
<file path=[Content_Types].xml><?xml version="1.0" encoding="utf-8"?>
<Types xmlns="http://schemas.openxmlformats.org/package/2006/content-types">
  <Default Extension="bin" ContentType="application/vnd.openxmlformats-officedocument.spreadsheetml.printerSettings"/>
  <Default Extension="tmp"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drawings/drawing7.xml" ContentType="application/vnd.openxmlformats-officedocument.drawing+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omments10.xml" ContentType="application/vnd.openxmlformats-officedocument.spreadsheetml.comments+xml"/>
  <Override PartName="/xl/drawings/drawing12.xml" ContentType="application/vnd.openxmlformats-officedocument.drawing+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omments11.xml" ContentType="application/vnd.openxmlformats-officedocument.spreadsheetml.comments+xml"/>
  <Override PartName="/xl/drawings/drawing13.xml" ContentType="application/vnd.openxmlformats-officedocument.drawing+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omments12.xml" ContentType="application/vnd.openxmlformats-officedocument.spreadsheetml.comments+xml"/>
  <Override PartName="/xl/drawings/drawing14.xml" ContentType="application/vnd.openxmlformats-officedocument.drawing+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omments13.xml" ContentType="application/vnd.openxmlformats-officedocument.spreadsheetml.comments+xml"/>
  <Override PartName="/xl/drawings/drawing15.xml" ContentType="application/vnd.openxmlformats-officedocument.drawing+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drawings/drawing16.xml" ContentType="application/vnd.openxmlformats-officedocument.drawing+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drawings/drawing17.xml" ContentType="application/vnd.openxmlformats-officedocument.drawing+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drawings/drawing18.xml" ContentType="application/vnd.openxmlformats-officedocument.drawing+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drawings/drawing19.xml" ContentType="application/vnd.openxmlformats-officedocument.drawing+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drawings/drawing20.xml" ContentType="application/vnd.openxmlformats-officedocument.drawing+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omments14.xml" ContentType="application/vnd.openxmlformats-officedocument.spreadsheetml.comments+xml"/>
  <Override PartName="/xl/drawings/drawing21.xml" ContentType="application/vnd.openxmlformats-officedocument.drawing+xml"/>
  <Override PartName="/xl/comments15.xml" ContentType="application/vnd.openxmlformats-officedocument.spreadsheetml.comments+xml"/>
  <Override PartName="/xl/drawings/drawing2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3.xml" ContentType="application/vnd.openxmlformats-officedocument.drawing+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drawings/drawing24.xml" ContentType="application/vnd.openxmlformats-officedocument.drawing+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drawings/drawing25.xml" ContentType="application/vnd.openxmlformats-officedocument.drawing+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drawings/drawing26.xml" ContentType="application/vnd.openxmlformats-officedocument.drawing+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omments19.xml" ContentType="application/vnd.openxmlformats-officedocument.spreadsheetml.comments+xml"/>
  <Override PartName="/xl/drawings/drawing27.xml" ContentType="application/vnd.openxmlformats-officedocument.drawing+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drawings/drawing28.xml" ContentType="application/vnd.openxmlformats-officedocument.drawing+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drawings/drawing29.xml" ContentType="application/vnd.openxmlformats-officedocument.drawing+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drawings/drawing30.xml" ContentType="application/vnd.openxmlformats-officedocument.drawing+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drawings/drawing31.xml" ContentType="application/vnd.openxmlformats-officedocument.drawing+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drawings/drawing32.xml" ContentType="application/vnd.openxmlformats-officedocument.drawing+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drawings/drawing33.xml" ContentType="application/vnd.openxmlformats-officedocument.drawing+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drawings/drawing34.xml" ContentType="application/vnd.openxmlformats-officedocument.drawing+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drawings/drawing35.xml" ContentType="application/vnd.openxmlformats-officedocument.drawing+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drawings/drawing36.xml" ContentType="application/vnd.openxmlformats-officedocument.drawing+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drawings/drawing37.xml" ContentType="application/vnd.openxmlformats-officedocument.drawing+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drawings/drawing38.xml" ContentType="application/vnd.openxmlformats-officedocument.drawing+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drawings/drawing39.xml" ContentType="application/vnd.openxmlformats-officedocument.drawing+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drawings/drawing40.xml" ContentType="application/vnd.openxmlformats-officedocument.drawing+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drawings/drawing41.xml" ContentType="application/vnd.openxmlformats-officedocument.drawing+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Z:\福祉)福祉政策課\19_指導監査班\02_監査調書\12 令和５年度監査調書\"/>
    </mc:Choice>
  </mc:AlternateContent>
  <bookViews>
    <workbookView xWindow="-15" yWindow="13095" windowWidth="19230" windowHeight="5670" tabRatio="813"/>
  </bookViews>
  <sheets>
    <sheet name="留意事項・添付書類等 " sheetId="202" r:id="rId1"/>
    <sheet name="平面図（参考）" sheetId="201" r:id="rId2"/>
    <sheet name="表紙" sheetId="1" r:id="rId3"/>
    <sheet name="No1" sheetId="176" r:id="rId4"/>
    <sheet name="No2" sheetId="177" r:id="rId5"/>
    <sheet name="No3" sheetId="165" r:id="rId6"/>
    <sheet name="No4" sheetId="150" r:id="rId7"/>
    <sheet name="記入例No5" sheetId="203" r:id="rId8"/>
    <sheet name="No5" sheetId="204" r:id="rId9"/>
    <sheet name="記入例No6-①" sheetId="214" r:id="rId10"/>
    <sheet name="No6-①" sheetId="215" r:id="rId11"/>
    <sheet name="No6 -②" sheetId="216" r:id="rId12"/>
    <sheet name="No6-③ " sheetId="217" r:id="rId13"/>
    <sheet name="No6-④ " sheetId="218" r:id="rId14"/>
    <sheet name="No7" sheetId="149" r:id="rId15"/>
    <sheet name="No8" sheetId="220" r:id="rId16"/>
    <sheet name="No9" sheetId="134" r:id="rId17"/>
    <sheet name="No10" sheetId="193" r:id="rId18"/>
    <sheet name="No11 " sheetId="194" r:id="rId19"/>
    <sheet name="No12" sheetId="207" r:id="rId20"/>
    <sheet name="No13" sheetId="21" r:id="rId21"/>
    <sheet name="No14" sheetId="184" r:id="rId22"/>
    <sheet name="No15" sheetId="196" r:id="rId23"/>
    <sheet name="No16" sheetId="197" r:id="rId24"/>
    <sheet name="No17" sheetId="198" r:id="rId25"/>
    <sheet name="No18" sheetId="199" r:id="rId26"/>
    <sheet name="No19" sheetId="116" r:id="rId27"/>
    <sheet name="No20" sheetId="118" r:id="rId28"/>
    <sheet name="No21" sheetId="119" r:id="rId29"/>
    <sheet name="No22 " sheetId="206" r:id="rId30"/>
    <sheet name="No23" sheetId="23" r:id="rId31"/>
    <sheet name="№24" sheetId="120" r:id="rId32"/>
    <sheet name="No25" sheetId="121" r:id="rId33"/>
    <sheet name="No26" sheetId="122" r:id="rId34"/>
    <sheet name="No27" sheetId="123" r:id="rId35"/>
    <sheet name="Nｏ28" sheetId="124" r:id="rId36"/>
    <sheet name="No29" sheetId="125" r:id="rId37"/>
    <sheet name="No30" sheetId="126" r:id="rId38"/>
    <sheet name="No31" sheetId="127" r:id="rId39"/>
    <sheet name="No32" sheetId="128" r:id="rId40"/>
    <sheet name="No33" sheetId="129" r:id="rId41"/>
    <sheet name="No34" sheetId="130" r:id="rId42"/>
    <sheet name="No35" sheetId="131" r:id="rId43"/>
    <sheet name="No36" sheetId="132" r:id="rId44"/>
    <sheet name="No37" sheetId="133" r:id="rId45"/>
    <sheet name="No38" sheetId="153" r:id="rId46"/>
  </sheets>
  <definedNames>
    <definedName name="_xlnm.Print_Area" localSheetId="3">'No1'!$A$1:$AQ$65</definedName>
    <definedName name="_xlnm.Print_Area" localSheetId="17">'No10'!$A$1:$AL$62</definedName>
    <definedName name="_xlnm.Print_Area" localSheetId="18">'No11 '!$A$1:$AL$66</definedName>
    <definedName name="_xlnm.Print_Area" localSheetId="19">'No12'!$A$1:$AM$69</definedName>
    <definedName name="_xlnm.Print_Area" localSheetId="20">'No13'!$A$1:$AT$43</definedName>
    <definedName name="_xlnm.Print_Area" localSheetId="21">'No14'!$A$1:$AL$58</definedName>
    <definedName name="_xlnm.Print_Area" localSheetId="22">'No15'!$A$1:$BR$169</definedName>
    <definedName name="_xlnm.Print_Area" localSheetId="23">'No16'!$A$1:$BP$83</definedName>
    <definedName name="_xlnm.Print_Area" localSheetId="24">'No17'!$A$1:$BL$126</definedName>
    <definedName name="_xlnm.Print_Area" localSheetId="25">'No18'!$A$1:$BJ$125</definedName>
    <definedName name="_xlnm.Print_Area" localSheetId="26">'No19'!$A$1:$AM$61</definedName>
    <definedName name="_xlnm.Print_Area" localSheetId="4">'No2'!$A$1:$AP$62</definedName>
    <definedName name="_xlnm.Print_Area" localSheetId="27">'No20'!$A$1:$AK$65</definedName>
    <definedName name="_xlnm.Print_Area" localSheetId="28">'No21'!$A$1:$AK$62</definedName>
    <definedName name="_xlnm.Print_Area" localSheetId="29">'No22 '!$A$1:$AL$60</definedName>
    <definedName name="_xlnm.Print_Area" localSheetId="30">'No23'!$A$1:$AK$62</definedName>
    <definedName name="_xlnm.Print_Area" localSheetId="32">'No25'!$A$1:$AK$64</definedName>
    <definedName name="_xlnm.Print_Area" localSheetId="33">'No26'!$A$1:$AK$64</definedName>
    <definedName name="_xlnm.Print_Area" localSheetId="34">'No27'!$A$1:$AK$60</definedName>
    <definedName name="_xlnm.Print_Area" localSheetId="35">'Nｏ28'!$A$1:$AK$61</definedName>
    <definedName name="_xlnm.Print_Area" localSheetId="36">'No29'!$A$1:$AK$60</definedName>
    <definedName name="_xlnm.Print_Area" localSheetId="5">'No3'!$A$1:$AK$72</definedName>
    <definedName name="_xlnm.Print_Area" localSheetId="37">'No30'!$A$1:$AK$65</definedName>
    <definedName name="_xlnm.Print_Area" localSheetId="38">'No31'!$A$1:$AK$65</definedName>
    <definedName name="_xlnm.Print_Area" localSheetId="39">'No32'!$A$1:$AK$62</definedName>
    <definedName name="_xlnm.Print_Area" localSheetId="40">'No33'!$A$1:$AL$62</definedName>
    <definedName name="_xlnm.Print_Area" localSheetId="41">'No34'!$A$1:$AN$59</definedName>
    <definedName name="_xlnm.Print_Area" localSheetId="42">'No35'!$A$1:$AK$68</definedName>
    <definedName name="_xlnm.Print_Area" localSheetId="43">'No36'!$A$1:$AK$61</definedName>
    <definedName name="_xlnm.Print_Area" localSheetId="44">'No37'!$A$1:$AK$62</definedName>
    <definedName name="_xlnm.Print_Area" localSheetId="45">'No38'!$A$1:$AK$59</definedName>
    <definedName name="_xlnm.Print_Area" localSheetId="6">'No4'!$A$1:$AK$59</definedName>
    <definedName name="_xlnm.Print_Area" localSheetId="8">'No5'!$A$1:$AZ$76</definedName>
    <definedName name="_xlnm.Print_Area" localSheetId="11">'No6 -②'!$A$1:$AR$67</definedName>
    <definedName name="_xlnm.Print_Area" localSheetId="10">'No6-①'!$A$1:$AR$68</definedName>
    <definedName name="_xlnm.Print_Area" localSheetId="12">'No6-③ '!$A$1:$AQ$67</definedName>
    <definedName name="_xlnm.Print_Area" localSheetId="13">'No6-④ '!$A$1:$AQ$67</definedName>
    <definedName name="_xlnm.Print_Area" localSheetId="14">'No7'!$A$1:$AI$65</definedName>
    <definedName name="_xlnm.Print_Area" localSheetId="15">'No8'!$A$1:$AV$61</definedName>
    <definedName name="_xlnm.Print_Area" localSheetId="16">'No9'!$A$1:$AK$66</definedName>
    <definedName name="_xlnm.Print_Area" localSheetId="31">№24!$A$1:$AK$64</definedName>
    <definedName name="_xlnm.Print_Area" localSheetId="7">記入例No5!$A$1:$AZ$76</definedName>
    <definedName name="_xlnm.Print_Area" localSheetId="9">'記入例No6-①'!$A$1:$AR$69</definedName>
    <definedName name="_xlnm.Print_Area" localSheetId="2">表紙!$A$1:$AJ$34</definedName>
    <definedName name="_xlnm.Print_Area" localSheetId="1">'平面図（参考）'!$A$1:$K$59</definedName>
    <definedName name="_xlnm.Print_Area" localSheetId="0">'留意事項・添付書類等 '!$A$1:$AQ$83</definedName>
  </definedNames>
  <calcPr calcId="162913"/>
</workbook>
</file>

<file path=xl/calcChain.xml><?xml version="1.0" encoding="utf-8"?>
<calcChain xmlns="http://schemas.openxmlformats.org/spreadsheetml/2006/main">
  <c r="BD47" i="198" l="1"/>
  <c r="BD89" i="198"/>
  <c r="BF46" i="197"/>
  <c r="BF46" i="196"/>
  <c r="BF88" i="196" s="1"/>
  <c r="BF130" i="196" s="1"/>
  <c r="AN48" i="220" l="1"/>
  <c r="AT48" i="220" s="1"/>
  <c r="T48" i="220"/>
  <c r="Z48" i="220" s="1"/>
  <c r="AN47" i="220"/>
  <c r="AT47" i="220" s="1"/>
  <c r="T47" i="220"/>
  <c r="Z47" i="220" s="1"/>
  <c r="AN46" i="220"/>
  <c r="AT46" i="220" s="1"/>
  <c r="T46" i="220"/>
  <c r="Z46" i="220" s="1"/>
  <c r="AN45" i="220"/>
  <c r="AT45" i="220" s="1"/>
  <c r="T45" i="220"/>
  <c r="Z45" i="220" s="1"/>
  <c r="AN44" i="220"/>
  <c r="AT44" i="220" s="1"/>
  <c r="T44" i="220"/>
  <c r="Z44" i="220" s="1"/>
  <c r="AN43" i="220"/>
  <c r="AT43" i="220" s="1"/>
  <c r="T43" i="220"/>
  <c r="Z43" i="220" s="1"/>
  <c r="AN42" i="220"/>
  <c r="AT42" i="220" s="1"/>
  <c r="T42" i="220"/>
  <c r="Z42" i="220" s="1"/>
  <c r="AN41" i="220"/>
  <c r="AT41" i="220" s="1"/>
  <c r="T41" i="220"/>
  <c r="Z41" i="220" s="1"/>
  <c r="AN40" i="220"/>
  <c r="AT40" i="220" s="1"/>
  <c r="T40" i="220"/>
  <c r="Z40" i="220" s="1"/>
  <c r="AN39" i="220"/>
  <c r="AT39" i="220" s="1"/>
  <c r="T39" i="220"/>
  <c r="Z39" i="220" s="1"/>
  <c r="AN38" i="220"/>
  <c r="AT38" i="220" s="1"/>
  <c r="T38" i="220"/>
  <c r="Z38" i="220" s="1"/>
  <c r="R27" i="149" l="1"/>
  <c r="AF27" i="149"/>
  <c r="R28" i="149"/>
  <c r="AF28" i="149"/>
  <c r="R29" i="149"/>
  <c r="AF29" i="149"/>
  <c r="R30" i="149"/>
  <c r="AF30" i="149"/>
  <c r="R31" i="149"/>
  <c r="AF31" i="149"/>
  <c r="R32" i="149"/>
  <c r="AF32" i="149"/>
  <c r="R33" i="149"/>
  <c r="AF33" i="149"/>
  <c r="R34" i="149"/>
  <c r="AF34" i="149"/>
  <c r="R35" i="149"/>
  <c r="AF35" i="149"/>
  <c r="R36" i="149"/>
  <c r="AF36" i="149"/>
  <c r="R37" i="149"/>
  <c r="AF37" i="149"/>
  <c r="R38" i="149"/>
  <c r="AF38" i="149"/>
  <c r="Z58" i="218" l="1"/>
  <c r="Z55" i="218"/>
  <c r="AD54" i="218"/>
  <c r="S53" i="218"/>
  <c r="Q53" i="218"/>
  <c r="O53" i="218"/>
  <c r="M53" i="218"/>
  <c r="K53" i="218"/>
  <c r="I53" i="218"/>
  <c r="AD52" i="218"/>
  <c r="AC52" i="218"/>
  <c r="Z52" i="218" s="1"/>
  <c r="S52" i="218"/>
  <c r="Q52" i="218"/>
  <c r="O52" i="218"/>
  <c r="M52" i="218"/>
  <c r="K52" i="218"/>
  <c r="I52" i="218"/>
  <c r="U52" i="218" s="1"/>
  <c r="F52" i="218"/>
  <c r="U50" i="218"/>
  <c r="Z49" i="218"/>
  <c r="W49" i="218"/>
  <c r="U49" i="218"/>
  <c r="U47" i="218"/>
  <c r="W46" i="218" s="1"/>
  <c r="Z46" i="218"/>
  <c r="U46" i="218"/>
  <c r="U44" i="218"/>
  <c r="W43" i="218" s="1"/>
  <c r="Z43" i="218"/>
  <c r="U43" i="218"/>
  <c r="U41" i="218"/>
  <c r="Z40" i="218"/>
  <c r="W40" i="218"/>
  <c r="U40" i="218"/>
  <c r="U38" i="218"/>
  <c r="W37" i="218" s="1"/>
  <c r="Z37" i="218"/>
  <c r="U37" i="218"/>
  <c r="U35" i="218"/>
  <c r="W34" i="218" s="1"/>
  <c r="Z34" i="218"/>
  <c r="U34" i="218"/>
  <c r="U32" i="218"/>
  <c r="Z31" i="218"/>
  <c r="W31" i="218"/>
  <c r="U31" i="218"/>
  <c r="U29" i="218"/>
  <c r="W28" i="218" s="1"/>
  <c r="Z28" i="218"/>
  <c r="U28" i="218"/>
  <c r="BI27" i="218"/>
  <c r="BI20" i="218" s="1"/>
  <c r="BI22" i="218" s="1"/>
  <c r="BE27" i="218"/>
  <c r="AW27" i="218"/>
  <c r="AS27" i="218"/>
  <c r="U26" i="218"/>
  <c r="W25" i="218" s="1"/>
  <c r="Z25" i="218"/>
  <c r="U25" i="218"/>
  <c r="Z23" i="218"/>
  <c r="W23" i="218"/>
  <c r="U23" i="218"/>
  <c r="U22" i="218"/>
  <c r="AW20" i="218"/>
  <c r="AW22" i="218" s="1"/>
  <c r="Z58" i="217"/>
  <c r="Z55" i="217"/>
  <c r="AD54" i="217"/>
  <c r="S53" i="217"/>
  <c r="Q53" i="217"/>
  <c r="O53" i="217"/>
  <c r="M53" i="217"/>
  <c r="K53" i="217"/>
  <c r="I53" i="217"/>
  <c r="AD52" i="217"/>
  <c r="AC52" i="217"/>
  <c r="Z52" i="217" s="1"/>
  <c r="S52" i="217"/>
  <c r="Q52" i="217"/>
  <c r="O52" i="217"/>
  <c r="M52" i="217"/>
  <c r="K52" i="217"/>
  <c r="I52" i="217"/>
  <c r="U52" i="217" s="1"/>
  <c r="F52" i="217"/>
  <c r="U50" i="217"/>
  <c r="W49" i="217" s="1"/>
  <c r="Z49" i="217"/>
  <c r="U49" i="217"/>
  <c r="U47" i="217"/>
  <c r="W46" i="217" s="1"/>
  <c r="Z46" i="217"/>
  <c r="U46" i="217"/>
  <c r="U44" i="217"/>
  <c r="Z43" i="217"/>
  <c r="W43" i="217"/>
  <c r="U43" i="217"/>
  <c r="U41" i="217"/>
  <c r="W40" i="217" s="1"/>
  <c r="Z40" i="217"/>
  <c r="U40" i="217"/>
  <c r="U38" i="217"/>
  <c r="W37" i="217" s="1"/>
  <c r="Z37" i="217"/>
  <c r="U37" i="217"/>
  <c r="U35" i="217"/>
  <c r="Z34" i="217"/>
  <c r="W34" i="217"/>
  <c r="U34" i="217"/>
  <c r="U32" i="217"/>
  <c r="W31" i="217" s="1"/>
  <c r="Z31" i="217"/>
  <c r="U31" i="217"/>
  <c r="U29" i="217"/>
  <c r="W28" i="217" s="1"/>
  <c r="Z28" i="217"/>
  <c r="U28" i="217"/>
  <c r="BI27" i="217"/>
  <c r="BE27" i="217"/>
  <c r="AW27" i="217"/>
  <c r="AS27" i="217"/>
  <c r="U26" i="217"/>
  <c r="W25" i="217" s="1"/>
  <c r="Z25" i="217"/>
  <c r="U25" i="217"/>
  <c r="Z23" i="217"/>
  <c r="W23" i="217"/>
  <c r="U23" i="217"/>
  <c r="BI22" i="217"/>
  <c r="U22" i="217"/>
  <c r="BI20" i="217"/>
  <c r="AW20" i="217"/>
  <c r="AW22" i="217" s="1"/>
  <c r="AA58" i="216"/>
  <c r="AA55" i="216"/>
  <c r="AE54" i="216"/>
  <c r="T53" i="216"/>
  <c r="R53" i="216"/>
  <c r="P53" i="216"/>
  <c r="N53" i="216"/>
  <c r="L53" i="216"/>
  <c r="J53" i="216"/>
  <c r="H53" i="216"/>
  <c r="AE52" i="216"/>
  <c r="AD52" i="216"/>
  <c r="AA52" i="216"/>
  <c r="T52" i="216"/>
  <c r="R52" i="216"/>
  <c r="P52" i="216"/>
  <c r="N52" i="216"/>
  <c r="L52" i="216"/>
  <c r="J52" i="216"/>
  <c r="V52" i="216" s="1"/>
  <c r="H52" i="216"/>
  <c r="E52" i="216"/>
  <c r="V50" i="216"/>
  <c r="X49" i="216" s="1"/>
  <c r="AA49" i="216"/>
  <c r="V49" i="216"/>
  <c r="V47" i="216"/>
  <c r="X46" i="216" s="1"/>
  <c r="AA46" i="216"/>
  <c r="V46" i="216"/>
  <c r="V44" i="216"/>
  <c r="AA43" i="216"/>
  <c r="X43" i="216"/>
  <c r="V43" i="216"/>
  <c r="V41" i="216"/>
  <c r="X40" i="216" s="1"/>
  <c r="AA40" i="216"/>
  <c r="V40" i="216"/>
  <c r="V38" i="216"/>
  <c r="X37" i="216" s="1"/>
  <c r="AA37" i="216"/>
  <c r="V37" i="216"/>
  <c r="V35" i="216"/>
  <c r="AA34" i="216"/>
  <c r="X34" i="216"/>
  <c r="V34" i="216"/>
  <c r="V32" i="216"/>
  <c r="AA31" i="216"/>
  <c r="X31" i="216"/>
  <c r="V31" i="216"/>
  <c r="V29" i="216"/>
  <c r="X28" i="216" s="1"/>
  <c r="AA28" i="216"/>
  <c r="V28" i="216"/>
  <c r="BJ27" i="216"/>
  <c r="BF27" i="216"/>
  <c r="AX27" i="216"/>
  <c r="AT27" i="216"/>
  <c r="V26" i="216"/>
  <c r="X25" i="216" s="1"/>
  <c r="AA25" i="216"/>
  <c r="V25" i="216"/>
  <c r="AA23" i="216"/>
  <c r="X23" i="216"/>
  <c r="V23" i="216"/>
  <c r="BJ22" i="216"/>
  <c r="V22" i="216"/>
  <c r="BJ20" i="216"/>
  <c r="AX20" i="216"/>
  <c r="AX22" i="216" s="1"/>
  <c r="AA55" i="215"/>
  <c r="AE54" i="215"/>
  <c r="T53" i="215"/>
  <c r="R53" i="215"/>
  <c r="P53" i="215"/>
  <c r="N53" i="215"/>
  <c r="L53" i="215"/>
  <c r="J53" i="215"/>
  <c r="H53" i="215"/>
  <c r="AE52" i="215"/>
  <c r="AD52" i="215"/>
  <c r="AA52" i="215" s="1"/>
  <c r="T52" i="215"/>
  <c r="R52" i="215"/>
  <c r="P52" i="215"/>
  <c r="N52" i="215"/>
  <c r="L52" i="215"/>
  <c r="J52" i="215"/>
  <c r="H52" i="215"/>
  <c r="V52" i="215" s="1"/>
  <c r="E52" i="215"/>
  <c r="V50" i="215"/>
  <c r="X49" i="215" s="1"/>
  <c r="AA49" i="215"/>
  <c r="V49" i="215"/>
  <c r="V47" i="215"/>
  <c r="X46" i="215" s="1"/>
  <c r="AA46" i="215"/>
  <c r="V46" i="215"/>
  <c r="V44" i="215"/>
  <c r="AA43" i="215"/>
  <c r="X43" i="215"/>
  <c r="V43" i="215"/>
  <c r="V41" i="215"/>
  <c r="X40" i="215" s="1"/>
  <c r="AA40" i="215"/>
  <c r="V40" i="215"/>
  <c r="V38" i="215"/>
  <c r="X37" i="215" s="1"/>
  <c r="AA37" i="215"/>
  <c r="V37" i="215"/>
  <c r="V35" i="215"/>
  <c r="AA34" i="215"/>
  <c r="X34" i="215"/>
  <c r="V34" i="215"/>
  <c r="V32" i="215"/>
  <c r="X31" i="215" s="1"/>
  <c r="AA31" i="215"/>
  <c r="V31" i="215"/>
  <c r="V29" i="215"/>
  <c r="X28" i="215" s="1"/>
  <c r="AA28" i="215"/>
  <c r="V28" i="215"/>
  <c r="BJ27" i="215"/>
  <c r="BF27" i="215"/>
  <c r="AX27" i="215"/>
  <c r="AX20" i="215" s="1"/>
  <c r="AX22" i="215" s="1"/>
  <c r="AT27" i="215"/>
  <c r="V26" i="215"/>
  <c r="X25" i="215" s="1"/>
  <c r="X52" i="215" s="1"/>
  <c r="AA25" i="215"/>
  <c r="V25" i="215"/>
  <c r="AA23" i="215"/>
  <c r="V23" i="215"/>
  <c r="X23" i="215" s="1"/>
  <c r="V22" i="215"/>
  <c r="BJ20" i="215"/>
  <c r="BJ22" i="215" s="1"/>
  <c r="AA55" i="214"/>
  <c r="AE54" i="214"/>
  <c r="T53" i="214"/>
  <c r="R53" i="214"/>
  <c r="P53" i="214"/>
  <c r="N53" i="214"/>
  <c r="L53" i="214"/>
  <c r="J53" i="214"/>
  <c r="V53" i="214" s="1"/>
  <c r="H53" i="214"/>
  <c r="AE52" i="214"/>
  <c r="AD52" i="214"/>
  <c r="AA52" i="214"/>
  <c r="T52" i="214"/>
  <c r="R52" i="214"/>
  <c r="P52" i="214"/>
  <c r="N52" i="214"/>
  <c r="L52" i="214"/>
  <c r="J52" i="214"/>
  <c r="V52" i="214" s="1"/>
  <c r="H52" i="214"/>
  <c r="E52" i="214"/>
  <c r="V50" i="214"/>
  <c r="AA49" i="214"/>
  <c r="X49" i="214"/>
  <c r="V49" i="214"/>
  <c r="V47" i="214"/>
  <c r="X46" i="214" s="1"/>
  <c r="AA46" i="214"/>
  <c r="V46" i="214"/>
  <c r="V44" i="214"/>
  <c r="X43" i="214" s="1"/>
  <c r="AA43" i="214"/>
  <c r="V43" i="214"/>
  <c r="V41" i="214"/>
  <c r="AA40" i="214"/>
  <c r="X40" i="214"/>
  <c r="V40" i="214"/>
  <c r="V38" i="214"/>
  <c r="X37" i="214" s="1"/>
  <c r="AA37" i="214"/>
  <c r="V37" i="214"/>
  <c r="V35" i="214"/>
  <c r="X34" i="214" s="1"/>
  <c r="AA34" i="214"/>
  <c r="V34" i="214"/>
  <c r="V32" i="214"/>
  <c r="AA31" i="214"/>
  <c r="X31" i="214"/>
  <c r="V31" i="214"/>
  <c r="V29" i="214"/>
  <c r="X28" i="214" s="1"/>
  <c r="AA28" i="214"/>
  <c r="V28" i="214"/>
  <c r="BJ27" i="214"/>
  <c r="BJ20" i="214" s="1"/>
  <c r="BJ22" i="214" s="1"/>
  <c r="BF27" i="214"/>
  <c r="AX27" i="214"/>
  <c r="AT27" i="214"/>
  <c r="V26" i="214"/>
  <c r="AA25" i="214"/>
  <c r="X25" i="214"/>
  <c r="X52" i="214" s="1"/>
  <c r="V25" i="214"/>
  <c r="AA23" i="214"/>
  <c r="X23" i="214"/>
  <c r="V23" i="214"/>
  <c r="V22" i="214"/>
  <c r="AX20" i="214"/>
  <c r="AX22" i="214" s="1"/>
  <c r="U53" i="218" l="1"/>
  <c r="U53" i="217"/>
  <c r="V53" i="216"/>
  <c r="V53" i="215"/>
  <c r="W52" i="218"/>
  <c r="X52" i="216"/>
  <c r="W52" i="217"/>
  <c r="AX18" i="204" l="1"/>
  <c r="AX18" i="203"/>
  <c r="Q31" i="204" l="1"/>
  <c r="Q30" i="204"/>
  <c r="Q29" i="204"/>
  <c r="X60" i="149" l="1"/>
  <c r="X57" i="149"/>
  <c r="J60" i="149"/>
  <c r="AB13" i="176" l="1"/>
  <c r="AB9" i="176"/>
  <c r="AB17" i="176" l="1"/>
  <c r="AB16" i="176"/>
  <c r="AB15" i="176"/>
  <c r="AB11" i="176"/>
  <c r="AB12" i="176"/>
  <c r="AO26" i="196" l="1"/>
  <c r="X37" i="204"/>
  <c r="X23" i="177"/>
  <c r="N20" i="177"/>
  <c r="K9" i="177"/>
  <c r="K8" i="177"/>
  <c r="K7" i="177"/>
  <c r="G10" i="177"/>
  <c r="L61" i="176"/>
  <c r="L48" i="176"/>
  <c r="AD43" i="176"/>
  <c r="AJ9" i="176"/>
  <c r="R17" i="176" l="1"/>
  <c r="K17" i="176" l="1"/>
  <c r="AW22" i="177" l="1"/>
  <c r="AT22" i="177"/>
  <c r="AT23" i="177"/>
  <c r="AW23" i="177"/>
  <c r="O70" i="204" l="1"/>
  <c r="J70" i="204"/>
  <c r="U69" i="204"/>
  <c r="O69" i="204"/>
  <c r="J69" i="204"/>
  <c r="O66" i="204"/>
  <c r="J66" i="204"/>
  <c r="O65" i="204"/>
  <c r="J65" i="204"/>
  <c r="Z62" i="204"/>
  <c r="Z60" i="204"/>
  <c r="U57" i="204"/>
  <c r="U65" i="204" s="1"/>
  <c r="O57" i="204"/>
  <c r="Z56" i="204"/>
  <c r="O56" i="204"/>
  <c r="J56" i="204"/>
  <c r="Z55" i="204"/>
  <c r="O55" i="204"/>
  <c r="J55" i="204"/>
  <c r="Z54" i="204"/>
  <c r="Z57" i="204" s="1"/>
  <c r="Z65" i="204" s="1"/>
  <c r="U54" i="204"/>
  <c r="O54" i="204"/>
  <c r="J54" i="204"/>
  <c r="J57" i="204" s="1"/>
  <c r="U52" i="204"/>
  <c r="Z52" i="204" s="1"/>
  <c r="J52" i="204"/>
  <c r="O52" i="204" s="1"/>
  <c r="U51" i="204"/>
  <c r="J51" i="204"/>
  <c r="J58" i="204" s="1"/>
  <c r="L45" i="204"/>
  <c r="I45" i="204"/>
  <c r="O44" i="204"/>
  <c r="U56" i="204" s="1"/>
  <c r="O43" i="204"/>
  <c r="U55" i="204" s="1"/>
  <c r="O42" i="204"/>
  <c r="U53" i="204" s="1"/>
  <c r="BE41" i="204"/>
  <c r="O41" i="204"/>
  <c r="BX40" i="204"/>
  <c r="BX33" i="204" s="1"/>
  <c r="BX35" i="204" s="1"/>
  <c r="Y31" i="204" s="1"/>
  <c r="BT40" i="204"/>
  <c r="BL40" i="204"/>
  <c r="BL33" i="204" s="1"/>
  <c r="BL35" i="204" s="1"/>
  <c r="BH40" i="204"/>
  <c r="BE40" i="204"/>
  <c r="O40" i="204"/>
  <c r="Y30" i="204"/>
  <c r="BB10" i="204"/>
  <c r="BE40" i="203"/>
  <c r="BE41" i="203"/>
  <c r="Y30" i="203"/>
  <c r="O45" i="204" l="1"/>
  <c r="U58" i="204"/>
  <c r="U70" i="204" s="1"/>
  <c r="O51" i="204"/>
  <c r="O58" i="204" s="1"/>
  <c r="Z51" i="204"/>
  <c r="Z58" i="204" s="1"/>
  <c r="Z69" i="204" s="1"/>
  <c r="Z66" i="204" l="1"/>
  <c r="Z70" i="204"/>
  <c r="Y29" i="204" s="1"/>
  <c r="U66" i="204"/>
  <c r="X37" i="203" l="1"/>
  <c r="O70" i="203" l="1"/>
  <c r="J70" i="203"/>
  <c r="Z69" i="203"/>
  <c r="O69" i="203"/>
  <c r="J69" i="203"/>
  <c r="O66" i="203"/>
  <c r="J66" i="203"/>
  <c r="O65" i="203"/>
  <c r="J65" i="203"/>
  <c r="Z62" i="203"/>
  <c r="Z60" i="203"/>
  <c r="J57" i="203"/>
  <c r="Z56" i="203"/>
  <c r="O56" i="203"/>
  <c r="J56" i="203"/>
  <c r="Z55" i="203"/>
  <c r="U55" i="203"/>
  <c r="O55" i="203"/>
  <c r="J55" i="203"/>
  <c r="Z54" i="203"/>
  <c r="Z57" i="203" s="1"/>
  <c r="Z65" i="203" s="1"/>
  <c r="U54" i="203"/>
  <c r="U57" i="203" s="1"/>
  <c r="O54" i="203"/>
  <c r="O57" i="203" s="1"/>
  <c r="J54" i="203"/>
  <c r="J52" i="203"/>
  <c r="O52" i="203" s="1"/>
  <c r="J51" i="203"/>
  <c r="O51" i="203" s="1"/>
  <c r="L45" i="203"/>
  <c r="I45" i="203"/>
  <c r="O44" i="203"/>
  <c r="U56" i="203" s="1"/>
  <c r="O43" i="203"/>
  <c r="O42" i="203"/>
  <c r="U53" i="203" s="1"/>
  <c r="O41" i="203"/>
  <c r="U52" i="203" s="1"/>
  <c r="Z52" i="203" s="1"/>
  <c r="BX40" i="203"/>
  <c r="BX33" i="203" s="1"/>
  <c r="BX35" i="203" s="1"/>
  <c r="Y31" i="203" s="1"/>
  <c r="BT40" i="203"/>
  <c r="BL40" i="203"/>
  <c r="BL33" i="203" s="1"/>
  <c r="BL35" i="203" s="1"/>
  <c r="Q31" i="203" s="1"/>
  <c r="BH40" i="203"/>
  <c r="O40" i="203"/>
  <c r="Q30" i="203"/>
  <c r="BB10" i="203"/>
  <c r="U69" i="203" l="1"/>
  <c r="U65" i="203"/>
  <c r="O45" i="203"/>
  <c r="O58" i="203"/>
  <c r="U51" i="203"/>
  <c r="Z51" i="203" s="1"/>
  <c r="Z58" i="203" s="1"/>
  <c r="J58" i="203"/>
  <c r="Z66" i="203" l="1"/>
  <c r="Z70" i="203"/>
  <c r="Y29" i="203" s="1"/>
  <c r="U58" i="203"/>
  <c r="U70" i="203" l="1"/>
  <c r="Q29" i="203" s="1"/>
  <c r="U66" i="203"/>
  <c r="AG63" i="176" l="1"/>
  <c r="AW123" i="199" l="1"/>
  <c r="AK123" i="199"/>
  <c r="AW120" i="199"/>
  <c r="AK120" i="199"/>
  <c r="AW117" i="199"/>
  <c r="AK117" i="199"/>
  <c r="AW114" i="199"/>
  <c r="AK114" i="199"/>
  <c r="AW111" i="199"/>
  <c r="AK111" i="199"/>
  <c r="AW108" i="199"/>
  <c r="AK108" i="199"/>
  <c r="AW105" i="199"/>
  <c r="AK105" i="199"/>
  <c r="AW102" i="199"/>
  <c r="AK102" i="199"/>
  <c r="AW99" i="199"/>
  <c r="AK99" i="199"/>
  <c r="AW96" i="199"/>
  <c r="AK96" i="199"/>
  <c r="AW81" i="199"/>
  <c r="AK81" i="199"/>
  <c r="AW78" i="199"/>
  <c r="AK78" i="199"/>
  <c r="AW75" i="199"/>
  <c r="AK75" i="199"/>
  <c r="AW72" i="199"/>
  <c r="AK72" i="199"/>
  <c r="AW69" i="199"/>
  <c r="AK69" i="199"/>
  <c r="AW66" i="199"/>
  <c r="AK66" i="199"/>
  <c r="AW63" i="199"/>
  <c r="AK63" i="199"/>
  <c r="AW60" i="199"/>
  <c r="AK60" i="199"/>
  <c r="AW57" i="199"/>
  <c r="AK57" i="199"/>
  <c r="AW54" i="199"/>
  <c r="AK54" i="199"/>
  <c r="AW35" i="199"/>
  <c r="AK35" i="199"/>
  <c r="AW32" i="199"/>
  <c r="AK32" i="199"/>
  <c r="AW29" i="199"/>
  <c r="AK29" i="199"/>
  <c r="AW26" i="199"/>
  <c r="AK26" i="199"/>
  <c r="AW23" i="199"/>
  <c r="AK23" i="199"/>
  <c r="AW20" i="199"/>
  <c r="AK20" i="199"/>
  <c r="AW17" i="199"/>
  <c r="AK17" i="199"/>
  <c r="AW14" i="199"/>
  <c r="AK14" i="199"/>
  <c r="AW11" i="199"/>
  <c r="AK11" i="199"/>
  <c r="AY124" i="198"/>
  <c r="AM124" i="198"/>
  <c r="AY121" i="198"/>
  <c r="AM121" i="198"/>
  <c r="AY118" i="198"/>
  <c r="AM118" i="198"/>
  <c r="AY115" i="198"/>
  <c r="AM115" i="198"/>
  <c r="AY112" i="198"/>
  <c r="AM112" i="198"/>
  <c r="AY109" i="198"/>
  <c r="AM109" i="198"/>
  <c r="AY106" i="198"/>
  <c r="AM106" i="198"/>
  <c r="AY103" i="198"/>
  <c r="AM103" i="198"/>
  <c r="AY100" i="198"/>
  <c r="AM100" i="198"/>
  <c r="AY97" i="198"/>
  <c r="AM97" i="198"/>
  <c r="AY82" i="198"/>
  <c r="AM82" i="198"/>
  <c r="AY79" i="198"/>
  <c r="AM79" i="198"/>
  <c r="AY76" i="198"/>
  <c r="AM76" i="198"/>
  <c r="AY73" i="198"/>
  <c r="AM73" i="198"/>
  <c r="AY70" i="198"/>
  <c r="AM70" i="198"/>
  <c r="AY67" i="198"/>
  <c r="AM67" i="198"/>
  <c r="AY64" i="198"/>
  <c r="AM64" i="198"/>
  <c r="AY61" i="198"/>
  <c r="AM61" i="198"/>
  <c r="AY58" i="198"/>
  <c r="AM58" i="198"/>
  <c r="AY55" i="198"/>
  <c r="AM55" i="198"/>
  <c r="AY35" i="198"/>
  <c r="AM35" i="198"/>
  <c r="AY32" i="198"/>
  <c r="AM32" i="198"/>
  <c r="AY29" i="198"/>
  <c r="AM29" i="198"/>
  <c r="AY26" i="198"/>
  <c r="AM26" i="198"/>
  <c r="AY23" i="198"/>
  <c r="AM23" i="198"/>
  <c r="AY20" i="198"/>
  <c r="AM20" i="198"/>
  <c r="AY17" i="198"/>
  <c r="AM17" i="198"/>
  <c r="AY14" i="198"/>
  <c r="AM14" i="198"/>
  <c r="AY11" i="198"/>
  <c r="AM11" i="198"/>
  <c r="AY81" i="197"/>
  <c r="AM81" i="197"/>
  <c r="AY78" i="197"/>
  <c r="AM78" i="197"/>
  <c r="AY75" i="197"/>
  <c r="AM75" i="197"/>
  <c r="AY72" i="197"/>
  <c r="AM72" i="197"/>
  <c r="AY69" i="197"/>
  <c r="AM69" i="197"/>
  <c r="AY66" i="197"/>
  <c r="AM66" i="197"/>
  <c r="AY63" i="197"/>
  <c r="AM63" i="197"/>
  <c r="AY60" i="197"/>
  <c r="AM60" i="197"/>
  <c r="AY57" i="197"/>
  <c r="AM57" i="197"/>
  <c r="AY54" i="197"/>
  <c r="AM54" i="197"/>
  <c r="AY32" i="197"/>
  <c r="AM32" i="197"/>
  <c r="AY29" i="197"/>
  <c r="AM29" i="197"/>
  <c r="AY26" i="197"/>
  <c r="AM26" i="197"/>
  <c r="AY23" i="197"/>
  <c r="AM23" i="197"/>
  <c r="AY20" i="197"/>
  <c r="AM20" i="197"/>
  <c r="AY17" i="197"/>
  <c r="AM17" i="197"/>
  <c r="AY14" i="197"/>
  <c r="AM14" i="197"/>
  <c r="AP11" i="197"/>
  <c r="AY11" i="197" s="1"/>
  <c r="AM11" i="197"/>
  <c r="BA165" i="196"/>
  <c r="AO165" i="196"/>
  <c r="BD165" i="196" s="1"/>
  <c r="BA162" i="196"/>
  <c r="AO162" i="196"/>
  <c r="BA159" i="196"/>
  <c r="AO159" i="196"/>
  <c r="BA156" i="196"/>
  <c r="AO156" i="196"/>
  <c r="BA153" i="196"/>
  <c r="AO153" i="196"/>
  <c r="BA150" i="196"/>
  <c r="AO150" i="196"/>
  <c r="BA147" i="196"/>
  <c r="AO147" i="196"/>
  <c r="BD147" i="196" s="1"/>
  <c r="BA144" i="196"/>
  <c r="AO144" i="196"/>
  <c r="BA141" i="196"/>
  <c r="AO141" i="196"/>
  <c r="BA138" i="196"/>
  <c r="AO138" i="196"/>
  <c r="BD138" i="196" s="1"/>
  <c r="BA123" i="196"/>
  <c r="AO123" i="196"/>
  <c r="BA120" i="196"/>
  <c r="AO120" i="196"/>
  <c r="BA117" i="196"/>
  <c r="AO117" i="196"/>
  <c r="BA114" i="196"/>
  <c r="AO114" i="196"/>
  <c r="BA111" i="196"/>
  <c r="AO111" i="196"/>
  <c r="BA108" i="196"/>
  <c r="AO108" i="196"/>
  <c r="BA105" i="196"/>
  <c r="AO105" i="196"/>
  <c r="BA102" i="196"/>
  <c r="AO102" i="196"/>
  <c r="BA99" i="196"/>
  <c r="AO99" i="196"/>
  <c r="BA96" i="196"/>
  <c r="BD96" i="196" s="1"/>
  <c r="AO96" i="196"/>
  <c r="BA81" i="196"/>
  <c r="AO81" i="196"/>
  <c r="BA78" i="196"/>
  <c r="AO78" i="196"/>
  <c r="BA75" i="196"/>
  <c r="AO75" i="196"/>
  <c r="BA72" i="196"/>
  <c r="AO72" i="196"/>
  <c r="BA69" i="196"/>
  <c r="AO69" i="196"/>
  <c r="BA66" i="196"/>
  <c r="AO66" i="196"/>
  <c r="BA63" i="196"/>
  <c r="BD63" i="196" s="1"/>
  <c r="AO63" i="196"/>
  <c r="BA60" i="196"/>
  <c r="AO60" i="196"/>
  <c r="BA57" i="196"/>
  <c r="AO57" i="196"/>
  <c r="BA54" i="196"/>
  <c r="AO54" i="196"/>
  <c r="BA32" i="196"/>
  <c r="AO32" i="196"/>
  <c r="BA29" i="196"/>
  <c r="AO29" i="196"/>
  <c r="BA26" i="196"/>
  <c r="BA23" i="196"/>
  <c r="AO23" i="196"/>
  <c r="BD23" i="196" s="1"/>
  <c r="BA20" i="196"/>
  <c r="BD20" i="196" s="1"/>
  <c r="AO20" i="196"/>
  <c r="BA17" i="196"/>
  <c r="AO17" i="196"/>
  <c r="BA14" i="196"/>
  <c r="AO14" i="196"/>
  <c r="BA11" i="196"/>
  <c r="AO11" i="196"/>
  <c r="BB115" i="198" l="1"/>
  <c r="BB124" i="198"/>
  <c r="BB73" i="198"/>
  <c r="AZ17" i="199"/>
  <c r="AZ60" i="199"/>
  <c r="AZ69" i="199"/>
  <c r="AZ117" i="199"/>
  <c r="AZ54" i="199"/>
  <c r="AZ114" i="199"/>
  <c r="BD111" i="196"/>
  <c r="BD141" i="196"/>
  <c r="BD159" i="196"/>
  <c r="BB29" i="197"/>
  <c r="BB57" i="197"/>
  <c r="BB66" i="197"/>
  <c r="BB23" i="198"/>
  <c r="BB32" i="198"/>
  <c r="BB67" i="198"/>
  <c r="AZ29" i="199"/>
  <c r="AZ81" i="199"/>
  <c r="AZ102" i="199"/>
  <c r="AZ111" i="199"/>
  <c r="BD114" i="196"/>
  <c r="BD153" i="196"/>
  <c r="BD162" i="196"/>
  <c r="BB32" i="197"/>
  <c r="BB69" i="197"/>
  <c r="BB78" i="197"/>
  <c r="BB26" i="198"/>
  <c r="BB61" i="198"/>
  <c r="AZ14" i="199"/>
  <c r="AZ57" i="199"/>
  <c r="BB118" i="198"/>
  <c r="BB26" i="197"/>
  <c r="BB20" i="198"/>
  <c r="AZ11" i="199"/>
  <c r="BD11" i="196"/>
  <c r="BD69" i="196"/>
  <c r="BD99" i="196"/>
  <c r="BD123" i="196"/>
  <c r="BB14" i="197"/>
  <c r="BB23" i="197"/>
  <c r="BB103" i="198"/>
  <c r="BB121" i="198"/>
  <c r="AZ26" i="199"/>
  <c r="AZ35" i="199"/>
  <c r="AZ96" i="199"/>
  <c r="AZ105" i="199"/>
  <c r="BD14" i="196"/>
  <c r="BD54" i="196"/>
  <c r="BD81" i="196"/>
  <c r="BD102" i="196"/>
  <c r="BD156" i="196"/>
  <c r="BB17" i="197"/>
  <c r="BB58" i="198"/>
  <c r="BB76" i="198"/>
  <c r="AZ20" i="199"/>
  <c r="AZ78" i="199"/>
  <c r="BB63" i="197"/>
  <c r="BB97" i="198"/>
  <c r="BD32" i="196"/>
  <c r="BD66" i="196"/>
  <c r="BD75" i="196"/>
  <c r="BD105" i="196"/>
  <c r="BB100" i="198"/>
  <c r="BB109" i="198"/>
  <c r="BB81" i="197"/>
  <c r="BB11" i="198"/>
  <c r="BB55" i="198"/>
  <c r="BB64" i="198"/>
  <c r="AZ66" i="199"/>
  <c r="AZ75" i="199"/>
  <c r="AZ120" i="199"/>
  <c r="BB82" i="198"/>
  <c r="BB14" i="198"/>
  <c r="BB29" i="198"/>
  <c r="BB35" i="198"/>
  <c r="BB79" i="198"/>
  <c r="BB106" i="198"/>
  <c r="BB112" i="198"/>
  <c r="BB70" i="198"/>
  <c r="BB17" i="198"/>
  <c r="AZ23" i="199"/>
  <c r="AZ32" i="199"/>
  <c r="AZ63" i="199"/>
  <c r="AZ72" i="199"/>
  <c r="AZ99" i="199"/>
  <c r="AZ108" i="199"/>
  <c r="AZ123" i="199"/>
  <c r="BB60" i="197"/>
  <c r="BB11" i="197"/>
  <c r="BB72" i="197"/>
  <c r="BB20" i="197"/>
  <c r="BB54" i="197"/>
  <c r="BB75" i="197"/>
  <c r="BD17" i="196"/>
  <c r="BD108" i="196"/>
  <c r="BD29" i="196"/>
  <c r="BD60" i="196"/>
  <c r="BD120" i="196"/>
  <c r="BD26" i="196"/>
  <c r="BD57" i="196"/>
  <c r="BD72" i="196"/>
  <c r="BD78" i="196"/>
  <c r="BD117" i="196"/>
  <c r="BD144" i="196"/>
  <c r="BD150" i="196"/>
  <c r="AW26" i="177" l="1"/>
  <c r="AT26" i="177"/>
  <c r="X25" i="177"/>
  <c r="AW25" i="177"/>
  <c r="AT25" i="177"/>
  <c r="AW24" i="177"/>
  <c r="AT24" i="177"/>
  <c r="AR16" i="177" l="1"/>
  <c r="AD59" i="176" l="1"/>
  <c r="V58" i="176"/>
  <c r="L58" i="176"/>
  <c r="AD45" i="176"/>
  <c r="Z60" i="176" l="1"/>
  <c r="AJ10" i="176" l="1"/>
  <c r="Z29" i="177" l="1"/>
  <c r="AS31" i="176" l="1"/>
  <c r="AM16" i="177" s="1"/>
  <c r="AS33" i="176"/>
  <c r="AW33" i="177" l="1"/>
  <c r="AT33" i="177"/>
  <c r="AW32" i="177"/>
  <c r="AT32" i="177"/>
  <c r="AW31" i="177"/>
  <c r="AT31" i="177"/>
  <c r="AW30" i="177"/>
  <c r="AT30" i="177"/>
  <c r="AW29" i="177"/>
  <c r="AT29" i="177"/>
  <c r="AW28" i="177"/>
  <c r="AT28" i="177"/>
  <c r="AW27" i="177"/>
  <c r="AT27" i="177"/>
  <c r="AW21" i="177"/>
  <c r="AR19" i="177"/>
  <c r="AR18" i="177"/>
  <c r="AR17" i="177"/>
  <c r="H61" i="176"/>
  <c r="Z57" i="176"/>
  <c r="AD57" i="176" s="1"/>
  <c r="AD56" i="176"/>
  <c r="Z56" i="176"/>
  <c r="Z55" i="176"/>
  <c r="AD55" i="176" s="1"/>
  <c r="AD54" i="176"/>
  <c r="Z54" i="176"/>
  <c r="Z53" i="176"/>
  <c r="AD53" i="176" s="1"/>
  <c r="AD52" i="176"/>
  <c r="Z52" i="176"/>
  <c r="AD50" i="176"/>
  <c r="AS29" i="176"/>
  <c r="AJ16" i="177" s="1"/>
  <c r="AS27" i="176"/>
  <c r="AG16" i="177" s="1"/>
  <c r="Y17" i="176"/>
  <c r="V17" i="176"/>
  <c r="O17" i="176"/>
  <c r="V51" i="176" s="1"/>
  <c r="V45" i="176"/>
  <c r="Z45" i="176" s="1"/>
  <c r="H17" i="176"/>
  <c r="V43" i="176" s="1"/>
  <c r="Z51" i="176" l="1"/>
  <c r="V63" i="176"/>
  <c r="AC63" i="176" s="1"/>
  <c r="J23" i="177"/>
  <c r="Z43" i="176"/>
  <c r="Z48" i="176" s="1"/>
  <c r="S20" i="177" s="1"/>
  <c r="X20" i="177" s="1"/>
  <c r="V48" i="176"/>
  <c r="Z58" i="176"/>
  <c r="AJ13" i="176"/>
  <c r="AJ14" i="176"/>
  <c r="AR58" i="176"/>
  <c r="AG59" i="176"/>
  <c r="AG52" i="176"/>
  <c r="K10" i="177"/>
  <c r="AG53" i="176"/>
  <c r="AG55" i="176"/>
  <c r="AG57" i="176"/>
  <c r="AG50" i="176"/>
  <c r="AG54" i="176"/>
  <c r="AG56" i="176"/>
  <c r="AG22" i="177" l="1"/>
  <c r="AD22" i="177"/>
  <c r="AM22" i="177" s="1"/>
  <c r="AM26" i="177" s="1"/>
  <c r="AD20" i="177"/>
  <c r="AJ17" i="176"/>
  <c r="AJ18" i="176"/>
  <c r="AJ22" i="177" l="1"/>
  <c r="AJ26" i="177" s="1"/>
  <c r="AG20" i="177"/>
  <c r="AM20" i="177" s="1"/>
  <c r="AJ20" i="177"/>
  <c r="AD56" i="125"/>
  <c r="O56" i="125"/>
  <c r="AD53" i="149"/>
  <c r="AB53" i="149"/>
  <c r="Z53" i="149"/>
  <c r="X53" i="149"/>
  <c r="V53" i="149"/>
  <c r="T53" i="149"/>
  <c r="P53" i="149"/>
  <c r="N53" i="149"/>
  <c r="L53" i="149"/>
  <c r="J53" i="149"/>
  <c r="H53" i="149"/>
  <c r="F53" i="149"/>
  <c r="AD52" i="149"/>
  <c r="AB52" i="149"/>
  <c r="Z52" i="149"/>
  <c r="P52" i="149"/>
  <c r="N52" i="149"/>
  <c r="L52" i="149"/>
  <c r="AF50" i="149"/>
  <c r="R50" i="149"/>
  <c r="AF49" i="149"/>
  <c r="R49" i="149"/>
  <c r="AF48" i="149"/>
  <c r="R48" i="149"/>
  <c r="AF47" i="149"/>
  <c r="R47" i="149"/>
  <c r="AF46" i="149"/>
  <c r="R46" i="149"/>
  <c r="AF45" i="149"/>
  <c r="R45" i="149"/>
  <c r="AF44" i="149"/>
  <c r="R44" i="149"/>
  <c r="AF43" i="149"/>
  <c r="R43" i="149"/>
  <c r="AF42" i="149"/>
  <c r="R42" i="149"/>
  <c r="AF41" i="149"/>
  <c r="R41" i="149"/>
  <c r="AF40" i="149"/>
  <c r="R40" i="149"/>
  <c r="AF39" i="149"/>
  <c r="R39" i="149"/>
  <c r="R53" i="149" l="1"/>
  <c r="F56" i="149" s="1"/>
  <c r="P56" i="149" s="1"/>
  <c r="AF52" i="149"/>
  <c r="T58" i="149" s="1"/>
  <c r="AF53" i="149"/>
  <c r="T59" i="149" s="1"/>
  <c r="AD59" i="149" s="1"/>
  <c r="R52" i="149"/>
  <c r="F59" i="149"/>
  <c r="P59" i="149" s="1"/>
  <c r="F58" i="149" l="1"/>
  <c r="F55" i="149"/>
  <c r="AD58" i="149"/>
  <c r="T60" i="149"/>
  <c r="AD60" i="149" s="1"/>
  <c r="T55" i="149"/>
  <c r="T56" i="149"/>
  <c r="AD56" i="149" s="1"/>
  <c r="AD55" i="149" l="1"/>
  <c r="T57" i="149"/>
  <c r="AD57" i="149" s="1"/>
  <c r="F57" i="149"/>
  <c r="P57" i="149" s="1"/>
  <c r="P55" i="149"/>
  <c r="P58" i="149"/>
  <c r="F60" i="149"/>
  <c r="P60" i="149" s="1"/>
</calcChain>
</file>

<file path=xl/comments1.xml><?xml version="1.0" encoding="utf-8"?>
<comments xmlns="http://schemas.openxmlformats.org/spreadsheetml/2006/main">
  <authors>
    <author>沖縄県</author>
  </authors>
  <commentList>
    <comment ref="Y59" authorId="0" shapeId="0">
      <text>
        <r>
          <rPr>
            <b/>
            <sz val="9"/>
            <color indexed="81"/>
            <rFont val="ＭＳ Ｐゴシック"/>
            <family val="3"/>
            <charset val="128"/>
          </rPr>
          <t>労基署による受領日付のあるもの</t>
        </r>
      </text>
    </comment>
    <comment ref="Y61" authorId="0" shapeId="0">
      <text>
        <r>
          <rPr>
            <b/>
            <sz val="9"/>
            <color indexed="81"/>
            <rFont val="ＭＳ Ｐゴシック"/>
            <family val="3"/>
            <charset val="128"/>
          </rPr>
          <t>労基署による受領日付のあるもの</t>
        </r>
      </text>
    </comment>
  </commentList>
</comments>
</file>

<file path=xl/comments10.xml><?xml version="1.0" encoding="utf-8"?>
<comments xmlns="http://schemas.openxmlformats.org/spreadsheetml/2006/main">
  <authors>
    <author>沖縄県</author>
    <author>soramimi69</author>
  </authors>
  <commentList>
    <comment ref="D8" authorId="0" shapeId="0">
      <text>
        <r>
          <rPr>
            <sz val="9"/>
            <color indexed="81"/>
            <rFont val="ＭＳ Ｐゴシック"/>
            <family val="3"/>
            <charset val="128"/>
          </rPr>
          <t>特別児童扶養手当支給対象児童を受入れている施設</t>
        </r>
      </text>
    </comment>
    <comment ref="D9" authorId="0" shapeId="0">
      <text>
        <r>
          <rPr>
            <sz val="9"/>
            <color indexed="81"/>
            <rFont val="ＭＳ Ｐゴシック"/>
            <family val="3"/>
            <charset val="128"/>
          </rPr>
          <t>市町村長が認めた障害児を受入れている施設</t>
        </r>
      </text>
    </comment>
    <comment ref="AX18" authorId="1" shapeId="0">
      <text>
        <r>
          <rPr>
            <sz val="9"/>
            <color indexed="81"/>
            <rFont val="ＭＳ Ｐ明朝"/>
            <family val="1"/>
            <charset val="128"/>
          </rPr>
          <t>正規職員就業規則に定める所定労働時間を入力</t>
        </r>
      </text>
    </comment>
    <comment ref="AD19" authorId="1" shapeId="0">
      <text>
        <r>
          <rPr>
            <sz val="9"/>
            <color indexed="81"/>
            <rFont val="ＭＳ Ｐ明朝"/>
            <family val="1"/>
            <charset val="128"/>
          </rPr>
          <t>正規・非正規を問わず、正規職員就業規則で規定する所定労働時間で雇用されている者</t>
        </r>
      </text>
    </comment>
    <comment ref="AT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X20" authorId="1" shapeId="0">
      <text>
        <r>
          <rPr>
            <sz val="9"/>
            <color indexed="81"/>
            <rFont val="ＭＳ Ｐゴシック"/>
            <family val="3"/>
            <charset val="128"/>
          </rPr>
          <t>式が入っています。</t>
        </r>
      </text>
    </comment>
    <comment ref="BF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J20" authorId="1" shapeId="0">
      <text>
        <r>
          <rPr>
            <sz val="9"/>
            <color indexed="81"/>
            <rFont val="ＭＳ Ｐゴシック"/>
            <family val="3"/>
            <charset val="128"/>
          </rPr>
          <t>式が入っています。</t>
        </r>
      </text>
    </comment>
    <comment ref="AX22" authorId="1" shapeId="0">
      <text>
        <r>
          <rPr>
            <sz val="9"/>
            <color indexed="81"/>
            <rFont val="ＭＳ Ｐゴシック"/>
            <family val="3"/>
            <charset val="128"/>
          </rPr>
          <t>式が入っています。</t>
        </r>
      </text>
    </comment>
    <comment ref="BJ22" authorId="1" shapeId="0">
      <text>
        <r>
          <rPr>
            <sz val="9"/>
            <color indexed="81"/>
            <rFont val="ＭＳ Ｐゴシック"/>
            <family val="3"/>
            <charset val="128"/>
          </rPr>
          <t>式が入っています。</t>
        </r>
      </text>
    </comment>
  </commentList>
</comments>
</file>

<file path=xl/comments11.xml><?xml version="1.0" encoding="utf-8"?>
<comments xmlns="http://schemas.openxmlformats.org/spreadsheetml/2006/main">
  <authors>
    <author>沖縄県</author>
    <author>soramimi69</author>
  </authors>
  <commentList>
    <comment ref="E8" authorId="0" shapeId="0">
      <text>
        <r>
          <rPr>
            <sz val="9"/>
            <color indexed="81"/>
            <rFont val="ＭＳ Ｐゴシック"/>
            <family val="3"/>
            <charset val="128"/>
          </rPr>
          <t>特別児童扶養手当支給対象児童を受入れている施設</t>
        </r>
      </text>
    </comment>
    <comment ref="E9" authorId="0" shapeId="0">
      <text>
        <r>
          <rPr>
            <sz val="9"/>
            <color indexed="81"/>
            <rFont val="ＭＳ Ｐゴシック"/>
            <family val="3"/>
            <charset val="128"/>
          </rPr>
          <t>市町村長が認めた障害児を受入れている施設</t>
        </r>
      </text>
    </comment>
    <comment ref="AW18" authorId="1" shapeId="0">
      <text>
        <r>
          <rPr>
            <sz val="9"/>
            <color indexed="81"/>
            <rFont val="ＭＳ Ｐ明朝"/>
            <family val="1"/>
            <charset val="128"/>
          </rPr>
          <t>正規職員就業規則に定める所定労働時間を入力</t>
        </r>
      </text>
    </comment>
    <comment ref="AC19" authorId="1" shapeId="0">
      <text>
        <r>
          <rPr>
            <sz val="9"/>
            <color indexed="81"/>
            <rFont val="ＭＳ Ｐ明朝"/>
            <family val="1"/>
            <charset val="128"/>
          </rPr>
          <t>正規・非正規を問わず、正規職員就業規則で規定する所定労働時間で雇用されている者</t>
        </r>
      </text>
    </comment>
    <comment ref="AS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W20" authorId="1" shapeId="0">
      <text>
        <r>
          <rPr>
            <sz val="9"/>
            <color indexed="81"/>
            <rFont val="ＭＳ Ｐゴシック"/>
            <family val="3"/>
            <charset val="128"/>
          </rPr>
          <t>式が入っています。</t>
        </r>
      </text>
    </comment>
    <comment ref="BE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I20" authorId="1" shapeId="0">
      <text>
        <r>
          <rPr>
            <sz val="9"/>
            <color indexed="81"/>
            <rFont val="ＭＳ Ｐゴシック"/>
            <family val="3"/>
            <charset val="128"/>
          </rPr>
          <t>式が入っています。</t>
        </r>
      </text>
    </comment>
    <comment ref="AW22" authorId="1" shapeId="0">
      <text>
        <r>
          <rPr>
            <sz val="9"/>
            <color indexed="81"/>
            <rFont val="ＭＳ Ｐゴシック"/>
            <family val="3"/>
            <charset val="128"/>
          </rPr>
          <t>式が入っています。</t>
        </r>
      </text>
    </comment>
    <comment ref="BI22" authorId="1" shapeId="0">
      <text>
        <r>
          <rPr>
            <sz val="9"/>
            <color indexed="81"/>
            <rFont val="ＭＳ Ｐゴシック"/>
            <family val="3"/>
            <charset val="128"/>
          </rPr>
          <t>式が入っています。</t>
        </r>
      </text>
    </comment>
  </commentList>
</comments>
</file>

<file path=xl/comments12.xml><?xml version="1.0" encoding="utf-8"?>
<comments xmlns="http://schemas.openxmlformats.org/spreadsheetml/2006/main">
  <authors>
    <author>沖縄県</author>
    <author>soramimi69</author>
  </authors>
  <commentList>
    <comment ref="E8" authorId="0" shapeId="0">
      <text>
        <r>
          <rPr>
            <sz val="9"/>
            <color indexed="81"/>
            <rFont val="ＭＳ Ｐゴシック"/>
            <family val="3"/>
            <charset val="128"/>
          </rPr>
          <t>特別児童扶養手当支給対象児童を受入れている施設</t>
        </r>
      </text>
    </comment>
    <comment ref="E9" authorId="0" shapeId="0">
      <text>
        <r>
          <rPr>
            <sz val="9"/>
            <color indexed="81"/>
            <rFont val="ＭＳ Ｐゴシック"/>
            <family val="3"/>
            <charset val="128"/>
          </rPr>
          <t>市町村長が認めた障害児を受入れている施設</t>
        </r>
      </text>
    </comment>
    <comment ref="AW18" authorId="1" shapeId="0">
      <text>
        <r>
          <rPr>
            <sz val="9"/>
            <color indexed="81"/>
            <rFont val="ＭＳ Ｐ明朝"/>
            <family val="1"/>
            <charset val="128"/>
          </rPr>
          <t>正規職員就業規則に定める所定労働時間を入力</t>
        </r>
      </text>
    </comment>
    <comment ref="AC19" authorId="1" shapeId="0">
      <text>
        <r>
          <rPr>
            <sz val="9"/>
            <color indexed="81"/>
            <rFont val="ＭＳ Ｐ明朝"/>
            <family val="1"/>
            <charset val="128"/>
          </rPr>
          <t>正規・非正規を問わず、正規職員就業規則で規定する所定労働時間で雇用されている者</t>
        </r>
      </text>
    </comment>
    <comment ref="AS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W20" authorId="1" shapeId="0">
      <text>
        <r>
          <rPr>
            <sz val="9"/>
            <color indexed="81"/>
            <rFont val="ＭＳ Ｐゴシック"/>
            <family val="3"/>
            <charset val="128"/>
          </rPr>
          <t>式が入っています。</t>
        </r>
      </text>
    </comment>
    <comment ref="BE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I20" authorId="1" shapeId="0">
      <text>
        <r>
          <rPr>
            <sz val="9"/>
            <color indexed="81"/>
            <rFont val="ＭＳ Ｐゴシック"/>
            <family val="3"/>
            <charset val="128"/>
          </rPr>
          <t>式が入っています。</t>
        </r>
      </text>
    </comment>
    <comment ref="AW22" authorId="1" shapeId="0">
      <text>
        <r>
          <rPr>
            <sz val="9"/>
            <color indexed="81"/>
            <rFont val="ＭＳ Ｐゴシック"/>
            <family val="3"/>
            <charset val="128"/>
          </rPr>
          <t>式が入っています。</t>
        </r>
      </text>
    </comment>
    <comment ref="BI22" authorId="1" shapeId="0">
      <text>
        <r>
          <rPr>
            <sz val="9"/>
            <color indexed="81"/>
            <rFont val="ＭＳ Ｐゴシック"/>
            <family val="3"/>
            <charset val="128"/>
          </rPr>
          <t>式が入っています。</t>
        </r>
      </text>
    </comment>
  </commentList>
</comments>
</file>

<file path=xl/comments13.xml><?xml version="1.0" encoding="utf-8"?>
<comments xmlns="http://schemas.openxmlformats.org/spreadsheetml/2006/main">
  <authors>
    <author>沖縄県</author>
  </authors>
  <commentList>
    <comment ref="B2" authorId="0" shapeId="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List>
</comments>
</file>

<file path=xl/comments14.xml><?xml version="1.0" encoding="utf-8"?>
<comments xmlns="http://schemas.openxmlformats.org/spreadsheetml/2006/main">
  <authors>
    <author>soramimi69</author>
    <author>沖縄県</author>
  </authors>
  <commentList>
    <comment ref="B11" authorId="0" shapeId="0">
      <text>
        <r>
          <rPr>
            <sz val="9"/>
            <color indexed="81"/>
            <rFont val="ＭＳ Ｐ明朝"/>
            <family val="1"/>
            <charset val="128"/>
          </rPr>
          <t>リスト（産休、育休、介護休、病休）から選択。
手入力も可。</t>
        </r>
      </text>
    </comment>
    <comment ref="J11" authorId="1" shapeId="0">
      <text>
        <r>
          <rPr>
            <sz val="9"/>
            <color indexed="81"/>
            <rFont val="ＭＳ Ｐ明朝"/>
            <family val="1"/>
            <charset val="128"/>
          </rPr>
          <t>選択肢リストにない場合は、手入力してください。</t>
        </r>
      </text>
    </comment>
    <comment ref="N11" authorId="1" shapeId="0">
      <text>
        <r>
          <rPr>
            <sz val="9"/>
            <color indexed="81"/>
            <rFont val="ＭＳ Ｐ明朝"/>
            <family val="1"/>
            <charset val="128"/>
          </rPr>
          <t>リストから選択（正規職員、常勤(非正規)、常勤的非常勤、短期間</t>
        </r>
      </text>
    </comment>
    <comment ref="R13" authorId="0" shapeId="0">
      <text>
        <r>
          <rPr>
            <sz val="9"/>
            <color indexed="81"/>
            <rFont val="ＭＳ Ｐ明朝"/>
            <family val="1"/>
            <charset val="128"/>
          </rPr>
          <t>（入力方法の例）
H25.4.17</t>
        </r>
      </text>
    </comment>
    <comment ref="B24" authorId="0" shapeId="0">
      <text>
        <r>
          <rPr>
            <sz val="9"/>
            <color indexed="81"/>
            <rFont val="ＭＳ Ｐ明朝"/>
            <family val="1"/>
            <charset val="128"/>
          </rPr>
          <t>リスト（退職、転職）から選択してください。</t>
        </r>
      </text>
    </comment>
    <comment ref="R24" authorId="1" shapeId="0">
      <text>
        <r>
          <rPr>
            <sz val="9"/>
            <color indexed="81"/>
            <rFont val="ＭＳ Ｐ明朝"/>
            <family val="1"/>
            <charset val="128"/>
          </rPr>
          <t>選択肢リストにない場合は、手入力してください。</t>
        </r>
      </text>
    </comment>
    <comment ref="X24" authorId="1" shapeId="0">
      <text>
        <r>
          <rPr>
            <sz val="9"/>
            <color indexed="81"/>
            <rFont val="ＭＳ Ｐ明朝"/>
            <family val="1"/>
            <charset val="128"/>
          </rPr>
          <t>リストから選択（正規職員、常勤(非正規)、常勤的非常勤、短期間</t>
        </r>
      </text>
    </comment>
  </commentList>
</comments>
</file>

<file path=xl/comments15.xml><?xml version="1.0" encoding="utf-8"?>
<comments xmlns="http://schemas.openxmlformats.org/spreadsheetml/2006/main">
  <authors>
    <author>沖縄県</author>
  </authors>
  <commentList>
    <comment ref="B11" authorId="0" shapeId="0">
      <text>
        <r>
          <rPr>
            <sz val="9"/>
            <color indexed="81"/>
            <rFont val="ＭＳ Ｐ明朝"/>
            <family val="1"/>
            <charset val="128"/>
          </rPr>
          <t>リストにない職種は直接入力してください。</t>
        </r>
      </text>
    </comment>
  </commentList>
</comments>
</file>

<file path=xl/comments16.xml><?xml version="1.0" encoding="utf-8"?>
<comments xmlns="http://schemas.openxmlformats.org/spreadsheetml/2006/main">
  <authors>
    <author>沖縄県</author>
  </authors>
  <commentList>
    <comment ref="B11" authorId="0" shapeId="0">
      <text>
        <r>
          <rPr>
            <sz val="9"/>
            <color indexed="81"/>
            <rFont val="ＭＳ Ｐ明朝"/>
            <family val="1"/>
            <charset val="128"/>
          </rPr>
          <t>リストにない職種は手書き力してください。</t>
        </r>
      </text>
    </comment>
  </commentList>
</comments>
</file>

<file path=xl/comments17.xml><?xml version="1.0" encoding="utf-8"?>
<comments xmlns="http://schemas.openxmlformats.org/spreadsheetml/2006/main">
  <authors>
    <author>沖縄県</author>
  </authors>
  <commentList>
    <comment ref="B11" authorId="0" shapeId="0">
      <text>
        <r>
          <rPr>
            <sz val="9"/>
            <color indexed="81"/>
            <rFont val="ＭＳ Ｐ明朝"/>
            <family val="1"/>
            <charset val="128"/>
          </rPr>
          <t>リストにない職種は直接入力してください。</t>
        </r>
      </text>
    </comment>
    <comment ref="AE14" authorId="0" shapeId="0">
      <text>
        <r>
          <rPr>
            <b/>
            <sz val="9"/>
            <color indexed="10"/>
            <rFont val="ＭＳ Ｐゴシック"/>
            <family val="3"/>
            <charset val="128"/>
          </rPr>
          <t>※日給・時給の場合：時給・日給を月額に換算した金額を入力</t>
        </r>
      </text>
    </comment>
    <comment ref="AF16" authorId="0" shapeId="0">
      <text>
        <r>
          <rPr>
            <b/>
            <sz val="9"/>
            <color indexed="10"/>
            <rFont val="ＭＳ Ｐゴシック"/>
            <family val="3"/>
            <charset val="128"/>
          </rPr>
          <t>※日給・時給の場合：日給額・時給額を入力</t>
        </r>
      </text>
    </comment>
  </commentList>
</comments>
</file>

<file path=xl/comments18.xml><?xml version="1.0" encoding="utf-8"?>
<comments xmlns="http://schemas.openxmlformats.org/spreadsheetml/2006/main">
  <authors>
    <author>沖縄県</author>
  </authors>
  <commentList>
    <comment ref="B11" authorId="0" shapeId="0">
      <text>
        <r>
          <rPr>
            <sz val="9"/>
            <color indexed="81"/>
            <rFont val="ＭＳ Ｐ明朝"/>
            <family val="1"/>
            <charset val="128"/>
          </rPr>
          <t>リストにない職種は直接入力してください。</t>
        </r>
      </text>
    </comment>
    <comment ref="AC14" authorId="0" shapeId="0">
      <text>
        <r>
          <rPr>
            <b/>
            <sz val="9"/>
            <color indexed="10"/>
            <rFont val="ＭＳ Ｐゴシック"/>
            <family val="3"/>
            <charset val="128"/>
          </rPr>
          <t>※日給・時給の場合：時給・日給を月額に換算した金額を入力</t>
        </r>
      </text>
    </comment>
    <comment ref="AD16" authorId="0" shapeId="0">
      <text>
        <r>
          <rPr>
            <b/>
            <sz val="9"/>
            <color indexed="10"/>
            <rFont val="ＭＳ Ｐゴシック"/>
            <family val="3"/>
            <charset val="128"/>
          </rPr>
          <t>※日給・時給の場合：日給額・時給額を入力</t>
        </r>
      </text>
    </comment>
    <comment ref="AC54" authorId="0" shapeId="0">
      <text>
        <r>
          <rPr>
            <b/>
            <sz val="9"/>
            <color indexed="10"/>
            <rFont val="ＭＳ Ｐゴシック"/>
            <family val="3"/>
            <charset val="128"/>
          </rPr>
          <t>※日給・時給の場合：時給・日給を月額に換算した金額を入力</t>
        </r>
      </text>
    </comment>
    <comment ref="AD56" authorId="0" shapeId="0">
      <text>
        <r>
          <rPr>
            <b/>
            <sz val="9"/>
            <color indexed="10"/>
            <rFont val="ＭＳ Ｐゴシック"/>
            <family val="3"/>
            <charset val="128"/>
          </rPr>
          <t>※日給・時給の場合：日給額・時給額を入力</t>
        </r>
      </text>
    </comment>
  </commentList>
</comments>
</file>

<file path=xl/comments19.xml><?xml version="1.0" encoding="utf-8"?>
<comments xmlns="http://schemas.openxmlformats.org/spreadsheetml/2006/main">
  <authors>
    <author>soramimi69</author>
  </authors>
  <commentList>
    <comment ref="K46" authorId="0" shapeId="0">
      <text>
        <r>
          <rPr>
            <sz val="9"/>
            <color indexed="81"/>
            <rFont val="ＭＳ Ｐ明朝"/>
            <family val="1"/>
            <charset val="128"/>
          </rPr>
          <t>選択肢：円,ｶ月</t>
        </r>
      </text>
    </comment>
    <comment ref="Q46" authorId="0" shapeId="0">
      <text>
        <r>
          <rPr>
            <sz val="9"/>
            <color indexed="81"/>
            <rFont val="ＭＳ Ｐ明朝"/>
            <family val="1"/>
            <charset val="128"/>
          </rPr>
          <t>選択肢：円,ｶ月</t>
        </r>
      </text>
    </comment>
    <comment ref="W46" authorId="0" shapeId="0">
      <text>
        <r>
          <rPr>
            <sz val="9"/>
            <color indexed="81"/>
            <rFont val="ＭＳ Ｐ明朝"/>
            <family val="1"/>
            <charset val="128"/>
          </rPr>
          <t>選択肢：円,ｶ月</t>
        </r>
      </text>
    </comment>
  </commentList>
</comments>
</file>

<file path=xl/comments2.xml><?xml version="1.0" encoding="utf-8"?>
<comments xmlns="http://schemas.openxmlformats.org/spreadsheetml/2006/main">
  <authors>
    <author>那覇市役所</author>
  </authors>
  <commentList>
    <comment ref="AG20" authorId="0" shapeId="0">
      <text>
        <r>
          <rPr>
            <sz val="9"/>
            <color indexed="81"/>
            <rFont val="ＭＳ Ｐゴシック"/>
            <family val="3"/>
            <charset val="128"/>
          </rPr>
          <t xml:space="preserve">認可保育園から幼保連携型認定こども園に移行している場合に記入
</t>
        </r>
      </text>
    </comment>
  </commentList>
</comments>
</file>

<file path=xl/comments3.xml><?xml version="1.0" encoding="utf-8"?>
<comments xmlns="http://schemas.openxmlformats.org/spreadsheetml/2006/main">
  <authors>
    <author>soramimi69</author>
    <author>沖縄県</author>
  </authors>
  <commentList>
    <comment ref="L43" authorId="0" shapeId="0">
      <text>
        <r>
          <rPr>
            <sz val="9"/>
            <color indexed="81"/>
            <rFont val="ＭＳ Ｐ明朝"/>
            <family val="1"/>
            <charset val="128"/>
          </rPr>
          <t>0～2歳児は、各年齢毎にクラスを複数設置している場合は、合計面積を記入してください。</t>
        </r>
      </text>
    </comment>
    <comment ref="AJ55" authorId="1" shapeId="0">
      <text>
        <r>
          <rPr>
            <sz val="9"/>
            <color indexed="81"/>
            <rFont val="ＭＳ Ｐ明朝"/>
            <family val="1"/>
            <charset val="128"/>
          </rPr>
          <t>選択肢（園舎内,園舎外）</t>
        </r>
      </text>
    </comment>
    <comment ref="AJ57" authorId="1" shapeId="0">
      <text>
        <r>
          <rPr>
            <sz val="9"/>
            <color indexed="81"/>
            <rFont val="ＭＳ Ｐ明朝"/>
            <family val="1"/>
            <charset val="128"/>
          </rPr>
          <t>選択肢（園舎内,園舎外）</t>
        </r>
      </text>
    </comment>
    <comment ref="AJ59" authorId="1" shapeId="0">
      <text>
        <r>
          <rPr>
            <sz val="9"/>
            <color indexed="81"/>
            <rFont val="ＭＳ Ｐ明朝"/>
            <family val="1"/>
            <charset val="128"/>
          </rPr>
          <t>選択肢（園舎内,園舎外）</t>
        </r>
      </text>
    </comment>
    <comment ref="AJ61" authorId="1" shapeId="0">
      <text>
        <r>
          <rPr>
            <sz val="9"/>
            <color indexed="81"/>
            <rFont val="ＭＳ Ｐ明朝"/>
            <family val="1"/>
            <charset val="128"/>
          </rPr>
          <t>選択肢（園舎内,園舎外）</t>
        </r>
      </text>
    </comment>
  </commentList>
</comments>
</file>

<file path=xl/comments4.xml><?xml version="1.0" encoding="utf-8"?>
<comments xmlns="http://schemas.openxmlformats.org/spreadsheetml/2006/main">
  <authors>
    <author>soramimi69</author>
  </authors>
  <commentList>
    <comment ref="O7" authorId="0" shapeId="0">
      <text>
        <r>
          <rPr>
            <sz val="9"/>
            <color indexed="81"/>
            <rFont val="ＭＳ Ｐ明朝"/>
            <family val="1"/>
            <charset val="128"/>
          </rPr>
          <t>クラス名</t>
        </r>
      </text>
    </comment>
    <comment ref="T7" authorId="0" shapeId="0">
      <text>
        <r>
          <rPr>
            <sz val="9"/>
            <color indexed="81"/>
            <rFont val="ＭＳ Ｐ明朝"/>
            <family val="1"/>
            <charset val="128"/>
          </rPr>
          <t>学級児童数</t>
        </r>
      </text>
    </comment>
    <comment ref="I20" authorId="0" shapeId="0">
      <text>
        <r>
          <rPr>
            <sz val="9"/>
            <color indexed="81"/>
            <rFont val="ＭＳ Ｐ明朝"/>
            <family val="1"/>
            <charset val="128"/>
          </rPr>
          <t>学級数を入力してください。</t>
        </r>
      </text>
    </comment>
  </commentList>
</comments>
</file>

<file path=xl/comments5.xml><?xml version="1.0" encoding="utf-8"?>
<comments xmlns="http://schemas.openxmlformats.org/spreadsheetml/2006/main">
  <authors>
    <author>soramimi69</author>
  </authors>
  <commentList>
    <comment ref="F7" authorId="0" shapeId="0">
      <text>
        <r>
          <rPr>
            <sz val="9"/>
            <color indexed="81"/>
            <rFont val="ＭＳ Ｐ明朝"/>
            <family val="1"/>
            <charset val="128"/>
          </rPr>
          <t>市児童福祉施設の設備及び運営に関する基準を定める条例第34条(8)
「保育室等」とは、乳児室、ほふく室、保育室及び遊戯室をいう。</t>
        </r>
      </text>
    </comment>
  </commentList>
</comments>
</file>

<file path=xl/comments6.xml><?xml version="1.0" encoding="utf-8"?>
<comments xmlns="http://schemas.openxmlformats.org/spreadsheetml/2006/main">
  <authors>
    <author>soramimi69</author>
    <author>沖縄県</author>
    <author>user</author>
  </authors>
  <commentList>
    <comment ref="V4" authorId="0" shapeId="0">
      <text>
        <r>
          <rPr>
            <sz val="9"/>
            <color indexed="81"/>
            <rFont val="ＭＳ Ｐ明朝"/>
            <family val="1"/>
            <charset val="128"/>
          </rPr>
          <t>色のついたセルには数式が入っています。色なしセルに入力してください。
入力前に「記入例No５」をお読みください。</t>
        </r>
      </text>
    </comment>
    <comment ref="AV9" authorId="0" shapeId="0">
      <text>
        <r>
          <rPr>
            <sz val="9"/>
            <color indexed="81"/>
            <rFont val="ＭＳ Ｐ明朝"/>
            <family val="1"/>
            <charset val="128"/>
          </rPr>
          <t>1日6時間以上かつ月20日以上勤務の者（常勤＋常勤的非常勤）</t>
        </r>
      </text>
    </comment>
    <comment ref="O10" authorId="1" shapeId="0">
      <text>
        <r>
          <rPr>
            <sz val="9"/>
            <color indexed="81"/>
            <rFont val="ＭＳ Ｐゴシック"/>
            <family val="3"/>
            <charset val="128"/>
          </rPr>
          <t>産休・育休・病休等の代替職員は、正規職員に含め、再掲表示してください。</t>
        </r>
      </text>
    </comment>
    <comment ref="Q10" authorId="0" shapeId="0">
      <text>
        <r>
          <rPr>
            <sz val="9"/>
            <color indexed="81"/>
            <rFont val="ＭＳ Ｐ明朝"/>
            <family val="1"/>
            <charset val="128"/>
          </rPr>
          <t>1日6時間以上かつ月20日以上勤務の者（常勤＋常勤的非常勤）</t>
        </r>
      </text>
    </comment>
    <comment ref="Z10" authorId="1" shapeId="0">
      <text>
        <r>
          <rPr>
            <sz val="9"/>
            <color indexed="81"/>
            <rFont val="ＭＳ Ｐゴシック"/>
            <family val="3"/>
            <charset val="128"/>
          </rPr>
          <t>産休・育休・病休等の代替職員は、正規職員に含め、再掲表示してください。</t>
        </r>
      </text>
    </comment>
    <comment ref="AB10" authorId="0" shapeId="0">
      <text>
        <r>
          <rPr>
            <sz val="9"/>
            <color indexed="81"/>
            <rFont val="ＭＳ Ｐ明朝"/>
            <family val="1"/>
            <charset val="128"/>
          </rPr>
          <t>1日6時間以上かつ月20日以上勤務の者（常勤＋常勤的非常勤）</t>
        </r>
      </text>
    </comment>
    <comment ref="AL10" authorId="1" shapeId="0">
      <text>
        <r>
          <rPr>
            <sz val="9"/>
            <color indexed="81"/>
            <rFont val="ＭＳ Ｐゴシック"/>
            <family val="3"/>
            <charset val="128"/>
          </rPr>
          <t>産休・育休・病休等の代替職員は、正規職員に含め、再掲表示してください。</t>
        </r>
      </text>
    </comment>
    <comment ref="AN10" authorId="0" shapeId="0">
      <text>
        <r>
          <rPr>
            <sz val="9"/>
            <color indexed="81"/>
            <rFont val="ＭＳ Ｐ明朝"/>
            <family val="1"/>
            <charset val="128"/>
          </rPr>
          <t>1日6時間以上かつ月20日以上勤務の者（常勤＋常勤的非常勤）</t>
        </r>
      </text>
    </comment>
    <comment ref="I15" authorId="2" shapeId="0">
      <text>
        <r>
          <rPr>
            <sz val="9"/>
            <color indexed="81"/>
            <rFont val="MS P ゴシック"/>
            <family val="3"/>
            <charset val="128"/>
          </rPr>
          <t>1日6時間以上かつ月20日以上勤務の者（常勤＋常勤的非常勤）</t>
        </r>
      </text>
    </comment>
    <comment ref="P15" authorId="0" shapeId="0">
      <text>
        <r>
          <rPr>
            <sz val="9"/>
            <color indexed="81"/>
            <rFont val="ＭＳ Ｐ明朝"/>
            <family val="1"/>
            <charset val="128"/>
          </rPr>
          <t>1日6時間以上かつ月20日以上勤務の者（常勤＋常勤的非常勤）</t>
        </r>
      </text>
    </comment>
    <comment ref="Z15" authorId="0" shapeId="0">
      <text>
        <r>
          <rPr>
            <sz val="9"/>
            <color indexed="81"/>
            <rFont val="ＭＳ Ｐ明朝"/>
            <family val="1"/>
            <charset val="128"/>
          </rPr>
          <t>1日6時間以上かつ月20日以上勤務の者（常勤＋常勤的非常勤）</t>
        </r>
      </text>
    </comment>
    <comment ref="E16" authorId="0" shapeId="0">
      <text>
        <r>
          <rPr>
            <sz val="9"/>
            <color indexed="81"/>
            <rFont val="ＭＳ Ｐ明朝"/>
            <family val="1"/>
            <charset val="128"/>
          </rPr>
          <t>1日6時間以上かつ月20日以上勤務の者（常勤＋常勤的非常勤）</t>
        </r>
      </text>
    </comment>
    <comment ref="BL31" authorId="0" shapeId="0">
      <text>
        <r>
          <rPr>
            <sz val="9"/>
            <color indexed="81"/>
            <rFont val="ＭＳ Ｐ明朝"/>
            <family val="1"/>
            <charset val="128"/>
          </rPr>
          <t>正規職員就業規則に定める所定労働時間を入力</t>
        </r>
      </text>
    </comment>
    <comment ref="BH33" authorId="1" shapeId="0">
      <text>
        <r>
          <rPr>
            <sz val="9"/>
            <color indexed="81"/>
            <rFont val="ＭＳ Ｐ明朝"/>
            <family val="1"/>
            <charset val="128"/>
          </rPr>
          <t>保育士カウントの看護師等を含む</t>
        </r>
      </text>
    </comment>
    <comment ref="BT33" authorId="1" shapeId="0">
      <text>
        <r>
          <rPr>
            <sz val="9"/>
            <color indexed="81"/>
            <rFont val="ＭＳ Ｐ明朝"/>
            <family val="1"/>
            <charset val="128"/>
          </rPr>
          <t>保育士カウントの看護師等を含む</t>
        </r>
      </text>
    </comment>
    <comment ref="BL35" authorId="0" shapeId="0">
      <text>
        <r>
          <rPr>
            <sz val="9"/>
            <color indexed="81"/>
            <rFont val="ＭＳ Ｐゴシック"/>
            <family val="3"/>
            <charset val="128"/>
          </rPr>
          <t>式が入っています。</t>
        </r>
      </text>
    </comment>
    <comment ref="BX35" authorId="0" shapeId="0">
      <text>
        <r>
          <rPr>
            <sz val="9"/>
            <color indexed="81"/>
            <rFont val="ＭＳ Ｐゴシック"/>
            <family val="3"/>
            <charset val="128"/>
          </rPr>
          <t>式が入っています。</t>
        </r>
      </text>
    </comment>
    <comment ref="E42" authorId="0" shapeId="0">
      <text>
        <r>
          <rPr>
            <sz val="9"/>
            <color indexed="81"/>
            <rFont val="ＭＳ Ｐ明朝"/>
            <family val="1"/>
            <charset val="128"/>
          </rPr>
          <t>3月31日時点で満2歳であって、入所時に満3歳児</t>
        </r>
      </text>
    </comment>
    <comment ref="V63" authorId="0" shapeId="0">
      <text>
        <r>
          <rPr>
            <sz val="9"/>
            <color indexed="81"/>
            <rFont val="ＭＳ Ｐ明朝"/>
            <family val="1"/>
            <charset val="128"/>
          </rPr>
          <t>チーム保育を担当する教員、保育士等を配置する場合に、年齢別配置基準等を超えて配置する加配人数の区分に応じた上限数の範囲内で配置するときに加算
1号及び2号の利用定員 45人以下  　　　　　　→上限1人
　　〃　　　　　 利用定員 46以上～150人以下→上限2人
    〃           利用定員151以上～240人以下→上限3人
    〃           利用定員241以上～270人以下→上限3.5人
    〃           利用定員271以上～300人以下→上限5人
    〃           利用定員301以上～450人以下→上限6人
    〃           利用定員451人以上　      　　  →上限8人</t>
        </r>
      </text>
    </comment>
    <comment ref="V64" authorId="1" shapeId="0">
      <text>
        <r>
          <rPr>
            <sz val="9"/>
            <color indexed="81"/>
            <rFont val="ＭＳ Ｐ明朝"/>
            <family val="1"/>
            <charset val="128"/>
          </rPr>
          <t>利用定員（1号及び2号）36人以上300人以下の場合であって、全ての学級に専任の学級担任を配置するため、保育教諭等を1人加配する場合に加算</t>
        </r>
      </text>
    </comment>
  </commentList>
</comments>
</file>

<file path=xl/comments7.xml><?xml version="1.0" encoding="utf-8"?>
<comments xmlns="http://schemas.openxmlformats.org/spreadsheetml/2006/main">
  <authors>
    <author>soramimi69</author>
    <author>沖縄県</author>
    <author>user</author>
  </authors>
  <commentList>
    <comment ref="V4" authorId="0" shapeId="0">
      <text>
        <r>
          <rPr>
            <sz val="9"/>
            <color indexed="81"/>
            <rFont val="ＭＳ Ｐ明朝"/>
            <family val="1"/>
            <charset val="128"/>
          </rPr>
          <t>色のついたセルには数式が入っています。色なしセルに入力してください。
入力前に「記入例No５」をお読みください。</t>
        </r>
      </text>
    </comment>
    <comment ref="AV9" authorId="0" shapeId="0">
      <text>
        <r>
          <rPr>
            <sz val="9"/>
            <color indexed="81"/>
            <rFont val="ＭＳ Ｐ明朝"/>
            <family val="1"/>
            <charset val="128"/>
          </rPr>
          <t>1日6時間以上かつ月20日以上勤務の者（常勤＋常勤的非常勤）</t>
        </r>
      </text>
    </comment>
    <comment ref="O10" authorId="1" shapeId="0">
      <text>
        <r>
          <rPr>
            <sz val="9"/>
            <color indexed="81"/>
            <rFont val="ＭＳ Ｐゴシック"/>
            <family val="3"/>
            <charset val="128"/>
          </rPr>
          <t>産休・育休・病休等の代替職員は、正規職員に含め、再掲表示してください。</t>
        </r>
      </text>
    </comment>
    <comment ref="Q10" authorId="0" shapeId="0">
      <text>
        <r>
          <rPr>
            <sz val="9"/>
            <color indexed="81"/>
            <rFont val="ＭＳ Ｐ明朝"/>
            <family val="1"/>
            <charset val="128"/>
          </rPr>
          <t>1日6時間以上かつ月20日以上勤務の者（常勤＋常勤的非常勤）</t>
        </r>
      </text>
    </comment>
    <comment ref="Z10" authorId="1" shapeId="0">
      <text>
        <r>
          <rPr>
            <sz val="9"/>
            <color indexed="81"/>
            <rFont val="ＭＳ Ｐゴシック"/>
            <family val="3"/>
            <charset val="128"/>
          </rPr>
          <t>産休・育休・病休等の代替職員は、正規職員に含め、再掲表示してください。</t>
        </r>
      </text>
    </comment>
    <comment ref="AB10" authorId="0" shapeId="0">
      <text>
        <r>
          <rPr>
            <sz val="9"/>
            <color indexed="81"/>
            <rFont val="ＭＳ Ｐ明朝"/>
            <family val="1"/>
            <charset val="128"/>
          </rPr>
          <t>1日6時間以上かつ月20日以上勤務の者（常勤＋常勤的非常勤）</t>
        </r>
      </text>
    </comment>
    <comment ref="AL10" authorId="1" shapeId="0">
      <text>
        <r>
          <rPr>
            <sz val="9"/>
            <color indexed="81"/>
            <rFont val="ＭＳ Ｐゴシック"/>
            <family val="3"/>
            <charset val="128"/>
          </rPr>
          <t>産休・育休・病休等の代替職員は、正規職員に含め、再掲表示してください。</t>
        </r>
      </text>
    </comment>
    <comment ref="AN10" authorId="0" shapeId="0">
      <text>
        <r>
          <rPr>
            <sz val="9"/>
            <color indexed="81"/>
            <rFont val="ＭＳ Ｐ明朝"/>
            <family val="1"/>
            <charset val="128"/>
          </rPr>
          <t>1日6時間以上かつ月20日以上勤務の者（常勤＋常勤的非常勤）</t>
        </r>
      </text>
    </comment>
    <comment ref="I15" authorId="2" shapeId="0">
      <text>
        <r>
          <rPr>
            <sz val="9"/>
            <color indexed="81"/>
            <rFont val="MS P ゴシック"/>
            <family val="3"/>
            <charset val="128"/>
          </rPr>
          <t>1日6時間以上かつ月20日以上勤務の者（常勤＋常勤的非常勤）</t>
        </r>
      </text>
    </comment>
    <comment ref="P15" authorId="0" shapeId="0">
      <text>
        <r>
          <rPr>
            <sz val="9"/>
            <color indexed="81"/>
            <rFont val="ＭＳ Ｐ明朝"/>
            <family val="1"/>
            <charset val="128"/>
          </rPr>
          <t>1日6時間以上かつ月20日以上勤務の者（常勤＋常勤的非常勤）
乳児を4名以上入所させる保育所にあっては、保健師又は看護師を1人に限り保育士とみなすことができる。</t>
        </r>
      </text>
    </comment>
    <comment ref="Z15" authorId="0" shapeId="0">
      <text>
        <r>
          <rPr>
            <sz val="9"/>
            <color indexed="81"/>
            <rFont val="ＭＳ Ｐ明朝"/>
            <family val="1"/>
            <charset val="128"/>
          </rPr>
          <t>1日6時間以上かつ月20日以上勤務の者（常勤＋常勤的非常勤）</t>
        </r>
      </text>
    </comment>
    <comment ref="E16" authorId="0" shapeId="0">
      <text>
        <r>
          <rPr>
            <sz val="9"/>
            <color indexed="81"/>
            <rFont val="ＭＳ Ｐ明朝"/>
            <family val="1"/>
            <charset val="128"/>
          </rPr>
          <t>1日6時間以上かつ月20日以上勤務の者（常勤＋常勤的非常勤）</t>
        </r>
      </text>
    </comment>
    <comment ref="BL31" authorId="0" shapeId="0">
      <text>
        <r>
          <rPr>
            <sz val="9"/>
            <color indexed="81"/>
            <rFont val="ＭＳ Ｐ明朝"/>
            <family val="1"/>
            <charset val="128"/>
          </rPr>
          <t>正規職員就業規則に定める所定労働時間を入力</t>
        </r>
      </text>
    </comment>
    <comment ref="BH33" authorId="1" shapeId="0">
      <text>
        <r>
          <rPr>
            <sz val="9"/>
            <color indexed="81"/>
            <rFont val="ＭＳ Ｐ明朝"/>
            <family val="1"/>
            <charset val="128"/>
          </rPr>
          <t>保育士カウントの看護師等を含む</t>
        </r>
      </text>
    </comment>
    <comment ref="BT33" authorId="1" shapeId="0">
      <text>
        <r>
          <rPr>
            <sz val="9"/>
            <color indexed="81"/>
            <rFont val="ＭＳ Ｐ明朝"/>
            <family val="1"/>
            <charset val="128"/>
          </rPr>
          <t>保育士カウントの看護師等を含む</t>
        </r>
      </text>
    </comment>
    <comment ref="BL35" authorId="0" shapeId="0">
      <text>
        <r>
          <rPr>
            <sz val="9"/>
            <color indexed="81"/>
            <rFont val="ＭＳ Ｐゴシック"/>
            <family val="3"/>
            <charset val="128"/>
          </rPr>
          <t>式が入っています。</t>
        </r>
      </text>
    </comment>
    <comment ref="BX35" authorId="0" shapeId="0">
      <text>
        <r>
          <rPr>
            <sz val="9"/>
            <color indexed="81"/>
            <rFont val="ＭＳ Ｐゴシック"/>
            <family val="3"/>
            <charset val="128"/>
          </rPr>
          <t>式が入っています。</t>
        </r>
      </text>
    </comment>
    <comment ref="E42" authorId="0" shapeId="0">
      <text>
        <r>
          <rPr>
            <sz val="9"/>
            <color indexed="81"/>
            <rFont val="ＭＳ Ｐ明朝"/>
            <family val="1"/>
            <charset val="128"/>
          </rPr>
          <t>3月31日時点で満2歳であって、入所時に満3歳児</t>
        </r>
      </text>
    </comment>
    <comment ref="V63" authorId="0" shapeId="0">
      <text>
        <r>
          <rPr>
            <sz val="9"/>
            <color indexed="81"/>
            <rFont val="ＭＳ Ｐ明朝"/>
            <family val="1"/>
            <charset val="128"/>
          </rPr>
          <t>チーム保育を担当する教員、保育士等を配置する場合に、年齢別配置基準等を超えて配置する加配人数の区分に応じた上限数の範囲内で配置するときに加算
1号及び2号の利用定員 45人以下  　　　　　　→上限1人
　　〃　　　　　 利用定員 46以上～150人以下→上限2人
    〃           利用定員151以上～240人以下→上限3人
    〃           利用定員241以上～270人以下→上限3.5人
    〃           利用定員271以上～300人以下→上限5人
    〃           利用定員301以上～450人以下→上限6人
    〃           利用定員451人以上　      　　  →上限8人</t>
        </r>
      </text>
    </comment>
    <comment ref="V64" authorId="1" shapeId="0">
      <text>
        <r>
          <rPr>
            <sz val="9"/>
            <color indexed="81"/>
            <rFont val="ＭＳ Ｐ明朝"/>
            <family val="1"/>
            <charset val="128"/>
          </rPr>
          <t>利用定員（1号及び2号）36人以上300人以下の場合であって、全ての学級に専任の学級担任を配置するため、保育教諭等を1人加配する場合に加算</t>
        </r>
      </text>
    </comment>
  </commentList>
</comments>
</file>

<file path=xl/comments8.xml><?xml version="1.0" encoding="utf-8"?>
<comments xmlns="http://schemas.openxmlformats.org/spreadsheetml/2006/main">
  <authors>
    <author>沖縄県</author>
    <author>soramimi69</author>
  </authors>
  <commentList>
    <comment ref="D8" authorId="0" shapeId="0">
      <text>
        <r>
          <rPr>
            <sz val="9"/>
            <color indexed="81"/>
            <rFont val="ＭＳ Ｐゴシック"/>
            <family val="3"/>
            <charset val="128"/>
          </rPr>
          <t>特別児童扶養手当支給対象児童を受入れている施設</t>
        </r>
      </text>
    </comment>
    <comment ref="D9" authorId="0" shapeId="0">
      <text>
        <r>
          <rPr>
            <sz val="9"/>
            <color indexed="81"/>
            <rFont val="ＭＳ Ｐゴシック"/>
            <family val="3"/>
            <charset val="128"/>
          </rPr>
          <t>市町村長が認めた障害児を受入れている施設</t>
        </r>
      </text>
    </comment>
    <comment ref="AX18" authorId="1" shapeId="0">
      <text>
        <r>
          <rPr>
            <sz val="9"/>
            <color indexed="81"/>
            <rFont val="ＭＳ Ｐ明朝"/>
            <family val="1"/>
            <charset val="128"/>
          </rPr>
          <t>正規職員就業規則に定める所定労働時間を入力</t>
        </r>
      </text>
    </comment>
    <comment ref="AD19" authorId="1" shapeId="0">
      <text>
        <r>
          <rPr>
            <sz val="9"/>
            <color indexed="81"/>
            <rFont val="ＭＳ Ｐ明朝"/>
            <family val="1"/>
            <charset val="128"/>
          </rPr>
          <t>正規・非正規を問わず、正規職員就業規則で規定する所定労働時間で雇用されている者</t>
        </r>
      </text>
    </comment>
    <comment ref="AT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X20" authorId="1" shapeId="0">
      <text>
        <r>
          <rPr>
            <sz val="9"/>
            <color indexed="81"/>
            <rFont val="ＭＳ Ｐゴシック"/>
            <family val="3"/>
            <charset val="128"/>
          </rPr>
          <t>式が入っています。</t>
        </r>
      </text>
    </comment>
    <comment ref="BF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J20" authorId="1" shapeId="0">
      <text>
        <r>
          <rPr>
            <sz val="9"/>
            <color indexed="81"/>
            <rFont val="ＭＳ Ｐゴシック"/>
            <family val="3"/>
            <charset val="128"/>
          </rPr>
          <t>式が入っています。</t>
        </r>
      </text>
    </comment>
    <comment ref="AX22" authorId="1" shapeId="0">
      <text>
        <r>
          <rPr>
            <sz val="9"/>
            <color indexed="81"/>
            <rFont val="ＭＳ Ｐゴシック"/>
            <family val="3"/>
            <charset val="128"/>
          </rPr>
          <t>式が入っています。</t>
        </r>
      </text>
    </comment>
    <comment ref="BJ22" authorId="1" shapeId="0">
      <text>
        <r>
          <rPr>
            <sz val="9"/>
            <color indexed="81"/>
            <rFont val="ＭＳ Ｐゴシック"/>
            <family val="3"/>
            <charset val="128"/>
          </rPr>
          <t>式が入っています。</t>
        </r>
      </text>
    </comment>
  </commentList>
</comments>
</file>

<file path=xl/comments9.xml><?xml version="1.0" encoding="utf-8"?>
<comments xmlns="http://schemas.openxmlformats.org/spreadsheetml/2006/main">
  <authors>
    <author>沖縄県</author>
    <author>soramimi69</author>
  </authors>
  <commentList>
    <comment ref="D8" authorId="0" shapeId="0">
      <text>
        <r>
          <rPr>
            <sz val="9"/>
            <color indexed="81"/>
            <rFont val="ＭＳ Ｐゴシック"/>
            <family val="3"/>
            <charset val="128"/>
          </rPr>
          <t>特別児童扶養手当支給対象児童を受入れている施設</t>
        </r>
      </text>
    </comment>
    <comment ref="D9" authorId="0" shapeId="0">
      <text>
        <r>
          <rPr>
            <sz val="9"/>
            <color indexed="81"/>
            <rFont val="ＭＳ Ｐゴシック"/>
            <family val="3"/>
            <charset val="128"/>
          </rPr>
          <t>市町村長が認めた障害児を受入れている施設</t>
        </r>
      </text>
    </comment>
    <comment ref="AX18" authorId="1" shapeId="0">
      <text>
        <r>
          <rPr>
            <sz val="9"/>
            <color indexed="81"/>
            <rFont val="ＭＳ Ｐ明朝"/>
            <family val="1"/>
            <charset val="128"/>
          </rPr>
          <t>正規職員就業規則に定める所定労働時間を入力</t>
        </r>
      </text>
    </comment>
    <comment ref="AD19" authorId="1" shapeId="0">
      <text>
        <r>
          <rPr>
            <sz val="9"/>
            <color indexed="81"/>
            <rFont val="ＭＳ Ｐ明朝"/>
            <family val="1"/>
            <charset val="128"/>
          </rPr>
          <t>正規・非正規を問わず、正規職員就業規則で規定する所定労働時間で雇用されている者</t>
        </r>
      </text>
    </comment>
    <comment ref="AE19" authorId="1" shapeId="0">
      <text>
        <r>
          <rPr>
            <sz val="9"/>
            <color indexed="81"/>
            <rFont val="ＭＳ Ｐ明朝"/>
            <family val="1"/>
            <charset val="128"/>
          </rPr>
          <t xml:space="preserve">正規・非正規を問わず、雇用契約による労働時間数で区分。
</t>
        </r>
        <r>
          <rPr>
            <b/>
            <sz val="9"/>
            <color indexed="81"/>
            <rFont val="ＭＳ Ｐ明朝"/>
            <family val="1"/>
            <charset val="128"/>
          </rPr>
          <t>B</t>
        </r>
        <r>
          <rPr>
            <sz val="9"/>
            <color indexed="81"/>
            <rFont val="ＭＳ Ｐ明朝"/>
            <family val="1"/>
            <charset val="128"/>
          </rPr>
          <t xml:space="preserve">：1日6時間以上かつ月20日以上勤務であって、正規職員就業規則に規定する所定労働時間に満たない者
</t>
        </r>
        <r>
          <rPr>
            <b/>
            <sz val="9"/>
            <color indexed="81"/>
            <rFont val="ＭＳ Ｐ明朝"/>
            <family val="1"/>
            <charset val="128"/>
          </rPr>
          <t>C</t>
        </r>
        <r>
          <rPr>
            <sz val="9"/>
            <color indexed="81"/>
            <rFont val="ＭＳ Ｐ明朝"/>
            <family val="1"/>
            <charset val="128"/>
          </rPr>
          <t>:1日6時間未満又は月20日未満の者</t>
        </r>
      </text>
    </comment>
    <comment ref="AT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X20" authorId="1" shapeId="0">
      <text>
        <r>
          <rPr>
            <sz val="9"/>
            <color indexed="81"/>
            <rFont val="ＭＳ Ｐゴシック"/>
            <family val="3"/>
            <charset val="128"/>
          </rPr>
          <t>式が入っています。</t>
        </r>
      </text>
    </comment>
    <comment ref="BF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J20" authorId="1" shapeId="0">
      <text>
        <r>
          <rPr>
            <sz val="9"/>
            <color indexed="81"/>
            <rFont val="ＭＳ Ｐゴシック"/>
            <family val="3"/>
            <charset val="128"/>
          </rPr>
          <t>式が入っています。</t>
        </r>
      </text>
    </comment>
    <comment ref="AX22" authorId="1" shapeId="0">
      <text>
        <r>
          <rPr>
            <sz val="9"/>
            <color indexed="81"/>
            <rFont val="ＭＳ Ｐゴシック"/>
            <family val="3"/>
            <charset val="128"/>
          </rPr>
          <t>式が入っています。</t>
        </r>
      </text>
    </comment>
    <comment ref="BJ22" authorId="1" shapeId="0">
      <text>
        <r>
          <rPr>
            <sz val="9"/>
            <color indexed="81"/>
            <rFont val="ＭＳ Ｐゴシック"/>
            <family val="3"/>
            <charset val="128"/>
          </rPr>
          <t>式が入っています。</t>
        </r>
      </text>
    </comment>
  </commentList>
</comments>
</file>

<file path=xl/sharedStrings.xml><?xml version="1.0" encoding="utf-8"?>
<sst xmlns="http://schemas.openxmlformats.org/spreadsheetml/2006/main" count="6498" uniqueCount="2445">
  <si>
    <t>○　防火管理者の職氏名</t>
  </si>
  <si>
    <t>訓　　練　　内　　容</t>
    <rPh sb="0" eb="1">
      <t>クン</t>
    </rPh>
    <rPh sb="3" eb="4">
      <t>ネリ</t>
    </rPh>
    <rPh sb="6" eb="7">
      <t>ナイ</t>
    </rPh>
    <rPh sb="9" eb="10">
      <t>カタチ</t>
    </rPh>
    <phoneticPr fontId="9"/>
  </si>
  <si>
    <t>イ　指示事項に対する改善状況は</t>
  </si>
  <si>
    <t>実地監査年月日</t>
    <rPh sb="0" eb="2">
      <t>ジッチ</t>
    </rPh>
    <rPh sb="2" eb="4">
      <t>カンサ</t>
    </rPh>
    <rPh sb="4" eb="7">
      <t>ネンガッピ</t>
    </rPh>
    <phoneticPr fontId="3"/>
  </si>
  <si>
    <t>※この欄は、記入しないこと。</t>
    <rPh sb="3" eb="4">
      <t>ラン</t>
    </rPh>
    <rPh sb="6" eb="8">
      <t>キニュウ</t>
    </rPh>
    <phoneticPr fontId="3"/>
  </si>
  <si>
    <t>特　記　事　項</t>
    <rPh sb="0" eb="1">
      <t>トク</t>
    </rPh>
    <rPh sb="2" eb="3">
      <t>キ</t>
    </rPh>
    <rPh sb="4" eb="5">
      <t>コト</t>
    </rPh>
    <rPh sb="6" eb="7">
      <t>コウ</t>
    </rPh>
    <phoneticPr fontId="9"/>
  </si>
  <si>
    <t>室　名</t>
    <rPh sb="0" eb="1">
      <t>シツ</t>
    </rPh>
    <rPh sb="2" eb="3">
      <t>メイ</t>
    </rPh>
    <phoneticPr fontId="9"/>
  </si>
  <si>
    <t>遊戯室</t>
    <rPh sb="0" eb="3">
      <t>ユウギシツ</t>
    </rPh>
    <phoneticPr fontId="9"/>
  </si>
  <si>
    <t>面積　㎡</t>
    <rPh sb="0" eb="2">
      <t>メンセキ</t>
    </rPh>
    <phoneticPr fontId="9"/>
  </si>
  <si>
    <t>：</t>
    <phoneticPr fontId="9"/>
  </si>
  <si>
    <t>～</t>
    <phoneticPr fontId="9"/>
  </si>
  <si>
    <t>人</t>
  </si>
  <si>
    <t>・</t>
    <phoneticPr fontId="9"/>
  </si>
  <si>
    <t>参加職員の偏りがないこと。</t>
    <phoneticPr fontId="9"/>
  </si>
  <si>
    <t>　</t>
    <phoneticPr fontId="9"/>
  </si>
  <si>
    <t xml:space="preserve">①支払い方法    </t>
    <phoneticPr fontId="9"/>
  </si>
  <si>
    <t>〔　</t>
    <phoneticPr fontId="9"/>
  </si>
  <si>
    <t>　〕</t>
    <phoneticPr fontId="9"/>
  </si>
  <si>
    <t>②給与支給台帳に受領印はあるか。</t>
    <phoneticPr fontId="9"/>
  </si>
  <si>
    <t xml:space="preserve">〈賞与支給状況〉  　      </t>
    <phoneticPr fontId="9"/>
  </si>
  <si>
    <t>ヶ月</t>
    <phoneticPr fontId="9"/>
  </si>
  <si>
    <t>年度末</t>
    <phoneticPr fontId="9"/>
  </si>
  <si>
    <t>）</t>
    <phoneticPr fontId="9"/>
  </si>
  <si>
    <t xml:space="preserve">〈賞与支給状況〉 </t>
    <phoneticPr fontId="9"/>
  </si>
  <si>
    <t>ているか。</t>
    <phoneticPr fontId="9"/>
  </si>
  <si>
    <t>］</t>
    <phoneticPr fontId="9"/>
  </si>
  <si>
    <t>)</t>
    <phoneticPr fontId="9"/>
  </si>
  <si>
    <t>おやつ</t>
    <phoneticPr fontId="9"/>
  </si>
  <si>
    <t>～</t>
    <phoneticPr fontId="9"/>
  </si>
  <si>
    <t>　　</t>
    <phoneticPr fontId="9"/>
  </si>
  <si>
    <t xml:space="preserve"> </t>
    <phoneticPr fontId="9"/>
  </si>
  <si>
    <t xml:space="preserve">なっているか。  </t>
    <phoneticPr fontId="9"/>
  </si>
  <si>
    <t>(1)　苦情解決に関する規程等を整備しているか。</t>
    <phoneticPr fontId="9"/>
  </si>
  <si>
    <t xml:space="preserve">   ＜整備していない場合＞</t>
    <phoneticPr fontId="9"/>
  </si>
  <si>
    <t>○　今後の整備について</t>
    <phoneticPr fontId="9"/>
  </si>
  <si>
    <t xml:space="preserve">   ＜整備している場合＞</t>
    <phoneticPr fontId="9"/>
  </si>
  <si>
    <t>苦情受付担当者:</t>
    <phoneticPr fontId="9"/>
  </si>
  <si>
    <t>氏名［</t>
    <phoneticPr fontId="9"/>
  </si>
  <si>
    <t>苦情解決責任者:</t>
    <phoneticPr fontId="9"/>
  </si>
  <si>
    <t>ア　点検者</t>
    <phoneticPr fontId="9"/>
  </si>
  <si>
    <t>(</t>
    <phoneticPr fontId="9"/>
  </si>
  <si>
    <t>短時間</t>
    <rPh sb="0" eb="3">
      <t>タンジカン</t>
    </rPh>
    <phoneticPr fontId="9"/>
  </si>
  <si>
    <t>年</t>
    <rPh sb="0" eb="1">
      <t>ネン</t>
    </rPh>
    <phoneticPr fontId="3"/>
  </si>
  <si>
    <t>月</t>
    <rPh sb="0" eb="1">
      <t>ツキ</t>
    </rPh>
    <phoneticPr fontId="3"/>
  </si>
  <si>
    <t>　・「いる」の場合、どのように行っているか。</t>
    <rPh sb="7" eb="9">
      <t>バアイ</t>
    </rPh>
    <phoneticPr fontId="9"/>
  </si>
  <si>
    <t>部屋数計</t>
    <rPh sb="0" eb="2">
      <t>ヘヤ</t>
    </rPh>
    <rPh sb="2" eb="3">
      <t>カズ</t>
    </rPh>
    <rPh sb="3" eb="4">
      <t>ケイ</t>
    </rPh>
    <phoneticPr fontId="9"/>
  </si>
  <si>
    <t>（</t>
    <phoneticPr fontId="9"/>
  </si>
  <si>
    <t>月</t>
    <rPh sb="0" eb="1">
      <t>ツキ</t>
    </rPh>
    <phoneticPr fontId="9"/>
  </si>
  <si>
    <t>施設、設備関係</t>
    <rPh sb="0" eb="2">
      <t>シセツ</t>
    </rPh>
    <rPh sb="3" eb="5">
      <t>セツビ</t>
    </rPh>
    <phoneticPr fontId="9"/>
  </si>
  <si>
    <t>職員配置関係</t>
    <rPh sb="0" eb="2">
      <t>ショクイン</t>
    </rPh>
    <rPh sb="2" eb="4">
      <t>ハイチ</t>
    </rPh>
    <phoneticPr fontId="9"/>
  </si>
  <si>
    <t>※</t>
    <phoneticPr fontId="9"/>
  </si>
  <si>
    <t>クラス名</t>
    <rPh sb="3" eb="4">
      <t>ナ</t>
    </rPh>
    <phoneticPr fontId="9"/>
  </si>
  <si>
    <t>・</t>
    <phoneticPr fontId="9"/>
  </si>
  <si>
    <t>児童虐待の防止等に関する法律第6条</t>
    <phoneticPr fontId="9"/>
  </si>
  <si>
    <t>時間</t>
    <rPh sb="0" eb="2">
      <t>ジカン</t>
    </rPh>
    <phoneticPr fontId="9"/>
  </si>
  <si>
    <t>日</t>
    <rPh sb="0" eb="1">
      <t>ニチ</t>
    </rPh>
    <phoneticPr fontId="9"/>
  </si>
  <si>
    <t>人</t>
    <rPh sb="0" eb="1">
      <t>ニン</t>
    </rPh>
    <phoneticPr fontId="9"/>
  </si>
  <si>
    <t>事　　業　　名</t>
    <rPh sb="0" eb="1">
      <t>コト</t>
    </rPh>
    <rPh sb="3" eb="4">
      <t>ギョウ</t>
    </rPh>
    <rPh sb="6" eb="7">
      <t>メイ</t>
    </rPh>
    <phoneticPr fontId="9"/>
  </si>
  <si>
    <t>クラス名</t>
    <rPh sb="3" eb="4">
      <t>メイ</t>
    </rPh>
    <phoneticPr fontId="9"/>
  </si>
  <si>
    <t>児童数</t>
    <rPh sb="0" eb="3">
      <t>ジドウスウ</t>
    </rPh>
    <phoneticPr fontId="9"/>
  </si>
  <si>
    <t>平　　　日</t>
  </si>
  <si>
    <t>土曜日</t>
  </si>
  <si>
    <t>計</t>
  </si>
  <si>
    <t>備考</t>
    <rPh sb="0" eb="2">
      <t>ビコウ</t>
    </rPh>
    <phoneticPr fontId="9"/>
  </si>
  <si>
    <t>常勤</t>
    <rPh sb="0" eb="2">
      <t>ジョウキン</t>
    </rPh>
    <phoneticPr fontId="9"/>
  </si>
  <si>
    <t>労働者名簿(職員)簿</t>
  </si>
  <si>
    <t xml:space="preserve"> 期 　　　間</t>
  </si>
  <si>
    <t>氏　　名</t>
    <rPh sb="0" eb="1">
      <t>シ</t>
    </rPh>
    <rPh sb="3" eb="4">
      <t>メイ</t>
    </rPh>
    <phoneticPr fontId="9"/>
  </si>
  <si>
    <t>年齢</t>
    <rPh sb="0" eb="2">
      <t>ネンレイ</t>
    </rPh>
    <phoneticPr fontId="9"/>
  </si>
  <si>
    <t>職種</t>
    <rPh sb="0" eb="2">
      <t>ショクシュ</t>
    </rPh>
    <phoneticPr fontId="9"/>
  </si>
  <si>
    <t>退職（転出）の理由</t>
    <rPh sb="0" eb="2">
      <t>タイショク</t>
    </rPh>
    <rPh sb="3" eb="5">
      <t>テンシュツ</t>
    </rPh>
    <rPh sb="7" eb="9">
      <t>リユウ</t>
    </rPh>
    <phoneticPr fontId="9"/>
  </si>
  <si>
    <t>職名</t>
    <rPh sb="0" eb="2">
      <t>ショクメイ</t>
    </rPh>
    <phoneticPr fontId="9"/>
  </si>
  <si>
    <t>経　験　年　数</t>
    <rPh sb="0" eb="1">
      <t>キョウ</t>
    </rPh>
    <rPh sb="2" eb="3">
      <t>シルシ</t>
    </rPh>
    <rPh sb="4" eb="5">
      <t>トシ</t>
    </rPh>
    <rPh sb="6" eb="7">
      <t>カズ</t>
    </rPh>
    <phoneticPr fontId="9"/>
  </si>
  <si>
    <t>現施設経験</t>
    <rPh sb="0" eb="1">
      <t>ゲン</t>
    </rPh>
    <rPh sb="1" eb="3">
      <t>シセツ</t>
    </rPh>
    <rPh sb="3" eb="5">
      <t>ケイケン</t>
    </rPh>
    <phoneticPr fontId="9"/>
  </si>
  <si>
    <t>通勤</t>
    <rPh sb="0" eb="2">
      <t>ツウキン</t>
    </rPh>
    <phoneticPr fontId="9"/>
  </si>
  <si>
    <t>その他</t>
    <rPh sb="2" eb="3">
      <t>タ</t>
    </rPh>
    <phoneticPr fontId="9"/>
  </si>
  <si>
    <t>退職共済加入</t>
    <rPh sb="0" eb="2">
      <t>タイショク</t>
    </rPh>
    <rPh sb="2" eb="4">
      <t>キョウサイ</t>
    </rPh>
    <rPh sb="4" eb="6">
      <t>カニュウ</t>
    </rPh>
    <phoneticPr fontId="9"/>
  </si>
  <si>
    <t>保育　薫</t>
    <rPh sb="0" eb="2">
      <t>ホイク</t>
    </rPh>
    <rPh sb="3" eb="4">
      <t>カオル</t>
    </rPh>
    <phoneticPr fontId="9"/>
  </si>
  <si>
    <t>例示</t>
    <rPh sb="0" eb="2">
      <t>レイジ</t>
    </rPh>
    <phoneticPr fontId="9"/>
  </si>
  <si>
    <t>調理員</t>
    <rPh sb="0" eb="3">
      <t>チョウリイン</t>
    </rPh>
    <phoneticPr fontId="9"/>
  </si>
  <si>
    <t>〃</t>
    <phoneticPr fontId="9"/>
  </si>
  <si>
    <t>場　　所</t>
    <rPh sb="0" eb="1">
      <t>バ</t>
    </rPh>
    <rPh sb="3" eb="4">
      <t>ショ</t>
    </rPh>
    <phoneticPr fontId="9"/>
  </si>
  <si>
    <t>職種　・　氏名</t>
    <rPh sb="0" eb="2">
      <t>ショクシュ</t>
    </rPh>
    <rPh sb="5" eb="7">
      <t>シメイ</t>
    </rPh>
    <phoneticPr fontId="9"/>
  </si>
  <si>
    <t>氏　名</t>
    <rPh sb="0" eb="1">
      <t>シ</t>
    </rPh>
    <rPh sb="2" eb="3">
      <t>メイ</t>
    </rPh>
    <phoneticPr fontId="9"/>
  </si>
  <si>
    <t>職　名</t>
    <rPh sb="0" eb="1">
      <t>ショク</t>
    </rPh>
    <rPh sb="2" eb="3">
      <t>メイ</t>
    </rPh>
    <phoneticPr fontId="9"/>
  </si>
  <si>
    <t>実働時間</t>
    <rPh sb="0" eb="2">
      <t>ジツドウ</t>
    </rPh>
    <rPh sb="2" eb="4">
      <t>ジカン</t>
    </rPh>
    <phoneticPr fontId="9"/>
  </si>
  <si>
    <t>曜日</t>
    <rPh sb="0" eb="2">
      <t>ヨウビ</t>
    </rPh>
    <phoneticPr fontId="9"/>
  </si>
  <si>
    <t>記号</t>
    <rPh sb="0" eb="2">
      <t>キゴウ</t>
    </rPh>
    <phoneticPr fontId="9"/>
  </si>
  <si>
    <t>勤務形態</t>
    <rPh sb="0" eb="2">
      <t>キンム</t>
    </rPh>
    <rPh sb="2" eb="4">
      <t>ケイタイ</t>
    </rPh>
    <phoneticPr fontId="9"/>
  </si>
  <si>
    <t>(1)　給与規程は、整備しているか。</t>
  </si>
  <si>
    <t>○　改定内容は</t>
  </si>
  <si>
    <t>・　改定内容は</t>
  </si>
  <si>
    <t>(3)　初任給格付表は、整備しているか。　</t>
  </si>
  <si>
    <t>○　初任給格付は適正に行われているか。</t>
  </si>
  <si>
    <t>(4)　前歴換算表は、整備しているか。</t>
  </si>
  <si>
    <t>○　前歴換算は適正に行われているか。</t>
  </si>
  <si>
    <t>(5)　標準職務表（職種別給与表）は、整備しているか。</t>
  </si>
  <si>
    <t>(6)　昇格・昇給は給与規程等に基づいて行われているか。</t>
  </si>
  <si>
    <t>(7)　特別昇給がある場合に明確な基準を規定しているか。</t>
  </si>
  <si>
    <t>昇給号数・特別昇給日を記入すること｡　＞</t>
  </si>
  <si>
    <t>(8)　給与表は次のどれを使っているか。</t>
  </si>
  <si>
    <t xml:space="preserve">○  賞与算定基礎額は、規定しているか。  </t>
  </si>
  <si>
    <t>（</t>
    <phoneticPr fontId="9"/>
  </si>
  <si>
    <t>）</t>
    <phoneticPr fontId="9"/>
  </si>
  <si>
    <t>昇給号数</t>
    <rPh sb="0" eb="2">
      <t>ショウキュウ</t>
    </rPh>
    <rPh sb="2" eb="4">
      <t>ゴウスウ</t>
    </rPh>
    <phoneticPr fontId="9"/>
  </si>
  <si>
    <t>夏　期</t>
    <rPh sb="0" eb="1">
      <t>ナツ</t>
    </rPh>
    <rPh sb="2" eb="3">
      <t>キ</t>
    </rPh>
    <phoneticPr fontId="9"/>
  </si>
  <si>
    <t>１日</t>
    <rPh sb="1" eb="2">
      <t>ニチ</t>
    </rPh>
    <phoneticPr fontId="9"/>
  </si>
  <si>
    <t>５月</t>
  </si>
  <si>
    <t>６月</t>
  </si>
  <si>
    <t>７月</t>
  </si>
  <si>
    <t>８月</t>
  </si>
  <si>
    <t>９月</t>
  </si>
  <si>
    <t>11月</t>
  </si>
  <si>
    <t>12月</t>
  </si>
  <si>
    <t>1月</t>
  </si>
  <si>
    <t>2月</t>
  </si>
  <si>
    <t>3月</t>
  </si>
  <si>
    <t>10月</t>
    <rPh sb="2" eb="3">
      <t>ガツ</t>
    </rPh>
    <phoneticPr fontId="9"/>
  </si>
  <si>
    <t>昼食</t>
    <rPh sb="0" eb="2">
      <t>チュウショク</t>
    </rPh>
    <phoneticPr fontId="9"/>
  </si>
  <si>
    <t xml:space="preserve"> ②食育の計画を立てている場合、その評価及び改善に努めているか。</t>
    <rPh sb="2" eb="3">
      <t>ショク</t>
    </rPh>
    <rPh sb="3" eb="4">
      <t>イク</t>
    </rPh>
    <rPh sb="5" eb="7">
      <t>ケイカク</t>
    </rPh>
    <rPh sb="8" eb="9">
      <t>タ</t>
    </rPh>
    <rPh sb="13" eb="15">
      <t>バアイ</t>
    </rPh>
    <rPh sb="18" eb="20">
      <t>ヒョウカ</t>
    </rPh>
    <rPh sb="20" eb="21">
      <t>オヨ</t>
    </rPh>
    <rPh sb="22" eb="24">
      <t>カイゼン</t>
    </rPh>
    <rPh sb="25" eb="26">
      <t>ツト</t>
    </rPh>
    <phoneticPr fontId="9"/>
  </si>
  <si>
    <t>職名［</t>
    <rPh sb="0" eb="2">
      <t>ショクメイ</t>
    </rPh>
    <phoneticPr fontId="9"/>
  </si>
  <si>
    <t>処　理　の　状　況</t>
    <rPh sb="0" eb="1">
      <t>トコロ</t>
    </rPh>
    <rPh sb="2" eb="3">
      <t>リ</t>
    </rPh>
    <rPh sb="6" eb="7">
      <t>ジョウ</t>
    </rPh>
    <rPh sb="8" eb="9">
      <t>キョウ</t>
    </rPh>
    <phoneticPr fontId="9"/>
  </si>
  <si>
    <t>(1)　飲用水等の管理状況</t>
  </si>
  <si>
    <t>～</t>
    <phoneticPr fontId="9"/>
  </si>
  <si>
    <t>検食時間</t>
    <rPh sb="0" eb="1">
      <t>ケン</t>
    </rPh>
    <rPh sb="1" eb="2">
      <t>ショク</t>
    </rPh>
    <rPh sb="2" eb="4">
      <t>ジカン</t>
    </rPh>
    <phoneticPr fontId="9"/>
  </si>
  <si>
    <t>食事開始時間</t>
    <rPh sb="0" eb="2">
      <t>ショクジ</t>
    </rPh>
    <rPh sb="2" eb="4">
      <t>カイシ</t>
    </rPh>
    <rPh sb="4" eb="6">
      <t>ジカン</t>
    </rPh>
    <phoneticPr fontId="9"/>
  </si>
  <si>
    <t>氏　　　名</t>
    <rPh sb="0" eb="1">
      <t>シ</t>
    </rPh>
    <rPh sb="4" eb="5">
      <t>メイ</t>
    </rPh>
    <phoneticPr fontId="9"/>
  </si>
  <si>
    <t>作成者氏名</t>
    <rPh sb="0" eb="3">
      <t>サクセイシャ</t>
    </rPh>
    <rPh sb="3" eb="5">
      <t>シメイ</t>
    </rPh>
    <phoneticPr fontId="9"/>
  </si>
  <si>
    <t>資　　　格</t>
    <rPh sb="0" eb="1">
      <t>シ</t>
    </rPh>
    <rPh sb="4" eb="5">
      <t>カク</t>
    </rPh>
    <phoneticPr fontId="9"/>
  </si>
  <si>
    <t>回</t>
    <rPh sb="0" eb="1">
      <t>カイ</t>
    </rPh>
    <phoneticPr fontId="9"/>
  </si>
  <si>
    <t>月</t>
    <rPh sb="0" eb="1">
      <t>ガツ</t>
    </rPh>
    <phoneticPr fontId="9"/>
  </si>
  <si>
    <t>Ａ</t>
    <phoneticPr fontId="9"/>
  </si>
  <si>
    <t>Ｂ</t>
    <phoneticPr fontId="9"/>
  </si>
  <si>
    <t>Ｃ</t>
    <phoneticPr fontId="9"/>
  </si>
  <si>
    <t>Ｄ</t>
    <phoneticPr fontId="9"/>
  </si>
  <si>
    <t>Ｅ</t>
    <phoneticPr fontId="9"/>
  </si>
  <si>
    <t>Ｆ</t>
    <phoneticPr fontId="9"/>
  </si>
  <si>
    <t>平常</t>
    <rPh sb="0" eb="2">
      <t>ヘイジョウ</t>
    </rPh>
    <phoneticPr fontId="9"/>
  </si>
  <si>
    <t>勤務</t>
    <rPh sb="0" eb="2">
      <t>キンム</t>
    </rPh>
    <phoneticPr fontId="9"/>
  </si>
  <si>
    <t>午前</t>
    <rPh sb="0" eb="2">
      <t>ゴゼン</t>
    </rPh>
    <phoneticPr fontId="9"/>
  </si>
  <si>
    <t>時</t>
    <rPh sb="0" eb="1">
      <t>ジ</t>
    </rPh>
    <phoneticPr fontId="9"/>
  </si>
  <si>
    <t>分</t>
    <rPh sb="0" eb="1">
      <t>フン</t>
    </rPh>
    <phoneticPr fontId="9"/>
  </si>
  <si>
    <t>午後</t>
    <rPh sb="0" eb="2">
      <t>ゴゴ</t>
    </rPh>
    <phoneticPr fontId="9"/>
  </si>
  <si>
    <t>時　　間　　帯</t>
    <rPh sb="0" eb="1">
      <t>トキ</t>
    </rPh>
    <rPh sb="3" eb="4">
      <t>アイダ</t>
    </rPh>
    <rPh sb="6" eb="7">
      <t>オビ</t>
    </rPh>
    <phoneticPr fontId="9"/>
  </si>
  <si>
    <t>実働</t>
    <phoneticPr fontId="9"/>
  </si>
  <si>
    <t>）</t>
    <phoneticPr fontId="9"/>
  </si>
  <si>
    <t xml:space="preserve"> ※記入要領     勤務形態（Ａ～　）を上記の表に記入すること。</t>
    <phoneticPr fontId="9"/>
  </si>
  <si>
    <t xml:space="preserve"> ②　負担額の算定根拠</t>
  </si>
  <si>
    <t>氏名</t>
    <rPh sb="0" eb="2">
      <t>シメイ</t>
    </rPh>
    <phoneticPr fontId="9"/>
  </si>
  <si>
    <t>※情報提供に努める事項</t>
  </si>
  <si>
    <t>①　苦情受付の窓口を設置し、保護者等へ周知しているか。</t>
  </si>
  <si>
    <t>・</t>
    <phoneticPr fontId="9"/>
  </si>
  <si>
    <t>勤務
年数</t>
    <rPh sb="0" eb="2">
      <t>キンム</t>
    </rPh>
    <rPh sb="3" eb="5">
      <t>ネンスウ</t>
    </rPh>
    <phoneticPr fontId="9"/>
  </si>
  <si>
    <t>計
A＋B</t>
    <rPh sb="0" eb="1">
      <t>ケイ</t>
    </rPh>
    <phoneticPr fontId="9"/>
  </si>
  <si>
    <t>年</t>
    <rPh sb="0" eb="1">
      <t>ネン</t>
    </rPh>
    <phoneticPr fontId="9"/>
  </si>
  <si>
    <t>2．</t>
  </si>
  <si>
    <t>3．</t>
  </si>
  <si>
    <t>実施年月日</t>
    <rPh sb="0" eb="2">
      <t>ジッシ</t>
    </rPh>
    <rPh sb="2" eb="5">
      <t>ネンガッピ</t>
    </rPh>
    <phoneticPr fontId="9"/>
  </si>
  <si>
    <t>評価方法</t>
    <rPh sb="0" eb="2">
      <t>ヒョウカ</t>
    </rPh>
    <rPh sb="2" eb="4">
      <t>ホウホウ</t>
    </rPh>
    <phoneticPr fontId="9"/>
  </si>
  <si>
    <t>具体的な実施方法</t>
    <rPh sb="0" eb="3">
      <t>グタイテキ</t>
    </rPh>
    <rPh sb="4" eb="6">
      <t>ジッシ</t>
    </rPh>
    <rPh sb="6" eb="8">
      <t>ホウホウ</t>
    </rPh>
    <phoneticPr fontId="9"/>
  </si>
  <si>
    <t>実施結果の具体的反映方法</t>
    <rPh sb="0" eb="2">
      <t>ジッシ</t>
    </rPh>
    <rPh sb="2" eb="4">
      <t>ケッカ</t>
    </rPh>
    <rPh sb="5" eb="8">
      <t>グタイテキ</t>
    </rPh>
    <rPh sb="8" eb="10">
      <t>ハンエイ</t>
    </rPh>
    <rPh sb="10" eb="12">
      <t>ホウホウ</t>
    </rPh>
    <phoneticPr fontId="9"/>
  </si>
  <si>
    <t>　イ　第三者委員の状況を記入すること。</t>
    <phoneticPr fontId="9"/>
  </si>
  <si>
    <t>職業　・　会社名</t>
    <rPh sb="0" eb="2">
      <t>ショクギョウ</t>
    </rPh>
    <rPh sb="5" eb="8">
      <t>カイシャメイ</t>
    </rPh>
    <phoneticPr fontId="9"/>
  </si>
  <si>
    <t>任　　期</t>
    <rPh sb="0" eb="1">
      <t>ニン</t>
    </rPh>
    <rPh sb="3" eb="4">
      <t>キ</t>
    </rPh>
    <phoneticPr fontId="9"/>
  </si>
  <si>
    <t>報酬金額</t>
    <rPh sb="0" eb="3">
      <t>ホウシュウキン</t>
    </rPh>
    <rPh sb="3" eb="4">
      <t>ガク</t>
    </rPh>
    <phoneticPr fontId="9"/>
  </si>
  <si>
    <t>１回</t>
    <rPh sb="1" eb="2">
      <t>カイ</t>
    </rPh>
    <phoneticPr fontId="9"/>
  </si>
  <si>
    <t>円</t>
    <rPh sb="0" eb="1">
      <t>エン</t>
    </rPh>
    <phoneticPr fontId="9"/>
  </si>
  <si>
    <t>日迄</t>
    <rPh sb="0" eb="1">
      <t>ニチ</t>
    </rPh>
    <rPh sb="1" eb="2">
      <t>マデ</t>
    </rPh>
    <phoneticPr fontId="9"/>
  </si>
  <si>
    <t>エ　第三者委員会の開催状況は</t>
  </si>
  <si>
    <t>処理件数</t>
    <rPh sb="0" eb="2">
      <t>ショリ</t>
    </rPh>
    <rPh sb="2" eb="4">
      <t>ケンスウ</t>
    </rPh>
    <phoneticPr fontId="9"/>
  </si>
  <si>
    <t>未処理件数</t>
    <rPh sb="0" eb="3">
      <t>ミショリ</t>
    </rPh>
    <rPh sb="3" eb="5">
      <t>ケンスウ</t>
    </rPh>
    <phoneticPr fontId="9"/>
  </si>
  <si>
    <t>第三者委員への報告</t>
    <rPh sb="0" eb="3">
      <t>ダイサンシャ</t>
    </rPh>
    <rPh sb="3" eb="5">
      <t>イイン</t>
    </rPh>
    <rPh sb="7" eb="9">
      <t>ホウコク</t>
    </rPh>
    <phoneticPr fontId="9"/>
  </si>
  <si>
    <t>前年度</t>
    <rPh sb="0" eb="3">
      <t>ゼンネンド</t>
    </rPh>
    <phoneticPr fontId="9"/>
  </si>
  <si>
    <t>現員</t>
    <rPh sb="0" eb="2">
      <t>ゲンイン</t>
    </rPh>
    <phoneticPr fontId="3"/>
  </si>
  <si>
    <t>保育室</t>
    <rPh sb="0" eb="3">
      <t>ホイクシツ</t>
    </rPh>
    <phoneticPr fontId="3"/>
  </si>
  <si>
    <t>人</t>
    <rPh sb="0" eb="1">
      <t>ヒト</t>
    </rPh>
    <phoneticPr fontId="3"/>
  </si>
  <si>
    <t>A</t>
    <phoneticPr fontId="3"/>
  </si>
  <si>
    <t>B</t>
    <phoneticPr fontId="3"/>
  </si>
  <si>
    <t>C</t>
    <phoneticPr fontId="3"/>
  </si>
  <si>
    <t>人</t>
    <rPh sb="0" eb="1">
      <t>ヒト</t>
    </rPh>
    <phoneticPr fontId="9"/>
  </si>
  <si>
    <t>（</t>
    <phoneticPr fontId="3"/>
  </si>
  <si>
    <t>計</t>
    <rPh sb="0" eb="1">
      <t>ケイ</t>
    </rPh>
    <phoneticPr fontId="3"/>
  </si>
  <si>
    <t>特　記　事　項</t>
    <phoneticPr fontId="9"/>
  </si>
  <si>
    <t>特　記　事　項</t>
    <phoneticPr fontId="3"/>
  </si>
  <si>
    <t>内科検診</t>
    <rPh sb="0" eb="2">
      <t>ナイカ</t>
    </rPh>
    <rPh sb="2" eb="4">
      <t>ケンシン</t>
    </rPh>
    <phoneticPr fontId="9"/>
  </si>
  <si>
    <t>歯科検診</t>
    <rPh sb="0" eb="2">
      <t>シカ</t>
    </rPh>
    <rPh sb="2" eb="4">
      <t>ケンシン</t>
    </rPh>
    <phoneticPr fontId="9"/>
  </si>
  <si>
    <t>尿検査</t>
    <rPh sb="0" eb="3">
      <t>ニョウケンサ</t>
    </rPh>
    <phoneticPr fontId="9"/>
  </si>
  <si>
    <t>その他の検査</t>
    <rPh sb="2" eb="3">
      <t>タ</t>
    </rPh>
    <rPh sb="4" eb="6">
      <t>ケンサ</t>
    </rPh>
    <phoneticPr fontId="9"/>
  </si>
  <si>
    <t>ギョウ虫検査</t>
    <rPh sb="3" eb="4">
      <t>ムシ</t>
    </rPh>
    <rPh sb="4" eb="6">
      <t>ケンサ</t>
    </rPh>
    <phoneticPr fontId="9"/>
  </si>
  <si>
    <t>実施日</t>
    <rPh sb="0" eb="3">
      <t>ジッシビ</t>
    </rPh>
    <phoneticPr fontId="9"/>
  </si>
  <si>
    <t>１回目</t>
    <rPh sb="1" eb="3">
      <t>カイメ</t>
    </rPh>
    <phoneticPr fontId="9"/>
  </si>
  <si>
    <t>２回目</t>
    <rPh sb="1" eb="3">
      <t>カイメ</t>
    </rPh>
    <phoneticPr fontId="9"/>
  </si>
  <si>
    <t>日</t>
    <rPh sb="0" eb="1">
      <t>ニチ</t>
    </rPh>
    <phoneticPr fontId="3"/>
  </si>
  <si>
    <t>・</t>
    <phoneticPr fontId="3"/>
  </si>
  <si>
    <t>号、適用月日</t>
    <rPh sb="0" eb="1">
      <t>ゴウ</t>
    </rPh>
    <rPh sb="2" eb="4">
      <t>テキヨウ</t>
    </rPh>
    <rPh sb="4" eb="6">
      <t>ガッピ</t>
    </rPh>
    <phoneticPr fontId="9"/>
  </si>
  <si>
    <t>[職</t>
    <rPh sb="1" eb="2">
      <t>ショク</t>
    </rPh>
    <phoneticPr fontId="9"/>
  </si>
  <si>
    <t>（</t>
    <phoneticPr fontId="9"/>
  </si>
  <si>
    <t>　・乳児室（ほふく室）</t>
    <phoneticPr fontId="9"/>
  </si>
  <si>
    <t>回、・保育室　１日</t>
    <rPh sb="0" eb="1">
      <t>カイ</t>
    </rPh>
    <rPh sb="8" eb="9">
      <t>ニチ</t>
    </rPh>
    <phoneticPr fontId="9"/>
  </si>
  <si>
    <t>記録</t>
    <rPh sb="0" eb="2">
      <t>キロク</t>
    </rPh>
    <phoneticPr fontId="9"/>
  </si>
  <si>
    <t xml:space="preserve">周知の具体的方法 </t>
    <phoneticPr fontId="9"/>
  </si>
  <si>
    <t>ホームページに掲載</t>
    <rPh sb="7" eb="9">
      <t>ケイサイ</t>
    </rPh>
    <phoneticPr fontId="9"/>
  </si>
  <si>
    <t>園内掲示板に掲示</t>
    <rPh sb="0" eb="2">
      <t>エンナイ</t>
    </rPh>
    <rPh sb="2" eb="5">
      <t>ケイジバン</t>
    </rPh>
    <rPh sb="6" eb="8">
      <t>ケイジ</t>
    </rPh>
    <phoneticPr fontId="9"/>
  </si>
  <si>
    <t>公表</t>
    <rPh sb="0" eb="2">
      <t>コウヒョウ</t>
    </rPh>
    <phoneticPr fontId="9"/>
  </si>
  <si>
    <t>4月</t>
    <rPh sb="1" eb="2">
      <t>ガツ</t>
    </rPh>
    <phoneticPr fontId="9"/>
  </si>
  <si>
    <t>イ　回数</t>
    <phoneticPr fontId="9"/>
  </si>
  <si>
    <t>日現在）</t>
    <rPh sb="0" eb="1">
      <t>ニチ</t>
    </rPh>
    <rPh sb="1" eb="3">
      <t>ゲンザイ</t>
    </rPh>
    <phoneticPr fontId="9"/>
  </si>
  <si>
    <t>認可定員</t>
    <rPh sb="0" eb="2">
      <t>ニンカ</t>
    </rPh>
    <rPh sb="2" eb="3">
      <t>サダム</t>
    </rPh>
    <rPh sb="3" eb="4">
      <t>イン</t>
    </rPh>
    <phoneticPr fontId="3"/>
  </si>
  <si>
    <t>利用定員</t>
    <rPh sb="0" eb="2">
      <t>リヨウ</t>
    </rPh>
    <rPh sb="2" eb="4">
      <t>テイイン</t>
    </rPh>
    <rPh sb="3" eb="4">
      <t>イン</t>
    </rPh>
    <phoneticPr fontId="3"/>
  </si>
  <si>
    <t>前年度末現在</t>
    <rPh sb="0" eb="4">
      <t>ゼンネンドマツ</t>
    </rPh>
    <rPh sb="4" eb="6">
      <t>ゲンザイ</t>
    </rPh>
    <phoneticPr fontId="3"/>
  </si>
  <si>
    <t>利用定員</t>
    <rPh sb="0" eb="2">
      <t>リヨウ</t>
    </rPh>
    <rPh sb="2" eb="4">
      <t>テイイン</t>
    </rPh>
    <phoneticPr fontId="3"/>
  </si>
  <si>
    <t>認可定員</t>
    <rPh sb="0" eb="2">
      <t>ニンカ</t>
    </rPh>
    <rPh sb="2" eb="4">
      <t>テイイン</t>
    </rPh>
    <phoneticPr fontId="3"/>
  </si>
  <si>
    <t>名</t>
    <rPh sb="0" eb="1">
      <t>メイ</t>
    </rPh>
    <phoneticPr fontId="3"/>
  </si>
  <si>
    <t>（</t>
    <phoneticPr fontId="3"/>
  </si>
  <si>
    <t>）</t>
    <phoneticPr fontId="3"/>
  </si>
  <si>
    <t>（変更年月日）</t>
    <rPh sb="1" eb="3">
      <t>ヘンコウ</t>
    </rPh>
    <rPh sb="3" eb="6">
      <t>ネンガッピ</t>
    </rPh>
    <phoneticPr fontId="3"/>
  </si>
  <si>
    <t>　</t>
  </si>
  <si>
    <t>法人</t>
    <rPh sb="0" eb="2">
      <t>ホウジン</t>
    </rPh>
    <phoneticPr fontId="3"/>
  </si>
  <si>
    <t>入所児童・施設、設備関係</t>
    <rPh sb="0" eb="2">
      <t>ニュウショ</t>
    </rPh>
    <rPh sb="2" eb="4">
      <t>ジドウ</t>
    </rPh>
    <rPh sb="5" eb="7">
      <t>シセツ</t>
    </rPh>
    <rPh sb="8" eb="10">
      <t>セツビ</t>
    </rPh>
    <phoneticPr fontId="9"/>
  </si>
  <si>
    <t>合計</t>
    <rPh sb="0" eb="2">
      <t>ゴウケイ</t>
    </rPh>
    <phoneticPr fontId="3"/>
  </si>
  <si>
    <t>㎡</t>
    <phoneticPr fontId="3"/>
  </si>
  <si>
    <t>給水設備及び昇降機設備等の管理</t>
    <phoneticPr fontId="9"/>
  </si>
  <si>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9"/>
  </si>
  <si>
    <t>根拠法令・通知等（印刷不要）</t>
    <rPh sb="0" eb="2">
      <t>コンキョ</t>
    </rPh>
    <rPh sb="2" eb="4">
      <t>ホウレイ</t>
    </rPh>
    <rPh sb="5" eb="7">
      <t>ツウチ</t>
    </rPh>
    <rPh sb="7" eb="8">
      <t>トウ</t>
    </rPh>
    <rPh sb="9" eb="11">
      <t>インサツ</t>
    </rPh>
    <rPh sb="11" eb="13">
      <t>フヨウ</t>
    </rPh>
    <phoneticPr fontId="3"/>
  </si>
  <si>
    <t xml:space="preserve"> ① 使用水は、次のどれか。</t>
    <phoneticPr fontId="9"/>
  </si>
  <si>
    <t>＜受水槽を設置している場合＞</t>
    <rPh sb="1" eb="4">
      <t>ジュスイソウ</t>
    </rPh>
    <rPh sb="5" eb="7">
      <t>セッチ</t>
    </rPh>
    <rPh sb="11" eb="13">
      <t>バアイ</t>
    </rPh>
    <phoneticPr fontId="3"/>
  </si>
  <si>
    <t>ア　受水槽の有効容量</t>
    <rPh sb="2" eb="5">
      <t>ジュスイソウ</t>
    </rPh>
    <rPh sb="6" eb="8">
      <t>ユウコウ</t>
    </rPh>
    <rPh sb="8" eb="10">
      <t>ヨウリョウ</t>
    </rPh>
    <phoneticPr fontId="9"/>
  </si>
  <si>
    <t>→</t>
    <phoneticPr fontId="3"/>
  </si>
  <si>
    <t>10㎥超過（簡易専用水道）</t>
    <rPh sb="3" eb="5">
      <t>チョウカ</t>
    </rPh>
    <rPh sb="6" eb="8">
      <t>カンイ</t>
    </rPh>
    <rPh sb="8" eb="10">
      <t>センヨウ</t>
    </rPh>
    <rPh sb="10" eb="12">
      <t>スイドウ</t>
    </rPh>
    <phoneticPr fontId="3"/>
  </si>
  <si>
    <t>10㎥以下（小規模貯水槽水道）</t>
    <rPh sb="3" eb="5">
      <t>イカ</t>
    </rPh>
    <phoneticPr fontId="3"/>
  </si>
  <si>
    <t>水道法第34条の2</t>
    <rPh sb="0" eb="3">
      <t>スイドウホウ</t>
    </rPh>
    <rPh sb="3" eb="4">
      <t>ダイ</t>
    </rPh>
    <rPh sb="6" eb="7">
      <t>ジョウ</t>
    </rPh>
    <phoneticPr fontId="3"/>
  </si>
  <si>
    <t>※</t>
    <phoneticPr fontId="3"/>
  </si>
  <si>
    <t>受水槽が簡易専用水道(A)に該当する場合→法定点検が必要。
小規模貯水槽水道(B)→各自治体の条例で規制されているが、水道は健康な生活と深く関ることから、小規模貯水槽水道も簡易専用水道に準じた衛生管理を求められる。</t>
    <rPh sb="0" eb="3">
      <t>ジュスイソウ</t>
    </rPh>
    <rPh sb="4" eb="6">
      <t>カンイ</t>
    </rPh>
    <rPh sb="6" eb="8">
      <t>センヨウ</t>
    </rPh>
    <rPh sb="8" eb="10">
      <t>スイドウ</t>
    </rPh>
    <rPh sb="14" eb="16">
      <t>ガイトウ</t>
    </rPh>
    <rPh sb="18" eb="20">
      <t>バアイ</t>
    </rPh>
    <rPh sb="21" eb="23">
      <t>ホウテイ</t>
    </rPh>
    <rPh sb="23" eb="25">
      <t>テンケン</t>
    </rPh>
    <rPh sb="26" eb="28">
      <t>ヒツヨウ</t>
    </rPh>
    <rPh sb="42" eb="43">
      <t>カク</t>
    </rPh>
    <rPh sb="43" eb="46">
      <t>ジチタイ</t>
    </rPh>
    <rPh sb="47" eb="49">
      <t>ジョウレイ</t>
    </rPh>
    <rPh sb="50" eb="52">
      <t>キセイ</t>
    </rPh>
    <rPh sb="91" eb="92">
      <t>ミチ</t>
    </rPh>
    <rPh sb="93" eb="94">
      <t>ジュン</t>
    </rPh>
    <rPh sb="96" eb="98">
      <t>エイセイ</t>
    </rPh>
    <rPh sb="98" eb="100">
      <t>カンリ</t>
    </rPh>
    <rPh sb="101" eb="102">
      <t>モト</t>
    </rPh>
    <phoneticPr fontId="3"/>
  </si>
  <si>
    <t>イ　受水槽の清掃を行っているか。</t>
    <rPh sb="2" eb="5">
      <t>ジュスイソウ</t>
    </rPh>
    <rPh sb="6" eb="8">
      <t>セイソウ</t>
    </rPh>
    <rPh sb="9" eb="10">
      <t>オコナ</t>
    </rPh>
    <phoneticPr fontId="9"/>
  </si>
  <si>
    <t>・行っている場合、実施頻度は</t>
    <rPh sb="1" eb="2">
      <t>オコナ</t>
    </rPh>
    <rPh sb="6" eb="8">
      <t>バアイ</t>
    </rPh>
    <rPh sb="9" eb="11">
      <t>ジッシ</t>
    </rPh>
    <rPh sb="11" eb="13">
      <t>ヒンド</t>
    </rPh>
    <phoneticPr fontId="3"/>
  </si>
  <si>
    <t>ウ　 受水槽の検査を実施しているか。</t>
    <rPh sb="3" eb="6">
      <t>ジュスイソウ</t>
    </rPh>
    <rPh sb="7" eb="9">
      <t>ケンサ</t>
    </rPh>
    <rPh sb="10" eb="12">
      <t>ジッシ</t>
    </rPh>
    <phoneticPr fontId="9"/>
  </si>
  <si>
    <t xml:space="preserve"> (ｱ) 水質検査の依頼先：</t>
    <rPh sb="5" eb="7">
      <t>スイシツ</t>
    </rPh>
    <phoneticPr fontId="9"/>
  </si>
  <si>
    <t>保守点検業者による保守点検、清掃業者が定期清掃後の担保として実施する水質検査は、水道法で定める登録検査機関の法定検査ではないことに留意すること。</t>
    <rPh sb="0" eb="2">
      <t>ホシュ</t>
    </rPh>
    <rPh sb="2" eb="4">
      <t>テンケン</t>
    </rPh>
    <rPh sb="4" eb="6">
      <t>ギョウシャ</t>
    </rPh>
    <rPh sb="9" eb="11">
      <t>ホシュ</t>
    </rPh>
    <rPh sb="11" eb="13">
      <t>テンケン</t>
    </rPh>
    <rPh sb="14" eb="16">
      <t>セイソウ</t>
    </rPh>
    <rPh sb="16" eb="18">
      <t>ギョウシャ</t>
    </rPh>
    <rPh sb="19" eb="21">
      <t>テイキ</t>
    </rPh>
    <rPh sb="21" eb="23">
      <t>セイソウ</t>
    </rPh>
    <rPh sb="23" eb="24">
      <t>ゴ</t>
    </rPh>
    <rPh sb="25" eb="27">
      <t>タンポ</t>
    </rPh>
    <rPh sb="30" eb="32">
      <t>ジッシ</t>
    </rPh>
    <rPh sb="34" eb="36">
      <t>スイシツ</t>
    </rPh>
    <rPh sb="36" eb="38">
      <t>ケンサ</t>
    </rPh>
    <rPh sb="40" eb="43">
      <t>スイドウホウ</t>
    </rPh>
    <rPh sb="44" eb="45">
      <t>サダ</t>
    </rPh>
    <rPh sb="47" eb="49">
      <t>トウロク</t>
    </rPh>
    <rPh sb="49" eb="51">
      <t>ケンサ</t>
    </rPh>
    <rPh sb="51" eb="53">
      <t>キカン</t>
    </rPh>
    <rPh sb="54" eb="56">
      <t>ホウテイ</t>
    </rPh>
    <rPh sb="56" eb="58">
      <t>ケンサ</t>
    </rPh>
    <rPh sb="65" eb="67">
      <t>リュウイ</t>
    </rPh>
    <phoneticPr fontId="3"/>
  </si>
  <si>
    <t xml:space="preserve"> (ｲ) 検査回数は、</t>
    <phoneticPr fontId="9"/>
  </si>
  <si>
    <t xml:space="preserve"> (ｳ) 検査記録･報告書は整備しているか。</t>
    <rPh sb="10" eb="13">
      <t>ホウコクショ</t>
    </rPh>
    <rPh sb="14" eb="16">
      <t>セイビ</t>
    </rPh>
    <phoneticPr fontId="9"/>
  </si>
  <si>
    <t xml:space="preserve"> ③ 「井戸水等の自家水」を使用している場合</t>
    <rPh sb="6" eb="7">
      <t>ミズ</t>
    </rPh>
    <rPh sb="7" eb="8">
      <t>トウ</t>
    </rPh>
    <rPh sb="9" eb="12">
      <t>ジカスイ</t>
    </rPh>
    <phoneticPr fontId="3"/>
  </si>
  <si>
    <t>ア　水質検査を行っているか。</t>
    <phoneticPr fontId="9"/>
  </si>
  <si>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7" eb="70">
      <t>イドミズ</t>
    </rPh>
    <rPh sb="70" eb="71">
      <t>トウ</t>
    </rPh>
    <rPh sb="72" eb="74">
      <t>シヨウ</t>
    </rPh>
    <rPh sb="76" eb="78">
      <t>バアイ</t>
    </rPh>
    <rPh sb="79" eb="81">
      <t>コウテキ</t>
    </rPh>
    <rPh sb="81" eb="83">
      <t>ケンサ</t>
    </rPh>
    <rPh sb="83" eb="85">
      <t>キカン</t>
    </rPh>
    <rPh sb="85" eb="86">
      <t>トウ</t>
    </rPh>
    <rPh sb="87" eb="89">
      <t>イライ</t>
    </rPh>
    <rPh sb="91" eb="92">
      <t>ネン</t>
    </rPh>
    <rPh sb="93" eb="94">
      <t>カイ</t>
    </rPh>
    <rPh sb="94" eb="96">
      <t>イジョウ</t>
    </rPh>
    <rPh sb="97" eb="99">
      <t>スイシツ</t>
    </rPh>
    <rPh sb="99" eb="101">
      <t>ケンサ</t>
    </rPh>
    <rPh sb="102" eb="103">
      <t>オコナ</t>
    </rPh>
    <phoneticPr fontId="9"/>
  </si>
  <si>
    <t>＜水質検査の状況＞</t>
    <rPh sb="1" eb="3">
      <t>スイシツ</t>
    </rPh>
    <rPh sb="3" eb="5">
      <t>ケンサ</t>
    </rPh>
    <rPh sb="6" eb="8">
      <t>ジョウキョウ</t>
    </rPh>
    <phoneticPr fontId="3"/>
  </si>
  <si>
    <t xml:space="preserve"> (ｳ) 検査結果は保管しているか。</t>
    <rPh sb="7" eb="9">
      <t>ケッカ</t>
    </rPh>
    <rPh sb="10" eb="12">
      <t>ホカン</t>
    </rPh>
    <phoneticPr fontId="9"/>
  </si>
  <si>
    <t xml:space="preserve"> (ｴ) 水源の場所は､</t>
    <phoneticPr fontId="9"/>
  </si>
  <si>
    <t>(2) 排水及び汚物処理の状況</t>
    <rPh sb="13" eb="15">
      <t>ジョウキョウ</t>
    </rPh>
    <phoneticPr fontId="3"/>
  </si>
  <si>
    <t xml:space="preserve"> ① 排水及び汚物処理の方法は、次のいずれか。</t>
    <rPh sb="3" eb="5">
      <t>ハイスイ</t>
    </rPh>
    <rPh sb="5" eb="6">
      <t>オヨ</t>
    </rPh>
    <rPh sb="7" eb="9">
      <t>オブツ</t>
    </rPh>
    <rPh sb="9" eb="11">
      <t>ショリ</t>
    </rPh>
    <rPh sb="12" eb="14">
      <t>ホウホウ</t>
    </rPh>
    <rPh sb="16" eb="17">
      <t>ツギ</t>
    </rPh>
    <phoneticPr fontId="3"/>
  </si>
  <si>
    <t>･</t>
    <phoneticPr fontId="3"/>
  </si>
  <si>
    <t>(3) 昇降機設備の管理について</t>
    <rPh sb="4" eb="7">
      <t>ショウコウキ</t>
    </rPh>
    <rPh sb="7" eb="9">
      <t>セツビ</t>
    </rPh>
    <rPh sb="10" eb="12">
      <t>カンリ</t>
    </rPh>
    <phoneticPr fontId="3"/>
  </si>
  <si>
    <t xml:space="preserve"> ① 昇降機設備の設置状況について、該当するものにチェックすること。</t>
    <rPh sb="3" eb="6">
      <t>ショウコウキ</t>
    </rPh>
    <rPh sb="6" eb="8">
      <t>セツビ</t>
    </rPh>
    <rPh sb="9" eb="11">
      <t>セッチ</t>
    </rPh>
    <rPh sb="11" eb="13">
      <t>ジョウキョウ</t>
    </rPh>
    <rPh sb="18" eb="20">
      <t>ガイトウ</t>
    </rPh>
    <phoneticPr fontId="3"/>
  </si>
  <si>
    <t xml:space="preserve"> ② 専門業者による定期点検を行っているか。</t>
    <rPh sb="3" eb="5">
      <t>センモン</t>
    </rPh>
    <rPh sb="5" eb="7">
      <t>ギョウシャ</t>
    </rPh>
    <rPh sb="10" eb="12">
      <t>テイキ</t>
    </rPh>
    <rPh sb="12" eb="14">
      <t>テンケン</t>
    </rPh>
    <rPh sb="15" eb="16">
      <t>オコナ</t>
    </rPh>
    <phoneticPr fontId="3"/>
  </si>
  <si>
    <t>合計</t>
    <rPh sb="0" eb="2">
      <t>ゴウケイ</t>
    </rPh>
    <phoneticPr fontId="9"/>
  </si>
  <si>
    <t>＜記入要領＞</t>
    <rPh sb="1" eb="3">
      <t>キニュウ</t>
    </rPh>
    <rPh sb="3" eb="5">
      <t>ヨウリョウ</t>
    </rPh>
    <phoneticPr fontId="9"/>
  </si>
  <si>
    <t>区分</t>
    <rPh sb="0" eb="2">
      <t>クブン</t>
    </rPh>
    <phoneticPr fontId="9"/>
  </si>
  <si>
    <t>配置基準</t>
    <rPh sb="0" eb="2">
      <t>ハイチ</t>
    </rPh>
    <rPh sb="2" eb="4">
      <t>キジュン</t>
    </rPh>
    <phoneticPr fontId="9"/>
  </si>
  <si>
    <t>0歳児</t>
    <phoneticPr fontId="9"/>
  </si>
  <si>
    <t>4歳以上児30人につき1人、3歳児20人につき1人、1～2歳児6人につき1人、乳児3人につき1人配置</t>
    <rPh sb="48" eb="50">
      <t>ハイチ</t>
    </rPh>
    <phoneticPr fontId="9"/>
  </si>
  <si>
    <t>1～2歳児</t>
    <phoneticPr fontId="9"/>
  </si>
  <si>
    <t>（注）3歳児配置改善加算</t>
    <rPh sb="1" eb="2">
      <t>チュウ</t>
    </rPh>
    <rPh sb="4" eb="6">
      <t>サイジ</t>
    </rPh>
    <rPh sb="6" eb="8">
      <t>ハイチ</t>
    </rPh>
    <rPh sb="8" eb="10">
      <t>カイゼン</t>
    </rPh>
    <rPh sb="10" eb="12">
      <t>カサン</t>
    </rPh>
    <phoneticPr fontId="9"/>
  </si>
  <si>
    <t>職員配置関係</t>
    <phoneticPr fontId="9"/>
  </si>
  <si>
    <t>加算名</t>
    <rPh sb="0" eb="1">
      <t>カ</t>
    </rPh>
    <rPh sb="1" eb="2">
      <t>サン</t>
    </rPh>
    <rPh sb="2" eb="3">
      <t>メイ</t>
    </rPh>
    <phoneticPr fontId="9"/>
  </si>
  <si>
    <t>対象職員名</t>
    <rPh sb="0" eb="2">
      <t>タイショウ</t>
    </rPh>
    <rPh sb="2" eb="4">
      <t>ショクイン</t>
    </rPh>
    <rPh sb="4" eb="5">
      <t>メイ</t>
    </rPh>
    <phoneticPr fontId="3"/>
  </si>
  <si>
    <t>対象職員名</t>
  </si>
  <si>
    <t>延長保育事業</t>
    <rPh sb="0" eb="4">
      <t>エンチョウホイク</t>
    </rPh>
    <rPh sb="4" eb="6">
      <t>ジギョウ</t>
    </rPh>
    <phoneticPr fontId="3"/>
  </si>
  <si>
    <t>一時預かり事業（</t>
    <rPh sb="0" eb="2">
      <t>イチジ</t>
    </rPh>
    <rPh sb="2" eb="3">
      <t>アズ</t>
    </rPh>
    <rPh sb="5" eb="7">
      <t>ジギョウ</t>
    </rPh>
    <phoneticPr fontId="3"/>
  </si>
  <si>
    <t>療育支援加算（A）</t>
    <rPh sb="0" eb="2">
      <t>リョウイク</t>
    </rPh>
    <rPh sb="2" eb="4">
      <t>シエン</t>
    </rPh>
    <rPh sb="4" eb="6">
      <t>カサン</t>
    </rPh>
    <phoneticPr fontId="3"/>
  </si>
  <si>
    <t>放課後児童健全育成事業</t>
    <rPh sb="0" eb="3">
      <t>ホウカゴ</t>
    </rPh>
    <rPh sb="3" eb="5">
      <t>ジドウ</t>
    </rPh>
    <rPh sb="5" eb="7">
      <t>ケンゼン</t>
    </rPh>
    <rPh sb="7" eb="9">
      <t>イクセイ</t>
    </rPh>
    <rPh sb="9" eb="11">
      <t>ジギョウ</t>
    </rPh>
    <phoneticPr fontId="3"/>
  </si>
  <si>
    <t>療育支援加算（B)</t>
    <rPh sb="0" eb="2">
      <t>リョウイク</t>
    </rPh>
    <rPh sb="2" eb="4">
      <t>シエン</t>
    </rPh>
    <rPh sb="4" eb="6">
      <t>カサン</t>
    </rPh>
    <phoneticPr fontId="3"/>
  </si>
  <si>
    <t>病児保育事業（</t>
    <rPh sb="0" eb="2">
      <t>ビョウジ</t>
    </rPh>
    <rPh sb="2" eb="4">
      <t>ホイク</t>
    </rPh>
    <rPh sb="4" eb="6">
      <t>ジギョウ</t>
    </rPh>
    <phoneticPr fontId="3"/>
  </si>
  <si>
    <t>その他</t>
    <rPh sb="2" eb="3">
      <t>タ</t>
    </rPh>
    <phoneticPr fontId="3"/>
  </si>
  <si>
    <t>地域子育て支援・拠点事業</t>
    <rPh sb="0" eb="2">
      <t>チイキ</t>
    </rPh>
    <rPh sb="2" eb="4">
      <t>コソダ</t>
    </rPh>
    <rPh sb="5" eb="7">
      <t>シエン</t>
    </rPh>
    <rPh sb="8" eb="10">
      <t>キョテン</t>
    </rPh>
    <rPh sb="10" eb="12">
      <t>ジギョウ</t>
    </rPh>
    <phoneticPr fontId="3"/>
  </si>
  <si>
    <t>面積</t>
    <rPh sb="0" eb="2">
      <t>メンセキ</t>
    </rPh>
    <phoneticPr fontId="3"/>
  </si>
  <si>
    <t>0歳</t>
    <rPh sb="1" eb="2">
      <t>サイ</t>
    </rPh>
    <phoneticPr fontId="3"/>
  </si>
  <si>
    <t>1歳</t>
    <rPh sb="1" eb="2">
      <t>サイ</t>
    </rPh>
    <phoneticPr fontId="3"/>
  </si>
  <si>
    <t>2歳</t>
    <rPh sb="1" eb="2">
      <t>サイ</t>
    </rPh>
    <phoneticPr fontId="3"/>
  </si>
  <si>
    <t>3歳</t>
    <rPh sb="1" eb="2">
      <t>サイ</t>
    </rPh>
    <phoneticPr fontId="3"/>
  </si>
  <si>
    <t>4歳</t>
    <rPh sb="1" eb="2">
      <t>サイ</t>
    </rPh>
    <phoneticPr fontId="3"/>
  </si>
  <si>
    <t>5歳</t>
    <rPh sb="1" eb="2">
      <t>サイ</t>
    </rPh>
    <phoneticPr fontId="3"/>
  </si>
  <si>
    <t>常勤換算</t>
    <rPh sb="0" eb="2">
      <t>ジョウキン</t>
    </rPh>
    <rPh sb="2" eb="4">
      <t>カンサン</t>
    </rPh>
    <phoneticPr fontId="3"/>
  </si>
  <si>
    <t>（常勤換算計算表）</t>
    <rPh sb="1" eb="3">
      <t>ジョウキン</t>
    </rPh>
    <rPh sb="3" eb="5">
      <t>カンサン</t>
    </rPh>
    <rPh sb="5" eb="8">
      <t>ケイサンヒョウ</t>
    </rPh>
    <phoneticPr fontId="3"/>
  </si>
  <si>
    <t>正規職員所定労働時間</t>
    <rPh sb="0" eb="2">
      <t>セイキ</t>
    </rPh>
    <rPh sb="2" eb="4">
      <t>ショクイン</t>
    </rPh>
    <rPh sb="4" eb="6">
      <t>ショテイ</t>
    </rPh>
    <rPh sb="6" eb="8">
      <t>ロウドウ</t>
    </rPh>
    <rPh sb="8" eb="10">
      <t>ジカン</t>
    </rPh>
    <phoneticPr fontId="3"/>
  </si>
  <si>
    <t>時間/月</t>
    <rPh sb="0" eb="2">
      <t>ジカン</t>
    </rPh>
    <rPh sb="3" eb="4">
      <t>ツキ</t>
    </rPh>
    <phoneticPr fontId="3"/>
  </si>
  <si>
    <t>365日÷7日≒52週/年</t>
    <rPh sb="3" eb="4">
      <t>ニチ</t>
    </rPh>
    <rPh sb="6" eb="7">
      <t>ニチ</t>
    </rPh>
    <rPh sb="10" eb="11">
      <t>シュウ</t>
    </rPh>
    <rPh sb="12" eb="13">
      <t>ネン</t>
    </rPh>
    <phoneticPr fontId="3"/>
  </si>
  <si>
    <t>40時間×52週＝2,080時間/年</t>
    <rPh sb="2" eb="4">
      <t>ジカン</t>
    </rPh>
    <rPh sb="7" eb="8">
      <t>シュウ</t>
    </rPh>
    <rPh sb="14" eb="16">
      <t>ジカン</t>
    </rPh>
    <rPh sb="17" eb="18">
      <t>ネン</t>
    </rPh>
    <phoneticPr fontId="3"/>
  </si>
  <si>
    <t>2,080時間÷12月≒173時間/月</t>
    <rPh sb="5" eb="7">
      <t>ジカン</t>
    </rPh>
    <rPh sb="10" eb="11">
      <t>ツキ</t>
    </rPh>
    <rPh sb="15" eb="17">
      <t>ジカン</t>
    </rPh>
    <rPh sb="18" eb="19">
      <t>ツキ</t>
    </rPh>
    <phoneticPr fontId="3"/>
  </si>
  <si>
    <t>(ｴ)</t>
    <phoneticPr fontId="3"/>
  </si>
  <si>
    <t>「保育所における短時間勤務の保育士の導入について」(H10.2.18児発第85号)</t>
  </si>
  <si>
    <t xml:space="preserve"> ① 必要職員数を満たしているか。</t>
    <rPh sb="3" eb="5">
      <t>ヒツヨウ</t>
    </rPh>
    <rPh sb="5" eb="8">
      <t>ショクインスウ</t>
    </rPh>
    <rPh sb="9" eb="10">
      <t>ミ</t>
    </rPh>
    <phoneticPr fontId="9"/>
  </si>
  <si>
    <t>【参考通知】（印刷不用）</t>
    <rPh sb="1" eb="3">
      <t>サンコウ</t>
    </rPh>
    <rPh sb="3" eb="5">
      <t>ツウチ</t>
    </rPh>
    <rPh sb="7" eb="9">
      <t>インサツ</t>
    </rPh>
    <rPh sb="9" eb="11">
      <t>フヨウ</t>
    </rPh>
    <phoneticPr fontId="3"/>
  </si>
  <si>
    <t>施設運営管理関係</t>
    <phoneticPr fontId="9"/>
  </si>
  <si>
    <t>％</t>
    <phoneticPr fontId="9"/>
  </si>
  <si>
    <t>特記事項</t>
    <rPh sb="0" eb="2">
      <t>トッキ</t>
    </rPh>
    <rPh sb="2" eb="4">
      <t>ジコウ</t>
    </rPh>
    <phoneticPr fontId="3"/>
  </si>
  <si>
    <t>利用可能時間範囲</t>
    <rPh sb="0" eb="2">
      <t>リヨウ</t>
    </rPh>
    <rPh sb="2" eb="4">
      <t>カノウ</t>
    </rPh>
    <rPh sb="4" eb="6">
      <t>ジカン</t>
    </rPh>
    <rPh sb="6" eb="8">
      <t>ハンイ</t>
    </rPh>
    <phoneticPr fontId="9"/>
  </si>
  <si>
    <t>延長保育</t>
    <rPh sb="0" eb="2">
      <t>エンチョウ</t>
    </rPh>
    <rPh sb="2" eb="4">
      <t>ホイク</t>
    </rPh>
    <phoneticPr fontId="9"/>
  </si>
  <si>
    <t>早朝</t>
    <phoneticPr fontId="9"/>
  </si>
  <si>
    <t>夕方</t>
    <phoneticPr fontId="9"/>
  </si>
  <si>
    <t>＜記入方法＞</t>
    <rPh sb="1" eb="3">
      <t>キニュウ</t>
    </rPh>
    <rPh sb="3" eb="5">
      <t>ホウホウ</t>
    </rPh>
    <phoneticPr fontId="9"/>
  </si>
  <si>
    <t>土曜日閉園をしている場合、該当するものにチェックすること。</t>
    <rPh sb="0" eb="3">
      <t>ドヨウビ</t>
    </rPh>
    <rPh sb="3" eb="5">
      <t>ヘイエン</t>
    </rPh>
    <rPh sb="10" eb="12">
      <t>バアイ</t>
    </rPh>
    <rPh sb="13" eb="15">
      <t>ガイトウ</t>
    </rPh>
    <phoneticPr fontId="9"/>
  </si>
  <si>
    <t>実施しているか。</t>
    <phoneticPr fontId="9"/>
  </si>
  <si>
    <t>→制定（直近改定）年月日：</t>
    <rPh sb="1" eb="3">
      <t>セイテイ</t>
    </rPh>
    <rPh sb="4" eb="6">
      <t>チョッキン</t>
    </rPh>
    <rPh sb="6" eb="8">
      <t>カイテイ</t>
    </rPh>
    <rPh sb="9" eb="12">
      <t>ネンガッピ</t>
    </rPh>
    <phoneticPr fontId="9"/>
  </si>
  <si>
    <t>・</t>
    <phoneticPr fontId="9"/>
  </si>
  <si>
    <t>社会福祉法第75条</t>
    <phoneticPr fontId="9"/>
  </si>
  <si>
    <t xml:space="preserve"> ① 周知の方法として、該当するものにチェックすること。（複数可）</t>
    <rPh sb="29" eb="31">
      <t>フクスウ</t>
    </rPh>
    <rPh sb="31" eb="32">
      <t>カ</t>
    </rPh>
    <phoneticPr fontId="9"/>
  </si>
  <si>
    <t>　社会福祉事業の経営者は、福祉サービスを利用とする者が、適切かつ円滑にこれを利用することができるように、その経営する社会福祉事業に関し情報の提供を行うよう努めなければならない。</t>
    <rPh sb="1" eb="3">
      <t>シャカイ</t>
    </rPh>
    <rPh sb="3" eb="5">
      <t>フクシ</t>
    </rPh>
    <rPh sb="5" eb="7">
      <t>ジギョウ</t>
    </rPh>
    <rPh sb="8" eb="11">
      <t>ケイエイシャ</t>
    </rPh>
    <rPh sb="13" eb="15">
      <t>フクシ</t>
    </rPh>
    <rPh sb="20" eb="22">
      <t>リヨウ</t>
    </rPh>
    <rPh sb="25" eb="26">
      <t>モノ</t>
    </rPh>
    <rPh sb="28" eb="30">
      <t>テキセツ</t>
    </rPh>
    <rPh sb="32" eb="34">
      <t>エンカツ</t>
    </rPh>
    <rPh sb="38" eb="40">
      <t>リヨウ</t>
    </rPh>
    <rPh sb="54" eb="56">
      <t>ケイエイ</t>
    </rPh>
    <rPh sb="58" eb="60">
      <t>シャカイ</t>
    </rPh>
    <rPh sb="60" eb="62">
      <t>フクシ</t>
    </rPh>
    <rPh sb="62" eb="64">
      <t>ジギョウ</t>
    </rPh>
    <rPh sb="65" eb="66">
      <t>カン</t>
    </rPh>
    <rPh sb="67" eb="69">
      <t>ジョウホウ</t>
    </rPh>
    <rPh sb="70" eb="72">
      <t>テイキョウ</t>
    </rPh>
    <rPh sb="73" eb="74">
      <t>オコナ</t>
    </rPh>
    <rPh sb="77" eb="78">
      <t>ツト</t>
    </rPh>
    <phoneticPr fontId="9"/>
  </si>
  <si>
    <t xml:space="preserve"> ① 参加者（構成員）：</t>
    <rPh sb="3" eb="6">
      <t>サンカシャ</t>
    </rPh>
    <rPh sb="7" eb="10">
      <t>コウセイイン</t>
    </rPh>
    <phoneticPr fontId="9"/>
  </si>
  <si>
    <t xml:space="preserve"> ② 開催回数（年）：</t>
    <rPh sb="3" eb="5">
      <t>カイサイ</t>
    </rPh>
    <rPh sb="5" eb="7">
      <t>カイスウ</t>
    </rPh>
    <rPh sb="8" eb="9">
      <t>ネン</t>
    </rPh>
    <phoneticPr fontId="9"/>
  </si>
  <si>
    <t xml:space="preserve"> ③ 会議録は整備しているか。</t>
    <rPh sb="3" eb="6">
      <t>カイギロク</t>
    </rPh>
    <rPh sb="7" eb="9">
      <t>セイビ</t>
    </rPh>
    <phoneticPr fontId="9"/>
  </si>
  <si>
    <t xml:space="preserve"> ④ 会議に参加できなかった職員へ、会議内容を周知しているか。</t>
    <rPh sb="3" eb="5">
      <t>カイギ</t>
    </rPh>
    <rPh sb="6" eb="8">
      <t>サンカ</t>
    </rPh>
    <rPh sb="14" eb="16">
      <t>ショクイン</t>
    </rPh>
    <rPh sb="18" eb="20">
      <t>カイギ</t>
    </rPh>
    <rPh sb="20" eb="22">
      <t>ナイヨウ</t>
    </rPh>
    <rPh sb="23" eb="25">
      <t>シュウチ</t>
    </rPh>
    <phoneticPr fontId="9"/>
  </si>
  <si>
    <t>労働基準法第106条第1項</t>
    <rPh sb="0" eb="2">
      <t>ロウドウ</t>
    </rPh>
    <rPh sb="2" eb="5">
      <t>キジュンホウ</t>
    </rPh>
    <rPh sb="5" eb="6">
      <t>ダイ</t>
    </rPh>
    <rPh sb="9" eb="10">
      <t>ジョウ</t>
    </rPh>
    <rPh sb="10" eb="11">
      <t>ダイ</t>
    </rPh>
    <rPh sb="12" eb="13">
      <t>コウ</t>
    </rPh>
    <phoneticPr fontId="9"/>
  </si>
  <si>
    <t>労働基準法第15条</t>
    <rPh sb="0" eb="2">
      <t>ロウドウ</t>
    </rPh>
    <rPh sb="2" eb="5">
      <t>キジュンホウ</t>
    </rPh>
    <rPh sb="5" eb="6">
      <t>ダイ</t>
    </rPh>
    <rPh sb="8" eb="9">
      <t>ジョウ</t>
    </rPh>
    <phoneticPr fontId="9"/>
  </si>
  <si>
    <t>週</t>
    <rPh sb="0" eb="1">
      <t>シュウ</t>
    </rPh>
    <phoneticPr fontId="9"/>
  </si>
  <si>
    <t>時間、</t>
    <rPh sb="0" eb="2">
      <t>ジカン</t>
    </rPh>
    <phoneticPr fontId="9"/>
  </si>
  <si>
    <t>・　週休</t>
    <rPh sb="2" eb="4">
      <t>シュウキュウ</t>
    </rPh>
    <phoneticPr fontId="9"/>
  </si>
  <si>
    <t>(ｱ) 変形労働時間制の単位はいずれか。</t>
    <rPh sb="4" eb="6">
      <t>ヘンケイ</t>
    </rPh>
    <rPh sb="6" eb="8">
      <t>ロウドウ</t>
    </rPh>
    <rPh sb="8" eb="10">
      <t>ジカン</t>
    </rPh>
    <rPh sb="10" eb="11">
      <t>セイ</t>
    </rPh>
    <rPh sb="12" eb="14">
      <t>タンイ</t>
    </rPh>
    <phoneticPr fontId="9"/>
  </si>
  <si>
    <t xml:space="preserve"> １箇月単位の変形労働時間制</t>
    <rPh sb="2" eb="4">
      <t>カゲツ</t>
    </rPh>
    <rPh sb="4" eb="6">
      <t>タンイ</t>
    </rPh>
    <rPh sb="7" eb="9">
      <t>ヘンケイ</t>
    </rPh>
    <rPh sb="9" eb="11">
      <t>ロウドウ</t>
    </rPh>
    <rPh sb="11" eb="14">
      <t>ジカンセイ</t>
    </rPh>
    <phoneticPr fontId="9"/>
  </si>
  <si>
    <t>起算日：　　つ</t>
    <rPh sb="0" eb="3">
      <t>キサンビ</t>
    </rPh>
    <phoneticPr fontId="9"/>
  </si>
  <si>
    <t>労働基準法第32条の2</t>
    <rPh sb="0" eb="2">
      <t>ロウドウ</t>
    </rPh>
    <rPh sb="2" eb="5">
      <t>キジュンホウ</t>
    </rPh>
    <rPh sb="5" eb="6">
      <t>ダイ</t>
    </rPh>
    <rPh sb="8" eb="9">
      <t>ジョウ</t>
    </rPh>
    <phoneticPr fontId="9"/>
  </si>
  <si>
    <t xml:space="preserve"> １年単位の変形労働時間制</t>
    <rPh sb="2" eb="5">
      <t>ネンタンイ</t>
    </rPh>
    <rPh sb="6" eb="8">
      <t>ヘンケイ</t>
    </rPh>
    <rPh sb="8" eb="10">
      <t>ロウドウ</t>
    </rPh>
    <rPh sb="10" eb="13">
      <t>ジカンセイ</t>
    </rPh>
    <phoneticPr fontId="9"/>
  </si>
  <si>
    <t>労働基準法第32条の4</t>
    <rPh sb="0" eb="2">
      <t>ロウドウ</t>
    </rPh>
    <rPh sb="2" eb="5">
      <t>キジュンホウ</t>
    </rPh>
    <rPh sb="5" eb="6">
      <t>ダイ</t>
    </rPh>
    <rPh sb="8" eb="9">
      <t>ジョウ</t>
    </rPh>
    <phoneticPr fontId="9"/>
  </si>
  <si>
    <t>(ｲ) 勤務割表は、いつまでに該当職員へ提示しているか。</t>
    <rPh sb="4" eb="6">
      <t>キンム</t>
    </rPh>
    <rPh sb="6" eb="7">
      <t>ワリ</t>
    </rPh>
    <rPh sb="7" eb="8">
      <t>ヒョウ</t>
    </rPh>
    <phoneticPr fontId="9"/>
  </si>
  <si>
    <t>(ｳ) 土曜日の勤務時間をどのように対応しているか。</t>
    <rPh sb="4" eb="7">
      <t>ドヨウビ</t>
    </rPh>
    <rPh sb="8" eb="10">
      <t>キンム</t>
    </rPh>
    <rPh sb="10" eb="12">
      <t>ジカン</t>
    </rPh>
    <rPh sb="18" eb="20">
      <t>タイオウ</t>
    </rPh>
    <phoneticPr fontId="9"/>
  </si>
  <si>
    <t xml:space="preserve"> その他（</t>
    <rPh sb="3" eb="4">
      <t>タ</t>
    </rPh>
    <phoneticPr fontId="9"/>
  </si>
  <si>
    <t>労働基準法第34条</t>
    <rPh sb="0" eb="2">
      <t>ロウドウ</t>
    </rPh>
    <rPh sb="2" eb="5">
      <t>キジュンホウ</t>
    </rPh>
    <rPh sb="5" eb="6">
      <t>ダイ</t>
    </rPh>
    <rPh sb="8" eb="9">
      <t>ジョウ</t>
    </rPh>
    <phoneticPr fontId="9"/>
  </si>
  <si>
    <t>労働基準法第39条</t>
    <rPh sb="0" eb="2">
      <t>ロウドウ</t>
    </rPh>
    <rPh sb="2" eb="5">
      <t>キジュンホウ</t>
    </rPh>
    <rPh sb="5" eb="6">
      <t>ダイ</t>
    </rPh>
    <rPh sb="8" eb="9">
      <t>ジョウ</t>
    </rPh>
    <phoneticPr fontId="9"/>
  </si>
  <si>
    <t xml:space="preserve"> ② 付与日数（新規・繰越）や残日数は、有給休暇簿で適正に管理</t>
    <rPh sb="3" eb="5">
      <t>フヨ</t>
    </rPh>
    <rPh sb="5" eb="7">
      <t>ニッスウ</t>
    </rPh>
    <rPh sb="8" eb="10">
      <t>シンキ</t>
    </rPh>
    <rPh sb="11" eb="12">
      <t>ク</t>
    </rPh>
    <rPh sb="12" eb="13">
      <t>コ</t>
    </rPh>
    <rPh sb="15" eb="16">
      <t>ザン</t>
    </rPh>
    <rPh sb="16" eb="18">
      <t>ニッスウ</t>
    </rPh>
    <rPh sb="20" eb="22">
      <t>ユウキュウ</t>
    </rPh>
    <rPh sb="22" eb="24">
      <t>キュウカ</t>
    </rPh>
    <rPh sb="24" eb="25">
      <t>ボ</t>
    </rPh>
    <rPh sb="26" eb="28">
      <t>テキセイ</t>
    </rPh>
    <rPh sb="29" eb="30">
      <t>カン</t>
    </rPh>
    <phoneticPr fontId="9"/>
  </si>
  <si>
    <t>根拠法令・通知（印刷不要）</t>
    <rPh sb="0" eb="2">
      <t>コンキョ</t>
    </rPh>
    <rPh sb="2" eb="4">
      <t>ホウレイ</t>
    </rPh>
    <rPh sb="5" eb="7">
      <t>ツウチ</t>
    </rPh>
    <rPh sb="8" eb="10">
      <t>インサツ</t>
    </rPh>
    <rPh sb="10" eb="12">
      <t>フヨウ</t>
    </rPh>
    <phoneticPr fontId="9"/>
  </si>
  <si>
    <t>雇用契約書</t>
    <rPh sb="0" eb="2">
      <t>コヨウ</t>
    </rPh>
    <rPh sb="2" eb="5">
      <t>ケイヤクショ</t>
    </rPh>
    <phoneticPr fontId="9"/>
  </si>
  <si>
    <t xml:space="preserve"> ○ 就業規則及び労使協定等の職員への周知方法を記入すること。</t>
    <rPh sb="3" eb="5">
      <t>シュウギョウ</t>
    </rPh>
    <rPh sb="5" eb="7">
      <t>キソク</t>
    </rPh>
    <rPh sb="7" eb="8">
      <t>オヨ</t>
    </rPh>
    <rPh sb="9" eb="11">
      <t>ロウシ</t>
    </rPh>
    <rPh sb="11" eb="13">
      <t>キョウテイ</t>
    </rPh>
    <rPh sb="13" eb="14">
      <t>トウ</t>
    </rPh>
    <rPh sb="15" eb="17">
      <t>ショクイン</t>
    </rPh>
    <rPh sb="19" eb="21">
      <t>シュウチ</t>
    </rPh>
    <rPh sb="21" eb="23">
      <t>ホウホウ</t>
    </rPh>
    <rPh sb="24" eb="26">
      <t>キニュウ</t>
    </rPh>
    <phoneticPr fontId="9"/>
  </si>
  <si>
    <t>届出月日は直近の届出日を記入すること。</t>
    <rPh sb="8" eb="10">
      <t>トドケデ</t>
    </rPh>
    <rPh sb="10" eb="11">
      <t>ニチ</t>
    </rPh>
    <phoneticPr fontId="9"/>
  </si>
  <si>
    <t>根拠法令（印刷不要）</t>
    <rPh sb="0" eb="2">
      <t>コンキョ</t>
    </rPh>
    <rPh sb="2" eb="4">
      <t>ホウレイ</t>
    </rPh>
    <rPh sb="5" eb="7">
      <t>インサツ</t>
    </rPh>
    <rPh sb="7" eb="9">
      <t>フヨウ</t>
    </rPh>
    <phoneticPr fontId="9"/>
  </si>
  <si>
    <t>　・</t>
    <phoneticPr fontId="9"/>
  </si>
  <si>
    <t>労働安全衛生規則第43条</t>
    <rPh sb="0" eb="2">
      <t>ロウドウ</t>
    </rPh>
    <rPh sb="2" eb="4">
      <t>アンゼン</t>
    </rPh>
    <rPh sb="4" eb="6">
      <t>エイセイ</t>
    </rPh>
    <rPh sb="6" eb="8">
      <t>キソク</t>
    </rPh>
    <rPh sb="8" eb="9">
      <t>ダイ</t>
    </rPh>
    <rPh sb="11" eb="12">
      <t>ジョウ</t>
    </rPh>
    <phoneticPr fontId="9"/>
  </si>
  <si>
    <t>※検査項目の表記は省略しています。</t>
    <rPh sb="1" eb="3">
      <t>ケンサ</t>
    </rPh>
    <rPh sb="3" eb="5">
      <t>コウモク</t>
    </rPh>
    <rPh sb="6" eb="8">
      <t>ヒョウキ</t>
    </rPh>
    <rPh sb="9" eb="11">
      <t>ショウリャク</t>
    </rPh>
    <phoneticPr fontId="9"/>
  </si>
  <si>
    <t>備考</t>
    <rPh sb="0" eb="2">
      <t>ビコウ</t>
    </rPh>
    <phoneticPr fontId="3"/>
  </si>
  <si>
    <t>職　員　処　遇　関　係</t>
    <rPh sb="0" eb="1">
      <t>ショク</t>
    </rPh>
    <rPh sb="2" eb="3">
      <t>イン</t>
    </rPh>
    <rPh sb="4" eb="5">
      <t>ショ</t>
    </rPh>
    <rPh sb="6" eb="7">
      <t>グウ</t>
    </rPh>
    <rPh sb="8" eb="9">
      <t>カン</t>
    </rPh>
    <rPh sb="10" eb="11">
      <t>カカリ</t>
    </rPh>
    <phoneticPr fontId="9"/>
  </si>
  <si>
    <t xml:space="preserve"> ② 変形労働時間制に係る労使協定を所轄労働基準監督署へ届け出てい</t>
    <rPh sb="3" eb="5">
      <t>ヘンケイ</t>
    </rPh>
    <rPh sb="5" eb="7">
      <t>ロウドウ</t>
    </rPh>
    <rPh sb="7" eb="10">
      <t>ジカンセイ</t>
    </rPh>
    <rPh sb="11" eb="12">
      <t>カカ</t>
    </rPh>
    <rPh sb="13" eb="15">
      <t>ロウシ</t>
    </rPh>
    <rPh sb="15" eb="17">
      <t>キョウテイ</t>
    </rPh>
    <rPh sb="18" eb="20">
      <t>ショカツ</t>
    </rPh>
    <rPh sb="20" eb="22">
      <t>ロウドウ</t>
    </rPh>
    <rPh sb="22" eb="24">
      <t>キジュン</t>
    </rPh>
    <rPh sb="24" eb="27">
      <t>カントクショ</t>
    </rPh>
    <rPh sb="28" eb="29">
      <t>トド</t>
    </rPh>
    <phoneticPr fontId="9"/>
  </si>
  <si>
    <t xml:space="preserve"> ③ 給与からの法定外控除がある場合、労働基準法第24条の賃金控除協</t>
    <rPh sb="3" eb="5">
      <t>キュウヨ</t>
    </rPh>
    <rPh sb="8" eb="11">
      <t>ホウテイガイ</t>
    </rPh>
    <rPh sb="11" eb="13">
      <t>コウジョ</t>
    </rPh>
    <rPh sb="16" eb="18">
      <t>バアイ</t>
    </rPh>
    <rPh sb="19" eb="21">
      <t>ロウドウ</t>
    </rPh>
    <rPh sb="21" eb="24">
      <t>キジュンホウ</t>
    </rPh>
    <rPh sb="24" eb="25">
      <t>ダイ</t>
    </rPh>
    <rPh sb="27" eb="28">
      <t>ジョウ</t>
    </rPh>
    <rPh sb="29" eb="31">
      <t>チンギン</t>
    </rPh>
    <phoneticPr fontId="9"/>
  </si>
  <si>
    <t>(直近の届出月日：</t>
    <rPh sb="1" eb="3">
      <t>チョッキン</t>
    </rPh>
    <rPh sb="4" eb="6">
      <t>トドケデ</t>
    </rPh>
    <rPh sb="6" eb="8">
      <t>ガッピ</t>
    </rPh>
    <phoneticPr fontId="9"/>
  </si>
  <si>
    <t>最低賃金法第7条</t>
    <rPh sb="0" eb="2">
      <t>サイテイ</t>
    </rPh>
    <rPh sb="2" eb="5">
      <t>チンギンホウ</t>
    </rPh>
    <rPh sb="5" eb="6">
      <t>ダイ</t>
    </rPh>
    <rPh sb="7" eb="8">
      <t>ジョウ</t>
    </rPh>
    <phoneticPr fontId="9"/>
  </si>
  <si>
    <t>健康診断書</t>
    <rPh sb="0" eb="2">
      <t>ケンコウ</t>
    </rPh>
    <rPh sb="2" eb="5">
      <t>シンダンショ</t>
    </rPh>
    <phoneticPr fontId="9"/>
  </si>
  <si>
    <t>最終学歴証明書</t>
    <rPh sb="0" eb="2">
      <t>サイシュウ</t>
    </rPh>
    <rPh sb="2" eb="4">
      <t>ガクレキ</t>
    </rPh>
    <rPh sb="4" eb="7">
      <t>ショウメイショ</t>
    </rPh>
    <phoneticPr fontId="9"/>
  </si>
  <si>
    <t>(2)　就業規則は制定・改正ごとに所轄労働基準監督署に届け出ているか。</t>
    <rPh sb="4" eb="6">
      <t>シュウギョウ</t>
    </rPh>
    <rPh sb="6" eb="8">
      <t>キソク</t>
    </rPh>
    <rPh sb="9" eb="11">
      <t>セイテイ</t>
    </rPh>
    <rPh sb="12" eb="14">
      <t>カイセイ</t>
    </rPh>
    <rPh sb="17" eb="19">
      <t>ショカツ</t>
    </rPh>
    <rPh sb="19" eb="21">
      <t>ロウドウ</t>
    </rPh>
    <rPh sb="21" eb="23">
      <t>キジュン</t>
    </rPh>
    <rPh sb="23" eb="26">
      <t>カントクショ</t>
    </rPh>
    <rPh sb="27" eb="28">
      <t>トド</t>
    </rPh>
    <rPh sb="29" eb="30">
      <t>デ</t>
    </rPh>
    <phoneticPr fontId="9"/>
  </si>
  <si>
    <t>採用辞令(写)</t>
    <rPh sb="0" eb="2">
      <t>サイヨウ</t>
    </rPh>
    <phoneticPr fontId="9"/>
  </si>
  <si>
    <t>労働条件を明示して交付しているか。</t>
  </si>
  <si>
    <t>(3)　就業規則と現状（実際の運用）に差異はないか。</t>
    <rPh sb="9" eb="11">
      <t>ゲンジョウ</t>
    </rPh>
    <rPh sb="12" eb="14">
      <t>ジッサイ</t>
    </rPh>
    <rPh sb="15" eb="17">
      <t>ウンヨウ</t>
    </rPh>
    <rPh sb="19" eb="21">
      <t>サイ</t>
    </rPh>
    <phoneticPr fontId="9"/>
  </si>
  <si>
    <t>(4)　就業規則及び労使協定等は職員に周知されているか。</t>
    <rPh sb="4" eb="6">
      <t>シュウギョウ</t>
    </rPh>
    <rPh sb="6" eb="8">
      <t>キソク</t>
    </rPh>
    <rPh sb="8" eb="9">
      <t>オヨ</t>
    </rPh>
    <rPh sb="10" eb="12">
      <t>ロウシ</t>
    </rPh>
    <rPh sb="12" eb="14">
      <t>キョウテイ</t>
    </rPh>
    <rPh sb="14" eb="15">
      <t>トウ</t>
    </rPh>
    <rPh sb="16" eb="18">
      <t>ショクイン</t>
    </rPh>
    <rPh sb="19" eb="21">
      <t>シュウチ</t>
    </rPh>
    <phoneticPr fontId="9"/>
  </si>
  <si>
    <t>(5)　職員採用手続きについて</t>
    <rPh sb="4" eb="6">
      <t>ショクイン</t>
    </rPh>
    <rPh sb="6" eb="8">
      <t>サイヨウ</t>
    </rPh>
    <rPh sb="8" eb="10">
      <t>テツヅ</t>
    </rPh>
    <phoneticPr fontId="9"/>
  </si>
  <si>
    <t xml:space="preserve"> ④ 県の最低賃金を下回る賃金の職員はいないか。</t>
    <rPh sb="3" eb="4">
      <t>ケン</t>
    </rPh>
    <rPh sb="5" eb="7">
      <t>サイテイ</t>
    </rPh>
    <rPh sb="7" eb="9">
      <t>チンギン</t>
    </rPh>
    <rPh sb="10" eb="12">
      <t>シタマワ</t>
    </rPh>
    <rPh sb="13" eb="15">
      <t>チンギン</t>
    </rPh>
    <rPh sb="16" eb="18">
      <t>ショクイン</t>
    </rPh>
    <phoneticPr fontId="9"/>
  </si>
  <si>
    <t>(6) 勤務時間について</t>
    <rPh sb="4" eb="6">
      <t>キンム</t>
    </rPh>
    <rPh sb="6" eb="8">
      <t>ジカン</t>
    </rPh>
    <phoneticPr fontId="9"/>
  </si>
  <si>
    <t>(7) 労使協定について</t>
    <rPh sb="4" eb="6">
      <t>ロウシ</t>
    </rPh>
    <rPh sb="6" eb="8">
      <t>キョウテイ</t>
    </rPh>
    <phoneticPr fontId="9"/>
  </si>
  <si>
    <t>(ｱ) どのような方法で与えているか。</t>
    <rPh sb="9" eb="11">
      <t>ホウホウ</t>
    </rPh>
    <rPh sb="12" eb="13">
      <t>アタ</t>
    </rPh>
    <phoneticPr fontId="9"/>
  </si>
  <si>
    <t>・時間外勤務命令簿を整備しているか。</t>
    <rPh sb="1" eb="4">
      <t>ジカンガイ</t>
    </rPh>
    <rPh sb="4" eb="6">
      <t>キンム</t>
    </rPh>
    <rPh sb="6" eb="8">
      <t>メイレイ</t>
    </rPh>
    <rPh sb="8" eb="9">
      <t>ボ</t>
    </rPh>
    <rPh sb="10" eb="12">
      <t>セイビ</t>
    </rPh>
    <phoneticPr fontId="3"/>
  </si>
  <si>
    <t>労働基準法第15条第1項</t>
    <rPh sb="0" eb="2">
      <t>ロウドウ</t>
    </rPh>
    <rPh sb="2" eb="5">
      <t>キジュンホウ</t>
    </rPh>
    <rPh sb="5" eb="6">
      <t>ダイ</t>
    </rPh>
    <rPh sb="8" eb="9">
      <t>ジョウ</t>
    </rPh>
    <rPh sb="9" eb="10">
      <t>ダイ</t>
    </rPh>
    <rPh sb="11" eb="12">
      <t>コウ</t>
    </rPh>
    <phoneticPr fontId="9"/>
  </si>
  <si>
    <t xml:space="preserve"> ② 職員を雇用する際、雇用契約書、採用辞令、雇入通知書等書面により</t>
    <rPh sb="3" eb="5">
      <t>ショクイン</t>
    </rPh>
    <rPh sb="6" eb="8">
      <t>コヨウ</t>
    </rPh>
    <rPh sb="10" eb="11">
      <t>サイ</t>
    </rPh>
    <rPh sb="12" eb="14">
      <t>コヨウ</t>
    </rPh>
    <rPh sb="14" eb="17">
      <t>ケイヤクショ</t>
    </rPh>
    <rPh sb="18" eb="20">
      <t>サイヨウ</t>
    </rPh>
    <rPh sb="20" eb="22">
      <t>ジレイ</t>
    </rPh>
    <rPh sb="23" eb="25">
      <t>ヤトイイ</t>
    </rPh>
    <rPh sb="25" eb="28">
      <t>ツウチショ</t>
    </rPh>
    <rPh sb="28" eb="29">
      <t>トウ</t>
    </rPh>
    <rPh sb="29" eb="31">
      <t>ショメン</t>
    </rPh>
    <phoneticPr fontId="9"/>
  </si>
  <si>
    <t>・非常勤職員等(※)の就業規則を整備しているか。</t>
    <rPh sb="1" eb="4">
      <t>ヒジョウキン</t>
    </rPh>
    <rPh sb="4" eb="6">
      <t>ショクイン</t>
    </rPh>
    <rPh sb="6" eb="7">
      <t>トウ</t>
    </rPh>
    <rPh sb="11" eb="13">
      <t>シュウギョウ</t>
    </rPh>
    <rPh sb="13" eb="15">
      <t>キソク</t>
    </rPh>
    <rPh sb="16" eb="18">
      <t>セイビ</t>
    </rPh>
    <phoneticPr fontId="9"/>
  </si>
  <si>
    <t>(1)　就業規則を整備しているか。</t>
    <rPh sb="4" eb="6">
      <t>シュウギョウ</t>
    </rPh>
    <rPh sb="6" eb="8">
      <t>キソク</t>
    </rPh>
    <rPh sb="9" eb="11">
      <t>セイビ</t>
    </rPh>
    <phoneticPr fontId="9"/>
  </si>
  <si>
    <t>(13)　高年齢者雇用安定法改正法（平成25年4月1日施行）の適用状況</t>
    <rPh sb="5" eb="9">
      <t>コウネンレイシャ</t>
    </rPh>
    <rPh sb="9" eb="11">
      <t>コヨウ</t>
    </rPh>
    <rPh sb="11" eb="14">
      <t>アンテイホウ</t>
    </rPh>
    <rPh sb="14" eb="17">
      <t>カイセイホウ</t>
    </rPh>
    <rPh sb="31" eb="33">
      <t>テキヨウ</t>
    </rPh>
    <rPh sb="33" eb="35">
      <t>ジョウキョウ</t>
    </rPh>
    <phoneticPr fontId="3"/>
  </si>
  <si>
    <t>(ｲ)  定年の適用除外は、</t>
    <rPh sb="5" eb="7">
      <t>テイネン</t>
    </rPh>
    <rPh sb="8" eb="10">
      <t>テキヨウ</t>
    </rPh>
    <rPh sb="10" eb="12">
      <t>ジョガイ</t>
    </rPh>
    <phoneticPr fontId="3"/>
  </si>
  <si>
    <t>継続雇用制度の対象者を限定できる仕組みの廃止</t>
    <phoneticPr fontId="3"/>
  </si>
  <si>
    <t>育児休業、介護休業等育児又は家族介護を行う労働者の福祉に関する法律</t>
  </si>
  <si>
    <t xml:space="preserve">  ① 産前・産後休暇及び育児時間は、適正に付与しているか。</t>
    <rPh sb="22" eb="24">
      <t>フヨ</t>
    </rPh>
    <phoneticPr fontId="9"/>
  </si>
  <si>
    <t xml:space="preserve">  ② 生理休暇、育児時間は適正に付与しているか。</t>
    <rPh sb="4" eb="6">
      <t>セイリ</t>
    </rPh>
    <rPh sb="6" eb="8">
      <t>キュウカ</t>
    </rPh>
    <rPh sb="17" eb="19">
      <t>フヨ</t>
    </rPh>
    <phoneticPr fontId="9"/>
  </si>
  <si>
    <t xml:space="preserve">  ① 育児休業・介護休業は、適正に付与しているか。</t>
    <rPh sb="4" eb="6">
      <t>イクジ</t>
    </rPh>
    <rPh sb="6" eb="8">
      <t>キュウギョウ</t>
    </rPh>
    <rPh sb="9" eb="11">
      <t>カイゴ</t>
    </rPh>
    <rPh sb="11" eb="13">
      <t>キュウギョウ</t>
    </rPh>
    <rPh sb="18" eb="20">
      <t>フヨ</t>
    </rPh>
    <phoneticPr fontId="9"/>
  </si>
  <si>
    <t xml:space="preserve">  ② 育児短時間勤務・介護短時間勤務を適正に付与しているか。</t>
    <phoneticPr fontId="9"/>
  </si>
  <si>
    <t>育児休業制度</t>
  </si>
  <si>
    <t>介護休業制度</t>
  </si>
  <si>
    <t>　 小学校就学前までの子が１人であれば年５日、２人以上であれば年10日を限度として、看護休暇付与を事業主に義務づけ。</t>
  </si>
  <si>
    <t>介護休暇制度</t>
  </si>
  <si>
    <t>　 要介護状態にある対象家族が１人であれば年５日、２人以上であれば年10日を限度として、介護休暇付与を事業主に義務づけ。</t>
  </si>
  <si>
    <t>　 ３歳に達するまでの子を養育する労働者について、短時間勤務の措置（１日原則６時間）を事業主に義務づけ。</t>
  </si>
  <si>
    <t>　 ３歳に達するまでの子を養育する労働者が請求した場合、所定外労働を免除。</t>
  </si>
  <si>
    <t>　 小学校就学前までの子を養育し、又は要介護状態にある対象家族を介護する労働者が請求した場合、 １ヶ月24時間、１年150時間を超える時間外労働を制限。</t>
  </si>
  <si>
    <t>深夜業の制限</t>
  </si>
  <si>
    <t>　 小学校就学前までの子を養育し、又は要介護状態にある対象家族を介護する労働者が請求した場合、 深夜（午後10時から午前5時まで）における労働を制限。</t>
  </si>
  <si>
    <t>　 育児又は介護をする労働者の転勤に一定の配慮を求める制度。</t>
  </si>
  <si>
    <t>　 育児休業等を取得したこと等を理由とする解雇その他の不利益取扱いを禁止。</t>
  </si>
  <si>
    <t>子の看護休暇制度</t>
    <rPh sb="6" eb="8">
      <t>セイド</t>
    </rPh>
    <phoneticPr fontId="3"/>
  </si>
  <si>
    <t>所定外労働の免除</t>
    <rPh sb="6" eb="8">
      <t>メンジョ</t>
    </rPh>
    <phoneticPr fontId="3"/>
  </si>
  <si>
    <t>時間外労働の制限</t>
    <rPh sb="6" eb="8">
      <t>セイゲン</t>
    </rPh>
    <phoneticPr fontId="3"/>
  </si>
  <si>
    <t>転勤についての配慮</t>
    <rPh sb="7" eb="9">
      <t>ハイリョ</t>
    </rPh>
    <phoneticPr fontId="3"/>
  </si>
  <si>
    <t>不利益取扱いの禁止</t>
    <rPh sb="7" eb="9">
      <t>キンシ</t>
    </rPh>
    <phoneticPr fontId="3"/>
  </si>
  <si>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3"/>
  </si>
  <si>
    <t>　 対象家族１人につき、常時介護を必要とする状態に至るごとに１回、通算して93日まで、介護休業の権利を労働者に保障。※一定の条件を満たした「期間雇用者」も取得可能</t>
    <phoneticPr fontId="3"/>
  </si>
  <si>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3"/>
  </si>
  <si>
    <t>勤務時間の短縮等
の措置</t>
    <phoneticPr fontId="3"/>
  </si>
  <si>
    <t>(参考：印刷不用）</t>
    <rPh sb="1" eb="3">
      <t>サンコウ</t>
    </rPh>
    <rPh sb="4" eb="6">
      <t>インサツ</t>
    </rPh>
    <rPh sb="6" eb="8">
      <t>フヨウ</t>
    </rPh>
    <phoneticPr fontId="3"/>
  </si>
  <si>
    <t>　②　定年が65歳未満の場合、高年齢者雇用安定法改正法に照らし、65歳</t>
    <rPh sb="3" eb="5">
      <t>テイネン</t>
    </rPh>
    <rPh sb="8" eb="9">
      <t>サイ</t>
    </rPh>
    <rPh sb="9" eb="11">
      <t>ミマン</t>
    </rPh>
    <rPh sb="12" eb="14">
      <t>バアイ</t>
    </rPh>
    <rPh sb="15" eb="19">
      <t>コウネンレイシャ</t>
    </rPh>
    <rPh sb="19" eb="21">
      <t>コヨウ</t>
    </rPh>
    <rPh sb="21" eb="24">
      <t>アンテイホウ</t>
    </rPh>
    <rPh sb="24" eb="27">
      <t>カイセイホウ</t>
    </rPh>
    <rPh sb="28" eb="29">
      <t>テ</t>
    </rPh>
    <rPh sb="34" eb="35">
      <t>サイ</t>
    </rPh>
    <phoneticPr fontId="9"/>
  </si>
  <si>
    <t>「いる」場合、　→</t>
    <rPh sb="4" eb="6">
      <t>バアイ</t>
    </rPh>
    <phoneticPr fontId="9"/>
  </si>
  <si>
    <t>(9)　時間外勤務・休日勤務について、適正に超勤手当を支給しているか。</t>
    <rPh sb="7" eb="9">
      <t>キンム</t>
    </rPh>
    <rPh sb="12" eb="14">
      <t>キンム</t>
    </rPh>
    <rPh sb="19" eb="21">
      <t>テキセイ</t>
    </rPh>
    <rPh sb="22" eb="24">
      <t>チョウキン</t>
    </rPh>
    <rPh sb="24" eb="26">
      <t>テアテ</t>
    </rPh>
    <rPh sb="27" eb="29">
      <t>シキュウ</t>
    </rPh>
    <phoneticPr fontId="3"/>
  </si>
  <si>
    <t>(10) 年次有給休暇について</t>
    <rPh sb="5" eb="7">
      <t>ネンジ</t>
    </rPh>
    <rPh sb="7" eb="9">
      <t>ユウキュウ</t>
    </rPh>
    <rPh sb="9" eb="11">
      <t>キュウカ</t>
    </rPh>
    <phoneticPr fontId="9"/>
  </si>
  <si>
    <t>(11) 労働基準法等の女性保護規定の適用状況</t>
    <rPh sb="10" eb="11">
      <t>トウ</t>
    </rPh>
    <rPh sb="16" eb="18">
      <t>キテイ</t>
    </rPh>
    <rPh sb="19" eb="21">
      <t>テキヨウ</t>
    </rPh>
    <rPh sb="21" eb="23">
      <t>ジョウキョウ</t>
    </rPh>
    <phoneticPr fontId="3"/>
  </si>
  <si>
    <t>付与しているか。</t>
    <phoneticPr fontId="3"/>
  </si>
  <si>
    <t>(ｱ)　定年は、満</t>
    <rPh sb="8" eb="9">
      <t>マン</t>
    </rPh>
    <phoneticPr fontId="9"/>
  </si>
  <si>
    <t>(12) 育児・介護休業法の適用状況</t>
    <rPh sb="5" eb="7">
      <t>イクジ</t>
    </rPh>
    <rPh sb="8" eb="10">
      <t>カイゴ</t>
    </rPh>
    <rPh sb="10" eb="13">
      <t>キュウギョウホウ</t>
    </rPh>
    <rPh sb="14" eb="16">
      <t>テキヨウ</t>
    </rPh>
    <rPh sb="16" eb="18">
      <t>ジョウキョウ</t>
    </rPh>
    <phoneticPr fontId="3"/>
  </si>
  <si>
    <t>氏名</t>
    <rPh sb="0" eb="2">
      <t>シメイ</t>
    </rPh>
    <phoneticPr fontId="3"/>
  </si>
  <si>
    <t>雇用形態</t>
    <rPh sb="0" eb="2">
      <t>コヨウ</t>
    </rPh>
    <rPh sb="2" eb="4">
      <t>ケイタイ</t>
    </rPh>
    <phoneticPr fontId="9"/>
  </si>
  <si>
    <t>区分</t>
    <rPh sb="0" eb="2">
      <t>クブン</t>
    </rPh>
    <phoneticPr fontId="3"/>
  </si>
  <si>
    <t>有無</t>
    <rPh sb="0" eb="2">
      <t>ウム</t>
    </rPh>
    <phoneticPr fontId="3"/>
  </si>
  <si>
    <t>代替職員</t>
    <rPh sb="0" eb="2">
      <t>ダイタイ</t>
    </rPh>
    <rPh sb="2" eb="4">
      <t>ショクイン</t>
    </rPh>
    <phoneticPr fontId="3"/>
  </si>
  <si>
    <t>氏名</t>
    <rPh sb="0" eb="1">
      <t>ウジ</t>
    </rPh>
    <phoneticPr fontId="3"/>
  </si>
  <si>
    <t>非正規</t>
    <rPh sb="0" eb="3">
      <t>ヒセイキ</t>
    </rPh>
    <phoneticPr fontId="3"/>
  </si>
  <si>
    <t>短時間</t>
    <rPh sb="0" eb="3">
      <t>タンジカン</t>
    </rPh>
    <phoneticPr fontId="3"/>
  </si>
  <si>
    <t>常勤的非常勤</t>
    <rPh sb="0" eb="2">
      <t>ジョウキン</t>
    </rPh>
    <rPh sb="2" eb="3">
      <t>テキ</t>
    </rPh>
    <rPh sb="3" eb="6">
      <t>ヒジョウキン</t>
    </rPh>
    <phoneticPr fontId="3"/>
  </si>
  <si>
    <t>正規職員の所定労働時間と同じ労働時間</t>
    <phoneticPr fontId="3"/>
  </si>
  <si>
    <t>常勤(非正規)</t>
    <rPh sb="0" eb="2">
      <t>ジョウキン</t>
    </rPh>
    <rPh sb="3" eb="6">
      <t>ヒセイキ</t>
    </rPh>
    <phoneticPr fontId="3"/>
  </si>
  <si>
    <t>1日6時間以上かつ20日以上勤務</t>
    <phoneticPr fontId="3"/>
  </si>
  <si>
    <t>1日6時間未満又は1日20日未満勤務</t>
    <phoneticPr fontId="3"/>
  </si>
  <si>
    <t>所定労働時間に満たない者を含む</t>
    <phoneticPr fontId="3"/>
  </si>
  <si>
    <t>正規職員</t>
    <rPh sb="0" eb="2">
      <t>セイキ</t>
    </rPh>
    <rPh sb="2" eb="4">
      <t>ショクイン</t>
    </rPh>
    <phoneticPr fontId="3"/>
  </si>
  <si>
    <t>◯「雇用形態」の選択肢について</t>
    <rPh sb="2" eb="4">
      <t>コヨウ</t>
    </rPh>
    <rPh sb="4" eb="6">
      <t>ケイタイ</t>
    </rPh>
    <rPh sb="8" eb="11">
      <t>センタクシ</t>
    </rPh>
    <phoneticPr fontId="3"/>
  </si>
  <si>
    <t>労働安全衛生規則第47条</t>
    <phoneticPr fontId="9"/>
  </si>
  <si>
    <t>（給食従業員の検便）</t>
    <phoneticPr fontId="3"/>
  </si>
  <si>
    <t>労働安全衛生規則第44条</t>
    <phoneticPr fontId="9"/>
  </si>
  <si>
    <t>労働安全衛生規則第43条</t>
    <phoneticPr fontId="9"/>
  </si>
  <si>
    <t>労働安全衛生規則第51条</t>
    <rPh sb="8" eb="9">
      <t>ダイ</t>
    </rPh>
    <phoneticPr fontId="9"/>
  </si>
  <si>
    <t>加え検便を実施しているか。</t>
    <phoneticPr fontId="9"/>
  </si>
  <si>
    <t xml:space="preserve">  (ｱ) 必要な検査項目を満たしているか。</t>
    <phoneticPr fontId="9"/>
  </si>
  <si>
    <t xml:space="preserve">  (ｲ) 採用時健康診断に代えて健康診断書を徴取している場合、有効期限</t>
    <phoneticPr fontId="9"/>
  </si>
  <si>
    <t>　は過ぎていないか。</t>
    <phoneticPr fontId="9"/>
  </si>
  <si>
    <t xml:space="preserve"> 再検査の結果を確認しているか。</t>
    <rPh sb="1" eb="2">
      <t>サイ</t>
    </rPh>
    <rPh sb="2" eb="4">
      <t>ケンサ</t>
    </rPh>
    <phoneticPr fontId="9"/>
  </si>
  <si>
    <t>有</t>
  </si>
  <si>
    <t>簿記2級</t>
  </si>
  <si>
    <t>大学</t>
  </si>
  <si>
    <t>役職加算</t>
    <rPh sb="0" eb="2">
      <t>ヤクショク</t>
    </rPh>
    <rPh sb="2" eb="4">
      <t>カサン</t>
    </rPh>
    <phoneticPr fontId="9"/>
  </si>
  <si>
    <t>扶養</t>
    <rPh sb="0" eb="2">
      <t>フヨウ</t>
    </rPh>
    <phoneticPr fontId="9"/>
  </si>
  <si>
    <t>市町村補助</t>
    <rPh sb="0" eb="3">
      <t>シチョウソン</t>
    </rPh>
    <rPh sb="3" eb="5">
      <t>ホジョ</t>
    </rPh>
    <phoneticPr fontId="9"/>
  </si>
  <si>
    <t>小計</t>
    <rPh sb="0" eb="2">
      <t>ショウケイ</t>
    </rPh>
    <phoneticPr fontId="9"/>
  </si>
  <si>
    <t>◯</t>
  </si>
  <si>
    <t>前年度
有給休暇</t>
    <rPh sb="0" eb="3">
      <t>ゼンネンド</t>
    </rPh>
    <rPh sb="4" eb="6">
      <t>ユウキュウ</t>
    </rPh>
    <rPh sb="6" eb="8">
      <t>キュウカ</t>
    </rPh>
    <phoneticPr fontId="9"/>
  </si>
  <si>
    <t>取得
日数</t>
    <rPh sb="0" eb="2">
      <t>シュトク</t>
    </rPh>
    <rPh sb="3" eb="5">
      <t>ニッスウ</t>
    </rPh>
    <phoneticPr fontId="9"/>
  </si>
  <si>
    <t>所定
日数</t>
    <rPh sb="0" eb="2">
      <t>ショテイ</t>
    </rPh>
    <rPh sb="3" eb="5">
      <t>ニッスウ</t>
    </rPh>
    <phoneticPr fontId="9"/>
  </si>
  <si>
    <t>理事長の長女</t>
    <rPh sb="0" eb="3">
      <t>リジチョウ</t>
    </rPh>
    <rPh sb="4" eb="6">
      <t>チョウジョ</t>
    </rPh>
    <phoneticPr fontId="9"/>
  </si>
  <si>
    <t>（調理員）</t>
    <phoneticPr fontId="3"/>
  </si>
  <si>
    <t>「諸手当」欄には、支給されている全ての手当の名称及び金額を記入すること。「給与改善費」を「本俸」に込めている場合は記入不用。「処遇改善」は、処遇改善等加算のうち賃金改善要求分を毎月の諸手当として支給する場合に記入すること。</t>
    <rPh sb="37" eb="39">
      <t>キュウヨ</t>
    </rPh>
    <rPh sb="39" eb="42">
      <t>カイゼンヒ</t>
    </rPh>
    <rPh sb="45" eb="46">
      <t>ホン</t>
    </rPh>
    <rPh sb="49" eb="50">
      <t>コ</t>
    </rPh>
    <rPh sb="54" eb="56">
      <t>バアイ</t>
    </rPh>
    <rPh sb="57" eb="59">
      <t>キニュウ</t>
    </rPh>
    <rPh sb="59" eb="61">
      <t>フヨウ</t>
    </rPh>
    <rPh sb="63" eb="65">
      <t>ショグウ</t>
    </rPh>
    <rPh sb="65" eb="67">
      <t>カイゼン</t>
    </rPh>
    <rPh sb="70" eb="72">
      <t>ショグウ</t>
    </rPh>
    <rPh sb="72" eb="74">
      <t>カイゼン</t>
    </rPh>
    <rPh sb="74" eb="75">
      <t>トウ</t>
    </rPh>
    <rPh sb="75" eb="77">
      <t>カサン</t>
    </rPh>
    <rPh sb="80" eb="82">
      <t>チンギン</t>
    </rPh>
    <rPh sb="82" eb="84">
      <t>カイゼン</t>
    </rPh>
    <rPh sb="84" eb="87">
      <t>ヨウキュウブン</t>
    </rPh>
    <rPh sb="88" eb="90">
      <t>マイツキ</t>
    </rPh>
    <rPh sb="91" eb="94">
      <t>ショテアテ</t>
    </rPh>
    <rPh sb="97" eb="99">
      <t>シキュウ</t>
    </rPh>
    <rPh sb="101" eb="103">
      <t>バアイ</t>
    </rPh>
    <rPh sb="104" eb="106">
      <t>キニュウ</t>
    </rPh>
    <phoneticPr fontId="9"/>
  </si>
  <si>
    <t>「諸手当」欄には、支給されている全ての手当の名称及び金額を記入すること。「処遇改善」は、処遇改善等加算のうち賃金改善要求分を毎月の諸手当として支給する場合に記入すること。</t>
    <rPh sb="37" eb="39">
      <t>ショグウ</t>
    </rPh>
    <rPh sb="39" eb="41">
      <t>カイゼン</t>
    </rPh>
    <rPh sb="44" eb="46">
      <t>ショグウ</t>
    </rPh>
    <rPh sb="46" eb="48">
      <t>カイゼン</t>
    </rPh>
    <rPh sb="48" eb="49">
      <t>トウ</t>
    </rPh>
    <rPh sb="49" eb="51">
      <t>カサン</t>
    </rPh>
    <rPh sb="54" eb="56">
      <t>チンギン</t>
    </rPh>
    <rPh sb="56" eb="58">
      <t>カイゼン</t>
    </rPh>
    <rPh sb="58" eb="61">
      <t>ヨウキュウブン</t>
    </rPh>
    <rPh sb="62" eb="64">
      <t>マイツキ</t>
    </rPh>
    <rPh sb="65" eb="68">
      <t>ショテアテ</t>
    </rPh>
    <rPh sb="71" eb="73">
      <t>シキュウ</t>
    </rPh>
    <rPh sb="75" eb="77">
      <t>バアイ</t>
    </rPh>
    <rPh sb="78" eb="80">
      <t>キニュウ</t>
    </rPh>
    <phoneticPr fontId="9"/>
  </si>
  <si>
    <t>常勤</t>
  </si>
  <si>
    <t>雇用
形態</t>
    <rPh sb="0" eb="2">
      <t>コヨウ</t>
    </rPh>
    <rPh sb="3" eb="5">
      <t>ケイタイ</t>
    </rPh>
    <phoneticPr fontId="3"/>
  </si>
  <si>
    <t>非常勤</t>
  </si>
  <si>
    <t>保育　好子</t>
    <rPh sb="0" eb="2">
      <t>ホイク</t>
    </rPh>
    <rPh sb="3" eb="4">
      <t>ス</t>
    </rPh>
    <rPh sb="4" eb="5">
      <t>コ</t>
    </rPh>
    <phoneticPr fontId="9"/>
  </si>
  <si>
    <t>事務員</t>
  </si>
  <si>
    <t>月給</t>
  </si>
  <si>
    <t>日給</t>
  </si>
  <si>
    <t>主任加算</t>
    <rPh sb="0" eb="2">
      <t>シュニン</t>
    </rPh>
    <rPh sb="2" eb="4">
      <t>カサン</t>
    </rPh>
    <phoneticPr fontId="9"/>
  </si>
  <si>
    <t>格付表</t>
  </si>
  <si>
    <t>本年度 C</t>
    <rPh sb="0" eb="3">
      <t>ホンネンド</t>
    </rPh>
    <phoneticPr fontId="9"/>
  </si>
  <si>
    <t>諸手当 D       (円)</t>
    <rPh sb="0" eb="1">
      <t>モロ</t>
    </rPh>
    <rPh sb="1" eb="2">
      <t>テ</t>
    </rPh>
    <rPh sb="2" eb="3">
      <t>トウ</t>
    </rPh>
    <rPh sb="13" eb="14">
      <t>エン</t>
    </rPh>
    <phoneticPr fontId="9"/>
  </si>
  <si>
    <t>算定根拠</t>
    <rPh sb="0" eb="2">
      <t>サンテイ</t>
    </rPh>
    <rPh sb="2" eb="4">
      <t>コンキョ</t>
    </rPh>
    <phoneticPr fontId="3"/>
  </si>
  <si>
    <t>保育　太郎</t>
    <rPh sb="0" eb="2">
      <t>ホイク</t>
    </rPh>
    <rPh sb="3" eb="5">
      <t>タロウ</t>
    </rPh>
    <phoneticPr fontId="9"/>
  </si>
  <si>
    <t>時給</t>
  </si>
  <si>
    <t>格付</t>
    <rPh sb="0" eb="2">
      <t>カクヅ</t>
    </rPh>
    <phoneticPr fontId="3"/>
  </si>
  <si>
    <t>雇用形態の常勤（正規職員の所定労働時間と同じ労働時間）→非常勤（1日6時間以上かつ20日以上だが、所定労働時間未満の者）→短時間の順に記入すること。</t>
    <rPh sb="0" eb="2">
      <t>コヨウ</t>
    </rPh>
    <rPh sb="2" eb="4">
      <t>ケイタイ</t>
    </rPh>
    <rPh sb="5" eb="7">
      <t>ジョウキン</t>
    </rPh>
    <rPh sb="8" eb="10">
      <t>セイキ</t>
    </rPh>
    <rPh sb="10" eb="12">
      <t>ショクイン</t>
    </rPh>
    <rPh sb="13" eb="15">
      <t>ショテイ</t>
    </rPh>
    <rPh sb="15" eb="17">
      <t>ロウドウ</t>
    </rPh>
    <rPh sb="17" eb="19">
      <t>ジカン</t>
    </rPh>
    <rPh sb="20" eb="21">
      <t>オナ</t>
    </rPh>
    <rPh sb="22" eb="24">
      <t>ロウドウ</t>
    </rPh>
    <rPh sb="24" eb="26">
      <t>ジカン</t>
    </rPh>
    <rPh sb="28" eb="31">
      <t>ヒジョウキン</t>
    </rPh>
    <rPh sb="33" eb="34">
      <t>ニチ</t>
    </rPh>
    <rPh sb="35" eb="37">
      <t>ジカン</t>
    </rPh>
    <rPh sb="37" eb="39">
      <t>イジョウ</t>
    </rPh>
    <rPh sb="43" eb="44">
      <t>ニチ</t>
    </rPh>
    <rPh sb="44" eb="46">
      <t>イジョウ</t>
    </rPh>
    <rPh sb="49" eb="51">
      <t>ショテイ</t>
    </rPh>
    <rPh sb="51" eb="53">
      <t>ロウドウ</t>
    </rPh>
    <rPh sb="53" eb="55">
      <t>ジカン</t>
    </rPh>
    <rPh sb="55" eb="57">
      <t>ミマン</t>
    </rPh>
    <rPh sb="58" eb="59">
      <t>モノ</t>
    </rPh>
    <rPh sb="61" eb="64">
      <t>タンジカン</t>
    </rPh>
    <rPh sb="65" eb="66">
      <t>ジュン</t>
    </rPh>
    <rPh sb="67" eb="69">
      <t>キニュウ</t>
    </rPh>
    <phoneticPr fontId="3"/>
  </si>
  <si>
    <t>・</t>
    <phoneticPr fontId="9"/>
  </si>
  <si>
    <t xml:space="preserve"> ① 年間研修計画を作成しているか。</t>
    <phoneticPr fontId="3"/>
  </si>
  <si>
    <t>ア　研修記録は整備しているか。</t>
    <phoneticPr fontId="3"/>
  </si>
  <si>
    <t>開催年月日</t>
    <rPh sb="0" eb="2">
      <t>カイサイ</t>
    </rPh>
    <rPh sb="2" eb="5">
      <t>ネンガッピ</t>
    </rPh>
    <phoneticPr fontId="9"/>
  </si>
  <si>
    <t>受講者及び
職種</t>
    <rPh sb="0" eb="3">
      <t>ジュコウシャ</t>
    </rPh>
    <rPh sb="3" eb="4">
      <t>オヨ</t>
    </rPh>
    <rPh sb="6" eb="8">
      <t>ショクシュ</t>
    </rPh>
    <phoneticPr fontId="9"/>
  </si>
  <si>
    <t>参加
人数</t>
    <rPh sb="0" eb="2">
      <t>サンカ</t>
    </rPh>
    <rPh sb="3" eb="5">
      <t>ニンズウ</t>
    </rPh>
    <phoneticPr fontId="9"/>
  </si>
  <si>
    <t>時間帯</t>
    <rPh sb="0" eb="3">
      <t>ジカンタイ</t>
    </rPh>
    <phoneticPr fontId="3"/>
  </si>
  <si>
    <t>～</t>
    <phoneticPr fontId="3"/>
  </si>
  <si>
    <t xml:space="preserve"> ③ 外部研修を受講させているか。　</t>
    <phoneticPr fontId="3"/>
  </si>
  <si>
    <t xml:space="preserve">ア　受講者は、正職員に限定していないか｡ </t>
  </si>
  <si>
    <t>・　正職員に限定している場合は、その理由</t>
    <rPh sb="2" eb="5">
      <t>セイショクイン</t>
    </rPh>
    <rPh sb="6" eb="8">
      <t>ゲンテイ</t>
    </rPh>
    <rPh sb="12" eb="14">
      <t>バアイ</t>
    </rPh>
    <rPh sb="18" eb="20">
      <t>リユウ</t>
    </rPh>
    <phoneticPr fontId="3"/>
  </si>
  <si>
    <t>成果を職場内で還元する体制を作る。</t>
  </si>
  <si>
    <t>エ　研修結果は、内部研修等に活用されているか。</t>
    <phoneticPr fontId="9"/>
  </si>
  <si>
    <t>※欄が不足する場合は、別紙に作成し添付すること。</t>
    <rPh sb="3" eb="5">
      <t>フソク</t>
    </rPh>
    <rPh sb="7" eb="9">
      <t>バアイ</t>
    </rPh>
    <phoneticPr fontId="3"/>
  </si>
  <si>
    <t>受講者</t>
    <rPh sb="0" eb="3">
      <t>ジュコウシャ</t>
    </rPh>
    <phoneticPr fontId="9"/>
  </si>
  <si>
    <t>場所</t>
    <rPh sb="0" eb="2">
      <t>バショ</t>
    </rPh>
    <phoneticPr fontId="3"/>
  </si>
  <si>
    <t xml:space="preserve"> ① 作成している指導計画の種類にチェックすること。</t>
    <phoneticPr fontId="3"/>
  </si>
  <si>
    <t>(長期指導計画)</t>
    <rPh sb="1" eb="3">
      <t>チョウキ</t>
    </rPh>
    <rPh sb="3" eb="5">
      <t>シドウ</t>
    </rPh>
    <rPh sb="5" eb="7">
      <t>ケイカク</t>
    </rPh>
    <phoneticPr fontId="3"/>
  </si>
  <si>
    <t>(短期指導計画)</t>
    <rPh sb="1" eb="3">
      <t>タンキ</t>
    </rPh>
    <rPh sb="3" eb="5">
      <t>シドウ</t>
    </rPh>
    <rPh sb="5" eb="7">
      <t>ケイカク</t>
    </rPh>
    <phoneticPr fontId="3"/>
  </si>
  <si>
    <t>人）</t>
    <rPh sb="0" eb="1">
      <t>ヒト</t>
    </rPh>
    <phoneticPr fontId="9"/>
  </si>
  <si>
    <t>該当するものにチェックすること。</t>
    <phoneticPr fontId="3"/>
  </si>
  <si>
    <t>チェックすること）</t>
    <phoneticPr fontId="9"/>
  </si>
  <si>
    <t xml:space="preserve"> ① 日々の連絡</t>
    <phoneticPr fontId="3"/>
  </si>
  <si>
    <t>0歳児</t>
    <rPh sb="1" eb="3">
      <t>サイジ</t>
    </rPh>
    <phoneticPr fontId="9"/>
  </si>
  <si>
    <t>1・2歳児</t>
    <rPh sb="3" eb="5">
      <t>サイジ</t>
    </rPh>
    <phoneticPr fontId="9"/>
  </si>
  <si>
    <t>3歳以上児</t>
    <rPh sb="1" eb="4">
      <t>サイイジョウ</t>
    </rPh>
    <rPh sb="2" eb="4">
      <t>イジョウ</t>
    </rPh>
    <rPh sb="4" eb="5">
      <t>ジ</t>
    </rPh>
    <phoneticPr fontId="9"/>
  </si>
  <si>
    <t xml:space="preserve"> ② 園だより等の発行  </t>
    <phoneticPr fontId="3"/>
  </si>
  <si>
    <t>園だより</t>
    <rPh sb="0" eb="1">
      <t>ソノ</t>
    </rPh>
    <phoneticPr fontId="3"/>
  </si>
  <si>
    <t>回発行</t>
    <rPh sb="0" eb="1">
      <t>カイ</t>
    </rPh>
    <rPh sb="1" eb="3">
      <t>ハッコウ</t>
    </rPh>
    <phoneticPr fontId="9"/>
  </si>
  <si>
    <t>クラスだより</t>
    <phoneticPr fontId="3"/>
  </si>
  <si>
    <t>懇談会等</t>
    <rPh sb="0" eb="3">
      <t>コンダンカイ</t>
    </rPh>
    <rPh sb="3" eb="4">
      <t>トウ</t>
    </rPh>
    <phoneticPr fontId="3"/>
  </si>
  <si>
    <t>回開催</t>
    <rPh sb="0" eb="1">
      <t>カイ</t>
    </rPh>
    <rPh sb="1" eb="3">
      <t>カイサイ</t>
    </rPh>
    <phoneticPr fontId="9"/>
  </si>
  <si>
    <t>保護者会</t>
    <rPh sb="0" eb="4">
      <t>ホゴシャカイ</t>
    </rPh>
    <phoneticPr fontId="3"/>
  </si>
  <si>
    <t xml:space="preserve"> ① 小学校との連携にあたり、園児と小学生との交流、職員同士の交流・</t>
    <rPh sb="3" eb="6">
      <t>ショウガッコウ</t>
    </rPh>
    <rPh sb="8" eb="10">
      <t>レンケイ</t>
    </rPh>
    <rPh sb="15" eb="17">
      <t>エンジ</t>
    </rPh>
    <rPh sb="18" eb="21">
      <t>ショウガクセイ</t>
    </rPh>
    <rPh sb="23" eb="25">
      <t>コウリュウ</t>
    </rPh>
    <rPh sb="26" eb="28">
      <t>ショクイン</t>
    </rPh>
    <rPh sb="28" eb="30">
      <t>ドウシ</t>
    </rPh>
    <rPh sb="31" eb="33">
      <t>コウリュウ</t>
    </rPh>
    <phoneticPr fontId="3"/>
  </si>
  <si>
    <t>情報共有等、小学校との連携を図るよう配慮しているか。</t>
    <phoneticPr fontId="3"/>
  </si>
  <si>
    <t>(1) 給食は、適切な時間に提供されているか。</t>
    <rPh sb="4" eb="6">
      <t>キュウショク</t>
    </rPh>
    <rPh sb="8" eb="10">
      <t>テキセツ</t>
    </rPh>
    <rPh sb="11" eb="13">
      <t>ジカン</t>
    </rPh>
    <rPh sb="12" eb="13">
      <t>テイジ</t>
    </rPh>
    <rPh sb="14" eb="16">
      <t>テイキョウ</t>
    </rPh>
    <phoneticPr fontId="9"/>
  </si>
  <si>
    <t>3歳未満児</t>
    <rPh sb="1" eb="2">
      <t>サイ</t>
    </rPh>
    <rPh sb="2" eb="4">
      <t>ミマン</t>
    </rPh>
    <rPh sb="4" eb="5">
      <t>ジ</t>
    </rPh>
    <phoneticPr fontId="9"/>
  </si>
  <si>
    <t>3歳以上児</t>
    <rPh sb="1" eb="2">
      <t>サイ</t>
    </rPh>
    <rPh sb="2" eb="4">
      <t>イジョウ</t>
    </rPh>
    <rPh sb="4" eb="5">
      <t>ジ</t>
    </rPh>
    <phoneticPr fontId="9"/>
  </si>
  <si>
    <t>・</t>
    <phoneticPr fontId="9"/>
  </si>
  <si>
    <t xml:space="preserve"> ① 委託業者名（所在地）</t>
    <rPh sb="3" eb="5">
      <t>イタク</t>
    </rPh>
    <rPh sb="5" eb="7">
      <t>ギョウシャ</t>
    </rPh>
    <rPh sb="7" eb="8">
      <t>メイ</t>
    </rPh>
    <rPh sb="9" eb="12">
      <t>ショザイチ</t>
    </rPh>
    <phoneticPr fontId="9"/>
  </si>
  <si>
    <t>（</t>
    <phoneticPr fontId="9"/>
  </si>
  <si>
    <t>）</t>
    <phoneticPr fontId="9"/>
  </si>
  <si>
    <t>※</t>
    <phoneticPr fontId="9"/>
  </si>
  <si>
    <t>保菌者は調理及び食事介助に従事させない。</t>
    <phoneticPr fontId="9"/>
  </si>
  <si>
    <t>乳児を担当する職員も検便を実施する方が望ましい。</t>
    <phoneticPr fontId="9"/>
  </si>
  <si>
    <t>４月</t>
    <phoneticPr fontId="9"/>
  </si>
  <si>
    <t>こと）</t>
    <phoneticPr fontId="9"/>
  </si>
  <si>
    <t>※日常清掃は含めない</t>
    <rPh sb="1" eb="3">
      <t>ニチジョウ</t>
    </rPh>
    <rPh sb="3" eb="5">
      <t>セイソウ</t>
    </rPh>
    <rPh sb="6" eb="7">
      <t>フク</t>
    </rPh>
    <phoneticPr fontId="9"/>
  </si>
  <si>
    <t>「児童福祉施設等における衛生管理の強化について」(S39.8.1児発第669号)</t>
    <rPh sb="1" eb="3">
      <t>ジドウ</t>
    </rPh>
    <rPh sb="3" eb="5">
      <t>フクシ</t>
    </rPh>
    <rPh sb="5" eb="7">
      <t>シセツ</t>
    </rPh>
    <rPh sb="7" eb="8">
      <t>トウ</t>
    </rPh>
    <rPh sb="12" eb="14">
      <t>エイセイ</t>
    </rPh>
    <rPh sb="14" eb="16">
      <t>カンリ</t>
    </rPh>
    <rPh sb="17" eb="19">
      <t>キョウカ</t>
    </rPh>
    <rPh sb="32" eb="33">
      <t>ジ</t>
    </rPh>
    <rPh sb="33" eb="34">
      <t>ハツ</t>
    </rPh>
    <rPh sb="34" eb="35">
      <t>ダイ</t>
    </rPh>
    <rPh sb="38" eb="39">
      <t>ゴウ</t>
    </rPh>
    <phoneticPr fontId="9"/>
  </si>
  <si>
    <t>　　</t>
    <phoneticPr fontId="9"/>
  </si>
  <si>
    <t xml:space="preserve"> ① 保管設備は、</t>
    <rPh sb="3" eb="5">
      <t>ホカン</t>
    </rPh>
    <phoneticPr fontId="9"/>
  </si>
  <si>
    <t>　</t>
    <phoneticPr fontId="9"/>
  </si>
  <si>
    <t>＜温度の目安＞
・冷蔵庫：5℃以下　　・冷凍庫-20℃以下</t>
    <phoneticPr fontId="9"/>
  </si>
  <si>
    <t xml:space="preserve"> ② 冷蔵庫の温度は、</t>
    <phoneticPr fontId="9"/>
  </si>
  <si>
    <t>℃</t>
    <phoneticPr fontId="9"/>
  </si>
  <si>
    <t>・冷凍庫の温度は、</t>
    <phoneticPr fontId="9"/>
  </si>
  <si>
    <t>＜食器消毒の目安＞</t>
    <phoneticPr fontId="9"/>
  </si>
  <si>
    <t>・熱湯：95℃以上、10分以上浸漬</t>
    <phoneticPr fontId="9"/>
  </si>
  <si>
    <t>・蒸気：100℃以上、10分以上</t>
    <phoneticPr fontId="9"/>
  </si>
  <si>
    <t xml:space="preserve"> ① 消毒は、</t>
    <phoneticPr fontId="9"/>
  </si>
  <si>
    <t>・薬用：消毒薬に必要な時間浸漬</t>
    <phoneticPr fontId="9"/>
  </si>
  <si>
    <t>）</t>
    <phoneticPr fontId="9"/>
  </si>
  <si>
    <t>（食器の材質等により異なる。）</t>
    <phoneticPr fontId="9"/>
  </si>
  <si>
    <t xml:space="preserve"> ② 保管は、</t>
    <phoneticPr fontId="9"/>
  </si>
  <si>
    <t>※</t>
    <phoneticPr fontId="9"/>
  </si>
  <si>
    <t>〕</t>
    <phoneticPr fontId="9"/>
  </si>
  <si>
    <t>・</t>
    <phoneticPr fontId="9"/>
  </si>
  <si>
    <t>「社会福祉施設における保存食の保存期間等について」(平成8.7.25　社援施第117号)</t>
    <phoneticPr fontId="9"/>
  </si>
  <si>
    <t>職員又は委託栄養士が作成している。（下記も併せて記入すること。）</t>
    <rPh sb="24" eb="26">
      <t>キニュウ</t>
    </rPh>
    <phoneticPr fontId="9"/>
  </si>
  <si>
    <t>(財)児童育成協会から購入するスキムミルクについては、関税が無税となっており、受払台帳を整備し、受入年月日、受入数量、使用年月日、使用数量、残量を記入しなければならない。</t>
    <phoneticPr fontId="9"/>
  </si>
  <si>
    <t>　</t>
    <phoneticPr fontId="9"/>
  </si>
  <si>
    <t>（検査日</t>
    <phoneticPr fontId="9"/>
  </si>
  <si>
    <t xml:space="preserve"> </t>
    <phoneticPr fontId="9"/>
  </si>
  <si>
    <t>・</t>
    <phoneticPr fontId="3"/>
  </si>
  <si>
    <t>　</t>
    <phoneticPr fontId="9"/>
  </si>
  <si>
    <t xml:space="preserve"> </t>
    <phoneticPr fontId="9"/>
  </si>
  <si>
    <t xml:space="preserve"> ①　負担額　　　　　　　　　　　　　　　　　　　</t>
    <phoneticPr fontId="9"/>
  </si>
  <si>
    <t>１食当たり</t>
    <phoneticPr fontId="9"/>
  </si>
  <si>
    <t>円、</t>
    <phoneticPr fontId="9"/>
  </si>
  <si>
    <t>１月当たり</t>
    <phoneticPr fontId="9"/>
  </si>
  <si>
    <t>円　</t>
    <phoneticPr fontId="9"/>
  </si>
  <si>
    <t>児童の健康管理・安全管理</t>
    <rPh sb="0" eb="2">
      <t>ジドウ</t>
    </rPh>
    <rPh sb="3" eb="5">
      <t>ケンコウ</t>
    </rPh>
    <rPh sb="5" eb="7">
      <t>カンリ</t>
    </rPh>
    <rPh sb="8" eb="10">
      <t>アンゼン</t>
    </rPh>
    <rPh sb="10" eb="12">
      <t>カンリ</t>
    </rPh>
    <phoneticPr fontId="9"/>
  </si>
  <si>
    <t>＜配置している場合＞</t>
    <rPh sb="1" eb="3">
      <t>ハイチ</t>
    </rPh>
    <rPh sb="7" eb="9">
      <t>バアイ</t>
    </rPh>
    <phoneticPr fontId="9"/>
  </si>
  <si>
    <t>嘱託医契約書の記載事項
勤務日時、手当額、業務内容等</t>
    <rPh sb="2" eb="3">
      <t>イ</t>
    </rPh>
    <phoneticPr fontId="9"/>
  </si>
  <si>
    <t>・</t>
    <phoneticPr fontId="9"/>
  </si>
  <si>
    <t>・</t>
    <phoneticPr fontId="9"/>
  </si>
  <si>
    <t>（）</t>
    <phoneticPr fontId="9"/>
  </si>
  <si>
    <t xml:space="preserve"> ② 健康診断の当日に欠席した児童を再受診させているか。</t>
    <phoneticPr fontId="9"/>
  </si>
  <si>
    <t>学校保健安全法施行規則第5条ただし書き</t>
    <rPh sb="0" eb="2">
      <t>ガッコウ</t>
    </rPh>
    <rPh sb="2" eb="4">
      <t>ホケン</t>
    </rPh>
    <rPh sb="4" eb="6">
      <t>アンゼン</t>
    </rPh>
    <rPh sb="6" eb="7">
      <t>ホウ</t>
    </rPh>
    <rPh sb="7" eb="9">
      <t>シコウ</t>
    </rPh>
    <rPh sb="9" eb="11">
      <t>キソク</t>
    </rPh>
    <rPh sb="11" eb="12">
      <t>ダイ</t>
    </rPh>
    <rPh sb="13" eb="14">
      <t>ジョウ</t>
    </rPh>
    <rPh sb="17" eb="18">
      <t>ガ</t>
    </rPh>
    <phoneticPr fontId="9"/>
  </si>
  <si>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9"/>
  </si>
  <si>
    <t>【感染症・食中毒対策】</t>
    <rPh sb="1" eb="4">
      <t>カンセンショウ</t>
    </rPh>
    <rPh sb="5" eb="8">
      <t>ショクチュウドク</t>
    </rPh>
    <rPh sb="8" eb="10">
      <t>タイサク</t>
    </rPh>
    <phoneticPr fontId="9"/>
  </si>
  <si>
    <t xml:space="preserve"> ② 病気回復後の登園の際､治癒の確認をどのように行っているか｡</t>
    <phoneticPr fontId="9"/>
  </si>
  <si>
    <t>＜清掃回数＞</t>
    <rPh sb="1" eb="3">
      <t>セイソウ</t>
    </rPh>
    <rPh sb="3" eb="5">
      <t>カイスウ</t>
    </rPh>
    <phoneticPr fontId="9"/>
  </si>
  <si>
    <t xml:space="preserve"> 「社会福祉施設等における感染症等発生時に係る報告について」
（平成17年2月22日健発第0222002号・薬食発第0222001号・雇児発第0222001号・社援発第0222002号・老発第0222001号）</t>
    <phoneticPr fontId="9"/>
  </si>
  <si>
    <t>【乳幼児突然死症候群の防止対策】</t>
    <rPh sb="1" eb="4">
      <t>ニュウヨウジ</t>
    </rPh>
    <rPh sb="4" eb="7">
      <t>トツゼンシ</t>
    </rPh>
    <rPh sb="7" eb="10">
      <t>ショウコウグン</t>
    </rPh>
    <rPh sb="11" eb="13">
      <t>ボウシ</t>
    </rPh>
    <rPh sb="13" eb="15">
      <t>タイサク</t>
    </rPh>
    <phoneticPr fontId="9"/>
  </si>
  <si>
    <t xml:space="preserve"> ② 睡眠時呼吸チェック表の使用の有無：</t>
    <rPh sb="3" eb="6">
      <t>スイミンジ</t>
    </rPh>
    <rPh sb="6" eb="8">
      <t>コキュウ</t>
    </rPh>
    <rPh sb="12" eb="13">
      <t>ヒョウ</t>
    </rPh>
    <rPh sb="14" eb="16">
      <t>シヨウ</t>
    </rPh>
    <rPh sb="17" eb="19">
      <t>ウム</t>
    </rPh>
    <phoneticPr fontId="3"/>
  </si>
  <si>
    <t xml:space="preserve"> ③ 具体的対策</t>
    <rPh sb="3" eb="6">
      <t>グタイテキ</t>
    </rPh>
    <rPh sb="6" eb="8">
      <t>タイサク</t>
    </rPh>
    <phoneticPr fontId="3"/>
  </si>
  <si>
    <t>【児童虐待防止対策】</t>
    <phoneticPr fontId="9"/>
  </si>
  <si>
    <t>･</t>
    <phoneticPr fontId="9"/>
  </si>
  <si>
    <t>児童虐待の防止等に関する法律第5条</t>
    <rPh sb="5" eb="7">
      <t>ボウシ</t>
    </rPh>
    <rPh sb="7" eb="8">
      <t>ナド</t>
    </rPh>
    <rPh sb="9" eb="10">
      <t>カン</t>
    </rPh>
    <rPh sb="12" eb="14">
      <t>ホウリツ</t>
    </rPh>
    <rPh sb="14" eb="15">
      <t>ダイ</t>
    </rPh>
    <rPh sb="16" eb="17">
      <t>ジョウ</t>
    </rPh>
    <phoneticPr fontId="9"/>
  </si>
  <si>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9"/>
  </si>
  <si>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9"/>
  </si>
  <si>
    <t>【安全管理対策】</t>
    <rPh sb="1" eb="3">
      <t>アンゼン</t>
    </rPh>
    <rPh sb="3" eb="5">
      <t>カンリ</t>
    </rPh>
    <phoneticPr fontId="9"/>
  </si>
  <si>
    <t xml:space="preserve"> ② 携帯電話等の連絡体制は図れているか。</t>
    <rPh sb="3" eb="5">
      <t>ケイタイ</t>
    </rPh>
    <rPh sb="5" eb="7">
      <t>デンワ</t>
    </rPh>
    <rPh sb="7" eb="8">
      <t>トウ</t>
    </rPh>
    <rPh sb="9" eb="11">
      <t>レンラク</t>
    </rPh>
    <rPh sb="11" eb="13">
      <t>タイセイ</t>
    </rPh>
    <rPh sb="14" eb="15">
      <t>ハカ</t>
    </rPh>
    <phoneticPr fontId="9"/>
  </si>
  <si>
    <t xml:space="preserve"> ② その場合に理由を把握しているか。</t>
    <phoneticPr fontId="9"/>
  </si>
  <si>
    <t xml:space="preserve"> ① 点検回数等</t>
    <phoneticPr fontId="9"/>
  </si>
  <si>
    <t xml:space="preserve"> ③ 点検結果は、全職員に周知され、具体的に改善されているか。</t>
    <phoneticPr fontId="9"/>
  </si>
  <si>
    <t>の事故)</t>
    <phoneticPr fontId="3"/>
  </si>
  <si>
    <t>発生月日</t>
    <rPh sb="0" eb="2">
      <t>ハッセイ</t>
    </rPh>
    <rPh sb="2" eb="4">
      <t>ガッピ</t>
    </rPh>
    <phoneticPr fontId="9"/>
  </si>
  <si>
    <t>発生時間帯</t>
    <rPh sb="0" eb="2">
      <t>ハッセイ</t>
    </rPh>
    <rPh sb="2" eb="5">
      <t>ジカンタイ</t>
    </rPh>
    <phoneticPr fontId="9"/>
  </si>
  <si>
    <t>（直近の届出日</t>
    <rPh sb="1" eb="3">
      <t>チョッキン</t>
    </rPh>
    <rPh sb="4" eb="6">
      <t>トドケデ</t>
    </rPh>
    <rPh sb="6" eb="7">
      <t>ビ</t>
    </rPh>
    <phoneticPr fontId="9"/>
  </si>
  <si>
    <t>）、</t>
    <phoneticPr fontId="9"/>
  </si>
  <si>
    <t>･</t>
    <phoneticPr fontId="9"/>
  </si>
  <si>
    <t>増改築に伴う計画の変更届に留意すること。</t>
    <phoneticPr fontId="9"/>
  </si>
  <si>
    <t>① 避難訓練及び消火訓練の記録はあるか。　</t>
    <rPh sb="6" eb="7">
      <t>オヨ</t>
    </rPh>
    <rPh sb="8" eb="10">
      <t>ショウカ</t>
    </rPh>
    <rPh sb="10" eb="12">
      <t>クンレン</t>
    </rPh>
    <phoneticPr fontId="9"/>
  </si>
  <si>
    <t xml:space="preserve">③ 実施状況 </t>
    <phoneticPr fontId="3"/>
  </si>
  <si>
    <t>5月</t>
    <phoneticPr fontId="9"/>
  </si>
  <si>
    <t>6月</t>
    <phoneticPr fontId="9"/>
  </si>
  <si>
    <t>7月</t>
    <phoneticPr fontId="9"/>
  </si>
  <si>
    <t>8月</t>
    <phoneticPr fontId="9"/>
  </si>
  <si>
    <t>9月</t>
    <phoneticPr fontId="9"/>
  </si>
  <si>
    <t>10月</t>
    <phoneticPr fontId="9"/>
  </si>
  <si>
    <t>11月</t>
    <phoneticPr fontId="9"/>
  </si>
  <si>
    <t>12月</t>
    <phoneticPr fontId="9"/>
  </si>
  <si>
    <t>1月</t>
    <phoneticPr fontId="9"/>
  </si>
  <si>
    <t>2月</t>
    <phoneticPr fontId="9"/>
  </si>
  <si>
    <t>3月</t>
    <phoneticPr fontId="9"/>
  </si>
  <si>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3"/>
  </si>
  <si>
    <t>④ 地域との協力体制は、</t>
    <phoneticPr fontId="9"/>
  </si>
  <si>
    <t>⑤ 保護者への連絡体制は、整備しているか。</t>
    <phoneticPr fontId="9"/>
  </si>
  <si>
    <t>（非常時連絡表）</t>
    <phoneticPr fontId="9"/>
  </si>
  <si>
    <t>　</t>
    <phoneticPr fontId="9"/>
  </si>
  <si>
    <t>消防法第17条の3の3</t>
    <phoneticPr fontId="9"/>
  </si>
  <si>
    <t>消防法施行規則第31条の6</t>
    <phoneticPr fontId="9"/>
  </si>
  <si>
    <t>・</t>
    <phoneticPr fontId="3"/>
  </si>
  <si>
    <t>記録しているか。</t>
    <rPh sb="0" eb="2">
      <t>キロク</t>
    </rPh>
    <phoneticPr fontId="3"/>
  </si>
  <si>
    <t>消防法第4条</t>
    <phoneticPr fontId="9"/>
  </si>
  <si>
    <t>（検査日</t>
    <rPh sb="1" eb="3">
      <t>ケンサ</t>
    </rPh>
    <rPh sb="3" eb="4">
      <t>ビ</t>
    </rPh>
    <phoneticPr fontId="9"/>
  </si>
  <si>
    <t xml:space="preserve"> ○ 指示事項はあるか</t>
    <phoneticPr fontId="3"/>
  </si>
  <si>
    <t>指示事項が改善されていない場合には早急に改善すること。</t>
    <phoneticPr fontId="9"/>
  </si>
  <si>
    <t>ア　指示事項の内容は、</t>
    <phoneticPr fontId="3"/>
  </si>
  <si>
    <t>の落下防止対策をするなど、安全確保に配慮した耐震対策等は行</t>
    <phoneticPr fontId="3"/>
  </si>
  <si>
    <t>っているか。</t>
    <phoneticPr fontId="3"/>
  </si>
  <si>
    <t>①</t>
    <phoneticPr fontId="9"/>
  </si>
  <si>
    <t>１日の過ごし方</t>
    <phoneticPr fontId="9"/>
  </si>
  <si>
    <t>②</t>
    <phoneticPr fontId="9"/>
  </si>
  <si>
    <t>年間行事予定</t>
    <phoneticPr fontId="9"/>
  </si>
  <si>
    <t>④</t>
    <phoneticPr fontId="9"/>
  </si>
  <si>
    <t>職員の状況</t>
    <phoneticPr fontId="9"/>
  </si>
  <si>
    <t>⑤</t>
    <phoneticPr fontId="9"/>
  </si>
  <si>
    <t xml:space="preserve"> ② 地域との連携の有無</t>
    <rPh sb="3" eb="5">
      <t>チイキ</t>
    </rPh>
    <rPh sb="7" eb="9">
      <t>レンケイ</t>
    </rPh>
    <rPh sb="10" eb="12">
      <t>ウム</t>
    </rPh>
    <phoneticPr fontId="9"/>
  </si>
  <si>
    <t>福祉サービスの質の向上の取組み</t>
    <rPh sb="0" eb="2">
      <t>フクシ</t>
    </rPh>
    <rPh sb="7" eb="8">
      <t>シツ</t>
    </rPh>
    <rPh sb="9" eb="11">
      <t>コウジョウ</t>
    </rPh>
    <rPh sb="12" eb="14">
      <t>トリク</t>
    </rPh>
    <phoneticPr fontId="9"/>
  </si>
  <si>
    <t>【福祉サービスに関する苦情解決の仕組み】</t>
    <rPh sb="1" eb="3">
      <t>フクシ</t>
    </rPh>
    <rPh sb="8" eb="9">
      <t>カン</t>
    </rPh>
    <rPh sb="11" eb="13">
      <t>クジョウ</t>
    </rPh>
    <rPh sb="13" eb="15">
      <t>カイケツ</t>
    </rPh>
    <rPh sb="16" eb="18">
      <t>シク</t>
    </rPh>
    <phoneticPr fontId="9"/>
  </si>
  <si>
    <t>社会福祉法第82条</t>
    <phoneticPr fontId="9"/>
  </si>
  <si>
    <t>苦情受付担当者を決める</t>
    <phoneticPr fontId="9"/>
  </si>
  <si>
    <t>③　苦情解決の第三者委員を選任しているか。</t>
    <phoneticPr fontId="9"/>
  </si>
  <si>
    <t>～</t>
    <phoneticPr fontId="9"/>
  </si>
  <si>
    <t>ウ　報酬を支給している場合、報酬規程等は、整備しているか。</t>
    <phoneticPr fontId="9"/>
  </si>
  <si>
    <t xml:space="preserve"> ④　苦情解決状況</t>
    <phoneticPr fontId="9"/>
  </si>
  <si>
    <t>本年度</t>
    <rPh sb="0" eb="3">
      <t>ホンネンド</t>
    </rPh>
    <phoneticPr fontId="9"/>
  </si>
  <si>
    <t>※本年度分は監査調書提出月の前月分までの状況を記入すること。</t>
    <rPh sb="1" eb="4">
      <t>ホンネンド</t>
    </rPh>
    <rPh sb="4" eb="5">
      <t>ブン</t>
    </rPh>
    <rPh sb="6" eb="8">
      <t>カンサ</t>
    </rPh>
    <rPh sb="8" eb="10">
      <t>チョウショ</t>
    </rPh>
    <rPh sb="10" eb="12">
      <t>テイシュツ</t>
    </rPh>
    <rPh sb="12" eb="13">
      <t>ツキ</t>
    </rPh>
    <rPh sb="14" eb="16">
      <t>ゼンゲツ</t>
    </rPh>
    <rPh sb="16" eb="17">
      <t>ブン</t>
    </rPh>
    <rPh sb="20" eb="22">
      <t>ジョウキョウ</t>
    </rPh>
    <rPh sb="23" eb="25">
      <t>キニュウ</t>
    </rPh>
    <phoneticPr fontId="3"/>
  </si>
  <si>
    <t>園だよりに記載</t>
    <rPh sb="0" eb="1">
      <t>ソノ</t>
    </rPh>
    <rPh sb="5" eb="7">
      <t>キサイ</t>
    </rPh>
    <phoneticPr fontId="9"/>
  </si>
  <si>
    <t>【業務の質の評価への取組み】</t>
    <rPh sb="1" eb="3">
      <t>ギョウム</t>
    </rPh>
    <rPh sb="4" eb="5">
      <t>シツ</t>
    </rPh>
    <rPh sb="6" eb="8">
      <t>ヒョウカ</t>
    </rPh>
    <rPh sb="10" eb="12">
      <t>トリク</t>
    </rPh>
    <phoneticPr fontId="9"/>
  </si>
  <si>
    <t>＜受審している場合＞</t>
    <rPh sb="2" eb="3">
      <t>シン</t>
    </rPh>
    <phoneticPr fontId="3"/>
  </si>
  <si>
    <t xml:space="preserve"> ① 第三者評価の実施状況</t>
    <phoneticPr fontId="9"/>
  </si>
  <si>
    <t xml:space="preserve"> ② 第三者評価の受審及び結果の公表をしているか。</t>
    <phoneticPr fontId="9"/>
  </si>
  <si>
    <t xml:space="preserve"> ＜受審予定の場合＞</t>
    <rPh sb="3" eb="4">
      <t>シン</t>
    </rPh>
    <rPh sb="4" eb="6">
      <t>ヨテイ</t>
    </rPh>
    <phoneticPr fontId="3"/>
  </si>
  <si>
    <t xml:space="preserve"> ③ 受ける予定は、いつ頃か。</t>
    <phoneticPr fontId="9"/>
  </si>
  <si>
    <t>年</t>
    <phoneticPr fontId="9"/>
  </si>
  <si>
    <t>月頃</t>
    <phoneticPr fontId="9"/>
  </si>
  <si>
    <t>］</t>
    <phoneticPr fontId="9"/>
  </si>
  <si>
    <t xml:space="preserve"> ⑤ 受付件数が少ない場合、どのように活性化を図るのか、今後の対応について記入すること。</t>
    <phoneticPr fontId="3"/>
  </si>
  <si>
    <t xml:space="preserve"> ⑥ 苦情内容及び解決結果を定期的に公表しているか。</t>
    <phoneticPr fontId="9"/>
  </si>
  <si>
    <t>日〕</t>
    <rPh sb="0" eb="1">
      <t>ニチ</t>
    </rPh>
    <phoneticPr fontId="9"/>
  </si>
  <si>
    <t>〔</t>
    <phoneticPr fontId="9"/>
  </si>
  <si>
    <t xml:space="preserve"> ① 園長の就任年月日</t>
    <rPh sb="3" eb="4">
      <t>ソノ</t>
    </rPh>
    <rPh sb="6" eb="8">
      <t>シュウニン</t>
    </rPh>
    <rPh sb="8" eb="11">
      <t>ネンガッピ</t>
    </rPh>
    <phoneticPr fontId="9"/>
  </si>
  <si>
    <t>・　「いる」場合は、その取組状況を記入すること。</t>
    <rPh sb="12" eb="13">
      <t>ト</t>
    </rPh>
    <rPh sb="13" eb="14">
      <t>ク</t>
    </rPh>
    <rPh sb="14" eb="16">
      <t>ジョウキョウ</t>
    </rPh>
    <rPh sb="17" eb="19">
      <t>キニュウ</t>
    </rPh>
    <phoneticPr fontId="9"/>
  </si>
  <si>
    <t>＜「いる」場合＞</t>
    <rPh sb="5" eb="7">
      <t>バアイ</t>
    </rPh>
    <phoneticPr fontId="9"/>
  </si>
  <si>
    <t>＜「いない」場合＞</t>
    <rPh sb="6" eb="8">
      <t>バアイ</t>
    </rPh>
    <phoneticPr fontId="9"/>
  </si>
  <si>
    <t>るか。（労働基準法第32条の2、第32条の4関係）</t>
    <rPh sb="4" eb="6">
      <t>ロウドウ</t>
    </rPh>
    <rPh sb="6" eb="9">
      <t>キジュンホウ</t>
    </rPh>
    <rPh sb="9" eb="10">
      <t>ダイ</t>
    </rPh>
    <rPh sb="12" eb="13">
      <t>ジョウ</t>
    </rPh>
    <rPh sb="16" eb="17">
      <t>ダイ</t>
    </rPh>
    <rPh sb="19" eb="20">
      <t>ジョウ</t>
    </rPh>
    <rPh sb="22" eb="24">
      <t>カンケイ</t>
    </rPh>
    <phoneticPr fontId="9"/>
  </si>
  <si>
    <t>＜「いる」場合＞</t>
    <rPh sb="5" eb="7">
      <t>バアイ</t>
    </rPh>
    <phoneticPr fontId="3"/>
  </si>
  <si>
    <t xml:space="preserve"> ７　給与の状況</t>
    <phoneticPr fontId="9"/>
  </si>
  <si>
    <t>職員処遇－給与</t>
    <rPh sb="0" eb="2">
      <t>ショクイン</t>
    </rPh>
    <rPh sb="2" eb="4">
      <t>ショグウ</t>
    </rPh>
    <rPh sb="5" eb="7">
      <t>キュウヨ</t>
    </rPh>
    <phoneticPr fontId="9"/>
  </si>
  <si>
    <t>職員処遇－研修</t>
    <rPh sb="0" eb="2">
      <t>ショクイン</t>
    </rPh>
    <rPh sb="2" eb="4">
      <t>ショグウ</t>
    </rPh>
    <rPh sb="5" eb="7">
      <t>ケンシュウ</t>
    </rPh>
    <phoneticPr fontId="9"/>
  </si>
  <si>
    <t>＜「いる」場合＞</t>
    <rPh sb="5" eb="7">
      <t>バアイ</t>
    </rPh>
    <phoneticPr fontId="3"/>
  </si>
  <si>
    <t xml:space="preserve"> ９　給食業務の状況</t>
    <phoneticPr fontId="9"/>
  </si>
  <si>
    <t>・ 「いる」場合、具体的に記入すること。</t>
    <rPh sb="6" eb="8">
      <t>バアイ</t>
    </rPh>
    <rPh sb="9" eb="12">
      <t>グタイテキ</t>
    </rPh>
    <rPh sb="13" eb="15">
      <t>キニュウ</t>
    </rPh>
    <phoneticPr fontId="9"/>
  </si>
  <si>
    <t>・ 「いる」場合、どのような評価方法及び改善策を講じているか。</t>
    <rPh sb="6" eb="8">
      <t>バアイ</t>
    </rPh>
    <rPh sb="14" eb="16">
      <t>ヒョウカ</t>
    </rPh>
    <rPh sb="16" eb="18">
      <t>ホウホウ</t>
    </rPh>
    <rPh sb="18" eb="19">
      <t>オヨ</t>
    </rPh>
    <rPh sb="20" eb="23">
      <t>カイゼンサク</t>
    </rPh>
    <rPh sb="24" eb="25">
      <t>コウ</t>
    </rPh>
    <phoneticPr fontId="9"/>
  </si>
  <si>
    <t>＜「ある」場合＞</t>
    <rPh sb="5" eb="7">
      <t>バアイ</t>
    </rPh>
    <phoneticPr fontId="3"/>
  </si>
  <si>
    <t>○「いる」場合、具体的に記入すること。</t>
    <rPh sb="8" eb="11">
      <t>グタイテキ</t>
    </rPh>
    <rPh sb="12" eb="14">
      <t>キニュウ</t>
    </rPh>
    <phoneticPr fontId="9"/>
  </si>
  <si>
    <t>＜｢いる｣場合＞</t>
    <rPh sb="5" eb="7">
      <t>バアイ</t>
    </rPh>
    <phoneticPr fontId="3"/>
  </si>
  <si>
    <t>＜｢ある｣場合＞</t>
    <rPh sb="5" eb="7">
      <t>バアイ</t>
    </rPh>
    <phoneticPr fontId="3"/>
  </si>
  <si>
    <t xml:space="preserve"> ○ 「ある」場合、差異の内容を記入すること。</t>
    <rPh sb="7" eb="9">
      <t>バアイ</t>
    </rPh>
    <rPh sb="10" eb="12">
      <t>サイ</t>
    </rPh>
    <rPh sb="13" eb="15">
      <t>ナイヨウ</t>
    </rPh>
    <rPh sb="16" eb="18">
      <t>キニュウ</t>
    </rPh>
    <phoneticPr fontId="9"/>
  </si>
  <si>
    <t>＜「いない」場合＞</t>
    <rPh sb="6" eb="8">
      <t>バアイ</t>
    </rPh>
    <phoneticPr fontId="3"/>
  </si>
  <si>
    <t>・ 「いる」場合、受払台帳を整理しているか。</t>
    <rPh sb="6" eb="8">
      <t>バアイ</t>
    </rPh>
    <phoneticPr fontId="9"/>
  </si>
  <si>
    <t>・ 「いない」場合、対応策</t>
    <rPh sb="10" eb="13">
      <t>タイオウサク</t>
    </rPh>
    <phoneticPr fontId="9"/>
  </si>
  <si>
    <t>② 避難場所は、</t>
    <phoneticPr fontId="9"/>
  </si>
  <si>
    <t>・ 「いない」場合、その理由は</t>
    <rPh sb="12" eb="14">
      <t>リユウ</t>
    </rPh>
    <phoneticPr fontId="9"/>
  </si>
  <si>
    <t>・「 いる」場合、苦情受付担当者、責任者及び周知の具体的方法は</t>
    <phoneticPr fontId="3"/>
  </si>
  <si>
    <t>選任の際に、評議員会への諮問や利用者からの意見徴収</t>
    <rPh sb="0" eb="2">
      <t>センニン</t>
    </rPh>
    <rPh sb="3" eb="4">
      <t>サイ</t>
    </rPh>
    <rPh sb="6" eb="9">
      <t>ヒョウギイン</t>
    </rPh>
    <rPh sb="9" eb="10">
      <t>カイ</t>
    </rPh>
    <rPh sb="12" eb="14">
      <t>シモン</t>
    </rPh>
    <rPh sb="15" eb="18">
      <t>リヨウシャ</t>
    </rPh>
    <rPh sb="21" eb="23">
      <t>イケン</t>
    </rPh>
    <rPh sb="23" eb="25">
      <t>チョウシュウ</t>
    </rPh>
    <phoneticPr fontId="9"/>
  </si>
  <si>
    <t>その他</t>
    <rPh sb="2" eb="3">
      <t>タ</t>
    </rPh>
    <phoneticPr fontId="3"/>
  </si>
  <si>
    <t>受付件数</t>
    <rPh sb="0" eb="2">
      <t>ウケツケ</t>
    </rPh>
    <rPh sb="2" eb="4">
      <t>ケンスウ</t>
    </rPh>
    <phoneticPr fontId="3"/>
  </si>
  <si>
    <t>・「いる」場合、公表方法は</t>
    <phoneticPr fontId="3"/>
  </si>
  <si>
    <t>・「いない」場合、その理由について記入すること。</t>
    <phoneticPr fontId="3"/>
  </si>
  <si>
    <t>・公表している場合、公表方法は</t>
    <rPh sb="1" eb="3">
      <t>コウヒョウ</t>
    </rPh>
    <phoneticPr fontId="9"/>
  </si>
  <si>
    <t xml:space="preserve"> ②「いない」場合、その理由を記入すること。</t>
    <rPh sb="7" eb="9">
      <t>バアイ</t>
    </rPh>
    <rPh sb="15" eb="17">
      <t>キニュウ</t>
    </rPh>
    <phoneticPr fontId="9"/>
  </si>
  <si>
    <t>正規職員</t>
    <rPh sb="0" eb="2">
      <t>セイキ</t>
    </rPh>
    <rPh sb="2" eb="4">
      <t>ショクイン</t>
    </rPh>
    <phoneticPr fontId="9"/>
  </si>
  <si>
    <t>【参考】（印刷不要）</t>
    <rPh sb="1" eb="3">
      <t>サンコウ</t>
    </rPh>
    <rPh sb="5" eb="7">
      <t>インサツ</t>
    </rPh>
    <rPh sb="7" eb="9">
      <t>フヨウ</t>
    </rPh>
    <phoneticPr fontId="3"/>
  </si>
  <si>
    <t>1日6時間未満又は月20日未満勤務の者</t>
    <phoneticPr fontId="3"/>
  </si>
  <si>
    <t>1日6時間以上かつ月20日以上勤務で、正規職員就業規則で定める所定労働時間を通じて勤務する者</t>
    <phoneticPr fontId="3"/>
  </si>
  <si>
    <t>1日6時間以上かつ月20日以上勤務で、正規職員就業規則で定める所定労働時間数を下回る者</t>
    <phoneticPr fontId="3"/>
  </si>
  <si>
    <t>労働時間数による分類</t>
    <rPh sb="0" eb="1">
      <t>ロウドウ</t>
    </rPh>
    <rPh sb="1" eb="4">
      <t>ジカンスウ</t>
    </rPh>
    <rPh sb="6" eb="8">
      <t>ブンルイ</t>
    </rPh>
    <phoneticPr fontId="3"/>
  </si>
  <si>
    <t>※処遇改善等加算費の算定対象：A、B</t>
    <rPh sb="1" eb="3">
      <t>ショグウ</t>
    </rPh>
    <rPh sb="3" eb="5">
      <t>カイゼン</t>
    </rPh>
    <rPh sb="5" eb="6">
      <t>トウ</t>
    </rPh>
    <rPh sb="6" eb="8">
      <t>カサン</t>
    </rPh>
    <rPh sb="8" eb="9">
      <t>ヒ</t>
    </rPh>
    <rPh sb="10" eb="12">
      <t>サンテイ</t>
    </rPh>
    <rPh sb="12" eb="14">
      <t>タイショウ</t>
    </rPh>
    <phoneticPr fontId="3"/>
  </si>
  <si>
    <t>・代替職員がいない場合は、カウントしない。</t>
    <rPh sb="1" eb="3">
      <t>ダイタイ</t>
    </rPh>
    <rPh sb="3" eb="5">
      <t>ショクイン</t>
    </rPh>
    <rPh sb="9" eb="11">
      <t>バアイ</t>
    </rPh>
    <phoneticPr fontId="3"/>
  </si>
  <si>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3"/>
  </si>
  <si>
    <t xml:space="preserve"> ｳ)非正規職員</t>
    <rPh sb="3" eb="6">
      <t>ヒセイキ</t>
    </rPh>
    <rPh sb="6" eb="8">
      <t>ショクイン</t>
    </rPh>
    <phoneticPr fontId="3"/>
  </si>
  <si>
    <t>【入力例】</t>
    <rPh sb="1" eb="3">
      <t>ニュウリョク</t>
    </rPh>
    <rPh sb="3" eb="4">
      <t>レイ</t>
    </rPh>
    <phoneticPr fontId="3"/>
  </si>
  <si>
    <t>時間</t>
    <rPh sb="0" eb="2">
      <t>ジカン</t>
    </rPh>
    <phoneticPr fontId="3"/>
  </si>
  <si>
    <t>○週40時間労働の場合（参考例）</t>
    <rPh sb="1" eb="2">
      <t>シュウ</t>
    </rPh>
    <rPh sb="4" eb="6">
      <t>ジカン</t>
    </rPh>
    <rPh sb="6" eb="8">
      <t>ロウドウ</t>
    </rPh>
    <rPh sb="9" eb="11">
      <t>バアイ</t>
    </rPh>
    <rPh sb="12" eb="14">
      <t>サンコウ</t>
    </rPh>
    <rPh sb="14" eb="15">
      <t>レイ</t>
    </rPh>
    <phoneticPr fontId="3"/>
  </si>
  <si>
    <t>労働時間/月</t>
    <rPh sb="0" eb="2">
      <t>ロウドウ</t>
    </rPh>
    <rPh sb="2" eb="4">
      <t>ジカン</t>
    </rPh>
    <rPh sb="5" eb="6">
      <t>ツキ</t>
    </rPh>
    <phoneticPr fontId="3"/>
  </si>
  <si>
    <t xml:space="preserve"> ４　職員配置の状況（監査調書提出月初日現在）</t>
    <phoneticPr fontId="9"/>
  </si>
  <si>
    <t>＜参考※色つきセルには計算式が入っています。＞</t>
    <rPh sb="1" eb="3">
      <t>サンコウ</t>
    </rPh>
    <rPh sb="4" eb="5">
      <t>イロ</t>
    </rPh>
    <rPh sb="11" eb="14">
      <t>ケイサンシキ</t>
    </rPh>
    <rPh sb="15" eb="16">
      <t>ハイ</t>
    </rPh>
    <phoneticPr fontId="3"/>
  </si>
  <si>
    <t>○週40時間労働の場合</t>
    <rPh sb="1" eb="2">
      <t>シュウ</t>
    </rPh>
    <rPh sb="4" eb="6">
      <t>ジカン</t>
    </rPh>
    <rPh sb="6" eb="8">
      <t>ロウドウ</t>
    </rPh>
    <rPh sb="9" eb="11">
      <t>バアイ</t>
    </rPh>
    <phoneticPr fontId="3"/>
  </si>
  <si>
    <t>○週37.5時間労働の場合</t>
    <rPh sb="1" eb="2">
      <t>シュウ</t>
    </rPh>
    <rPh sb="6" eb="8">
      <t>ジカン</t>
    </rPh>
    <rPh sb="8" eb="10">
      <t>ロウドウ</t>
    </rPh>
    <rPh sb="11" eb="13">
      <t>バアイ</t>
    </rPh>
    <phoneticPr fontId="3"/>
  </si>
  <si>
    <t>37.5時間×52週＝1,950時間/年</t>
    <rPh sb="4" eb="6">
      <t>ジカン</t>
    </rPh>
    <rPh sb="9" eb="10">
      <t>シュウ</t>
    </rPh>
    <rPh sb="16" eb="18">
      <t>ジカン</t>
    </rPh>
    <rPh sb="19" eb="20">
      <t>ネン</t>
    </rPh>
    <phoneticPr fontId="3"/>
  </si>
  <si>
    <t>1,950時間÷12月≒163時間/月</t>
    <rPh sb="5" eb="7">
      <t>ジカン</t>
    </rPh>
    <phoneticPr fontId="3"/>
  </si>
  <si>
    <t>園長</t>
  </si>
  <si>
    <t>施設長</t>
  </si>
  <si>
    <t>理事長の妻</t>
    <rPh sb="0" eb="3">
      <t>リジチョウ</t>
    </rPh>
    <rPh sb="4" eb="5">
      <t>ツマ</t>
    </rPh>
    <phoneticPr fontId="9"/>
  </si>
  <si>
    <t>H20/4/1園長就任</t>
    <rPh sb="7" eb="9">
      <t>エンチョウ</t>
    </rPh>
    <rPh sb="9" eb="11">
      <t>シュウニン</t>
    </rPh>
    <phoneticPr fontId="9"/>
  </si>
  <si>
    <t>保育花子</t>
    <rPh sb="0" eb="2">
      <t>ホイク</t>
    </rPh>
    <phoneticPr fontId="3"/>
  </si>
  <si>
    <t>円</t>
  </si>
  <si>
    <t>夏期</t>
    <rPh sb="0" eb="2">
      <t>カキ</t>
    </rPh>
    <phoneticPr fontId="9"/>
  </si>
  <si>
    <t>冬期</t>
    <rPh sb="0" eb="2">
      <t>トウキ</t>
    </rPh>
    <phoneticPr fontId="9"/>
  </si>
  <si>
    <t>年度末</t>
    <rPh sb="0" eb="3">
      <t>ネンドマツ</t>
    </rPh>
    <phoneticPr fontId="9"/>
  </si>
  <si>
    <t>計</t>
    <rPh sb="0" eb="1">
      <t>ケイ</t>
    </rPh>
    <phoneticPr fontId="9"/>
  </si>
  <si>
    <t>常勤的非常勤</t>
    <rPh sb="0" eb="2">
      <t>ジョウキン</t>
    </rPh>
    <rPh sb="2" eb="3">
      <t>テキ</t>
    </rPh>
    <rPh sb="3" eb="6">
      <t>ヒジョウキン</t>
    </rPh>
    <phoneticPr fontId="9"/>
  </si>
  <si>
    <t>短時間</t>
    <rPh sb="0" eb="3">
      <t>タンジカン</t>
    </rPh>
    <phoneticPr fontId="9"/>
  </si>
  <si>
    <t>給与が振込の場合は受領印は不要</t>
    <phoneticPr fontId="9"/>
  </si>
  <si>
    <t>※</t>
    <phoneticPr fontId="9"/>
  </si>
  <si>
    <t>＜「いる」場合＞</t>
    <rPh sb="5" eb="6">
      <t>バ</t>
    </rPh>
    <rPh sb="6" eb="7">
      <t>ゴウ</t>
    </rPh>
    <phoneticPr fontId="9"/>
  </si>
  <si>
    <t>＜「いない」場合＞</t>
    <rPh sb="6" eb="7">
      <t>バ</t>
    </rPh>
    <rPh sb="7" eb="8">
      <t>ゴウ</t>
    </rPh>
    <phoneticPr fontId="9"/>
  </si>
  <si>
    <t>○　規程にない手当の支払いがある場合、その内容</t>
    <rPh sb="2" eb="4">
      <t>キテイ</t>
    </rPh>
    <rPh sb="7" eb="9">
      <t>テアテ</t>
    </rPh>
    <rPh sb="10" eb="12">
      <t>シハラ</t>
    </rPh>
    <rPh sb="16" eb="18">
      <t>バアイ</t>
    </rPh>
    <phoneticPr fontId="9"/>
  </si>
  <si>
    <r>
      <t>◯　賞与算定基礎額に含まれるもの（</t>
    </r>
    <r>
      <rPr>
        <sz val="9"/>
        <rFont val="ＭＳ Ｐ明朝"/>
        <family val="1"/>
        <charset val="128"/>
      </rPr>
      <t>該当するもの全てチェックすること</t>
    </r>
    <r>
      <rPr>
        <sz val="10"/>
        <rFont val="ＭＳ Ｐ明朝"/>
        <family val="1"/>
        <charset val="128"/>
      </rPr>
      <t>）</t>
    </r>
    <rPh sb="17" eb="19">
      <t>ガイトウ</t>
    </rPh>
    <rPh sb="23" eb="24">
      <t>スベ</t>
    </rPh>
    <phoneticPr fontId="9"/>
  </si>
  <si>
    <t>冬　期</t>
    <rPh sb="2" eb="3">
      <t>キ</t>
    </rPh>
    <phoneticPr fontId="9"/>
  </si>
  <si>
    <t>非正規－常勤</t>
    <rPh sb="0" eb="3">
      <t>ヒセイキ</t>
    </rPh>
    <rPh sb="4" eb="6">
      <t>ジョウキン</t>
    </rPh>
    <phoneticPr fontId="9"/>
  </si>
  <si>
    <t>① 支給対象予定職員について記入すること。</t>
    <rPh sb="2" eb="4">
      <t>シキュウ</t>
    </rPh>
    <rPh sb="4" eb="6">
      <t>タイショウ</t>
    </rPh>
    <rPh sb="6" eb="8">
      <t>ヨテイ</t>
    </rPh>
    <rPh sb="8" eb="10">
      <t>ショクイン</t>
    </rPh>
    <rPh sb="14" eb="16">
      <t>キニュウ</t>
    </rPh>
    <phoneticPr fontId="9"/>
  </si>
  <si>
    <t>② 賃金改善を行う給与項目</t>
    <rPh sb="2" eb="4">
      <t>チンギン</t>
    </rPh>
    <rPh sb="4" eb="6">
      <t>カイゼン</t>
    </rPh>
    <rPh sb="7" eb="8">
      <t>オコナ</t>
    </rPh>
    <rPh sb="9" eb="11">
      <t>キュウヨ</t>
    </rPh>
    <rPh sb="11" eb="13">
      <t>コウモク</t>
    </rPh>
    <phoneticPr fontId="9"/>
  </si>
  <si>
    <t>）</t>
    <phoneticPr fontId="9"/>
  </si>
  <si>
    <t>常勤的非常勤</t>
    <rPh sb="0" eb="2">
      <t>ジョウキン</t>
    </rPh>
    <rPh sb="2" eb="3">
      <t>テキ</t>
    </rPh>
    <rPh sb="3" eb="4">
      <t>ヒ</t>
    </rPh>
    <rPh sb="4" eb="6">
      <t>ジョウキン</t>
    </rPh>
    <phoneticPr fontId="9"/>
  </si>
  <si>
    <t>＜(2)①のC　常勤換算人数算出方法＞</t>
    <rPh sb="8" eb="10">
      <t>ジョウキン</t>
    </rPh>
    <rPh sb="10" eb="12">
      <t>カンサン</t>
    </rPh>
    <rPh sb="12" eb="14">
      <t>ニンズウ</t>
    </rPh>
    <rPh sb="14" eb="16">
      <t>サンシュツ</t>
    </rPh>
    <rPh sb="16" eb="18">
      <t>ホウホウ</t>
    </rPh>
    <phoneticPr fontId="9"/>
  </si>
  <si>
    <t>施設運営管理関係</t>
    <rPh sb="2" eb="4">
      <t>ウンエイ</t>
    </rPh>
    <rPh sb="4" eb="6">
      <t>カンリ</t>
    </rPh>
    <rPh sb="6" eb="8">
      <t>カンケイ</t>
    </rPh>
    <phoneticPr fontId="9"/>
  </si>
  <si>
    <t>①現員/利用定員</t>
    <rPh sb="4" eb="6">
      <t>リヨウ</t>
    </rPh>
    <phoneticPr fontId="3"/>
  </si>
  <si>
    <t>②現員/認可定員</t>
    <rPh sb="4" eb="6">
      <t>ニンカ</t>
    </rPh>
    <rPh sb="6" eb="8">
      <t>テイイン</t>
    </rPh>
    <phoneticPr fontId="3"/>
  </si>
  <si>
    <t>(8)　土曜日閉園（半日閉園を含む）を行っているか。</t>
    <rPh sb="4" eb="7">
      <t>ドヨウビ</t>
    </rPh>
    <rPh sb="7" eb="9">
      <t>ヘイエン</t>
    </rPh>
    <rPh sb="10" eb="12">
      <t>ハンニチ</t>
    </rPh>
    <rPh sb="12" eb="14">
      <t>ヘイエン</t>
    </rPh>
    <rPh sb="15" eb="16">
      <t>フク</t>
    </rPh>
    <rPh sb="19" eb="20">
      <t>オコナ</t>
    </rPh>
    <phoneticPr fontId="9"/>
  </si>
  <si>
    <r>
      <rPr>
        <b/>
        <sz val="10"/>
        <rFont val="ＭＳ Ｐゴシック"/>
        <family val="3"/>
        <charset val="128"/>
      </rPr>
      <t>別表</t>
    </r>
    <r>
      <rPr>
        <sz val="10"/>
        <rFont val="ＭＳ Ｐ明朝"/>
        <family val="1"/>
        <charset val="128"/>
      </rPr>
      <t xml:space="preserve">  職員の勤務割り振り表  （監査調書提出月の勤務割り振り表を記入すること。）※既存資料の添付でも可</t>
    </r>
    <rPh sb="42" eb="44">
      <t>キソン</t>
    </rPh>
    <rPh sb="44" eb="46">
      <t>シリョウ</t>
    </rPh>
    <rPh sb="47" eb="49">
      <t>テンプ</t>
    </rPh>
    <rPh sb="51" eb="52">
      <t>カ</t>
    </rPh>
    <phoneticPr fontId="9"/>
  </si>
  <si>
    <t>入所率 ％</t>
    <rPh sb="0" eb="2">
      <t>ニュウショ</t>
    </rPh>
    <phoneticPr fontId="3"/>
  </si>
  <si>
    <t xml:space="preserve"> ５　施設運営管理の状況</t>
    <rPh sb="3" eb="5">
      <t>シセツ</t>
    </rPh>
    <rPh sb="5" eb="7">
      <t>ウンエイ</t>
    </rPh>
    <rPh sb="7" eb="9">
      <t>カンリ</t>
    </rPh>
    <rPh sb="10" eb="12">
      <t>ジョウキョウ</t>
    </rPh>
    <phoneticPr fontId="9"/>
  </si>
  <si>
    <r>
      <t>※欄が不足する場合は、</t>
    </r>
    <r>
      <rPr>
        <sz val="9"/>
        <rFont val="ＭＳ Ｐゴシック"/>
        <family val="3"/>
        <charset val="128"/>
      </rPr>
      <t>別紙</t>
    </r>
    <r>
      <rPr>
        <sz val="9"/>
        <rFont val="ＭＳ Ｐ明朝"/>
        <family val="1"/>
        <charset val="128"/>
      </rPr>
      <t>で作成すること。</t>
    </r>
    <rPh sb="1" eb="2">
      <t>ラン</t>
    </rPh>
    <rPh sb="3" eb="5">
      <t>フソク</t>
    </rPh>
    <rPh sb="7" eb="9">
      <t>バアイ</t>
    </rPh>
    <rPh sb="11" eb="13">
      <t>ベッシ</t>
    </rPh>
    <rPh sb="14" eb="16">
      <t>サクセイ</t>
    </rPh>
    <phoneticPr fontId="9"/>
  </si>
  <si>
    <t xml:space="preserve"> ① １日８時間以内、週40時間以内勤務は守られているか。</t>
    <rPh sb="8" eb="10">
      <t>イナイ</t>
    </rPh>
    <rPh sb="16" eb="18">
      <t>イナイ</t>
    </rPh>
    <phoneticPr fontId="9"/>
  </si>
  <si>
    <t>・常勤職員所定労働時間　</t>
    <rPh sb="1" eb="3">
      <t>ジョウキン</t>
    </rPh>
    <rPh sb="3" eb="5">
      <t>ショクイン</t>
    </rPh>
    <phoneticPr fontId="9"/>
  </si>
  <si>
    <t xml:space="preserve"> ① 産前・産後休暇、育児休業・介護休業・育休者・長期病休者等休職者</t>
    <rPh sb="3" eb="5">
      <t>サンゼン</t>
    </rPh>
    <rPh sb="6" eb="8">
      <t>サンゴ</t>
    </rPh>
    <rPh sb="8" eb="10">
      <t>キュウカ</t>
    </rPh>
    <rPh sb="11" eb="13">
      <t>イクジ</t>
    </rPh>
    <rPh sb="13" eb="15">
      <t>キュウギョウ</t>
    </rPh>
    <rPh sb="16" eb="18">
      <t>カイゴ</t>
    </rPh>
    <rPh sb="18" eb="20">
      <t>キュウギョウ</t>
    </rPh>
    <rPh sb="31" eb="34">
      <t>キュウショクシャ</t>
    </rPh>
    <phoneticPr fontId="9"/>
  </si>
  <si>
    <t xml:space="preserve"> ② 退職者及び転出者（法人内異動）              </t>
    <rPh sb="6" eb="7">
      <t>オヨ</t>
    </rPh>
    <rPh sb="12" eb="14">
      <t>ホウジン</t>
    </rPh>
    <rPh sb="14" eb="15">
      <t>ナイ</t>
    </rPh>
    <rPh sb="15" eb="17">
      <t>イドウ</t>
    </rPh>
    <phoneticPr fontId="9"/>
  </si>
  <si>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9"/>
  </si>
  <si>
    <t>＜以下、外部研修へ派遣している場合＞</t>
    <rPh sb="4" eb="6">
      <t>ガイブ</t>
    </rPh>
    <rPh sb="6" eb="8">
      <t>ケンシュウ</t>
    </rPh>
    <rPh sb="9" eb="11">
      <t>ハケン</t>
    </rPh>
    <phoneticPr fontId="3"/>
  </si>
  <si>
    <t>イ　研修記録（復命書）は作成されているか。</t>
    <rPh sb="7" eb="9">
      <t>フクメイ</t>
    </rPh>
    <rPh sb="9" eb="10">
      <t>ショ</t>
    </rPh>
    <rPh sb="12" eb="14">
      <t>サクセイ</t>
    </rPh>
    <phoneticPr fontId="9"/>
  </si>
  <si>
    <t>ウ　研修記録（復命書）は、他の職員に供覧し、周知しているか。</t>
    <rPh sb="7" eb="9">
      <t>フクメイ</t>
    </rPh>
    <rPh sb="9" eb="10">
      <t>ショ</t>
    </rPh>
    <rPh sb="18" eb="20">
      <t>キョウラン</t>
    </rPh>
    <rPh sb="22" eb="24">
      <t>シュウチ</t>
    </rPh>
    <phoneticPr fontId="9"/>
  </si>
  <si>
    <r>
      <rPr>
        <sz val="9"/>
        <rFont val="ＭＳ Ｐゴシック"/>
        <family val="3"/>
        <charset val="128"/>
      </rPr>
      <t>（年間計画）</t>
    </r>
    <r>
      <rPr>
        <sz val="9"/>
        <rFont val="ＭＳ Ｐ明朝"/>
        <family val="1"/>
        <charset val="128"/>
      </rPr>
      <t>4月～翌年3月までの1年間
  の生活を見通して立てる指導案</t>
    </r>
    <rPh sb="1" eb="3">
      <t>ネンカン</t>
    </rPh>
    <rPh sb="3" eb="5">
      <t>ケイカク</t>
    </rPh>
    <rPh sb="7" eb="8">
      <t>ツキ</t>
    </rPh>
    <rPh sb="9" eb="11">
      <t>ヨクネン</t>
    </rPh>
    <rPh sb="12" eb="13">
      <t>ツキ</t>
    </rPh>
    <rPh sb="17" eb="19">
      <t>ネンカン</t>
    </rPh>
    <rPh sb="23" eb="25">
      <t>セイカツ</t>
    </rPh>
    <rPh sb="26" eb="28">
      <t>ミトオ</t>
    </rPh>
    <rPh sb="30" eb="31">
      <t>リツ</t>
    </rPh>
    <rPh sb="33" eb="36">
      <t>シドウアン</t>
    </rPh>
    <phoneticPr fontId="3"/>
  </si>
  <si>
    <r>
      <rPr>
        <sz val="9"/>
        <rFont val="ＭＳ Ｐゴシック"/>
        <family val="3"/>
        <charset val="128"/>
      </rPr>
      <t>（月案）</t>
    </r>
    <r>
      <rPr>
        <sz val="9"/>
        <rFont val="ＭＳ Ｐ明朝"/>
        <family val="1"/>
        <charset val="128"/>
      </rPr>
      <t>年間計画を具体化するために、
　1ヶ月の生活を見通して立てる指導案</t>
    </r>
    <rPh sb="1" eb="2">
      <t>ツキ</t>
    </rPh>
    <rPh sb="2" eb="3">
      <t>アン</t>
    </rPh>
    <rPh sb="4" eb="6">
      <t>ネンカン</t>
    </rPh>
    <rPh sb="6" eb="8">
      <t>ケイカク</t>
    </rPh>
    <rPh sb="9" eb="12">
      <t>グタイカ</t>
    </rPh>
    <rPh sb="22" eb="23">
      <t>ゲツ</t>
    </rPh>
    <rPh sb="24" eb="26">
      <t>セイカツ</t>
    </rPh>
    <rPh sb="27" eb="29">
      <t>ミトオ</t>
    </rPh>
    <rPh sb="31" eb="32">
      <t>リツ</t>
    </rPh>
    <rPh sb="34" eb="36">
      <t>シドウ</t>
    </rPh>
    <rPh sb="36" eb="37">
      <t>アン</t>
    </rPh>
    <phoneticPr fontId="3"/>
  </si>
  <si>
    <r>
      <rPr>
        <sz val="9"/>
        <rFont val="ＭＳ Ｐゴシック"/>
        <family val="3"/>
        <charset val="128"/>
      </rPr>
      <t>（日案）</t>
    </r>
    <r>
      <rPr>
        <sz val="9"/>
        <rFont val="ＭＳ Ｐ明朝"/>
        <family val="1"/>
        <charset val="128"/>
      </rPr>
      <t>1日のこどもの生活時間を見通
　して細かく立てる指導案</t>
    </r>
    <rPh sb="1" eb="2">
      <t>ニチ</t>
    </rPh>
    <rPh sb="2" eb="3">
      <t>アン</t>
    </rPh>
    <rPh sb="5" eb="6">
      <t>ニチ</t>
    </rPh>
    <rPh sb="11" eb="13">
      <t>セイカツ</t>
    </rPh>
    <rPh sb="13" eb="15">
      <t>ジカン</t>
    </rPh>
    <rPh sb="16" eb="18">
      <t>ミトオ</t>
    </rPh>
    <rPh sb="22" eb="23">
      <t>コマ</t>
    </rPh>
    <rPh sb="25" eb="26">
      <t>リツ</t>
    </rPh>
    <rPh sb="28" eb="31">
      <t>シドウアン</t>
    </rPh>
    <phoneticPr fontId="3"/>
  </si>
  <si>
    <t xml:space="preserve"> ① １ヶ月以上欠席児童がいるか。</t>
    <phoneticPr fontId="3"/>
  </si>
  <si>
    <t>｢いる｣場合、どのように対応しているか。</t>
    <rPh sb="4" eb="6">
      <t>バアイ</t>
    </rPh>
    <rPh sb="12" eb="14">
      <t>タイオウ</t>
    </rPh>
    <phoneticPr fontId="3"/>
  </si>
  <si>
    <t xml:space="preserve"> ① 保育日誌は、毎日必要事項を記録しているか。</t>
    <rPh sb="9" eb="11">
      <t>マイニチ</t>
    </rPh>
    <rPh sb="11" eb="13">
      <t>ヒツヨウ</t>
    </rPh>
    <rPh sb="13" eb="15">
      <t>ジコウ</t>
    </rPh>
    <rPh sb="16" eb="18">
      <t>キロク</t>
    </rPh>
    <phoneticPr fontId="9"/>
  </si>
  <si>
    <t xml:space="preserve"> ③ 懇談会等  </t>
    <rPh sb="3" eb="6">
      <t>コンダンカイ</t>
    </rPh>
    <rPh sb="6" eb="7">
      <t>トウ</t>
    </rPh>
    <phoneticPr fontId="3"/>
  </si>
  <si>
    <t>給食業務関係</t>
    <phoneticPr fontId="9"/>
  </si>
  <si>
    <t xml:space="preserve"> ① 給食とおやつの時間を記入すること。</t>
    <phoneticPr fontId="9"/>
  </si>
  <si>
    <t>給食業務関係</t>
    <rPh sb="0" eb="2">
      <t>キュウショク</t>
    </rPh>
    <rPh sb="2" eb="4">
      <t>ギョウム</t>
    </rPh>
    <rPh sb="4" eb="6">
      <t>カンケイ</t>
    </rPh>
    <phoneticPr fontId="9"/>
  </si>
  <si>
    <t xml:space="preserve"> ① 保存対象は〔</t>
    <phoneticPr fontId="9"/>
  </si>
  <si>
    <t xml:space="preserve"> ① 献立の作成は、どのように行っているか。</t>
    <phoneticPr fontId="9"/>
  </si>
  <si>
    <t xml:space="preserve"> ②　献立内容は、変化に富んでいるか。</t>
    <phoneticPr fontId="9"/>
  </si>
  <si>
    <t xml:space="preserve"> ③　献立表は、家庭に配布しているか。</t>
    <phoneticPr fontId="9"/>
  </si>
  <si>
    <t xml:space="preserve"> １０ 児童の健康管理・安全管理の状況</t>
    <rPh sb="12" eb="14">
      <t>アンゼン</t>
    </rPh>
    <rPh sb="14" eb="16">
      <t>カンリ</t>
    </rPh>
    <phoneticPr fontId="9"/>
  </si>
  <si>
    <t xml:space="preserve"> ① 保育室等、トイレ、厨房内の清掃及び消毒ができているか。</t>
    <rPh sb="3" eb="6">
      <t>ホイクシツ</t>
    </rPh>
    <rPh sb="6" eb="7">
      <t>トウ</t>
    </rPh>
    <phoneticPr fontId="9"/>
  </si>
  <si>
    <t xml:space="preserve"> ②　哺乳瓶は、衛生的に管理しているか。</t>
    <rPh sb="3" eb="5">
      <t>ホニュウ</t>
    </rPh>
    <phoneticPr fontId="9"/>
  </si>
  <si>
    <t xml:space="preserve"> ④ 歯ブラシ、コップ、タオルなど一人一人のものを使用しているか。</t>
    <phoneticPr fontId="9"/>
  </si>
  <si>
    <t xml:space="preserve"> ⑤ 玩具、教材などが清潔に保たれているか。</t>
    <phoneticPr fontId="9"/>
  </si>
  <si>
    <t xml:space="preserve"> ・　設置している場合、作動状況の点検等を行っているか。</t>
    <rPh sb="3" eb="5">
      <t>セッチ</t>
    </rPh>
    <phoneticPr fontId="9"/>
  </si>
  <si>
    <r>
      <t>　学校、</t>
    </r>
    <r>
      <rPr>
        <b/>
        <sz val="9"/>
        <rFont val="ＭＳ Ｐゴシック"/>
        <family val="3"/>
        <charset val="128"/>
      </rPr>
      <t>児童福祉施設</t>
    </r>
    <r>
      <rPr>
        <sz val="9"/>
        <rFont val="ＭＳ Ｐ明朝"/>
        <family val="1"/>
        <charset val="128"/>
      </rPr>
      <t>、病院その他児童の福祉に業務上関係のある団体及び学校の教職員、</t>
    </r>
    <r>
      <rPr>
        <b/>
        <sz val="9"/>
        <rFont val="ＭＳ Ｐゴシック"/>
        <family val="3"/>
        <charset val="128"/>
      </rPr>
      <t>児童福祉施設の職員</t>
    </r>
    <r>
      <rPr>
        <sz val="9"/>
        <rFont val="ＭＳ Ｐ明朝"/>
        <family val="1"/>
        <charset val="128"/>
      </rPr>
      <t>、医師、保健師、弁護士その他児童の福祉に職務上関係のある者は、</t>
    </r>
    <r>
      <rPr>
        <b/>
        <sz val="9"/>
        <rFont val="ＭＳ Ｐゴシック"/>
        <family val="3"/>
        <charset val="128"/>
      </rPr>
      <t>児童虐待を発見しやすい立場にあることを自覚し、児童虐待の早期発見に努めなければならない。</t>
    </r>
    <r>
      <rPr>
        <sz val="9"/>
        <rFont val="ＭＳ Ｐ明朝"/>
        <family val="1"/>
        <charset val="128"/>
      </rPr>
      <t xml:space="preserve">
２ 　</t>
    </r>
    <r>
      <rPr>
        <sz val="9"/>
        <rFont val="ＭＳ Ｐゴシック"/>
        <family val="3"/>
        <charset val="128"/>
      </rPr>
      <t>前項に規定する者は</t>
    </r>
    <r>
      <rPr>
        <sz val="9"/>
        <rFont val="ＭＳ Ｐ明朝"/>
        <family val="1"/>
        <charset val="128"/>
      </rPr>
      <t>、</t>
    </r>
    <r>
      <rPr>
        <sz val="9"/>
        <rFont val="ＭＳ Ｐゴシック"/>
        <family val="3"/>
        <charset val="128"/>
      </rPr>
      <t>児童虐待の予防その他の児童虐待の防止並びに児童虐待を受けた児童の保護及び自立の支援</t>
    </r>
    <r>
      <rPr>
        <sz val="9"/>
        <rFont val="ＭＳ Ｐ明朝"/>
        <family val="1"/>
        <charset val="128"/>
      </rPr>
      <t>に関する国及び地方公共団体の施策に</t>
    </r>
    <r>
      <rPr>
        <sz val="9"/>
        <rFont val="ＭＳ Ｐゴシック"/>
        <family val="3"/>
        <charset val="128"/>
      </rPr>
      <t>協力するよ</t>
    </r>
    <r>
      <rPr>
        <sz val="9"/>
        <rFont val="ＭＳ Ｐ明朝"/>
        <family val="1"/>
        <charset val="128"/>
      </rPr>
      <t>う努めなければならない。　
３ 　学校及び</t>
    </r>
    <r>
      <rPr>
        <sz val="9"/>
        <rFont val="ＭＳ Ｐゴシック"/>
        <family val="3"/>
        <charset val="128"/>
      </rPr>
      <t>児童福祉施設は、児童及び保護者に対して、児童虐待の防止のための教育又は啓発</t>
    </r>
    <r>
      <rPr>
        <sz val="9"/>
        <rFont val="ＭＳ Ｐ明朝"/>
        <family val="1"/>
        <charset val="128"/>
      </rPr>
      <t>に努めなければならない。</t>
    </r>
    <phoneticPr fontId="9"/>
  </si>
  <si>
    <t xml:space="preserve"> ④ 自動警報装置、防犯監視システム等を設置しているか｡</t>
    <phoneticPr fontId="9"/>
  </si>
  <si>
    <t xml:space="preserve"> ② 点検記録は整備しているか。</t>
    <rPh sb="3" eb="5">
      <t>テンケン</t>
    </rPh>
    <rPh sb="8" eb="10">
      <t>セイビ</t>
    </rPh>
    <phoneticPr fontId="9"/>
  </si>
  <si>
    <t xml:space="preserve"> ③ 事故処理簿は、整備しているか。</t>
    <phoneticPr fontId="9"/>
  </si>
  <si>
    <t>・書面にて報告を行っていない場合、どのような対応を行っているか。</t>
    <rPh sb="1" eb="3">
      <t>ショメン</t>
    </rPh>
    <rPh sb="5" eb="7">
      <t>ホウコク</t>
    </rPh>
    <rPh sb="8" eb="9">
      <t>オコナ</t>
    </rPh>
    <rPh sb="14" eb="16">
      <t>バアイ</t>
    </rPh>
    <rPh sb="22" eb="24">
      <t>タイオウ</t>
    </rPh>
    <rPh sb="25" eb="26">
      <t>オコナ</t>
    </rPh>
    <phoneticPr fontId="9"/>
  </si>
  <si>
    <t>・危機管理マニュアル等は、全職員に周知しているか。</t>
    <rPh sb="1" eb="3">
      <t>キキ</t>
    </rPh>
    <rPh sb="3" eb="5">
      <t>カンリ</t>
    </rPh>
    <rPh sb="10" eb="11">
      <t>トウ</t>
    </rPh>
    <rPh sb="13" eb="14">
      <t>ゼン</t>
    </rPh>
    <rPh sb="14" eb="16">
      <t>ショクイン</t>
    </rPh>
    <rPh sb="17" eb="19">
      <t>シュウチ</t>
    </rPh>
    <phoneticPr fontId="9"/>
  </si>
  <si>
    <t>非常災害対策の状況</t>
    <rPh sb="0" eb="2">
      <t>ヒジョウ</t>
    </rPh>
    <rPh sb="2" eb="4">
      <t>サイガイ</t>
    </rPh>
    <rPh sb="4" eb="6">
      <t>タイサク</t>
    </rPh>
    <rPh sb="7" eb="9">
      <t>ジョウキョウ</t>
    </rPh>
    <phoneticPr fontId="9"/>
  </si>
  <si>
    <t xml:space="preserve"> １１　非常災害対策の状況</t>
    <phoneticPr fontId="9"/>
  </si>
  <si>
    <t>(1)　防火管理者は届け出ているか。</t>
    <phoneticPr fontId="3"/>
  </si>
  <si>
    <t>非常災害対策の状況、保育所の情報提供の状況</t>
    <rPh sb="0" eb="2">
      <t>ヒジョウ</t>
    </rPh>
    <rPh sb="2" eb="4">
      <t>サイガイ</t>
    </rPh>
    <rPh sb="4" eb="6">
      <t>タイサク</t>
    </rPh>
    <rPh sb="7" eb="9">
      <t>ジョウキョウ</t>
    </rPh>
    <rPh sb="10" eb="13">
      <t>ホイクショ</t>
    </rPh>
    <rPh sb="14" eb="16">
      <t>ジョウホウ</t>
    </rPh>
    <rPh sb="16" eb="18">
      <t>テイキョウ</t>
    </rPh>
    <rPh sb="19" eb="21">
      <t>ジョウキョウ</t>
    </rPh>
    <phoneticPr fontId="9"/>
  </si>
  <si>
    <t xml:space="preserve"> ① 年次有給休暇は、パート職員を含め、労働基準法に照らして適正に</t>
    <rPh sb="3" eb="5">
      <t>ネンジ</t>
    </rPh>
    <rPh sb="5" eb="7">
      <t>ユウキュウ</t>
    </rPh>
    <rPh sb="7" eb="9">
      <t>キュウカ</t>
    </rPh>
    <rPh sb="14" eb="16">
      <t>ショクイン</t>
    </rPh>
    <rPh sb="17" eb="18">
      <t>フク</t>
    </rPh>
    <rPh sb="20" eb="22">
      <t>ロウドウ</t>
    </rPh>
    <rPh sb="22" eb="25">
      <t>キジュンホウ</t>
    </rPh>
    <rPh sb="26" eb="27">
      <t>テ</t>
    </rPh>
    <rPh sb="30" eb="32">
      <t>テキセイ</t>
    </rPh>
    <phoneticPr fontId="9"/>
  </si>
  <si>
    <t>研修内容（①研修名、②主催、③内容）</t>
    <rPh sb="0" eb="2">
      <t>ケンシュウ</t>
    </rPh>
    <rPh sb="2" eb="4">
      <t>ナイヨウ</t>
    </rPh>
    <phoneticPr fontId="3"/>
  </si>
  <si>
    <t>研修内容（①研修名、②主催、③内容）</t>
    <phoneticPr fontId="9"/>
  </si>
  <si>
    <t>給食費予算額</t>
  </si>
  <si>
    <t>給食費支出額</t>
  </si>
  <si>
    <t>差　　　　引</t>
  </si>
  <si>
    <t>給食日数</t>
  </si>
  <si>
    <t>給食延人員(食数)</t>
    <phoneticPr fontId="9"/>
  </si>
  <si>
    <t>１人１日</t>
  </si>
  <si>
    <t>平均給食費</t>
  </si>
  <si>
    <t>(A)</t>
  </si>
  <si>
    <t>(B)</t>
  </si>
  <si>
    <t>(A-B)</t>
    <phoneticPr fontId="9"/>
  </si>
  <si>
    <t>(C)</t>
  </si>
  <si>
    <t>（Ｂ÷Ｃ）</t>
  </si>
  <si>
    <t>日</t>
    <phoneticPr fontId="9"/>
  </si>
  <si>
    <t>年</t>
    <rPh sb="0" eb="1">
      <t>ネン</t>
    </rPh>
    <phoneticPr fontId="3"/>
  </si>
  <si>
    <t>回開催</t>
    <phoneticPr fontId="9"/>
  </si>
  <si>
    <t>（既設法人は前年度、新設法人は本年度の状況を記入すること。）</t>
    <rPh sb="1" eb="2">
      <t>スデ</t>
    </rPh>
    <rPh sb="3" eb="5">
      <t>ホウジン</t>
    </rPh>
    <rPh sb="6" eb="9">
      <t>ゼンネンド</t>
    </rPh>
    <rPh sb="10" eb="12">
      <t>シンセツ</t>
    </rPh>
    <rPh sb="12" eb="14">
      <t>ホウジン</t>
    </rPh>
    <rPh sb="15" eb="18">
      <t>ホンネンド</t>
    </rPh>
    <rPh sb="19" eb="21">
      <t>ジョウキョウ</t>
    </rPh>
    <rPh sb="22" eb="24">
      <t>キニュウ</t>
    </rPh>
    <phoneticPr fontId="3"/>
  </si>
  <si>
    <t>認定こども園</t>
    <rPh sb="0" eb="2">
      <t>ニンテイ</t>
    </rPh>
    <rPh sb="5" eb="6">
      <t>ソノ</t>
    </rPh>
    <phoneticPr fontId="3"/>
  </si>
  <si>
    <t>1号</t>
    <rPh sb="1" eb="2">
      <t>ゴウ</t>
    </rPh>
    <phoneticPr fontId="3"/>
  </si>
  <si>
    <t>2歳児</t>
    <rPh sb="1" eb="3">
      <t>サイジ</t>
    </rPh>
    <phoneticPr fontId="9"/>
  </si>
  <si>
    <t>1歳児</t>
    <rPh sb="1" eb="3">
      <t>サイジ</t>
    </rPh>
    <phoneticPr fontId="3"/>
  </si>
  <si>
    <t>3歳児</t>
    <rPh sb="1" eb="3">
      <t>サイジ</t>
    </rPh>
    <phoneticPr fontId="3"/>
  </si>
  <si>
    <r>
      <t xml:space="preserve">小計
</t>
    </r>
    <r>
      <rPr>
        <sz val="8"/>
        <rFont val="ＭＳ Ｐ明朝"/>
        <family val="1"/>
        <charset val="128"/>
      </rPr>
      <t>（部屋数）</t>
    </r>
    <rPh sb="0" eb="1">
      <t>ショウ</t>
    </rPh>
    <phoneticPr fontId="3"/>
  </si>
  <si>
    <t>学級数</t>
    <rPh sb="0" eb="3">
      <t>ガッキュウスウ</t>
    </rPh>
    <phoneticPr fontId="3"/>
  </si>
  <si>
    <t>園舎</t>
    <rPh sb="0" eb="2">
      <t>エンシャ</t>
    </rPh>
    <phoneticPr fontId="3"/>
  </si>
  <si>
    <t>屋外遊技場</t>
    <rPh sb="0" eb="2">
      <t>オクガイ</t>
    </rPh>
    <rPh sb="2" eb="5">
      <t>ユウギジョウ</t>
    </rPh>
    <phoneticPr fontId="3"/>
  </si>
  <si>
    <t>4歳児</t>
    <rPh sb="1" eb="3">
      <t>サイジ</t>
    </rPh>
    <phoneticPr fontId="3"/>
  </si>
  <si>
    <t>5歳児</t>
    <rPh sb="1" eb="3">
      <t>サイジ</t>
    </rPh>
    <phoneticPr fontId="3"/>
  </si>
  <si>
    <t>（</t>
    <phoneticPr fontId="3"/>
  </si>
  <si>
    <t>クラス名（児童数）</t>
    <rPh sb="3" eb="4">
      <t>メイ</t>
    </rPh>
    <rPh sb="5" eb="8">
      <t>ジドウスウ</t>
    </rPh>
    <phoneticPr fontId="3"/>
  </si>
  <si>
    <t>児童数</t>
    <rPh sb="0" eb="2">
      <t>ジドウ</t>
    </rPh>
    <rPh sb="2" eb="3">
      <t>スウ</t>
    </rPh>
    <phoneticPr fontId="3"/>
  </si>
  <si>
    <t>2歳児
保育室</t>
    <rPh sb="4" eb="6">
      <t>ホイク</t>
    </rPh>
    <rPh sb="6" eb="7">
      <t>シツ</t>
    </rPh>
    <phoneticPr fontId="9"/>
  </si>
  <si>
    <t>3歳以上児
保育室</t>
    <rPh sb="1" eb="2">
      <t>サイ</t>
    </rPh>
    <rPh sb="4" eb="5">
      <t>コ</t>
    </rPh>
    <rPh sb="6" eb="8">
      <t>ホイク</t>
    </rPh>
    <rPh sb="8" eb="9">
      <t>シツ</t>
    </rPh>
    <phoneticPr fontId="3"/>
  </si>
  <si>
    <t xml:space="preserve"> 子どもが安全に利用できる。</t>
    <rPh sb="1" eb="2">
      <t>コ</t>
    </rPh>
    <rPh sb="5" eb="7">
      <t>アンゼン</t>
    </rPh>
    <rPh sb="8" eb="10">
      <t>リヨウ</t>
    </rPh>
    <phoneticPr fontId="3"/>
  </si>
  <si>
    <t>ほふく室</t>
    <rPh sb="3" eb="4">
      <t>シツ</t>
    </rPh>
    <phoneticPr fontId="3"/>
  </si>
  <si>
    <t>適否</t>
    <rPh sb="0" eb="2">
      <t>テキヒ</t>
    </rPh>
    <phoneticPr fontId="3"/>
  </si>
  <si>
    <t xml:space="preserve"> 利用時間を日常的に確保できる。</t>
    <rPh sb="1" eb="3">
      <t>リヨウ</t>
    </rPh>
    <rPh sb="3" eb="5">
      <t>ジカン</t>
    </rPh>
    <rPh sb="6" eb="9">
      <t>ニチジョウテキ</t>
    </rPh>
    <rPh sb="10" eb="12">
      <t>カクホ</t>
    </rPh>
    <phoneticPr fontId="3"/>
  </si>
  <si>
    <t xml:space="preserve"> 子どもに対する教育及び保育の適切な提供が可能</t>
    <rPh sb="1" eb="2">
      <t>コ</t>
    </rPh>
    <rPh sb="5" eb="6">
      <t>タイ</t>
    </rPh>
    <rPh sb="8" eb="10">
      <t>キョウイク</t>
    </rPh>
    <rPh sb="10" eb="11">
      <t>オヨ</t>
    </rPh>
    <rPh sb="12" eb="14">
      <t>ホイク</t>
    </rPh>
    <rPh sb="15" eb="17">
      <t>テキセツ</t>
    </rPh>
    <rPh sb="18" eb="20">
      <t>テイキョウ</t>
    </rPh>
    <rPh sb="21" eb="23">
      <t>カノウ</t>
    </rPh>
    <phoneticPr fontId="3"/>
  </si>
  <si>
    <t xml:space="preserve"> 面積基準を満たす。</t>
    <rPh sb="1" eb="3">
      <t>メンセキ</t>
    </rPh>
    <rPh sb="3" eb="5">
      <t>キジュン</t>
    </rPh>
    <rPh sb="6" eb="7">
      <t>ミ</t>
    </rPh>
    <phoneticPr fontId="3"/>
  </si>
  <si>
    <t>・　「ある」場合、内容とその対策について</t>
    <rPh sb="14" eb="16">
      <t>タイサク</t>
    </rPh>
    <phoneticPr fontId="9"/>
  </si>
  <si>
    <t>常勤</t>
    <rPh sb="0" eb="2">
      <t>ジョウキン</t>
    </rPh>
    <phoneticPr fontId="3"/>
  </si>
  <si>
    <t>非常勤</t>
    <rPh sb="0" eb="3">
      <t>ヒジョウキン</t>
    </rPh>
    <phoneticPr fontId="3"/>
  </si>
  <si>
    <t>入所児童処遇特別加算</t>
    <rPh sb="0" eb="2">
      <t>ニュウショ</t>
    </rPh>
    <rPh sb="2" eb="4">
      <t>ジドウ</t>
    </rPh>
    <rPh sb="4" eb="6">
      <t>ショグウ</t>
    </rPh>
    <rPh sb="6" eb="8">
      <t>トクベツ</t>
    </rPh>
    <rPh sb="8" eb="10">
      <t>カサン</t>
    </rPh>
    <phoneticPr fontId="3"/>
  </si>
  <si>
    <t>2・3号</t>
    <rPh sb="3" eb="4">
      <t>ゴウ</t>
    </rPh>
    <phoneticPr fontId="3"/>
  </si>
  <si>
    <t>満3歳児</t>
    <rPh sb="0" eb="1">
      <t>マン</t>
    </rPh>
    <phoneticPr fontId="9"/>
  </si>
  <si>
    <t>満３歳児対応加配加算</t>
    <rPh sb="0" eb="1">
      <t>マン</t>
    </rPh>
    <rPh sb="4" eb="6">
      <t>タイオウ</t>
    </rPh>
    <rPh sb="6" eb="8">
      <t>カハイ</t>
    </rPh>
    <rPh sb="8" eb="10">
      <t>カサン</t>
    </rPh>
    <phoneticPr fontId="3"/>
  </si>
  <si>
    <t>３歳児配置改善加算</t>
    <rPh sb="3" eb="5">
      <t>ハイチ</t>
    </rPh>
    <rPh sb="5" eb="7">
      <t>カイゼン</t>
    </rPh>
    <rPh sb="7" eb="9">
      <t>カサン</t>
    </rPh>
    <phoneticPr fontId="3"/>
  </si>
  <si>
    <t>小計</t>
    <rPh sb="0" eb="2">
      <t>ショウケイ</t>
    </rPh>
    <phoneticPr fontId="3"/>
  </si>
  <si>
    <t xml:space="preserve"> 0歳児</t>
    <rPh sb="2" eb="4">
      <t>サイジ</t>
    </rPh>
    <phoneticPr fontId="3"/>
  </si>
  <si>
    <t xml:space="preserve"> 1～2歳児</t>
    <rPh sb="4" eb="6">
      <t>サイジ</t>
    </rPh>
    <phoneticPr fontId="3"/>
  </si>
  <si>
    <t xml:space="preserve"> 満3歳児</t>
    <rPh sb="1" eb="2">
      <t>マン</t>
    </rPh>
    <rPh sb="3" eb="5">
      <t>サイジ</t>
    </rPh>
    <phoneticPr fontId="3"/>
  </si>
  <si>
    <t xml:space="preserve"> 3歳児</t>
    <rPh sb="2" eb="4">
      <t>サイジ</t>
    </rPh>
    <phoneticPr fontId="3"/>
  </si>
  <si>
    <t xml:space="preserve"> 4歳以上児</t>
    <rPh sb="2" eb="3">
      <t>サイ</t>
    </rPh>
    <rPh sb="3" eb="5">
      <t>イジョウ</t>
    </rPh>
    <rPh sb="5" eb="6">
      <t>ジ</t>
    </rPh>
    <phoneticPr fontId="3"/>
  </si>
  <si>
    <t>教育・保育従事者数には、無資格保育補助者を含めないこと。</t>
    <rPh sb="0" eb="2">
      <t>キョウイク</t>
    </rPh>
    <rPh sb="3" eb="5">
      <t>ホイク</t>
    </rPh>
    <rPh sb="5" eb="8">
      <t>ジュウジシャ</t>
    </rPh>
    <rPh sb="8" eb="9">
      <t>スウ</t>
    </rPh>
    <phoneticPr fontId="9"/>
  </si>
  <si>
    <t>保育士資格のみ</t>
    <rPh sb="0" eb="3">
      <t>ホイクシ</t>
    </rPh>
    <rPh sb="3" eb="5">
      <t>シカク</t>
    </rPh>
    <phoneticPr fontId="9"/>
  </si>
  <si>
    <t>2･3号の利用定員90人以下の施設は1人加配</t>
    <rPh sb="15" eb="17">
      <t>シセツ</t>
    </rPh>
    <rPh sb="19" eb="20">
      <t>ヒト</t>
    </rPh>
    <rPh sb="20" eb="22">
      <t>カハイ</t>
    </rPh>
    <phoneticPr fontId="3"/>
  </si>
  <si>
    <t>（保育教諭等）</t>
    <rPh sb="1" eb="3">
      <t>ホイク</t>
    </rPh>
    <rPh sb="3" eb="5">
      <t>キョウユ</t>
    </rPh>
    <rPh sb="5" eb="6">
      <t>トウ</t>
    </rPh>
    <phoneticPr fontId="3"/>
  </si>
  <si>
    <t>幼稚園教諭免許状のみ</t>
    <rPh sb="0" eb="3">
      <t>ヨウチエン</t>
    </rPh>
    <rPh sb="3" eb="5">
      <t>キョウユ</t>
    </rPh>
    <rPh sb="5" eb="8">
      <t>メンキョジョウ</t>
    </rPh>
    <phoneticPr fontId="9"/>
  </si>
  <si>
    <t xml:space="preserve"> ｲ)「教育及び保育に従事する者」以外の職の正規職員</t>
    <rPh sb="4" eb="6">
      <t>キョウイク</t>
    </rPh>
    <rPh sb="6" eb="7">
      <t>オヨ</t>
    </rPh>
    <rPh sb="8" eb="10">
      <t>ホイク</t>
    </rPh>
    <rPh sb="11" eb="13">
      <t>ジュウジ</t>
    </rPh>
    <rPh sb="15" eb="16">
      <t>モノ</t>
    </rPh>
    <rPh sb="17" eb="19">
      <t>イガイ</t>
    </rPh>
    <rPh sb="20" eb="21">
      <t>ショク</t>
    </rPh>
    <rPh sb="22" eb="24">
      <t>セイキ</t>
    </rPh>
    <rPh sb="24" eb="26">
      <t>ショクイン</t>
    </rPh>
    <phoneticPr fontId="3"/>
  </si>
  <si>
    <t>　ｱ) 正規職員の「教育及び保育に従事する者」</t>
    <rPh sb="4" eb="6">
      <t>セイキ</t>
    </rPh>
    <rPh sb="6" eb="8">
      <t>ショクイン</t>
    </rPh>
    <rPh sb="10" eb="12">
      <t>キョウイク</t>
    </rPh>
    <rPh sb="12" eb="13">
      <t>オヨ</t>
    </rPh>
    <rPh sb="14" eb="16">
      <t>ホイク</t>
    </rPh>
    <rPh sb="17" eb="19">
      <t>ジュウジ</t>
    </rPh>
    <rPh sb="21" eb="22">
      <t>モノ</t>
    </rPh>
    <phoneticPr fontId="3"/>
  </si>
  <si>
    <t>全教育・保育従事者働時間</t>
    <rPh sb="0" eb="1">
      <t>ゼン</t>
    </rPh>
    <rPh sb="1" eb="3">
      <t>キョウイク</t>
    </rPh>
    <rPh sb="4" eb="6">
      <t>ホイク</t>
    </rPh>
    <rPh sb="6" eb="9">
      <t>ジュウジシャ</t>
    </rPh>
    <rPh sb="9" eb="10">
      <t>ドウ</t>
    </rPh>
    <rPh sb="10" eb="12">
      <t>ジカン</t>
    </rPh>
    <phoneticPr fontId="3"/>
  </si>
  <si>
    <t>教育・保育従事者の月労働時間数(雇用契約による時間数）</t>
    <rPh sb="0" eb="2">
      <t>キョウイク</t>
    </rPh>
    <rPh sb="3" eb="5">
      <t>ホイク</t>
    </rPh>
    <rPh sb="5" eb="8">
      <t>ジュウジシャ</t>
    </rPh>
    <rPh sb="9" eb="10">
      <t>ツキ</t>
    </rPh>
    <rPh sb="10" eb="12">
      <t>ロウドウ</t>
    </rPh>
    <rPh sb="12" eb="15">
      <t>ジカンスウ</t>
    </rPh>
    <rPh sb="16" eb="18">
      <t>コヨウ</t>
    </rPh>
    <rPh sb="18" eb="20">
      <t>ケイヤク</t>
    </rPh>
    <rPh sb="23" eb="26">
      <t>ジカンスウ</t>
    </rPh>
    <phoneticPr fontId="3"/>
  </si>
  <si>
    <t>1号認定の満3歳児（本年3月31日時点で満2歳児）の配置基準を、6人につき1人とする場合に加算</t>
    <rPh sb="1" eb="2">
      <t>ゴウ</t>
    </rPh>
    <rPh sb="2" eb="4">
      <t>ニンテイ</t>
    </rPh>
    <rPh sb="5" eb="6">
      <t>マン</t>
    </rPh>
    <rPh sb="7" eb="9">
      <t>サイジ</t>
    </rPh>
    <rPh sb="10" eb="12">
      <t>ホンネン</t>
    </rPh>
    <rPh sb="13" eb="14">
      <t>ツキ</t>
    </rPh>
    <rPh sb="16" eb="17">
      <t>ニチ</t>
    </rPh>
    <rPh sb="17" eb="19">
      <t>ジテン</t>
    </rPh>
    <rPh sb="20" eb="21">
      <t>マン</t>
    </rPh>
    <rPh sb="22" eb="23">
      <t>サイ</t>
    </rPh>
    <rPh sb="23" eb="24">
      <t>ジ</t>
    </rPh>
    <rPh sb="26" eb="28">
      <t>ハイチ</t>
    </rPh>
    <rPh sb="28" eb="30">
      <t>キジュン</t>
    </rPh>
    <rPh sb="33" eb="34">
      <t>ヒト</t>
    </rPh>
    <rPh sb="38" eb="39">
      <t>ヒト</t>
    </rPh>
    <rPh sb="42" eb="44">
      <t>バアイ</t>
    </rPh>
    <rPh sb="45" eb="47">
      <t>カサン</t>
    </rPh>
    <phoneticPr fontId="3"/>
  </si>
  <si>
    <t xml:space="preserve"> チーム保育加配加算</t>
    <rPh sb="4" eb="6">
      <t>ホイク</t>
    </rPh>
    <rPh sb="6" eb="8">
      <t>カハイ</t>
    </rPh>
    <rPh sb="8" eb="10">
      <t>カサン</t>
    </rPh>
    <phoneticPr fontId="3"/>
  </si>
  <si>
    <t>(1)　監査調書提出月初日現在の児童現員数を記入すること。</t>
    <phoneticPr fontId="3"/>
  </si>
  <si>
    <t>教育・保育従事者</t>
    <rPh sb="0" eb="2">
      <t>キョウイク</t>
    </rPh>
    <rPh sb="3" eb="5">
      <t>ホイク</t>
    </rPh>
    <rPh sb="5" eb="8">
      <t>ジュウジシャ</t>
    </rPh>
    <phoneticPr fontId="3"/>
  </si>
  <si>
    <t>※「基準配置教育・保育従事者」は、前頁４（2）の表とは必ずしも一致しない。</t>
    <rPh sb="6" eb="8">
      <t>キョウイク</t>
    </rPh>
    <rPh sb="9" eb="11">
      <t>ホイク</t>
    </rPh>
    <rPh sb="11" eb="14">
      <t>ジュウジシャ</t>
    </rPh>
    <phoneticPr fontId="3"/>
  </si>
  <si>
    <t xml:space="preserve"> ① クラス編成の状況を年齢の低いクラス順に記入すること。</t>
    <phoneticPr fontId="3"/>
  </si>
  <si>
    <t>栄養管理加算を受ける場合は、栄養士の配置が必要。</t>
    <phoneticPr fontId="3"/>
  </si>
  <si>
    <t>（1号）</t>
    <rPh sb="2" eb="3">
      <t>ゴウ</t>
    </rPh>
    <phoneticPr fontId="3"/>
  </si>
  <si>
    <t>（2・3号）</t>
    <rPh sb="4" eb="5">
      <t>ゴウ</t>
    </rPh>
    <phoneticPr fontId="3"/>
  </si>
  <si>
    <t>(5)　学級担任について</t>
    <rPh sb="4" eb="6">
      <t>ガッキュウ</t>
    </rPh>
    <rPh sb="6" eb="8">
      <t>タンニン</t>
    </rPh>
    <phoneticPr fontId="9"/>
  </si>
  <si>
    <t xml:space="preserve">A13  幼稚園教諭免許又は保育士資格を取得するために必要な単位取得に向けた取組み（通信講座や夜間講座の受講など）、幼稚園教諭資格認定試験又は保育士試験の受験状況、受験に向けた講座の受講等を踏まえて判断することになると考えている。 </t>
    <phoneticPr fontId="3"/>
  </si>
  <si>
    <t xml:space="preserve">Q　  国の指針における職員資格に関し、幼稚園教諭免許又は保育士資格のみを有する者が長時間利用児の保育に従事する又は学級担任となることを認める場合における「幼稚園教諭免許又は保育士資格の取得に向けた努力」は具体的にはどのように判断するのか。［H18.10.24-Q38］
A　  幼稚園教諭免許又は保育士資格を取得するために必要な単位取得に向けた取組み（通信講座や夜間講座の受講など）、幼稚園教諭資格認定試験又は保育士試験の受験状況、受験に向けた講座の受講等を踏まえて判断することになると考えている。 </t>
    <phoneticPr fontId="3"/>
  </si>
  <si>
    <t>【参考：印刷不要】</t>
    <rPh sb="1" eb="3">
      <t>サンコウ</t>
    </rPh>
    <rPh sb="4" eb="6">
      <t>インサツ</t>
    </rPh>
    <rPh sb="6" eb="8">
      <t>フヨウ</t>
    </rPh>
    <phoneticPr fontId="3"/>
  </si>
  <si>
    <t>○平成18年10月24日付け幼保連携推進室事務連絡　Q38</t>
    <phoneticPr fontId="3"/>
  </si>
  <si>
    <t>（学級担任）</t>
    <phoneticPr fontId="3"/>
  </si>
  <si>
    <t>一時預かり事業</t>
    <rPh sb="0" eb="2">
      <t>イチジ</t>
    </rPh>
    <rPh sb="2" eb="3">
      <t>アズ</t>
    </rPh>
    <rPh sb="5" eb="7">
      <t>ジギョウ</t>
    </rPh>
    <phoneticPr fontId="3"/>
  </si>
  <si>
    <t>地域子育て支援拠点事業</t>
    <rPh sb="0" eb="2">
      <t>チイキ</t>
    </rPh>
    <rPh sb="2" eb="4">
      <t>コソダ</t>
    </rPh>
    <rPh sb="5" eb="7">
      <t>シエン</t>
    </rPh>
    <rPh sb="7" eb="9">
      <t>キョテン</t>
    </rPh>
    <rPh sb="9" eb="11">
      <t>ジギョウ</t>
    </rPh>
    <phoneticPr fontId="3"/>
  </si>
  <si>
    <t>子育て支援事業
専用室</t>
    <rPh sb="0" eb="2">
      <t>コソダ</t>
    </rPh>
    <rPh sb="3" eb="5">
      <t>シエン</t>
    </rPh>
    <rPh sb="5" eb="7">
      <t>ジギョウ</t>
    </rPh>
    <rPh sb="8" eb="10">
      <t>センヨウ</t>
    </rPh>
    <rPh sb="10" eb="11">
      <t>シツ</t>
    </rPh>
    <phoneticPr fontId="3"/>
  </si>
  <si>
    <t>1号</t>
    <rPh sb="1" eb="2">
      <t>ゴウ</t>
    </rPh>
    <phoneticPr fontId="3"/>
  </si>
  <si>
    <t>2・3号</t>
    <rPh sb="3" eb="4">
      <t>ゴウ</t>
    </rPh>
    <phoneticPr fontId="3"/>
  </si>
  <si>
    <t>4月</t>
    <rPh sb="1" eb="2">
      <t>ツキ</t>
    </rPh>
    <phoneticPr fontId="3"/>
  </si>
  <si>
    <t>5月</t>
    <rPh sb="1" eb="2">
      <t>ツキ</t>
    </rPh>
    <phoneticPr fontId="3"/>
  </si>
  <si>
    <t>6月</t>
    <rPh sb="1" eb="2">
      <t>ツキ</t>
    </rPh>
    <phoneticPr fontId="3"/>
  </si>
  <si>
    <t>7月</t>
    <rPh sb="1" eb="2">
      <t>ツキ</t>
    </rPh>
    <phoneticPr fontId="3"/>
  </si>
  <si>
    <t>8月</t>
    <rPh sb="1" eb="2">
      <t>ツキ</t>
    </rPh>
    <phoneticPr fontId="3"/>
  </si>
  <si>
    <t>9月</t>
    <rPh sb="1" eb="2">
      <t>ツキ</t>
    </rPh>
    <phoneticPr fontId="3"/>
  </si>
  <si>
    <t>10月</t>
    <rPh sb="2" eb="3">
      <t>ツキ</t>
    </rPh>
    <phoneticPr fontId="3"/>
  </si>
  <si>
    <t>11月</t>
    <rPh sb="2" eb="3">
      <t>ツキ</t>
    </rPh>
    <phoneticPr fontId="3"/>
  </si>
  <si>
    <t>12月</t>
    <rPh sb="2" eb="3">
      <t>ツキ</t>
    </rPh>
    <phoneticPr fontId="3"/>
  </si>
  <si>
    <t>1月</t>
    <rPh sb="1" eb="2">
      <t>ツキ</t>
    </rPh>
    <phoneticPr fontId="3"/>
  </si>
  <si>
    <t>2月</t>
    <rPh sb="1" eb="2">
      <t>ツキ</t>
    </rPh>
    <phoneticPr fontId="3"/>
  </si>
  <si>
    <t>3月</t>
    <rPh sb="1" eb="2">
      <t>ツキ</t>
    </rPh>
    <phoneticPr fontId="3"/>
  </si>
  <si>
    <t>計</t>
    <rPh sb="0" eb="1">
      <t>ケイ</t>
    </rPh>
    <phoneticPr fontId="3"/>
  </si>
  <si>
    <t>前年度</t>
    <rPh sb="0" eb="1">
      <t>マエ</t>
    </rPh>
    <rPh sb="1" eb="3">
      <t>ネンド</t>
    </rPh>
    <phoneticPr fontId="3"/>
  </si>
  <si>
    <t>本年度</t>
    <rPh sb="0" eb="3">
      <t>ホンネンド</t>
    </rPh>
    <phoneticPr fontId="3"/>
  </si>
  <si>
    <t>区分</t>
    <rPh sb="0" eb="2">
      <t>クブン</t>
    </rPh>
    <phoneticPr fontId="3"/>
  </si>
  <si>
    <t>月別</t>
    <rPh sb="0" eb="1">
      <t>ツキ</t>
    </rPh>
    <rPh sb="1" eb="2">
      <t>ベツ</t>
    </rPh>
    <phoneticPr fontId="3"/>
  </si>
  <si>
    <t>0歳</t>
    <rPh sb="1" eb="2">
      <t>サイ</t>
    </rPh>
    <phoneticPr fontId="3"/>
  </si>
  <si>
    <t>1歳</t>
    <rPh sb="1" eb="2">
      <t>サイ</t>
    </rPh>
    <phoneticPr fontId="3"/>
  </si>
  <si>
    <t>2歳</t>
    <rPh sb="1" eb="2">
      <t>サイ</t>
    </rPh>
    <phoneticPr fontId="3"/>
  </si>
  <si>
    <t>3歳</t>
    <rPh sb="1" eb="2">
      <t>サイ</t>
    </rPh>
    <phoneticPr fontId="3"/>
  </si>
  <si>
    <t>4歳</t>
    <rPh sb="1" eb="2">
      <t>サイ</t>
    </rPh>
    <phoneticPr fontId="3"/>
  </si>
  <si>
    <t>5歳</t>
    <rPh sb="1" eb="2">
      <t>サイ</t>
    </rPh>
    <phoneticPr fontId="3"/>
  </si>
  <si>
    <t>(1)　月初日在籍児童数の状況</t>
    <rPh sb="4" eb="5">
      <t>ツキ</t>
    </rPh>
    <rPh sb="5" eb="7">
      <t>ショニチ</t>
    </rPh>
    <rPh sb="7" eb="9">
      <t>ザイセキ</t>
    </rPh>
    <rPh sb="9" eb="12">
      <t>ジドウスウ</t>
    </rPh>
    <rPh sb="13" eb="15">
      <t>ジョウキョウ</t>
    </rPh>
    <phoneticPr fontId="9"/>
  </si>
  <si>
    <t>÷</t>
    <phoneticPr fontId="3"/>
  </si>
  <si>
    <t>×100＝</t>
    <phoneticPr fontId="3"/>
  </si>
  <si>
    <t>利用</t>
    <rPh sb="0" eb="2">
      <t>リヨウ</t>
    </rPh>
    <phoneticPr fontId="3"/>
  </si>
  <si>
    <t>認可</t>
    <rPh sb="0" eb="2">
      <t>ニンカ</t>
    </rPh>
    <phoneticPr fontId="3"/>
  </si>
  <si>
    <t>　入所率</t>
    <rPh sb="1" eb="3">
      <t>ニュウショ</t>
    </rPh>
    <rPh sb="3" eb="4">
      <t>リツ</t>
    </rPh>
    <phoneticPr fontId="3"/>
  </si>
  <si>
    <t>(A)</t>
    <phoneticPr fontId="3"/>
  </si>
  <si>
    <t>(B)</t>
    <phoneticPr fontId="3"/>
  </si>
  <si>
    <t>児童数は、毎月初日の在籍児童数を記入すること。</t>
    <rPh sb="0" eb="3">
      <t>ジドウスウ</t>
    </rPh>
    <rPh sb="5" eb="7">
      <t>マイツキ</t>
    </rPh>
    <rPh sb="7" eb="9">
      <t>ショニチ</t>
    </rPh>
    <rPh sb="10" eb="12">
      <t>ザイセキ</t>
    </rPh>
    <rPh sb="12" eb="15">
      <t>ジドウスウ</t>
    </rPh>
    <rPh sb="16" eb="18">
      <t>キニュウ</t>
    </rPh>
    <phoneticPr fontId="3"/>
  </si>
  <si>
    <t>(ｳ)</t>
    <phoneticPr fontId="3"/>
  </si>
  <si>
    <t>(ｲ)</t>
    <phoneticPr fontId="3"/>
  </si>
  <si>
    <t>（Ａ）</t>
    <phoneticPr fontId="3"/>
  </si>
  <si>
    <t>÷(定員×月数)×100＝</t>
    <phoneticPr fontId="3"/>
  </si>
  <si>
    <t>（B）</t>
    <phoneticPr fontId="3"/>
  </si>
  <si>
    <t>者配置)を満たしているか。</t>
    <phoneticPr fontId="3"/>
  </si>
  <si>
    <t>(2)　定員を超えて入所している場合、設備運営基準(面積、教育・保育従事</t>
    <rPh sb="4" eb="6">
      <t>テイイン</t>
    </rPh>
    <rPh sb="16" eb="18">
      <t>バアイ</t>
    </rPh>
    <rPh sb="19" eb="21">
      <t>セツビ</t>
    </rPh>
    <rPh sb="21" eb="23">
      <t>ウンエイ</t>
    </rPh>
    <rPh sb="23" eb="25">
      <t>キジュン</t>
    </rPh>
    <rPh sb="26" eb="28">
      <t>メンセキ</t>
    </rPh>
    <rPh sb="29" eb="31">
      <t>キョウイク</t>
    </rPh>
    <rPh sb="32" eb="34">
      <t>ホイク</t>
    </rPh>
    <phoneticPr fontId="9"/>
  </si>
  <si>
    <t>＜記入要領＞</t>
    <phoneticPr fontId="3"/>
  </si>
  <si>
    <t>※</t>
  </si>
  <si>
    <t>施設の設備、職員数が定員を超えて入所した児童数に照らし、設備運営基準等を満たしていること。</t>
    <rPh sb="36" eb="37">
      <t>マン</t>
    </rPh>
    <phoneticPr fontId="3"/>
  </si>
  <si>
    <t>保育</t>
    <rPh sb="0" eb="2">
      <t>ホイク</t>
    </rPh>
    <phoneticPr fontId="9"/>
  </si>
  <si>
    <t>標準
時間</t>
    <phoneticPr fontId="3"/>
  </si>
  <si>
    <t>短
時間</t>
    <phoneticPr fontId="3"/>
  </si>
  <si>
    <t>教育標準時間</t>
    <rPh sb="0" eb="2">
      <t>キョウイク</t>
    </rPh>
    <rPh sb="2" eb="4">
      <t>ヒョウジュン</t>
    </rPh>
    <rPh sb="4" eb="6">
      <t>ジカン</t>
    </rPh>
    <phoneticPr fontId="9"/>
  </si>
  <si>
    <t>土曜日</t>
    <rPh sb="0" eb="3">
      <t>ドヨウビ</t>
    </rPh>
    <phoneticPr fontId="3"/>
  </si>
  <si>
    <t>平　日</t>
    <rPh sb="0" eb="1">
      <t>ビラ</t>
    </rPh>
    <rPh sb="2" eb="3">
      <t>ニチ</t>
    </rPh>
    <phoneticPr fontId="3"/>
  </si>
  <si>
    <t>児童数</t>
    <rPh sb="0" eb="3">
      <t>ジドウスウ</t>
    </rPh>
    <phoneticPr fontId="3"/>
  </si>
  <si>
    <t>(7)　時間帯による児童及び教育・保育従事者の状況</t>
    <rPh sb="12" eb="13">
      <t>オヨ</t>
    </rPh>
    <rPh sb="14" eb="16">
      <t>キョウイク</t>
    </rPh>
    <rPh sb="17" eb="19">
      <t>ホイク</t>
    </rPh>
    <rPh sb="19" eb="22">
      <t>ジュウジシャ</t>
    </rPh>
    <phoneticPr fontId="9"/>
  </si>
  <si>
    <t>1日１１時間開園、土曜日開園が原則である。</t>
    <rPh sb="1" eb="2">
      <t>ニチ</t>
    </rPh>
    <rPh sb="15" eb="17">
      <t>ゲンソク</t>
    </rPh>
    <phoneticPr fontId="9"/>
  </si>
  <si>
    <t>【根拠法令・通知等（印刷不要）】</t>
    <rPh sb="1" eb="3">
      <t>コンキョ</t>
    </rPh>
    <rPh sb="3" eb="5">
      <t>ホウレイ</t>
    </rPh>
    <rPh sb="6" eb="8">
      <t>ツウチ</t>
    </rPh>
    <rPh sb="8" eb="9">
      <t>トウ</t>
    </rPh>
    <rPh sb="10" eb="12">
      <t>インサツ</t>
    </rPh>
    <rPh sb="12" eb="14">
      <t>フヨウ</t>
    </rPh>
    <phoneticPr fontId="3"/>
  </si>
  <si>
    <t xml:space="preserve"> ③ 園長は、施設の管理及び運営の業務に専従しているか。</t>
    <rPh sb="3" eb="4">
      <t>ソノ</t>
    </rPh>
    <rPh sb="7" eb="9">
      <t>シセツ</t>
    </rPh>
    <rPh sb="10" eb="12">
      <t>カンリ</t>
    </rPh>
    <rPh sb="12" eb="13">
      <t>オヨ</t>
    </rPh>
    <rPh sb="14" eb="16">
      <t>ウンエイ</t>
    </rPh>
    <rPh sb="17" eb="19">
      <t>ギョウム</t>
    </rPh>
    <rPh sb="20" eb="22">
      <t>センジュウ</t>
    </rPh>
    <phoneticPr fontId="9"/>
  </si>
  <si>
    <t>保育士登録</t>
    <rPh sb="0" eb="3">
      <t>ホイクシ</t>
    </rPh>
    <rPh sb="3" eb="5">
      <t>トウロク</t>
    </rPh>
    <phoneticPr fontId="9"/>
  </si>
  <si>
    <t>○</t>
  </si>
  <si>
    <t>幼稚園免許</t>
    <rPh sb="0" eb="3">
      <t>ヨウチエン</t>
    </rPh>
    <rPh sb="3" eb="5">
      <t>メンキョ</t>
    </rPh>
    <phoneticPr fontId="9"/>
  </si>
  <si>
    <t>担任
クラス名</t>
    <rPh sb="0" eb="2">
      <t>タンニン</t>
    </rPh>
    <rPh sb="6" eb="7">
      <t>メイ</t>
    </rPh>
    <phoneticPr fontId="9"/>
  </si>
  <si>
    <t>そら組</t>
    <rPh sb="2" eb="3">
      <t>クミ</t>
    </rPh>
    <phoneticPr fontId="9"/>
  </si>
  <si>
    <t>1組</t>
    <rPh sb="1" eb="2">
      <t>クミ</t>
    </rPh>
    <phoneticPr fontId="9"/>
  </si>
  <si>
    <t>○教育及び保育従事者の平均経験年数、平均給与及び有給休暇の状況を記入すること。</t>
    <rPh sb="1" eb="3">
      <t>キョウイク</t>
    </rPh>
    <rPh sb="3" eb="4">
      <t>オヨ</t>
    </rPh>
    <rPh sb="5" eb="7">
      <t>ホイク</t>
    </rPh>
    <rPh sb="7" eb="10">
      <t>ジュウジシャ</t>
    </rPh>
    <phoneticPr fontId="9"/>
  </si>
  <si>
    <t>たいよう組</t>
    <rPh sb="4" eb="5">
      <t>クミ</t>
    </rPh>
    <phoneticPr fontId="9"/>
  </si>
  <si>
    <t>－</t>
    <phoneticPr fontId="3"/>
  </si>
  <si>
    <t>（イ）教育及び保育従事者</t>
    <rPh sb="3" eb="5">
      <t>キョウイク</t>
    </rPh>
    <rPh sb="5" eb="6">
      <t>オヨ</t>
    </rPh>
    <rPh sb="7" eb="9">
      <t>ホイク</t>
    </rPh>
    <rPh sb="9" eb="12">
      <t>ジュウジシャ</t>
    </rPh>
    <phoneticPr fontId="3"/>
  </si>
  <si>
    <t>（ウ）事務員、調理員等の教育及び保育従事者以外の職</t>
    <rPh sb="3" eb="6">
      <t>ジムイン</t>
    </rPh>
    <rPh sb="7" eb="10">
      <t>チョウリイン</t>
    </rPh>
    <rPh sb="10" eb="11">
      <t>トウ</t>
    </rPh>
    <rPh sb="12" eb="14">
      <t>キョウイク</t>
    </rPh>
    <rPh sb="14" eb="15">
      <t>オヨ</t>
    </rPh>
    <rPh sb="16" eb="18">
      <t>ホイク</t>
    </rPh>
    <rPh sb="18" eb="21">
      <t>ジュウジシャ</t>
    </rPh>
    <rPh sb="21" eb="23">
      <t>イガイ</t>
    </rPh>
    <rPh sb="24" eb="25">
      <t>ショク</t>
    </rPh>
    <phoneticPr fontId="3"/>
  </si>
  <si>
    <t>特殊業務</t>
    <rPh sb="0" eb="2">
      <t>トクシュ</t>
    </rPh>
    <rPh sb="2" eb="4">
      <t>ギョウム</t>
    </rPh>
    <phoneticPr fontId="3"/>
  </si>
  <si>
    <t>教職
調整額</t>
    <rPh sb="0" eb="2">
      <t>キョウショク</t>
    </rPh>
    <rPh sb="3" eb="6">
      <t>チョウセイガク</t>
    </rPh>
    <phoneticPr fontId="3"/>
  </si>
  <si>
    <t>給与
改善</t>
    <rPh sb="0" eb="2">
      <t>キュウヨ</t>
    </rPh>
    <rPh sb="3" eb="5">
      <t>カイゼン</t>
    </rPh>
    <phoneticPr fontId="9"/>
  </si>
  <si>
    <t>採用
年月日</t>
    <rPh sb="0" eb="1">
      <t>サイ</t>
    </rPh>
    <rPh sb="1" eb="2">
      <t>ヨウ</t>
    </rPh>
    <rPh sb="3" eb="6">
      <t>ネンガッピ</t>
    </rPh>
    <phoneticPr fontId="9"/>
  </si>
  <si>
    <t>最終学歴</t>
    <rPh sb="0" eb="2">
      <t>サイシュウ</t>
    </rPh>
    <rPh sb="2" eb="4">
      <t>ガクレキ</t>
    </rPh>
    <phoneticPr fontId="9"/>
  </si>
  <si>
    <t>勤続
年数
A</t>
    <rPh sb="0" eb="1">
      <t>ツトム</t>
    </rPh>
    <rPh sb="1" eb="2">
      <t>ゾク</t>
    </rPh>
    <rPh sb="3" eb="5">
      <t>ネンスウ</t>
    </rPh>
    <phoneticPr fontId="9"/>
  </si>
  <si>
    <t>週
平均
労働
時間</t>
    <rPh sb="0" eb="1">
      <t>シュウ</t>
    </rPh>
    <rPh sb="2" eb="4">
      <t>ヘイキン</t>
    </rPh>
    <rPh sb="5" eb="7">
      <t>ロウドウ</t>
    </rPh>
    <rPh sb="8" eb="10">
      <t>ジカン</t>
    </rPh>
    <phoneticPr fontId="3"/>
  </si>
  <si>
    <t>年　齢</t>
    <rPh sb="0" eb="1">
      <t>ネン</t>
    </rPh>
    <rPh sb="2" eb="3">
      <t>トシ</t>
    </rPh>
    <phoneticPr fontId="9"/>
  </si>
  <si>
    <t>番　号</t>
    <rPh sb="0" eb="1">
      <t>バン</t>
    </rPh>
    <rPh sb="2" eb="3">
      <t>ゴウ</t>
    </rPh>
    <phoneticPr fontId="9"/>
  </si>
  <si>
    <t xml:space="preserve"> ①　教育及び保育の計画において､食育の推進（食育の計画）に取組んでいるか｡</t>
    <rPh sb="3" eb="5">
      <t>キョウイク</t>
    </rPh>
    <rPh sb="5" eb="6">
      <t>オヨ</t>
    </rPh>
    <rPh sb="7" eb="9">
      <t>ホイク</t>
    </rPh>
    <rPh sb="10" eb="12">
      <t>ケイカク</t>
    </rPh>
    <rPh sb="17" eb="19">
      <t>ショクイク</t>
    </rPh>
    <rPh sb="20" eb="22">
      <t>スイシン</t>
    </rPh>
    <rPh sb="23" eb="25">
      <t>ショクイク</t>
    </rPh>
    <rPh sb="26" eb="28">
      <t>ケイカク</t>
    </rPh>
    <rPh sb="30" eb="31">
      <t>ト</t>
    </rPh>
    <rPh sb="31" eb="32">
      <t>ク</t>
    </rPh>
    <phoneticPr fontId="9"/>
  </si>
  <si>
    <t>指摘改善命令事項の内容</t>
    <phoneticPr fontId="3"/>
  </si>
  <si>
    <t>指摘改善命令事項に対する改善状況</t>
    <phoneticPr fontId="3"/>
  </si>
  <si>
    <t xml:space="preserve"> ・ 指摘改善命令事項の有無：</t>
    <rPh sb="12" eb="14">
      <t>ウム</t>
    </rPh>
    <phoneticPr fontId="3"/>
  </si>
  <si>
    <t>・新設園（保育所からの移行を除く）は、本年度の状況（監査調書提出月の前月までの実績）を記入すること。</t>
    <rPh sb="39" eb="41">
      <t>ジッセキ</t>
    </rPh>
    <phoneticPr fontId="9"/>
  </si>
  <si>
    <t>延長保育</t>
    <rPh sb="0" eb="2">
      <t>エンチョウ</t>
    </rPh>
    <rPh sb="2" eb="4">
      <t>ホイク</t>
    </rPh>
    <phoneticPr fontId="3"/>
  </si>
  <si>
    <t>預かり保育</t>
    <rPh sb="0" eb="1">
      <t>アズ</t>
    </rPh>
    <rPh sb="3" eb="5">
      <t>ホイク</t>
    </rPh>
    <phoneticPr fontId="3"/>
  </si>
  <si>
    <t>給食に対する基本方針等</t>
    <phoneticPr fontId="3"/>
  </si>
  <si>
    <t>専門科名</t>
    <phoneticPr fontId="3"/>
  </si>
  <si>
    <t>医療機関名</t>
    <phoneticPr fontId="3"/>
  </si>
  <si>
    <t>医療機関の住所</t>
    <phoneticPr fontId="3"/>
  </si>
  <si>
    <t>年間報酬額（円）</t>
    <phoneticPr fontId="3"/>
  </si>
  <si>
    <t>氏　　　名</t>
    <phoneticPr fontId="3"/>
  </si>
  <si>
    <t>・「 いる」場合の方法</t>
    <phoneticPr fontId="9"/>
  </si>
  <si>
    <t>※［給食延人員（食数）］は、職員の分については、園児換算量で含めること。</t>
    <rPh sb="14" eb="16">
      <t>ショクイン</t>
    </rPh>
    <rPh sb="17" eb="18">
      <t>ブン</t>
    </rPh>
    <phoneticPr fontId="9"/>
  </si>
  <si>
    <t>【教育及び保育の内容】</t>
    <rPh sb="1" eb="3">
      <t>キョウイク</t>
    </rPh>
    <rPh sb="3" eb="4">
      <t>オヨ</t>
    </rPh>
    <rPh sb="5" eb="7">
      <t>ホイク</t>
    </rPh>
    <rPh sb="8" eb="10">
      <t>ナイヨウ</t>
    </rPh>
    <phoneticPr fontId="3"/>
  </si>
  <si>
    <t>理由：</t>
    <rPh sb="0" eb="2">
      <t>リユウ</t>
    </rPh>
    <phoneticPr fontId="3"/>
  </si>
  <si>
    <t>・</t>
    <phoneticPr fontId="3"/>
  </si>
  <si>
    <t>・「ある」場合、具体的な内容について記入すること。</t>
    <rPh sb="8" eb="11">
      <t>グタイテキ</t>
    </rPh>
    <rPh sb="12" eb="14">
      <t>ナイヨウ</t>
    </rPh>
    <rPh sb="18" eb="20">
      <t>キニュウ</t>
    </rPh>
    <phoneticPr fontId="3"/>
  </si>
  <si>
    <t>特定教育・保育施設の設置者は、支給認定保護者から利用の申込みを受けたときは、正当な理由がなければ、これを拒んではならない。</t>
    <rPh sb="0" eb="2">
      <t>トクテイ</t>
    </rPh>
    <rPh sb="2" eb="4">
      <t>キョウイク</t>
    </rPh>
    <rPh sb="5" eb="7">
      <t>ホイク</t>
    </rPh>
    <rPh sb="7" eb="9">
      <t>シセツ</t>
    </rPh>
    <rPh sb="10" eb="13">
      <t>セッチシャ</t>
    </rPh>
    <rPh sb="15" eb="17">
      <t>シキュウ</t>
    </rPh>
    <rPh sb="17" eb="19">
      <t>ニンテイ</t>
    </rPh>
    <rPh sb="19" eb="22">
      <t>ホゴシャ</t>
    </rPh>
    <rPh sb="24" eb="26">
      <t>リヨウ</t>
    </rPh>
    <rPh sb="27" eb="29">
      <t>モウシコ</t>
    </rPh>
    <rPh sb="31" eb="32">
      <t>ウ</t>
    </rPh>
    <rPh sb="38" eb="40">
      <t>セイトウ</t>
    </rPh>
    <rPh sb="41" eb="43">
      <t>リユウ</t>
    </rPh>
    <rPh sb="52" eb="53">
      <t>コバ</t>
    </rPh>
    <phoneticPr fontId="3"/>
  </si>
  <si>
    <t>子ども・子育て支援法第33条第1項</t>
    <rPh sb="0" eb="1">
      <t>コ</t>
    </rPh>
    <rPh sb="4" eb="6">
      <t>コソダ</t>
    </rPh>
    <rPh sb="7" eb="10">
      <t>シエンホウ</t>
    </rPh>
    <rPh sb="10" eb="11">
      <t>ダイ</t>
    </rPh>
    <rPh sb="13" eb="14">
      <t>ジョウ</t>
    </rPh>
    <rPh sb="14" eb="15">
      <t>ダイ</t>
    </rPh>
    <rPh sb="16" eb="17">
      <t>コウ</t>
    </rPh>
    <phoneticPr fontId="3"/>
  </si>
  <si>
    <t>子ども・子育て支援法第33条第2項</t>
    <rPh sb="0" eb="1">
      <t>コ</t>
    </rPh>
    <rPh sb="4" eb="6">
      <t>コソダ</t>
    </rPh>
    <rPh sb="7" eb="10">
      <t>シエンホウ</t>
    </rPh>
    <rPh sb="10" eb="11">
      <t>ダイ</t>
    </rPh>
    <rPh sb="13" eb="14">
      <t>ジョウ</t>
    </rPh>
    <rPh sb="14" eb="15">
      <t>ダイ</t>
    </rPh>
    <rPh sb="16" eb="17">
      <t>コウ</t>
    </rPh>
    <phoneticPr fontId="3"/>
  </si>
  <si>
    <t>特定教育・保育施設及び特定地域型保育事業の運営に関する基準第6条第4項</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1" eb="23">
      <t>ウンエイ</t>
    </rPh>
    <rPh sb="24" eb="25">
      <t>カン</t>
    </rPh>
    <rPh sb="27" eb="29">
      <t>キジュン</t>
    </rPh>
    <rPh sb="29" eb="30">
      <t>ダイ</t>
    </rPh>
    <rPh sb="31" eb="32">
      <t>ジョウ</t>
    </rPh>
    <rPh sb="32" eb="33">
      <t>ダイ</t>
    </rPh>
    <rPh sb="34" eb="35">
      <t>コウ</t>
    </rPh>
    <phoneticPr fontId="3"/>
  </si>
  <si>
    <t>・</t>
    <phoneticPr fontId="3"/>
  </si>
  <si>
    <t>特定教育・保育施設及び特定地域型保育事業の運営に関する基準第5条・・・※電磁的方法→第2項</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1" eb="23">
      <t>ウンエイ</t>
    </rPh>
    <rPh sb="24" eb="25">
      <t>カン</t>
    </rPh>
    <rPh sb="27" eb="29">
      <t>キジュン</t>
    </rPh>
    <rPh sb="29" eb="30">
      <t>ダイ</t>
    </rPh>
    <rPh sb="31" eb="32">
      <t>ジョウ</t>
    </rPh>
    <rPh sb="36" eb="39">
      <t>デンジテキ</t>
    </rPh>
    <rPh sb="39" eb="41">
      <t>ホウホウ</t>
    </rPh>
    <rPh sb="42" eb="43">
      <t>ダイ</t>
    </rPh>
    <rPh sb="44" eb="45">
      <t>コウ</t>
    </rPh>
    <phoneticPr fontId="3"/>
  </si>
  <si>
    <t xml:space="preserve"> ８　特定教育・保育の提供</t>
    <rPh sb="3" eb="5">
      <t>トクテイ</t>
    </rPh>
    <rPh sb="5" eb="7">
      <t>キョウイク</t>
    </rPh>
    <rPh sb="8" eb="10">
      <t>ホイク</t>
    </rPh>
    <rPh sb="11" eb="13">
      <t>テイキョウ</t>
    </rPh>
    <phoneticPr fontId="9"/>
  </si>
  <si>
    <t>建替年月日</t>
    <phoneticPr fontId="3"/>
  </si>
  <si>
    <t>　〃　事業開始年月日</t>
    <rPh sb="3" eb="5">
      <t>ジギョウ</t>
    </rPh>
    <rPh sb="5" eb="7">
      <t>カイシ</t>
    </rPh>
    <rPh sb="7" eb="10">
      <t>ネンガッピ</t>
    </rPh>
    <phoneticPr fontId="3"/>
  </si>
  <si>
    <t>近隣公園使用の場合、チェックボックス入力状況の審査（特例措置※3）の数式</t>
    <rPh sb="0" eb="2">
      <t>キンリン</t>
    </rPh>
    <rPh sb="2" eb="4">
      <t>コウエン</t>
    </rPh>
    <rPh sb="4" eb="6">
      <t>シヨウ</t>
    </rPh>
    <rPh sb="7" eb="9">
      <t>バアイ</t>
    </rPh>
    <rPh sb="18" eb="20">
      <t>ニュウリョク</t>
    </rPh>
    <rPh sb="20" eb="22">
      <t>ジョウキョウ</t>
    </rPh>
    <rPh sb="23" eb="25">
      <t>シンサ</t>
    </rPh>
    <rPh sb="26" eb="28">
      <t>トクレイ</t>
    </rPh>
    <rPh sb="28" eb="30">
      <t>ソチ</t>
    </rPh>
    <rPh sb="34" eb="36">
      <t>スウシキ</t>
    </rPh>
    <phoneticPr fontId="3"/>
  </si>
  <si>
    <t>主幹保育教諭等専任化の代替要員</t>
    <rPh sb="0" eb="2">
      <t>シュカン</t>
    </rPh>
    <rPh sb="2" eb="4">
      <t>ホイク</t>
    </rPh>
    <rPh sb="4" eb="7">
      <t>キョウユナド</t>
    </rPh>
    <rPh sb="7" eb="9">
      <t>センニン</t>
    </rPh>
    <rPh sb="9" eb="10">
      <t>バ</t>
    </rPh>
    <rPh sb="11" eb="13">
      <t>ダイタイ</t>
    </rPh>
    <rPh sb="13" eb="15">
      <t>ヨウイン</t>
    </rPh>
    <phoneticPr fontId="3"/>
  </si>
  <si>
    <t>2･3号の利用定員90人以下</t>
    <rPh sb="3" eb="4">
      <t>ゴウ</t>
    </rPh>
    <rPh sb="5" eb="7">
      <t>リヨウ</t>
    </rPh>
    <rPh sb="7" eb="9">
      <t>テイイン</t>
    </rPh>
    <rPh sb="11" eb="12">
      <t>ヒト</t>
    </rPh>
    <rPh sb="12" eb="14">
      <t>イカ</t>
    </rPh>
    <phoneticPr fontId="3"/>
  </si>
  <si>
    <t>保育標準時間認定こどもを受入れる施設</t>
    <rPh sb="0" eb="2">
      <t>ホイク</t>
    </rPh>
    <rPh sb="2" eb="4">
      <t>ヒョウジュン</t>
    </rPh>
    <rPh sb="4" eb="6">
      <t>ジカン</t>
    </rPh>
    <rPh sb="6" eb="8">
      <t>ニンテイ</t>
    </rPh>
    <rPh sb="12" eb="14">
      <t>ウケイ</t>
    </rPh>
    <rPh sb="16" eb="18">
      <t>シセツ</t>
    </rPh>
    <phoneticPr fontId="3"/>
  </si>
  <si>
    <t>＜基準配置教育及び保育従事者（うち保育士）の数算定表＞</t>
    <rPh sb="1" eb="3">
      <t>キジュン</t>
    </rPh>
    <rPh sb="3" eb="5">
      <t>ハイチ</t>
    </rPh>
    <rPh sb="5" eb="7">
      <t>キョウイク</t>
    </rPh>
    <rPh sb="7" eb="8">
      <t>オヨ</t>
    </rPh>
    <rPh sb="9" eb="11">
      <t>ホイク</t>
    </rPh>
    <rPh sb="11" eb="14">
      <t>ジュウジシャ</t>
    </rPh>
    <rPh sb="17" eb="20">
      <t>ホイクシ</t>
    </rPh>
    <rPh sb="22" eb="23">
      <t>スウ</t>
    </rPh>
    <rPh sb="23" eb="25">
      <t>サンテイ</t>
    </rPh>
    <rPh sb="25" eb="26">
      <t>ヒョウ</t>
    </rPh>
    <phoneticPr fontId="9"/>
  </si>
  <si>
    <t>(うち保育士</t>
    <rPh sb="3" eb="6">
      <t>ホイクシ</t>
    </rPh>
    <phoneticPr fontId="3"/>
  </si>
  <si>
    <t xml:space="preserve"> ② 園が主催する内部での研修（園内研修）は行われているか。</t>
    <rPh sb="3" eb="4">
      <t>ソノ</t>
    </rPh>
    <rPh sb="16" eb="18">
      <t>エンナイ</t>
    </rPh>
    <rPh sb="18" eb="20">
      <t>ケンシュウ</t>
    </rPh>
    <phoneticPr fontId="3"/>
  </si>
  <si>
    <t>＜以下、園内研修を行っている場合＞</t>
    <rPh sb="1" eb="3">
      <t>イカ</t>
    </rPh>
    <rPh sb="4" eb="6">
      <t>エンナイ</t>
    </rPh>
    <rPh sb="6" eb="8">
      <t>ケンシュウ</t>
    </rPh>
    <rPh sb="9" eb="10">
      <t>オコナ</t>
    </rPh>
    <rPh sb="14" eb="16">
      <t>バアイ</t>
    </rPh>
    <phoneticPr fontId="3"/>
  </si>
  <si>
    <t xml:space="preserve"> ② 前年度の発生状況を記入すること。新設園（保育所からの移行を除く）</t>
    <rPh sb="3" eb="6">
      <t>ゼンネンド</t>
    </rPh>
    <rPh sb="7" eb="9">
      <t>ハッセイ</t>
    </rPh>
    <rPh sb="9" eb="11">
      <t>ジョウキョウ</t>
    </rPh>
    <rPh sb="12" eb="14">
      <t>キニュウ</t>
    </rPh>
    <rPh sb="19" eb="21">
      <t>シンセツ</t>
    </rPh>
    <rPh sb="21" eb="22">
      <t>ソノ</t>
    </rPh>
    <rPh sb="23" eb="26">
      <t>ホイクショ</t>
    </rPh>
    <rPh sb="29" eb="31">
      <t>イコウ</t>
    </rPh>
    <rPh sb="32" eb="33">
      <t>ノゾ</t>
    </rPh>
    <phoneticPr fontId="9"/>
  </si>
  <si>
    <t>は、当年度監査調書提出月の前月までの発生状況を記入すること。</t>
  </si>
  <si>
    <t>・</t>
    <phoneticPr fontId="3"/>
  </si>
  <si>
    <t>その他－利用手続き等</t>
    <rPh sb="2" eb="3">
      <t>タ</t>
    </rPh>
    <rPh sb="4" eb="6">
      <t>リヨウ</t>
    </rPh>
    <rPh sb="6" eb="8">
      <t>テツヅ</t>
    </rPh>
    <rPh sb="9" eb="10">
      <t>トウ</t>
    </rPh>
    <phoneticPr fontId="3"/>
  </si>
  <si>
    <t>下地</t>
    <rPh sb="0" eb="2">
      <t>シモジ</t>
    </rPh>
    <phoneticPr fontId="3"/>
  </si>
  <si>
    <t>フリー教育・保育従事者</t>
    <rPh sb="3" eb="5">
      <t>キョウイク</t>
    </rPh>
    <rPh sb="6" eb="8">
      <t>ホイク</t>
    </rPh>
    <rPh sb="8" eb="11">
      <t>ジュウジシャ</t>
    </rPh>
    <phoneticPr fontId="3"/>
  </si>
  <si>
    <t>閉園</t>
    <rPh sb="0" eb="2">
      <t>ヘイエン</t>
    </rPh>
    <phoneticPr fontId="3"/>
  </si>
  <si>
    <t>短大</t>
  </si>
  <si>
    <t>特定教育・保育の提供</t>
    <rPh sb="0" eb="2">
      <t>トクテイ</t>
    </rPh>
    <rPh sb="2" eb="4">
      <t>キョウイク</t>
    </rPh>
    <rPh sb="5" eb="7">
      <t>ホイク</t>
    </rPh>
    <rPh sb="8" eb="10">
      <t>テイキョウ</t>
    </rPh>
    <phoneticPr fontId="9"/>
  </si>
  <si>
    <t>指導計画を作成しているか。</t>
    <phoneticPr fontId="9"/>
  </si>
  <si>
    <t xml:space="preserve"> ② 教育及び保育の記録等は、児童票などに適正に整備しているか。</t>
    <rPh sb="3" eb="5">
      <t>キョウイク</t>
    </rPh>
    <rPh sb="5" eb="6">
      <t>オヨ</t>
    </rPh>
    <phoneticPr fontId="9"/>
  </si>
  <si>
    <t>特定教育・保育の提供</t>
    <phoneticPr fontId="9"/>
  </si>
  <si>
    <t xml:space="preserve"> ①「 いる」場合、施設の自己評価を公表しているか。</t>
    <rPh sb="7" eb="9">
      <t>バアイ</t>
    </rPh>
    <rPh sb="10" eb="12">
      <t>シセツ</t>
    </rPh>
    <rPh sb="13" eb="15">
      <t>ジコ</t>
    </rPh>
    <rPh sb="15" eb="17">
      <t>ヒョウカ</t>
    </rPh>
    <rPh sb="18" eb="20">
      <t>コウヒョウ</t>
    </rPh>
    <phoneticPr fontId="9"/>
  </si>
  <si>
    <t>※重要事項説明の資料及び契約書ひな形を添付すること。</t>
    <rPh sb="1" eb="3">
      <t>ジュウヨウ</t>
    </rPh>
    <rPh sb="3" eb="5">
      <t>ジコウ</t>
    </rPh>
    <rPh sb="5" eb="7">
      <t>セツメイ</t>
    </rPh>
    <rPh sb="8" eb="10">
      <t>シリョウ</t>
    </rPh>
    <rPh sb="10" eb="11">
      <t>オヨ</t>
    </rPh>
    <rPh sb="12" eb="15">
      <t>ケイヤクショ</t>
    </rPh>
    <rPh sb="17" eb="18">
      <t>ガタ</t>
    </rPh>
    <rPh sb="19" eb="21">
      <t>テンプ</t>
    </rPh>
    <phoneticPr fontId="3"/>
  </si>
  <si>
    <t>(6)　調理員の配置について</t>
    <rPh sb="4" eb="7">
      <t>チョウリイン</t>
    </rPh>
    <rPh sb="8" eb="10">
      <t>ハイチ</t>
    </rPh>
    <phoneticPr fontId="9"/>
  </si>
  <si>
    <t>(9)　日曜日、祝日、年末年始以外に一斉休園（行事の振替休を含む）を</t>
    <rPh sb="4" eb="7">
      <t>ニチヨウビ</t>
    </rPh>
    <phoneticPr fontId="9"/>
  </si>
  <si>
    <t>(10)　施設運営に必要な運営規程（管理規程）等を整備し、運用しているか。</t>
    <rPh sb="5" eb="7">
      <t>シセツ</t>
    </rPh>
    <rPh sb="7" eb="9">
      <t>ウンエイ</t>
    </rPh>
    <rPh sb="10" eb="12">
      <t>ヒツヨウ</t>
    </rPh>
    <rPh sb="13" eb="15">
      <t>ウンエイ</t>
    </rPh>
    <rPh sb="15" eb="17">
      <t>キテイ</t>
    </rPh>
    <rPh sb="18" eb="20">
      <t>カンリ</t>
    </rPh>
    <rPh sb="20" eb="22">
      <t>キテイ</t>
    </rPh>
    <rPh sb="23" eb="24">
      <t>トウ</t>
    </rPh>
    <rPh sb="25" eb="27">
      <t>セイビ</t>
    </rPh>
    <rPh sb="29" eb="31">
      <t>ウンヨウ</t>
    </rPh>
    <phoneticPr fontId="9"/>
  </si>
  <si>
    <t xml:space="preserve"> ① 「いる」場合、どのように実施しているか。</t>
    <phoneticPr fontId="9"/>
  </si>
  <si>
    <t xml:space="preserve"> １３　福祉サービスの質の向上のための措置</t>
    <phoneticPr fontId="9"/>
  </si>
  <si>
    <t xml:space="preserve"> １４　その他－利用手続き等</t>
    <rPh sb="6" eb="7">
      <t>タ</t>
    </rPh>
    <rPh sb="8" eb="10">
      <t>リヨウ</t>
    </rPh>
    <rPh sb="10" eb="12">
      <t>テツヅ</t>
    </rPh>
    <rPh sb="13" eb="14">
      <t>トウ</t>
    </rPh>
    <phoneticPr fontId="9"/>
  </si>
  <si>
    <t>階建て</t>
    <rPh sb="0" eb="2">
      <t>カイダ</t>
    </rPh>
    <phoneticPr fontId="3"/>
  </si>
  <si>
    <t>－幼保連携型認定こども園運営No.１－</t>
    <rPh sb="1" eb="3">
      <t>ヨウホ</t>
    </rPh>
    <rPh sb="3" eb="5">
      <t>レンケイ</t>
    </rPh>
    <rPh sb="5" eb="6">
      <t>カタ</t>
    </rPh>
    <rPh sb="6" eb="8">
      <t>ニンテイ</t>
    </rPh>
    <rPh sb="11" eb="12">
      <t>ソノ</t>
    </rPh>
    <phoneticPr fontId="9"/>
  </si>
  <si>
    <t>－幼保連携型認定こども園運営No.２－</t>
    <rPh sb="1" eb="3">
      <t>ヨウホ</t>
    </rPh>
    <rPh sb="3" eb="5">
      <t>レンケイ</t>
    </rPh>
    <rPh sb="5" eb="6">
      <t>カタ</t>
    </rPh>
    <rPh sb="6" eb="8">
      <t>ニンテイ</t>
    </rPh>
    <rPh sb="11" eb="12">
      <t>ソノ</t>
    </rPh>
    <phoneticPr fontId="9"/>
  </si>
  <si>
    <t>－幼保連携型認定こども園運営No.３６－</t>
    <rPh sb="5" eb="7">
      <t>ニンテイ</t>
    </rPh>
    <rPh sb="10" eb="11">
      <t>ソノ</t>
    </rPh>
    <phoneticPr fontId="9"/>
  </si>
  <si>
    <t>－幼保連携型認定こども園運営No.３５－</t>
    <rPh sb="5" eb="7">
      <t>ニンテイ</t>
    </rPh>
    <rPh sb="10" eb="11">
      <t>ソノ</t>
    </rPh>
    <phoneticPr fontId="9"/>
  </si>
  <si>
    <t>－幼保連携型認定こども園運営No.３３－</t>
    <rPh sb="5" eb="7">
      <t>ニンテイ</t>
    </rPh>
    <rPh sb="10" eb="11">
      <t>ソノ</t>
    </rPh>
    <phoneticPr fontId="9"/>
  </si>
  <si>
    <t>－幼保連携型認定こども園運営No.３２－</t>
    <rPh sb="5" eb="7">
      <t>ニンテイ</t>
    </rPh>
    <rPh sb="10" eb="11">
      <t>ソノ</t>
    </rPh>
    <phoneticPr fontId="9"/>
  </si>
  <si>
    <t>－幼保連携型認定こども園運営No.３１－</t>
    <rPh sb="5" eb="7">
      <t>ニンテイ</t>
    </rPh>
    <rPh sb="10" eb="11">
      <t>ソノ</t>
    </rPh>
    <phoneticPr fontId="9"/>
  </si>
  <si>
    <t>－幼保連携型認定こども園運営No.２０－</t>
    <rPh sb="5" eb="7">
      <t>ニンテイ</t>
    </rPh>
    <rPh sb="10" eb="11">
      <t>ソノ</t>
    </rPh>
    <phoneticPr fontId="9"/>
  </si>
  <si>
    <t>－幼保連携型認定こども園運営No.１１－</t>
    <rPh sb="5" eb="7">
      <t>ニンテイ</t>
    </rPh>
    <rPh sb="10" eb="11">
      <t>ソノ</t>
    </rPh>
    <phoneticPr fontId="9"/>
  </si>
  <si>
    <t>－幼保連携型認定こども園運営No.１０－</t>
    <rPh sb="5" eb="7">
      <t>ニンテイ</t>
    </rPh>
    <rPh sb="10" eb="11">
      <t>ソノ</t>
    </rPh>
    <phoneticPr fontId="9"/>
  </si>
  <si>
    <t>－幼保連携型認定こども園運営No.９－</t>
    <rPh sb="5" eb="7">
      <t>ニンテイ</t>
    </rPh>
    <rPh sb="10" eb="11">
      <t>ソノ</t>
    </rPh>
    <phoneticPr fontId="9"/>
  </si>
  <si>
    <t>－幼保連携型認定こども園運営No.８－</t>
    <rPh sb="5" eb="7">
      <t>ニンテイ</t>
    </rPh>
    <rPh sb="10" eb="11">
      <t>ソノ</t>
    </rPh>
    <phoneticPr fontId="9"/>
  </si>
  <si>
    <t>－幼保連携型認定こども園運営No.７－</t>
    <rPh sb="5" eb="7">
      <t>ニンテイ</t>
    </rPh>
    <rPh sb="10" eb="11">
      <t>ソノ</t>
    </rPh>
    <phoneticPr fontId="9"/>
  </si>
  <si>
    <t>－幼保連携型認定こども園運営No.４－</t>
    <rPh sb="5" eb="7">
      <t>ニンテイ</t>
    </rPh>
    <rPh sb="10" eb="11">
      <t>ソノ</t>
    </rPh>
    <phoneticPr fontId="9"/>
  </si>
  <si>
    <t xml:space="preserve"> ○ 「いる」場合、労働基準監督署から最低賃金の減額特例許可を受け</t>
    <rPh sb="7" eb="9">
      <t>バアイ</t>
    </rPh>
    <rPh sb="10" eb="12">
      <t>ロウドウ</t>
    </rPh>
    <rPh sb="12" eb="14">
      <t>キジュン</t>
    </rPh>
    <rPh sb="14" eb="17">
      <t>カントクショ</t>
    </rPh>
    <rPh sb="19" eb="21">
      <t>サイテイ</t>
    </rPh>
    <rPh sb="21" eb="23">
      <t>チンギン</t>
    </rPh>
    <rPh sb="24" eb="26">
      <t>ゲンガク</t>
    </rPh>
    <rPh sb="26" eb="28">
      <t>トクレイ</t>
    </rPh>
    <rPh sb="28" eb="30">
      <t>キョカ</t>
    </rPh>
    <rPh sb="31" eb="32">
      <t>ウ</t>
    </rPh>
    <phoneticPr fontId="9"/>
  </si>
  <si>
    <t>（</t>
  </si>
  <si>
    <t>清掃、指定検査機関の行う水質検査を実施しているか。</t>
    <phoneticPr fontId="3"/>
  </si>
  <si>
    <t xml:space="preserve"> ② 浄化槽を使用している場合、法令で定められている回数の保守点検、</t>
    <rPh sb="3" eb="6">
      <t>ジョウカソウ</t>
    </rPh>
    <rPh sb="7" eb="9">
      <t>シヨウ</t>
    </rPh>
    <rPh sb="13" eb="15">
      <t>バアイ</t>
    </rPh>
    <rPh sb="16" eb="18">
      <t>ホウレイ</t>
    </rPh>
    <rPh sb="19" eb="20">
      <t>サダ</t>
    </rPh>
    <rPh sb="26" eb="28">
      <t>カイスウ</t>
    </rPh>
    <phoneticPr fontId="9"/>
  </si>
  <si>
    <t>(ｶ) 会 議 室</t>
    <rPh sb="4" eb="5">
      <t>カイ</t>
    </rPh>
    <rPh sb="6" eb="7">
      <t>ギ</t>
    </rPh>
    <rPh sb="8" eb="9">
      <t>シツ</t>
    </rPh>
    <phoneticPr fontId="3"/>
  </si>
  <si>
    <t>(ｲ) 映写設備</t>
    <rPh sb="4" eb="6">
      <t>エイシャ</t>
    </rPh>
    <rPh sb="6" eb="8">
      <t>セツビ</t>
    </rPh>
    <phoneticPr fontId="3"/>
  </si>
  <si>
    <t>(ｳ) 水遊び場</t>
    <rPh sb="4" eb="5">
      <t>ミズ</t>
    </rPh>
    <rPh sb="5" eb="6">
      <t>アソ</t>
    </rPh>
    <rPh sb="7" eb="8">
      <t>バ</t>
    </rPh>
    <phoneticPr fontId="3"/>
  </si>
  <si>
    <t>(ｵ) 図 書 室</t>
    <rPh sb="4" eb="5">
      <t>ズ</t>
    </rPh>
    <rPh sb="6" eb="7">
      <t>ショ</t>
    </rPh>
    <rPh sb="8" eb="9">
      <t>シツ</t>
    </rPh>
    <phoneticPr fontId="3"/>
  </si>
  <si>
    <t xml:space="preserve"> 都市水道またはこれに準ずる簡易水道</t>
    <rPh sb="1" eb="3">
      <t>トシ</t>
    </rPh>
    <phoneticPr fontId="9"/>
  </si>
  <si>
    <t xml:space="preserve"> 井戸水等の自家水</t>
    <rPh sb="1" eb="4">
      <t>イドミズ</t>
    </rPh>
    <rPh sb="4" eb="5">
      <t>トウ</t>
    </rPh>
    <rPh sb="6" eb="9">
      <t>ジカスイ</t>
    </rPh>
    <phoneticPr fontId="3"/>
  </si>
  <si>
    <t>(ｶ) 沐　浴　室</t>
    <rPh sb="4" eb="5">
      <t>アラ</t>
    </rPh>
    <rPh sb="6" eb="7">
      <t>ヨク</t>
    </rPh>
    <rPh sb="8" eb="9">
      <t>シツ</t>
    </rPh>
    <phoneticPr fontId="3"/>
  </si>
  <si>
    <t>(ｵ) 調　乳　室</t>
    <rPh sb="4" eb="5">
      <t>チョウ</t>
    </rPh>
    <rPh sb="6" eb="7">
      <t>ニュウ</t>
    </rPh>
    <rPh sb="8" eb="9">
      <t>シツ</t>
    </rPh>
    <phoneticPr fontId="3"/>
  </si>
  <si>
    <t>(ｴ) 便　　　 所</t>
    <rPh sb="4" eb="5">
      <t>ビン</t>
    </rPh>
    <rPh sb="9" eb="10">
      <t>ショ</t>
    </rPh>
    <phoneticPr fontId="3"/>
  </si>
  <si>
    <t>(ｳ) 調　理　室</t>
    <rPh sb="4" eb="5">
      <t>チョウ</t>
    </rPh>
    <rPh sb="6" eb="7">
      <t>リ</t>
    </rPh>
    <rPh sb="8" eb="9">
      <t>シツ</t>
    </rPh>
    <phoneticPr fontId="3"/>
  </si>
  <si>
    <t>(ｲ) 保　健　室</t>
    <rPh sb="4" eb="5">
      <t>タモツ</t>
    </rPh>
    <rPh sb="6" eb="7">
      <t>ケン</t>
    </rPh>
    <rPh sb="8" eb="9">
      <t>シツ</t>
    </rPh>
    <phoneticPr fontId="3"/>
  </si>
  <si>
    <t>(ｱ) 職　員　室</t>
    <rPh sb="4" eb="5">
      <t>ショク</t>
    </rPh>
    <rPh sb="6" eb="7">
      <t>イン</t>
    </rPh>
    <rPh sb="8" eb="9">
      <t>シツ</t>
    </rPh>
    <phoneticPr fontId="3"/>
  </si>
  <si>
    <t>(ｷ) 手洗用設備</t>
    <rPh sb="4" eb="6">
      <t>テアライ</t>
    </rPh>
    <rPh sb="6" eb="7">
      <t>ヨウ</t>
    </rPh>
    <rPh sb="7" eb="9">
      <t>セツビ</t>
    </rPh>
    <phoneticPr fontId="3"/>
  </si>
  <si>
    <t>(ｸ) 足洗用設備</t>
    <rPh sb="4" eb="5">
      <t>アシ</t>
    </rPh>
    <rPh sb="5" eb="6">
      <t>セン</t>
    </rPh>
    <rPh sb="6" eb="7">
      <t>ヨウ</t>
    </rPh>
    <rPh sb="7" eb="9">
      <t>セツビ</t>
    </rPh>
    <phoneticPr fontId="3"/>
  </si>
  <si>
    <t>(ｹ) 飲料水用設備</t>
    <rPh sb="4" eb="7">
      <t>インリョウスイ</t>
    </rPh>
    <rPh sb="7" eb="8">
      <t>ヨウ</t>
    </rPh>
    <rPh sb="8" eb="10">
      <t>セツビ</t>
    </rPh>
    <phoneticPr fontId="3"/>
  </si>
  <si>
    <t>(ｱ) 放送聴取設備</t>
    <rPh sb="4" eb="6">
      <t>ホウソウ</t>
    </rPh>
    <rPh sb="6" eb="8">
      <t>チョウシュ</t>
    </rPh>
    <rPh sb="8" eb="10">
      <t>セツビ</t>
    </rPh>
    <phoneticPr fontId="3"/>
  </si>
  <si>
    <t>【園舎の構造】</t>
    <rPh sb="1" eb="3">
      <t>エンシャ</t>
    </rPh>
    <rPh sb="4" eb="6">
      <t>コウゾウ</t>
    </rPh>
    <phoneticPr fontId="3"/>
  </si>
  <si>
    <t>3歳以上の保育室数</t>
    <rPh sb="1" eb="2">
      <t>サイ</t>
    </rPh>
    <rPh sb="2" eb="4">
      <t>イジョウ</t>
    </rPh>
    <rPh sb="5" eb="8">
      <t>ホイクシツ</t>
    </rPh>
    <rPh sb="8" eb="9">
      <t>スウ</t>
    </rPh>
    <phoneticPr fontId="3"/>
  </si>
  <si>
    <t>設備が設けられているか。</t>
    <rPh sb="3" eb="4">
      <t>モウ</t>
    </rPh>
    <phoneticPr fontId="9"/>
  </si>
  <si>
    <t>(5)　老朽建物があるか。</t>
    <phoneticPr fontId="3"/>
  </si>
  <si>
    <t xml:space="preserve">(6)　建物、設備で改善すべき箇所はあるか｡ </t>
    <phoneticPr fontId="3"/>
  </si>
  <si>
    <t>られ、かつ、延焼防止のため必要な措置が講じられているか。</t>
    <phoneticPr fontId="3"/>
  </si>
  <si>
    <t>が設置されているか。</t>
    <phoneticPr fontId="3"/>
  </si>
  <si>
    <t>　ア 常用の屋内階段、屋外階段のどちらかがあるか。</t>
    <phoneticPr fontId="9"/>
  </si>
  <si>
    <t>　イ 転落事故防止設備はあるか。</t>
    <phoneticPr fontId="9"/>
  </si>
  <si>
    <t>－幼保連携型認定こども園運営No.３－</t>
    <rPh sb="1" eb="3">
      <t>ヨウホ</t>
    </rPh>
    <rPh sb="3" eb="5">
      <t>レンケイ</t>
    </rPh>
    <rPh sb="5" eb="6">
      <t>カタ</t>
    </rPh>
    <rPh sb="6" eb="8">
      <t>ニンテイ</t>
    </rPh>
    <rPh sb="11" eb="12">
      <t>ソノ</t>
    </rPh>
    <phoneticPr fontId="9"/>
  </si>
  <si>
    <t>を設置しているか｡</t>
    <rPh sb="1" eb="3">
      <t>セッチ</t>
    </rPh>
    <phoneticPr fontId="9"/>
  </si>
  <si>
    <t xml:space="preserve"> ② 「都市水道またはこれに準ずる簡易水道」を使用している場合､受水槽</t>
    <rPh sb="4" eb="6">
      <t>トシ</t>
    </rPh>
    <rPh sb="6" eb="8">
      <t>スイドウ</t>
    </rPh>
    <rPh sb="14" eb="15">
      <t>ジュン</t>
    </rPh>
    <rPh sb="17" eb="19">
      <t>カンイ</t>
    </rPh>
    <rPh sb="19" eb="21">
      <t>スイドウ</t>
    </rPh>
    <rPh sb="23" eb="25">
      <t>シヨウ</t>
    </rPh>
    <phoneticPr fontId="3"/>
  </si>
  <si>
    <t xml:space="preserve"> ② 栄養管理加算を受けている場合、栄養士を配置しているか。</t>
    <phoneticPr fontId="3"/>
  </si>
  <si>
    <t>園長</t>
    <rPh sb="0" eb="2">
      <t>エンチョウ</t>
    </rPh>
    <phoneticPr fontId="9"/>
  </si>
  <si>
    <t>主幹保育教諭</t>
    <rPh sb="0" eb="2">
      <t>シュカン</t>
    </rPh>
    <rPh sb="2" eb="4">
      <t>ホイク</t>
    </rPh>
    <rPh sb="4" eb="6">
      <t>キョウユ</t>
    </rPh>
    <phoneticPr fontId="9"/>
  </si>
  <si>
    <t>指導保育教諭</t>
    <rPh sb="0" eb="2">
      <t>シドウ</t>
    </rPh>
    <rPh sb="2" eb="4">
      <t>ホイク</t>
    </rPh>
    <rPh sb="4" eb="6">
      <t>キョウユ</t>
    </rPh>
    <phoneticPr fontId="9"/>
  </si>
  <si>
    <t>保育教諭</t>
    <rPh sb="0" eb="2">
      <t>ホイク</t>
    </rPh>
    <rPh sb="2" eb="4">
      <t>キョウユ</t>
    </rPh>
    <phoneticPr fontId="9"/>
  </si>
  <si>
    <t>〃</t>
    <phoneticPr fontId="9"/>
  </si>
  <si>
    <t>副園長又は教頭</t>
    <rPh sb="0" eb="3">
      <t>フクエンチョウ</t>
    </rPh>
    <rPh sb="3" eb="4">
      <t>マタ</t>
    </rPh>
    <rPh sb="5" eb="7">
      <t>キョウトウ</t>
    </rPh>
    <phoneticPr fontId="9"/>
  </si>
  <si>
    <t>事務職員</t>
    <rPh sb="0" eb="2">
      <t>ジム</t>
    </rPh>
    <rPh sb="2" eb="4">
      <t>ショクイン</t>
    </rPh>
    <phoneticPr fontId="9"/>
  </si>
  <si>
    <t>主幹養護教諭</t>
    <rPh sb="0" eb="2">
      <t>シュカン</t>
    </rPh>
    <rPh sb="2" eb="4">
      <t>ヨウゴ</t>
    </rPh>
    <rPh sb="4" eb="6">
      <t>キョウユ</t>
    </rPh>
    <phoneticPr fontId="9"/>
  </si>
  <si>
    <t>養護教諭</t>
    <rPh sb="0" eb="2">
      <t>ヨウゴ</t>
    </rPh>
    <rPh sb="2" eb="4">
      <t>キョウユ</t>
    </rPh>
    <phoneticPr fontId="9"/>
  </si>
  <si>
    <t>主幹栄養教諭</t>
    <rPh sb="0" eb="2">
      <t>シュカン</t>
    </rPh>
    <rPh sb="2" eb="4">
      <t>エイヨウ</t>
    </rPh>
    <rPh sb="4" eb="6">
      <t>キョウユ</t>
    </rPh>
    <phoneticPr fontId="9"/>
  </si>
  <si>
    <t>栄養教諭</t>
    <rPh sb="0" eb="2">
      <t>エイヨウ</t>
    </rPh>
    <rPh sb="2" eb="4">
      <t>キョウユ</t>
    </rPh>
    <phoneticPr fontId="9"/>
  </si>
  <si>
    <t>保育士</t>
    <rPh sb="0" eb="3">
      <t>ホイクシ</t>
    </rPh>
    <phoneticPr fontId="9"/>
  </si>
  <si>
    <t>(4)　3階以上の階に保育室等を設けている場合、満3歳以上児の保育室</t>
    <rPh sb="5" eb="6">
      <t>カイ</t>
    </rPh>
    <rPh sb="6" eb="8">
      <t>イジョウ</t>
    </rPh>
    <rPh sb="9" eb="10">
      <t>カイ</t>
    </rPh>
    <rPh sb="11" eb="14">
      <t>ホイクシツ</t>
    </rPh>
    <rPh sb="14" eb="15">
      <t>トウ</t>
    </rPh>
    <rPh sb="16" eb="17">
      <t>モウ</t>
    </rPh>
    <rPh sb="21" eb="23">
      <t>バアイ</t>
    </rPh>
    <rPh sb="24" eb="25">
      <t>マン</t>
    </rPh>
    <rPh sb="26" eb="29">
      <t>サイイジョウ</t>
    </rPh>
    <rPh sb="29" eb="30">
      <t>ジ</t>
    </rPh>
    <rPh sb="31" eb="33">
      <t>ホイク</t>
    </rPh>
    <rPh sb="33" eb="34">
      <t>シツ</t>
    </rPh>
    <phoneticPr fontId="3"/>
  </si>
  <si>
    <t>又は遊戯室を設置していないか。</t>
    <rPh sb="2" eb="5">
      <t>ユウギシツ</t>
    </rPh>
    <rPh sb="6" eb="8">
      <t>セッチ</t>
    </rPh>
    <phoneticPr fontId="3"/>
  </si>
  <si>
    <t>園長</t>
    <rPh sb="0" eb="2">
      <t>エンチョウ</t>
    </rPh>
    <phoneticPr fontId="3"/>
  </si>
  <si>
    <t>正規
職員</t>
    <rPh sb="0" eb="2">
      <t>セイキ</t>
    </rPh>
    <rPh sb="3" eb="5">
      <t>ショクイン</t>
    </rPh>
    <phoneticPr fontId="3"/>
  </si>
  <si>
    <t>看護師・
准看護師</t>
    <rPh sb="0" eb="3">
      <t>カンゴシ</t>
    </rPh>
    <rPh sb="5" eb="6">
      <t>ジュン</t>
    </rPh>
    <rPh sb="6" eb="9">
      <t>カンゴシ</t>
    </rPh>
    <phoneticPr fontId="3"/>
  </si>
  <si>
    <t>常勤換算教育及び保育従事者数</t>
    <rPh sb="4" eb="6">
      <t>キョウイク</t>
    </rPh>
    <rPh sb="6" eb="7">
      <t>オヨ</t>
    </rPh>
    <rPh sb="8" eb="10">
      <t>ホイク</t>
    </rPh>
    <rPh sb="10" eb="13">
      <t>ジュウジシャ</t>
    </rPh>
    <phoneticPr fontId="3"/>
  </si>
  <si>
    <t>教育・保育従事者現員数</t>
    <rPh sb="0" eb="2">
      <t>キョウイク</t>
    </rPh>
    <rPh sb="3" eb="5">
      <t>ホイク</t>
    </rPh>
    <rPh sb="5" eb="8">
      <t>ジュウジシャ</t>
    </rPh>
    <rPh sb="8" eb="10">
      <t>ゲンイン</t>
    </rPh>
    <rPh sb="10" eb="11">
      <t>スウ</t>
    </rPh>
    <phoneticPr fontId="3"/>
  </si>
  <si>
    <t>基準配置教育・保育従事者数</t>
    <rPh sb="0" eb="2">
      <t>キジュン</t>
    </rPh>
    <rPh sb="2" eb="4">
      <t>ハイチ</t>
    </rPh>
    <rPh sb="4" eb="6">
      <t>キョウイク</t>
    </rPh>
    <rPh sb="7" eb="9">
      <t>ホイク</t>
    </rPh>
    <rPh sb="9" eb="12">
      <t>ジュウジシャ</t>
    </rPh>
    <rPh sb="12" eb="13">
      <t>スウ</t>
    </rPh>
    <phoneticPr fontId="3"/>
  </si>
  <si>
    <t>④乳児4人以上を受入れている場合、看護師・准看護師のうち1人を保育士としてｶｳﾝﾄする。</t>
    <rPh sb="17" eb="20">
      <t>カンゴシ</t>
    </rPh>
    <rPh sb="21" eb="25">
      <t>ジュンカンゴシ</t>
    </rPh>
    <rPh sb="29" eb="30">
      <t>ヒト</t>
    </rPh>
    <rPh sb="31" eb="34">
      <t>ホイクシ</t>
    </rPh>
    <phoneticPr fontId="3"/>
  </si>
  <si>
    <t>⑤嘱託の学校医、学校医、学校薬剤師は計上しない。</t>
    <rPh sb="1" eb="3">
      <t>ショクタク</t>
    </rPh>
    <rPh sb="4" eb="7">
      <t>ガッコウイ</t>
    </rPh>
    <rPh sb="8" eb="11">
      <t>ガッコウイ</t>
    </rPh>
    <rPh sb="12" eb="14">
      <t>ガッコウ</t>
    </rPh>
    <rPh sb="14" eb="17">
      <t>ヤクザイシ</t>
    </rPh>
    <rPh sb="18" eb="20">
      <t>ケイジョウ</t>
    </rPh>
    <phoneticPr fontId="3"/>
  </si>
  <si>
    <t>－幼保連携型認定こども園運営No.１２－</t>
    <rPh sb="5" eb="7">
      <t>ニンテイ</t>
    </rPh>
    <rPh sb="10" eb="11">
      <t>ソノ</t>
    </rPh>
    <phoneticPr fontId="9"/>
  </si>
  <si>
    <r>
      <t>　ア 耐火建築物</t>
    </r>
    <r>
      <rPr>
        <sz val="8"/>
        <rFont val="ＭＳ Ｐ明朝"/>
        <family val="1"/>
        <charset val="128"/>
      </rPr>
      <t>(※1)</t>
    </r>
    <r>
      <rPr>
        <sz val="10"/>
        <rFont val="ＭＳ Ｐ明朝"/>
        <family val="1"/>
        <charset val="128"/>
      </rPr>
      <t>であるか。</t>
    </r>
    <phoneticPr fontId="9"/>
  </si>
  <si>
    <t>※1</t>
    <phoneticPr fontId="9"/>
  </si>
  <si>
    <t>※2</t>
    <phoneticPr fontId="9"/>
  </si>
  <si>
    <t>※3</t>
    <phoneticPr fontId="9"/>
  </si>
  <si>
    <r>
      <t>　イ 避難用として、屋内避難階段又は特別避難階段に準じた屋内階段</t>
    </r>
    <r>
      <rPr>
        <sz val="8"/>
        <rFont val="ＭＳ Ｐ明朝"/>
        <family val="1"/>
        <charset val="128"/>
      </rPr>
      <t/>
    </r>
    <rPh sb="10" eb="12">
      <t>オクナイ</t>
    </rPh>
    <rPh sb="12" eb="14">
      <t>ヒナン</t>
    </rPh>
    <rPh sb="14" eb="16">
      <t>カイダン</t>
    </rPh>
    <rPh sb="16" eb="17">
      <t>マタ</t>
    </rPh>
    <phoneticPr fontId="9"/>
  </si>
  <si>
    <t>れに準ずる設備、屋外階段のいずれかがあるか。</t>
    <phoneticPr fontId="3"/>
  </si>
  <si>
    <t xml:space="preserve">屋外階段のどちらかがあるか。 </t>
    <phoneticPr fontId="3"/>
  </si>
  <si>
    <t>　イ　避難用として、屋内避難階段又は特別避難階段に準じた屋内階</t>
    <phoneticPr fontId="9"/>
  </si>
  <si>
    <t>段のいずれかがあるか。</t>
    <phoneticPr fontId="3"/>
  </si>
  <si>
    <r>
      <t>　ア 常用の屋内避難階段又は特別避難階段に準じた屋内階段</t>
    </r>
    <r>
      <rPr>
        <sz val="8"/>
        <rFont val="ＭＳ Ｐ明朝"/>
        <family val="1"/>
        <charset val="128"/>
      </rPr>
      <t>(※2)</t>
    </r>
    <r>
      <rPr>
        <sz val="10"/>
        <rFont val="ＭＳ Ｐ明朝"/>
        <family val="1"/>
        <charset val="128"/>
      </rPr>
      <t>、</t>
    </r>
    <phoneticPr fontId="9"/>
  </si>
  <si>
    <r>
      <t>段</t>
    </r>
    <r>
      <rPr>
        <sz val="8"/>
        <rFont val="ＭＳ Ｐ明朝"/>
        <family val="1"/>
        <charset val="128"/>
      </rPr>
      <t>(※2)</t>
    </r>
    <r>
      <rPr>
        <sz val="10"/>
        <rFont val="ＭＳ Ｐ明朝"/>
        <family val="1"/>
        <charset val="128"/>
      </rPr>
      <t>、耐火構造</t>
    </r>
    <r>
      <rPr>
        <sz val="8"/>
        <rFont val="ＭＳ Ｐ明朝"/>
        <family val="1"/>
        <charset val="128"/>
      </rPr>
      <t>（※4）</t>
    </r>
    <r>
      <rPr>
        <sz val="10"/>
        <rFont val="ＭＳ Ｐ明朝"/>
        <family val="1"/>
        <charset val="128"/>
      </rPr>
      <t>の屋外傾斜路・これに準ずる設備、屋外階</t>
    </r>
    <phoneticPr fontId="3"/>
  </si>
  <si>
    <t>※4</t>
    <phoneticPr fontId="9"/>
  </si>
  <si>
    <t>※5</t>
    <phoneticPr fontId="9"/>
  </si>
  <si>
    <t>　イ 避難用として、屋内避難階段又は特別避難階段に準じた屋内階</t>
    <rPh sb="10" eb="12">
      <t>オクナイ</t>
    </rPh>
    <rPh sb="12" eb="14">
      <t>ヒナン</t>
    </rPh>
    <rPh sb="14" eb="16">
      <t>カイダン</t>
    </rPh>
    <rPh sb="16" eb="17">
      <t>マタ</t>
    </rPh>
    <rPh sb="18" eb="20">
      <t>トクベツ</t>
    </rPh>
    <phoneticPr fontId="9"/>
  </si>
  <si>
    <t>た屋外階段のいずれかがあるか。</t>
    <phoneticPr fontId="3"/>
  </si>
  <si>
    <t>　イ 調理室にスプリンクラー設備その他これに類するもので自動式のもの</t>
    <rPh sb="14" eb="16">
      <t>セツビ</t>
    </rPh>
    <rPh sb="18" eb="19">
      <t>タ</t>
    </rPh>
    <rPh sb="22" eb="23">
      <t>ルイ</t>
    </rPh>
    <rPh sb="28" eb="31">
      <t>ジドウシキ</t>
    </rPh>
    <phoneticPr fontId="9"/>
  </si>
  <si>
    <t>　ウ 調理室に調理用器具の種類に応じて有効な自動消火装置が設けら</t>
    <rPh sb="7" eb="10">
      <t>チョウリヨウ</t>
    </rPh>
    <rPh sb="10" eb="12">
      <t>キグ</t>
    </rPh>
    <rPh sb="13" eb="15">
      <t>シュルイ</t>
    </rPh>
    <rPh sb="16" eb="17">
      <t>オウ</t>
    </rPh>
    <rPh sb="19" eb="21">
      <t>ユウコウ</t>
    </rPh>
    <rPh sb="22" eb="24">
      <t>ジドウ</t>
    </rPh>
    <rPh sb="24" eb="26">
      <t>ショウカ</t>
    </rPh>
    <rPh sb="26" eb="28">
      <t>ソウチ</t>
    </rPh>
    <rPh sb="29" eb="30">
      <t>モウ</t>
    </rPh>
    <phoneticPr fontId="9"/>
  </si>
  <si>
    <t>　エ イ及びウのいずれも「いない」場合、調理室と調理室以外の部分が耐</t>
    <rPh sb="4" eb="5">
      <t>オヨ</t>
    </rPh>
    <rPh sb="17" eb="19">
      <t>バアイ</t>
    </rPh>
    <rPh sb="20" eb="23">
      <t>チョウリシツ</t>
    </rPh>
    <rPh sb="24" eb="27">
      <t>チョウリシツ</t>
    </rPh>
    <rPh sb="27" eb="29">
      <t>イガイ</t>
    </rPh>
    <rPh sb="30" eb="32">
      <t>ブブン</t>
    </rPh>
    <rPh sb="33" eb="34">
      <t>タイ</t>
    </rPh>
    <phoneticPr fontId="3"/>
  </si>
  <si>
    <t>建築基準法施行令第112条第1項（特定防火設備）</t>
    <rPh sb="0" eb="2">
      <t>ケンチク</t>
    </rPh>
    <rPh sb="2" eb="5">
      <t>キジュンホウ</t>
    </rPh>
    <rPh sb="5" eb="8">
      <t>シコウレイ</t>
    </rPh>
    <rPh sb="8" eb="9">
      <t>ダイ</t>
    </rPh>
    <rPh sb="12" eb="13">
      <t>ジョウ</t>
    </rPh>
    <rPh sb="13" eb="14">
      <t>ダイ</t>
    </rPh>
    <rPh sb="15" eb="16">
      <t>コウ</t>
    </rPh>
    <rPh sb="17" eb="19">
      <t>トクテイ</t>
    </rPh>
    <rPh sb="19" eb="21">
      <t>ボウカ</t>
    </rPh>
    <rPh sb="21" eb="23">
      <t>セツビ</t>
    </rPh>
    <phoneticPr fontId="3"/>
  </si>
  <si>
    <t>※6</t>
    <phoneticPr fontId="3"/>
  </si>
  <si>
    <r>
      <t>火構造</t>
    </r>
    <r>
      <rPr>
        <sz val="8"/>
        <rFont val="ＭＳ Ｐ明朝"/>
        <family val="1"/>
        <charset val="128"/>
      </rPr>
      <t>(※4)</t>
    </r>
    <r>
      <rPr>
        <sz val="10"/>
        <rFont val="ＭＳ Ｐ明朝"/>
        <family val="1"/>
        <charset val="128"/>
      </rPr>
      <t>の床若しくは壁、又は特定防火設備</t>
    </r>
    <r>
      <rPr>
        <sz val="8"/>
        <rFont val="ＭＳ Ｐ明朝"/>
        <family val="1"/>
        <charset val="128"/>
      </rPr>
      <t>(※6)</t>
    </r>
    <r>
      <rPr>
        <sz val="10"/>
        <rFont val="ＭＳ Ｐ明朝"/>
        <family val="1"/>
        <charset val="128"/>
      </rPr>
      <t>で区画されてい</t>
    </r>
    <rPh sb="9" eb="10">
      <t>モ</t>
    </rPh>
    <rPh sb="13" eb="14">
      <t>カベ</t>
    </rPh>
    <rPh sb="15" eb="16">
      <t>マタ</t>
    </rPh>
    <phoneticPr fontId="3"/>
  </si>
  <si>
    <t>るか。</t>
    <phoneticPr fontId="3"/>
  </si>
  <si>
    <t>　オ 壁及び天井の室内に面する部分の仕上げは不燃材料となっているか。</t>
    <rPh sb="18" eb="20">
      <t>シア</t>
    </rPh>
    <phoneticPr fontId="9"/>
  </si>
  <si>
    <t>　カ 非常警報器具又は非常警報設備及び消防機関へ火災を通報する</t>
    <phoneticPr fontId="9"/>
  </si>
  <si>
    <t>　キ カーテン、敷物、建具等で可燃性のものについては防炎処理が施さ</t>
    <phoneticPr fontId="9"/>
  </si>
  <si>
    <t>れているか。</t>
    <phoneticPr fontId="9"/>
  </si>
  <si>
    <t>建築基準法第2条第9号の2(耐火建築物)</t>
    <rPh sb="0" eb="2">
      <t>ケンチク</t>
    </rPh>
    <rPh sb="2" eb="5">
      <t>キジュンホウ</t>
    </rPh>
    <rPh sb="5" eb="6">
      <t>ダイ</t>
    </rPh>
    <rPh sb="7" eb="8">
      <t>ジョウ</t>
    </rPh>
    <rPh sb="8" eb="9">
      <t>ダイ</t>
    </rPh>
    <rPh sb="10" eb="11">
      <t>ゴウ</t>
    </rPh>
    <rPh sb="14" eb="16">
      <t>タイカ</t>
    </rPh>
    <rPh sb="16" eb="19">
      <t>ケンチクブツ</t>
    </rPh>
    <phoneticPr fontId="9"/>
  </si>
  <si>
    <r>
      <t>屋外避難階段</t>
    </r>
    <r>
      <rPr>
        <sz val="8"/>
        <rFont val="ＭＳ Ｐ明朝"/>
        <family val="1"/>
        <charset val="128"/>
      </rPr>
      <t>(※5)</t>
    </r>
    <r>
      <rPr>
        <sz val="10"/>
        <rFont val="ＭＳ Ｐ明朝"/>
        <family val="1"/>
        <charset val="128"/>
      </rPr>
      <t xml:space="preserve">に準じた屋外階段のどちらかがあるか。 </t>
    </r>
    <phoneticPr fontId="3"/>
  </si>
  <si>
    <r>
      <rPr>
        <sz val="8"/>
        <rFont val="ＭＳ Ｐ明朝"/>
        <family val="1"/>
        <charset val="128"/>
      </rPr>
      <t>(※2)</t>
    </r>
    <r>
      <rPr>
        <sz val="10"/>
        <rFont val="ＭＳ Ｐ明朝"/>
        <family val="1"/>
        <charset val="128"/>
      </rPr>
      <t>、待避上有効なバルコニー、準耐火構造</t>
    </r>
    <r>
      <rPr>
        <sz val="8"/>
        <rFont val="ＭＳ Ｐ明朝"/>
        <family val="1"/>
        <charset val="128"/>
      </rPr>
      <t>（※3）</t>
    </r>
    <r>
      <rPr>
        <sz val="10"/>
        <rFont val="ＭＳ Ｐ明朝"/>
        <family val="1"/>
        <charset val="128"/>
      </rPr>
      <t>の屋外傾斜路・こ</t>
    </r>
    <phoneticPr fontId="9"/>
  </si>
  <si>
    <r>
      <t>段</t>
    </r>
    <r>
      <rPr>
        <sz val="8"/>
        <rFont val="ＭＳ Ｐ明朝"/>
        <family val="1"/>
        <charset val="128"/>
      </rPr>
      <t>(※2)</t>
    </r>
    <r>
      <rPr>
        <sz val="10"/>
        <rFont val="ＭＳ Ｐ明朝"/>
        <family val="1"/>
        <charset val="128"/>
      </rPr>
      <t>、耐火構造(※4)の屋外傾斜路、屋外避難階段</t>
    </r>
    <r>
      <rPr>
        <sz val="8"/>
        <rFont val="ＭＳ Ｐ明朝"/>
        <family val="1"/>
        <charset val="128"/>
      </rPr>
      <t>(※5)</t>
    </r>
    <r>
      <rPr>
        <sz val="10"/>
        <rFont val="ＭＳ Ｐ明朝"/>
        <family val="1"/>
        <charset val="128"/>
      </rPr>
      <t>に準じ</t>
    </r>
    <rPh sb="23" eb="25">
      <t>ヒナン</t>
    </rPh>
    <phoneticPr fontId="3"/>
  </si>
  <si>
    <t>学級：</t>
    <rPh sb="0" eb="2">
      <t>ガッキュウ</t>
    </rPh>
    <phoneticPr fontId="3"/>
  </si>
  <si>
    <t>B．県幼保連携型認定こども園条例施行年月日の前日において幼稚園であって、</t>
    <rPh sb="2" eb="3">
      <t>ケン</t>
    </rPh>
    <rPh sb="3" eb="5">
      <t>ヨウホ</t>
    </rPh>
    <rPh sb="5" eb="7">
      <t>レンケイ</t>
    </rPh>
    <rPh sb="7" eb="8">
      <t>ガタ</t>
    </rPh>
    <rPh sb="8" eb="10">
      <t>ニンテイ</t>
    </rPh>
    <rPh sb="13" eb="14">
      <t>ソノ</t>
    </rPh>
    <rPh sb="14" eb="16">
      <t>ジョウレイ</t>
    </rPh>
    <rPh sb="16" eb="18">
      <t>シコウ</t>
    </rPh>
    <rPh sb="18" eb="21">
      <t>ネンガッピ</t>
    </rPh>
    <rPh sb="22" eb="24">
      <t>ゼンジツ</t>
    </rPh>
    <rPh sb="28" eb="31">
      <t>ヨウチエン</t>
    </rPh>
    <phoneticPr fontId="3"/>
  </si>
  <si>
    <t>人＝</t>
    <rPh sb="0" eb="1">
      <t>ヒト</t>
    </rPh>
    <phoneticPr fontId="3"/>
  </si>
  <si>
    <t>幼稚園
移行特例</t>
    <rPh sb="0" eb="3">
      <t>ヨウチエン</t>
    </rPh>
    <rPh sb="4" eb="6">
      <t>イコウ</t>
    </rPh>
    <rPh sb="6" eb="8">
      <t>トクレイ</t>
    </rPh>
    <phoneticPr fontId="3"/>
  </si>
  <si>
    <t>A．みなし幼保連携型認定こども園である。（県幼保連携型認定こども園条例施</t>
    <rPh sb="5" eb="7">
      <t>ヨウホ</t>
    </rPh>
    <rPh sb="7" eb="9">
      <t>レンケイ</t>
    </rPh>
    <rPh sb="9" eb="10">
      <t>ガタ</t>
    </rPh>
    <rPh sb="10" eb="12">
      <t>ニンテイ</t>
    </rPh>
    <rPh sb="15" eb="16">
      <t>ソノ</t>
    </rPh>
    <phoneticPr fontId="3"/>
  </si>
  <si>
    <t>2号
・
3号</t>
    <rPh sb="1" eb="2">
      <t>ゴウ</t>
    </rPh>
    <rPh sb="6" eb="7">
      <t>ゴウ</t>
    </rPh>
    <phoneticPr fontId="3"/>
  </si>
  <si>
    <t>【削除厳禁】</t>
    <rPh sb="1" eb="3">
      <t>サクジョ</t>
    </rPh>
    <rPh sb="3" eb="5">
      <t>ゲンキン</t>
    </rPh>
    <phoneticPr fontId="3"/>
  </si>
  <si>
    <t>みなし幼保連携認定こども園経過措置</t>
    <rPh sb="7" eb="9">
      <t>ニンテイ</t>
    </rPh>
    <rPh sb="12" eb="13">
      <t>ソノ</t>
    </rPh>
    <rPh sb="13" eb="15">
      <t>ケイカ</t>
    </rPh>
    <rPh sb="15" eb="17">
      <t>ソチ</t>
    </rPh>
    <phoneticPr fontId="3"/>
  </si>
  <si>
    <t>特例措置等適否</t>
    <rPh sb="0" eb="2">
      <t>トクレイ</t>
    </rPh>
    <rPh sb="2" eb="4">
      <t>ソチ</t>
    </rPh>
    <rPh sb="4" eb="5">
      <t>トウ</t>
    </rPh>
    <rPh sb="5" eb="7">
      <t>テキヒ</t>
    </rPh>
    <phoneticPr fontId="3"/>
  </si>
  <si>
    <t>調理機能を有する設備</t>
    <rPh sb="2" eb="4">
      <t>キノウ</t>
    </rPh>
    <rPh sb="5" eb="6">
      <t>ユウ</t>
    </rPh>
    <rPh sb="8" eb="10">
      <t>セツビ</t>
    </rPh>
    <phoneticPr fontId="3"/>
  </si>
  <si>
    <t xml:space="preserve"> (2)　教育・保育従事者の配置基準について</t>
    <rPh sb="5" eb="7">
      <t>キョウイク</t>
    </rPh>
    <rPh sb="8" eb="10">
      <t>ホイク</t>
    </rPh>
    <rPh sb="10" eb="13">
      <t>ジュウジシャ</t>
    </rPh>
    <rPh sb="14" eb="16">
      <t>ハイチ</t>
    </rPh>
    <rPh sb="16" eb="18">
      <t>キジュン</t>
    </rPh>
    <phoneticPr fontId="9"/>
  </si>
  <si>
    <t>※年度途中で3号から2号へ変更する事例は、変更前の認定（3号）に計上すること。</t>
    <rPh sb="17" eb="19">
      <t>ジレイ</t>
    </rPh>
    <phoneticPr fontId="3"/>
  </si>
  <si>
    <t xml:space="preserve"> ③ 0歳児クラスで基準教育・保育従事者数が2名以上の場合、常勤</t>
    <rPh sb="4" eb="6">
      <t>サイジ</t>
    </rPh>
    <rPh sb="10" eb="12">
      <t>キジュン</t>
    </rPh>
    <rPh sb="12" eb="14">
      <t>キョウイク</t>
    </rPh>
    <rPh sb="15" eb="17">
      <t>ホイク</t>
    </rPh>
    <rPh sb="17" eb="20">
      <t>ジュウジシャ</t>
    </rPh>
    <rPh sb="20" eb="21">
      <t>スウ</t>
    </rPh>
    <rPh sb="23" eb="26">
      <t>メイイジョウ</t>
    </rPh>
    <rPh sb="27" eb="29">
      <t>バアイ</t>
    </rPh>
    <rPh sb="30" eb="32">
      <t>ジョウキン</t>
    </rPh>
    <phoneticPr fontId="3"/>
  </si>
  <si>
    <t>の教育・保育従事者(A)を2名以上配置しているか。</t>
    <phoneticPr fontId="3"/>
  </si>
  <si>
    <t xml:space="preserve"> 専</t>
    <rPh sb="1" eb="2">
      <t>セン</t>
    </rPh>
    <phoneticPr fontId="3"/>
  </si>
  <si>
    <t xml:space="preserve"> 兼</t>
    <rPh sb="1" eb="2">
      <t>ケン</t>
    </rPh>
    <phoneticPr fontId="3"/>
  </si>
  <si>
    <t>副園長</t>
    <phoneticPr fontId="3"/>
  </si>
  <si>
    <t>教頭</t>
    <phoneticPr fontId="3"/>
  </si>
  <si>
    <t>用務員、保育補助、子育て支援事業を担当する教育・保育従事者等事業で配置する職員等は「その他」に計上すること。</t>
  </si>
  <si>
    <t>保育教諭</t>
    <rPh sb="0" eb="2">
      <t>ホイク</t>
    </rPh>
    <rPh sb="2" eb="4">
      <t>キョウユ</t>
    </rPh>
    <phoneticPr fontId="3"/>
  </si>
  <si>
    <t>正規</t>
    <rPh sb="0" eb="2">
      <t>セイキ</t>
    </rPh>
    <phoneticPr fontId="3"/>
  </si>
  <si>
    <t>園長が専任でない場合</t>
    <rPh sb="0" eb="2">
      <t>エンチョウ</t>
    </rPh>
    <rPh sb="3" eb="5">
      <t>センニン</t>
    </rPh>
    <rPh sb="8" eb="10">
      <t>バアイ</t>
    </rPh>
    <phoneticPr fontId="3"/>
  </si>
  <si>
    <t>県幼保連携型認定こども園規則第6条</t>
    <rPh sb="0" eb="1">
      <t>ケン</t>
    </rPh>
    <rPh sb="1" eb="3">
      <t>ヨウホ</t>
    </rPh>
    <rPh sb="3" eb="5">
      <t>レンケイ</t>
    </rPh>
    <rPh sb="5" eb="6">
      <t>ガタ</t>
    </rPh>
    <rPh sb="6" eb="8">
      <t>ニンテイ</t>
    </rPh>
    <rPh sb="11" eb="12">
      <t>ソノ</t>
    </rPh>
    <rPh sb="12" eb="14">
      <t>キソク</t>
    </rPh>
    <rPh sb="14" eb="15">
      <t>ダイ</t>
    </rPh>
    <rPh sb="16" eb="17">
      <t>ジョウ</t>
    </rPh>
    <phoneticPr fontId="9"/>
  </si>
  <si>
    <t>(例)</t>
    <phoneticPr fontId="3"/>
  </si>
  <si>
    <t>満
3歳</t>
    <rPh sb="0" eb="1">
      <t>マン</t>
    </rPh>
    <phoneticPr fontId="3"/>
  </si>
  <si>
    <t>－幼保連携型認定こども園運営No.６－①－</t>
    <rPh sb="5" eb="7">
      <t>ニンテイ</t>
    </rPh>
    <rPh sb="10" eb="11">
      <t>ソノ</t>
    </rPh>
    <phoneticPr fontId="9"/>
  </si>
  <si>
    <t>【3歳児対応加配加算あり・3歳児配置改善加算なしの施設】</t>
    <rPh sb="25" eb="27">
      <t>シセツ</t>
    </rPh>
    <phoneticPr fontId="3"/>
  </si>
  <si>
    <t>【3歳児対応加配加算あり・3歳児配置改善加算ありの施設】</t>
    <rPh sb="25" eb="27">
      <t>シセツ</t>
    </rPh>
    <phoneticPr fontId="3"/>
  </si>
  <si>
    <t>【3歳児対応加配加算なし・3歳児配置改善加算なしの施設】</t>
    <rPh sb="2" eb="4">
      <t>サイジ</t>
    </rPh>
    <rPh sb="4" eb="6">
      <t>タイオウ</t>
    </rPh>
    <rPh sb="6" eb="8">
      <t>カハイ</t>
    </rPh>
    <rPh sb="8" eb="10">
      <t>カサン</t>
    </rPh>
    <rPh sb="25" eb="27">
      <t>シセツ</t>
    </rPh>
    <phoneticPr fontId="3"/>
  </si>
  <si>
    <t>－幼保連携型認定こども園運営No.６-④－</t>
    <rPh sb="5" eb="7">
      <t>ニンテイ</t>
    </rPh>
    <rPh sb="10" eb="11">
      <t>ソノ</t>
    </rPh>
    <phoneticPr fontId="9"/>
  </si>
  <si>
    <t>－幼保連携型認定こども園運営No.６-②－</t>
    <rPh sb="5" eb="7">
      <t>ニンテイ</t>
    </rPh>
    <rPh sb="10" eb="11">
      <t>ソノ</t>
    </rPh>
    <phoneticPr fontId="9"/>
  </si>
  <si>
    <t>－幼保連携型認定こども園運営No.６-③－</t>
    <rPh sb="5" eb="7">
      <t>ニンテイ</t>
    </rPh>
    <rPh sb="10" eb="11">
      <t>ソノ</t>
    </rPh>
    <phoneticPr fontId="9"/>
  </si>
  <si>
    <t>【3歳児対応加配加算なし・3歳児配置改善加算ありの施設】</t>
    <rPh sb="2" eb="4">
      <t>サイジ</t>
    </rPh>
    <rPh sb="4" eb="6">
      <t>タイオウ</t>
    </rPh>
    <rPh sb="6" eb="8">
      <t>カハイ</t>
    </rPh>
    <rPh sb="8" eb="10">
      <t>カサン</t>
    </rPh>
    <rPh sb="25" eb="27">
      <t>シセツ</t>
    </rPh>
    <phoneticPr fontId="3"/>
  </si>
  <si>
    <t>◯「幼保連携型認定こども園の学級の編制、職員、設備及び運営に関する基準の運用上の取扱いについて」（平成26年11月28日府政共生第1104号、26文科初第891号、雇児発1128第2号内閣府政策統括官（共生社会政策担当）他連名通知）</t>
    <phoneticPr fontId="3"/>
  </si>
  <si>
    <t>　なお、現行において、乳児４人以上が利用する保育所に勤務する保健師又は看護師を、１人に限って、保育士とみなすことができる取扱いとしていることを踏まえ、乳児４人以上が利用する幼保連携型認定こども園に勤務する保健師又は看護師を、１人に限って、一部改正法附則第５条に定める登録を受けた者（保育士）とみなすことができるものとし、当該者は、同条に規定する期間に限っては、保育教諭等又は講師として園児の保育に従事することができるものとする（当該者は保育にのみ従事することができるため、学級を担任することはできない）。</t>
    <phoneticPr fontId="3"/>
  </si>
  <si>
    <t>担任教育・保育従事者氏名
（加配含む）
学級担任の前に◯をすること。</t>
    <rPh sb="0" eb="2">
      <t>タンニン</t>
    </rPh>
    <rPh sb="2" eb="4">
      <t>キョウイク</t>
    </rPh>
    <rPh sb="5" eb="7">
      <t>ホイク</t>
    </rPh>
    <rPh sb="7" eb="10">
      <t>ジュウジシャ</t>
    </rPh>
    <rPh sb="10" eb="12">
      <t>シメイ</t>
    </rPh>
    <rPh sb="14" eb="16">
      <t>カハイ</t>
    </rPh>
    <rPh sb="16" eb="17">
      <t>フク</t>
    </rPh>
    <rPh sb="20" eb="22">
      <t>ガッキュウ</t>
    </rPh>
    <rPh sb="22" eb="24">
      <t>タンニン</t>
    </rPh>
    <rPh sb="25" eb="26">
      <t>マエ</t>
    </rPh>
    <phoneticPr fontId="3"/>
  </si>
  <si>
    <t>虹</t>
    <rPh sb="0" eb="1">
      <t>ニジ</t>
    </rPh>
    <phoneticPr fontId="3"/>
  </si>
  <si>
    <t>◯山田</t>
    <rPh sb="1" eb="3">
      <t>ヤマダ</t>
    </rPh>
    <phoneticPr fontId="3"/>
  </si>
  <si>
    <t>開所時間</t>
    <rPh sb="0" eb="2">
      <t>カイショ</t>
    </rPh>
    <rPh sb="2" eb="4">
      <t>ジカン</t>
    </rPh>
    <phoneticPr fontId="3"/>
  </si>
  <si>
    <t>(6)　教育・保育の提供時間</t>
    <rPh sb="4" eb="6">
      <t>キョウイク</t>
    </rPh>
    <rPh sb="7" eb="9">
      <t>ホイク</t>
    </rPh>
    <rPh sb="10" eb="12">
      <t>テイキョウ</t>
    </rPh>
    <phoneticPr fontId="9"/>
  </si>
  <si>
    <t>期  間　(日　数)</t>
    <rPh sb="0" eb="1">
      <t>キ</t>
    </rPh>
    <rPh sb="3" eb="4">
      <t>アイダ</t>
    </rPh>
    <rPh sb="6" eb="7">
      <t>ニチ</t>
    </rPh>
    <rPh sb="8" eb="9">
      <t>スウ</t>
    </rPh>
    <phoneticPr fontId="3"/>
  </si>
  <si>
    <t>夏期休業</t>
    <rPh sb="0" eb="2">
      <t>カキ</t>
    </rPh>
    <rPh sb="2" eb="4">
      <t>キュウギョウ</t>
    </rPh>
    <phoneticPr fontId="3"/>
  </si>
  <si>
    <t>冬期休業</t>
    <rPh sb="0" eb="2">
      <t>トウキ</t>
    </rPh>
    <rPh sb="2" eb="4">
      <t>キュウギョウ</t>
    </rPh>
    <phoneticPr fontId="3"/>
  </si>
  <si>
    <t>月</t>
    <rPh sb="0" eb="1">
      <t>ツキ</t>
    </rPh>
    <phoneticPr fontId="3"/>
  </si>
  <si>
    <t>　</t>
    <phoneticPr fontId="3"/>
  </si>
  <si>
    <t>日（</t>
    <rPh sb="0" eb="1">
      <t>ニチ</t>
    </rPh>
    <phoneticPr fontId="3"/>
  </si>
  <si>
    <t>日）</t>
    <rPh sb="0" eb="1">
      <t>ニチ</t>
    </rPh>
    <phoneticPr fontId="3"/>
  </si>
  <si>
    <t>日～</t>
    <rPh sb="0" eb="1">
      <t>ニチ</t>
    </rPh>
    <phoneticPr fontId="3"/>
  </si>
  <si>
    <t>職員の勤務体制</t>
    <phoneticPr fontId="3"/>
  </si>
  <si>
    <t>開所</t>
    <rPh sb="0" eb="2">
      <t>カイショ</t>
    </rPh>
    <phoneticPr fontId="3"/>
  </si>
  <si>
    <t>・</t>
    <phoneticPr fontId="9"/>
  </si>
  <si>
    <t>2号3号認定利用区分は、日曜、祝日及び年末年始以外の休園は、原則認められない。</t>
    <rPh sb="1" eb="2">
      <t>ゴウ</t>
    </rPh>
    <rPh sb="3" eb="4">
      <t>ゴウ</t>
    </rPh>
    <rPh sb="4" eb="6">
      <t>ニンテイ</t>
    </rPh>
    <rPh sb="6" eb="8">
      <t>リヨウ</t>
    </rPh>
    <rPh sb="8" eb="10">
      <t>クブン</t>
    </rPh>
    <rPh sb="12" eb="14">
      <t>ニチヨウ</t>
    </rPh>
    <rPh sb="26" eb="28">
      <t>キュウエン</t>
    </rPh>
    <phoneticPr fontId="9"/>
  </si>
  <si>
    <t>年月日・期間等</t>
  </si>
  <si>
    <t>理　　　由　　　等</t>
    <rPh sb="0" eb="1">
      <t>リ</t>
    </rPh>
    <rPh sb="4" eb="5">
      <t>ヨシ</t>
    </rPh>
    <rPh sb="8" eb="9">
      <t>トウ</t>
    </rPh>
    <phoneticPr fontId="3"/>
  </si>
  <si>
    <t>年末年始</t>
    <rPh sb="0" eb="2">
      <t>ネンマツ</t>
    </rPh>
    <rPh sb="2" eb="4">
      <t>ネンシ</t>
    </rPh>
    <phoneticPr fontId="3"/>
  </si>
  <si>
    <t>共通</t>
    <rPh sb="0" eb="2">
      <t>キョウツウ</t>
    </rPh>
    <phoneticPr fontId="3"/>
  </si>
  <si>
    <t>2号3号認定</t>
    <rPh sb="1" eb="2">
      <t>ゴウ</t>
    </rPh>
    <rPh sb="3" eb="4">
      <t>ゴウ</t>
    </rPh>
    <rPh sb="4" eb="6">
      <t>ニンテイ</t>
    </rPh>
    <phoneticPr fontId="3"/>
  </si>
  <si>
    <t>１号認定</t>
    <phoneticPr fontId="3"/>
  </si>
  <si>
    <t xml:space="preserve"> ② 休園に関する保護者への説明・連絡等は、十分行っているか。</t>
    <rPh sb="6" eb="7">
      <t>カン</t>
    </rPh>
    <rPh sb="14" eb="16">
      <t>セツメイ</t>
    </rPh>
    <phoneticPr fontId="9"/>
  </si>
  <si>
    <r>
      <t xml:space="preserve">その他行事等
</t>
    </r>
    <r>
      <rPr>
        <sz val="8"/>
        <rFont val="ＭＳ Ｐ明朝"/>
        <family val="1"/>
        <charset val="128"/>
      </rPr>
      <t>（右欄に具体的に
記入すること）</t>
    </r>
    <rPh sb="2" eb="3">
      <t>タ</t>
    </rPh>
    <rPh sb="3" eb="5">
      <t>ギョウジ</t>
    </rPh>
    <rPh sb="5" eb="6">
      <t>トウ</t>
    </rPh>
    <rPh sb="8" eb="9">
      <t>ミギ</t>
    </rPh>
    <rPh sb="9" eb="10">
      <t>ラン</t>
    </rPh>
    <rPh sb="11" eb="14">
      <t>グタイテキ</t>
    </rPh>
    <rPh sb="16" eb="18">
      <t>キニュウ</t>
    </rPh>
    <phoneticPr fontId="3"/>
  </si>
  <si>
    <t>2号3号認定利用区分においては、協力保育等の名目であっても、保護者に在宅保育を強要してはならない。保育を必要とする子どもがいる場合は、受入れること。</t>
    <rPh sb="1" eb="2">
      <t>ゴウ</t>
    </rPh>
    <rPh sb="3" eb="4">
      <t>ゴウ</t>
    </rPh>
    <rPh sb="4" eb="6">
      <t>ニンテイ</t>
    </rPh>
    <rPh sb="6" eb="8">
      <t>リヨウ</t>
    </rPh>
    <rPh sb="8" eb="10">
      <t>クブン</t>
    </rPh>
    <rPh sb="16" eb="18">
      <t>キョウリョク</t>
    </rPh>
    <rPh sb="18" eb="20">
      <t>ホイク</t>
    </rPh>
    <rPh sb="20" eb="21">
      <t>トウ</t>
    </rPh>
    <rPh sb="22" eb="24">
      <t>メイモク</t>
    </rPh>
    <rPh sb="30" eb="33">
      <t>ホゴシャ</t>
    </rPh>
    <rPh sb="34" eb="36">
      <t>ザイタク</t>
    </rPh>
    <rPh sb="36" eb="38">
      <t>ホイク</t>
    </rPh>
    <rPh sb="39" eb="41">
      <t>キョウヨウ</t>
    </rPh>
    <rPh sb="49" eb="51">
      <t>ホイク</t>
    </rPh>
    <rPh sb="52" eb="54">
      <t>ヒツヨウ</t>
    </rPh>
    <rPh sb="57" eb="58">
      <t>コ</t>
    </rPh>
    <rPh sb="63" eb="65">
      <t>バアイ</t>
    </rPh>
    <rPh sb="67" eb="69">
      <t>ウケイ</t>
    </rPh>
    <phoneticPr fontId="9"/>
  </si>
  <si>
    <t>特定教育・保育施設及び特定地域型保育事業の運営に関する基準（平成26年4月30日内閣府令第39号）</t>
    <phoneticPr fontId="3"/>
  </si>
  <si>
    <t>◯</t>
    <phoneticPr fontId="3"/>
  </si>
  <si>
    <t>第20条（運営規程）　　
　特定教育・保育施設は、次の各号に掲げる施設の運営についての重要事項に関する規程（第23条において「運営規程」という。）を定めておかなければならない。
　(1) 施設の目的及び運営の方針
　(2) 提供する教育・保育の内容
　(3) 職員の職種、員数及び職務の内容
　(4) 特定教育・保育の提供を行う日（法第19条第1項第1号に掲げる小学校就学前子どもの区分に係る
　　利用定員を定めている施設にあっては、学期を含む。以下この号において同じ。）及び時間、提供を
　　行わない日
　(5) 支給認定保護者から受領する利用者負担その他の費用の種類、支払を求める理由及びその額
　(6) 第4条第2項各号に定める小学校就学前子どもの区分ごとの利用定員
　(7) 特定教育・保育施設の利用の開始、終了に関する事項及び利用に当たっての留意事項（第6条
　　 第2項及び第3項に規定する選考方法を含む。）
　(8) 緊急時等における対応方法
　(9) 非常災害対策
　(10)虐待の防止のための措置に関する事項
　(11)その他特定教育・保育施設の運営に関する重要事項</t>
    <rPh sb="5" eb="7">
      <t>ウンエイ</t>
    </rPh>
    <rPh sb="7" eb="9">
      <t>キテイ</t>
    </rPh>
    <rPh sb="94" eb="96">
      <t>シセツ</t>
    </rPh>
    <rPh sb="97" eb="99">
      <t>モクテキ</t>
    </rPh>
    <rPh sb="99" eb="100">
      <t>オヨ</t>
    </rPh>
    <rPh sb="101" eb="103">
      <t>ウンエイ</t>
    </rPh>
    <rPh sb="104" eb="106">
      <t>ホウシン</t>
    </rPh>
    <rPh sb="112" eb="114">
      <t>テイキョウ</t>
    </rPh>
    <rPh sb="116" eb="118">
      <t>キョウイク</t>
    </rPh>
    <rPh sb="119" eb="121">
      <t>ホイク</t>
    </rPh>
    <rPh sb="122" eb="124">
      <t>ナイヨウ</t>
    </rPh>
    <rPh sb="130" eb="132">
      <t>ショクイン</t>
    </rPh>
    <rPh sb="133" eb="135">
      <t>ショクシュ</t>
    </rPh>
    <rPh sb="136" eb="138">
      <t>インスウ</t>
    </rPh>
    <rPh sb="138" eb="139">
      <t>オヨ</t>
    </rPh>
    <rPh sb="140" eb="142">
      <t>ショクム</t>
    </rPh>
    <rPh sb="143" eb="145">
      <t>ナイヨウ</t>
    </rPh>
    <rPh sb="151" eb="153">
      <t>トクテイ</t>
    </rPh>
    <rPh sb="153" eb="155">
      <t>キョウイク</t>
    </rPh>
    <rPh sb="156" eb="158">
      <t>ホイク</t>
    </rPh>
    <rPh sb="159" eb="161">
      <t>テイキョウ</t>
    </rPh>
    <rPh sb="162" eb="163">
      <t>オコナ</t>
    </rPh>
    <rPh sb="164" eb="165">
      <t>ニチ</t>
    </rPh>
    <rPh sb="166" eb="167">
      <t>ホウ</t>
    </rPh>
    <rPh sb="167" eb="168">
      <t>ダイ</t>
    </rPh>
    <rPh sb="170" eb="171">
      <t>ジョウ</t>
    </rPh>
    <rPh sb="171" eb="172">
      <t>ダイ</t>
    </rPh>
    <rPh sb="258" eb="260">
      <t>シキュウ</t>
    </rPh>
    <rPh sb="260" eb="262">
      <t>ニンテイ</t>
    </rPh>
    <rPh sb="262" eb="265">
      <t>ホゴシャ</t>
    </rPh>
    <rPh sb="267" eb="269">
      <t>ジュリョウ</t>
    </rPh>
    <rPh sb="271" eb="274">
      <t>リヨウシャ</t>
    </rPh>
    <rPh sb="274" eb="276">
      <t>フタン</t>
    </rPh>
    <rPh sb="278" eb="279">
      <t>タ</t>
    </rPh>
    <rPh sb="280" eb="282">
      <t>ヒヨウ</t>
    </rPh>
    <rPh sb="283" eb="285">
      <t>シュルイ</t>
    </rPh>
    <rPh sb="286" eb="288">
      <t>シハライ</t>
    </rPh>
    <rPh sb="289" eb="290">
      <t>モト</t>
    </rPh>
    <rPh sb="292" eb="294">
      <t>リユウ</t>
    </rPh>
    <rPh sb="294" eb="295">
      <t>オヨ</t>
    </rPh>
    <rPh sb="298" eb="299">
      <t>ガク</t>
    </rPh>
    <rPh sb="305" eb="306">
      <t>ダイ</t>
    </rPh>
    <rPh sb="307" eb="308">
      <t>ジョウ</t>
    </rPh>
    <rPh sb="308" eb="309">
      <t>ダイ</t>
    </rPh>
    <rPh sb="310" eb="311">
      <t>コウ</t>
    </rPh>
    <rPh sb="311" eb="313">
      <t>カクゴウ</t>
    </rPh>
    <rPh sb="314" eb="315">
      <t>サダ</t>
    </rPh>
    <rPh sb="317" eb="320">
      <t>ショウガッコウ</t>
    </rPh>
    <rPh sb="320" eb="323">
      <t>シュウガクマエ</t>
    </rPh>
    <rPh sb="323" eb="324">
      <t>コ</t>
    </rPh>
    <rPh sb="342" eb="344">
      <t>トクテイ</t>
    </rPh>
    <rPh sb="344" eb="346">
      <t>キョウイク</t>
    </rPh>
    <rPh sb="347" eb="349">
      <t>ホイク</t>
    </rPh>
    <rPh sb="349" eb="351">
      <t>シセツ</t>
    </rPh>
    <rPh sb="381" eb="382">
      <t>ダイ</t>
    </rPh>
    <rPh sb="383" eb="384">
      <t>ジョウ</t>
    </rPh>
    <rPh sb="388" eb="389">
      <t>ダイ</t>
    </rPh>
    <rPh sb="401" eb="403">
      <t>センコウ</t>
    </rPh>
    <rPh sb="403" eb="405">
      <t>ホウホウ</t>
    </rPh>
    <rPh sb="406" eb="407">
      <t>フク</t>
    </rPh>
    <rPh sb="471" eb="472">
      <t>タ</t>
    </rPh>
    <rPh sb="472" eb="474">
      <t>トクテイ</t>
    </rPh>
    <rPh sb="474" eb="476">
      <t>キョウイク</t>
    </rPh>
    <rPh sb="477" eb="479">
      <t>ホイク</t>
    </rPh>
    <rPh sb="479" eb="481">
      <t>シセツ</t>
    </rPh>
    <phoneticPr fontId="9"/>
  </si>
  <si>
    <t>第23条（掲示）
　特定教育・保育施設は、当該特定教育・保育施設の見やすい場所に、運営規程の概要、職員の勤務の体制、利用者負担その他の利用申込者の特定教育・保育施設の選択に資すると認められる重要事項を掲示しなければならない。</t>
    <rPh sb="0" eb="1">
      <t>ダイ</t>
    </rPh>
    <rPh sb="3" eb="4">
      <t>ジョウ</t>
    </rPh>
    <rPh sb="5" eb="7">
      <t>ケイジ</t>
    </rPh>
    <phoneticPr fontId="3"/>
  </si>
  <si>
    <t xml:space="preserve">第5条（内容及び手続の説明及び同意）
　特定教育・保育施設は、特定教育・保育の提供の開始に際しては、あらかじめ、利用の申込みを行った支給認定保護者（以下「利用申込者」という。）に対し、第20条に規定する運営規程の概要、職員の勤務体制、利用者負担その他の利用申込者の教育・保育の選択に資すると認められる重要事項を記した文書を交付して説明を行い、当該提供の開始について利用申込者の同意を得なければならない。
２　特定教育・保育施設は、利用申込者からの申出があった場合には、前項の規定による文書の交付に代えて、第5項で定めるところにより、当該利用申込者の承諾を得て、当該文書に記すべき重要事項を電子情報処理組織を使用する方法その他の情報通信の技術を利用する方法であって次に掲げるもの（以下この条において「電磁的方法」という。）により提供することができる。この場合において、当該特定教育・保育施設は、当該文書を交付したものとみなす。（略）
</t>
    <rPh sb="413" eb="414">
      <t>リャク</t>
    </rPh>
    <phoneticPr fontId="3"/>
  </si>
  <si>
    <t xml:space="preserve"> ① 学級担任は全て幼稚園の普通免許状又は臨時免許状を有する</t>
    <phoneticPr fontId="9"/>
  </si>
  <si>
    <t>者を配置しているか。</t>
  </si>
  <si>
    <t xml:space="preserve"> ② 専任の助保育教諭若しくは講師が学級担任となっている場合、</t>
    <rPh sb="3" eb="5">
      <t>センニン</t>
    </rPh>
    <rPh sb="6" eb="7">
      <t>ジョ</t>
    </rPh>
    <rPh sb="7" eb="9">
      <t>ホイク</t>
    </rPh>
    <rPh sb="9" eb="11">
      <t>キョウユ</t>
    </rPh>
    <rPh sb="11" eb="12">
      <t>モ</t>
    </rPh>
    <rPh sb="15" eb="17">
      <t>コウシ</t>
    </rPh>
    <rPh sb="18" eb="20">
      <t>ガッキュウ</t>
    </rPh>
    <rPh sb="20" eb="22">
      <t>タンニン</t>
    </rPh>
    <rPh sb="28" eb="30">
      <t>バアイ</t>
    </rPh>
    <phoneticPr fontId="9"/>
  </si>
  <si>
    <t>学級数の3分の1を越えていないか。</t>
    <phoneticPr fontId="3"/>
  </si>
  <si>
    <t>「いる」場合、説明・連絡の方法</t>
    <rPh sb="4" eb="6">
      <t>バアイ</t>
    </rPh>
    <rPh sb="7" eb="9">
      <t>セツメイ</t>
    </rPh>
    <rPh sb="10" eb="12">
      <t>レンラク</t>
    </rPh>
    <rPh sb="13" eb="15">
      <t>ホウホウ</t>
    </rPh>
    <phoneticPr fontId="3"/>
  </si>
  <si>
    <t>「いない」場合、その理由</t>
    <rPh sb="5" eb="7">
      <t>バアイ</t>
    </rPh>
    <rPh sb="10" eb="12">
      <t>リユウ</t>
    </rPh>
    <phoneticPr fontId="3"/>
  </si>
  <si>
    <t>(ｱ)</t>
    <phoneticPr fontId="3"/>
  </si>
  <si>
    <t>免許・資格証明書</t>
    <rPh sb="0" eb="2">
      <t>メンキョ</t>
    </rPh>
    <rPh sb="3" eb="5">
      <t>シカク</t>
    </rPh>
    <rPh sb="5" eb="8">
      <t>ショウメイショ</t>
    </rPh>
    <phoneticPr fontId="9"/>
  </si>
  <si>
    <t>保育教諭</t>
  </si>
  <si>
    <t>学校医</t>
    <rPh sb="0" eb="3">
      <t>ガッコウイ</t>
    </rPh>
    <phoneticPr fontId="3"/>
  </si>
  <si>
    <t>学校歯科医</t>
    <rPh sb="0" eb="2">
      <t>ガッコウ</t>
    </rPh>
    <rPh sb="2" eb="5">
      <t>シカイ</t>
    </rPh>
    <phoneticPr fontId="3"/>
  </si>
  <si>
    <t>学校薬剤師</t>
    <rPh sb="0" eb="2">
      <t>ガッコウ</t>
    </rPh>
    <rPh sb="2" eb="5">
      <t>ヤクザイシ</t>
    </rPh>
    <phoneticPr fontId="3"/>
  </si>
  <si>
    <t xml:space="preserve"> ② 学校医等の嘱託契約の状況</t>
    <rPh sb="3" eb="5">
      <t>ガッコウ</t>
    </rPh>
    <rPh sb="5" eb="6">
      <t>イ</t>
    </rPh>
    <rPh sb="6" eb="7">
      <t>トウ</t>
    </rPh>
    <rPh sb="8" eb="10">
      <t>ショクタク</t>
    </rPh>
    <rPh sb="10" eb="12">
      <t>ケイヤク</t>
    </rPh>
    <phoneticPr fontId="9"/>
  </si>
  <si>
    <t>認定こども園法施行規則第27条（学校保健安全法施行規則の準用）</t>
    <rPh sb="0" eb="2">
      <t>ニンテイ</t>
    </rPh>
    <rPh sb="5" eb="6">
      <t>ソノ</t>
    </rPh>
    <rPh sb="6" eb="7">
      <t>ホウ</t>
    </rPh>
    <rPh sb="7" eb="9">
      <t>シコウ</t>
    </rPh>
    <rPh sb="9" eb="11">
      <t>キソク</t>
    </rPh>
    <rPh sb="11" eb="12">
      <t>ダイ</t>
    </rPh>
    <rPh sb="14" eb="15">
      <t>ジョウ</t>
    </rPh>
    <rPh sb="16" eb="18">
      <t>ガッコウ</t>
    </rPh>
    <rPh sb="18" eb="20">
      <t>ホケン</t>
    </rPh>
    <rPh sb="20" eb="23">
      <t>アンゼンホウ</t>
    </rPh>
    <rPh sb="23" eb="25">
      <t>シコウ</t>
    </rPh>
    <rPh sb="25" eb="27">
      <t>キソク</t>
    </rPh>
    <rPh sb="28" eb="30">
      <t>ジュンヨウ</t>
    </rPh>
    <phoneticPr fontId="3"/>
  </si>
  <si>
    <t>認定こども園法第27条（学校保健安全法の準用）</t>
    <rPh sb="0" eb="2">
      <t>ニンテイ</t>
    </rPh>
    <rPh sb="5" eb="6">
      <t>ソノ</t>
    </rPh>
    <rPh sb="6" eb="7">
      <t>ホウ</t>
    </rPh>
    <rPh sb="7" eb="8">
      <t>ダイ</t>
    </rPh>
    <rPh sb="10" eb="11">
      <t>ジョウ</t>
    </rPh>
    <rPh sb="12" eb="14">
      <t>ガッコウ</t>
    </rPh>
    <rPh sb="14" eb="16">
      <t>ホケン</t>
    </rPh>
    <rPh sb="16" eb="19">
      <t>アンゼンホウ</t>
    </rPh>
    <rPh sb="20" eb="22">
      <t>ジュンヨウ</t>
    </rPh>
    <phoneticPr fontId="3"/>
  </si>
  <si>
    <t>※新設園は当年度の実施状況を記入すること。</t>
    <rPh sb="9" eb="11">
      <t>ジッシ</t>
    </rPh>
    <rPh sb="11" eb="13">
      <t>ジョウキョウ</t>
    </rPh>
    <rPh sb="14" eb="16">
      <t>キニュウ</t>
    </rPh>
    <phoneticPr fontId="3"/>
  </si>
  <si>
    <t>【認定こども園法施行規則第27条に基づく学校保健安全施行規則の読替え】</t>
    <rPh sb="1" eb="3">
      <t>ニンテイ</t>
    </rPh>
    <rPh sb="6" eb="7">
      <t>ソノ</t>
    </rPh>
    <rPh sb="7" eb="8">
      <t>ホウ</t>
    </rPh>
    <rPh sb="8" eb="10">
      <t>シコウ</t>
    </rPh>
    <rPh sb="10" eb="12">
      <t>キソク</t>
    </rPh>
    <rPh sb="12" eb="13">
      <t>ダイ</t>
    </rPh>
    <rPh sb="15" eb="16">
      <t>ジョウ</t>
    </rPh>
    <rPh sb="17" eb="18">
      <t>モト</t>
    </rPh>
    <rPh sb="20" eb="22">
      <t>ガッコウ</t>
    </rPh>
    <rPh sb="22" eb="24">
      <t>ホケン</t>
    </rPh>
    <rPh sb="24" eb="26">
      <t>アンゼン</t>
    </rPh>
    <rPh sb="26" eb="28">
      <t>シコウ</t>
    </rPh>
    <rPh sb="28" eb="30">
      <t>キソク</t>
    </rPh>
    <rPh sb="31" eb="33">
      <t>ヨミカ</t>
    </rPh>
    <phoneticPr fontId="3"/>
  </si>
  <si>
    <t>※読替えられる字句：見え消し、読替える字句：朱書き</t>
    <phoneticPr fontId="3"/>
  </si>
  <si>
    <t xml:space="preserve"> ① 前年度の状況を記入すること。新設園は、</t>
    <rPh sb="3" eb="6">
      <t>ゼンネンド</t>
    </rPh>
    <rPh sb="7" eb="9">
      <t>ジョウキョウ</t>
    </rPh>
    <rPh sb="10" eb="12">
      <t>キニュウ</t>
    </rPh>
    <rPh sb="17" eb="19">
      <t>シンセツ</t>
    </rPh>
    <rPh sb="19" eb="20">
      <t>ソノ</t>
    </rPh>
    <phoneticPr fontId="9"/>
  </si>
  <si>
    <t>※新設園は当年度（監査調書提出月の前月までの状況を記入すること。</t>
    <phoneticPr fontId="3"/>
  </si>
  <si>
    <t>疾患名</t>
    <rPh sb="0" eb="2">
      <t>シッカン</t>
    </rPh>
    <rPh sb="2" eb="3">
      <t>メイ</t>
    </rPh>
    <phoneticPr fontId="9"/>
  </si>
  <si>
    <t>延べ人数</t>
    <rPh sb="0" eb="1">
      <t>ノ</t>
    </rPh>
    <rPh sb="2" eb="4">
      <t>ニンズウ</t>
    </rPh>
    <phoneticPr fontId="3"/>
  </si>
  <si>
    <t>A．自園調理</t>
    <rPh sb="2" eb="4">
      <t>ジエン</t>
    </rPh>
    <rPh sb="4" eb="6">
      <t>チョウリ</t>
    </rPh>
    <phoneticPr fontId="3"/>
  </si>
  <si>
    <t>B．調理業務の外部委託</t>
    <rPh sb="2" eb="4">
      <t>チョウリ</t>
    </rPh>
    <rPh sb="4" eb="6">
      <t>ギョウム</t>
    </rPh>
    <rPh sb="7" eb="9">
      <t>ガイブ</t>
    </rPh>
    <rPh sb="9" eb="11">
      <t>イタク</t>
    </rPh>
    <phoneticPr fontId="3"/>
  </si>
  <si>
    <t>C．園の調理室を兼ねる他の学校、施設等の調理室で調理</t>
    <phoneticPr fontId="3"/>
  </si>
  <si>
    <t>D．外部搬入</t>
    <rPh sb="2" eb="4">
      <t>ガイブ</t>
    </rPh>
    <rPh sb="4" eb="6">
      <t>ハンニュウ</t>
    </rPh>
    <phoneticPr fontId="3"/>
  </si>
  <si>
    <t>保育士資格・幼稚園教諭免許状あり</t>
    <rPh sb="0" eb="3">
      <t>ホイクシ</t>
    </rPh>
    <rPh sb="3" eb="5">
      <t>シカク</t>
    </rPh>
    <rPh sb="6" eb="9">
      <t>ヨウチエン</t>
    </rPh>
    <rPh sb="9" eb="11">
      <t>キョウユ</t>
    </rPh>
    <rPh sb="11" eb="14">
      <t>メンキョジョウ</t>
    </rPh>
    <phoneticPr fontId="3"/>
  </si>
  <si>
    <t>主幹養護
教諭</t>
    <rPh sb="0" eb="2">
      <t>シュカン</t>
    </rPh>
    <rPh sb="2" eb="4">
      <t>ヨウゴ</t>
    </rPh>
    <rPh sb="5" eb="7">
      <t>キョウユ</t>
    </rPh>
    <phoneticPr fontId="3"/>
  </si>
  <si>
    <t xml:space="preserve"> ④ 園長が専従していない場合、その理由を記入すること。</t>
    <rPh sb="3" eb="5">
      <t>エンチョウ</t>
    </rPh>
    <rPh sb="6" eb="8">
      <t>センジュウ</t>
    </rPh>
    <rPh sb="13" eb="15">
      <t>バアイ</t>
    </rPh>
    <rPh sb="18" eb="20">
      <t>リユウ</t>
    </rPh>
    <rPh sb="21" eb="23">
      <t>キニュウ</t>
    </rPh>
    <phoneticPr fontId="9"/>
  </si>
  <si>
    <t>2　前項の規定によつて明示された労働条件が事実と相違する場合においては、労働者は、即時に労働契約を解除することができる。</t>
  </si>
  <si>
    <t xml:space="preserve">3　前項の場合、就業のために住居を変更した労働者が、契約解除の日から14日以内に帰郷する場合においては、使用者は、必要な旅費を負担しなければならない。 </t>
  </si>
  <si>
    <t>（ア）園長、副園長、教頭</t>
    <rPh sb="3" eb="5">
      <t>エンチョウ</t>
    </rPh>
    <rPh sb="6" eb="9">
      <t>フクエンチョウ</t>
    </rPh>
    <rPh sb="10" eb="12">
      <t>キョウトウ</t>
    </rPh>
    <phoneticPr fontId="3"/>
  </si>
  <si>
    <t>助保育教諭
又は講師</t>
    <rPh sb="6" eb="7">
      <t>マタ</t>
    </rPh>
    <phoneticPr fontId="3"/>
  </si>
  <si>
    <t>教育・保育従事者</t>
    <rPh sb="7" eb="8">
      <t>モノ</t>
    </rPh>
    <phoneticPr fontId="3"/>
  </si>
  <si>
    <t>教育・保育従事者</t>
    <rPh sb="0" eb="2">
      <t>キョウイク</t>
    </rPh>
    <rPh sb="3" eb="5">
      <t>ホイク</t>
    </rPh>
    <rPh sb="5" eb="7">
      <t>ジュウジ</t>
    </rPh>
    <rPh sb="7" eb="8">
      <t>モノ</t>
    </rPh>
    <phoneticPr fontId="3"/>
  </si>
  <si>
    <t>調理員</t>
    <rPh sb="0" eb="3">
      <t>チョウリイン</t>
    </rPh>
    <phoneticPr fontId="3"/>
  </si>
  <si>
    <t xml:space="preserve"> ① 送迎バスはあるか。</t>
    <rPh sb="3" eb="5">
      <t>ソウゲイ</t>
    </rPh>
    <phoneticPr fontId="9"/>
  </si>
  <si>
    <t>＜「ある」場合、送迎バス利用の対象者について記入すること。＞</t>
    <rPh sb="5" eb="7">
      <t>バアイ</t>
    </rPh>
    <rPh sb="8" eb="10">
      <t>ソウゲイ</t>
    </rPh>
    <rPh sb="12" eb="14">
      <t>リヨウ</t>
    </rPh>
    <rPh sb="15" eb="18">
      <t>タイショウシャ</t>
    </rPh>
    <rPh sb="22" eb="24">
      <t>キニュウ</t>
    </rPh>
    <phoneticPr fontId="3"/>
  </si>
  <si>
    <t>＜「いる」場合＞</t>
    <rPh sb="5" eb="7">
      <t>バアイ</t>
    </rPh>
    <phoneticPr fontId="3"/>
  </si>
  <si>
    <t>・加入している傷害保険を記入すること。</t>
    <rPh sb="1" eb="3">
      <t>カニュウ</t>
    </rPh>
    <rPh sb="7" eb="9">
      <t>ショウガイ</t>
    </rPh>
    <rPh sb="9" eb="11">
      <t>ホケン</t>
    </rPh>
    <rPh sb="12" eb="14">
      <t>キニュウ</t>
    </rPh>
    <phoneticPr fontId="9"/>
  </si>
  <si>
    <t>(1)　毎学年の教育週数は39週以上か。</t>
    <rPh sb="4" eb="5">
      <t>マイ</t>
    </rPh>
    <rPh sb="5" eb="7">
      <t>ガクネン</t>
    </rPh>
    <rPh sb="8" eb="10">
      <t>キョウイク</t>
    </rPh>
    <rPh sb="10" eb="11">
      <t>シュウ</t>
    </rPh>
    <rPh sb="11" eb="12">
      <t>スウ</t>
    </rPh>
    <rPh sb="15" eb="16">
      <t>シュウ</t>
    </rPh>
    <rPh sb="16" eb="18">
      <t>イジョウ</t>
    </rPh>
    <phoneticPr fontId="9"/>
  </si>
  <si>
    <t>(2)　一日の教育時間は、4時間を標準としているか。</t>
    <rPh sb="4" eb="6">
      <t>イチニチ</t>
    </rPh>
    <rPh sb="7" eb="9">
      <t>キョウイク</t>
    </rPh>
    <rPh sb="9" eb="11">
      <t>ジカン</t>
    </rPh>
    <rPh sb="14" eb="16">
      <t>ジカン</t>
    </rPh>
    <rPh sb="17" eb="19">
      <t>ヒョウジュン</t>
    </rPh>
    <phoneticPr fontId="9"/>
  </si>
  <si>
    <t>(4)　全体的な計画に基づき、実際の教育及び保育の内容を具体化した</t>
    <rPh sb="4" eb="7">
      <t>ゼンタイテキ</t>
    </rPh>
    <rPh sb="8" eb="10">
      <t>ケイカク</t>
    </rPh>
    <rPh sb="15" eb="17">
      <t>ジッサイ</t>
    </rPh>
    <rPh sb="18" eb="20">
      <t>キョウイク</t>
    </rPh>
    <rPh sb="20" eb="21">
      <t>オヨ</t>
    </rPh>
    <rPh sb="22" eb="24">
      <t>ホイク</t>
    </rPh>
    <rPh sb="25" eb="27">
      <t>ナイヨウ</t>
    </rPh>
    <rPh sb="28" eb="31">
      <t>グタイカ</t>
    </rPh>
    <phoneticPr fontId="9"/>
  </si>
  <si>
    <t>保育所
移行特例</t>
    <rPh sb="0" eb="3">
      <t>ホイクショ</t>
    </rPh>
    <rPh sb="4" eb="6">
      <t>イコウ</t>
    </rPh>
    <rPh sb="6" eb="8">
      <t>トクレイ</t>
    </rPh>
    <phoneticPr fontId="3"/>
  </si>
  <si>
    <t>・</t>
    <phoneticPr fontId="3"/>
  </si>
  <si>
    <t xml:space="preserve"> ② 幼保連携型認定こども園に在籍する園児の指導要録を作成しているか。</t>
    <rPh sb="3" eb="5">
      <t>ヨウホ</t>
    </rPh>
    <rPh sb="5" eb="7">
      <t>レンケイ</t>
    </rPh>
    <rPh sb="7" eb="8">
      <t>ガタ</t>
    </rPh>
    <rPh sb="8" eb="10">
      <t>ニンテイ</t>
    </rPh>
    <rPh sb="13" eb="14">
      <t>ソノ</t>
    </rPh>
    <rPh sb="15" eb="17">
      <t>ザイセキ</t>
    </rPh>
    <rPh sb="19" eb="21">
      <t>エンジ</t>
    </rPh>
    <rPh sb="22" eb="24">
      <t>シドウ</t>
    </rPh>
    <phoneticPr fontId="3"/>
  </si>
  <si>
    <t>送付先：</t>
    <rPh sb="0" eb="3">
      <t>ソウフサキ</t>
    </rPh>
    <phoneticPr fontId="3"/>
  </si>
  <si>
    <t>＜「いる」場合、③～④を記入すること。＞</t>
    <rPh sb="5" eb="7">
      <t>バアイ</t>
    </rPh>
    <rPh sb="12" eb="14">
      <t>キニュウ</t>
    </rPh>
    <phoneticPr fontId="3"/>
  </si>
  <si>
    <t>【参考：印刷不用】</t>
    <rPh sb="1" eb="3">
      <t>サンコウ</t>
    </rPh>
    <rPh sb="4" eb="6">
      <t>インサツ</t>
    </rPh>
    <rPh sb="6" eb="8">
      <t>フヨウ</t>
    </rPh>
    <phoneticPr fontId="3"/>
  </si>
  <si>
    <t xml:space="preserve"> ③ 栄養士より献立等について栄養の観点からの指導を受けているか。</t>
    <rPh sb="8" eb="10">
      <t>コンダテ</t>
    </rPh>
    <rPh sb="10" eb="11">
      <t>トウ</t>
    </rPh>
    <rPh sb="15" eb="17">
      <t>エイヨウ</t>
    </rPh>
    <rPh sb="18" eb="20">
      <t>カンテン</t>
    </rPh>
    <rPh sb="23" eb="25">
      <t>シドウ</t>
    </rPh>
    <rPh sb="26" eb="27">
      <t>ウ</t>
    </rPh>
    <phoneticPr fontId="9"/>
  </si>
  <si>
    <t xml:space="preserve"> ③ 栄養士より献立等について栄養の観点からの指導を受けているか。</t>
    <phoneticPr fontId="9"/>
  </si>
  <si>
    <t>に関する重要事項の一つとして運営規程（園則）に明記しているか。</t>
    <phoneticPr fontId="3"/>
  </si>
  <si>
    <t>※新設園は、本年度の状況（監査調書提出月の前月まで）を記入すること。</t>
    <rPh sb="1" eb="3">
      <t>シンセツ</t>
    </rPh>
    <rPh sb="3" eb="4">
      <t>エン</t>
    </rPh>
    <rPh sb="6" eb="9">
      <t>ホンネンド</t>
    </rPh>
    <rPh sb="10" eb="12">
      <t>ジョウキョウ</t>
    </rPh>
    <rPh sb="13" eb="15">
      <t>カンサ</t>
    </rPh>
    <rPh sb="15" eb="17">
      <t>チョウショ</t>
    </rPh>
    <rPh sb="17" eb="19">
      <t>テイシュツ</t>
    </rPh>
    <rPh sb="19" eb="20">
      <t>ツキ</t>
    </rPh>
    <rPh sb="21" eb="23">
      <t>ゼンゲツ</t>
    </rPh>
    <rPh sb="27" eb="29">
      <t>キニュウ</t>
    </rPh>
    <phoneticPr fontId="9"/>
  </si>
  <si>
    <t xml:space="preserve"> ③ 健康診断を行った場合は、21日以内に、その結果を当該園児及び</t>
    <rPh sb="8" eb="9">
      <t>オコナ</t>
    </rPh>
    <rPh sb="11" eb="13">
      <t>バアイ</t>
    </rPh>
    <rPh sb="17" eb="18">
      <t>ニチ</t>
    </rPh>
    <rPh sb="18" eb="20">
      <t>イナイ</t>
    </rPh>
    <rPh sb="27" eb="29">
      <t>トウガイ</t>
    </rPh>
    <rPh sb="29" eb="31">
      <t>エンジ</t>
    </rPh>
    <rPh sb="31" eb="32">
      <t>オヨ</t>
    </rPh>
    <phoneticPr fontId="9"/>
  </si>
  <si>
    <t>学校保健安全法施行規則第5条～第11条</t>
    <rPh sb="11" eb="12">
      <t>ダイ</t>
    </rPh>
    <rPh sb="13" eb="14">
      <t>ジョウ</t>
    </rPh>
    <rPh sb="15" eb="16">
      <t>ダイ</t>
    </rPh>
    <rPh sb="18" eb="19">
      <t>ジョウ</t>
    </rPh>
    <phoneticPr fontId="3"/>
  </si>
  <si>
    <t xml:space="preserve"> ② 園児の健康診断を行った場合は、健康診断票を作成しているか。</t>
    <rPh sb="3" eb="5">
      <t>エンジ</t>
    </rPh>
    <rPh sb="6" eb="8">
      <t>ケンコウ</t>
    </rPh>
    <rPh sb="8" eb="10">
      <t>シンダン</t>
    </rPh>
    <rPh sb="11" eb="12">
      <t>オコナ</t>
    </rPh>
    <rPh sb="14" eb="16">
      <t>バアイ</t>
    </rPh>
    <rPh sb="18" eb="20">
      <t>ケンコウ</t>
    </rPh>
    <rPh sb="20" eb="22">
      <t>シンダン</t>
    </rPh>
    <rPh sb="22" eb="23">
      <t>ヒョウ</t>
    </rPh>
    <rPh sb="24" eb="26">
      <t>サクセイ</t>
    </rPh>
    <phoneticPr fontId="9"/>
  </si>
  <si>
    <t xml:space="preserve"> ③ 前年度の実施状況を記入すること。</t>
    <rPh sb="3" eb="6">
      <t>ゼンネンド</t>
    </rPh>
    <rPh sb="7" eb="9">
      <t>ジッシ</t>
    </rPh>
    <rPh sb="9" eb="11">
      <t>ジョウキョウ</t>
    </rPh>
    <rPh sb="12" eb="14">
      <t>キニュウ</t>
    </rPh>
    <phoneticPr fontId="9"/>
  </si>
  <si>
    <t>※</t>
    <phoneticPr fontId="3"/>
  </si>
  <si>
    <t>・既設園は前年度の状況、新設園は本年度の状況について、該当する内容を全てチェックすること。</t>
    <rPh sb="1" eb="2">
      <t>スデ</t>
    </rPh>
    <rPh sb="3" eb="4">
      <t>ソノ</t>
    </rPh>
    <rPh sb="5" eb="8">
      <t>ゼンネンド</t>
    </rPh>
    <rPh sb="9" eb="11">
      <t>ジョウキョウ</t>
    </rPh>
    <rPh sb="12" eb="14">
      <t>シンセツ</t>
    </rPh>
    <rPh sb="14" eb="15">
      <t>ソノ</t>
    </rPh>
    <rPh sb="16" eb="19">
      <t>ホンネンド</t>
    </rPh>
    <rPh sb="20" eb="22">
      <t>ジョウキョウ</t>
    </rPh>
    <rPh sb="27" eb="29">
      <t>ガイトウ</t>
    </rPh>
    <rPh sb="31" eb="33">
      <t>ナイヨウ</t>
    </rPh>
    <rPh sb="34" eb="35">
      <t>スベ</t>
    </rPh>
    <phoneticPr fontId="9"/>
  </si>
  <si>
    <t>◯</t>
    <phoneticPr fontId="3"/>
  </si>
  <si>
    <t>◯参考条文（印刷不用）</t>
    <rPh sb="1" eb="3">
      <t>サンコウ</t>
    </rPh>
    <rPh sb="3" eb="5">
      <t>ジョウブン</t>
    </rPh>
    <rPh sb="6" eb="8">
      <t>インサツ</t>
    </rPh>
    <rPh sb="8" eb="10">
      <t>フヨウ</t>
    </rPh>
    <phoneticPr fontId="9"/>
  </si>
  <si>
    <t>(1)　建物（園舎）又は敷地の公衆の見やすい場所に、当該施設が幼保</t>
    <rPh sb="4" eb="6">
      <t>タテモノ</t>
    </rPh>
    <rPh sb="7" eb="9">
      <t>エンシャ</t>
    </rPh>
    <rPh sb="10" eb="11">
      <t>マタ</t>
    </rPh>
    <rPh sb="12" eb="14">
      <t>シキチ</t>
    </rPh>
    <rPh sb="15" eb="17">
      <t>コウシュウ</t>
    </rPh>
    <rPh sb="18" eb="19">
      <t>ミ</t>
    </rPh>
    <rPh sb="22" eb="24">
      <t>バショ</t>
    </rPh>
    <rPh sb="26" eb="28">
      <t>トウガイ</t>
    </rPh>
    <rPh sb="28" eb="30">
      <t>シセツ</t>
    </rPh>
    <rPh sb="31" eb="33">
      <t>ヨウホ</t>
    </rPh>
    <phoneticPr fontId="9"/>
  </si>
  <si>
    <t>連携型認定こども園である旨の表示をしているか。</t>
    <rPh sb="0" eb="2">
      <t>レンケイ</t>
    </rPh>
    <rPh sb="2" eb="3">
      <t>カタ</t>
    </rPh>
    <rPh sb="3" eb="5">
      <t>ニンテイ</t>
    </rPh>
    <phoneticPr fontId="3"/>
  </si>
  <si>
    <t>◯参考条文（印刷不用）</t>
    <rPh sb="1" eb="3">
      <t>サンコウ</t>
    </rPh>
    <rPh sb="3" eb="5">
      <t>ジョウブン</t>
    </rPh>
    <rPh sb="6" eb="8">
      <t>インサツ</t>
    </rPh>
    <rPh sb="8" eb="10">
      <t>フヨウ</t>
    </rPh>
    <phoneticPr fontId="3"/>
  </si>
  <si>
    <t>（特定教育・保に関する評価等）
第16条　特定教育・保施設は、 自らその提供する特定教育・保育の質の評価を行い、常にその改善を図らなければい。
２　特定教育・保施設は、定期的に当該教育・保育施設を利用する支給認護保護者その他の特定教育・保施設の関係者（当該教育・保育施設の職員を除く。）による評価又は外部の者による評価を受けて、それらの結果を公表し、常にその改善を図るよう努めなければならない。</t>
    <rPh sb="40" eb="42">
      <t>トクテイ</t>
    </rPh>
    <rPh sb="42" eb="44">
      <t>キョウイク</t>
    </rPh>
    <rPh sb="45" eb="47">
      <t>ホイク</t>
    </rPh>
    <rPh sb="48" eb="49">
      <t>シツ</t>
    </rPh>
    <rPh sb="50" eb="52">
      <t>ヒョウカ</t>
    </rPh>
    <rPh sb="84" eb="86">
      <t>テイキ</t>
    </rPh>
    <rPh sb="90" eb="92">
      <t>キョウイク</t>
    </rPh>
    <rPh sb="93" eb="95">
      <t>ホイク</t>
    </rPh>
    <rPh sb="95" eb="97">
      <t>シセツ</t>
    </rPh>
    <rPh sb="106" eb="108">
      <t>ホゴ</t>
    </rPh>
    <rPh sb="128" eb="130">
      <t>キョウイク</t>
    </rPh>
    <rPh sb="131" eb="133">
      <t>ホイク</t>
    </rPh>
    <rPh sb="133" eb="135">
      <t>シセツ</t>
    </rPh>
    <rPh sb="157" eb="159">
      <t>ヒョウカ</t>
    </rPh>
    <rPh sb="168" eb="170">
      <t>ケッカ</t>
    </rPh>
    <rPh sb="171" eb="173">
      <t>コウヒョウ</t>
    </rPh>
    <rPh sb="175" eb="176">
      <t>ツネ</t>
    </rPh>
    <rPh sb="179" eb="181">
      <t>カイゼン</t>
    </rPh>
    <rPh sb="182" eb="183">
      <t>ハカ</t>
    </rPh>
    <rPh sb="186" eb="187">
      <t>ツト</t>
    </rPh>
    <phoneticPr fontId="3"/>
  </si>
  <si>
    <t>◯参考条文（印刷不用）</t>
    <rPh sb="1" eb="3">
      <t>サンコウ</t>
    </rPh>
    <rPh sb="3" eb="5">
      <t>ジョウブン</t>
    </rPh>
    <rPh sb="6" eb="8">
      <t>インサツ</t>
    </rPh>
    <rPh sb="8" eb="10">
      <t>フヨウ</t>
    </rPh>
    <phoneticPr fontId="3"/>
  </si>
  <si>
    <t>特定教育・保育施設及び地域型保育事業の運営に関する基準（平成26年内閣府第39号）</t>
    <phoneticPr fontId="3"/>
  </si>
  <si>
    <t>・</t>
    <phoneticPr fontId="3"/>
  </si>
  <si>
    <t xml:space="preserve"> ①「 いる」場合、公表しているか。</t>
    <rPh sb="7" eb="9">
      <t>バアイ</t>
    </rPh>
    <rPh sb="10" eb="12">
      <t>コウヒョウ</t>
    </rPh>
    <phoneticPr fontId="9"/>
  </si>
  <si>
    <t>【参考】（印刷不要）</t>
    <rPh sb="1" eb="3">
      <t>サンコウ</t>
    </rPh>
    <rPh sb="5" eb="7">
      <t>インサツ</t>
    </rPh>
    <rPh sb="7" eb="9">
      <t>フヨウ</t>
    </rPh>
    <phoneticPr fontId="3"/>
  </si>
  <si>
    <t>保育士</t>
  </si>
  <si>
    <t>(11)　特定教育・保育の提供の開始に際し、あらかじめ、利用申込者（支給認</t>
    <rPh sb="5" eb="7">
      <t>トクテイ</t>
    </rPh>
    <rPh sb="7" eb="9">
      <t>キョウイク</t>
    </rPh>
    <rPh sb="10" eb="12">
      <t>ホイク</t>
    </rPh>
    <rPh sb="13" eb="15">
      <t>テイキョウ</t>
    </rPh>
    <rPh sb="16" eb="18">
      <t>カイシ</t>
    </rPh>
    <rPh sb="19" eb="20">
      <t>サイ</t>
    </rPh>
    <rPh sb="28" eb="30">
      <t>リヨウ</t>
    </rPh>
    <rPh sb="30" eb="33">
      <t>モウシコミシャ</t>
    </rPh>
    <rPh sb="34" eb="36">
      <t>シキュウ</t>
    </rPh>
    <rPh sb="36" eb="37">
      <t>ニン</t>
    </rPh>
    <phoneticPr fontId="9"/>
  </si>
  <si>
    <t xml:space="preserve">(12) 園長について </t>
    <rPh sb="5" eb="7">
      <t>エンチョウ</t>
    </rPh>
    <phoneticPr fontId="9"/>
  </si>
  <si>
    <t xml:space="preserve"> １　入所児童の状況</t>
    <phoneticPr fontId="9"/>
  </si>
  <si>
    <t>クラス</t>
    <phoneticPr fontId="3"/>
  </si>
  <si>
    <t>4歳児</t>
    <phoneticPr fontId="3"/>
  </si>
  <si>
    <t>5歳児</t>
    <phoneticPr fontId="3"/>
  </si>
  <si>
    <t>※1</t>
    <phoneticPr fontId="3"/>
  </si>
  <si>
    <t>※2</t>
    <phoneticPr fontId="3"/>
  </si>
  <si>
    <t xml:space="preserve"> ２　施設、設備の状況</t>
    <phoneticPr fontId="9"/>
  </si>
  <si>
    <t>行年月日の前日において、幼保連携型認定こども園である。）</t>
    <phoneticPr fontId="3"/>
  </si>
  <si>
    <t>(3)　施設の状況について　</t>
    <phoneticPr fontId="9"/>
  </si>
  <si>
    <t>適否</t>
    <phoneticPr fontId="3"/>
  </si>
  <si>
    <t xml:space="preserve"> 乳児室・</t>
    <phoneticPr fontId="3"/>
  </si>
  <si>
    <t>0歳児室</t>
    <phoneticPr fontId="3"/>
  </si>
  <si>
    <t>㎡</t>
    <phoneticPr fontId="9"/>
  </si>
  <si>
    <t>1歳児室</t>
    <phoneticPr fontId="3"/>
  </si>
  <si>
    <t>㎡</t>
    <phoneticPr fontId="3"/>
  </si>
  <si>
    <t>㎡</t>
    <phoneticPr fontId="9"/>
  </si>
  <si>
    <t>①</t>
    <phoneticPr fontId="3"/>
  </si>
  <si>
    <t>②</t>
    <phoneticPr fontId="3"/>
  </si>
  <si>
    <t>㎡</t>
    <phoneticPr fontId="9"/>
  </si>
  <si>
    <t>③</t>
    <phoneticPr fontId="3"/>
  </si>
  <si>
    <t>④</t>
    <phoneticPr fontId="3"/>
  </si>
  <si>
    <t>㎡</t>
    <phoneticPr fontId="3"/>
  </si>
  <si>
    <t>⑤</t>
    <phoneticPr fontId="3"/>
  </si>
  <si>
    <t>⑥</t>
    <phoneticPr fontId="3"/>
  </si>
  <si>
    <t>小計</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</si>
  <si>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</si>
  <si>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</si>
  <si>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</si>
  <si>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</si>
  <si>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</si>
  <si>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</si>
  <si>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</si>
  <si>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</si>
  <si>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</si>
  <si>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</si>
  <si>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</si>
  <si>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</si>
  <si>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 xml:space="preserve"> 園舎</t>
    <phoneticPr fontId="3"/>
  </si>
  <si>
    <t>+</t>
    <phoneticPr fontId="3"/>
  </si>
  <si>
    <t>＝</t>
    <phoneticPr fontId="3"/>
  </si>
  <si>
    <t>㎡</t>
    <phoneticPr fontId="3"/>
  </si>
  <si>
    <t>・</t>
    <phoneticPr fontId="9"/>
  </si>
  <si>
    <t>）</t>
    <phoneticPr fontId="3"/>
  </si>
  <si>
    <t>・</t>
    <phoneticPr fontId="3"/>
  </si>
  <si>
    <t>自園調理を行っておらず調理室を設置していない場合､加熱、保存等の</t>
    <phoneticPr fontId="3"/>
  </si>
  <si>
    <t>・</t>
    <phoneticPr fontId="9"/>
  </si>
  <si>
    <t>）</t>
    <phoneticPr fontId="3"/>
  </si>
  <si>
    <t>・</t>
    <phoneticPr fontId="9"/>
  </si>
  <si>
    <t>飲料水用設備は、手洗用設備又は足洗用設備と区別して備えているか。</t>
    <phoneticPr fontId="3"/>
  </si>
  <si>
    <t>人</t>
    <phoneticPr fontId="3"/>
  </si>
  <si>
    <t xml:space="preserve"> D．A～Cのいずれでもない。</t>
    <phoneticPr fontId="3"/>
  </si>
  <si>
    <t>C．県幼保連携型認定こども園条例施行年月日の前日において保育所であって、</t>
    <rPh sb="2" eb="3">
      <t>ケン</t>
    </rPh>
    <rPh sb="3" eb="5">
      <t>ヨウホ</t>
    </rPh>
    <rPh sb="5" eb="7">
      <t>レンケイ</t>
    </rPh>
    <rPh sb="7" eb="8">
      <t>ガタ</t>
    </rPh>
    <rPh sb="8" eb="10">
      <t>ニンテイ</t>
    </rPh>
    <rPh sb="13" eb="14">
      <t>ソノ</t>
    </rPh>
    <rPh sb="14" eb="16">
      <t>ジョウレイ</t>
    </rPh>
    <rPh sb="16" eb="18">
      <t>シコウ</t>
    </rPh>
    <rPh sb="18" eb="21">
      <t>ネンガッピ</t>
    </rPh>
    <rPh sb="22" eb="24">
      <t>ゼンジツ</t>
    </rPh>
    <rPh sb="28" eb="31">
      <t>ホイクショ</t>
    </rPh>
    <phoneticPr fontId="3"/>
  </si>
  <si>
    <t>　既存の幼稚園の設備を用いて幼保連携型認定こども園を設置した。</t>
    <rPh sb="1" eb="3">
      <t>キソン</t>
    </rPh>
    <phoneticPr fontId="3"/>
  </si>
  <si>
    <t>　既存の保育所の設備を用いて幼保連携型認定こども園を設置した。</t>
    <rPh sb="1" eb="3">
      <t>キソン</t>
    </rPh>
    <rPh sb="4" eb="7">
      <t>ホイクショ</t>
    </rPh>
    <phoneticPr fontId="3"/>
  </si>
  <si>
    <t>幼保連携型認定こども園
認可年月日</t>
    <rPh sb="0" eb="2">
      <t>ヨウホ</t>
    </rPh>
    <rPh sb="2" eb="4">
      <t>レンケイ</t>
    </rPh>
    <rPh sb="4" eb="5">
      <t>カタ</t>
    </rPh>
    <rPh sb="14" eb="17">
      <t>ネンガッピ</t>
    </rPh>
    <phoneticPr fontId="3"/>
  </si>
  <si>
    <t>主幹保育教諭及び指導保育教諭は「教育及び保育に従事する者」に計上すること。</t>
    <rPh sb="0" eb="2">
      <t>シュカン</t>
    </rPh>
    <rPh sb="2" eb="4">
      <t>ホイク</t>
    </rPh>
    <rPh sb="4" eb="6">
      <t>キョウユ</t>
    </rPh>
    <rPh sb="6" eb="7">
      <t>オヨ</t>
    </rPh>
    <rPh sb="8" eb="10">
      <t>シドウ</t>
    </rPh>
    <rPh sb="10" eb="12">
      <t>ホイク</t>
    </rPh>
    <rPh sb="12" eb="14">
      <t>キョウユ</t>
    </rPh>
    <rPh sb="16" eb="18">
      <t>キョウイク</t>
    </rPh>
    <rPh sb="18" eb="19">
      <t>オヨ</t>
    </rPh>
    <rPh sb="20" eb="22">
      <t>ホイク</t>
    </rPh>
    <rPh sb="23" eb="25">
      <t>ジュウジ</t>
    </rPh>
    <rPh sb="27" eb="28">
      <t>モノ</t>
    </rPh>
    <rPh sb="30" eb="32">
      <t>ケイジョウ</t>
    </rPh>
    <phoneticPr fontId="9"/>
  </si>
  <si>
    <t>一時預かり事業（幼稚園型）</t>
    <rPh sb="0" eb="2">
      <t>イチジ</t>
    </rPh>
    <rPh sb="2" eb="3">
      <t>アズ</t>
    </rPh>
    <rPh sb="5" eb="7">
      <t>ジギョウ</t>
    </rPh>
    <rPh sb="8" eb="11">
      <t>ヨウチエン</t>
    </rPh>
    <rPh sb="11" eb="12">
      <t>カタ</t>
    </rPh>
    <phoneticPr fontId="9"/>
  </si>
  <si>
    <t>① 非正規職員へ賞与を支給しているか。</t>
    <phoneticPr fontId="9"/>
  </si>
  <si>
    <t>② 自主点検を行っているか。</t>
    <rPh sb="7" eb="8">
      <t>オコナ</t>
    </rPh>
    <phoneticPr fontId="9"/>
  </si>
  <si>
    <t>① 業者点検を行っているか。</t>
    <rPh sb="7" eb="8">
      <t>オコナ</t>
    </rPh>
    <phoneticPr fontId="9"/>
  </si>
  <si>
    <t>日</t>
    <phoneticPr fontId="3"/>
  </si>
  <si>
    <t>異常：</t>
  </si>
  <si>
    <t>異常：</t>
    <phoneticPr fontId="3"/>
  </si>
  <si>
    <t>ダムウェーター
  →小荷物専用昇降機</t>
    <rPh sb="11" eb="12">
      <t>ショウ</t>
    </rPh>
    <rPh sb="12" eb="14">
      <t>ニモツ</t>
    </rPh>
    <rPh sb="14" eb="16">
      <t>センヨウ</t>
    </rPh>
    <rPh sb="16" eb="19">
      <t>ショウコウキ</t>
    </rPh>
    <phoneticPr fontId="3"/>
  </si>
  <si>
    <t>1号認定子ども</t>
    <rPh sb="1" eb="2">
      <t>ゴウ</t>
    </rPh>
    <rPh sb="2" eb="4">
      <t>ニンテイ</t>
    </rPh>
    <rPh sb="4" eb="5">
      <t>コ</t>
    </rPh>
    <phoneticPr fontId="3"/>
  </si>
  <si>
    <t>2号・3号認定子ども</t>
    <rPh sb="1" eb="2">
      <t>ゴウ</t>
    </rPh>
    <rPh sb="4" eb="5">
      <t>ゴウ</t>
    </rPh>
    <rPh sb="5" eb="7">
      <t>ニンテイ</t>
    </rPh>
    <rPh sb="7" eb="8">
      <t>コ</t>
    </rPh>
    <phoneticPr fontId="3"/>
  </si>
  <si>
    <t>前々年度</t>
    <rPh sb="0" eb="2">
      <t>ゼンゼン</t>
    </rPh>
    <rPh sb="2" eb="4">
      <t>ネンド</t>
    </rPh>
    <phoneticPr fontId="3"/>
  </si>
  <si>
    <t>(4)　過去2年間の入所率が各年度120％超過していないか。</t>
    <rPh sb="4" eb="6">
      <t>カコ</t>
    </rPh>
    <rPh sb="7" eb="9">
      <t>ネンカン</t>
    </rPh>
    <rPh sb="10" eb="12">
      <t>ニュウショ</t>
    </rPh>
    <rPh sb="12" eb="13">
      <t>リツ</t>
    </rPh>
    <rPh sb="14" eb="17">
      <t>カクネンド</t>
    </rPh>
    <rPh sb="21" eb="23">
      <t>チョウカ</t>
    </rPh>
    <phoneticPr fontId="9"/>
  </si>
  <si>
    <t xml:space="preserve">（２）特例期間中の保育教諭等、助保育教諭又は講師について
　一部改正法附則第５条において、施行日から起算して5年間に限っては、幼稚園の教諭の普通免許状を有する者又は児童福祉法（昭和22年法律第164号）第18条の18第1項の登録を受けた者（以下「保育士」という。）は、保育教諭等又は講師（幼稚園の教諭の臨時免許状を有する者にあっては、助保育教諭又は講師）となることができる特例が設けられているが、当該特例により保育教諭等、助保育教諭又は講師となった者については、当該特例が適用される期間に法第15条第1項及び第４項に規定する保育教諭等、助保育教諭又は講師の資格のうち、取得していないものの取得に努めることを前提として、幼保連携型認定こども園に置く園児の教育及び保育に直接従事することができるものとする。
　ただし、幼保連携型認定こども園の学級を担任する者については幼稚園の教諭の普通免許状又は臨時免許状を有する者が、満３歳未満の園児の保育に直接従事する者については保育士が就くことが望ましいこと。
</t>
    <phoneticPr fontId="3"/>
  </si>
  <si>
    <t>（注）満3歳児対応加配加算</t>
    <rPh sb="1" eb="2">
      <t>チュウ</t>
    </rPh>
    <rPh sb="3" eb="4">
      <t>マン</t>
    </rPh>
    <rPh sb="5" eb="7">
      <t>サイジ</t>
    </rPh>
    <rPh sb="7" eb="9">
      <t>タイオウ</t>
    </rPh>
    <rPh sb="9" eb="11">
      <t>カハイ</t>
    </rPh>
    <rPh sb="11" eb="13">
      <t>カサン</t>
    </rPh>
    <phoneticPr fontId="9"/>
  </si>
  <si>
    <t>◯浦添</t>
    <rPh sb="1" eb="3">
      <t>ウラソエ</t>
    </rPh>
    <phoneticPr fontId="3"/>
  </si>
  <si>
    <t>◯鈴木</t>
    <rPh sb="1" eb="3">
      <t>スズキ</t>
    </rPh>
    <phoneticPr fontId="3"/>
  </si>
  <si>
    <t>◯金城</t>
    <rPh sb="1" eb="3">
      <t>キンジョウ</t>
    </rPh>
    <phoneticPr fontId="3"/>
  </si>
  <si>
    <t>◯山川、森</t>
    <rPh sb="1" eb="3">
      <t>ヤマカワ</t>
    </rPh>
    <rPh sb="4" eb="5">
      <t>モリ</t>
    </rPh>
    <phoneticPr fontId="3"/>
  </si>
  <si>
    <t>◯東</t>
    <rPh sb="1" eb="2">
      <t>ヒガシ</t>
    </rPh>
    <phoneticPr fontId="3"/>
  </si>
  <si>
    <t>◯大宜見</t>
    <rPh sb="1" eb="4">
      <t>オオギミ</t>
    </rPh>
    <phoneticPr fontId="3"/>
  </si>
  <si>
    <t>花子</t>
    <rPh sb="0" eb="2">
      <t>ハナコ</t>
    </rPh>
    <phoneticPr fontId="3"/>
  </si>
  <si>
    <t>時間/週</t>
    <rPh sb="0" eb="2">
      <t>ジカン</t>
    </rPh>
    <rPh sb="3" eb="4">
      <t>シュウ</t>
    </rPh>
    <phoneticPr fontId="3"/>
  </si>
  <si>
    <t>週労働時間の場合</t>
    <rPh sb="0" eb="1">
      <t>シュウ</t>
    </rPh>
    <rPh sb="1" eb="3">
      <t>ロウドウ</t>
    </rPh>
    <rPh sb="3" eb="5">
      <t>ジカン</t>
    </rPh>
    <rPh sb="6" eb="8">
      <t>バアイ</t>
    </rPh>
    <phoneticPr fontId="3"/>
  </si>
  <si>
    <t>（例：月労働時間の算出方法）</t>
    <rPh sb="1" eb="2">
      <t>レイ</t>
    </rPh>
    <rPh sb="3" eb="4">
      <t>ツキ</t>
    </rPh>
    <rPh sb="4" eb="6">
      <t>ロウドウ</t>
    </rPh>
    <rPh sb="6" eb="8">
      <t>ジカン</t>
    </rPh>
    <rPh sb="9" eb="11">
      <t>サンシュツ</t>
    </rPh>
    <rPh sb="11" eb="13">
      <t>ホウホウ</t>
    </rPh>
    <phoneticPr fontId="3"/>
  </si>
  <si>
    <t>週労働時間</t>
    <rPh sb="0" eb="1">
      <t>シュウ</t>
    </rPh>
    <rPh sb="1" eb="3">
      <t>ロウドウ</t>
    </rPh>
    <rPh sb="3" eb="5">
      <t>ジカン</t>
    </rPh>
    <phoneticPr fontId="3"/>
  </si>
  <si>
    <t xml:space="preserve"> ① 学校医等との嘱託契約書は整備されているか。　</t>
    <rPh sb="3" eb="5">
      <t>ガッコウ</t>
    </rPh>
    <rPh sb="5" eb="6">
      <t>イ</t>
    </rPh>
    <rPh sb="6" eb="7">
      <t>トウ</t>
    </rPh>
    <rPh sb="9" eb="12">
      <t>ショクタクイ</t>
    </rPh>
    <rPh sb="15" eb="17">
      <t>セイビ</t>
    </rPh>
    <phoneticPr fontId="9"/>
  </si>
  <si>
    <t>労働時間/週</t>
    <rPh sb="0" eb="2">
      <t>ロウドウ</t>
    </rPh>
    <rPh sb="2" eb="4">
      <t>ジカン</t>
    </rPh>
    <rPh sb="5" eb="6">
      <t>シュウ</t>
    </rPh>
    <phoneticPr fontId="3"/>
  </si>
  <si>
    <t>教育・保育従事者の週労働時間数(雇用契約による時間数）</t>
    <rPh sb="0" eb="2">
      <t>キョウイク</t>
    </rPh>
    <rPh sb="3" eb="5">
      <t>ホイク</t>
    </rPh>
    <rPh sb="5" eb="8">
      <t>ジュウジシャ</t>
    </rPh>
    <rPh sb="9" eb="10">
      <t>シュウ</t>
    </rPh>
    <rPh sb="10" eb="12">
      <t>ロウドウ</t>
    </rPh>
    <rPh sb="12" eb="15">
      <t>ジカンスウ</t>
    </rPh>
    <rPh sb="16" eb="18">
      <t>コヨウ</t>
    </rPh>
    <rPh sb="18" eb="20">
      <t>ケイヤク</t>
    </rPh>
    <rPh sb="23" eb="26">
      <t>ジカンスウ</t>
    </rPh>
    <phoneticPr fontId="3"/>
  </si>
  <si>
    <t>（常勤換算計算表）
週労働時間の場合</t>
    <rPh sb="1" eb="3">
      <t>ジョウキン</t>
    </rPh>
    <rPh sb="3" eb="5">
      <t>カンサン</t>
    </rPh>
    <rPh sb="5" eb="8">
      <t>ケイサンヒョウ</t>
    </rPh>
    <rPh sb="10" eb="11">
      <t>シュウ</t>
    </rPh>
    <phoneticPr fontId="3"/>
  </si>
  <si>
    <t>※保育士カウント看護師1含む</t>
    <rPh sb="1" eb="4">
      <t>ホイクシ</t>
    </rPh>
    <rPh sb="8" eb="11">
      <t>カンゴシ</t>
    </rPh>
    <rPh sb="12" eb="13">
      <t>フク</t>
    </rPh>
    <phoneticPr fontId="3"/>
  </si>
  <si>
    <t>削除厳禁</t>
    <rPh sb="0" eb="2">
      <t>サクジョ</t>
    </rPh>
    <rPh sb="2" eb="4">
      <t>ゲンキン</t>
    </rPh>
    <phoneticPr fontId="3"/>
  </si>
  <si>
    <t>代表者</t>
    <rPh sb="0" eb="3">
      <t>ダイヒョウシャ</t>
    </rPh>
    <phoneticPr fontId="3"/>
  </si>
  <si>
    <t>所在地</t>
    <rPh sb="0" eb="3">
      <t>ショザイチ</t>
    </rPh>
    <phoneticPr fontId="3"/>
  </si>
  <si>
    <t>電話番号</t>
    <rPh sb="0" eb="2">
      <t>デンワ</t>
    </rPh>
    <rPh sb="2" eb="4">
      <t>バンゴウ</t>
    </rPh>
    <phoneticPr fontId="3"/>
  </si>
  <si>
    <t>名　称</t>
    <rPh sb="0" eb="1">
      <t>ナ</t>
    </rPh>
    <rPh sb="2" eb="3">
      <t>ショウ</t>
    </rPh>
    <phoneticPr fontId="3"/>
  </si>
  <si>
    <t>No6-①からNo6-④のうち、
該当するシートを記入して下さい。</t>
    <rPh sb="17" eb="19">
      <t>ガイトウ</t>
    </rPh>
    <rPh sb="25" eb="27">
      <t>キニュウ</t>
    </rPh>
    <rPh sb="29" eb="30">
      <t>シタ</t>
    </rPh>
    <phoneticPr fontId="3"/>
  </si>
  <si>
    <t>　（雇入時の健康診断）</t>
    <phoneticPr fontId="3"/>
  </si>
  <si>
    <t>(3)　調理業務の形態について、該当するものにチェックすること。</t>
    <rPh sb="4" eb="6">
      <t>チョウリ</t>
    </rPh>
    <rPh sb="9" eb="11">
      <t>ケイタイ</t>
    </rPh>
    <rPh sb="16" eb="18">
      <t>ガイトウ</t>
    </rPh>
    <phoneticPr fontId="9"/>
  </si>
  <si>
    <t>(4)　調理業務の外部委託について（該当する場合のみ記入）</t>
    <rPh sb="4" eb="6">
      <t>チョウリ</t>
    </rPh>
    <rPh sb="9" eb="11">
      <t>ガイブ</t>
    </rPh>
    <rPh sb="18" eb="20">
      <t>ガイトウ</t>
    </rPh>
    <rPh sb="22" eb="24">
      <t>バアイ</t>
    </rPh>
    <rPh sb="26" eb="28">
      <t>キニュウ</t>
    </rPh>
    <phoneticPr fontId="9"/>
  </si>
  <si>
    <t>(5)　3歳以上児の給食外部搬入について（該当する場合のみ記入）</t>
    <rPh sb="5" eb="6">
      <t>サイ</t>
    </rPh>
    <rPh sb="6" eb="9">
      <t>イジョウジ</t>
    </rPh>
    <rPh sb="10" eb="12">
      <t>キュウショク</t>
    </rPh>
    <rPh sb="12" eb="14">
      <t>ガイブ</t>
    </rPh>
    <rPh sb="14" eb="16">
      <t>ハンニュウ</t>
    </rPh>
    <rPh sb="21" eb="23">
      <t>ガイトウ</t>
    </rPh>
    <rPh sb="25" eb="27">
      <t>バアイ</t>
    </rPh>
    <rPh sb="29" eb="31">
      <t>キニュウ</t>
    </rPh>
    <phoneticPr fontId="9"/>
  </si>
  <si>
    <t xml:space="preserve"> (7)　調理は清潔に行われているか。（該当するものを全てチェックする</t>
    <phoneticPr fontId="9"/>
  </si>
  <si>
    <t xml:space="preserve"> (8)　調理室内外の特別清掃は、</t>
    <rPh sb="5" eb="8">
      <t>チョウリシツ</t>
    </rPh>
    <rPh sb="8" eb="10">
      <t>ナイガイ</t>
    </rPh>
    <rPh sb="11" eb="13">
      <t>トクベツ</t>
    </rPh>
    <rPh sb="13" eb="15">
      <t>セイソウ</t>
    </rPh>
    <phoneticPr fontId="9"/>
  </si>
  <si>
    <t xml:space="preserve"> (9) 食品の保管設備は適当か。（該当するものを全てチェックすること）</t>
    <rPh sb="25" eb="26">
      <t>スベ</t>
    </rPh>
    <phoneticPr fontId="9"/>
  </si>
  <si>
    <t>(10) 食器の消毒・保管方法（該当するものを全てチェックすること）</t>
    <phoneticPr fontId="9"/>
  </si>
  <si>
    <t>(11) 検食を行っているか。　</t>
    <phoneticPr fontId="9"/>
  </si>
  <si>
    <t>(15) 食育について</t>
    <rPh sb="5" eb="6">
      <t>ショク</t>
    </rPh>
    <rPh sb="6" eb="7">
      <t>イク</t>
    </rPh>
    <phoneticPr fontId="9"/>
  </si>
  <si>
    <t>(16) 献立について</t>
    <rPh sb="5" eb="7">
      <t>コンダテ</t>
    </rPh>
    <phoneticPr fontId="9"/>
  </si>
  <si>
    <t>(17)　アレルギー疾患等児童一人ひとりに応じた給食を実施しているか。</t>
    <phoneticPr fontId="9"/>
  </si>
  <si>
    <t>(18)　スキムミルク（(財)児童育成協会から購入）を使用しているか。</t>
    <phoneticPr fontId="9"/>
  </si>
  <si>
    <t>(19)　給食材料の納入は、生鮮食品については、原則として調理当日に</t>
    <phoneticPr fontId="9"/>
  </si>
  <si>
    <t>(22)　食品衛生監視員（保健所）の前回の立ち入り検査は、</t>
    <phoneticPr fontId="9"/>
  </si>
  <si>
    <t>(23)　給食状況について、下記の事項を記入すること。</t>
    <phoneticPr fontId="9"/>
  </si>
  <si>
    <t>(24)　職員給食を実施しているか。</t>
    <phoneticPr fontId="9"/>
  </si>
  <si>
    <t>(25)　前年度給食費の状況</t>
    <rPh sb="5" eb="8">
      <t>ゼンネンド</t>
    </rPh>
    <rPh sb="12" eb="14">
      <t>ジョウキョウ</t>
    </rPh>
    <phoneticPr fontId="9"/>
  </si>
  <si>
    <t>消防法第8条第2項</t>
    <phoneticPr fontId="9"/>
  </si>
  <si>
    <t>消防法施行規則第3条第1項</t>
    <phoneticPr fontId="9"/>
  </si>
  <si>
    <t>園庭</t>
    <rPh sb="0" eb="2">
      <t>エンテイ</t>
    </rPh>
    <phoneticPr fontId="3"/>
  </si>
  <si>
    <t>(ｴ) 園児清浄用設備</t>
    <rPh sb="4" eb="6">
      <t>エンジ</t>
    </rPh>
    <rPh sb="6" eb="8">
      <t>ショウジョウ</t>
    </rPh>
    <rPh sb="8" eb="9">
      <t>ヨウ</t>
    </rPh>
    <rPh sb="9" eb="11">
      <t>セツビ</t>
    </rPh>
    <phoneticPr fontId="3"/>
  </si>
  <si>
    <t>浄化槽法第7条、第10条、第11条</t>
    <rPh sb="0" eb="4">
      <t>ジョウカソウホウ</t>
    </rPh>
    <rPh sb="4" eb="5">
      <t>ダイ</t>
    </rPh>
    <rPh sb="6" eb="7">
      <t>ジョウ</t>
    </rPh>
    <rPh sb="8" eb="9">
      <t>ダイ</t>
    </rPh>
    <rPh sb="11" eb="12">
      <t>ジョウ</t>
    </rPh>
    <rPh sb="13" eb="14">
      <t>ダイ</t>
    </rPh>
    <rPh sb="16" eb="17">
      <t>ジョウ</t>
    </rPh>
    <phoneticPr fontId="3"/>
  </si>
  <si>
    <t>給食に関する実施方法（食事計画）</t>
    <rPh sb="11" eb="13">
      <t>ショクジ</t>
    </rPh>
    <phoneticPr fontId="3"/>
  </si>
  <si>
    <t>異動等で防火管理者が欠けた場合は、直ちに選任し、所轄消防署に届出ること。</t>
    <rPh sb="0" eb="2">
      <t>イドウ</t>
    </rPh>
    <rPh sb="2" eb="3">
      <t>トウ</t>
    </rPh>
    <rPh sb="4" eb="6">
      <t>ボウカ</t>
    </rPh>
    <rPh sb="6" eb="8">
      <t>カンリ</t>
    </rPh>
    <rPh sb="10" eb="11">
      <t>カ</t>
    </rPh>
    <rPh sb="13" eb="15">
      <t>バアイ</t>
    </rPh>
    <rPh sb="17" eb="18">
      <t>タダ</t>
    </rPh>
    <rPh sb="20" eb="22">
      <t>センニン</t>
    </rPh>
    <rPh sb="24" eb="26">
      <t>ショカツ</t>
    </rPh>
    <rPh sb="26" eb="29">
      <t>ショウボウショ</t>
    </rPh>
    <rPh sb="30" eb="32">
      <t>トドケデ</t>
    </rPh>
    <phoneticPr fontId="9"/>
  </si>
  <si>
    <t>子ども・子育て支援法施行規則第2条第3項、第5項</t>
    <rPh sb="0" eb="1">
      <t>コ</t>
    </rPh>
    <rPh sb="4" eb="6">
      <t>コソダ</t>
    </rPh>
    <rPh sb="7" eb="10">
      <t>シエンホウ</t>
    </rPh>
    <rPh sb="10" eb="12">
      <t>シコウ</t>
    </rPh>
    <rPh sb="12" eb="14">
      <t>キソク</t>
    </rPh>
    <rPh sb="14" eb="15">
      <t>ダイ</t>
    </rPh>
    <rPh sb="16" eb="17">
      <t>ジョウ</t>
    </rPh>
    <rPh sb="17" eb="18">
      <t>ダイ</t>
    </rPh>
    <rPh sb="19" eb="20">
      <t>コウ</t>
    </rPh>
    <rPh sb="21" eb="22">
      <t>ダイ</t>
    </rPh>
    <rPh sb="23" eb="24">
      <t>コウ</t>
    </rPh>
    <phoneticPr fontId="3"/>
  </si>
  <si>
    <t>子育て支援員</t>
    <rPh sb="0" eb="2">
      <t>コソダ</t>
    </rPh>
    <rPh sb="3" eb="5">
      <t>シエン</t>
    </rPh>
    <rPh sb="5" eb="6">
      <t>イン</t>
    </rPh>
    <phoneticPr fontId="3"/>
  </si>
  <si>
    <t>（再）
栄養士</t>
    <rPh sb="1" eb="2">
      <t>サイ</t>
    </rPh>
    <rPh sb="4" eb="7">
      <t>エイヨウシ</t>
    </rPh>
    <phoneticPr fontId="3"/>
  </si>
  <si>
    <t xml:space="preserve"> ｢社会福祉施設における衛生管理について」 (平成9.3.31社援施第65号) －「（別添）大量調理施設衛生管理マニュアル」Ⅱ５(2)⑦～⑧</t>
    <rPh sb="23" eb="25">
      <t>ヘイセイ</t>
    </rPh>
    <phoneticPr fontId="9"/>
  </si>
  <si>
    <t>「社会福祉施設における飲用井戸及び受水槽の衛生確保について」（平成8.7.19社援施第116号）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1" eb="33">
      <t>ヘイセイ</t>
    </rPh>
    <rPh sb="39" eb="40">
      <t>ヒラコソ</t>
    </rPh>
    <rPh sb="40" eb="41">
      <t>オン</t>
    </rPh>
    <rPh sb="41" eb="42">
      <t>セ</t>
    </rPh>
    <rPh sb="42" eb="43">
      <t>ダイ</t>
    </rPh>
    <rPh sb="46" eb="47">
      <t>ゴウ</t>
    </rPh>
    <phoneticPr fontId="9"/>
  </si>
  <si>
    <t>・</t>
    <phoneticPr fontId="3"/>
  </si>
  <si>
    <t>児童福祉法施行規則第37条</t>
    <rPh sb="0" eb="2">
      <t>ジドウ</t>
    </rPh>
    <rPh sb="2" eb="5">
      <t>フクシホウ</t>
    </rPh>
    <rPh sb="5" eb="7">
      <t>セコウ</t>
    </rPh>
    <rPh sb="7" eb="9">
      <t>キソク</t>
    </rPh>
    <rPh sb="9" eb="10">
      <t>ダイ</t>
    </rPh>
    <rPh sb="12" eb="13">
      <t>ジョウ</t>
    </rPh>
    <phoneticPr fontId="3"/>
  </si>
  <si>
    <t>第6項</t>
    <rPh sb="0" eb="1">
      <t>ダイ</t>
    </rPh>
    <rPh sb="2" eb="3">
      <t>コウ</t>
    </rPh>
    <phoneticPr fontId="3"/>
  </si>
  <si>
    <t>※</t>
    <phoneticPr fontId="3"/>
  </si>
  <si>
    <t>→</t>
    <phoneticPr fontId="3"/>
  </si>
  <si>
    <t>以下「認定こども園法」という。</t>
    <rPh sb="0" eb="2">
      <t>イカ</t>
    </rPh>
    <rPh sb="3" eb="5">
      <t>ニンテイ</t>
    </rPh>
    <rPh sb="8" eb="9">
      <t>エン</t>
    </rPh>
    <rPh sb="9" eb="10">
      <t>ホウ</t>
    </rPh>
    <phoneticPr fontId="3"/>
  </si>
  <si>
    <t>以下「認定こども園法施行規則」という。</t>
    <rPh sb="0" eb="2">
      <t>イカ</t>
    </rPh>
    <rPh sb="3" eb="5">
      <t>ニンテイ</t>
    </rPh>
    <rPh sb="8" eb="9">
      <t>エン</t>
    </rPh>
    <rPh sb="9" eb="10">
      <t>ホウ</t>
    </rPh>
    <rPh sb="10" eb="12">
      <t>セコウ</t>
    </rPh>
    <rPh sb="12" eb="14">
      <t>キソク</t>
    </rPh>
    <phoneticPr fontId="3"/>
  </si>
  <si>
    <t>「就学前の子どもに関する教育、保育等の総合的な提供の推進に関する法律」（平成18年　法律第77号）</t>
    <rPh sb="1" eb="4">
      <t>シュウガクマエ</t>
    </rPh>
    <rPh sb="5" eb="6">
      <t>コ</t>
    </rPh>
    <rPh sb="9" eb="10">
      <t>カン</t>
    </rPh>
    <rPh sb="12" eb="14">
      <t>キョウイク</t>
    </rPh>
    <rPh sb="15" eb="17">
      <t>ホイク</t>
    </rPh>
    <rPh sb="17" eb="18">
      <t>トウ</t>
    </rPh>
    <rPh sb="19" eb="22">
      <t>ソウゴウテキ</t>
    </rPh>
    <rPh sb="23" eb="25">
      <t>テイキョウ</t>
    </rPh>
    <rPh sb="26" eb="28">
      <t>スイシン</t>
    </rPh>
    <rPh sb="29" eb="30">
      <t>カン</t>
    </rPh>
    <rPh sb="32" eb="34">
      <t>ホウリツ</t>
    </rPh>
    <rPh sb="36" eb="38">
      <t>ヘイセイ</t>
    </rPh>
    <rPh sb="40" eb="41">
      <t>ネン</t>
    </rPh>
    <rPh sb="42" eb="44">
      <t>ホウリツ</t>
    </rPh>
    <rPh sb="44" eb="45">
      <t>ダイ</t>
    </rPh>
    <rPh sb="47" eb="48">
      <t>ゴウ</t>
    </rPh>
    <phoneticPr fontId="3"/>
  </si>
  <si>
    <t>「就学前の子どもに関する教育、保育等の総合的な提供の推進に関する法律施行規則（平成26年内閣府・文部科学省・厚生労働省令第2号）</t>
    <rPh sb="1" eb="4">
      <t>シュウガクマエ</t>
    </rPh>
    <rPh sb="5" eb="6">
      <t>コ</t>
    </rPh>
    <rPh sb="9" eb="10">
      <t>カン</t>
    </rPh>
    <rPh sb="12" eb="14">
      <t>キョウイク</t>
    </rPh>
    <rPh sb="15" eb="17">
      <t>ホイク</t>
    </rPh>
    <rPh sb="17" eb="18">
      <t>トウ</t>
    </rPh>
    <rPh sb="19" eb="22">
      <t>ソウゴウテキ</t>
    </rPh>
    <rPh sb="23" eb="25">
      <t>テイキョウ</t>
    </rPh>
    <rPh sb="26" eb="28">
      <t>スイシン</t>
    </rPh>
    <rPh sb="29" eb="30">
      <t>カン</t>
    </rPh>
    <rPh sb="32" eb="34">
      <t>ホウリツ</t>
    </rPh>
    <rPh sb="34" eb="36">
      <t>セコウ</t>
    </rPh>
    <rPh sb="36" eb="38">
      <t>キソク</t>
    </rPh>
    <rPh sb="39" eb="41">
      <t>ヘイセイ</t>
    </rPh>
    <rPh sb="43" eb="44">
      <t>ネン</t>
    </rPh>
    <rPh sb="44" eb="47">
      <t>ナイカクフ</t>
    </rPh>
    <rPh sb="48" eb="50">
      <t>モンブ</t>
    </rPh>
    <rPh sb="50" eb="52">
      <t>カガク</t>
    </rPh>
    <rPh sb="52" eb="53">
      <t>ショウ</t>
    </rPh>
    <rPh sb="54" eb="56">
      <t>コウセイ</t>
    </rPh>
    <rPh sb="56" eb="59">
      <t>ロウドウショウ</t>
    </rPh>
    <rPh sb="59" eb="60">
      <t>レイ</t>
    </rPh>
    <rPh sb="60" eb="61">
      <t>ダイ</t>
    </rPh>
    <rPh sb="62" eb="63">
      <t>ゴウ</t>
    </rPh>
    <phoneticPr fontId="3"/>
  </si>
  <si>
    <t>「児童福祉施設における食事の提供に関する援助及び指導について」（平成27.3.31雇児発0331第1号・障発0331第16号）</t>
    <rPh sb="1" eb="3">
      <t>ジドウ</t>
    </rPh>
    <rPh sb="3" eb="5">
      <t>フクシ</t>
    </rPh>
    <rPh sb="5" eb="7">
      <t>シセツ</t>
    </rPh>
    <rPh sb="11" eb="13">
      <t>ショクジ</t>
    </rPh>
    <rPh sb="14" eb="16">
      <t>テイキョウ</t>
    </rPh>
    <rPh sb="17" eb="18">
      <t>カン</t>
    </rPh>
    <rPh sb="20" eb="22">
      <t>エンジョ</t>
    </rPh>
    <rPh sb="22" eb="23">
      <t>オヨ</t>
    </rPh>
    <rPh sb="24" eb="26">
      <t>シドウ</t>
    </rPh>
    <rPh sb="32" eb="34">
      <t>ヘイセイ</t>
    </rPh>
    <rPh sb="41" eb="42">
      <t>コ</t>
    </rPh>
    <rPh sb="42" eb="43">
      <t>ジ</t>
    </rPh>
    <rPh sb="43" eb="44">
      <t>ハツ</t>
    </rPh>
    <rPh sb="48" eb="49">
      <t>ダイ</t>
    </rPh>
    <rPh sb="50" eb="51">
      <t>ゴウ</t>
    </rPh>
    <rPh sb="52" eb="53">
      <t>ショウ</t>
    </rPh>
    <rPh sb="53" eb="54">
      <t>ハツ</t>
    </rPh>
    <rPh sb="58" eb="59">
      <t>ダイ</t>
    </rPh>
    <rPh sb="61" eb="62">
      <t>ゴウ</t>
    </rPh>
    <phoneticPr fontId="9"/>
  </si>
  <si>
    <t>「児童福祉施設における事故防止について」（昭和46年7月31日児発第418号）</t>
    <rPh sb="25" eb="26">
      <t>ネン</t>
    </rPh>
    <rPh sb="27" eb="28">
      <t>ツキ</t>
    </rPh>
    <rPh sb="30" eb="31">
      <t>ニチ</t>
    </rPh>
    <rPh sb="33" eb="34">
      <t>ダイ</t>
    </rPh>
    <phoneticPr fontId="9"/>
  </si>
  <si>
    <t>「児童福祉施設等における児童の安全の確保について」（平成13年6月15日雇児総発第402号）</t>
    <rPh sb="7" eb="8">
      <t>トウ</t>
    </rPh>
    <rPh sb="30" eb="31">
      <t>ネン</t>
    </rPh>
    <rPh sb="32" eb="33">
      <t>ツキ</t>
    </rPh>
    <rPh sb="35" eb="36">
      <t>ニチ</t>
    </rPh>
    <rPh sb="39" eb="40">
      <t>ハツ</t>
    </rPh>
    <phoneticPr fontId="9"/>
  </si>
  <si>
    <t>特定教育・保育施設及び特定地域型保育事業の運営に関する基準（平成26年4月30日内閣府令第39号）第32条</t>
    <rPh sb="11" eb="13">
      <t>トクテイ</t>
    </rPh>
    <rPh sb="36" eb="37">
      <t>ガツ</t>
    </rPh>
    <rPh sb="39" eb="40">
      <t>ニチ</t>
    </rPh>
    <rPh sb="43" eb="44">
      <t>レイ</t>
    </rPh>
    <rPh sb="49" eb="50">
      <t>ダイ</t>
    </rPh>
    <rPh sb="52" eb="53">
      <t>ジョウ</t>
    </rPh>
    <phoneticPr fontId="3"/>
  </si>
  <si>
    <t>「社会福祉事業の経営者による福祉サービスに関する苦情解決の仕組みの指針について」（平成12年6月7日障第452号・社援第1352号・老発514号・児発第575号）</t>
    <rPh sb="41" eb="43">
      <t>ヘイセイ</t>
    </rPh>
    <rPh sb="45" eb="46">
      <t>ネン</t>
    </rPh>
    <rPh sb="47" eb="48">
      <t>ガツ</t>
    </rPh>
    <rPh sb="49" eb="50">
      <t>ニチ</t>
    </rPh>
    <rPh sb="50" eb="51">
      <t>ショウ</t>
    </rPh>
    <rPh sb="51" eb="52">
      <t>ダイ</t>
    </rPh>
    <rPh sb="55" eb="56">
      <t>ゴウ</t>
    </rPh>
    <rPh sb="57" eb="58">
      <t>ヤシロ</t>
    </rPh>
    <rPh sb="58" eb="59">
      <t>エン</t>
    </rPh>
    <rPh sb="59" eb="60">
      <t>ダイ</t>
    </rPh>
    <rPh sb="64" eb="65">
      <t>ゴウ</t>
    </rPh>
    <rPh sb="66" eb="67">
      <t>ロウ</t>
    </rPh>
    <rPh sb="67" eb="68">
      <t>ホツ</t>
    </rPh>
    <rPh sb="71" eb="72">
      <t>ゴウ</t>
    </rPh>
    <rPh sb="73" eb="74">
      <t>コ</t>
    </rPh>
    <rPh sb="74" eb="75">
      <t>ハツ</t>
    </rPh>
    <rPh sb="75" eb="76">
      <t>ダイ</t>
    </rPh>
    <rPh sb="79" eb="80">
      <t>ゴウ</t>
    </rPh>
    <phoneticPr fontId="9"/>
  </si>
  <si>
    <t>(2)　施設として、教育及び保育の内容等について自己評価を行っているか。</t>
    <rPh sb="4" eb="6">
      <t>シセツ</t>
    </rPh>
    <rPh sb="10" eb="12">
      <t>キョウイク</t>
    </rPh>
    <rPh sb="12" eb="13">
      <t>オヨ</t>
    </rPh>
    <rPh sb="14" eb="16">
      <t>ホイク</t>
    </rPh>
    <phoneticPr fontId="9"/>
  </si>
  <si>
    <t>　(4)　第三者評価を受審しているか。</t>
    <phoneticPr fontId="9"/>
  </si>
  <si>
    <t>行っているか。</t>
    <phoneticPr fontId="3"/>
  </si>
  <si>
    <t>・</t>
    <phoneticPr fontId="3"/>
  </si>
  <si>
    <t>幼保連携型認定こども園教育・保育要領第3章第２</t>
    <rPh sb="0" eb="2">
      <t>ヨウホ</t>
    </rPh>
    <rPh sb="2" eb="4">
      <t>レンケイ</t>
    </rPh>
    <rPh sb="4" eb="5">
      <t>ガタ</t>
    </rPh>
    <rPh sb="5" eb="7">
      <t>ニンテイ</t>
    </rPh>
    <rPh sb="10" eb="11">
      <t>エン</t>
    </rPh>
    <rPh sb="11" eb="13">
      <t>キョウイク</t>
    </rPh>
    <rPh sb="14" eb="16">
      <t>ホイク</t>
    </rPh>
    <rPh sb="16" eb="18">
      <t>ヨウリョウ</t>
    </rPh>
    <rPh sb="18" eb="19">
      <t>ダイ</t>
    </rPh>
    <rPh sb="20" eb="21">
      <t>ショウ</t>
    </rPh>
    <rPh sb="21" eb="22">
      <t>ダイ</t>
    </rPh>
    <phoneticPr fontId="3"/>
  </si>
  <si>
    <t>・</t>
    <phoneticPr fontId="3"/>
  </si>
  <si>
    <t>特定教育・保育施設及び特定地域型保育事業の運営に関する基準第16条第2項</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1" eb="23">
      <t>ウンエイ</t>
    </rPh>
    <rPh sb="24" eb="25">
      <t>カン</t>
    </rPh>
    <rPh sb="27" eb="29">
      <t>キジュン</t>
    </rPh>
    <rPh sb="29" eb="30">
      <t>ダイ</t>
    </rPh>
    <rPh sb="32" eb="33">
      <t>ジョウ</t>
    </rPh>
    <rPh sb="33" eb="34">
      <t>ダイ</t>
    </rPh>
    <rPh sb="35" eb="36">
      <t>コウ</t>
    </rPh>
    <phoneticPr fontId="3"/>
  </si>
  <si>
    <t>【記入例】</t>
    <rPh sb="1" eb="3">
      <t>キニュウ</t>
    </rPh>
    <rPh sb="3" eb="4">
      <t>レイ</t>
    </rPh>
    <phoneticPr fontId="3"/>
  </si>
  <si>
    <t>(1)　子どもの健康に関する保健計画を作成しているか。</t>
    <rPh sb="4" eb="5">
      <t>コ</t>
    </rPh>
    <rPh sb="8" eb="10">
      <t>ケンコウ</t>
    </rPh>
    <rPh sb="11" eb="12">
      <t>カン</t>
    </rPh>
    <rPh sb="14" eb="16">
      <t>ホケン</t>
    </rPh>
    <rPh sb="16" eb="18">
      <t>ケイカク</t>
    </rPh>
    <rPh sb="19" eb="21">
      <t>サクセイ</t>
    </rPh>
    <phoneticPr fontId="3"/>
  </si>
  <si>
    <t>③</t>
    <phoneticPr fontId="9"/>
  </si>
  <si>
    <t>幼保連携型認定こども園教育・保育要領第3章第3第2-6</t>
    <rPh sb="23" eb="24">
      <t>ダイ</t>
    </rPh>
    <phoneticPr fontId="3"/>
  </si>
  <si>
    <t>幼保連携型認定こども園教育・保育要領第3章第3第1-3(3)</t>
    <rPh sb="23" eb="24">
      <t>ダイ</t>
    </rPh>
    <phoneticPr fontId="3"/>
  </si>
  <si>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0">
      <t>フリカエ</t>
    </rPh>
    <rPh sb="30" eb="32">
      <t>キュウジツ</t>
    </rPh>
    <rPh sb="32" eb="33">
      <t>モ</t>
    </rPh>
    <rPh sb="36" eb="39">
      <t>ジカンガイ</t>
    </rPh>
    <rPh sb="39" eb="41">
      <t>テアテ</t>
    </rPh>
    <rPh sb="42" eb="44">
      <t>シキュウ</t>
    </rPh>
    <phoneticPr fontId="3"/>
  </si>
  <si>
    <t>上記カが確認できる書類(振替簿等)を整理している。</t>
    <rPh sb="0" eb="2">
      <t>ジョウキ</t>
    </rPh>
    <rPh sb="4" eb="6">
      <t>カクニン</t>
    </rPh>
    <rPh sb="9" eb="11">
      <t>ショルイ</t>
    </rPh>
    <rPh sb="12" eb="15">
      <t>フリカエボ</t>
    </rPh>
    <rPh sb="15" eb="16">
      <t>トウ</t>
    </rPh>
    <rPh sb="18" eb="20">
      <t>セイリ</t>
    </rPh>
    <phoneticPr fontId="3"/>
  </si>
  <si>
    <t>カ</t>
    <phoneticPr fontId="3"/>
  </si>
  <si>
    <t>・</t>
    <phoneticPr fontId="9"/>
  </si>
  <si>
    <t>労働基準法108条、109条</t>
    <rPh sb="0" eb="2">
      <t>ロウドウ</t>
    </rPh>
    <rPh sb="2" eb="5">
      <t>キジュンホウ</t>
    </rPh>
    <rPh sb="8" eb="9">
      <t>ジョウ</t>
    </rPh>
    <rPh sb="13" eb="14">
      <t>ジョウ</t>
    </rPh>
    <phoneticPr fontId="9"/>
  </si>
  <si>
    <t>避難場所までの誘導を含めて訓練と見なす。</t>
    <phoneticPr fontId="3"/>
  </si>
  <si>
    <t>(2)　構造設備は、市幼保連携型認定こども園条例に定める設備運営基準</t>
    <rPh sb="10" eb="11">
      <t>シ</t>
    </rPh>
    <phoneticPr fontId="9"/>
  </si>
  <si>
    <t>（経過措置、移行特例を含む）を満たしているか。</t>
    <rPh sb="1" eb="3">
      <t>ケイカ</t>
    </rPh>
    <rPh sb="3" eb="5">
      <t>ソチ</t>
    </rPh>
    <rPh sb="6" eb="8">
      <t>イコウ</t>
    </rPh>
    <rPh sb="8" eb="10">
      <t>トクレイ</t>
    </rPh>
    <rPh sb="11" eb="12">
      <t>フク</t>
    </rPh>
    <phoneticPr fontId="3"/>
  </si>
  <si>
    <t>市幼保連携認定こども園条例の基準</t>
    <rPh sb="0" eb="1">
      <t>シ</t>
    </rPh>
    <phoneticPr fontId="9"/>
  </si>
  <si>
    <t>市幼保連携認定こども園条例第7条第2項</t>
    <rPh sb="0" eb="1">
      <t>シ</t>
    </rPh>
    <phoneticPr fontId="3"/>
  </si>
  <si>
    <t>市幼保連携認定こども園条例の基準</t>
    <rPh sb="0" eb="1">
      <t>シ</t>
    </rPh>
    <rPh sb="1" eb="3">
      <t>ヨウホ</t>
    </rPh>
    <rPh sb="3" eb="5">
      <t>レンケイ</t>
    </rPh>
    <rPh sb="5" eb="7">
      <t>ニンテイ</t>
    </rPh>
    <rPh sb="10" eb="11">
      <t>ソノ</t>
    </rPh>
    <rPh sb="11" eb="13">
      <t>ジョウレイ</t>
    </rPh>
    <rPh sb="14" eb="16">
      <t>キジュン</t>
    </rPh>
    <phoneticPr fontId="3"/>
  </si>
  <si>
    <t xml:space="preserve"> ② 園長を変更した場合、あらかじめ市に届出をしているか。</t>
    <rPh sb="3" eb="4">
      <t>ソノ</t>
    </rPh>
    <rPh sb="4" eb="5">
      <t>チョウ</t>
    </rPh>
    <rPh sb="6" eb="8">
      <t>ヘンコウ</t>
    </rPh>
    <rPh sb="10" eb="12">
      <t>バアイ</t>
    </rPh>
    <rPh sb="18" eb="19">
      <t>シ</t>
    </rPh>
    <rPh sb="20" eb="22">
      <t>トドケデ</t>
    </rPh>
    <phoneticPr fontId="9"/>
  </si>
  <si>
    <t>※幼保連携型認定こども園運営No.5で記入した職員数と整合性を持たせること。</t>
    <rPh sb="1" eb="2">
      <t>ヨウ</t>
    </rPh>
    <rPh sb="2" eb="3">
      <t>ホ</t>
    </rPh>
    <rPh sb="3" eb="6">
      <t>レンケイガタ</t>
    </rPh>
    <rPh sb="6" eb="8">
      <t>ニンテイ</t>
    </rPh>
    <rPh sb="11" eb="12">
      <t>エン</t>
    </rPh>
    <rPh sb="12" eb="14">
      <t>ウンエイ</t>
    </rPh>
    <rPh sb="19" eb="21">
      <t>キニュウ</t>
    </rPh>
    <rPh sb="23" eb="26">
      <t>ショクインスウ</t>
    </rPh>
    <rPh sb="27" eb="30">
      <t>セイゴウセイ</t>
    </rPh>
    <rPh sb="31" eb="32">
      <t>モ</t>
    </rPh>
    <phoneticPr fontId="3"/>
  </si>
  <si>
    <t>教育・保育従事者氏名と整合性を持たせること。</t>
    <phoneticPr fontId="3"/>
  </si>
  <si>
    <t>児童福祉施設の設備及び運営に関する基準を定める条例
（児童福祉施設の職員の知識及び技能の向上等）
第9条　児童福祉施設の職員は、常に自己研さんに励み、法に定めるそれぞれの施設の目的を達成するために必要な知識及び技能の習得、維持及び向上に努めなければならない。</t>
    <rPh sb="27" eb="29">
      <t>ジドウ</t>
    </rPh>
    <rPh sb="29" eb="31">
      <t>フクシ</t>
    </rPh>
    <rPh sb="31" eb="33">
      <t>シセツ</t>
    </rPh>
    <rPh sb="34" eb="36">
      <t>ショクイン</t>
    </rPh>
    <rPh sb="37" eb="39">
      <t>チシキ</t>
    </rPh>
    <rPh sb="39" eb="40">
      <t>オヨ</t>
    </rPh>
    <rPh sb="41" eb="43">
      <t>ギノウ</t>
    </rPh>
    <rPh sb="44" eb="46">
      <t>コウジョウ</t>
    </rPh>
    <rPh sb="46" eb="47">
      <t>トウ</t>
    </rPh>
    <rPh sb="49" eb="50">
      <t>ダイ</t>
    </rPh>
    <rPh sb="51" eb="52">
      <t>ジョウ</t>
    </rPh>
    <rPh sb="53" eb="55">
      <t>ジドウ</t>
    </rPh>
    <rPh sb="55" eb="57">
      <t>フクシ</t>
    </rPh>
    <rPh sb="57" eb="59">
      <t>シセツ</t>
    </rPh>
    <rPh sb="60" eb="62">
      <t>ショクイン</t>
    </rPh>
    <rPh sb="64" eb="65">
      <t>ツネ</t>
    </rPh>
    <rPh sb="66" eb="68">
      <t>ジコ</t>
    </rPh>
    <rPh sb="68" eb="69">
      <t>ケン</t>
    </rPh>
    <rPh sb="72" eb="73">
      <t>ハゲ</t>
    </rPh>
    <rPh sb="75" eb="76">
      <t>ホウ</t>
    </rPh>
    <rPh sb="77" eb="78">
      <t>サダ</t>
    </rPh>
    <rPh sb="85" eb="87">
      <t>シセツ</t>
    </rPh>
    <rPh sb="88" eb="90">
      <t>モクテキ</t>
    </rPh>
    <rPh sb="91" eb="93">
      <t>タッセイ</t>
    </rPh>
    <rPh sb="98" eb="100">
      <t>ヒツヨウ</t>
    </rPh>
    <rPh sb="101" eb="103">
      <t>チシキ</t>
    </rPh>
    <rPh sb="103" eb="104">
      <t>オヨ</t>
    </rPh>
    <rPh sb="105" eb="107">
      <t>ギノウ</t>
    </rPh>
    <rPh sb="108" eb="110">
      <t>シュウトク</t>
    </rPh>
    <rPh sb="111" eb="113">
      <t>イジ</t>
    </rPh>
    <rPh sb="113" eb="114">
      <t>オヨ</t>
    </rPh>
    <rPh sb="115" eb="117">
      <t>コウジョウ</t>
    </rPh>
    <rPh sb="118" eb="119">
      <t>ツト</t>
    </rPh>
    <phoneticPr fontId="3"/>
  </si>
  <si>
    <t>・</t>
    <phoneticPr fontId="3"/>
  </si>
  <si>
    <t>市特定教育・保育施設及び特定地域型保育事業の運営に関する基準を定める条例第12条</t>
    <rPh sb="0" eb="1">
      <t>シ</t>
    </rPh>
    <rPh sb="1" eb="3">
      <t>トクテイ</t>
    </rPh>
    <rPh sb="3" eb="5">
      <t>キョウイク</t>
    </rPh>
    <rPh sb="6" eb="8">
      <t>ホイク</t>
    </rPh>
    <rPh sb="8" eb="10">
      <t>シセツ</t>
    </rPh>
    <rPh sb="10" eb="11">
      <t>オヨ</t>
    </rPh>
    <rPh sb="12" eb="14">
      <t>トクテイ</t>
    </rPh>
    <rPh sb="14" eb="17">
      <t>チイキガタ</t>
    </rPh>
    <rPh sb="17" eb="19">
      <t>ホイク</t>
    </rPh>
    <rPh sb="19" eb="21">
      <t>ジギョウ</t>
    </rPh>
    <rPh sb="22" eb="24">
      <t>ウンエイ</t>
    </rPh>
    <rPh sb="25" eb="26">
      <t>カン</t>
    </rPh>
    <rPh sb="28" eb="30">
      <t>キジュン</t>
    </rPh>
    <rPh sb="31" eb="32">
      <t>サダ</t>
    </rPh>
    <rPh sb="34" eb="36">
      <t>ジョウレイ</t>
    </rPh>
    <rPh sb="36" eb="37">
      <t>ダイ</t>
    </rPh>
    <rPh sb="39" eb="40">
      <t>ジョウ</t>
    </rPh>
    <phoneticPr fontId="3"/>
  </si>
  <si>
    <t>市幼保連携型認定こども園条例第5条
第4項</t>
    <rPh sb="0" eb="1">
      <t>シ</t>
    </rPh>
    <rPh sb="1" eb="8">
      <t>ヨウホレンケイガタニンテイ</t>
    </rPh>
    <rPh sb="11" eb="12">
      <t>ソノ</t>
    </rPh>
    <rPh sb="12" eb="14">
      <t>ジョウレイ</t>
    </rPh>
    <rPh sb="14" eb="15">
      <t>ダイ</t>
    </rPh>
    <rPh sb="16" eb="17">
      <t>ジョウ</t>
    </rPh>
    <rPh sb="18" eb="19">
      <t>ダイ</t>
    </rPh>
    <rPh sb="20" eb="21">
      <t>コウ</t>
    </rPh>
    <phoneticPr fontId="3"/>
  </si>
  <si>
    <t>市特定教育・保育施設及び特定地域型保育事業の運営に関する基準を定める条例第20条</t>
    <rPh sb="0" eb="1">
      <t>シ</t>
    </rPh>
    <rPh sb="1" eb="3">
      <t>トクテイ</t>
    </rPh>
    <rPh sb="3" eb="5">
      <t>キョウイク</t>
    </rPh>
    <rPh sb="6" eb="8">
      <t>ホイク</t>
    </rPh>
    <rPh sb="8" eb="10">
      <t>シセツ</t>
    </rPh>
    <rPh sb="10" eb="11">
      <t>オヨ</t>
    </rPh>
    <rPh sb="12" eb="14">
      <t>トクテイ</t>
    </rPh>
    <rPh sb="14" eb="17">
      <t>チイキガタ</t>
    </rPh>
    <rPh sb="17" eb="19">
      <t>ホイク</t>
    </rPh>
    <rPh sb="19" eb="21">
      <t>ジギョウ</t>
    </rPh>
    <rPh sb="22" eb="24">
      <t>ウンエイ</t>
    </rPh>
    <rPh sb="25" eb="26">
      <t>カン</t>
    </rPh>
    <rPh sb="28" eb="30">
      <t>キジュン</t>
    </rPh>
    <rPh sb="31" eb="32">
      <t>サダ</t>
    </rPh>
    <rPh sb="34" eb="36">
      <t>ジョウレイ</t>
    </rPh>
    <rPh sb="36" eb="37">
      <t>ダイ</t>
    </rPh>
    <rPh sb="39" eb="40">
      <t>ジョウ</t>
    </rPh>
    <phoneticPr fontId="3"/>
  </si>
  <si>
    <t>◯（準用）那覇市児童福祉施設の設備及び運営に関する基準を定める条例</t>
    <rPh sb="2" eb="4">
      <t>ジュンヨウ</t>
    </rPh>
    <rPh sb="5" eb="8">
      <t>ナハシ</t>
    </rPh>
    <rPh sb="8" eb="10">
      <t>ジドウ</t>
    </rPh>
    <rPh sb="10" eb="12">
      <t>フクシ</t>
    </rPh>
    <rPh sb="12" eb="14">
      <t>シセツ</t>
    </rPh>
    <rPh sb="15" eb="17">
      <t>セツビ</t>
    </rPh>
    <rPh sb="17" eb="18">
      <t>オヨ</t>
    </rPh>
    <phoneticPr fontId="3"/>
  </si>
  <si>
    <r>
      <t>（保育所の基準の特例）
第35条　次に掲げる要件を満たす保育所は、第15条第1項の規定にかかわらず、当該保育所の</t>
    </r>
    <r>
      <rPr>
        <u/>
        <sz val="10"/>
        <rFont val="ＭＳ Ｐ明朝"/>
        <family val="1"/>
        <charset val="128"/>
      </rPr>
      <t>満3歳以上の幼児に対する食事の提供について、当該保育所外で調理し搬入する方法により行うことができる。</t>
    </r>
    <r>
      <rPr>
        <sz val="10"/>
        <rFont val="ＭＳ Ｐ明朝"/>
        <family val="1"/>
        <charset val="128"/>
      </rPr>
      <t xml:space="preserve">この場合において、当該保育所は、当該食事の提供について当該方法によることとしてもなお当該保育所において行うことが必要な調理のための加熱、保存等の調理機能を有する設備を備えるものとする。
(１)　幼児に対する食事の提供の責任が当該幼保連携型認定こども園にあり、その管理者が、衛生面、栄養面等業務上必要な注意を果たし得るような体制及び調理業務の受託者との契約内容が確保されていること。
(２)　当該幼保連携型認定こども園又は他の施設、保健所、市町村等の栄養士により、献立等について栄養の観点からの指導が受けられる体制にある等、栄養士による必要な配慮が行われること。
(３)　調理業務の受託者を、当該幼保連携型認定こども園における給食の趣旨を十分に認識し、衛生面、栄養面等、調理業務を適切に遂行できる能力を有する者とすること。
(４)　園児の年齢及び発達の段階並びに健康状態に応じた食事の提供や、アレルギー、アトピー等への配慮、必要な栄養素量の給与等、幼児の食事の内容、回数及び時機に適切に応じることができること。
(５)　食を通じた園児の健全育成を図る観点から、園児の発育及び発達の過程に応じて食に関し配慮すべき事項を定めた食育に関する計画に基づき食事を提供するよう努めること。
</t>
    </r>
    <rPh sb="1" eb="3">
      <t>ホイク</t>
    </rPh>
    <rPh sb="3" eb="4">
      <t>ショ</t>
    </rPh>
    <rPh sb="5" eb="7">
      <t>キジュン</t>
    </rPh>
    <rPh sb="17" eb="18">
      <t>ツギ</t>
    </rPh>
    <rPh sb="19" eb="20">
      <t>カカ</t>
    </rPh>
    <rPh sb="22" eb="24">
      <t>ヨウケン</t>
    </rPh>
    <rPh sb="25" eb="26">
      <t>ミ</t>
    </rPh>
    <rPh sb="28" eb="30">
      <t>ホイク</t>
    </rPh>
    <rPh sb="30" eb="31">
      <t>ショ</t>
    </rPh>
    <rPh sb="33" eb="34">
      <t>ダイ</t>
    </rPh>
    <rPh sb="36" eb="37">
      <t>ジョウ</t>
    </rPh>
    <rPh sb="37" eb="38">
      <t>ダイ</t>
    </rPh>
    <rPh sb="39" eb="40">
      <t>コウ</t>
    </rPh>
    <rPh sb="41" eb="43">
      <t>キテイ</t>
    </rPh>
    <rPh sb="50" eb="52">
      <t>トウガイ</t>
    </rPh>
    <rPh sb="52" eb="54">
      <t>ホイク</t>
    </rPh>
    <rPh sb="54" eb="55">
      <t>ショ</t>
    </rPh>
    <rPh sb="56" eb="57">
      <t>マン</t>
    </rPh>
    <rPh sb="58" eb="59">
      <t>サイ</t>
    </rPh>
    <rPh sb="59" eb="61">
      <t>イジョウ</t>
    </rPh>
    <rPh sb="62" eb="64">
      <t>ヨウジ</t>
    </rPh>
    <rPh sb="65" eb="66">
      <t>タイ</t>
    </rPh>
    <rPh sb="68" eb="70">
      <t>ショクジ</t>
    </rPh>
    <rPh sb="71" eb="73">
      <t>テイキョウ</t>
    </rPh>
    <rPh sb="78" eb="80">
      <t>トウガイ</t>
    </rPh>
    <rPh sb="80" eb="82">
      <t>ホイク</t>
    </rPh>
    <rPh sb="82" eb="83">
      <t>ショ</t>
    </rPh>
    <rPh sb="83" eb="84">
      <t>ガイ</t>
    </rPh>
    <rPh sb="203" eb="205">
      <t>ヨウジ</t>
    </rPh>
    <phoneticPr fontId="3"/>
  </si>
  <si>
    <t>「児童福祉施設における「食事摂取基準」を活用した食事計画について」（平成27年3.31雇児母発0331第1号）</t>
    <rPh sb="1" eb="3">
      <t>ジドウ</t>
    </rPh>
    <rPh sb="3" eb="5">
      <t>フクシ</t>
    </rPh>
    <rPh sb="5" eb="7">
      <t>シセツ</t>
    </rPh>
    <rPh sb="12" eb="14">
      <t>ショクジ</t>
    </rPh>
    <rPh sb="14" eb="16">
      <t>セッシュ</t>
    </rPh>
    <rPh sb="16" eb="18">
      <t>キジュン</t>
    </rPh>
    <rPh sb="20" eb="22">
      <t>カツヨウ</t>
    </rPh>
    <rPh sb="24" eb="26">
      <t>ショクジ</t>
    </rPh>
    <rPh sb="26" eb="28">
      <t>ケイカク</t>
    </rPh>
    <rPh sb="34" eb="36">
      <t>ヘイセイ</t>
    </rPh>
    <rPh sb="38" eb="39">
      <t>ネン</t>
    </rPh>
    <rPh sb="43" eb="45">
      <t>コジ</t>
    </rPh>
    <rPh sb="45" eb="46">
      <t>ハハ</t>
    </rPh>
    <rPh sb="46" eb="47">
      <t>ハツ</t>
    </rPh>
    <rPh sb="51" eb="52">
      <t>ダイ</t>
    </rPh>
    <rPh sb="53" eb="54">
      <t>ゴウ</t>
    </rPh>
    <phoneticPr fontId="3"/>
  </si>
  <si>
    <t>◯那覇市児童福祉施設の設備及び運営に関する基準を定める条例</t>
    <rPh sb="1" eb="4">
      <t>ナハシ</t>
    </rPh>
    <phoneticPr fontId="3"/>
  </si>
  <si>
    <t>（衛生管理等）
第14条　児童福祉施設に入所している者の使用する設備、食器等又は飲用に供する水については、衛生的な管理に努め、又は衛生上必要な措置を講じなければならない。
２　児童福祉施設は、当該児童福祉施設において感染症又は食中毒が発生し、又はまん延しないように必要な措置を講ずるよう努めなければならない。
３　母子生活支援施設においては、入所している者の希望等を勘案し、清潔を維持することができるよう適切に、入所している者を入浴させ、又は清しきしなければならない。
４　児童福祉施設には、必要な医薬品その他の医療品を備えるとともに、それらの管理を適正に行わなければならない。</t>
    <rPh sb="32" eb="34">
      <t>セツビ</t>
    </rPh>
    <rPh sb="37" eb="38">
      <t>トウ</t>
    </rPh>
    <rPh sb="63" eb="64">
      <t>マタ</t>
    </rPh>
    <rPh sb="65" eb="68">
      <t>エイセイジョウ</t>
    </rPh>
    <rPh sb="68" eb="70">
      <t>ヒツヨウ</t>
    </rPh>
    <rPh sb="71" eb="73">
      <t>ソチ</t>
    </rPh>
    <rPh sb="74" eb="75">
      <t>コウ</t>
    </rPh>
    <rPh sb="157" eb="159">
      <t>ボシ</t>
    </rPh>
    <rPh sb="159" eb="161">
      <t>セイカツ</t>
    </rPh>
    <rPh sb="161" eb="163">
      <t>シエン</t>
    </rPh>
    <rPh sb="163" eb="165">
      <t>シセツ</t>
    </rPh>
    <phoneticPr fontId="3"/>
  </si>
  <si>
    <t>事故報告を行っているか。</t>
    <rPh sb="5" eb="6">
      <t>オコナ</t>
    </rPh>
    <phoneticPr fontId="9"/>
  </si>
  <si>
    <r>
      <t>(2)　消防計画</t>
    </r>
    <r>
      <rPr>
        <sz val="10"/>
        <rFont val="ＭＳ Ｐ明朝"/>
        <family val="1"/>
        <charset val="128"/>
      </rPr>
      <t>は届出（変更）を適正に行っているか。</t>
    </r>
    <rPh sb="12" eb="14">
      <t>ヘンコウ</t>
    </rPh>
    <rPh sb="16" eb="18">
      <t>テキセイ</t>
    </rPh>
    <rPh sb="19" eb="20">
      <t>オコナ</t>
    </rPh>
    <phoneticPr fontId="3"/>
  </si>
  <si>
    <t>(3)　消防計画は、地震防災応急計画を含めて作成しているか。</t>
    <rPh sb="4" eb="6">
      <t>ショウボウ</t>
    </rPh>
    <rPh sb="6" eb="8">
      <t>ケイカク</t>
    </rPh>
    <rPh sb="10" eb="12">
      <t>ジシン</t>
    </rPh>
    <rPh sb="12" eb="14">
      <t>ボウサイ</t>
    </rPh>
    <rPh sb="14" eb="16">
      <t>オウキュウ</t>
    </rPh>
    <rPh sb="16" eb="18">
      <t>ケイカク</t>
    </rPh>
    <rPh sb="19" eb="20">
      <t>フク</t>
    </rPh>
    <rPh sb="22" eb="24">
      <t>サクセイ</t>
    </rPh>
    <phoneticPr fontId="3"/>
  </si>
  <si>
    <t>(4)　避難及び消火に対する訓練の回数は、</t>
    <phoneticPr fontId="3"/>
  </si>
  <si>
    <t>社会福祉施設における地震防災応急計画の作成について(昭和55年1月16日社施第5号厚生省社会施設課長・児童家庭局企画課長連名通知)</t>
    <rPh sb="0" eb="2">
      <t>シャカイ</t>
    </rPh>
    <rPh sb="2" eb="4">
      <t>フクシ</t>
    </rPh>
    <rPh sb="4" eb="6">
      <t>シセツ</t>
    </rPh>
    <rPh sb="10" eb="12">
      <t>ジシン</t>
    </rPh>
    <rPh sb="12" eb="14">
      <t>ボウサイ</t>
    </rPh>
    <rPh sb="14" eb="16">
      <t>オウキュウ</t>
    </rPh>
    <rPh sb="16" eb="18">
      <t>ケイカク</t>
    </rPh>
    <rPh sb="19" eb="21">
      <t>サクセイ</t>
    </rPh>
    <rPh sb="26" eb="28">
      <t>ショウワ</t>
    </rPh>
    <rPh sb="30" eb="31">
      <t>ネン</t>
    </rPh>
    <rPh sb="32" eb="33">
      <t>ツキ</t>
    </rPh>
    <rPh sb="35" eb="36">
      <t>ニチ</t>
    </rPh>
    <rPh sb="36" eb="37">
      <t>シャ</t>
    </rPh>
    <rPh sb="37" eb="38">
      <t>セ</t>
    </rPh>
    <rPh sb="38" eb="39">
      <t>ダイ</t>
    </rPh>
    <rPh sb="40" eb="41">
      <t>ゴウ</t>
    </rPh>
    <rPh sb="41" eb="44">
      <t>コウセイショウ</t>
    </rPh>
    <rPh sb="44" eb="46">
      <t>シャカイ</t>
    </rPh>
    <rPh sb="46" eb="48">
      <t>シセツ</t>
    </rPh>
    <rPh sb="48" eb="50">
      <t>カチョウ</t>
    </rPh>
    <rPh sb="51" eb="53">
      <t>ジドウ</t>
    </rPh>
    <rPh sb="53" eb="55">
      <t>カテイ</t>
    </rPh>
    <rPh sb="55" eb="56">
      <t>キョク</t>
    </rPh>
    <rPh sb="56" eb="58">
      <t>キカク</t>
    </rPh>
    <rPh sb="58" eb="60">
      <t>カチョウ</t>
    </rPh>
    <rPh sb="60" eb="62">
      <t>レンメイ</t>
    </rPh>
    <rPh sb="62" eb="64">
      <t>ツウチ</t>
    </rPh>
    <phoneticPr fontId="3"/>
  </si>
  <si>
    <t>図上訓練、反省会、不審者対策訓練、交通安全指導は、消火及び避難訓練とみなさない。</t>
    <rPh sb="9" eb="12">
      <t>フシンシャ</t>
    </rPh>
    <rPh sb="12" eb="14">
      <t>タイサク</t>
    </rPh>
    <rPh sb="14" eb="16">
      <t>クンレン</t>
    </rPh>
    <rPh sb="17" eb="19">
      <t>コウツウ</t>
    </rPh>
    <phoneticPr fontId="9"/>
  </si>
  <si>
    <t>（準用）那覇市児童福祉施設の設備及び運営に関する基準を定める条例</t>
    <rPh sb="1" eb="3">
      <t>ジュンヨウ</t>
    </rPh>
    <rPh sb="4" eb="7">
      <t>ナハシ</t>
    </rPh>
    <rPh sb="7" eb="9">
      <t>ジドウ</t>
    </rPh>
    <rPh sb="9" eb="11">
      <t>フクシ</t>
    </rPh>
    <rPh sb="11" eb="13">
      <t>シセツ</t>
    </rPh>
    <phoneticPr fontId="3"/>
  </si>
  <si>
    <r>
      <t>（児童福祉施設と非常災害）
第７条　児童福祉施設においては、消火器等の消火用具、非常口その他非常災害に必要な設備を設けるとともに、非常災害に対する具体的な計画を立て、これに対する不断の注意と訓練をするように努めなければならない。
２　前項の訓練のうち、</t>
    </r>
    <r>
      <rPr>
        <b/>
        <sz val="9"/>
        <rFont val="ＭＳ Ｐゴシック"/>
        <family val="3"/>
        <charset val="128"/>
      </rPr>
      <t>避難及び消火に対する訓練は、少なくとも毎月１回</t>
    </r>
    <r>
      <rPr>
        <sz val="9"/>
        <rFont val="ＭＳ Ｐ明朝"/>
        <family val="1"/>
        <charset val="128"/>
      </rPr>
      <t>は、これを行わなければならない。</t>
    </r>
    <rPh sb="1" eb="3">
      <t>ジドウ</t>
    </rPh>
    <rPh sb="3" eb="5">
      <t>フクシ</t>
    </rPh>
    <rPh sb="5" eb="7">
      <t>シセツ</t>
    </rPh>
    <rPh sb="18" eb="20">
      <t>ジドウ</t>
    </rPh>
    <rPh sb="20" eb="22">
      <t>フクシ</t>
    </rPh>
    <rPh sb="22" eb="24">
      <t>シセツ</t>
    </rPh>
    <phoneticPr fontId="3"/>
  </si>
  <si>
    <t>（準用）市児童福祉施設の設備及び運営に関する基準を定める条例第6条の2第3項</t>
    <rPh sb="1" eb="3">
      <t>ジュンヨウ</t>
    </rPh>
    <rPh sb="4" eb="5">
      <t>シ</t>
    </rPh>
    <rPh sb="5" eb="7">
      <t>ジドウ</t>
    </rPh>
    <rPh sb="7" eb="9">
      <t>フクシ</t>
    </rPh>
    <rPh sb="9" eb="11">
      <t>シセツ</t>
    </rPh>
    <rPh sb="12" eb="14">
      <t>セツビ</t>
    </rPh>
    <rPh sb="14" eb="15">
      <t>オヨ</t>
    </rPh>
    <rPh sb="16" eb="18">
      <t>ウンエイ</t>
    </rPh>
    <rPh sb="19" eb="20">
      <t>カン</t>
    </rPh>
    <rPh sb="22" eb="24">
      <t>キジュン</t>
    </rPh>
    <rPh sb="25" eb="26">
      <t>サダ</t>
    </rPh>
    <rPh sb="28" eb="30">
      <t>ジョウレイ</t>
    </rPh>
    <rPh sb="30" eb="31">
      <t>ダイ</t>
    </rPh>
    <rPh sb="32" eb="33">
      <t>ジョウ</t>
    </rPh>
    <rPh sb="35" eb="36">
      <t>ダイ</t>
    </rPh>
    <rPh sb="37" eb="38">
      <t>コウ</t>
    </rPh>
    <phoneticPr fontId="3"/>
  </si>
  <si>
    <r>
      <rPr>
        <b/>
        <sz val="9"/>
        <rFont val="ＭＳ Ｐ明朝"/>
        <family val="1"/>
        <charset val="128"/>
      </rPr>
      <t>那覇市幼保連携型認定こども園の設備及び運営に関する基準を定める条例</t>
    </r>
    <r>
      <rPr>
        <sz val="9"/>
        <rFont val="ＭＳ Ｐ明朝"/>
        <family val="1"/>
        <charset val="128"/>
      </rPr>
      <t xml:space="preserve">
（掲示）
第11条　幼保連携型認定こども園は、その建物又は敷地の公衆の見やすい場所に、当該施設が幼保連携型認定こども園である旨を掲示しなければならない。
</t>
    </r>
    <rPh sb="0" eb="3">
      <t>ナハシ</t>
    </rPh>
    <phoneticPr fontId="3"/>
  </si>
  <si>
    <t>（準用）市児童福祉施設の設備及び運営の基準を定める条例</t>
    <phoneticPr fontId="3"/>
  </si>
  <si>
    <t>（幼保連携型認定こども園の一般原則）
第６条の２
３　児童福祉施設は、児童の保護者及び地域社会に対し、当該児童福祉施設の運営の内容を適切に説明するよう努めなければならない。</t>
    <rPh sb="27" eb="29">
      <t>ジドウ</t>
    </rPh>
    <rPh sb="29" eb="31">
      <t>フクシ</t>
    </rPh>
    <rPh sb="31" eb="33">
      <t>シセツ</t>
    </rPh>
    <rPh sb="35" eb="37">
      <t>ジドウ</t>
    </rPh>
    <rPh sb="53" eb="55">
      <t>ジドウ</t>
    </rPh>
    <rPh sb="55" eb="57">
      <t>フクシ</t>
    </rPh>
    <rPh sb="57" eb="59">
      <t>シセツ</t>
    </rPh>
    <phoneticPr fontId="3"/>
  </si>
  <si>
    <t>（準用）市児童福祉施設の設備及び運営に関する基準を定める条例第20条</t>
    <rPh sb="1" eb="3">
      <t>ジュンヨウ</t>
    </rPh>
    <rPh sb="4" eb="5">
      <t>シ</t>
    </rPh>
    <rPh sb="5" eb="7">
      <t>ジドウ</t>
    </rPh>
    <rPh sb="7" eb="9">
      <t>フクシ</t>
    </rPh>
    <rPh sb="9" eb="11">
      <t>シセツ</t>
    </rPh>
    <rPh sb="12" eb="14">
      <t>セツビ</t>
    </rPh>
    <rPh sb="14" eb="15">
      <t>オヨ</t>
    </rPh>
    <rPh sb="16" eb="18">
      <t>ウンエイ</t>
    </rPh>
    <rPh sb="19" eb="20">
      <t>カン</t>
    </rPh>
    <rPh sb="22" eb="24">
      <t>キジュン</t>
    </rPh>
    <rPh sb="25" eb="26">
      <t>サダ</t>
    </rPh>
    <rPh sb="28" eb="30">
      <t>ジョウレイ</t>
    </rPh>
    <rPh sb="30" eb="31">
      <t>ダイ</t>
    </rPh>
    <rPh sb="33" eb="34">
      <t>ジョウ</t>
    </rPh>
    <phoneticPr fontId="9"/>
  </si>
  <si>
    <r>
      <rPr>
        <b/>
        <sz val="9"/>
        <rFont val="ＭＳ Ｐ明朝"/>
        <family val="1"/>
        <charset val="128"/>
      </rPr>
      <t>（準用）那覇市児童福祉施設の設備及び運営に関する基準を定める条例</t>
    </r>
    <r>
      <rPr>
        <sz val="9"/>
        <rFont val="ＭＳ Ｐ明朝"/>
        <family val="1"/>
        <charset val="128"/>
      </rPr>
      <t xml:space="preserve">
（苦情への対応）
第20条　児童福祉施設は、その行った援助に関する入所している者又はその保護者等からの苦情に迅速かつ適切に対応するために、苦情を受け付けるための窓口を設置する等の必要な措置を講じなければならない。
２　児童福祉施設は、その行った援助に関し、…都道府県又は市町村から指導又は助言を受けた場合は、当該指導又は助言に従って必要な改善を行うよう努めなければならない。
３　児童福祉施設は、社会福祉法（昭和26年法律第45号）第83条に規定する運営適正化委員会が行う同法第85条第１項の規定による調査にできる限り協力しなければならない。
</t>
    </r>
    <rPh sb="1" eb="3">
      <t>ジュンヨウ</t>
    </rPh>
    <rPh sb="4" eb="7">
      <t>ナハシ</t>
    </rPh>
    <rPh sb="7" eb="9">
      <t>ジドウ</t>
    </rPh>
    <rPh sb="9" eb="11">
      <t>フクシ</t>
    </rPh>
    <rPh sb="11" eb="13">
      <t>シセツ</t>
    </rPh>
    <rPh sb="47" eb="49">
      <t>ジドウ</t>
    </rPh>
    <rPh sb="49" eb="51">
      <t>フクシ</t>
    </rPh>
    <rPh sb="51" eb="53">
      <t>シセツ</t>
    </rPh>
    <rPh sb="60" eb="62">
      <t>エンジョ</t>
    </rPh>
    <rPh sb="63" eb="64">
      <t>カン</t>
    </rPh>
    <rPh sb="66" eb="68">
      <t>ニュウショ</t>
    </rPh>
    <rPh sb="72" eb="73">
      <t>モノ</t>
    </rPh>
    <rPh sb="102" eb="104">
      <t>クジョウ</t>
    </rPh>
    <rPh sb="105" eb="106">
      <t>ウ</t>
    </rPh>
    <rPh sb="107" eb="108">
      <t>ツ</t>
    </rPh>
    <rPh sb="142" eb="144">
      <t>ジドウ</t>
    </rPh>
    <rPh sb="144" eb="146">
      <t>フクシ</t>
    </rPh>
    <rPh sb="146" eb="148">
      <t>シセツ</t>
    </rPh>
    <rPh sb="155" eb="157">
      <t>エンジョ</t>
    </rPh>
    <rPh sb="158" eb="159">
      <t>カン</t>
    </rPh>
    <rPh sb="162" eb="166">
      <t>トドウフケン</t>
    </rPh>
    <rPh sb="166" eb="167">
      <t>マタ</t>
    </rPh>
    <rPh sb="168" eb="171">
      <t>シチョウソン</t>
    </rPh>
    <rPh sb="173" eb="175">
      <t>シドウ</t>
    </rPh>
    <rPh sb="175" eb="176">
      <t>マタ</t>
    </rPh>
    <rPh sb="177" eb="179">
      <t>ジョゲン</t>
    </rPh>
    <rPh sb="180" eb="181">
      <t>ウ</t>
    </rPh>
    <rPh sb="183" eb="185">
      <t>バアイ</t>
    </rPh>
    <rPh sb="187" eb="189">
      <t>トウガイ</t>
    </rPh>
    <rPh sb="189" eb="191">
      <t>シドウ</t>
    </rPh>
    <rPh sb="191" eb="192">
      <t>マタ</t>
    </rPh>
    <rPh sb="193" eb="195">
      <t>ジョゲン</t>
    </rPh>
    <rPh sb="209" eb="210">
      <t>ツト</t>
    </rPh>
    <rPh sb="223" eb="225">
      <t>ジドウ</t>
    </rPh>
    <rPh sb="225" eb="227">
      <t>フクシ</t>
    </rPh>
    <rPh sb="227" eb="229">
      <t>シセツ</t>
    </rPh>
    <phoneticPr fontId="3"/>
  </si>
  <si>
    <t>　※可能な限り、両面印刷をすること。</t>
    <rPh sb="2" eb="4">
      <t>カノウ</t>
    </rPh>
    <rPh sb="5" eb="6">
      <t>カギ</t>
    </rPh>
    <rPh sb="8" eb="10">
      <t>リョウメン</t>
    </rPh>
    <rPh sb="10" eb="12">
      <t>インサツ</t>
    </rPh>
    <phoneticPr fontId="9"/>
  </si>
  <si>
    <r>
      <t>２　　調書や添付資料は、</t>
    </r>
    <r>
      <rPr>
        <u/>
        <sz val="11.5"/>
        <rFont val="ＭＳ Ｐ明朝"/>
        <family val="1"/>
        <charset val="128"/>
      </rPr>
      <t>ホッチキス止めや製本テープの使用をしないこと。</t>
    </r>
    <phoneticPr fontId="9"/>
  </si>
  <si>
    <t>　（福祉政策課でコピーや保存するときに支障となるため）　</t>
    <rPh sb="2" eb="7">
      <t>フ</t>
    </rPh>
    <rPh sb="12" eb="14">
      <t>ホゾン</t>
    </rPh>
    <rPh sb="19" eb="21">
      <t>シショウ</t>
    </rPh>
    <phoneticPr fontId="9"/>
  </si>
  <si>
    <t>３ 　調書の確認を複数職員で行って記入漏れがないようにすること。</t>
    <phoneticPr fontId="3"/>
  </si>
  <si>
    <t>①　監査調書添付資料</t>
  </si>
  <si>
    <t>（表1-1）</t>
    <rPh sb="1" eb="2">
      <t>ヒョウ</t>
    </rPh>
    <phoneticPr fontId="9"/>
  </si>
  <si>
    <t xml:space="preserve"> 資　料　名</t>
  </si>
  <si>
    <t>ﾁｪｯｸ</t>
  </si>
  <si>
    <t>ﾁｪｯｸ</t>
    <phoneticPr fontId="9"/>
  </si>
  <si>
    <t>法人全体</t>
    <rPh sb="0" eb="2">
      <t>ホウジン</t>
    </rPh>
    <rPh sb="2" eb="4">
      <t>ゼンタイ</t>
    </rPh>
    <phoneticPr fontId="9"/>
  </si>
  <si>
    <t>貸借対照表</t>
    <rPh sb="0" eb="2">
      <t>タイシャク</t>
    </rPh>
    <rPh sb="2" eb="5">
      <t>タイショウヒョウ</t>
    </rPh>
    <phoneticPr fontId="9"/>
  </si>
  <si>
    <t>事業活動計算書</t>
    <rPh sb="0" eb="2">
      <t>ジギョウ</t>
    </rPh>
    <rPh sb="2" eb="4">
      <t>カツドウ</t>
    </rPh>
    <rPh sb="4" eb="7">
      <t>ケイサンショ</t>
    </rPh>
    <phoneticPr fontId="9"/>
  </si>
  <si>
    <t>資金収支計算書</t>
    <rPh sb="0" eb="2">
      <t>シキン</t>
    </rPh>
    <rPh sb="2" eb="4">
      <t>シュウシ</t>
    </rPh>
    <rPh sb="4" eb="7">
      <t>ケイサンショ</t>
    </rPh>
    <phoneticPr fontId="9"/>
  </si>
  <si>
    <t>法人全体
（事業区分別）</t>
    <rPh sb="0" eb="2">
      <t>ホウジン</t>
    </rPh>
    <rPh sb="2" eb="4">
      <t>ゼンタイ</t>
    </rPh>
    <rPh sb="6" eb="8">
      <t>ジギョウ</t>
    </rPh>
    <rPh sb="8" eb="10">
      <t>クブン</t>
    </rPh>
    <rPh sb="10" eb="11">
      <t>ベツ</t>
    </rPh>
    <phoneticPr fontId="9"/>
  </si>
  <si>
    <t>貸借対照表内訳表</t>
    <rPh sb="0" eb="2">
      <t>タイシャク</t>
    </rPh>
    <rPh sb="2" eb="4">
      <t>タイショウ</t>
    </rPh>
    <rPh sb="4" eb="5">
      <t>ヒョウ</t>
    </rPh>
    <rPh sb="5" eb="8">
      <t>ウチワケヒョウ</t>
    </rPh>
    <phoneticPr fontId="9"/>
  </si>
  <si>
    <t>事業区分が社会福祉事業のみの法人は、省略できる。</t>
    <rPh sb="0" eb="2">
      <t>ジギョウ</t>
    </rPh>
    <rPh sb="2" eb="4">
      <t>クブン</t>
    </rPh>
    <rPh sb="5" eb="7">
      <t>シャカイ</t>
    </rPh>
    <rPh sb="7" eb="9">
      <t>フクシ</t>
    </rPh>
    <rPh sb="9" eb="11">
      <t>ジギョウ</t>
    </rPh>
    <rPh sb="14" eb="16">
      <t>ホウジン</t>
    </rPh>
    <rPh sb="18" eb="20">
      <t>ショウリャク</t>
    </rPh>
    <phoneticPr fontId="9"/>
  </si>
  <si>
    <t>育児・介護休業等規程</t>
    <rPh sb="0" eb="2">
      <t>イクジ</t>
    </rPh>
    <rPh sb="3" eb="5">
      <t>カイゴ</t>
    </rPh>
    <rPh sb="5" eb="7">
      <t>キュウギョウ</t>
    </rPh>
    <rPh sb="7" eb="8">
      <t>トウ</t>
    </rPh>
    <rPh sb="8" eb="10">
      <t>キテイ</t>
    </rPh>
    <phoneticPr fontId="9"/>
  </si>
  <si>
    <t>事業活動内訳表</t>
    <rPh sb="0" eb="2">
      <t>ジギョウ</t>
    </rPh>
    <rPh sb="2" eb="4">
      <t>カツドウ</t>
    </rPh>
    <rPh sb="4" eb="7">
      <t>ウチワケヒョウ</t>
    </rPh>
    <phoneticPr fontId="9"/>
  </si>
  <si>
    <t>資金収支内訳表</t>
    <rPh sb="0" eb="2">
      <t>シキン</t>
    </rPh>
    <rPh sb="2" eb="4">
      <t>シュウシ</t>
    </rPh>
    <rPh sb="4" eb="6">
      <t>ウチワケ</t>
    </rPh>
    <rPh sb="6" eb="7">
      <t>ヒョウ</t>
    </rPh>
    <phoneticPr fontId="9"/>
  </si>
  <si>
    <t>拠点区分が一つの法人は、省略できる。</t>
    <rPh sb="0" eb="2">
      <t>キョテン</t>
    </rPh>
    <rPh sb="2" eb="4">
      <t>クブン</t>
    </rPh>
    <rPh sb="5" eb="6">
      <t>ヒト</t>
    </rPh>
    <rPh sb="8" eb="10">
      <t>ホウジン</t>
    </rPh>
    <rPh sb="12" eb="14">
      <t>ショウリャク</t>
    </rPh>
    <phoneticPr fontId="9"/>
  </si>
  <si>
    <t>拠点区分別</t>
    <rPh sb="0" eb="2">
      <t>キョテン</t>
    </rPh>
    <rPh sb="2" eb="4">
      <t>クブン</t>
    </rPh>
    <rPh sb="4" eb="5">
      <t>ベツ</t>
    </rPh>
    <phoneticPr fontId="9"/>
  </si>
  <si>
    <t>◯◯事業区分貸借対照表内訳表</t>
    <rPh sb="2" eb="4">
      <t>ジギョウ</t>
    </rPh>
    <rPh sb="4" eb="6">
      <t>クブン</t>
    </rPh>
    <rPh sb="6" eb="8">
      <t>タイシャク</t>
    </rPh>
    <rPh sb="8" eb="10">
      <t>タイショウ</t>
    </rPh>
    <rPh sb="10" eb="11">
      <t>ヒョウ</t>
    </rPh>
    <rPh sb="11" eb="14">
      <t>ウチワケヒョウ</t>
    </rPh>
    <phoneticPr fontId="9"/>
  </si>
  <si>
    <t>役員等費用弁償及び報酬規程</t>
    <rPh sb="2" eb="3">
      <t>トウ</t>
    </rPh>
    <phoneticPr fontId="9"/>
  </si>
  <si>
    <t>◯◯事業区分事業活動内訳表</t>
    <rPh sb="2" eb="4">
      <t>ジギョウ</t>
    </rPh>
    <rPh sb="4" eb="6">
      <t>クブン</t>
    </rPh>
    <rPh sb="6" eb="8">
      <t>ジギョウ</t>
    </rPh>
    <rPh sb="8" eb="10">
      <t>カツドウ</t>
    </rPh>
    <rPh sb="10" eb="13">
      <t>ウチワケヒョウ</t>
    </rPh>
    <phoneticPr fontId="9"/>
  </si>
  <si>
    <t>一つの事業区分に一つの拠点区分しか存在しない場合は省略できる。</t>
    <rPh sb="0" eb="1">
      <t>ヒト</t>
    </rPh>
    <rPh sb="3" eb="5">
      <t>ジギョウ</t>
    </rPh>
    <rPh sb="5" eb="7">
      <t>クブン</t>
    </rPh>
    <rPh sb="8" eb="9">
      <t>ヒト</t>
    </rPh>
    <rPh sb="11" eb="13">
      <t>キョテン</t>
    </rPh>
    <rPh sb="13" eb="15">
      <t>クブン</t>
    </rPh>
    <rPh sb="17" eb="19">
      <t>ソンザイ</t>
    </rPh>
    <rPh sb="22" eb="24">
      <t>バアイ</t>
    </rPh>
    <rPh sb="25" eb="27">
      <t>ショウリャク</t>
    </rPh>
    <phoneticPr fontId="9"/>
  </si>
  <si>
    <t>◯◯事業区分資金収支内訳表</t>
    <rPh sb="2" eb="4">
      <t>ジギョウ</t>
    </rPh>
    <rPh sb="4" eb="6">
      <t>クブン</t>
    </rPh>
    <rPh sb="6" eb="8">
      <t>シキン</t>
    </rPh>
    <rPh sb="8" eb="10">
      <t>シュウシ</t>
    </rPh>
    <rPh sb="10" eb="13">
      <t>ウチワケヒョウ</t>
    </rPh>
    <phoneticPr fontId="9"/>
  </si>
  <si>
    <t>◯◯拠点区分貸借対照表</t>
    <rPh sb="2" eb="4">
      <t>キョテン</t>
    </rPh>
    <rPh sb="4" eb="6">
      <t>クブン</t>
    </rPh>
    <rPh sb="6" eb="8">
      <t>タイシャク</t>
    </rPh>
    <rPh sb="8" eb="11">
      <t>タイショウヒョウ</t>
    </rPh>
    <phoneticPr fontId="9"/>
  </si>
  <si>
    <t>直近の不動産登記全部事項証明書（写）</t>
    <rPh sb="0" eb="2">
      <t>チョッキン</t>
    </rPh>
    <phoneticPr fontId="65"/>
  </si>
  <si>
    <t>◯◯拠点区分事業活動計算書</t>
    <rPh sb="2" eb="4">
      <t>キョテン</t>
    </rPh>
    <rPh sb="4" eb="6">
      <t>クブン</t>
    </rPh>
    <rPh sb="6" eb="8">
      <t>ジギョウ</t>
    </rPh>
    <rPh sb="8" eb="10">
      <t>カツドウ</t>
    </rPh>
    <rPh sb="10" eb="12">
      <t>ケイサン</t>
    </rPh>
    <phoneticPr fontId="9"/>
  </si>
  <si>
    <t>◯◯拠点区分資金収支計算書</t>
    <rPh sb="2" eb="4">
      <t>キョテン</t>
    </rPh>
    <rPh sb="4" eb="6">
      <t>クブン</t>
    </rPh>
    <rPh sb="6" eb="8">
      <t>シキン</t>
    </rPh>
    <rPh sb="8" eb="10">
      <t>シュウシ</t>
    </rPh>
    <rPh sb="10" eb="13">
      <t>ケイサンショ</t>
    </rPh>
    <phoneticPr fontId="9"/>
  </si>
  <si>
    <t>サービス
区分別</t>
    <rPh sb="5" eb="7">
      <t>クブン</t>
    </rPh>
    <rPh sb="7" eb="8">
      <t>ベツ</t>
    </rPh>
    <phoneticPr fontId="9"/>
  </si>
  <si>
    <t>介護保健サービス又は障害福祉サービスを実施する拠点は作成する。</t>
    <rPh sb="0" eb="2">
      <t>カイゴ</t>
    </rPh>
    <rPh sb="2" eb="4">
      <t>ホケン</t>
    </rPh>
    <rPh sb="8" eb="9">
      <t>マタ</t>
    </rPh>
    <rPh sb="10" eb="12">
      <t>ショウガイ</t>
    </rPh>
    <rPh sb="12" eb="14">
      <t>フクシ</t>
    </rPh>
    <rPh sb="19" eb="21">
      <t>ジッシ</t>
    </rPh>
    <rPh sb="23" eb="25">
      <t>キョテン</t>
    </rPh>
    <rPh sb="26" eb="28">
      <t>サクセイ</t>
    </rPh>
    <phoneticPr fontId="9"/>
  </si>
  <si>
    <t>※１　給与規程（給与表含む）を改正した場合は、改正前も添付すること。</t>
  </si>
  <si>
    <t>保育所又は措置施設を実施する拠点は作成する。</t>
    <rPh sb="0" eb="3">
      <t>ホイクショ</t>
    </rPh>
    <rPh sb="3" eb="4">
      <t>マタ</t>
    </rPh>
    <rPh sb="5" eb="7">
      <t>ソチ</t>
    </rPh>
    <rPh sb="7" eb="9">
      <t>シセツ</t>
    </rPh>
    <rPh sb="10" eb="12">
      <t>ジッシ</t>
    </rPh>
    <rPh sb="14" eb="16">
      <t>キョテン</t>
    </rPh>
    <rPh sb="17" eb="19">
      <t>サクセイ</t>
    </rPh>
    <phoneticPr fontId="9"/>
  </si>
  <si>
    <t>②　監査当日準備する資料等</t>
  </si>
  <si>
    <t>（表2）</t>
    <rPh sb="1" eb="2">
      <t>ヒョウ</t>
    </rPh>
    <phoneticPr fontId="9"/>
  </si>
  <si>
    <t>上記以外の拠点は、いずれかを作成する。</t>
    <rPh sb="0" eb="2">
      <t>ジョウキ</t>
    </rPh>
    <rPh sb="2" eb="4">
      <t>イガイ</t>
    </rPh>
    <rPh sb="5" eb="7">
      <t>キョテン</t>
    </rPh>
    <rPh sb="14" eb="16">
      <t>サクセイ</t>
    </rPh>
    <phoneticPr fontId="9"/>
  </si>
  <si>
    <t>法人及び運営管理</t>
  </si>
  <si>
    <t>附属明細書（法人の実施事業によって、作成する様式を選択）　　　　　　　　　　　　　　　（表1-3）</t>
    <rPh sb="0" eb="2">
      <t>フゾク</t>
    </rPh>
    <rPh sb="2" eb="5">
      <t>メイサイショ</t>
    </rPh>
    <rPh sb="6" eb="8">
      <t>ホウジン</t>
    </rPh>
    <rPh sb="9" eb="11">
      <t>ジッシ</t>
    </rPh>
    <rPh sb="11" eb="13">
      <t>ジギョウ</t>
    </rPh>
    <rPh sb="18" eb="20">
      <t>サクセイ</t>
    </rPh>
    <rPh sb="22" eb="24">
      <t>ヨウシキ</t>
    </rPh>
    <rPh sb="25" eb="27">
      <t>センタク</t>
    </rPh>
    <rPh sb="44" eb="45">
      <t>ヒョウ</t>
    </rPh>
    <phoneticPr fontId="9"/>
  </si>
  <si>
    <t>調理業務委託契約書、給食外部搬入委託契約書等</t>
    <rPh sb="0" eb="2">
      <t>チョウリ</t>
    </rPh>
    <rPh sb="2" eb="4">
      <t>ギョウム</t>
    </rPh>
    <rPh sb="4" eb="6">
      <t>イタク</t>
    </rPh>
    <rPh sb="6" eb="9">
      <t>ケイヤクショ</t>
    </rPh>
    <rPh sb="10" eb="12">
      <t>キュウショク</t>
    </rPh>
    <rPh sb="12" eb="14">
      <t>ガイブ</t>
    </rPh>
    <rPh sb="14" eb="16">
      <t>ハンニュウ</t>
    </rPh>
    <rPh sb="16" eb="18">
      <t>イタク</t>
    </rPh>
    <rPh sb="18" eb="21">
      <t>ケイヤクショ</t>
    </rPh>
    <rPh sb="21" eb="22">
      <t>トウ</t>
    </rPh>
    <phoneticPr fontId="9"/>
  </si>
  <si>
    <t>直近の法人登記履歴事項全部証明書</t>
    <rPh sb="5" eb="7">
      <t>トウキ</t>
    </rPh>
    <rPh sb="7" eb="9">
      <t>リレキ</t>
    </rPh>
    <rPh sb="9" eb="11">
      <t>ジコウ</t>
    </rPh>
    <rPh sb="11" eb="13">
      <t>ゼンブ</t>
    </rPh>
    <rPh sb="13" eb="16">
      <t>ショウメイショ</t>
    </rPh>
    <phoneticPr fontId="9"/>
  </si>
  <si>
    <t>直近の不動産登記全部事項証明書(法人所有・賃借）</t>
    <rPh sb="0" eb="2">
      <t>チョッキン</t>
    </rPh>
    <rPh sb="3" eb="6">
      <t>フドウサン</t>
    </rPh>
    <rPh sb="6" eb="8">
      <t>トウキ</t>
    </rPh>
    <rPh sb="8" eb="10">
      <t>ゼンブ</t>
    </rPh>
    <rPh sb="10" eb="12">
      <t>ジコウ</t>
    </rPh>
    <rPh sb="12" eb="15">
      <t>ショウメイショ</t>
    </rPh>
    <rPh sb="16" eb="18">
      <t>ホウジン</t>
    </rPh>
    <rPh sb="18" eb="20">
      <t>ショユウ</t>
    </rPh>
    <rPh sb="21" eb="23">
      <t>チンシャク</t>
    </rPh>
    <phoneticPr fontId="9"/>
  </si>
  <si>
    <t>土地・建物の賃貸借契約書、使用貸借契約書</t>
    <rPh sb="3" eb="5">
      <t>タテモノ</t>
    </rPh>
    <rPh sb="6" eb="9">
      <t>チンタイシャク</t>
    </rPh>
    <rPh sb="13" eb="15">
      <t>シヨウ</t>
    </rPh>
    <rPh sb="15" eb="17">
      <t>タイシャク</t>
    </rPh>
    <rPh sb="17" eb="20">
      <t>ケイヤクショ</t>
    </rPh>
    <phoneticPr fontId="9"/>
  </si>
  <si>
    <t>役員・評議員選任関係書類</t>
    <rPh sb="0" eb="2">
      <t>ヤクイン</t>
    </rPh>
    <rPh sb="3" eb="6">
      <t>ヒョウギイン</t>
    </rPh>
    <rPh sb="6" eb="8">
      <t>センニン</t>
    </rPh>
    <rPh sb="8" eb="10">
      <t>カンケイ</t>
    </rPh>
    <rPh sb="10" eb="12">
      <t>ショルイ</t>
    </rPh>
    <phoneticPr fontId="9"/>
  </si>
  <si>
    <t>（役員名簿、評議員名簿、就任承諾書、誓約書、身分証明書、印鑑登録証明書、履歴書、委嘱状（控）、選任評議員会議事録、選任委員会議事録、等）</t>
    <rPh sb="6" eb="9">
      <t>ヒョウギイン</t>
    </rPh>
    <rPh sb="9" eb="11">
      <t>メイボ</t>
    </rPh>
    <rPh sb="18" eb="21">
      <t>セイヤクショ</t>
    </rPh>
    <rPh sb="57" eb="59">
      <t>センニン</t>
    </rPh>
    <rPh sb="59" eb="62">
      <t>イインカイ</t>
    </rPh>
    <rPh sb="62" eb="65">
      <t>ギジロク</t>
    </rPh>
    <phoneticPr fontId="9"/>
  </si>
  <si>
    <t>職員処遇関係</t>
  </si>
  <si>
    <t>理事会開催通知、評議員会開催通知</t>
    <rPh sb="8" eb="11">
      <t>ヒョウギイン</t>
    </rPh>
    <rPh sb="11" eb="12">
      <t>カイ</t>
    </rPh>
    <rPh sb="12" eb="14">
      <t>カイサイ</t>
    </rPh>
    <rPh sb="14" eb="16">
      <t>ツウチ</t>
    </rPh>
    <phoneticPr fontId="9"/>
  </si>
  <si>
    <t>理事会議事録、評議員会議事録</t>
    <rPh sb="0" eb="3">
      <t>リジカイ</t>
    </rPh>
    <rPh sb="7" eb="10">
      <t>ヒョウギイン</t>
    </rPh>
    <rPh sb="10" eb="11">
      <t>カイ</t>
    </rPh>
    <rPh sb="11" eb="14">
      <t>ギジロク</t>
    </rPh>
    <phoneticPr fontId="9"/>
  </si>
  <si>
    <t>拠点区分</t>
    <rPh sb="0" eb="2">
      <t>キョテン</t>
    </rPh>
    <rPh sb="2" eb="4">
      <t>クブン</t>
    </rPh>
    <phoneticPr fontId="65"/>
  </si>
  <si>
    <t>→（表1-2）拠点区分資金収支明細書に同じ</t>
    <rPh sb="2" eb="3">
      <t>ヒョウ</t>
    </rPh>
    <rPh sb="7" eb="9">
      <t>キョテン</t>
    </rPh>
    <rPh sb="9" eb="11">
      <t>クブン</t>
    </rPh>
    <rPh sb="11" eb="13">
      <t>シキン</t>
    </rPh>
    <rPh sb="13" eb="15">
      <t>シュウシ</t>
    </rPh>
    <rPh sb="15" eb="18">
      <t>メイサイショ</t>
    </rPh>
    <rPh sb="19" eb="20">
      <t>オナ</t>
    </rPh>
    <phoneticPr fontId="65"/>
  </si>
  <si>
    <t>会計帳簿関係</t>
  </si>
  <si>
    <t>有給休暇簿</t>
    <rPh sb="0" eb="2">
      <t>ユウキュウ</t>
    </rPh>
    <rPh sb="2" eb="4">
      <t>キュウカ</t>
    </rPh>
    <rPh sb="4" eb="5">
      <t>ボ</t>
    </rPh>
    <phoneticPr fontId="9"/>
  </si>
  <si>
    <t>→（表1-2）拠点区分事業活動明細書に同じ</t>
    <rPh sb="2" eb="3">
      <t>ヒョウ</t>
    </rPh>
    <rPh sb="7" eb="9">
      <t>キョテン</t>
    </rPh>
    <rPh sb="9" eb="11">
      <t>クブン</t>
    </rPh>
    <rPh sb="11" eb="13">
      <t>ジギョウ</t>
    </rPh>
    <rPh sb="13" eb="15">
      <t>カツドウ</t>
    </rPh>
    <rPh sb="15" eb="18">
      <t>メイサイショ</t>
    </rPh>
    <rPh sb="19" eb="20">
      <t>オナ</t>
    </rPh>
    <phoneticPr fontId="65"/>
  </si>
  <si>
    <t>計算書類・附属明細書等</t>
    <rPh sb="0" eb="2">
      <t>ケイサン</t>
    </rPh>
    <rPh sb="2" eb="4">
      <t>ショルイ</t>
    </rPh>
    <rPh sb="5" eb="7">
      <t>フゾク</t>
    </rPh>
    <rPh sb="7" eb="10">
      <t>メイサイショ</t>
    </rPh>
    <rPh sb="10" eb="11">
      <t>トウ</t>
    </rPh>
    <phoneticPr fontId="9"/>
  </si>
  <si>
    <t>職員採用・給与決定に係る決裁書等</t>
    <rPh sb="0" eb="2">
      <t>ショクイン</t>
    </rPh>
    <rPh sb="2" eb="4">
      <t>サイヨウ</t>
    </rPh>
    <rPh sb="5" eb="7">
      <t>キュウヨ</t>
    </rPh>
    <rPh sb="7" eb="9">
      <t>ケッテイ</t>
    </rPh>
    <rPh sb="10" eb="11">
      <t>カカ</t>
    </rPh>
    <rPh sb="12" eb="15">
      <t>ケッサイショ</t>
    </rPh>
    <rPh sb="15" eb="16">
      <t>トウ</t>
    </rPh>
    <phoneticPr fontId="9"/>
  </si>
  <si>
    <t>受水槽の清掃報告書、水質検査記録・報告書</t>
    <rPh sb="0" eb="3">
      <t>ジュスイソウ</t>
    </rPh>
    <rPh sb="4" eb="6">
      <t>セイソウ</t>
    </rPh>
    <rPh sb="6" eb="9">
      <t>ホウコクショ</t>
    </rPh>
    <rPh sb="10" eb="12">
      <t>スイシツ</t>
    </rPh>
    <rPh sb="12" eb="14">
      <t>ケンサ</t>
    </rPh>
    <rPh sb="14" eb="16">
      <t>キロク</t>
    </rPh>
    <rPh sb="17" eb="20">
      <t>ホウコクショ</t>
    </rPh>
    <phoneticPr fontId="9"/>
  </si>
  <si>
    <t>井戸水等の自家水の水質検査記録　等</t>
    <rPh sb="0" eb="3">
      <t>イドミズ</t>
    </rPh>
    <rPh sb="3" eb="4">
      <t>トウ</t>
    </rPh>
    <rPh sb="5" eb="7">
      <t>ジカ</t>
    </rPh>
    <rPh sb="7" eb="8">
      <t>ミズ</t>
    </rPh>
    <rPh sb="9" eb="11">
      <t>スイシツ</t>
    </rPh>
    <rPh sb="11" eb="13">
      <t>ケンサ</t>
    </rPh>
    <rPh sb="13" eb="15">
      <t>キロク</t>
    </rPh>
    <rPh sb="16" eb="17">
      <t>トウ</t>
    </rPh>
    <phoneticPr fontId="9"/>
  </si>
  <si>
    <t>浄化槽の保守点検、清掃、水質検査報告書等</t>
    <rPh sb="0" eb="3">
      <t>ジョウカソウ</t>
    </rPh>
    <rPh sb="4" eb="6">
      <t>ホシュ</t>
    </rPh>
    <rPh sb="6" eb="8">
      <t>テンケン</t>
    </rPh>
    <rPh sb="9" eb="11">
      <t>セイソウ</t>
    </rPh>
    <rPh sb="12" eb="14">
      <t>スイシツ</t>
    </rPh>
    <rPh sb="14" eb="16">
      <t>ケンサ</t>
    </rPh>
    <rPh sb="16" eb="19">
      <t>ホウコクショ</t>
    </rPh>
    <rPh sb="19" eb="20">
      <t>トウ</t>
    </rPh>
    <phoneticPr fontId="9"/>
  </si>
  <si>
    <t>昇降機設備（ﾀﾞﾑｳｪｰﾀｰ等）の定期点検記録等</t>
    <rPh sb="0" eb="3">
      <t>ショウコウキ</t>
    </rPh>
    <rPh sb="3" eb="5">
      <t>セツビ</t>
    </rPh>
    <rPh sb="14" eb="15">
      <t>トウ</t>
    </rPh>
    <rPh sb="17" eb="19">
      <t>テイキ</t>
    </rPh>
    <rPh sb="19" eb="21">
      <t>テンケン</t>
    </rPh>
    <rPh sb="21" eb="23">
      <t>キロク</t>
    </rPh>
    <rPh sb="23" eb="24">
      <t>トウ</t>
    </rPh>
    <phoneticPr fontId="9"/>
  </si>
  <si>
    <t>危機管理マニュアル　等</t>
    <rPh sb="0" eb="2">
      <t>キキ</t>
    </rPh>
    <rPh sb="2" eb="4">
      <t>カンリ</t>
    </rPh>
    <rPh sb="10" eb="11">
      <t>トウ</t>
    </rPh>
    <phoneticPr fontId="9"/>
  </si>
  <si>
    <t>非常災害関係</t>
  </si>
  <si>
    <t>苦情への対応に関する規程</t>
    <rPh sb="0" eb="2">
      <t>クジョウ</t>
    </rPh>
    <rPh sb="4" eb="6">
      <t>タイオウ</t>
    </rPh>
    <rPh sb="7" eb="8">
      <t>カン</t>
    </rPh>
    <rPh sb="10" eb="12">
      <t>キテイ</t>
    </rPh>
    <phoneticPr fontId="9"/>
  </si>
  <si>
    <t>福祉サービスに関する苦情解決第三者委員委嘱状</t>
    <rPh sb="0" eb="2">
      <t>フクシ</t>
    </rPh>
    <rPh sb="7" eb="8">
      <t>カン</t>
    </rPh>
    <rPh sb="10" eb="12">
      <t>クジョウ</t>
    </rPh>
    <rPh sb="12" eb="14">
      <t>カイケツ</t>
    </rPh>
    <rPh sb="14" eb="17">
      <t>ダイサンシャ</t>
    </rPh>
    <rPh sb="17" eb="19">
      <t>イイン</t>
    </rPh>
    <rPh sb="19" eb="22">
      <t>イショクジョウ</t>
    </rPh>
    <phoneticPr fontId="9"/>
  </si>
  <si>
    <t>保育所認可年月日</t>
    <rPh sb="0" eb="3">
      <t>ホイクショ</t>
    </rPh>
    <rPh sb="3" eb="5">
      <t>ニンカ</t>
    </rPh>
    <phoneticPr fontId="3"/>
  </si>
  <si>
    <t>㎡</t>
    <phoneticPr fontId="9"/>
  </si>
  <si>
    <t xml:space="preserve"> ｱ、ｲの大きい方の面積  +</t>
    <rPh sb="5" eb="6">
      <t>オオ</t>
    </rPh>
    <rPh sb="8" eb="9">
      <t>ホウ</t>
    </rPh>
    <rPh sb="10" eb="12">
      <t>メンセキ</t>
    </rPh>
    <phoneticPr fontId="3"/>
  </si>
  <si>
    <t>満2歳以上3歳未満児</t>
    <rPh sb="0" eb="1">
      <t>マン</t>
    </rPh>
    <rPh sb="2" eb="5">
      <t>サイイジョウ</t>
    </rPh>
    <rPh sb="6" eb="9">
      <t>サイミマン</t>
    </rPh>
    <rPh sb="9" eb="10">
      <t>ジ</t>
    </rPh>
    <phoneticPr fontId="3"/>
  </si>
  <si>
    <t>㎡ +</t>
    <phoneticPr fontId="3"/>
  </si>
  <si>
    <t>㎡</t>
    <phoneticPr fontId="3"/>
  </si>
  <si>
    <t>ｱ 学級数に応じた面積</t>
    <phoneticPr fontId="3"/>
  </si>
  <si>
    <t>ｲ 3歳以上児</t>
    <phoneticPr fontId="3"/>
  </si>
  <si>
    <t>・</t>
    <phoneticPr fontId="3"/>
  </si>
  <si>
    <t>－幼保連携型認定こども園運営No.５－</t>
    <rPh sb="5" eb="7">
      <t>ニンテイ</t>
    </rPh>
    <rPh sb="10" eb="11">
      <t>ソノ</t>
    </rPh>
    <phoneticPr fontId="9"/>
  </si>
  <si>
    <t>①このシートでは、「非常勤」とは、非正規職員の「常勤（A)」と「常勤的非常勤（B)」のこととします。</t>
    <rPh sb="17" eb="20">
      <t>ヒセイキ</t>
    </rPh>
    <rPh sb="20" eb="22">
      <t>ショクイン</t>
    </rPh>
    <rPh sb="24" eb="26">
      <t>ジョウキン</t>
    </rPh>
    <rPh sb="32" eb="34">
      <t>ジョウキン</t>
    </rPh>
    <rPh sb="34" eb="35">
      <t>テキ</t>
    </rPh>
    <rPh sb="35" eb="38">
      <t>ヒジョウキン</t>
    </rPh>
    <phoneticPr fontId="3"/>
  </si>
  <si>
    <t>代替</t>
    <phoneticPr fontId="3"/>
  </si>
  <si>
    <t>②産休・育休、病休等で休職中の記入方法</t>
    <rPh sb="1" eb="3">
      <t>サンキュウ</t>
    </rPh>
    <rPh sb="4" eb="6">
      <t>イクキュウ</t>
    </rPh>
    <rPh sb="7" eb="10">
      <t>ビョウキュウナド</t>
    </rPh>
    <rPh sb="11" eb="14">
      <t>キュウショクチュウ</t>
    </rPh>
    <rPh sb="15" eb="17">
      <t>キニュウ</t>
    </rPh>
    <rPh sb="17" eb="19">
      <t>ホウホウ</t>
    </rPh>
    <phoneticPr fontId="3"/>
  </si>
  <si>
    <t>学校教諭（養護教諭
・小学校教諭等）</t>
    <rPh sb="0" eb="2">
      <t>ガッコウ</t>
    </rPh>
    <rPh sb="2" eb="4">
      <t>キョウユ</t>
    </rPh>
    <rPh sb="5" eb="7">
      <t>ヨウゴ</t>
    </rPh>
    <rPh sb="7" eb="9">
      <t>キョウユ</t>
    </rPh>
    <rPh sb="11" eb="14">
      <t>ショウガッコウ</t>
    </rPh>
    <rPh sb="14" eb="16">
      <t>キョウユ</t>
    </rPh>
    <rPh sb="16" eb="17">
      <t>トウ</t>
    </rPh>
    <phoneticPr fontId="3"/>
  </si>
  <si>
    <t>栄養
教諭</t>
    <phoneticPr fontId="3"/>
  </si>
  <si>
    <t>非正規</t>
    <rPh sb="0" eb="1">
      <t>ヒ</t>
    </rPh>
    <rPh sb="1" eb="3">
      <t>セイキ</t>
    </rPh>
    <phoneticPr fontId="3"/>
  </si>
  <si>
    <t>(再)保育士カウント看護師</t>
    <rPh sb="1" eb="2">
      <t>サイ</t>
    </rPh>
    <rPh sb="3" eb="6">
      <t>ホイクシ</t>
    </rPh>
    <rPh sb="10" eb="13">
      <t>カンゴシ</t>
    </rPh>
    <phoneticPr fontId="3"/>
  </si>
  <si>
    <t>代替職員がいない場合はカウントせず、いる場合は正規職員の欄にカウントする。</t>
    <phoneticPr fontId="3"/>
  </si>
  <si>
    <t>代替職員がいない場合はカウントせず、代替職員がいる場合は当該代替職員の雇用形態（勤務時間数）に応じて「非常勤」欄若しくは「短時間」欄にカウントする。</t>
    <phoneticPr fontId="3"/>
  </si>
  <si>
    <t>③保育補助、用務員、地域子ども・子育て支援交付金や市町村単独補助金等実施事業で人件費を賄ってい</t>
    <rPh sb="1" eb="3">
      <t>ホイク</t>
    </rPh>
    <rPh sb="3" eb="5">
      <t>ホジョ</t>
    </rPh>
    <rPh sb="6" eb="9">
      <t>ヨウムイン</t>
    </rPh>
    <rPh sb="33" eb="34">
      <t>トウ</t>
    </rPh>
    <phoneticPr fontId="3"/>
  </si>
  <si>
    <t>る職員(No5の(3))･･･｢その他｣に計上</t>
    <phoneticPr fontId="3"/>
  </si>
  <si>
    <t>(ア)</t>
    <phoneticPr fontId="9"/>
  </si>
  <si>
    <t>(イ)</t>
    <phoneticPr fontId="9"/>
  </si>
  <si>
    <t>(ウ)</t>
    <phoneticPr fontId="9"/>
  </si>
  <si>
    <t xml:space="preserve">  ① 必要職員数を満たしているか。（A ≦ C )</t>
    <phoneticPr fontId="3"/>
  </si>
  <si>
    <t>A．</t>
    <phoneticPr fontId="9"/>
  </si>
  <si>
    <t>：</t>
    <phoneticPr fontId="3"/>
  </si>
  <si>
    <t>B．</t>
    <phoneticPr fontId="9"/>
  </si>
  <si>
    <t>C．</t>
    <phoneticPr fontId="9"/>
  </si>
  <si>
    <t>②保育に従事する職員における正職員率について</t>
    <rPh sb="1" eb="3">
      <t>ホイク</t>
    </rPh>
    <rPh sb="4" eb="6">
      <t>ジュウジ</t>
    </rPh>
    <rPh sb="8" eb="10">
      <t>ショクイン</t>
    </rPh>
    <rPh sb="14" eb="17">
      <t>セイショクイン</t>
    </rPh>
    <rPh sb="17" eb="18">
      <t>リツ</t>
    </rPh>
    <phoneticPr fontId="3"/>
  </si>
  <si>
    <t>正職員率</t>
    <rPh sb="0" eb="3">
      <t>セイショクイン</t>
    </rPh>
    <rPh sb="3" eb="4">
      <t>リツ</t>
    </rPh>
    <phoneticPr fontId="3"/>
  </si>
  <si>
    <t>なし・・・①欄</t>
    <rPh sb="6" eb="7">
      <t>ラン</t>
    </rPh>
    <phoneticPr fontId="3"/>
  </si>
  <si>
    <t>あり・・・②欄</t>
    <rPh sb="6" eb="7">
      <t>ラン</t>
    </rPh>
    <phoneticPr fontId="3"/>
  </si>
  <si>
    <t>4歳以上児</t>
    <phoneticPr fontId="9"/>
  </si>
  <si>
    <t>なし・・・3歳児A</t>
    <rPh sb="6" eb="8">
      <t>サイジ</t>
    </rPh>
    <phoneticPr fontId="3"/>
  </si>
  <si>
    <t>あり・・・3歳児B</t>
    <rPh sb="6" eb="8">
      <t>サイジ</t>
    </rPh>
    <phoneticPr fontId="3"/>
  </si>
  <si>
    <t>最低基準上の配置基準（3歳児20人につき1人配置）はAに、3歳児配置改善加算を受ける場合（3歳児の現員が15人以上であって、15人につき1人配置）は、Bに計上すること。</t>
    <rPh sb="0" eb="2">
      <t>サイテイ</t>
    </rPh>
    <rPh sb="2" eb="4">
      <t>キジュン</t>
    </rPh>
    <rPh sb="4" eb="5">
      <t>ジョウ</t>
    </rPh>
    <rPh sb="6" eb="8">
      <t>ハイチ</t>
    </rPh>
    <rPh sb="8" eb="10">
      <t>キジュン</t>
    </rPh>
    <rPh sb="12" eb="14">
      <t>サイジ</t>
    </rPh>
    <rPh sb="16" eb="17">
      <t>ヒト</t>
    </rPh>
    <rPh sb="21" eb="22">
      <t>ヒト</t>
    </rPh>
    <rPh sb="22" eb="24">
      <t>ハイチ</t>
    </rPh>
    <rPh sb="39" eb="40">
      <t>ウ</t>
    </rPh>
    <rPh sb="42" eb="44">
      <t>バアイ</t>
    </rPh>
    <rPh sb="49" eb="51">
      <t>ゲンイン</t>
    </rPh>
    <rPh sb="54" eb="57">
      <t>ニンイジョウ</t>
    </rPh>
    <rPh sb="70" eb="72">
      <t>ハイチ</t>
    </rPh>
    <phoneticPr fontId="9"/>
  </si>
  <si>
    <t>①　教育及び保育従事者
　（うち保育士）</t>
    <phoneticPr fontId="3"/>
  </si>
  <si>
    <t>②　教育及び保育従事者
 　（うち保育士）</t>
    <phoneticPr fontId="3"/>
  </si>
  <si>
    <t>基本部分</t>
    <phoneticPr fontId="3"/>
  </si>
  <si>
    <t>(</t>
    <phoneticPr fontId="3"/>
  </si>
  <si>
    <t>加配職員</t>
    <phoneticPr fontId="3"/>
  </si>
  <si>
    <t>代替職員のうち常勤は表下参考(太枠外)に入力。</t>
    <rPh sb="0" eb="2">
      <t>ダイタイ</t>
    </rPh>
    <rPh sb="2" eb="4">
      <t>ショクイン</t>
    </rPh>
    <rPh sb="7" eb="9">
      <t>ジョウキン</t>
    </rPh>
    <rPh sb="10" eb="11">
      <t>ヒョウ</t>
    </rPh>
    <rPh sb="11" eb="12">
      <t>シタ</t>
    </rPh>
    <rPh sb="12" eb="14">
      <t>サンコウ</t>
    </rPh>
    <rPh sb="15" eb="17">
      <t>フトワク</t>
    </rPh>
    <rPh sb="17" eb="18">
      <t>ガイ</t>
    </rPh>
    <rPh sb="20" eb="22">
      <t>ニュウリョク</t>
    </rPh>
    <phoneticPr fontId="3"/>
  </si>
  <si>
    <t>A:</t>
    <phoneticPr fontId="3"/>
  </si>
  <si>
    <t>B:</t>
    <phoneticPr fontId="3"/>
  </si>
  <si>
    <t>保育標準時間認定を受ける子どもを受け入れる施設は1人加配</t>
    <phoneticPr fontId="9"/>
  </si>
  <si>
    <t>基本部分(参考)</t>
    <rPh sb="0" eb="2">
      <t>キホン</t>
    </rPh>
    <rPh sb="2" eb="4">
      <t>ブブン</t>
    </rPh>
    <rPh sb="5" eb="7">
      <t>サンコウ</t>
    </rPh>
    <phoneticPr fontId="3"/>
  </si>
  <si>
    <t>主幹保育教諭等専任化の代替要員(非常勤)</t>
    <rPh sb="0" eb="2">
      <t>シュカン</t>
    </rPh>
    <rPh sb="2" eb="4">
      <t>ホイク</t>
    </rPh>
    <rPh sb="4" eb="7">
      <t>キョウユナド</t>
    </rPh>
    <rPh sb="7" eb="9">
      <t>センニン</t>
    </rPh>
    <rPh sb="9" eb="10">
      <t>バ</t>
    </rPh>
    <rPh sb="11" eb="13">
      <t>ダイタイ</t>
    </rPh>
    <rPh sb="13" eb="15">
      <t>ヨウイン</t>
    </rPh>
    <rPh sb="16" eb="19">
      <t>ヒジョウキン</t>
    </rPh>
    <phoneticPr fontId="3"/>
  </si>
  <si>
    <t>基本加算部分(参考)</t>
    <rPh sb="0" eb="2">
      <t>キホン</t>
    </rPh>
    <rPh sb="2" eb="4">
      <t>カサン</t>
    </rPh>
    <rPh sb="4" eb="6">
      <t>ブブン</t>
    </rPh>
    <rPh sb="7" eb="9">
      <t>サンコウ</t>
    </rPh>
    <phoneticPr fontId="3"/>
  </si>
  <si>
    <t>＊</t>
    <phoneticPr fontId="9"/>
  </si>
  <si>
    <t>35人以下又は121名以上の施設</t>
    <rPh sb="14" eb="16">
      <t>シセツ</t>
    </rPh>
    <phoneticPr fontId="3"/>
  </si>
  <si>
    <t>合計(参考含む)</t>
    <rPh sb="0" eb="2">
      <t>ゴウケイ</t>
    </rPh>
    <rPh sb="3" eb="5">
      <t>サンコウ</t>
    </rPh>
    <rPh sb="5" eb="6">
      <t>フク</t>
    </rPh>
    <phoneticPr fontId="9"/>
  </si>
  <si>
    <t>※参考の部分については各市町村にて確認。</t>
    <rPh sb="1" eb="3">
      <t>サンコウ</t>
    </rPh>
    <rPh sb="4" eb="6">
      <t>ブブン</t>
    </rPh>
    <rPh sb="11" eb="15">
      <t>カクシチョウソン</t>
    </rPh>
    <rPh sb="17" eb="19">
      <t>カクニン</t>
    </rPh>
    <phoneticPr fontId="3"/>
  </si>
  <si>
    <t xml:space="preserve"> ② 無資格者に「保育士」の名称を使用していないか。</t>
    <phoneticPr fontId="9"/>
  </si>
  <si>
    <t xml:space="preserve"> ③ 無資格者が補助的な業務を超えて保育・教育に従事していないか。</t>
    <rPh sb="21" eb="23">
      <t>キョウイク</t>
    </rPh>
    <phoneticPr fontId="9"/>
  </si>
  <si>
    <t xml:space="preserve"> 休職中（産休育休等）の正規職員は、代替職員がいる場合は正規職員欄に計上し、教育及び保育に従事する者のみ代替職員を再掲表示する。代替職員がいない場合は計上しない。休職中（産休育休等）の非正規職員は、代替職員がいる場合は当該代替職員の雇用条件に該当する欄に計上し、代替職員がいない場合は計上しない。</t>
    <rPh sb="1" eb="3">
      <t>キュウショク</t>
    </rPh>
    <rPh sb="3" eb="4">
      <t>チュウ</t>
    </rPh>
    <rPh sb="12" eb="14">
      <t>セイキ</t>
    </rPh>
    <rPh sb="18" eb="20">
      <t>ダイタイ</t>
    </rPh>
    <rPh sb="20" eb="22">
      <t>ショクイン</t>
    </rPh>
    <rPh sb="25" eb="27">
      <t>バアイ</t>
    </rPh>
    <rPh sb="28" eb="30">
      <t>セイキ</t>
    </rPh>
    <rPh sb="30" eb="32">
      <t>ショクイン</t>
    </rPh>
    <rPh sb="32" eb="33">
      <t>ラン</t>
    </rPh>
    <rPh sb="34" eb="36">
      <t>ケイジョウ</t>
    </rPh>
    <rPh sb="38" eb="40">
      <t>キョウイク</t>
    </rPh>
    <rPh sb="40" eb="41">
      <t>オヨ</t>
    </rPh>
    <rPh sb="42" eb="44">
      <t>ホイク</t>
    </rPh>
    <rPh sb="45" eb="47">
      <t>ジュウジ</t>
    </rPh>
    <rPh sb="49" eb="50">
      <t>モノ</t>
    </rPh>
    <rPh sb="52" eb="54">
      <t>ダイタイ</t>
    </rPh>
    <rPh sb="54" eb="56">
      <t>ショクイン</t>
    </rPh>
    <rPh sb="57" eb="59">
      <t>サイケイ</t>
    </rPh>
    <rPh sb="59" eb="61">
      <t>ヒョウジ</t>
    </rPh>
    <rPh sb="64" eb="66">
      <t>ダイタイ</t>
    </rPh>
    <rPh sb="66" eb="68">
      <t>ショクイン</t>
    </rPh>
    <rPh sb="72" eb="74">
      <t>バアイ</t>
    </rPh>
    <rPh sb="92" eb="95">
      <t>ヒセイキ</t>
    </rPh>
    <rPh sb="95" eb="97">
      <t>ショクイン</t>
    </rPh>
    <rPh sb="99" eb="101">
      <t>ダイタイ</t>
    </rPh>
    <rPh sb="101" eb="103">
      <t>ショクイン</t>
    </rPh>
    <rPh sb="106" eb="108">
      <t>バアイ</t>
    </rPh>
    <rPh sb="109" eb="111">
      <t>トウガイ</t>
    </rPh>
    <rPh sb="111" eb="113">
      <t>ダイタイ</t>
    </rPh>
    <rPh sb="113" eb="115">
      <t>ショクイン</t>
    </rPh>
    <rPh sb="116" eb="118">
      <t>コヨウ</t>
    </rPh>
    <rPh sb="118" eb="120">
      <t>ジョウケン</t>
    </rPh>
    <rPh sb="121" eb="123">
      <t>ガイトウ</t>
    </rPh>
    <rPh sb="125" eb="126">
      <t>ラン</t>
    </rPh>
    <rPh sb="127" eb="129">
      <t>ケイジョウ</t>
    </rPh>
    <rPh sb="131" eb="133">
      <t>ダイタイ</t>
    </rPh>
    <rPh sb="133" eb="135">
      <t>ショクイン</t>
    </rPh>
    <rPh sb="139" eb="141">
      <t>バアイ</t>
    </rPh>
    <rPh sb="142" eb="144">
      <t>ケイジョウ</t>
    </rPh>
    <phoneticPr fontId="9"/>
  </si>
  <si>
    <r>
      <t>代替職員のうち常勤は表の</t>
    </r>
    <r>
      <rPr>
        <b/>
        <sz val="9"/>
        <rFont val="ＭＳ Ｐ明朝"/>
        <family val="1"/>
        <charset val="128"/>
      </rPr>
      <t>太枠内</t>
    </r>
    <r>
      <rPr>
        <sz val="9"/>
        <rFont val="ＭＳ Ｐ明朝"/>
        <family val="1"/>
        <charset val="128"/>
      </rPr>
      <t>に入力。</t>
    </r>
    <rPh sb="0" eb="2">
      <t>ダイタイ</t>
    </rPh>
    <rPh sb="2" eb="4">
      <t>ショクイン</t>
    </rPh>
    <rPh sb="7" eb="9">
      <t>ジョウキン</t>
    </rPh>
    <rPh sb="10" eb="11">
      <t>ヒョウ</t>
    </rPh>
    <rPh sb="12" eb="15">
      <t>フトワクナイ</t>
    </rPh>
    <rPh sb="16" eb="18">
      <t>ニュウリョク</t>
    </rPh>
    <phoneticPr fontId="3"/>
  </si>
  <si>
    <t>常勤換算人数＝「(1)の表「教育及び保育に従事する者」及び「保育士ｶｳﾝﾄ看護師1名」の1ｶ月の労働時間数（雇用契約による）の合計」÷「正規職員就業規則で定めた1ｶ月の所定労働時間数」（小数点以下は端数処理しない）」</t>
    <rPh sb="12" eb="13">
      <t>ヒョウ</t>
    </rPh>
    <rPh sb="14" eb="16">
      <t>キョウイク</t>
    </rPh>
    <rPh sb="16" eb="17">
      <t>オヨ</t>
    </rPh>
    <rPh sb="18" eb="20">
      <t>ホイク</t>
    </rPh>
    <rPh sb="21" eb="23">
      <t>ジュウジ</t>
    </rPh>
    <rPh sb="25" eb="26">
      <t>モノ</t>
    </rPh>
    <rPh sb="27" eb="28">
      <t>オヨ</t>
    </rPh>
    <rPh sb="37" eb="40">
      <t>カンゴシ</t>
    </rPh>
    <rPh sb="41" eb="42">
      <t>ナ</t>
    </rPh>
    <rPh sb="46" eb="47">
      <t>ゲツ</t>
    </rPh>
    <rPh sb="48" eb="50">
      <t>ロウドウ</t>
    </rPh>
    <rPh sb="50" eb="53">
      <t>ジカンスウ</t>
    </rPh>
    <rPh sb="54" eb="56">
      <t>コヨウ</t>
    </rPh>
    <rPh sb="56" eb="58">
      <t>ケイヤク</t>
    </rPh>
    <rPh sb="63" eb="65">
      <t>ゴウケイ</t>
    </rPh>
    <rPh sb="84" eb="86">
      <t>ショテイ</t>
    </rPh>
    <rPh sb="86" eb="88">
      <t>ロウドウ</t>
    </rPh>
    <rPh sb="96" eb="98">
      <t>イカ</t>
    </rPh>
    <rPh sb="99" eb="101">
      <t>ハスウ</t>
    </rPh>
    <rPh sb="101" eb="103">
      <t>ショリ</t>
    </rPh>
    <phoneticPr fontId="3"/>
  </si>
  <si>
    <t>(3)　前頁の４(1)の配置職員のうち、施設型給付費加算分や子ども・子育て支援</t>
    <rPh sb="4" eb="5">
      <t>ゼン</t>
    </rPh>
    <rPh sb="5" eb="6">
      <t>ページ</t>
    </rPh>
    <rPh sb="12" eb="14">
      <t>ハイチ</t>
    </rPh>
    <rPh sb="14" eb="16">
      <t>ショクイン</t>
    </rPh>
    <rPh sb="20" eb="22">
      <t>シセツ</t>
    </rPh>
    <rPh sb="22" eb="23">
      <t>カタ</t>
    </rPh>
    <rPh sb="23" eb="26">
      <t>キュウフヒ</t>
    </rPh>
    <rPh sb="26" eb="28">
      <t>カサン</t>
    </rPh>
    <phoneticPr fontId="9"/>
  </si>
  <si>
    <t>交付金対象事業等での配置・加配はあるか。</t>
    <phoneticPr fontId="9"/>
  </si>
  <si>
    <t>※監査調書提出時の状況について記入してください。</t>
  </si>
  <si>
    <t>(4)　学級・保育室等のクラス編成の状況</t>
    <rPh sb="4" eb="6">
      <t>ガッキュウ</t>
    </rPh>
    <rPh sb="10" eb="11">
      <t>トウ</t>
    </rPh>
    <phoneticPr fontId="9"/>
  </si>
  <si>
    <t>ひよこ</t>
    <phoneticPr fontId="3"/>
  </si>
  <si>
    <t>うさぎ</t>
    <phoneticPr fontId="3"/>
  </si>
  <si>
    <t>すずめ</t>
    <phoneticPr fontId="3"/>
  </si>
  <si>
    <t>うぐいす</t>
    <phoneticPr fontId="3"/>
  </si>
  <si>
    <t>りす</t>
    <phoneticPr fontId="3"/>
  </si>
  <si>
    <t>きりん</t>
    <phoneticPr fontId="3"/>
  </si>
  <si>
    <t>ぞう</t>
    <phoneticPr fontId="3"/>
  </si>
  <si>
    <t>らいおん</t>
    <phoneticPr fontId="3"/>
  </si>
  <si>
    <t>そら</t>
    <phoneticPr fontId="3"/>
  </si>
  <si>
    <t>宜野座、金武</t>
    <phoneticPr fontId="3"/>
  </si>
  <si>
    <t xml:space="preserve"> ○ 「ある」場合　　※下記以外の加算については、空欄に追記してください。　</t>
    <phoneticPr fontId="9"/>
  </si>
  <si>
    <t>(4)　保育室等のクラス編成の状況</t>
    <rPh sb="4" eb="6">
      <t>ホイク</t>
    </rPh>
    <rPh sb="6" eb="7">
      <t>シツ</t>
    </rPh>
    <rPh sb="7" eb="8">
      <t>トウ</t>
    </rPh>
    <phoneticPr fontId="9"/>
  </si>
  <si>
    <t xml:space="preserve"> ○ 「ある」場合　　※下記以外の加算については、空欄に追記してください。</t>
    <phoneticPr fontId="9"/>
  </si>
  <si>
    <t>「幼保連携型認定こども園の学級の編制、職員、設備及び運営に関する基準の運用上の取扱いについて」（平成26年11月28日府政共生第1104号、26文科初第891号、雇児発1128第2号内閣府政策統括官（共生社会政策担当）他連名通知）</t>
    <phoneticPr fontId="3"/>
  </si>
  <si>
    <t>直近の変更届：</t>
    <rPh sb="0" eb="2">
      <t>チョッキン</t>
    </rPh>
    <rPh sb="3" eb="5">
      <t>ヘンコウ</t>
    </rPh>
    <rPh sb="5" eb="6">
      <t>トドケ</t>
    </rPh>
    <phoneticPr fontId="3"/>
  </si>
  <si>
    <t>月</t>
    <rPh sb="0" eb="1">
      <t>ガツ</t>
    </rPh>
    <phoneticPr fontId="3"/>
  </si>
  <si>
    <t>・</t>
  </si>
  <si>
    <t>特　記　事　項</t>
    <phoneticPr fontId="9"/>
  </si>
  <si>
    <t>・</t>
    <phoneticPr fontId="9"/>
  </si>
  <si>
    <t xml:space="preserve">　使用者は、この法律及びこれに基づく命令の要旨、就業規則、第18条第2項、第24条第1項ただし書、第32条の2第1項、第32条の3、第32条の4第1項、第32条の5第1項、第34条第2項ただし書、第36条第1項、第37条第3項、第38条の2第2項、第38条の3第1項並びに第39条第4項、第6項及び第7項ただし書に規定する協定並びに第38条の4第1項及び第5項に規定する決議を、常時各作業場の見やすい場所へ掲示し、又は備え付けること、書面を交付することその他の厚生労働省令で定める方法によつて、労働者に周知させなければならない。 </t>
    <phoneticPr fontId="9"/>
  </si>
  <si>
    <t>労働基準法第89条</t>
    <phoneticPr fontId="9"/>
  </si>
  <si>
    <t>常時10人以上の労働者を使用する使用者は、一定の事項について就業規則を作成し、行政官庁に届け出なければならない。変更した場合においても、同様とする。</t>
    <phoneticPr fontId="9"/>
  </si>
  <si>
    <t>　使用者は、労働契約の締結に際し、労働者に対して賃金、労働時間その他の労働条件を明示しなければならない。この場合において、賃金及び労働時間に関する事項その他の厚生労働省令で定める事項については、厚生労働省令で定める方法により明示しなければならない。</t>
    <phoneticPr fontId="9"/>
  </si>
  <si>
    <t>短時間労働者の雇用管理の改善等に関する法律（パートタイム労働法）について</t>
    <phoneticPr fontId="9"/>
  </si>
  <si>
    <t>①</t>
    <phoneticPr fontId="9"/>
  </si>
  <si>
    <t>②</t>
    <phoneticPr fontId="9"/>
  </si>
  <si>
    <t>書面による交付</t>
    <phoneticPr fontId="9"/>
  </si>
  <si>
    <t>③</t>
    <phoneticPr fontId="9"/>
  </si>
  <si>
    <t>磁気テープ、ディスク等に記録し、常時確認できる機器を設置</t>
    <phoneticPr fontId="9"/>
  </si>
  <si>
    <t>＜改正パートタイム労働指針(平成20年4月1日施行)の主な内容＞</t>
    <phoneticPr fontId="9"/>
  </si>
  <si>
    <t xml:space="preserve">• </t>
    <phoneticPr fontId="9"/>
  </si>
  <si>
    <t xml:space="preserve">雇用管理の改善等の措置等を講ずるに際して、その雇用する通常の労働者その他の労働者の労働条件を合理的な理由なく一方的に不利益に変更することは法的に許されないこと。
</t>
    <phoneticPr fontId="3"/>
  </si>
  <si>
    <t>・</t>
    <phoneticPr fontId="9"/>
  </si>
  <si>
    <t>労働基準法施行規則第5条</t>
    <phoneticPr fontId="9"/>
  </si>
  <si>
    <t>退職手当や通勤手当などについても就業の実態、均衡を考慮</t>
    <phoneticPr fontId="9"/>
  </si>
  <si>
    <t xml:space="preserve"> ① 労働者名簿等人事関係書類は、適正に整備しているか。  </t>
    <phoneticPr fontId="9"/>
  </si>
  <si>
    <t>※</t>
    <phoneticPr fontId="9"/>
  </si>
  <si>
    <t>福利厚生全般についても就業の実態、均衡を考慮</t>
    <phoneticPr fontId="9"/>
  </si>
  <si>
    <t>書　　類　　名</t>
    <phoneticPr fontId="9"/>
  </si>
  <si>
    <t>有無</t>
    <phoneticPr fontId="9"/>
  </si>
  <si>
    <t>書　類　名</t>
    <phoneticPr fontId="9"/>
  </si>
  <si>
    <t>待遇に関する説明を求めたことを理由とした不利益取扱いの禁止</t>
    <phoneticPr fontId="9"/>
  </si>
  <si>
    <t>履歴書</t>
    <phoneticPr fontId="9"/>
  </si>
  <si>
    <t>初任給格付関係書類</t>
    <phoneticPr fontId="9"/>
  </si>
  <si>
    <t>・</t>
    <phoneticPr fontId="9"/>
  </si>
  <si>
    <t>・</t>
    <phoneticPr fontId="9"/>
  </si>
  <si>
    <t xml:space="preserve">休憩時間は一斉に与えなければならない。ただし、労働者の過半数で組織する労働組合または労働者の過半数を代表する者との書面による協定があるときは、この限りでない。 </t>
    <phoneticPr fontId="3"/>
  </si>
  <si>
    <r>
      <t>事業主は、労働者（パートタイム労働者を含む）との労働契約の締結に際し、労働条件を明示しなければならない。
特に、「契約期間」、「有期労働契約の更新の機会の有無・更新の条件」「仕事をする場所と仕事の内容」「始業・就業の時刻や所定労働時間外労働の有無、休憩･休日・休暇」「賃金」「退職に関する事項」などについては、</t>
    </r>
    <r>
      <rPr>
        <u/>
        <sz val="9"/>
        <rFont val="ＭＳ Ｐ明朝"/>
        <family val="1"/>
        <charset val="128"/>
      </rPr>
      <t>文書で明示することが義務付けられている。</t>
    </r>
    <rPh sb="0" eb="2">
      <t>ジギョウ</t>
    </rPh>
    <rPh sb="2" eb="3">
      <t>ヌシ</t>
    </rPh>
    <rPh sb="5" eb="8">
      <t>ロウドウシャ</t>
    </rPh>
    <rPh sb="24" eb="26">
      <t>ロウドウ</t>
    </rPh>
    <rPh sb="26" eb="28">
      <t>ケイヤク</t>
    </rPh>
    <rPh sb="29" eb="31">
      <t>テイケツ</t>
    </rPh>
    <rPh sb="32" eb="33">
      <t>サイ</t>
    </rPh>
    <rPh sb="35" eb="37">
      <t>ロウドウ</t>
    </rPh>
    <rPh sb="37" eb="39">
      <t>ジョウケン</t>
    </rPh>
    <rPh sb="40" eb="42">
      <t>メイジ</t>
    </rPh>
    <rPh sb="53" eb="54">
      <t>トク</t>
    </rPh>
    <rPh sb="57" eb="59">
      <t>ケイヤク</t>
    </rPh>
    <rPh sb="59" eb="61">
      <t>キカン</t>
    </rPh>
    <rPh sb="64" eb="66">
      <t>ユウキ</t>
    </rPh>
    <rPh sb="66" eb="68">
      <t>ロウドウ</t>
    </rPh>
    <rPh sb="68" eb="70">
      <t>ケイヤク</t>
    </rPh>
    <rPh sb="71" eb="73">
      <t>コウシン</t>
    </rPh>
    <rPh sb="74" eb="76">
      <t>キカイ</t>
    </rPh>
    <rPh sb="77" eb="79">
      <t>ウム</t>
    </rPh>
    <rPh sb="80" eb="82">
      <t>コウシン</t>
    </rPh>
    <rPh sb="83" eb="85">
      <t>ジョウケン</t>
    </rPh>
    <rPh sb="87" eb="89">
      <t>シゴト</t>
    </rPh>
    <rPh sb="92" eb="94">
      <t>バショ</t>
    </rPh>
    <rPh sb="95" eb="97">
      <t>シゴト</t>
    </rPh>
    <rPh sb="98" eb="100">
      <t>ナイヨウ</t>
    </rPh>
    <rPh sb="102" eb="104">
      <t>シギョウ</t>
    </rPh>
    <rPh sb="105" eb="107">
      <t>シュウギョウ</t>
    </rPh>
    <rPh sb="108" eb="110">
      <t>ジコク</t>
    </rPh>
    <rPh sb="111" eb="113">
      <t>ショテイ</t>
    </rPh>
    <rPh sb="113" eb="115">
      <t>ロウドウ</t>
    </rPh>
    <rPh sb="115" eb="118">
      <t>ジカンガイ</t>
    </rPh>
    <rPh sb="118" eb="120">
      <t>ロウドウ</t>
    </rPh>
    <rPh sb="121" eb="123">
      <t>ウム</t>
    </rPh>
    <rPh sb="124" eb="126">
      <t>キュウケイ</t>
    </rPh>
    <rPh sb="127" eb="129">
      <t>キュウジツ</t>
    </rPh>
    <rPh sb="130" eb="132">
      <t>キュウカ</t>
    </rPh>
    <rPh sb="134" eb="136">
      <t>チンギン</t>
    </rPh>
    <rPh sb="138" eb="140">
      <t>タイショク</t>
    </rPh>
    <rPh sb="141" eb="142">
      <t>カン</t>
    </rPh>
    <rPh sb="144" eb="146">
      <t>ジコウ</t>
    </rPh>
    <rPh sb="155" eb="157">
      <t>ブンショ</t>
    </rPh>
    <rPh sb="158" eb="160">
      <t>メイジ</t>
    </rPh>
    <rPh sb="165" eb="168">
      <t>ギムヅ</t>
    </rPh>
    <phoneticPr fontId="9"/>
  </si>
  <si>
    <t>特　記　事　項</t>
    <phoneticPr fontId="9"/>
  </si>
  <si>
    <t>労働基準法32条</t>
    <phoneticPr fontId="9"/>
  </si>
  <si>
    <t>使用者は、労働者に、休憩時間を除き１週間について40時間を超えて労働させてはならない。</t>
    <phoneticPr fontId="9"/>
  </si>
  <si>
    <t xml:space="preserve"> ② 勤務時間が６時間を超える場合、45～60分の休憩時間を与えている</t>
    <phoneticPr fontId="9"/>
  </si>
  <si>
    <t>か。</t>
    <phoneticPr fontId="9"/>
  </si>
  <si>
    <t>労働基準法34条</t>
    <phoneticPr fontId="9"/>
  </si>
  <si>
    <t>(ｲ) 休憩室の設備はあるか。</t>
    <phoneticPr fontId="9"/>
  </si>
  <si>
    <t xml:space="preserve"> ③ 変形労働時間制を採用しているか。</t>
    <phoneticPr fontId="9"/>
  </si>
  <si>
    <t>）</t>
    <phoneticPr fontId="9"/>
  </si>
  <si>
    <t xml:space="preserve"> ④ </t>
    <phoneticPr fontId="9"/>
  </si>
  <si>
    <t>　別表（幼保連携型認定こども園運営No12)に監査調書提出月の勤務割振り状況を記入すること。</t>
    <phoneticPr fontId="3"/>
  </si>
  <si>
    <t>(届出年月日：</t>
    <rPh sb="1" eb="3">
      <t>トドケデ</t>
    </rPh>
    <rPh sb="4" eb="6">
      <t>ガッピ</t>
    </rPh>
    <phoneticPr fontId="9"/>
  </si>
  <si>
    <t>定を締結しているか。</t>
    <phoneticPr fontId="9"/>
  </si>
  <si>
    <t xml:space="preserve"> ① 労働基準法第36条に関する労使協定（時間外・休日労働）は、毎年度締結し、</t>
    <rPh sb="3" eb="5">
      <t>ロウドウ</t>
    </rPh>
    <rPh sb="5" eb="8">
      <t>キジュンホウ</t>
    </rPh>
    <rPh sb="8" eb="9">
      <t>ダイ</t>
    </rPh>
    <rPh sb="11" eb="12">
      <t>ジョウ</t>
    </rPh>
    <rPh sb="13" eb="14">
      <t>カン</t>
    </rPh>
    <rPh sb="16" eb="18">
      <t>ロウシ</t>
    </rPh>
    <rPh sb="18" eb="20">
      <t>キョウテイ</t>
    </rPh>
    <rPh sb="21" eb="24">
      <t>ジカンガイ</t>
    </rPh>
    <rPh sb="25" eb="27">
      <t>キュウジツ</t>
    </rPh>
    <rPh sb="27" eb="29">
      <t>ロウドウ</t>
    </rPh>
    <rPh sb="35" eb="37">
      <t>テイケツ</t>
    </rPh>
    <phoneticPr fontId="9"/>
  </si>
  <si>
    <t>所轄労働基準監督署へ届出ているか。</t>
    <phoneticPr fontId="9"/>
  </si>
  <si>
    <t>(8)　出勤簿、タイムカードは、適正に管理しているか。</t>
    <phoneticPr fontId="9"/>
  </si>
  <si>
    <t xml:space="preserve"> しているか。</t>
    <phoneticPr fontId="9"/>
  </si>
  <si>
    <t>高年齢者等の雇用の安定等に関する法律の一部を改正する法律</t>
    <phoneticPr fontId="3"/>
  </si>
  <si>
    <t>　①　定年制を採用しているか。</t>
    <phoneticPr fontId="9"/>
  </si>
  <si>
    <t>　 要介護状態にある対象家族を介護する労働者に対し、次のいずれかの措置を事業主に義務づけ。
　・短時間勤務制度 ・フレックスタイム制 ・始業・終業時刻の繰上げ・繰下げ・介護費用の援助措置</t>
    <phoneticPr fontId="3"/>
  </si>
  <si>
    <t>　までの継続雇用制度を適正に導入しているか。</t>
    <phoneticPr fontId="3"/>
  </si>
  <si>
    <t>（監査調書提出月：</t>
    <phoneticPr fontId="3"/>
  </si>
  <si>
    <t>月初日現在）</t>
    <rPh sb="0" eb="1">
      <t>ツキ</t>
    </rPh>
    <phoneticPr fontId="3"/>
  </si>
  <si>
    <t>提出月」の職員の状況を記入すること。</t>
    <phoneticPr fontId="3"/>
  </si>
  <si>
    <t>※幼保連携型こども園運営No.6-（4）「保育室等クラス編成の状況」で記入した</t>
    <rPh sb="1" eb="2">
      <t>ヨウ</t>
    </rPh>
    <rPh sb="2" eb="3">
      <t>ホ</t>
    </rPh>
    <rPh sb="3" eb="6">
      <t>レンケイガタ</t>
    </rPh>
    <rPh sb="9" eb="10">
      <t>エン</t>
    </rPh>
    <rPh sb="10" eb="12">
      <t>ウンエイ</t>
    </rPh>
    <rPh sb="21" eb="23">
      <t>ホイク</t>
    </rPh>
    <rPh sb="23" eb="24">
      <t>シツ</t>
    </rPh>
    <rPh sb="24" eb="25">
      <t>トウ</t>
    </rPh>
    <rPh sb="28" eb="30">
      <t>ヘンセイ</t>
    </rPh>
    <rPh sb="31" eb="33">
      <t>ジョウキョウ</t>
    </rPh>
    <rPh sb="35" eb="37">
      <t>キニュウ</t>
    </rPh>
    <phoneticPr fontId="3"/>
  </si>
  <si>
    <t>健康診断書の有効期間：雇用時に3ヶ月を経過していない健康診断書</t>
    <rPh sb="19" eb="21">
      <t>ケイカ</t>
    </rPh>
    <rPh sb="26" eb="28">
      <t>ケンコウ</t>
    </rPh>
    <rPh sb="28" eb="31">
      <t>シンダンショ</t>
    </rPh>
    <phoneticPr fontId="3"/>
  </si>
  <si>
    <t>（健康診断結果の記録の作成）</t>
    <rPh sb="1" eb="3">
      <t>ケンコウ</t>
    </rPh>
    <rPh sb="3" eb="5">
      <t>シンダン</t>
    </rPh>
    <rPh sb="5" eb="7">
      <t>ケッカ</t>
    </rPh>
    <rPh sb="8" eb="10">
      <t>キロク</t>
    </rPh>
    <rPh sb="11" eb="13">
      <t>サクセイ</t>
    </rPh>
    <phoneticPr fontId="3"/>
  </si>
  <si>
    <t>（監査調書提出月：</t>
    <phoneticPr fontId="3"/>
  </si>
  <si>
    <t>別表１  正規職員：教育及び保育従事者の勤務状況及び給与支給状況</t>
    <rPh sb="5" eb="7">
      <t>セイキ</t>
    </rPh>
    <rPh sb="7" eb="9">
      <t>ショクイン</t>
    </rPh>
    <rPh sb="10" eb="12">
      <t>キョウイク</t>
    </rPh>
    <rPh sb="12" eb="13">
      <t>オヨ</t>
    </rPh>
    <rPh sb="16" eb="19">
      <t>ジュウジシャ</t>
    </rPh>
    <phoneticPr fontId="9"/>
  </si>
  <si>
    <t>（監査調書提出月：</t>
    <phoneticPr fontId="3"/>
  </si>
  <si>
    <t>給　与　状　況　　（本年度監査調書提出月分）</t>
    <rPh sb="0" eb="1">
      <t>キュウ</t>
    </rPh>
    <rPh sb="2" eb="3">
      <t>アタエ</t>
    </rPh>
    <rPh sb="4" eb="5">
      <t>ジョウ</t>
    </rPh>
    <rPh sb="6" eb="7">
      <t>キョウ</t>
    </rPh>
    <phoneticPr fontId="9"/>
  </si>
  <si>
    <r>
      <t>その他の施設の経験</t>
    </r>
    <r>
      <rPr>
        <sz val="9"/>
        <rFont val="HGｺﾞｼｯｸM"/>
        <family val="3"/>
        <charset val="128"/>
      </rPr>
      <t>B</t>
    </r>
    <rPh sb="2" eb="3">
      <t>タ</t>
    </rPh>
    <rPh sb="4" eb="6">
      <t>シセツ</t>
    </rPh>
    <rPh sb="7" eb="9">
      <t>ケイケン</t>
    </rPh>
    <phoneticPr fontId="9"/>
  </si>
  <si>
    <r>
      <rPr>
        <sz val="9"/>
        <rFont val="HGｺﾞｼｯｸM"/>
        <family val="3"/>
        <charset val="128"/>
      </rPr>
      <t>計</t>
    </r>
    <r>
      <rPr>
        <sz val="8.5"/>
        <rFont val="HGｺﾞｼｯｸM"/>
        <family val="3"/>
        <charset val="128"/>
      </rPr>
      <t xml:space="preserve">
</t>
    </r>
    <r>
      <rPr>
        <sz val="9"/>
        <rFont val="HGｺﾞｼｯｸM"/>
        <family val="3"/>
        <charset val="128"/>
      </rPr>
      <t>A＋B</t>
    </r>
    <rPh sb="0" eb="1">
      <t>ケイ</t>
    </rPh>
    <phoneticPr fontId="9"/>
  </si>
  <si>
    <t>親族関係、雇用形態変更時期、職種変更時期、代替職員等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ダイタイ</t>
    </rPh>
    <rPh sb="23" eb="25">
      <t>ショクイン</t>
    </rPh>
    <rPh sb="25" eb="26">
      <t>トウ</t>
    </rPh>
    <phoneticPr fontId="9"/>
  </si>
  <si>
    <t>管理職</t>
    <phoneticPr fontId="9"/>
  </si>
  <si>
    <t>時間外</t>
    <phoneticPr fontId="9"/>
  </si>
  <si>
    <t>担任
学級名</t>
    <phoneticPr fontId="9"/>
  </si>
  <si>
    <t>4/1現在</t>
    <rPh sb="3" eb="5">
      <t>ゲンザイ</t>
    </rPh>
    <phoneticPr fontId="9"/>
  </si>
  <si>
    <t>直近月</t>
    <rPh sb="0" eb="2">
      <t>チョッキン</t>
    </rPh>
    <rPh sb="2" eb="3">
      <t>ツキ</t>
    </rPh>
    <phoneticPr fontId="9"/>
  </si>
  <si>
    <t>住居</t>
    <phoneticPr fontId="9"/>
  </si>
  <si>
    <t>（</t>
    <phoneticPr fontId="9"/>
  </si>
  <si>
    <t>）</t>
    <phoneticPr fontId="9"/>
  </si>
  <si>
    <t>（</t>
    <phoneticPr fontId="9"/>
  </si>
  <si>
    <t>処遇改善</t>
    <phoneticPr fontId="9"/>
  </si>
  <si>
    <t>①</t>
    <phoneticPr fontId="9"/>
  </si>
  <si>
    <t>②</t>
    <phoneticPr fontId="9"/>
  </si>
  <si>
    <t>(C+D)</t>
    <phoneticPr fontId="9"/>
  </si>
  <si>
    <t>H19</t>
    <phoneticPr fontId="9"/>
  </si>
  <si>
    <t>（</t>
    <phoneticPr fontId="9"/>
  </si>
  <si>
    <t>2-11</t>
    <phoneticPr fontId="9"/>
  </si>
  <si>
    <t>）</t>
    <phoneticPr fontId="9"/>
  </si>
  <si>
    <t>2-12</t>
    <phoneticPr fontId="9"/>
  </si>
  <si>
    <t>（注）</t>
    <phoneticPr fontId="9"/>
  </si>
  <si>
    <t>1．</t>
    <phoneticPr fontId="9"/>
  </si>
  <si>
    <t>本表は、当該年度監査調書提出月現在で記入すること（年度途中の休職・退職者についてはNo13-(15)に記入してください。）</t>
    <rPh sb="4" eb="6">
      <t>トウガイ</t>
    </rPh>
    <rPh sb="6" eb="8">
      <t>ネンド</t>
    </rPh>
    <rPh sb="8" eb="10">
      <t>カンサ</t>
    </rPh>
    <rPh sb="25" eb="27">
      <t>ネンド</t>
    </rPh>
    <rPh sb="27" eb="29">
      <t>トチュウ</t>
    </rPh>
    <rPh sb="30" eb="32">
      <t>キュウショク</t>
    </rPh>
    <rPh sb="33" eb="36">
      <t>タイショクシャ</t>
    </rPh>
    <rPh sb="51" eb="53">
      <t>キニュウ</t>
    </rPh>
    <phoneticPr fontId="9"/>
  </si>
  <si>
    <t>2．</t>
    <phoneticPr fontId="9"/>
  </si>
  <si>
    <t>3．</t>
    <phoneticPr fontId="9"/>
  </si>
  <si>
    <t>「備考」欄には、法人役員及び施設長と親族関係にある者の続柄（例：「園長の妻」「理事長の長男」「理事の次女」等）、職種変更・正職員化について記入すること。</t>
    <rPh sb="27" eb="29">
      <t>ツヅキガラ</t>
    </rPh>
    <rPh sb="56" eb="58">
      <t>ショクシュ</t>
    </rPh>
    <rPh sb="58" eb="60">
      <t>ヘンコウ</t>
    </rPh>
    <rPh sb="61" eb="64">
      <t>セイショクイン</t>
    </rPh>
    <rPh sb="64" eb="65">
      <t>バ</t>
    </rPh>
    <rPh sb="69" eb="71">
      <t>キニュウ</t>
    </rPh>
    <phoneticPr fontId="9"/>
  </si>
  <si>
    <t>4．</t>
    <phoneticPr fontId="9"/>
  </si>
  <si>
    <t>その他事業（放課後児童健全育成事業や地域子育て支援拠点事業）に従事する職員についても備考欄に担当者事業名と兼務、選任を記載すること。</t>
    <rPh sb="18" eb="20">
      <t>チイキ</t>
    </rPh>
    <rPh sb="20" eb="22">
      <t>コソダ</t>
    </rPh>
    <rPh sb="23" eb="25">
      <t>シエン</t>
    </rPh>
    <rPh sb="25" eb="27">
      <t>キョテン</t>
    </rPh>
    <rPh sb="27" eb="29">
      <t>ジギョウ</t>
    </rPh>
    <rPh sb="31" eb="33">
      <t>ジュウジ</t>
    </rPh>
    <rPh sb="35" eb="37">
      <t>ショクイン</t>
    </rPh>
    <rPh sb="42" eb="44">
      <t>ビコウ</t>
    </rPh>
    <rPh sb="44" eb="45">
      <t>ラン</t>
    </rPh>
    <rPh sb="46" eb="49">
      <t>タントウシャ</t>
    </rPh>
    <rPh sb="49" eb="51">
      <t>ジギョウ</t>
    </rPh>
    <rPh sb="51" eb="52">
      <t>メイ</t>
    </rPh>
    <rPh sb="53" eb="55">
      <t>ケンム</t>
    </rPh>
    <rPh sb="56" eb="58">
      <t>センニン</t>
    </rPh>
    <rPh sb="59" eb="61">
      <t>キサイ</t>
    </rPh>
    <phoneticPr fontId="9"/>
  </si>
  <si>
    <t>（監査調書提出月：</t>
    <phoneticPr fontId="3"/>
  </si>
  <si>
    <r>
      <t>別表２  正規職員：園長、</t>
    </r>
    <r>
      <rPr>
        <b/>
        <u/>
        <sz val="11"/>
        <rFont val="HGｺﾞｼｯｸM"/>
        <family val="3"/>
        <charset val="128"/>
      </rPr>
      <t>教育及び保育従事者以外の職員</t>
    </r>
    <r>
      <rPr>
        <b/>
        <sz val="11"/>
        <rFont val="HGｺﾞｼｯｸM"/>
        <family val="3"/>
        <charset val="128"/>
      </rPr>
      <t>の勤務状況及び給与支給状況</t>
    </r>
    <rPh sb="5" eb="7">
      <t>セイキ</t>
    </rPh>
    <rPh sb="7" eb="9">
      <t>ショクイン</t>
    </rPh>
    <rPh sb="10" eb="12">
      <t>エンチョウ</t>
    </rPh>
    <rPh sb="13" eb="15">
      <t>キョウイク</t>
    </rPh>
    <rPh sb="15" eb="16">
      <t>オヨ</t>
    </rPh>
    <rPh sb="17" eb="19">
      <t>ホイク</t>
    </rPh>
    <rPh sb="19" eb="22">
      <t>ジュウジシャ</t>
    </rPh>
    <rPh sb="22" eb="24">
      <t>イガイ</t>
    </rPh>
    <rPh sb="25" eb="27">
      <t>ショクイン</t>
    </rPh>
    <phoneticPr fontId="9"/>
  </si>
  <si>
    <t>（監査調書提出月：</t>
    <phoneticPr fontId="3"/>
  </si>
  <si>
    <t>経　験　年　数</t>
    <phoneticPr fontId="3"/>
  </si>
  <si>
    <t>資格の種 　類</t>
    <phoneticPr fontId="9"/>
  </si>
  <si>
    <t>管理職</t>
    <phoneticPr fontId="9"/>
  </si>
  <si>
    <t>H19</t>
    <phoneticPr fontId="9"/>
  </si>
  <si>
    <t>1-7</t>
    <phoneticPr fontId="3"/>
  </si>
  <si>
    <t>1-8</t>
    <phoneticPr fontId="3"/>
  </si>
  <si>
    <t>○保育士以外の職員（園長、副園長を除く）の平均経験年数、平均給与及び有給休暇の状況を記入すること。</t>
    <rPh sb="4" eb="6">
      <t>イガイ</t>
    </rPh>
    <rPh sb="7" eb="9">
      <t>ショクイン</t>
    </rPh>
    <rPh sb="10" eb="12">
      <t>エンチョウ</t>
    </rPh>
    <rPh sb="13" eb="16">
      <t>フクエンチョウ</t>
    </rPh>
    <rPh sb="17" eb="18">
      <t>ノゾ</t>
    </rPh>
    <phoneticPr fontId="9"/>
  </si>
  <si>
    <t>本表は、当該年度監査調書提出月現在で記入すること（年度途中の休職・退職者についてはNo13-(15)に記入してください。）</t>
    <phoneticPr fontId="9"/>
  </si>
  <si>
    <t>3．</t>
    <phoneticPr fontId="3"/>
  </si>
  <si>
    <t>経　験　年　数</t>
    <phoneticPr fontId="3"/>
  </si>
  <si>
    <t>資格の種 　類</t>
    <phoneticPr fontId="9"/>
  </si>
  <si>
    <t>年　　齢</t>
    <rPh sb="0" eb="1">
      <t>ネン</t>
    </rPh>
    <rPh sb="3" eb="4">
      <t>トシ</t>
    </rPh>
    <phoneticPr fontId="9"/>
  </si>
  <si>
    <t>別表３  非正規職員：教育及び保育従事者（常勤・常勤的非常勤・短時間）の勤務状況及び給与支給状況</t>
    <rPh sb="5" eb="8">
      <t>ヒセイキ</t>
    </rPh>
    <rPh sb="8" eb="10">
      <t>ショクイン</t>
    </rPh>
    <rPh sb="11" eb="13">
      <t>キョウイク</t>
    </rPh>
    <rPh sb="13" eb="14">
      <t>オヨ</t>
    </rPh>
    <rPh sb="15" eb="17">
      <t>ホイク</t>
    </rPh>
    <rPh sb="17" eb="20">
      <t>ジュウジシャ</t>
    </rPh>
    <rPh sb="21" eb="23">
      <t>ジョウキン</t>
    </rPh>
    <rPh sb="24" eb="26">
      <t>ジョウキン</t>
    </rPh>
    <rPh sb="26" eb="27">
      <t>テキ</t>
    </rPh>
    <rPh sb="27" eb="30">
      <t>ヒジョウキン</t>
    </rPh>
    <rPh sb="31" eb="34">
      <t>タンジカン</t>
    </rPh>
    <phoneticPr fontId="9"/>
  </si>
  <si>
    <t>有給休暇</t>
    <phoneticPr fontId="3"/>
  </si>
  <si>
    <t>親族関係、職種変更、代替職員等</t>
    <rPh sb="0" eb="2">
      <t>シンゾク</t>
    </rPh>
    <rPh sb="2" eb="4">
      <t>カンケイ</t>
    </rPh>
    <rPh sb="5" eb="7">
      <t>ショクシュ</t>
    </rPh>
    <rPh sb="7" eb="9">
      <t>ヘンコウ</t>
    </rPh>
    <rPh sb="10" eb="12">
      <t>ダイタイ</t>
    </rPh>
    <rPh sb="12" eb="14">
      <t>ショクイン</t>
    </rPh>
    <rPh sb="14" eb="15">
      <t>トウ</t>
    </rPh>
    <phoneticPr fontId="9"/>
  </si>
  <si>
    <t>担任
学級名</t>
    <phoneticPr fontId="9"/>
  </si>
  <si>
    <t>前年度</t>
    <phoneticPr fontId="3"/>
  </si>
  <si>
    <t>４/１現在</t>
    <phoneticPr fontId="3"/>
  </si>
  <si>
    <t>直近月</t>
    <phoneticPr fontId="3"/>
  </si>
  <si>
    <t>処遇改善</t>
    <phoneticPr fontId="9"/>
  </si>
  <si>
    <t>①</t>
    <phoneticPr fontId="9"/>
  </si>
  <si>
    <t>②</t>
    <phoneticPr fontId="9"/>
  </si>
  <si>
    <t>(C+D)</t>
    <phoneticPr fontId="9"/>
  </si>
  <si>
    <t>例示</t>
    <phoneticPr fontId="3"/>
  </si>
  <si>
    <t>6750</t>
    <phoneticPr fontId="3"/>
  </si>
  <si>
    <t>1-2</t>
    <phoneticPr fontId="3"/>
  </si>
  <si>
    <t>本表は、当該年度監査調書提出月現在で記入すること。（年度途中の休職・退職者についてはNo13-(15)に記入してください。）</t>
    <rPh sb="4" eb="6">
      <t>トウガイ</t>
    </rPh>
    <phoneticPr fontId="9"/>
  </si>
  <si>
    <t>4．</t>
    <phoneticPr fontId="3"/>
  </si>
  <si>
    <t>5．</t>
    <phoneticPr fontId="3"/>
  </si>
  <si>
    <t>その他事業（放課後児童健全育成事業や地域子育て支援拠点事業）に従事する職員についても備考欄に担当者事業名と兼務、選任を記載すること。</t>
    <phoneticPr fontId="3"/>
  </si>
  <si>
    <r>
      <t>別表４  非正規職員：</t>
    </r>
    <r>
      <rPr>
        <b/>
        <u/>
        <sz val="11"/>
        <rFont val="HGｺﾞｼｯｸM"/>
        <family val="3"/>
        <charset val="128"/>
      </rPr>
      <t>教育及び保育従事者以外の職員</t>
    </r>
    <r>
      <rPr>
        <b/>
        <sz val="11"/>
        <rFont val="HGｺﾞｼｯｸM"/>
        <family val="3"/>
        <charset val="128"/>
      </rPr>
      <t>（常勤・常勤的非常勤・短時間）の勤務状況及び給与支給状況</t>
    </r>
    <rPh sb="5" eb="8">
      <t>ヒセイキ</t>
    </rPh>
    <rPh sb="8" eb="10">
      <t>ショクイン</t>
    </rPh>
    <rPh sb="26" eb="28">
      <t>ジョウキン</t>
    </rPh>
    <rPh sb="29" eb="31">
      <t>ジョウキン</t>
    </rPh>
    <rPh sb="31" eb="32">
      <t>テキ</t>
    </rPh>
    <rPh sb="32" eb="35">
      <t>ヒジョウキン</t>
    </rPh>
    <rPh sb="36" eb="39">
      <t>タンジカン</t>
    </rPh>
    <phoneticPr fontId="9"/>
  </si>
  <si>
    <t>資格の
有　無</t>
    <rPh sb="0" eb="2">
      <t>シカク</t>
    </rPh>
    <rPh sb="4" eb="5">
      <t>アリ</t>
    </rPh>
    <rPh sb="6" eb="7">
      <t>ム</t>
    </rPh>
    <phoneticPr fontId="9"/>
  </si>
  <si>
    <t>経　験　年　数</t>
    <phoneticPr fontId="3"/>
  </si>
  <si>
    <t>850</t>
    <phoneticPr fontId="3"/>
  </si>
  <si>
    <t>本表は、当該年度監査調書提出月現在で記入すること。（年度途中の休職・退職者についてはNo13-(15)に記入してください。）</t>
    <rPh sb="4" eb="6">
      <t>トウガイ</t>
    </rPh>
    <rPh sb="6" eb="8">
      <t>ネンド</t>
    </rPh>
    <phoneticPr fontId="9"/>
  </si>
  <si>
    <t>給　与　状　況　　（本年度監査調書提出月分）</t>
    <rPh sb="0" eb="1">
      <t>キュウ</t>
    </rPh>
    <rPh sb="2" eb="3">
      <t>アタエ</t>
    </rPh>
    <rPh sb="4" eb="5">
      <t>ジ_x0000__x0000_</t>
    </rPh>
    <rPh sb="6" eb="7">
      <t>_x0001__x0003__x0002_</t>
    </rPh>
    <rPh sb="10" eb="13">
      <t xml:space="preserve">_x0001__x0006__x0004__x0001_	</t>
    </rPh>
    <rPh sb="13" eb="15">
      <t>_x0006__x0001__x000C_</t>
    </rPh>
    <rPh sb="15" eb="17">
      <t xml:space="preserve">
_x0003__x0011__x000D__x0002_</t>
    </rPh>
    <rPh sb="17" eb="19">
      <t>_x0014__x000F__x0002__x0019__x0011_</t>
    </rPh>
    <rPh sb="19" eb="20">
      <t>_x0002__x001E_</t>
    </rPh>
    <rPh sb="20" eb="21">
      <t>_x0013__x0001_</t>
    </rPh>
    <phoneticPr fontId="9"/>
  </si>
  <si>
    <t>年　 齢</t>
    <rPh sb="0" eb="1">
      <t>ネン</t>
    </rPh>
    <rPh sb="3" eb="4">
      <t>トシ</t>
    </rPh>
    <phoneticPr fontId="9"/>
  </si>
  <si>
    <t>幼保連携型認定こども園教育・保育要領第1章第2-1</t>
    <rPh sb="0" eb="2">
      <t>ヨウホ</t>
    </rPh>
    <rPh sb="2" eb="4">
      <t>レンケイ</t>
    </rPh>
    <rPh sb="4" eb="5">
      <t>ガタ</t>
    </rPh>
    <rPh sb="5" eb="7">
      <t>ニンテイ</t>
    </rPh>
    <rPh sb="10" eb="11">
      <t>ソノ</t>
    </rPh>
    <rPh sb="11" eb="13">
      <t>キョウイク</t>
    </rPh>
    <rPh sb="14" eb="16">
      <t>ホイク</t>
    </rPh>
    <rPh sb="16" eb="18">
      <t>ヨウリョウ</t>
    </rPh>
    <rPh sb="18" eb="19">
      <t>ダイ</t>
    </rPh>
    <rPh sb="20" eb="21">
      <t>ショウ</t>
    </rPh>
    <rPh sb="21" eb="22">
      <t>ダイ</t>
    </rPh>
    <phoneticPr fontId="9"/>
  </si>
  <si>
    <t>幼保連携型認定こども園教育・保育要領第1章第2-2</t>
    <rPh sb="0" eb="2">
      <t>ヨウホ</t>
    </rPh>
    <rPh sb="2" eb="4">
      <t>レンケイ</t>
    </rPh>
    <rPh sb="4" eb="5">
      <t>ガタ</t>
    </rPh>
    <rPh sb="5" eb="7">
      <t>ニンテイ</t>
    </rPh>
    <rPh sb="10" eb="11">
      <t>ソノ</t>
    </rPh>
    <rPh sb="11" eb="13">
      <t>キョウイク</t>
    </rPh>
    <rPh sb="14" eb="16">
      <t>ホイク</t>
    </rPh>
    <rPh sb="16" eb="18">
      <t>ヨウリョウ</t>
    </rPh>
    <rPh sb="18" eb="19">
      <t>ダイ</t>
    </rPh>
    <rPh sb="20" eb="21">
      <t>ショウ</t>
    </rPh>
    <rPh sb="21" eb="22">
      <t>ダイ</t>
    </rPh>
    <phoneticPr fontId="9"/>
  </si>
  <si>
    <t>幼保連携型認定こども園教育・保育要領第1章第3-4(2)ｱ</t>
    <rPh sb="0" eb="2">
      <t>ヨウホ</t>
    </rPh>
    <rPh sb="2" eb="4">
      <t>レンケイ</t>
    </rPh>
    <rPh sb="4" eb="5">
      <t>ガタ</t>
    </rPh>
    <rPh sb="5" eb="7">
      <t>ニンテイ</t>
    </rPh>
    <rPh sb="10" eb="11">
      <t>ソノ</t>
    </rPh>
    <rPh sb="11" eb="13">
      <t>キョウイク</t>
    </rPh>
    <rPh sb="14" eb="16">
      <t>ホイク</t>
    </rPh>
    <rPh sb="16" eb="18">
      <t>ヨウリョウ</t>
    </rPh>
    <rPh sb="18" eb="19">
      <t>ダイ</t>
    </rPh>
    <rPh sb="20" eb="21">
      <t>ショウ</t>
    </rPh>
    <rPh sb="21" eb="22">
      <t>ダイ</t>
    </rPh>
    <phoneticPr fontId="9"/>
  </si>
  <si>
    <t>幼保連携型認定こども園教育・保育要領第1章第3-4(2)ｳ</t>
    <rPh sb="0" eb="2">
      <t>ヨウホ</t>
    </rPh>
    <rPh sb="2" eb="4">
      <t>レンケイ</t>
    </rPh>
    <rPh sb="4" eb="5">
      <t>ガタ</t>
    </rPh>
    <rPh sb="5" eb="7">
      <t>ニンテイ</t>
    </rPh>
    <rPh sb="10" eb="11">
      <t>ソノ</t>
    </rPh>
    <rPh sb="11" eb="13">
      <t>キョウイク</t>
    </rPh>
    <rPh sb="14" eb="16">
      <t>ホイク</t>
    </rPh>
    <rPh sb="16" eb="18">
      <t>ヨウリョウ</t>
    </rPh>
    <rPh sb="18" eb="19">
      <t>ダイ</t>
    </rPh>
    <rPh sb="20" eb="21">
      <t>ショウ</t>
    </rPh>
    <rPh sb="21" eb="22">
      <t>ダイ</t>
    </rPh>
    <phoneticPr fontId="9"/>
  </si>
  <si>
    <t>幼保連携型認定こども園教育・保育要領第1章第2-1(5)ｲ</t>
    <rPh sb="0" eb="7">
      <t>ヨウホレンケイガタニンテイ</t>
    </rPh>
    <rPh sb="10" eb="11">
      <t>ソノ</t>
    </rPh>
    <rPh sb="11" eb="13">
      <t>キョウイク</t>
    </rPh>
    <rPh sb="14" eb="16">
      <t>ホイク</t>
    </rPh>
    <rPh sb="16" eb="18">
      <t>ヨウリョウ</t>
    </rPh>
    <rPh sb="18" eb="19">
      <t>ダイ</t>
    </rPh>
    <rPh sb="20" eb="21">
      <t>ショウ</t>
    </rPh>
    <rPh sb="21" eb="22">
      <t>ダイ</t>
    </rPh>
    <phoneticPr fontId="3"/>
  </si>
  <si>
    <t>幼保連携型認定こども園教育・保育要領第1章第2-2(3)ｻ</t>
    <rPh sb="0" eb="7">
      <t>ヨウホレンケイガタニンテイ</t>
    </rPh>
    <rPh sb="10" eb="11">
      <t>ソノ</t>
    </rPh>
    <rPh sb="11" eb="13">
      <t>キョウイク</t>
    </rPh>
    <rPh sb="14" eb="16">
      <t>ホイク</t>
    </rPh>
    <rPh sb="16" eb="18">
      <t>ヨウリョウ</t>
    </rPh>
    <rPh sb="18" eb="19">
      <t>ダイ</t>
    </rPh>
    <rPh sb="20" eb="21">
      <t>ショウ</t>
    </rPh>
    <rPh sb="21" eb="22">
      <t>ダイ</t>
    </rPh>
    <phoneticPr fontId="3"/>
  </si>
  <si>
    <t>原材料及び調理済み食品(50ｇ)を-20℃以下で2週間以上冷凍保存すること。</t>
    <phoneticPr fontId="9"/>
  </si>
  <si>
    <t>市幼保連携型認定こども園運営に関する基準を定める条例第7条第1項</t>
    <rPh sb="0" eb="1">
      <t>シ</t>
    </rPh>
    <rPh sb="1" eb="3">
      <t>ヨウホ</t>
    </rPh>
    <rPh sb="3" eb="5">
      <t>レンケイ</t>
    </rPh>
    <rPh sb="5" eb="6">
      <t>カタ</t>
    </rPh>
    <rPh sb="6" eb="8">
      <t>ニンテイ</t>
    </rPh>
    <rPh sb="11" eb="12">
      <t>ソノ</t>
    </rPh>
    <rPh sb="12" eb="14">
      <t>ウンエイ</t>
    </rPh>
    <rPh sb="15" eb="16">
      <t>カン</t>
    </rPh>
    <rPh sb="18" eb="20">
      <t>キジュン</t>
    </rPh>
    <rPh sb="21" eb="22">
      <t>サダ</t>
    </rPh>
    <rPh sb="29" eb="30">
      <t>ダイ</t>
    </rPh>
    <rPh sb="31" eb="32">
      <t>コウ</t>
    </rPh>
    <phoneticPr fontId="9"/>
  </si>
  <si>
    <t>(2)　保健室を設置しているか。</t>
    <rPh sb="4" eb="7">
      <t>ホケンシツ</t>
    </rPh>
    <rPh sb="8" eb="10">
      <t>セッチ</t>
    </rPh>
    <phoneticPr fontId="9"/>
  </si>
  <si>
    <t>(4)　学校医、学校歯科医及び学校薬剤師を配置しているか。</t>
    <phoneticPr fontId="9"/>
  </si>
  <si>
    <t>(5)　園児の健康診断の実施状況について</t>
    <phoneticPr fontId="9"/>
  </si>
  <si>
    <t>その保護者へ通知しているか。</t>
    <rPh sb="6" eb="8">
      <t>ツウチ</t>
    </rPh>
    <phoneticPr fontId="3"/>
  </si>
  <si>
    <t>(6)　感染症等の発生の状況</t>
    <phoneticPr fontId="9"/>
  </si>
  <si>
    <t>参考→那覇市児童福祉施設の設備及び運営に関する基準を定める条例第14条</t>
    <rPh sb="0" eb="2">
      <t>サンコウ</t>
    </rPh>
    <rPh sb="3" eb="5">
      <t>ナハ</t>
    </rPh>
    <rPh sb="5" eb="6">
      <t>シ</t>
    </rPh>
    <rPh sb="6" eb="8">
      <t>ジドウ</t>
    </rPh>
    <rPh sb="8" eb="10">
      <t>フクシ</t>
    </rPh>
    <rPh sb="10" eb="12">
      <t>シセツ</t>
    </rPh>
    <rPh sb="13" eb="15">
      <t>セツビ</t>
    </rPh>
    <rPh sb="15" eb="16">
      <t>オヨ</t>
    </rPh>
    <rPh sb="17" eb="19">
      <t>ウンエイ</t>
    </rPh>
    <rPh sb="20" eb="21">
      <t>カン</t>
    </rPh>
    <rPh sb="23" eb="25">
      <t>キジュン</t>
    </rPh>
    <rPh sb="26" eb="27">
      <t>サダ</t>
    </rPh>
    <rPh sb="29" eb="31">
      <t>ジョウレイ</t>
    </rPh>
    <rPh sb="31" eb="32">
      <t>ダイ</t>
    </rPh>
    <rPh sb="34" eb="35">
      <t>ジョウ</t>
    </rPh>
    <phoneticPr fontId="3"/>
  </si>
  <si>
    <t>(7)　感染症等の対策状況</t>
    <phoneticPr fontId="9"/>
  </si>
  <si>
    <t>＊0歳児</t>
    <rPh sb="2" eb="4">
      <t>サイジ</t>
    </rPh>
    <phoneticPr fontId="3"/>
  </si>
  <si>
    <t>分毎</t>
    <rPh sb="0" eb="1">
      <t>フン</t>
    </rPh>
    <rPh sb="1" eb="2">
      <t>ゴト</t>
    </rPh>
    <phoneticPr fontId="3"/>
  </si>
  <si>
    <t>＊1歳児</t>
    <rPh sb="2" eb="4">
      <t>サイジ</t>
    </rPh>
    <phoneticPr fontId="3"/>
  </si>
  <si>
    <t>該当なし</t>
    <rPh sb="0" eb="2">
      <t>ガイトウ</t>
    </rPh>
    <phoneticPr fontId="3"/>
  </si>
  <si>
    <t>＊2歳児</t>
    <rPh sb="2" eb="4">
      <t>サイジ</t>
    </rPh>
    <phoneticPr fontId="3"/>
  </si>
  <si>
    <t xml:space="preserve"> 1２　地域社会との交流及び連携の状況</t>
    <rPh sb="4" eb="6">
      <t>チイキ</t>
    </rPh>
    <rPh sb="6" eb="8">
      <t>シャカイ</t>
    </rPh>
    <rPh sb="10" eb="12">
      <t>コウリュウ</t>
    </rPh>
    <rPh sb="12" eb="13">
      <t>オヨ</t>
    </rPh>
    <rPh sb="14" eb="16">
      <t>レンケイ</t>
    </rPh>
    <phoneticPr fontId="9"/>
  </si>
  <si>
    <t>市幼保連携型認定こども園運営に関する基準を定める条例第11条</t>
    <rPh sb="0" eb="1">
      <t>シ</t>
    </rPh>
    <rPh sb="1" eb="3">
      <t>ヨウホ</t>
    </rPh>
    <rPh sb="3" eb="5">
      <t>レンケイ</t>
    </rPh>
    <rPh sb="5" eb="6">
      <t>ガタ</t>
    </rPh>
    <rPh sb="6" eb="8">
      <t>ニンテイ</t>
    </rPh>
    <rPh sb="11" eb="12">
      <t>ソノ</t>
    </rPh>
    <rPh sb="12" eb="14">
      <t>ウンエイ</t>
    </rPh>
    <rPh sb="15" eb="16">
      <t>カン</t>
    </rPh>
    <rPh sb="18" eb="20">
      <t>キジュン</t>
    </rPh>
    <rPh sb="21" eb="22">
      <t>サダ</t>
    </rPh>
    <rPh sb="24" eb="26">
      <t>ジョウレイ</t>
    </rPh>
    <rPh sb="26" eb="27">
      <t>ダイ</t>
    </rPh>
    <rPh sb="29" eb="30">
      <t>ジョウ</t>
    </rPh>
    <phoneticPr fontId="3"/>
  </si>
  <si>
    <t>(2)　地域社会との交流及び連携を行っているか。</t>
    <rPh sb="4" eb="6">
      <t>チイキ</t>
    </rPh>
    <rPh sb="6" eb="8">
      <t>シャカイ</t>
    </rPh>
    <rPh sb="10" eb="12">
      <t>コウリュウ</t>
    </rPh>
    <rPh sb="12" eb="13">
      <t>オヨ</t>
    </rPh>
    <rPh sb="14" eb="16">
      <t>レンケイ</t>
    </rPh>
    <phoneticPr fontId="9"/>
  </si>
  <si>
    <r>
      <t>(3)</t>
    </r>
    <r>
      <rPr>
        <sz val="11"/>
        <rFont val="ＭＳ Ｐ明朝"/>
        <family val="1"/>
        <charset val="128"/>
      </rPr>
      <t xml:space="preserve"> </t>
    </r>
    <r>
      <rPr>
        <sz val="10"/>
        <rFont val="ＭＳ Ｐ明朝"/>
        <family val="1"/>
        <charset val="128"/>
      </rPr>
      <t>保護者等に対する支援の状況</t>
    </r>
    <rPh sb="4" eb="7">
      <t>ホゴシャ</t>
    </rPh>
    <rPh sb="7" eb="8">
      <t>トウ</t>
    </rPh>
    <rPh sb="9" eb="10">
      <t>タイ</t>
    </rPh>
    <rPh sb="12" eb="14">
      <t>シエン</t>
    </rPh>
    <rPh sb="15" eb="17">
      <t>ジョウキョウ</t>
    </rPh>
    <phoneticPr fontId="9"/>
  </si>
  <si>
    <t xml:space="preserve"> ① 保護者等に対する支援の有無</t>
    <rPh sb="3" eb="6">
      <t>ホゴシャ</t>
    </rPh>
    <rPh sb="6" eb="7">
      <t>トウ</t>
    </rPh>
    <rPh sb="8" eb="9">
      <t>タイ</t>
    </rPh>
    <rPh sb="11" eb="13">
      <t>シエン</t>
    </rPh>
    <rPh sb="14" eb="16">
      <t>ウム</t>
    </rPh>
    <phoneticPr fontId="9"/>
  </si>
  <si>
    <t>認定こども園の教育・保育方針</t>
    <rPh sb="0" eb="2">
      <t>ニンテイ</t>
    </rPh>
    <rPh sb="5" eb="6">
      <t>エン</t>
    </rPh>
    <rPh sb="7" eb="9">
      <t>キョウイク</t>
    </rPh>
    <phoneticPr fontId="9"/>
  </si>
  <si>
    <t>その他認定こども園が実施している保育内容に関する事項</t>
    <rPh sb="3" eb="5">
      <t>ニンテイ</t>
    </rPh>
    <rPh sb="8" eb="9">
      <t>エン</t>
    </rPh>
    <phoneticPr fontId="9"/>
  </si>
  <si>
    <t>(4)　子育て支援事業等に関する取組を行っているか。</t>
    <rPh sb="4" eb="6">
      <t>コソダ</t>
    </rPh>
    <rPh sb="7" eb="9">
      <t>シエン</t>
    </rPh>
    <rPh sb="9" eb="11">
      <t>ジギョウ</t>
    </rPh>
    <rPh sb="11" eb="12">
      <t>トウ</t>
    </rPh>
    <rPh sb="13" eb="14">
      <t>カン</t>
    </rPh>
    <rPh sb="16" eb="18">
      <t>トリクミ</t>
    </rPh>
    <rPh sb="19" eb="20">
      <t>オコナ</t>
    </rPh>
    <phoneticPr fontId="3"/>
  </si>
  <si>
    <t>事業名</t>
    <rPh sb="0" eb="2">
      <t>ジギョウ</t>
    </rPh>
    <rPh sb="2" eb="3">
      <t>メイ</t>
    </rPh>
    <phoneticPr fontId="3"/>
  </si>
  <si>
    <t>開設回数　　　　</t>
    <rPh sb="0" eb="2">
      <t>カイセツ</t>
    </rPh>
    <rPh sb="2" eb="4">
      <t>カイスウ</t>
    </rPh>
    <phoneticPr fontId="3"/>
  </si>
  <si>
    <t>回</t>
    <rPh sb="0" eb="1">
      <t>カイ</t>
    </rPh>
    <phoneticPr fontId="3"/>
  </si>
  <si>
    <t>記入すること。</t>
    <rPh sb="0" eb="2">
      <t>キニュウ</t>
    </rPh>
    <phoneticPr fontId="3"/>
  </si>
  <si>
    <t>特定教育・保育施設及び特定地域型保育事業の運営に関する基準（平成26年4月30日内閣府令第39号）第16条第1項</t>
    <rPh sb="11" eb="13">
      <t>トクテイ</t>
    </rPh>
    <rPh sb="36" eb="37">
      <t>ガツ</t>
    </rPh>
    <rPh sb="39" eb="40">
      <t>ニチ</t>
    </rPh>
    <rPh sb="43" eb="44">
      <t>レイ</t>
    </rPh>
    <rPh sb="49" eb="50">
      <t>ダイ</t>
    </rPh>
    <rPh sb="52" eb="53">
      <t>ジョウ</t>
    </rPh>
    <rPh sb="53" eb="54">
      <t>ダイ</t>
    </rPh>
    <rPh sb="55" eb="56">
      <t>コウ</t>
    </rPh>
    <phoneticPr fontId="3"/>
  </si>
  <si>
    <t>（報告日：　　　年　　　月　　　日）</t>
    <rPh sb="1" eb="3">
      <t>ホウコク</t>
    </rPh>
    <rPh sb="3" eb="4">
      <t>ビ</t>
    </rPh>
    <rPh sb="8" eb="9">
      <t>ネン</t>
    </rPh>
    <rPh sb="12" eb="13">
      <t>ツキ</t>
    </rPh>
    <rPh sb="16" eb="17">
      <t>ニチ</t>
    </rPh>
    <phoneticPr fontId="3"/>
  </si>
  <si>
    <t xml:space="preserve"> ○ 「ある」場合　　　※下記以外の加算については、空欄に追記してください。</t>
    <phoneticPr fontId="9"/>
  </si>
  <si>
    <t>＜給食施設現況及び給食施設栄養定期報告＞</t>
    <rPh sb="1" eb="3">
      <t>キュウショク</t>
    </rPh>
    <rPh sb="3" eb="5">
      <t>シセツ</t>
    </rPh>
    <rPh sb="5" eb="7">
      <t>ゲンキョウ</t>
    </rPh>
    <rPh sb="7" eb="8">
      <t>オヨ</t>
    </rPh>
    <rPh sb="9" eb="11">
      <t>キュウショク</t>
    </rPh>
    <phoneticPr fontId="9"/>
  </si>
  <si>
    <t>給食施設現況及び給食施設栄養定期報告は毎年7月31日までに所轄保健所長に提出すること。なお、給食施設栄養定期報告は毎年6月実施分を報告。</t>
    <rPh sb="0" eb="2">
      <t>キュウショク</t>
    </rPh>
    <rPh sb="2" eb="4">
      <t>シセツ</t>
    </rPh>
    <rPh sb="4" eb="6">
      <t>ゲンキョウ</t>
    </rPh>
    <rPh sb="6" eb="7">
      <t>オヨ</t>
    </rPh>
    <rPh sb="8" eb="10">
      <t>キュウショク</t>
    </rPh>
    <rPh sb="10" eb="12">
      <t>シセツ</t>
    </rPh>
    <rPh sb="12" eb="14">
      <t>エイヨウ</t>
    </rPh>
    <rPh sb="14" eb="16">
      <t>テイキ</t>
    </rPh>
    <rPh sb="16" eb="18">
      <t>ホウコク</t>
    </rPh>
    <rPh sb="29" eb="31">
      <t>ショカツ</t>
    </rPh>
    <rPh sb="34" eb="35">
      <t>チョウ</t>
    </rPh>
    <rPh sb="36" eb="38">
      <t>テイシュツ</t>
    </rPh>
    <rPh sb="46" eb="48">
      <t>キュウショク</t>
    </rPh>
    <rPh sb="48" eb="50">
      <t>シセツ</t>
    </rPh>
    <rPh sb="50" eb="52">
      <t>エイヨウ</t>
    </rPh>
    <rPh sb="52" eb="54">
      <t>テイキ</t>
    </rPh>
    <rPh sb="54" eb="56">
      <t>ホウコク</t>
    </rPh>
    <rPh sb="57" eb="59">
      <t>マイトシ</t>
    </rPh>
    <rPh sb="60" eb="61">
      <t>ガツ</t>
    </rPh>
    <rPh sb="61" eb="63">
      <t>ジッシ</t>
    </rPh>
    <rPh sb="63" eb="64">
      <t>ブン</t>
    </rPh>
    <rPh sb="65" eb="67">
      <t>ホウコク</t>
    </rPh>
    <phoneticPr fontId="3"/>
  </si>
  <si>
    <t>「保育所における調理業務の委託について」（平成10年2月18日児発第86号）
→委託を行う場合は事前協議する。</t>
    <phoneticPr fontId="9"/>
  </si>
  <si>
    <r>
      <t>　 また、製本する場合は、</t>
    </r>
    <r>
      <rPr>
        <u/>
        <sz val="11"/>
        <rFont val="ＭＳ Ｐ明朝"/>
        <family val="1"/>
        <charset val="128"/>
      </rPr>
      <t>パンチ穴を開けて綴りひも等を利用すること（</t>
    </r>
    <r>
      <rPr>
        <b/>
        <u/>
        <sz val="11"/>
        <rFont val="ＭＳ Ｐ明朝"/>
        <family val="1"/>
        <charset val="128"/>
      </rPr>
      <t>バインダー等は必要ありません</t>
    </r>
    <r>
      <rPr>
        <u/>
        <sz val="11"/>
        <rFont val="ＭＳ Ｐ明朝"/>
        <family val="1"/>
        <charset val="128"/>
      </rPr>
      <t>）。</t>
    </r>
    <rPh sb="18" eb="19">
      <t>ア</t>
    </rPh>
    <rPh sb="25" eb="26">
      <t>トウ</t>
    </rPh>
    <phoneticPr fontId="9"/>
  </si>
  <si>
    <t>４　同一法人で複数の施設を運営している場合、各施設で共通する資料（例：定款、定款施行規則、就業規則、給与規程）</t>
    <rPh sb="2" eb="4">
      <t>ドウイツ</t>
    </rPh>
    <rPh sb="4" eb="6">
      <t>ホウジン</t>
    </rPh>
    <rPh sb="7" eb="9">
      <t>フクスウ</t>
    </rPh>
    <rPh sb="10" eb="12">
      <t>シセツ</t>
    </rPh>
    <rPh sb="13" eb="15">
      <t>ウンエイ</t>
    </rPh>
    <rPh sb="19" eb="21">
      <t>バアイ</t>
    </rPh>
    <rPh sb="22" eb="25">
      <t>カクシセツ</t>
    </rPh>
    <rPh sb="26" eb="28">
      <t>キョウツウ</t>
    </rPh>
    <rPh sb="30" eb="32">
      <t>シリョウ</t>
    </rPh>
    <rPh sb="33" eb="34">
      <t>レイ</t>
    </rPh>
    <rPh sb="35" eb="37">
      <t>テイカン</t>
    </rPh>
    <rPh sb="38" eb="40">
      <t>テイカン</t>
    </rPh>
    <rPh sb="40" eb="42">
      <t>セコウ</t>
    </rPh>
    <rPh sb="42" eb="44">
      <t>キソク</t>
    </rPh>
    <rPh sb="45" eb="47">
      <t>シュウギョウ</t>
    </rPh>
    <rPh sb="47" eb="49">
      <t>キソク</t>
    </rPh>
    <rPh sb="50" eb="52">
      <t>キュウヨ</t>
    </rPh>
    <rPh sb="52" eb="54">
      <t>キテイ</t>
    </rPh>
    <phoneticPr fontId="3"/>
  </si>
  <si>
    <t>　　は法人本部となる施設のみに添付して下さい。また、各々の施設で規程がある資料については従来通り添付。</t>
    <rPh sb="3" eb="5">
      <t>ホウジン</t>
    </rPh>
    <rPh sb="5" eb="7">
      <t>ホンブ</t>
    </rPh>
    <rPh sb="10" eb="12">
      <t>シセツ</t>
    </rPh>
    <rPh sb="15" eb="17">
      <t>テンプ</t>
    </rPh>
    <rPh sb="19" eb="20">
      <t>クダ</t>
    </rPh>
    <rPh sb="26" eb="28">
      <t>オノオノ</t>
    </rPh>
    <rPh sb="29" eb="31">
      <t>シセツ</t>
    </rPh>
    <rPh sb="32" eb="34">
      <t>キテイ</t>
    </rPh>
    <rPh sb="37" eb="39">
      <t>シリョウ</t>
    </rPh>
    <rPh sb="44" eb="46">
      <t>ジュウライ</t>
    </rPh>
    <rPh sb="46" eb="47">
      <t>ドオ</t>
    </rPh>
    <rPh sb="48" eb="50">
      <t>テンプ</t>
    </rPh>
    <phoneticPr fontId="3"/>
  </si>
  <si>
    <r>
      <t>①</t>
    </r>
    <r>
      <rPr>
        <sz val="10"/>
        <rFont val="ＭＳ Ｐ明朝"/>
        <family val="1"/>
        <charset val="128"/>
      </rPr>
      <t>計算書類　※表1-2参照</t>
    </r>
    <rPh sb="1" eb="3">
      <t>ケイサン</t>
    </rPh>
    <rPh sb="3" eb="5">
      <t>ショルイ</t>
    </rPh>
    <rPh sb="7" eb="8">
      <t>ヒョウ</t>
    </rPh>
    <rPh sb="11" eb="13">
      <t>サンショウ</t>
    </rPh>
    <phoneticPr fontId="9"/>
  </si>
  <si>
    <t>②附属明細書　※表1-3参照</t>
    <rPh sb="1" eb="3">
      <t>フゾク</t>
    </rPh>
    <rPh sb="3" eb="6">
      <t>メイサイショ</t>
    </rPh>
    <rPh sb="8" eb="9">
      <t>ヒョウ</t>
    </rPh>
    <rPh sb="12" eb="14">
      <t>サンショウ</t>
    </rPh>
    <phoneticPr fontId="9"/>
  </si>
  <si>
    <t>②財産目録</t>
    <rPh sb="1" eb="3">
      <t>ザイサン</t>
    </rPh>
    <rPh sb="3" eb="5">
      <t>モクロク</t>
    </rPh>
    <phoneticPr fontId="65"/>
  </si>
  <si>
    <t>③固定資産管理台帳</t>
    <rPh sb="1" eb="5">
      <t>コテイシサン</t>
    </rPh>
    <rPh sb="5" eb="7">
      <t>カンリ</t>
    </rPh>
    <rPh sb="7" eb="9">
      <t>ダイチョウ</t>
    </rPh>
    <phoneticPr fontId="65"/>
  </si>
  <si>
    <t>④預金残高証明書（写し）</t>
    <rPh sb="1" eb="3">
      <t>ヨキン</t>
    </rPh>
    <rPh sb="3" eb="5">
      <t>ザンダカ</t>
    </rPh>
    <rPh sb="5" eb="8">
      <t>ショウメイショ</t>
    </rPh>
    <rPh sb="9" eb="10">
      <t>ウツ</t>
    </rPh>
    <phoneticPr fontId="65"/>
  </si>
  <si>
    <t>運営・管理規則（規程）又は園規則（規程）</t>
    <rPh sb="0" eb="2">
      <t>ウンエイ</t>
    </rPh>
    <rPh sb="5" eb="7">
      <t>キソク</t>
    </rPh>
    <rPh sb="14" eb="16">
      <t>キソク</t>
    </rPh>
    <phoneticPr fontId="9"/>
  </si>
  <si>
    <t>市への事前協議承認通知書（積立金・前期末支払資金残高取崩し（又は目的外使用）</t>
    <rPh sb="0" eb="1">
      <t>シ</t>
    </rPh>
    <rPh sb="3" eb="5">
      <t>ジゼン</t>
    </rPh>
    <rPh sb="5" eb="7">
      <t>キョウギ</t>
    </rPh>
    <rPh sb="7" eb="9">
      <t>ショウニン</t>
    </rPh>
    <rPh sb="9" eb="12">
      <t>ツウチショ</t>
    </rPh>
    <rPh sb="17" eb="20">
      <t>ゼンキマツ</t>
    </rPh>
    <rPh sb="20" eb="22">
      <t>シハライ</t>
    </rPh>
    <rPh sb="22" eb="24">
      <t>シキン</t>
    </rPh>
    <rPh sb="24" eb="26">
      <t>ザンダカ</t>
    </rPh>
    <rPh sb="30" eb="31">
      <t>マタ</t>
    </rPh>
    <phoneticPr fontId="9"/>
  </si>
  <si>
    <t>給食材料受払簿・業者別購入一覧</t>
    <rPh sb="0" eb="2">
      <t>キュウショク</t>
    </rPh>
    <rPh sb="2" eb="4">
      <t>ザイリョウ</t>
    </rPh>
    <rPh sb="4" eb="6">
      <t>ウケハライ</t>
    </rPh>
    <rPh sb="6" eb="7">
      <t>ボ</t>
    </rPh>
    <rPh sb="8" eb="10">
      <t>ギョウシャ</t>
    </rPh>
    <rPh sb="10" eb="11">
      <t>ベツ</t>
    </rPh>
    <rPh sb="11" eb="13">
      <t>コウニュウ</t>
    </rPh>
    <rPh sb="13" eb="15">
      <t>イチラン</t>
    </rPh>
    <phoneticPr fontId="65"/>
  </si>
  <si>
    <t>スキムミルク受払簿</t>
    <rPh sb="6" eb="8">
      <t>ウケハライ</t>
    </rPh>
    <rPh sb="8" eb="9">
      <t>ボ</t>
    </rPh>
    <phoneticPr fontId="65"/>
  </si>
  <si>
    <t>食物ｱﾚﾙｷﾞｰ診断書、申立書</t>
    <rPh sb="0" eb="2">
      <t>ショクモツ</t>
    </rPh>
    <rPh sb="8" eb="10">
      <t>シンダン</t>
    </rPh>
    <rPh sb="10" eb="11">
      <t>ショ</t>
    </rPh>
    <rPh sb="12" eb="14">
      <t>モウシタ</t>
    </rPh>
    <rPh sb="14" eb="15">
      <t>ショ</t>
    </rPh>
    <phoneticPr fontId="65"/>
  </si>
  <si>
    <t>調理員の衛生チェック票</t>
    <rPh sb="0" eb="3">
      <t>チョウリイン</t>
    </rPh>
    <rPh sb="4" eb="6">
      <t>エイセイ</t>
    </rPh>
    <rPh sb="10" eb="11">
      <t>ヒョウ</t>
    </rPh>
    <phoneticPr fontId="65"/>
  </si>
  <si>
    <t>小口現金出納帳</t>
  </si>
  <si>
    <t>工事に係る市への事前協議書</t>
    <rPh sb="5" eb="6">
      <t>シ</t>
    </rPh>
    <phoneticPr fontId="9"/>
  </si>
  <si>
    <t>36協定届（時間外労働・休日労働に関する協定届）</t>
    <rPh sb="2" eb="4">
      <t>キョウテイ</t>
    </rPh>
    <rPh sb="4" eb="5">
      <t>トドケ</t>
    </rPh>
    <rPh sb="6" eb="9">
      <t>ジカンガイ</t>
    </rPh>
    <rPh sb="9" eb="11">
      <t>ロウドウ</t>
    </rPh>
    <rPh sb="12" eb="14">
      <t>キュウジツ</t>
    </rPh>
    <rPh sb="14" eb="16">
      <t>ロウドウ</t>
    </rPh>
    <rPh sb="17" eb="18">
      <t>カン</t>
    </rPh>
    <rPh sb="20" eb="22">
      <t>キョウテイ</t>
    </rPh>
    <rPh sb="22" eb="23">
      <t>トドケ</t>
    </rPh>
    <phoneticPr fontId="65"/>
  </si>
  <si>
    <t>自家用車使用規程</t>
    <rPh sb="0" eb="4">
      <t>ジカヨウシャ</t>
    </rPh>
    <rPh sb="4" eb="6">
      <t>シヨウ</t>
    </rPh>
    <rPh sb="6" eb="8">
      <t>キテイ</t>
    </rPh>
    <phoneticPr fontId="65"/>
  </si>
  <si>
    <t>24協定書（賃金控除に関する協定書）</t>
    <rPh sb="2" eb="4">
      <t>キョウテイ</t>
    </rPh>
    <rPh sb="4" eb="5">
      <t>ショ</t>
    </rPh>
    <rPh sb="6" eb="8">
      <t>チンギン</t>
    </rPh>
    <rPh sb="8" eb="10">
      <t>コウジョ</t>
    </rPh>
    <rPh sb="11" eb="12">
      <t>カン</t>
    </rPh>
    <rPh sb="14" eb="17">
      <t>キョウテイショ</t>
    </rPh>
    <phoneticPr fontId="65"/>
  </si>
  <si>
    <t>自家用車使用申請書・認定簿</t>
    <rPh sb="0" eb="4">
      <t>ジカヨウシャ</t>
    </rPh>
    <rPh sb="4" eb="6">
      <t>シヨウ</t>
    </rPh>
    <rPh sb="6" eb="9">
      <t>シンセイショ</t>
    </rPh>
    <rPh sb="10" eb="12">
      <t>ニンテイ</t>
    </rPh>
    <rPh sb="12" eb="13">
      <t>ボ</t>
    </rPh>
    <phoneticPr fontId="65"/>
  </si>
  <si>
    <t>園車運行管理簿</t>
    <rPh sb="0" eb="1">
      <t>エン</t>
    </rPh>
    <rPh sb="1" eb="2">
      <t>クルマ</t>
    </rPh>
    <rPh sb="2" eb="4">
      <t>ウンコウ</t>
    </rPh>
    <rPh sb="4" eb="6">
      <t>カンリ</t>
    </rPh>
    <rPh sb="6" eb="7">
      <t>ボ</t>
    </rPh>
    <phoneticPr fontId="65"/>
  </si>
  <si>
    <t>職員諸手当申請書・認定簿</t>
    <rPh sb="0" eb="2">
      <t>ショクイン</t>
    </rPh>
    <rPh sb="2" eb="3">
      <t>ショ</t>
    </rPh>
    <rPh sb="3" eb="5">
      <t>テアテ</t>
    </rPh>
    <rPh sb="5" eb="8">
      <t>シンセイショ</t>
    </rPh>
    <rPh sb="9" eb="11">
      <t>ニンテイ</t>
    </rPh>
    <rPh sb="11" eb="12">
      <t>ボ</t>
    </rPh>
    <phoneticPr fontId="65"/>
  </si>
  <si>
    <t>各種積立金の使用計画書</t>
    <rPh sb="0" eb="2">
      <t>カクシュ</t>
    </rPh>
    <rPh sb="2" eb="5">
      <t>ツミタテキン</t>
    </rPh>
    <rPh sb="6" eb="8">
      <t>シヨウ</t>
    </rPh>
    <rPh sb="8" eb="11">
      <t>ケイカクショ</t>
    </rPh>
    <phoneticPr fontId="65"/>
  </si>
  <si>
    <t>時間外勤務・休日勤務命令簿</t>
    <rPh sb="0" eb="3">
      <t>ジカンガイ</t>
    </rPh>
    <rPh sb="3" eb="5">
      <t>キンム</t>
    </rPh>
    <rPh sb="6" eb="8">
      <t>キュウジツ</t>
    </rPh>
    <rPh sb="8" eb="10">
      <t>キンム</t>
    </rPh>
    <rPh sb="10" eb="12">
      <t>メイレイ</t>
    </rPh>
    <rPh sb="12" eb="13">
      <t>ボ</t>
    </rPh>
    <phoneticPr fontId="65"/>
  </si>
  <si>
    <t>緊急連絡網（職員・児童）</t>
    <rPh sb="0" eb="2">
      <t>キンキュウ</t>
    </rPh>
    <rPh sb="2" eb="5">
      <t>レンラクモウ</t>
    </rPh>
    <rPh sb="6" eb="8">
      <t>ショクイン</t>
    </rPh>
    <rPh sb="9" eb="11">
      <t>ジドウ</t>
    </rPh>
    <phoneticPr fontId="65"/>
  </si>
  <si>
    <t>園便り綴り</t>
    <rPh sb="3" eb="4">
      <t>ツヅ</t>
    </rPh>
    <phoneticPr fontId="9"/>
  </si>
  <si>
    <t>嘱託医契約書（内科、歯科）</t>
    <rPh sb="0" eb="3">
      <t>ショクタクイ</t>
    </rPh>
    <rPh sb="3" eb="6">
      <t>ケイヤクショ</t>
    </rPh>
    <rPh sb="7" eb="9">
      <t>ナイカ</t>
    </rPh>
    <rPh sb="10" eb="12">
      <t>シカ</t>
    </rPh>
    <phoneticPr fontId="9"/>
  </si>
  <si>
    <t>福祉サービスの質の向上関係</t>
    <rPh sb="0" eb="2">
      <t>フクシ</t>
    </rPh>
    <rPh sb="7" eb="8">
      <t>シツ</t>
    </rPh>
    <rPh sb="9" eb="11">
      <t>コウジョウ</t>
    </rPh>
    <rPh sb="11" eb="13">
      <t>カンケイ</t>
    </rPh>
    <phoneticPr fontId="9"/>
  </si>
  <si>
    <t>福祉サービス第三者評価関係書類</t>
    <rPh sb="0" eb="2">
      <t>フクシ</t>
    </rPh>
    <rPh sb="6" eb="9">
      <t>ダイサンシャ</t>
    </rPh>
    <rPh sb="9" eb="11">
      <t>ヒョウカ</t>
    </rPh>
    <rPh sb="11" eb="13">
      <t>カンケイ</t>
    </rPh>
    <rPh sb="13" eb="15">
      <t>ショルイ</t>
    </rPh>
    <phoneticPr fontId="9"/>
  </si>
  <si>
    <t>㎡</t>
    <phoneticPr fontId="3"/>
  </si>
  <si>
    <t>市幼保連携型認定こども園条例第13条</t>
    <rPh sb="6" eb="8">
      <t>ニンテイ</t>
    </rPh>
    <rPh sb="11" eb="12">
      <t>エン</t>
    </rPh>
    <rPh sb="12" eb="14">
      <t>ジョウレイ</t>
    </rPh>
    <rPh sb="14" eb="15">
      <t>ダイ</t>
    </rPh>
    <rPh sb="17" eb="18">
      <t>ジョウ</t>
    </rPh>
    <phoneticPr fontId="3"/>
  </si>
  <si>
    <t>「特定教育・保育等に要する費用の額の算定に関する基準等の実施上の留意事項について」平成27年３月31日雇児発0331第10号他　別紙3、別紙４　Ⅴ(乗除調整部分)</t>
    <rPh sb="68" eb="70">
      <t>ベッシ</t>
    </rPh>
    <phoneticPr fontId="3"/>
  </si>
  <si>
    <t xml:space="preserve"> ６　職員処遇の状況</t>
    <phoneticPr fontId="9"/>
  </si>
  <si>
    <t>○通勤手当、住居手当または扶養手当は、届出書、家賃証明書等</t>
    <phoneticPr fontId="9"/>
  </si>
  <si>
    <t>－幼保連携型認定こども園運営No.１９－</t>
    <rPh sb="5" eb="7">
      <t>ニンテイ</t>
    </rPh>
    <rPh sb="10" eb="11">
      <t>ソノ</t>
    </rPh>
    <phoneticPr fontId="9"/>
  </si>
  <si>
    <t>－幼保連携型認定こども園運営No.２３－</t>
    <rPh sb="5" eb="7">
      <t>ニンテイ</t>
    </rPh>
    <rPh sb="10" eb="11">
      <t>ソノ</t>
    </rPh>
    <phoneticPr fontId="9"/>
  </si>
  <si>
    <t>－幼保連携型認定こども園運営No.２８－</t>
    <rPh sb="5" eb="7">
      <t>ニンテイ</t>
    </rPh>
    <rPh sb="10" eb="11">
      <t>ソノ</t>
    </rPh>
    <phoneticPr fontId="9"/>
  </si>
  <si>
    <t>－幼保連携型認定こども園運営No.３４－</t>
    <rPh sb="5" eb="7">
      <t>ニンテイ</t>
    </rPh>
    <rPh sb="10" eb="11">
      <t>ソノ</t>
    </rPh>
    <phoneticPr fontId="9"/>
  </si>
  <si>
    <t>－幼保連携型認定こども園運営No.３７－</t>
    <rPh sb="5" eb="7">
      <t>ニンテイ</t>
    </rPh>
    <rPh sb="10" eb="11">
      <t>ソノ</t>
    </rPh>
    <phoneticPr fontId="9"/>
  </si>
  <si>
    <t>◎監査調書提出に関する留意事項(社会福祉法人・幼保連携型認定こども園)</t>
    <rPh sb="16" eb="18">
      <t>シャカイ</t>
    </rPh>
    <rPh sb="18" eb="20">
      <t>フクシ</t>
    </rPh>
    <rPh sb="20" eb="22">
      <t>ホウジン</t>
    </rPh>
    <rPh sb="23" eb="24">
      <t>ヨウ</t>
    </rPh>
    <rPh sb="24" eb="25">
      <t>ホ</t>
    </rPh>
    <rPh sb="25" eb="27">
      <t>レンケイ</t>
    </rPh>
    <rPh sb="27" eb="28">
      <t>ガタ</t>
    </rPh>
    <rPh sb="28" eb="30">
      <t>ニンテイ</t>
    </rPh>
    <rPh sb="33" eb="34">
      <t>エン</t>
    </rPh>
    <phoneticPr fontId="9"/>
  </si>
  <si>
    <t>利用定員、認可定員は市こどもみらい課へ届出ている定員を記載すること。</t>
    <rPh sb="17" eb="18">
      <t>カ</t>
    </rPh>
    <phoneticPr fontId="3"/>
  </si>
  <si>
    <t>直近の届出年月日：</t>
    <rPh sb="0" eb="2">
      <t>チョッキン</t>
    </rPh>
    <rPh sb="3" eb="5">
      <t>トドケデ</t>
    </rPh>
    <rPh sb="5" eb="8">
      <t>ネンガッピ</t>
    </rPh>
    <phoneticPr fontId="3"/>
  </si>
  <si>
    <t>　必要な提出資料を徴収・確認し、それらに基づき適切に認定しているか。</t>
    <phoneticPr fontId="9"/>
  </si>
  <si>
    <t xml:space="preserve"> ○ 前年度の状況（職員毎に検査結果確認日を記入　例：4/25）</t>
    <rPh sb="10" eb="12">
      <t>ショクイン</t>
    </rPh>
    <rPh sb="12" eb="13">
      <t>ゴト</t>
    </rPh>
    <rPh sb="14" eb="16">
      <t>ケンサ</t>
    </rPh>
    <rPh sb="22" eb="24">
      <t>キニュウ</t>
    </rPh>
    <rPh sb="25" eb="26">
      <t>レイ</t>
    </rPh>
    <phoneticPr fontId="9"/>
  </si>
  <si>
    <t>(6)　異年齢編成の教育及び保育を実施しているか。</t>
    <rPh sb="4" eb="7">
      <t>イネンレイ</t>
    </rPh>
    <rPh sb="7" eb="9">
      <t>ヘンセイ</t>
    </rPh>
    <rPh sb="10" eb="12">
      <t>キョウイク</t>
    </rPh>
    <rPh sb="12" eb="13">
      <t>オヨ</t>
    </rPh>
    <rPh sb="14" eb="16">
      <t>ホイク</t>
    </rPh>
    <rPh sb="17" eb="19">
      <t>ジッシ</t>
    </rPh>
    <phoneticPr fontId="9"/>
  </si>
  <si>
    <t>(8)　児童出欠簿を作成しているか。</t>
    <rPh sb="4" eb="6">
      <t>ジドウ</t>
    </rPh>
    <rPh sb="6" eb="8">
      <t>シュッケツ</t>
    </rPh>
    <rPh sb="8" eb="9">
      <t>ボ</t>
    </rPh>
    <rPh sb="10" eb="12">
      <t>サクセイ</t>
    </rPh>
    <phoneticPr fontId="9"/>
  </si>
  <si>
    <t>(9)　教育及び保育の記録の整備状況について</t>
    <rPh sb="4" eb="6">
      <t>キョウイク</t>
    </rPh>
    <rPh sb="6" eb="7">
      <t>オヨ</t>
    </rPh>
    <rPh sb="11" eb="13">
      <t>キロク</t>
    </rPh>
    <rPh sb="16" eb="18">
      <t>ジョウキョウ</t>
    </rPh>
    <phoneticPr fontId="9"/>
  </si>
  <si>
    <t>(10)　保護者との連絡は、どのように行っているか。（該当するもの全てに</t>
    <phoneticPr fontId="9"/>
  </si>
  <si>
    <t>(11) 小学校との連携</t>
    <rPh sb="5" eb="8">
      <t>ショウガッコウ</t>
    </rPh>
    <rPh sb="10" eb="12">
      <t>レンケイ</t>
    </rPh>
    <phoneticPr fontId="3"/>
  </si>
  <si>
    <t>(6)　消防設備、火気使用設備、器具等の定期点検の状況について</t>
    <phoneticPr fontId="3"/>
  </si>
  <si>
    <t>(7)　消防用設備等の点検結果は、消防署へ報告しているか。</t>
    <phoneticPr fontId="3"/>
  </si>
  <si>
    <t>(8)　消防署の立入検査は、</t>
    <phoneticPr fontId="3"/>
  </si>
  <si>
    <t>(9)　非常口、避難経路、消火器等の付近に障害物を置いていないか。</t>
    <phoneticPr fontId="3"/>
  </si>
  <si>
    <t>(10)　ピアノ､ロッカー等の転倒防止対策や子どもの頭上にある物品等</t>
    <rPh sb="22" eb="23">
      <t>コ</t>
    </rPh>
    <phoneticPr fontId="3"/>
  </si>
  <si>
    <t>定款</t>
    <phoneticPr fontId="9"/>
  </si>
  <si>
    <t>定款施行細則等</t>
    <rPh sb="2" eb="4">
      <t>シコウ</t>
    </rPh>
    <phoneticPr fontId="9"/>
  </si>
  <si>
    <t>旅費規程</t>
    <phoneticPr fontId="9"/>
  </si>
  <si>
    <t>経理規程(様式を除く)</t>
    <phoneticPr fontId="9"/>
  </si>
  <si>
    <t>各部屋の面積の分かる平面図</t>
    <phoneticPr fontId="9"/>
  </si>
  <si>
    <t>給食施設栄養定期報告</t>
    <phoneticPr fontId="65"/>
  </si>
  <si>
    <t>直近の法人登記履歴事項全部証明書（写）</t>
    <phoneticPr fontId="65"/>
  </si>
  <si>
    <t>パンフレット（既存のものがある場合に添付）</t>
    <phoneticPr fontId="9"/>
  </si>
  <si>
    <t>評議員選任・解任員会運営細則</t>
    <phoneticPr fontId="65"/>
  </si>
  <si>
    <t>○○拠点区分事業活動明細書</t>
    <phoneticPr fontId="9"/>
  </si>
  <si>
    <t>→</t>
    <phoneticPr fontId="9"/>
  </si>
  <si>
    <t>○○拠点区分資金収支明細書</t>
    <phoneticPr fontId="9"/>
  </si>
  <si>
    <t>上記の添付資料</t>
    <phoneticPr fontId="9"/>
  </si>
  <si>
    <t>給食関係者検便状況</t>
    <phoneticPr fontId="9"/>
  </si>
  <si>
    <t>慶弔規程</t>
    <phoneticPr fontId="9"/>
  </si>
  <si>
    <t>給食日誌</t>
    <phoneticPr fontId="9"/>
  </si>
  <si>
    <t>給食会議録</t>
    <phoneticPr fontId="9"/>
  </si>
  <si>
    <t>献立表</t>
    <phoneticPr fontId="9"/>
  </si>
  <si>
    <t>監事監査報告書</t>
    <phoneticPr fontId="9"/>
  </si>
  <si>
    <t>給与支払い簿(台帳、明細)</t>
    <phoneticPr fontId="9"/>
  </si>
  <si>
    <t>事業計画書、事業報告書</t>
    <phoneticPr fontId="9"/>
  </si>
  <si>
    <t>辞令(給与辞令も含む)</t>
    <phoneticPr fontId="9"/>
  </si>
  <si>
    <t>出勤簿(タイムカード等)</t>
    <phoneticPr fontId="9"/>
  </si>
  <si>
    <t>総勘定元帳</t>
    <phoneticPr fontId="9"/>
  </si>
  <si>
    <t>仕訳伝票(日記帳)、請求書、領収書</t>
    <phoneticPr fontId="9"/>
  </si>
  <si>
    <t>預金通帳(定期等)、有価証券証書等</t>
    <phoneticPr fontId="9"/>
  </si>
  <si>
    <t>出張命令簿及び概算・精算簿</t>
    <phoneticPr fontId="9"/>
  </si>
  <si>
    <t>契約書、請書等契約関係書類(見積含む)</t>
    <phoneticPr fontId="9"/>
  </si>
  <si>
    <t>職員健康診断関係(全員受診が確認できる資料)</t>
    <phoneticPr fontId="9"/>
  </si>
  <si>
    <t xml:space="preserve">寄附金台帳、寄附申込書、領収書控え </t>
    <phoneticPr fontId="9"/>
  </si>
  <si>
    <t>研修関係(報告書及び研修資料)</t>
    <phoneticPr fontId="9"/>
  </si>
  <si>
    <t>福祉医療機構や銀行への借入金申込書</t>
    <phoneticPr fontId="9"/>
  </si>
  <si>
    <t>変形労働時間制に関する労使協定書</t>
    <phoneticPr fontId="65"/>
  </si>
  <si>
    <t>保育日誌</t>
    <phoneticPr fontId="9"/>
  </si>
  <si>
    <t>児童出席簿(通常、一時、延長)</t>
    <phoneticPr fontId="9"/>
  </si>
  <si>
    <t>児童票</t>
    <phoneticPr fontId="9"/>
  </si>
  <si>
    <t>保育所児童保育要録</t>
    <rPh sb="0" eb="3">
      <t>ホイクショ</t>
    </rPh>
    <rPh sb="3" eb="5">
      <t>ジドウ</t>
    </rPh>
    <rPh sb="5" eb="7">
      <t>ホイク</t>
    </rPh>
    <rPh sb="7" eb="9">
      <t>ヨウロク</t>
    </rPh>
    <phoneticPr fontId="9"/>
  </si>
  <si>
    <t>遊具・建物設備点検記録簿</t>
    <phoneticPr fontId="9"/>
  </si>
  <si>
    <t>消防計画、防火管理者届出関係</t>
    <phoneticPr fontId="9"/>
  </si>
  <si>
    <t>消防用設備等の点検報告書</t>
    <phoneticPr fontId="9"/>
  </si>
  <si>
    <t>消防署点検報告書</t>
    <phoneticPr fontId="9"/>
  </si>
  <si>
    <t>曜日</t>
    <rPh sb="0" eb="2">
      <t>ヨウビ</t>
    </rPh>
    <phoneticPr fontId="3"/>
  </si>
  <si>
    <t xml:space="preserve"> 令和　　年 　　月 　　日</t>
    <rPh sb="1" eb="3">
      <t>レイワ</t>
    </rPh>
    <rPh sb="5" eb="6">
      <t>ネン</t>
    </rPh>
    <rPh sb="9" eb="10">
      <t>ガツ</t>
    </rPh>
    <rPh sb="13" eb="14">
      <t>ニチ</t>
    </rPh>
    <phoneticPr fontId="3"/>
  </si>
  <si>
    <t>(再)保育士カウント子育て支援員</t>
    <rPh sb="1" eb="2">
      <t>サイ</t>
    </rPh>
    <rPh sb="3" eb="6">
      <t>ホイクシ</t>
    </rPh>
    <rPh sb="10" eb="12">
      <t>コソダ</t>
    </rPh>
    <rPh sb="13" eb="15">
      <t>シエン</t>
    </rPh>
    <rPh sb="15" eb="16">
      <t>イン</t>
    </rPh>
    <phoneticPr fontId="3"/>
  </si>
  <si>
    <t>(再)保育士カウント養護教諭・小学校教諭</t>
    <rPh sb="1" eb="2">
      <t>サイ</t>
    </rPh>
    <rPh sb="3" eb="6">
      <t>ホイクシ</t>
    </rPh>
    <rPh sb="10" eb="12">
      <t>ヨウゴ</t>
    </rPh>
    <rPh sb="12" eb="14">
      <t>キョウユ</t>
    </rPh>
    <rPh sb="15" eb="18">
      <t>ショウガッコウ</t>
    </rPh>
    <rPh sb="18" eb="20">
      <t>キョウユ</t>
    </rPh>
    <phoneticPr fontId="3"/>
  </si>
  <si>
    <t>合計</t>
    <phoneticPr fontId="3"/>
  </si>
  <si>
    <t>短時間</t>
    <phoneticPr fontId="3"/>
  </si>
  <si>
    <t>加算部分</t>
    <rPh sb="0" eb="2">
      <t>カサン</t>
    </rPh>
    <rPh sb="2" eb="4">
      <t>ブブン</t>
    </rPh>
    <phoneticPr fontId="3"/>
  </si>
  <si>
    <t>就業規則 (パート含む。労基署の受領日付があるもの。)</t>
    <rPh sb="12" eb="15">
      <t>ロウキショ</t>
    </rPh>
    <rPh sb="16" eb="18">
      <t>ジュリョウ</t>
    </rPh>
    <rPh sb="18" eb="20">
      <t>ヒヅケ</t>
    </rPh>
    <phoneticPr fontId="9"/>
  </si>
  <si>
    <t>勤務割り振り表(監査実施月直近分)</t>
    <rPh sb="8" eb="10">
      <t>カンサ</t>
    </rPh>
    <rPh sb="10" eb="12">
      <t>ジッシ</t>
    </rPh>
    <rPh sb="12" eb="13">
      <t>ツキ</t>
    </rPh>
    <rPh sb="13" eb="15">
      <t>チョッキン</t>
    </rPh>
    <rPh sb="15" eb="16">
      <t>ブン</t>
    </rPh>
    <phoneticPr fontId="9"/>
  </si>
  <si>
    <r>
      <t xml:space="preserve">春期休業
</t>
    </r>
    <r>
      <rPr>
        <sz val="9"/>
        <rFont val="ＭＳ Ｐ明朝"/>
        <family val="1"/>
        <charset val="128"/>
      </rPr>
      <t>（年度末・年度初め）</t>
    </r>
    <rPh sb="0" eb="2">
      <t>シュンキ</t>
    </rPh>
    <rPh sb="2" eb="4">
      <t>キュウギョウ</t>
    </rPh>
    <rPh sb="6" eb="8">
      <t>ネンド</t>
    </rPh>
    <rPh sb="8" eb="9">
      <t>マツ</t>
    </rPh>
    <rPh sb="10" eb="12">
      <t>ネンド</t>
    </rPh>
    <rPh sb="12" eb="13">
      <t>ハジ</t>
    </rPh>
    <phoneticPr fontId="3"/>
  </si>
  <si>
    <t>月</t>
    <rPh sb="0" eb="1">
      <t>ゲツ</t>
    </rPh>
    <phoneticPr fontId="3"/>
  </si>
  <si>
    <t>月</t>
    <rPh sb="0" eb="1">
      <t>ツキ</t>
    </rPh>
    <phoneticPr fontId="3"/>
  </si>
  <si>
    <t>秋期休業</t>
    <rPh sb="0" eb="2">
      <t>シュウキ</t>
    </rPh>
    <rPh sb="2" eb="4">
      <t>キュウギョウ</t>
    </rPh>
    <phoneticPr fontId="3"/>
  </si>
  <si>
    <t>定保護者）に対し、運営規程の概要等重要事項の文書を交付して説明を</t>
    <rPh sb="22" eb="24">
      <t>ブンショ</t>
    </rPh>
    <rPh sb="29" eb="31">
      <t>セツメイ</t>
    </rPh>
    <phoneticPr fontId="3"/>
  </si>
  <si>
    <t>① 規程の名称：</t>
    <rPh sb="2" eb="4">
      <t>キテイ</t>
    </rPh>
    <rPh sb="5" eb="7">
      <t>メイショウ</t>
    </rPh>
    <phoneticPr fontId="9"/>
  </si>
  <si>
    <t>(14) 必要な諸規程、諸帳簿は整備しているか。</t>
    <phoneticPr fontId="3"/>
  </si>
  <si>
    <t>市条例第18条</t>
    <rPh sb="0" eb="1">
      <t>シ</t>
    </rPh>
    <rPh sb="1" eb="3">
      <t>ジョウレイ</t>
    </rPh>
    <rPh sb="3" eb="4">
      <t>ダイ</t>
    </rPh>
    <rPh sb="6" eb="7">
      <t>ジョウ</t>
    </rPh>
    <phoneticPr fontId="3"/>
  </si>
  <si>
    <t>特定教育・保育施設の
運営条例第34条</t>
    <rPh sb="0" eb="2">
      <t>トクテイ</t>
    </rPh>
    <rPh sb="2" eb="4">
      <t>キョウイク</t>
    </rPh>
    <rPh sb="5" eb="7">
      <t>ホイク</t>
    </rPh>
    <rPh sb="7" eb="9">
      <t>シセツ</t>
    </rPh>
    <rPh sb="11" eb="13">
      <t>ウンエイ</t>
    </rPh>
    <rPh sb="13" eb="15">
      <t>ジョウレイ</t>
    </rPh>
    <rPh sb="15" eb="16">
      <t>ダイ</t>
    </rPh>
    <rPh sb="18" eb="19">
      <t>ジョウ</t>
    </rPh>
    <phoneticPr fontId="3"/>
  </si>
  <si>
    <r>
      <t>(13) 職員会議の開催状況について（前年度の状況）</t>
    </r>
    <r>
      <rPr>
        <sz val="8"/>
        <rFont val="ＭＳ Ｐ明朝"/>
        <family val="1"/>
        <charset val="128"/>
      </rPr>
      <t>※新設園は本年度の状況</t>
    </r>
    <rPh sb="19" eb="22">
      <t>ゼンネンド</t>
    </rPh>
    <rPh sb="23" eb="25">
      <t>ジョウキョウ</t>
    </rPh>
    <rPh sb="27" eb="29">
      <t>シンセツ</t>
    </rPh>
    <rPh sb="29" eb="30">
      <t>エン</t>
    </rPh>
    <rPh sb="31" eb="34">
      <t>ホンネンド</t>
    </rPh>
    <rPh sb="35" eb="37">
      <t>ジョウキョウ</t>
    </rPh>
    <phoneticPr fontId="9"/>
  </si>
  <si>
    <t>害虫駆除報告書</t>
    <phoneticPr fontId="3"/>
  </si>
  <si>
    <t>市幼保連携型認定こども園設備運営基準第7条第1項</t>
    <rPh sb="0" eb="1">
      <t>シ</t>
    </rPh>
    <rPh sb="1" eb="3">
      <t>ヨウホ</t>
    </rPh>
    <rPh sb="3" eb="5">
      <t>レンケイ</t>
    </rPh>
    <rPh sb="5" eb="6">
      <t>ガタ</t>
    </rPh>
    <rPh sb="6" eb="8">
      <t>ニンテイ</t>
    </rPh>
    <rPh sb="11" eb="12">
      <t>ソノ</t>
    </rPh>
    <rPh sb="12" eb="14">
      <t>セツビ</t>
    </rPh>
    <rPh sb="14" eb="16">
      <t>ウンエイ</t>
    </rPh>
    <rPh sb="16" eb="18">
      <t>キジュン</t>
    </rPh>
    <rPh sb="18" eb="19">
      <t>ダイ</t>
    </rPh>
    <rPh sb="21" eb="22">
      <t>ダイ</t>
    </rPh>
    <rPh sb="23" eb="24">
      <t>コウ</t>
    </rPh>
    <phoneticPr fontId="9"/>
  </si>
  <si>
    <t>市幼保連携型認定こども園設備運営基準第7条第3項、第4項</t>
    <rPh sb="0" eb="1">
      <t>シ</t>
    </rPh>
    <rPh sb="1" eb="3">
      <t>ヨウホ</t>
    </rPh>
    <rPh sb="3" eb="5">
      <t>レンケイ</t>
    </rPh>
    <rPh sb="5" eb="6">
      <t>ガタ</t>
    </rPh>
    <rPh sb="6" eb="8">
      <t>ニンテイ</t>
    </rPh>
    <rPh sb="11" eb="12">
      <t>ソノ</t>
    </rPh>
    <rPh sb="12" eb="14">
      <t>セツビ</t>
    </rPh>
    <rPh sb="14" eb="16">
      <t>ウンエイ</t>
    </rPh>
    <rPh sb="16" eb="18">
      <t>キジュン</t>
    </rPh>
    <rPh sb="18" eb="19">
      <t>ダイ</t>
    </rPh>
    <rPh sb="21" eb="22">
      <t>ダイ</t>
    </rPh>
    <rPh sb="23" eb="24">
      <t>コウ</t>
    </rPh>
    <rPh sb="25" eb="26">
      <t>ダイ</t>
    </rPh>
    <rPh sb="27" eb="28">
      <t>コウ</t>
    </rPh>
    <phoneticPr fontId="9"/>
  </si>
  <si>
    <t>市幼保連携型認定こども園設備運営基準第7条第5項</t>
    <rPh sb="0" eb="1">
      <t>シ</t>
    </rPh>
    <rPh sb="1" eb="3">
      <t>ヨウホ</t>
    </rPh>
    <rPh sb="3" eb="5">
      <t>レンケイ</t>
    </rPh>
    <rPh sb="5" eb="6">
      <t>ガタ</t>
    </rPh>
    <rPh sb="6" eb="8">
      <t>ニンテイ</t>
    </rPh>
    <rPh sb="11" eb="12">
      <t>ソノ</t>
    </rPh>
    <rPh sb="12" eb="14">
      <t>セツビ</t>
    </rPh>
    <rPh sb="14" eb="16">
      <t>ウンエイ</t>
    </rPh>
    <rPh sb="16" eb="18">
      <t>キジュン</t>
    </rPh>
    <rPh sb="18" eb="19">
      <t>ダイ</t>
    </rPh>
    <rPh sb="21" eb="22">
      <t>ダイ</t>
    </rPh>
    <rPh sb="23" eb="24">
      <t>コウ</t>
    </rPh>
    <phoneticPr fontId="9"/>
  </si>
  <si>
    <t>市幼保連携型認定こども園設備運営基準第7条第7項</t>
    <rPh sb="0" eb="1">
      <t>シ</t>
    </rPh>
    <rPh sb="1" eb="3">
      <t>ヨウホ</t>
    </rPh>
    <rPh sb="3" eb="5">
      <t>レンケイ</t>
    </rPh>
    <rPh sb="5" eb="6">
      <t>ガタ</t>
    </rPh>
    <rPh sb="6" eb="8">
      <t>ニンテイ</t>
    </rPh>
    <rPh sb="11" eb="12">
      <t>ソノ</t>
    </rPh>
    <rPh sb="12" eb="14">
      <t>セツビ</t>
    </rPh>
    <rPh sb="14" eb="16">
      <t>ウンエイ</t>
    </rPh>
    <rPh sb="16" eb="18">
      <t>キジュン</t>
    </rPh>
    <rPh sb="18" eb="19">
      <t>ダイ</t>
    </rPh>
    <rPh sb="21" eb="22">
      <t>ダイ</t>
    </rPh>
    <rPh sb="23" eb="24">
      <t>コウ</t>
    </rPh>
    <phoneticPr fontId="9"/>
  </si>
  <si>
    <t xml:space="preserve"> ・ 市への認可事項変更届は提出しているか。</t>
    <rPh sb="3" eb="4">
      <t>シ</t>
    </rPh>
    <rPh sb="6" eb="8">
      <t>ニンカ</t>
    </rPh>
    <rPh sb="10" eb="12">
      <t>ヘンコウ</t>
    </rPh>
    <rPh sb="14" eb="16">
      <t>テイシュツ</t>
    </rPh>
    <phoneticPr fontId="3"/>
  </si>
  <si>
    <t>その他(事務員)</t>
    <rPh sb="2" eb="3">
      <t>タ</t>
    </rPh>
    <rPh sb="4" eb="7">
      <t>ジムイン</t>
    </rPh>
    <phoneticPr fontId="3"/>
  </si>
  <si>
    <t>※正規の教育及び保育に従事する者及び保育士カウント子育て支援員、保育士カウント看護師・保育士カウント養護教諭・小学校教諭を保育職員総数で除して計算。※自動計算</t>
    <rPh sb="1" eb="3">
      <t>セイキ</t>
    </rPh>
    <rPh sb="4" eb="6">
      <t>キョウイク</t>
    </rPh>
    <rPh sb="6" eb="7">
      <t>オヨ</t>
    </rPh>
    <rPh sb="8" eb="10">
      <t>ホイク</t>
    </rPh>
    <rPh sb="11" eb="13">
      <t>ジュウジ</t>
    </rPh>
    <rPh sb="15" eb="16">
      <t>モノ</t>
    </rPh>
    <rPh sb="16" eb="17">
      <t>オヨ</t>
    </rPh>
    <rPh sb="18" eb="21">
      <t>ホイクシ</t>
    </rPh>
    <rPh sb="25" eb="27">
      <t>コソダ</t>
    </rPh>
    <rPh sb="28" eb="30">
      <t>シエン</t>
    </rPh>
    <rPh sb="30" eb="31">
      <t>イン</t>
    </rPh>
    <rPh sb="32" eb="35">
      <t>ホイクシ</t>
    </rPh>
    <rPh sb="39" eb="42">
      <t>カンゴシ</t>
    </rPh>
    <rPh sb="43" eb="46">
      <t>ホイクシ</t>
    </rPh>
    <rPh sb="50" eb="52">
      <t>ヨウゴ</t>
    </rPh>
    <rPh sb="52" eb="54">
      <t>キョウユ</t>
    </rPh>
    <rPh sb="55" eb="58">
      <t>ショウガッコウ</t>
    </rPh>
    <rPh sb="58" eb="60">
      <t>キョウユ</t>
    </rPh>
    <rPh sb="61" eb="63">
      <t>ホイク</t>
    </rPh>
    <rPh sb="63" eb="65">
      <t>ショクイン</t>
    </rPh>
    <rPh sb="65" eb="67">
      <t>ソウスウ</t>
    </rPh>
    <rPh sb="68" eb="69">
      <t>ジョ</t>
    </rPh>
    <rPh sb="71" eb="73">
      <t>ケイサン</t>
    </rPh>
    <rPh sb="75" eb="77">
      <t>ジドウ</t>
    </rPh>
    <rPh sb="77" eb="79">
      <t>ケイサン</t>
    </rPh>
    <phoneticPr fontId="3"/>
  </si>
  <si>
    <t>基本単価に含まれる職員構成（公定価格に関するFAQ_Ver.12_No.3）</t>
    <phoneticPr fontId="9"/>
  </si>
  <si>
    <t>主幹保育教諭等2人を専任化させるための代替要員を2人加配</t>
    <rPh sb="25" eb="26">
      <t>ヒト</t>
    </rPh>
    <rPh sb="26" eb="28">
      <t>カハイ</t>
    </rPh>
    <phoneticPr fontId="3"/>
  </si>
  <si>
    <t>学級編制調整加配加算</t>
    <rPh sb="0" eb="2">
      <t>ガッキュウ</t>
    </rPh>
    <rPh sb="2" eb="4">
      <t>ヘンセイ</t>
    </rPh>
    <rPh sb="4" eb="6">
      <t>チョウセイ</t>
    </rPh>
    <rPh sb="6" eb="8">
      <t>カハイ</t>
    </rPh>
    <rPh sb="8" eb="10">
      <t>カサン</t>
    </rPh>
    <phoneticPr fontId="3"/>
  </si>
  <si>
    <r>
      <t>講師配置加算(</t>
    </r>
    <r>
      <rPr>
        <b/>
        <sz val="9"/>
        <rFont val="ＭＳ Ｐ明朝"/>
        <family val="1"/>
        <charset val="128"/>
      </rPr>
      <t>＊</t>
    </r>
    <r>
      <rPr>
        <sz val="9"/>
        <rFont val="ＭＳ Ｐ明朝"/>
        <family val="1"/>
        <charset val="128"/>
      </rPr>
      <t>)（非常勤講師等）</t>
    </r>
    <rPh sb="0" eb="2">
      <t>コウシ</t>
    </rPh>
    <rPh sb="2" eb="4">
      <t>ハイチ</t>
    </rPh>
    <rPh sb="4" eb="6">
      <t>カサン</t>
    </rPh>
    <rPh sb="10" eb="13">
      <t>ヒジョウキン</t>
    </rPh>
    <rPh sb="13" eb="15">
      <t>コウシ</t>
    </rPh>
    <rPh sb="15" eb="16">
      <t>トウ</t>
    </rPh>
    <phoneticPr fontId="9"/>
  </si>
  <si>
    <t>公定価格に関するFAQ　Ｖｅｒ.12　No.9</t>
    <rPh sb="0" eb="2">
      <t>コウテイ</t>
    </rPh>
    <rPh sb="2" eb="4">
      <t>カカク</t>
    </rPh>
    <rPh sb="5" eb="6">
      <t>カン</t>
    </rPh>
    <phoneticPr fontId="3"/>
  </si>
  <si>
    <t>公定価格に関するFAQ　Ｖｅｒ.12　No.2
2･3号の利用定員40人以下の施設は１人、41人以上150人以下の施設は2人、151人以上の施設は3人（うち１人は非常勤）</t>
    <rPh sb="27" eb="28">
      <t>ゴウ</t>
    </rPh>
    <phoneticPr fontId="3"/>
  </si>
  <si>
    <t>継続雇用制度の対象者を限定する基準の適用対象を、厚生年金報酬比例部分の支給開始年齢以上の者とする。（平成37年〈令和7年〉3月31日までの経過措置）</t>
    <rPh sb="7" eb="10">
      <t>タイショウシャ</t>
    </rPh>
    <rPh sb="11" eb="13">
      <t>ゲンテイ</t>
    </rPh>
    <rPh sb="15" eb="17">
      <t>キジュン</t>
    </rPh>
    <rPh sb="18" eb="20">
      <t>テキヨウ</t>
    </rPh>
    <rPh sb="20" eb="22">
      <t>タイショウ</t>
    </rPh>
    <rPh sb="50" eb="52">
      <t>ヘイセイ</t>
    </rPh>
    <rPh sb="54" eb="55">
      <t>ネン</t>
    </rPh>
    <rPh sb="56" eb="58">
      <t>レイワ</t>
    </rPh>
    <rPh sb="59" eb="60">
      <t>ネン</t>
    </rPh>
    <rPh sb="62" eb="63">
      <t>ツキ</t>
    </rPh>
    <rPh sb="65" eb="66">
      <t>ニチ</t>
    </rPh>
    <rPh sb="69" eb="71">
      <t>ケイカ</t>
    </rPh>
    <rPh sb="71" eb="73">
      <t>ソチ</t>
    </rPh>
    <phoneticPr fontId="3"/>
  </si>
  <si>
    <r>
      <rPr>
        <sz val="11"/>
        <rFont val="HGｺﾞｼｯｸM"/>
        <family val="3"/>
        <charset val="128"/>
      </rPr>
      <t>＜</t>
    </r>
    <r>
      <rPr>
        <b/>
        <sz val="11"/>
        <rFont val="HGｺﾞｼｯｸM"/>
        <family val="3"/>
        <charset val="128"/>
      </rPr>
      <t>分園設置</t>
    </r>
    <r>
      <rPr>
        <sz val="11"/>
        <rFont val="HGｺﾞｼｯｸM"/>
        <family val="3"/>
        <charset val="128"/>
      </rPr>
      <t>の保育所の記入方法</t>
    </r>
    <r>
      <rPr>
        <b/>
        <sz val="11"/>
        <rFont val="HGｺﾞｼｯｸM"/>
        <family val="3"/>
        <charset val="128"/>
      </rPr>
      <t>＞</t>
    </r>
    <r>
      <rPr>
        <sz val="10"/>
        <rFont val="HGｺﾞｼｯｸM"/>
        <family val="3"/>
        <charset val="128"/>
      </rPr>
      <t xml:space="preserve">
</t>
    </r>
    <r>
      <rPr>
        <b/>
        <sz val="11"/>
        <rFont val="HGｺﾞｼｯｸM"/>
        <family val="3"/>
        <charset val="128"/>
      </rPr>
      <t>中心園、分園</t>
    </r>
    <r>
      <rPr>
        <b/>
        <u/>
        <sz val="11"/>
        <rFont val="HGｺﾞｼｯｸM"/>
        <family val="3"/>
        <charset val="128"/>
      </rPr>
      <t>それぞれ別葉で作成</t>
    </r>
    <r>
      <rPr>
        <sz val="10"/>
        <rFont val="HGｺﾞｼｯｸM"/>
        <family val="3"/>
        <charset val="128"/>
      </rPr>
      <t>して下さい。
※既存資料の添付でも可。
　ただし、勤務形態（ﾛｰﾃｰｼｮﾝ）がわかるものであること。）</t>
    </r>
    <rPh sb="34" eb="35">
      <t>クダ</t>
    </rPh>
    <phoneticPr fontId="9"/>
  </si>
  <si>
    <t>本　　俸　（円）</t>
    <rPh sb="0" eb="1">
      <t>ホン</t>
    </rPh>
    <rPh sb="3" eb="4">
      <t>ボウ</t>
    </rPh>
    <rPh sb="6" eb="7">
      <t>エン</t>
    </rPh>
    <phoneticPr fontId="9"/>
  </si>
  <si>
    <t>市幼保連携型認定こども園運営に関する基準を定める条例第13条第1項（児童福祉施設の設備及び運営に関する基準を定める条例第9条の準用）</t>
    <rPh sb="12" eb="14">
      <t>ウンエイ</t>
    </rPh>
    <rPh sb="15" eb="16">
      <t>カン</t>
    </rPh>
    <rPh sb="18" eb="20">
      <t>キジュン</t>
    </rPh>
    <rPh sb="21" eb="22">
      <t>サダ</t>
    </rPh>
    <rPh sb="34" eb="36">
      <t>ジドウ</t>
    </rPh>
    <rPh sb="36" eb="38">
      <t>フクシ</t>
    </rPh>
    <rPh sb="38" eb="40">
      <t>シセツ</t>
    </rPh>
    <rPh sb="41" eb="43">
      <t>セツビ</t>
    </rPh>
    <rPh sb="43" eb="44">
      <t>オヨ</t>
    </rPh>
    <rPh sb="45" eb="47">
      <t>ウンエイ</t>
    </rPh>
    <rPh sb="48" eb="49">
      <t>カン</t>
    </rPh>
    <rPh sb="51" eb="53">
      <t>キジュン</t>
    </rPh>
    <rPh sb="54" eb="55">
      <t>サダ</t>
    </rPh>
    <rPh sb="57" eb="59">
      <t>ジョウレイ</t>
    </rPh>
    <rPh sb="59" eb="60">
      <t>ダイ</t>
    </rPh>
    <rPh sb="61" eb="62">
      <t>ジョウ</t>
    </rPh>
    <rPh sb="63" eb="65">
      <t>ジュンヨウ</t>
    </rPh>
    <phoneticPr fontId="3"/>
  </si>
  <si>
    <t>主　　要　　研　　修　　名　　及　　び　　内　　容</t>
    <rPh sb="12" eb="13">
      <t>ナ</t>
    </rPh>
    <rPh sb="15" eb="16">
      <t>オヨ</t>
    </rPh>
    <rPh sb="21" eb="22">
      <t>ナイ</t>
    </rPh>
    <rPh sb="24" eb="25">
      <t>ヨウ</t>
    </rPh>
    <phoneticPr fontId="3"/>
  </si>
  <si>
    <t>幼保連携型認定こども園教育・保育要領第1章第2-1（平成29年3月31日内閣府・文部科学省・厚生労働省告示第1号）</t>
    <rPh sb="0" eb="2">
      <t>ヨウホ</t>
    </rPh>
    <rPh sb="2" eb="4">
      <t>レンケイ</t>
    </rPh>
    <rPh sb="4" eb="5">
      <t>ガタ</t>
    </rPh>
    <rPh sb="5" eb="7">
      <t>ニンテイ</t>
    </rPh>
    <rPh sb="10" eb="11">
      <t>ソノ</t>
    </rPh>
    <rPh sb="11" eb="13">
      <t>キョウイク</t>
    </rPh>
    <rPh sb="14" eb="16">
      <t>ホイク</t>
    </rPh>
    <rPh sb="16" eb="18">
      <t>ヨウリョウ</t>
    </rPh>
    <rPh sb="18" eb="19">
      <t>ダイ</t>
    </rPh>
    <rPh sb="20" eb="21">
      <t>ショウ</t>
    </rPh>
    <rPh sb="21" eb="22">
      <t>ダイ</t>
    </rPh>
    <rPh sb="26" eb="28">
      <t>ヘイセイ</t>
    </rPh>
    <rPh sb="30" eb="31">
      <t>ネン</t>
    </rPh>
    <rPh sb="32" eb="33">
      <t>ガツ</t>
    </rPh>
    <rPh sb="35" eb="36">
      <t>ニチ</t>
    </rPh>
    <rPh sb="36" eb="38">
      <t>ナイカク</t>
    </rPh>
    <rPh sb="38" eb="39">
      <t>フ</t>
    </rPh>
    <rPh sb="40" eb="42">
      <t>モンブ</t>
    </rPh>
    <rPh sb="42" eb="45">
      <t>カガクショウ</t>
    </rPh>
    <rPh sb="46" eb="48">
      <t>コウセイ</t>
    </rPh>
    <rPh sb="48" eb="51">
      <t>ロウドウショウ</t>
    </rPh>
    <rPh sb="51" eb="53">
      <t>コクジ</t>
    </rPh>
    <rPh sb="53" eb="54">
      <t>ダイ</t>
    </rPh>
    <rPh sb="55" eb="56">
      <t>ゴウ</t>
    </rPh>
    <phoneticPr fontId="9"/>
  </si>
  <si>
    <r>
      <rPr>
        <sz val="9"/>
        <rFont val="ＭＳ Ｐゴシック"/>
        <family val="3"/>
        <charset val="128"/>
      </rPr>
      <t>（週案）</t>
    </r>
    <r>
      <rPr>
        <sz val="9"/>
        <rFont val="ＭＳ Ｐ明朝"/>
        <family val="1"/>
        <charset val="128"/>
      </rPr>
      <t>月案実施のために継続性を
　考えながら1週間を見通して活動
　を具体化する指導案</t>
    </r>
    <phoneticPr fontId="3"/>
  </si>
  <si>
    <t>○ 提出月日：</t>
    <rPh sb="2" eb="4">
      <t>テイシュツ</t>
    </rPh>
    <rPh sb="4" eb="6">
      <t>ガッピ</t>
    </rPh>
    <phoneticPr fontId="9"/>
  </si>
  <si>
    <t>「『保育所における感染症対策ｶﾞｲﾄﾞﾗｲﾝ』について」（H30.6.30版子保03300第1号通知）</t>
    <rPh sb="37" eb="38">
      <t>バン</t>
    </rPh>
    <rPh sb="38" eb="39">
      <t>コ</t>
    </rPh>
    <rPh sb="39" eb="40">
      <t>ホ</t>
    </rPh>
    <rPh sb="48" eb="50">
      <t>ツウチ</t>
    </rPh>
    <phoneticPr fontId="9"/>
  </si>
  <si>
    <t>【参考】印刷不要</t>
    <rPh sb="1" eb="3">
      <t>サンコウ</t>
    </rPh>
    <rPh sb="4" eb="6">
      <t>インサツ</t>
    </rPh>
    <rPh sb="6" eb="8">
      <t>フヨウ</t>
    </rPh>
    <phoneticPr fontId="3"/>
  </si>
  <si>
    <t xml:space="preserve"> ④ 児童の重大事故が発生した場合に、市こども教育・保育課へ書面にて</t>
    <rPh sb="6" eb="8">
      <t>ジュウダイ</t>
    </rPh>
    <rPh sb="15" eb="17">
      <t>バアイ</t>
    </rPh>
    <rPh sb="19" eb="20">
      <t>シ</t>
    </rPh>
    <rPh sb="23" eb="25">
      <t>キョウイク</t>
    </rPh>
    <rPh sb="26" eb="28">
      <t>ホイク</t>
    </rPh>
    <rPh sb="28" eb="29">
      <t>カ</t>
    </rPh>
    <rPh sb="30" eb="32">
      <t>ショメン</t>
    </rPh>
    <phoneticPr fontId="9"/>
  </si>
  <si>
    <t>　ア　「いる」場合、選任方法は</t>
    <phoneticPr fontId="9"/>
  </si>
  <si>
    <t>理事会で選任し、理事長が任命</t>
    <rPh sb="0" eb="3">
      <t>リジカイ</t>
    </rPh>
    <rPh sb="4" eb="6">
      <t>センニン</t>
    </rPh>
    <rPh sb="8" eb="11">
      <t>リジチョウ</t>
    </rPh>
    <rPh sb="12" eb="14">
      <t>ニンメイ</t>
    </rPh>
    <phoneticPr fontId="9"/>
  </si>
  <si>
    <t>オ　第三者委員を選任していない場合、今後の対応について</t>
    <phoneticPr fontId="3"/>
  </si>
  <si>
    <t>令和</t>
    <rPh sb="0" eb="2">
      <t>レイワ</t>
    </rPh>
    <phoneticPr fontId="3"/>
  </si>
  <si>
    <t>　※ 下記①、⑤の配置と①の各部屋の面積が分かる平面図を添付すること。</t>
    <rPh sb="3" eb="5">
      <t>カキ</t>
    </rPh>
    <rPh sb="9" eb="11">
      <t>ハイチ</t>
    </rPh>
    <rPh sb="14" eb="17">
      <t>カクヘヤ</t>
    </rPh>
    <rPh sb="18" eb="20">
      <t>メンセキ</t>
    </rPh>
    <rPh sb="21" eb="22">
      <t>ワ</t>
    </rPh>
    <rPh sb="24" eb="27">
      <t>ヘイメンズ</t>
    </rPh>
    <rPh sb="28" eb="30">
      <t>テンプ</t>
    </rPh>
    <phoneticPr fontId="3"/>
  </si>
  <si>
    <t>　① 保育室等の面積を記入すること。※色つきのセルには数式が入っています。</t>
    <rPh sb="3" eb="6">
      <t>ホイクシツ</t>
    </rPh>
    <rPh sb="6" eb="7">
      <t>トウ</t>
    </rPh>
    <rPh sb="19" eb="20">
      <t>イロ</t>
    </rPh>
    <rPh sb="27" eb="29">
      <t>スウシキ</t>
    </rPh>
    <rPh sb="30" eb="31">
      <t>ハイ</t>
    </rPh>
    <phoneticPr fontId="3"/>
  </si>
  <si>
    <r>
      <t xml:space="preserve"> ② 学級数　</t>
    </r>
    <r>
      <rPr>
        <sz val="9"/>
        <rFont val="ＭＳ Ｐ明朝"/>
        <family val="1"/>
        <charset val="128"/>
      </rPr>
      <t>※色つきセルには数式が入っています。</t>
    </r>
    <rPh sb="3" eb="5">
      <t>ガッキュウ</t>
    </rPh>
    <rPh sb="5" eb="6">
      <t>スウ</t>
    </rPh>
    <rPh sb="8" eb="9">
      <t>イロ</t>
    </rPh>
    <rPh sb="15" eb="17">
      <t>スウシキ</t>
    </rPh>
    <rPh sb="18" eb="19">
      <t>ハイ</t>
    </rPh>
    <phoneticPr fontId="9"/>
  </si>
  <si>
    <t xml:space="preserve"> ③ 3歳以上児の保育室数は学級数を下回っていないか。</t>
    <rPh sb="4" eb="5">
      <t>サイ</t>
    </rPh>
    <rPh sb="5" eb="8">
      <t>イジョウジ</t>
    </rPh>
    <rPh sb="9" eb="12">
      <t>ホイクシツ</t>
    </rPh>
    <rPh sb="12" eb="13">
      <t>カズ</t>
    </rPh>
    <rPh sb="14" eb="17">
      <t>ガッキュウスウ</t>
    </rPh>
    <rPh sb="18" eb="20">
      <t>シタマワ</t>
    </rPh>
    <phoneticPr fontId="3"/>
  </si>
  <si>
    <r>
      <t xml:space="preserve"> ④ 園舎､屋外遊戯場の面積を記入すること。</t>
    </r>
    <r>
      <rPr>
        <sz val="8"/>
        <rFont val="ＭＳ Ｐ明朝"/>
        <family val="1"/>
        <charset val="128"/>
      </rPr>
      <t>※色つきセルには数式が入っています。</t>
    </r>
    <rPh sb="3" eb="5">
      <t>エンシャ</t>
    </rPh>
    <rPh sb="6" eb="8">
      <t>オクガイ</t>
    </rPh>
    <rPh sb="8" eb="10">
      <t>ユウギ</t>
    </rPh>
    <rPh sb="10" eb="11">
      <t>バ</t>
    </rPh>
    <rPh sb="23" eb="24">
      <t>イロ</t>
    </rPh>
    <rPh sb="30" eb="32">
      <t>スウシキ</t>
    </rPh>
    <rPh sb="33" eb="34">
      <t>ハイ</t>
    </rPh>
    <phoneticPr fontId="9"/>
  </si>
  <si>
    <t xml:space="preserve"> ⑤ 設備運営基準に定める他の設備等を有しているか。</t>
    <rPh sb="3" eb="5">
      <t>セツビ</t>
    </rPh>
    <rPh sb="5" eb="7">
      <t>ウンエイ</t>
    </rPh>
    <rPh sb="13" eb="14">
      <t>ホカ</t>
    </rPh>
    <rPh sb="15" eb="17">
      <t>セツビ</t>
    </rPh>
    <rPh sb="17" eb="18">
      <t>トウ</t>
    </rPh>
    <rPh sb="19" eb="20">
      <t>ユウ</t>
    </rPh>
    <phoneticPr fontId="9"/>
  </si>
  <si>
    <t xml:space="preserve"> ⑥ 園舎には、次の設備を備えているか。</t>
    <rPh sb="3" eb="5">
      <t>エンシャ</t>
    </rPh>
    <rPh sb="8" eb="9">
      <t>ツギ</t>
    </rPh>
    <rPh sb="10" eb="12">
      <t>セツビ</t>
    </rPh>
    <rPh sb="13" eb="14">
      <t>ソナ</t>
    </rPh>
    <phoneticPr fontId="9"/>
  </si>
  <si>
    <t xml:space="preserve"> ⑦ 施設の認可面積と現況面積は一致しているか。</t>
    <rPh sb="6" eb="8">
      <t>ニンカ</t>
    </rPh>
    <rPh sb="8" eb="10">
      <t>メンセキ</t>
    </rPh>
    <phoneticPr fontId="3"/>
  </si>
  <si>
    <t xml:space="preserve"> ⑧ 園舎の階層は、</t>
    <rPh sb="3" eb="5">
      <t>エンシャ</t>
    </rPh>
    <rPh sb="6" eb="8">
      <t>カイソウ</t>
    </rPh>
    <phoneticPr fontId="9"/>
  </si>
  <si>
    <t xml:space="preserve"> ⑨ 保育室等が２階以上に設けられているか。</t>
    <phoneticPr fontId="9"/>
  </si>
  <si>
    <r>
      <t xml:space="preserve"> ➉ </t>
    </r>
    <r>
      <rPr>
        <u/>
        <sz val="10"/>
        <rFont val="ＭＳ Ｐゴシック"/>
        <family val="3"/>
        <charset val="128"/>
      </rPr>
      <t>２階以上</t>
    </r>
    <r>
      <rPr>
        <sz val="10"/>
        <rFont val="ＭＳ Ｐ明朝"/>
        <family val="1"/>
        <charset val="128"/>
      </rPr>
      <t>に保育室等がある場合（共通）</t>
    </r>
    <rPh sb="4" eb="5">
      <t>カイ</t>
    </rPh>
    <rPh sb="5" eb="7">
      <t>イジョウ</t>
    </rPh>
    <rPh sb="8" eb="11">
      <t>ホイクシツ</t>
    </rPh>
    <rPh sb="11" eb="12">
      <t>トウ</t>
    </rPh>
    <rPh sb="15" eb="17">
      <t>バアイ</t>
    </rPh>
    <rPh sb="18" eb="20">
      <t>キョウツウ</t>
    </rPh>
    <phoneticPr fontId="9"/>
  </si>
  <si>
    <r>
      <t xml:space="preserve"> ⑪ </t>
    </r>
    <r>
      <rPr>
        <u/>
        <sz val="10"/>
        <rFont val="ＭＳ Ｐゴシック"/>
        <family val="3"/>
        <charset val="128"/>
      </rPr>
      <t>２階</t>
    </r>
    <r>
      <rPr>
        <sz val="10"/>
        <rFont val="ＭＳ Ｐ明朝"/>
        <family val="1"/>
        <charset val="128"/>
      </rPr>
      <t>に保育室等がある場合</t>
    </r>
    <phoneticPr fontId="9"/>
  </si>
  <si>
    <r>
      <t xml:space="preserve"> ⑫ </t>
    </r>
    <r>
      <rPr>
        <u/>
        <sz val="10"/>
        <rFont val="ＭＳ Ｐゴシック"/>
        <family val="3"/>
        <charset val="128"/>
      </rPr>
      <t>３階</t>
    </r>
    <r>
      <rPr>
        <sz val="10"/>
        <rFont val="ＭＳ Ｐ明朝"/>
        <family val="1"/>
        <charset val="128"/>
      </rPr>
      <t>に保育室等がある場合</t>
    </r>
    <rPh sb="9" eb="10">
      <t>トウ</t>
    </rPh>
    <phoneticPr fontId="9"/>
  </si>
  <si>
    <r>
      <t xml:space="preserve"> ⑬ </t>
    </r>
    <r>
      <rPr>
        <u/>
        <sz val="10"/>
        <rFont val="ＭＳ Ｐゴシック"/>
        <family val="3"/>
        <charset val="128"/>
      </rPr>
      <t>４階以上</t>
    </r>
    <r>
      <rPr>
        <sz val="10"/>
        <rFont val="ＭＳ Ｐ明朝"/>
        <family val="1"/>
        <charset val="128"/>
      </rPr>
      <t>に保育室等がある場合</t>
    </r>
    <rPh sb="5" eb="7">
      <t>イジョウ</t>
    </rPh>
    <rPh sb="8" eb="11">
      <t>ホイクシツ</t>
    </rPh>
    <rPh sb="11" eb="12">
      <t>トウ</t>
    </rPh>
    <rPh sb="15" eb="17">
      <t>バアイ</t>
    </rPh>
    <phoneticPr fontId="3"/>
  </si>
  <si>
    <r>
      <t xml:space="preserve"> ⑭ </t>
    </r>
    <r>
      <rPr>
        <u/>
        <sz val="10"/>
        <rFont val="ＭＳ Ｐゴシック"/>
        <family val="3"/>
        <charset val="128"/>
      </rPr>
      <t>３階以上</t>
    </r>
    <r>
      <rPr>
        <sz val="10"/>
        <rFont val="ＭＳ Ｐ明朝"/>
        <family val="1"/>
        <charset val="128"/>
      </rPr>
      <t>に保育室がある場合</t>
    </r>
    <rPh sb="4" eb="5">
      <t>カイ</t>
    </rPh>
    <rPh sb="5" eb="7">
      <t>イジョウ</t>
    </rPh>
    <rPh sb="8" eb="11">
      <t>ホイクシツ</t>
    </rPh>
    <rPh sb="14" eb="16">
      <t>バアイ</t>
    </rPh>
    <phoneticPr fontId="3"/>
  </si>
  <si>
    <t>児童年齢は、本年度初日の4月1日現在年齢とする。</t>
    <rPh sb="0" eb="2">
      <t>ジドウ</t>
    </rPh>
    <rPh sb="2" eb="4">
      <t>ネンレイ</t>
    </rPh>
    <rPh sb="6" eb="8">
      <t>ホンネン</t>
    </rPh>
    <rPh sb="8" eb="9">
      <t>ド</t>
    </rPh>
    <rPh sb="9" eb="11">
      <t>ショニチ</t>
    </rPh>
    <rPh sb="13" eb="14">
      <t>ガツ</t>
    </rPh>
    <rPh sb="15" eb="16">
      <t>ニチ</t>
    </rPh>
    <rPh sb="16" eb="18">
      <t>ゲンザイ</t>
    </rPh>
    <rPh sb="18" eb="20">
      <t>ネンレイ</t>
    </rPh>
    <phoneticPr fontId="3"/>
  </si>
  <si>
    <t xml:space="preserve">　　２歳以上児現員 </t>
    <rPh sb="6" eb="7">
      <t>ジ</t>
    </rPh>
    <phoneticPr fontId="3"/>
  </si>
  <si>
    <t>市幼保連携型認定こども園規則第5条</t>
    <rPh sb="0" eb="1">
      <t>シ</t>
    </rPh>
    <rPh sb="1" eb="3">
      <t>ヨウホ</t>
    </rPh>
    <rPh sb="3" eb="5">
      <t>レンケイ</t>
    </rPh>
    <rPh sb="5" eb="6">
      <t>ガタ</t>
    </rPh>
    <rPh sb="6" eb="8">
      <t>ニンテイ</t>
    </rPh>
    <rPh sb="11" eb="12">
      <t>ソノ</t>
    </rPh>
    <rPh sb="12" eb="14">
      <t>キソク</t>
    </rPh>
    <rPh sb="14" eb="15">
      <t>ダイ</t>
    </rPh>
    <rPh sb="16" eb="17">
      <t>ジョウ</t>
    </rPh>
    <phoneticPr fontId="9"/>
  </si>
  <si>
    <t>2歳以上児</t>
    <phoneticPr fontId="3"/>
  </si>
  <si>
    <t>市幼保連携型認定こども園運営に関する条例第9条</t>
    <rPh sb="0" eb="1">
      <t>シ</t>
    </rPh>
    <rPh sb="1" eb="3">
      <t>ヨウホ</t>
    </rPh>
    <rPh sb="3" eb="5">
      <t>レンケイ</t>
    </rPh>
    <rPh sb="5" eb="6">
      <t>ガタ</t>
    </rPh>
    <rPh sb="6" eb="8">
      <t>ニンテイ</t>
    </rPh>
    <rPh sb="11" eb="12">
      <t>ソノ</t>
    </rPh>
    <rPh sb="12" eb="14">
      <t>ウンエイ</t>
    </rPh>
    <rPh sb="15" eb="16">
      <t>カン</t>
    </rPh>
    <rPh sb="18" eb="20">
      <t>ジョウレイ</t>
    </rPh>
    <rPh sb="20" eb="21">
      <t>ダイ</t>
    </rPh>
    <rPh sb="22" eb="23">
      <t>ジョウ</t>
    </rPh>
    <phoneticPr fontId="9"/>
  </si>
  <si>
    <t>児童福祉施設等における衛生管理の改善及び食中毒発生の予防について（平成9年6月30日児企第16号）</t>
    <rPh sb="0" eb="2">
      <t>ジドウ</t>
    </rPh>
    <rPh sb="2" eb="4">
      <t>フクシ</t>
    </rPh>
    <rPh sb="4" eb="6">
      <t>シセツ</t>
    </rPh>
    <rPh sb="6" eb="7">
      <t>トウ</t>
    </rPh>
    <rPh sb="11" eb="13">
      <t>エイセイ</t>
    </rPh>
    <rPh sb="13" eb="15">
      <t>カンリ</t>
    </rPh>
    <rPh sb="16" eb="18">
      <t>カイゼン</t>
    </rPh>
    <rPh sb="18" eb="19">
      <t>オヨ</t>
    </rPh>
    <rPh sb="20" eb="23">
      <t>ショクチュウドク</t>
    </rPh>
    <rPh sb="23" eb="25">
      <t>ハッセイ</t>
    </rPh>
    <rPh sb="26" eb="28">
      <t>ヨボウ</t>
    </rPh>
    <rPh sb="33" eb="35">
      <t>ヘイセイ</t>
    </rPh>
    <rPh sb="36" eb="37">
      <t>ネン</t>
    </rPh>
    <rPh sb="38" eb="39">
      <t>ガツ</t>
    </rPh>
    <rPh sb="41" eb="42">
      <t>ニチ</t>
    </rPh>
    <rPh sb="42" eb="43">
      <t>ジ</t>
    </rPh>
    <rPh sb="43" eb="44">
      <t>キ</t>
    </rPh>
    <rPh sb="44" eb="45">
      <t>ダイ</t>
    </rPh>
    <rPh sb="47" eb="48">
      <t>ゴウ</t>
    </rPh>
    <phoneticPr fontId="3"/>
  </si>
  <si>
    <t>市が作成したものを利用している。</t>
    <phoneticPr fontId="9"/>
  </si>
  <si>
    <t>市が作成したものを一部変更して利用している。</t>
    <phoneticPr fontId="9"/>
  </si>
  <si>
    <t>・　給食費の徴収金額は、</t>
    <rPh sb="2" eb="5">
      <t>キュウショクヒ</t>
    </rPh>
    <rPh sb="6" eb="10">
      <t>チョウシュウキンガク</t>
    </rPh>
    <phoneticPr fontId="3"/>
  </si>
  <si>
    <t>1号認定　　</t>
    <rPh sb="1" eb="2">
      <t>ゴウ</t>
    </rPh>
    <rPh sb="2" eb="4">
      <t>ニンテイ</t>
    </rPh>
    <phoneticPr fontId="3"/>
  </si>
  <si>
    <t>2号認定　　</t>
    <rPh sb="1" eb="2">
      <t>ゴウ</t>
    </rPh>
    <rPh sb="2" eb="4">
      <t>ニンテイ</t>
    </rPh>
    <phoneticPr fontId="3"/>
  </si>
  <si>
    <t>　（事後措置）</t>
    <rPh sb="2" eb="4">
      <t>ジゴ</t>
    </rPh>
    <rPh sb="4" eb="6">
      <t>ソチ</t>
    </rPh>
    <phoneticPr fontId="3"/>
  </si>
  <si>
    <t>「学校保健安全法施行規則の一部改正等について」(平成26年4月30日26文科ス第96号）</t>
    <rPh sb="24" eb="26">
      <t>ヘイセイ</t>
    </rPh>
    <rPh sb="28" eb="29">
      <t>ネン</t>
    </rPh>
    <rPh sb="30" eb="31">
      <t>ツキ</t>
    </rPh>
    <rPh sb="33" eb="34">
      <t>ニチ</t>
    </rPh>
    <rPh sb="36" eb="37">
      <t>フミ</t>
    </rPh>
    <rPh sb="39" eb="40">
      <t>ダイ</t>
    </rPh>
    <rPh sb="42" eb="43">
      <t>ゴウ</t>
    </rPh>
    <phoneticPr fontId="3"/>
  </si>
  <si>
    <t>※ギョウ虫検査は任意</t>
    <rPh sb="4" eb="5">
      <t>ムシ</t>
    </rPh>
    <rPh sb="5" eb="7">
      <t>ケンサ</t>
    </rPh>
    <rPh sb="8" eb="10">
      <t>ニンイ</t>
    </rPh>
    <phoneticPr fontId="3"/>
  </si>
  <si>
    <r>
      <t>◯学校保健安全法施行規則第5条（時期） 
  法第13条第1項 の健康診断は、</t>
    </r>
    <r>
      <rPr>
        <strike/>
        <sz val="9"/>
        <rFont val="ＭＳ Ｐ明朝"/>
        <family val="1"/>
        <charset val="128"/>
      </rPr>
      <t>毎学年、6月30日までに行うもの</t>
    </r>
    <r>
      <rPr>
        <sz val="9"/>
        <rFont val="ＭＳ Ｐ明朝"/>
        <family val="1"/>
        <charset val="128"/>
      </rPr>
      <t>入園時及び毎年度2回行う（そのうち1回は6月30日までに行うものとする。）ことを原則とする。ただし、疾病その他やむを得ない事由によって当該期日に健康診断を受けることのできなかつた者に対しては、その事由のなくなった後すみやかに健康診断を行うものとする。</t>
    </r>
    <phoneticPr fontId="3"/>
  </si>
  <si>
    <t>＊3歳児以上</t>
    <rPh sb="4" eb="6">
      <t>イジョウ</t>
    </rPh>
    <phoneticPr fontId="3"/>
  </si>
  <si>
    <t>⑪　受動喫煙防止対策をすすめているか。</t>
    <rPh sb="2" eb="4">
      <t>ジュドウ</t>
    </rPh>
    <rPh sb="4" eb="6">
      <t>キツエン</t>
    </rPh>
    <rPh sb="6" eb="8">
      <t>ボウシ</t>
    </rPh>
    <rPh sb="8" eb="10">
      <t>タイサク</t>
    </rPh>
    <phoneticPr fontId="9"/>
  </si>
  <si>
    <t xml:space="preserve"> ⑧ 予防接種実施状況を把握しているか。</t>
    <phoneticPr fontId="9"/>
  </si>
  <si>
    <t xml:space="preserve"> ➉ その他感染症等の対策として行っていることがあれば記入すること。</t>
    <phoneticPr fontId="9"/>
  </si>
  <si>
    <t>点検しているか。</t>
    <rPh sb="0" eb="2">
      <t>テンケン</t>
    </rPh>
    <phoneticPr fontId="9"/>
  </si>
  <si>
    <t xml:space="preserve"> ③ 園外活動の場所、移動方法等の安全確認は行っているか。</t>
    <rPh sb="3" eb="4">
      <t>エン</t>
    </rPh>
    <rPh sb="4" eb="5">
      <t>ガイ</t>
    </rPh>
    <rPh sb="5" eb="7">
      <t>カツドウ</t>
    </rPh>
    <rPh sb="8" eb="10">
      <t>バショ</t>
    </rPh>
    <rPh sb="11" eb="13">
      <t>イドウ</t>
    </rPh>
    <rPh sb="13" eb="15">
      <t>ホウホウ</t>
    </rPh>
    <rPh sb="15" eb="16">
      <t>ナド</t>
    </rPh>
    <rPh sb="17" eb="19">
      <t>アンゼン</t>
    </rPh>
    <rPh sb="19" eb="21">
      <t>カクニン</t>
    </rPh>
    <rPh sb="22" eb="23">
      <t>オコナ</t>
    </rPh>
    <phoneticPr fontId="9"/>
  </si>
  <si>
    <t>（児童虐待の早期発見）</t>
    <rPh sb="1" eb="3">
      <t>ジドウ</t>
    </rPh>
    <rPh sb="3" eb="5">
      <t>ギャクタイ</t>
    </rPh>
    <rPh sb="6" eb="8">
      <t>ソウキ</t>
    </rPh>
    <rPh sb="8" eb="10">
      <t>ハッケン</t>
    </rPh>
    <phoneticPr fontId="3"/>
  </si>
  <si>
    <t>（児童虐待に係る通告）</t>
    <rPh sb="1" eb="3">
      <t>ジドウ</t>
    </rPh>
    <rPh sb="3" eb="5">
      <t>ギャクタイ</t>
    </rPh>
    <rPh sb="6" eb="7">
      <t>カカ</t>
    </rPh>
    <rPh sb="8" eb="10">
      <t>ツウコク</t>
    </rPh>
    <phoneticPr fontId="3"/>
  </si>
  <si>
    <t>・　児童虐待の防止等に関する法律第5条</t>
    <phoneticPr fontId="9"/>
  </si>
  <si>
    <t>･</t>
    <phoneticPr fontId="9"/>
  </si>
  <si>
    <t>児童福祉法第25条</t>
    <phoneticPr fontId="9"/>
  </si>
  <si>
    <t>「特定教育・保育施設等における事故の報告等について」（H29.11.10府子本第912号･29初幼教第11号･子保発1110第1号・子子発1110第1号・子家発1110第1号）
※治療に要する期間が30日以上の負傷や疾病を伴う重篤な事故等は報告すること。</t>
    <rPh sb="90" eb="92">
      <t>チリョウ</t>
    </rPh>
    <rPh sb="93" eb="94">
      <t>ヨウ</t>
    </rPh>
    <rPh sb="96" eb="98">
      <t>キカン</t>
    </rPh>
    <rPh sb="101" eb="102">
      <t>ニチ</t>
    </rPh>
    <rPh sb="102" eb="104">
      <t>イジョウ</t>
    </rPh>
    <rPh sb="105" eb="107">
      <t>フショウ</t>
    </rPh>
    <rPh sb="108" eb="110">
      <t>シッペイ</t>
    </rPh>
    <rPh sb="111" eb="112">
      <t>トモナ</t>
    </rPh>
    <rPh sb="113" eb="115">
      <t>ジュウトク</t>
    </rPh>
    <rPh sb="116" eb="118">
      <t>ジコ</t>
    </rPh>
    <rPh sb="118" eb="119">
      <t>トウ</t>
    </rPh>
    <rPh sb="120" eb="122">
      <t>ホウコク</t>
    </rPh>
    <phoneticPr fontId="9"/>
  </si>
  <si>
    <t>（危険等発生時対処要領の作成等)</t>
    <rPh sb="1" eb="3">
      <t>キケン</t>
    </rPh>
    <rPh sb="3" eb="4">
      <t>トウ</t>
    </rPh>
    <rPh sb="4" eb="6">
      <t>ハッセイ</t>
    </rPh>
    <rPh sb="6" eb="7">
      <t>ジ</t>
    </rPh>
    <rPh sb="7" eb="9">
      <t>タイショ</t>
    </rPh>
    <rPh sb="9" eb="11">
      <t>ヨウリョウ</t>
    </rPh>
    <rPh sb="12" eb="14">
      <t>サクセイ</t>
    </rPh>
    <rPh sb="14" eb="15">
      <t>トウ</t>
    </rPh>
    <phoneticPr fontId="3"/>
  </si>
  <si>
    <t>・　学校保健安全法29条</t>
    <rPh sb="2" eb="4">
      <t>ガッコウ</t>
    </rPh>
    <rPh sb="4" eb="6">
      <t>ホケン</t>
    </rPh>
    <rPh sb="6" eb="9">
      <t>アンゼンホウ</t>
    </rPh>
    <rPh sb="11" eb="12">
      <t>ジョウ</t>
    </rPh>
    <phoneticPr fontId="3"/>
  </si>
  <si>
    <t>　（防火管理者）</t>
    <rPh sb="2" eb="4">
      <t>ボウカ</t>
    </rPh>
    <rPh sb="4" eb="7">
      <t>カンリシャ</t>
    </rPh>
    <phoneticPr fontId="3"/>
  </si>
  <si>
    <t>　（防火管理に係る消防計画）</t>
    <rPh sb="2" eb="4">
      <t>ボウカ</t>
    </rPh>
    <rPh sb="4" eb="6">
      <t>カンリ</t>
    </rPh>
    <rPh sb="7" eb="8">
      <t>カカ</t>
    </rPh>
    <rPh sb="9" eb="11">
      <t>ショウボウ</t>
    </rPh>
    <rPh sb="11" eb="13">
      <t>ケイカク</t>
    </rPh>
    <phoneticPr fontId="3"/>
  </si>
  <si>
    <t>　（児童福祉施設と非常災害）</t>
    <rPh sb="2" eb="4">
      <t>ジドウ</t>
    </rPh>
    <rPh sb="4" eb="6">
      <t>フクシ</t>
    </rPh>
    <rPh sb="6" eb="8">
      <t>シセツ</t>
    </rPh>
    <rPh sb="9" eb="11">
      <t>ヒジョウ</t>
    </rPh>
    <rPh sb="11" eb="13">
      <t>サイガイ</t>
    </rPh>
    <phoneticPr fontId="3"/>
  </si>
  <si>
    <t>　・　（準用）市条例第7条第1項2項</t>
    <rPh sb="4" eb="6">
      <t>ジュンヨウ</t>
    </rPh>
    <rPh sb="7" eb="8">
      <t>シ</t>
    </rPh>
    <rPh sb="17" eb="18">
      <t>コウ</t>
    </rPh>
    <phoneticPr fontId="3"/>
  </si>
  <si>
    <t>（消防用設備等又は特殊消防用設備等の点検及び報告）</t>
    <rPh sb="1" eb="3">
      <t>ショウボウ</t>
    </rPh>
    <rPh sb="3" eb="4">
      <t>ヨウ</t>
    </rPh>
    <rPh sb="4" eb="6">
      <t>セツビ</t>
    </rPh>
    <rPh sb="6" eb="7">
      <t>トウ</t>
    </rPh>
    <rPh sb="7" eb="8">
      <t>マタ</t>
    </rPh>
    <rPh sb="9" eb="11">
      <t>トクシュ</t>
    </rPh>
    <rPh sb="11" eb="13">
      <t>ショウボウ</t>
    </rPh>
    <rPh sb="13" eb="14">
      <t>ヨウ</t>
    </rPh>
    <rPh sb="14" eb="16">
      <t>セツビ</t>
    </rPh>
    <rPh sb="16" eb="17">
      <t>トウ</t>
    </rPh>
    <rPh sb="18" eb="20">
      <t>テンケン</t>
    </rPh>
    <rPh sb="20" eb="21">
      <t>オヨ</t>
    </rPh>
    <rPh sb="22" eb="24">
      <t>ホウコク</t>
    </rPh>
    <phoneticPr fontId="3"/>
  </si>
  <si>
    <t>（資料提出命令、報告の徴取及び消防職員の立入検査）</t>
    <rPh sb="1" eb="3">
      <t>シリョウ</t>
    </rPh>
    <rPh sb="3" eb="5">
      <t>テイシュツ</t>
    </rPh>
    <rPh sb="5" eb="7">
      <t>メイレイ</t>
    </rPh>
    <rPh sb="8" eb="10">
      <t>ホウコク</t>
    </rPh>
    <rPh sb="11" eb="13">
      <t>チョウシュ</t>
    </rPh>
    <rPh sb="13" eb="14">
      <t>オヨ</t>
    </rPh>
    <rPh sb="15" eb="17">
      <t>ショウボウ</t>
    </rPh>
    <rPh sb="17" eb="19">
      <t>ショクイン</t>
    </rPh>
    <rPh sb="20" eb="21">
      <t>タ</t>
    </rPh>
    <rPh sb="21" eb="22">
      <t>イ</t>
    </rPh>
    <rPh sb="22" eb="24">
      <t>ケンサ</t>
    </rPh>
    <phoneticPr fontId="3"/>
  </si>
  <si>
    <t>・</t>
    <phoneticPr fontId="3"/>
  </si>
  <si>
    <t>消防法施行規則第31条の6第3項</t>
    <rPh sb="0" eb="3">
      <t>ショウボウホウ</t>
    </rPh>
    <rPh sb="3" eb="5">
      <t>セコウ</t>
    </rPh>
    <rPh sb="5" eb="7">
      <t>キソク</t>
    </rPh>
    <rPh sb="7" eb="8">
      <t>ダイ</t>
    </rPh>
    <rPh sb="10" eb="11">
      <t>ジョウ</t>
    </rPh>
    <rPh sb="13" eb="14">
      <t>ダイ</t>
    </rPh>
    <rPh sb="15" eb="16">
      <t>コウ</t>
    </rPh>
    <phoneticPr fontId="3"/>
  </si>
  <si>
    <t>・</t>
    <phoneticPr fontId="9"/>
  </si>
  <si>
    <t>教育・保育施設等における事故防止及び事故発生児の対応のためのガイドライン</t>
    <phoneticPr fontId="3"/>
  </si>
  <si>
    <t>・</t>
    <phoneticPr fontId="3"/>
  </si>
  <si>
    <t>認定こども園法第23条</t>
    <rPh sb="0" eb="2">
      <t>ニンテイ</t>
    </rPh>
    <rPh sb="5" eb="6">
      <t>エン</t>
    </rPh>
    <rPh sb="6" eb="7">
      <t>ホウ</t>
    </rPh>
    <rPh sb="7" eb="8">
      <t>ダイ</t>
    </rPh>
    <rPh sb="10" eb="11">
      <t>ジョウ</t>
    </rPh>
    <phoneticPr fontId="3"/>
  </si>
  <si>
    <t>認定こども園法施行規則第25条</t>
    <rPh sb="0" eb="2">
      <t>ニンテイ</t>
    </rPh>
    <rPh sb="5" eb="7">
      <t>エンホウ</t>
    </rPh>
    <rPh sb="7" eb="9">
      <t>セコウ</t>
    </rPh>
    <rPh sb="9" eb="11">
      <t>キソク</t>
    </rPh>
    <rPh sb="11" eb="12">
      <t>ダイ</t>
    </rPh>
    <rPh sb="14" eb="15">
      <t>ジョウ</t>
    </rPh>
    <phoneticPr fontId="3"/>
  </si>
  <si>
    <t>（令和</t>
    <rPh sb="1" eb="3">
      <t>レイワ</t>
    </rPh>
    <phoneticPr fontId="3"/>
  </si>
  <si>
    <r>
      <t xml:space="preserve">「特定教育・保育等に要する費用の額の算定に関する基準等の実施上の留意事項について」平成27年３月31日雇児発0331第10号他　別紙3(認定こども園　教育標準時間認定１号)
Ⅴ(乗除調整部分)
１　定員を恒常的に超過する場合(⑲)
</t>
    </r>
    <r>
      <rPr>
        <sz val="10"/>
        <color theme="1"/>
        <rFont val="HGｺﾞｼｯｸM"/>
        <family val="3"/>
        <charset val="128"/>
      </rPr>
      <t>(1)調整的を受ける施設の用件
直前の連続する2年間常に利用定員を超えており、かつ、各年度の年間平均在所率が120％以上の状態にある施設に適応する。
　なお、教育・保育の提供は利用定員の範囲内で行われることを原則であること。
　また、上記の状態にある施設に対しては、利用定員の見直しに向けた指導を行うこと。</t>
    </r>
    <r>
      <rPr>
        <b/>
        <sz val="10"/>
        <color theme="1"/>
        <rFont val="HGｺﾞｼｯｸM"/>
        <family val="3"/>
        <charset val="128"/>
      </rPr>
      <t xml:space="preserve">
</t>
    </r>
    <rPh sb="68" eb="70">
      <t>ニンテイ</t>
    </rPh>
    <rPh sb="73" eb="74">
      <t>エン</t>
    </rPh>
    <rPh sb="75" eb="77">
      <t>キョウイク</t>
    </rPh>
    <rPh sb="77" eb="79">
      <t>ヒョウジュン</t>
    </rPh>
    <rPh sb="79" eb="81">
      <t>ジカン</t>
    </rPh>
    <rPh sb="81" eb="83">
      <t>ニンテイ</t>
    </rPh>
    <rPh sb="84" eb="85">
      <t>ゴウ</t>
    </rPh>
    <rPh sb="101" eb="103">
      <t>テイイン</t>
    </rPh>
    <rPh sb="104" eb="107">
      <t>コウジョウテキ</t>
    </rPh>
    <rPh sb="108" eb="110">
      <t>チョウカ</t>
    </rPh>
    <rPh sb="112" eb="114">
      <t>バアイ</t>
    </rPh>
    <rPh sb="122" eb="125">
      <t>チョウセイテキ</t>
    </rPh>
    <rPh sb="126" eb="127">
      <t>ウ</t>
    </rPh>
    <rPh sb="129" eb="131">
      <t>シセツ</t>
    </rPh>
    <rPh sb="132" eb="134">
      <t>ヨウケン</t>
    </rPh>
    <rPh sb="135" eb="137">
      <t>チョクゼン</t>
    </rPh>
    <rPh sb="138" eb="140">
      <t>レンゾク</t>
    </rPh>
    <rPh sb="143" eb="145">
      <t>ネンカン</t>
    </rPh>
    <rPh sb="145" eb="146">
      <t>ツネ</t>
    </rPh>
    <rPh sb="147" eb="149">
      <t>リヨウ</t>
    </rPh>
    <rPh sb="149" eb="151">
      <t>テイイン</t>
    </rPh>
    <rPh sb="152" eb="153">
      <t>コ</t>
    </rPh>
    <rPh sb="161" eb="164">
      <t>カクネンド</t>
    </rPh>
    <rPh sb="165" eb="167">
      <t>ネンカン</t>
    </rPh>
    <rPh sb="167" eb="169">
      <t>ヘイキン</t>
    </rPh>
    <rPh sb="169" eb="171">
      <t>ザイショ</t>
    </rPh>
    <rPh sb="171" eb="172">
      <t>リツ</t>
    </rPh>
    <rPh sb="177" eb="179">
      <t>イジョウ</t>
    </rPh>
    <rPh sb="180" eb="182">
      <t>ジョウタイ</t>
    </rPh>
    <rPh sb="185" eb="187">
      <t>シセツ</t>
    </rPh>
    <rPh sb="188" eb="190">
      <t>テキオウ</t>
    </rPh>
    <rPh sb="198" eb="200">
      <t>キョウイク</t>
    </rPh>
    <rPh sb="201" eb="203">
      <t>ホイク</t>
    </rPh>
    <rPh sb="204" eb="206">
      <t>テイキョウ</t>
    </rPh>
    <rPh sb="207" eb="209">
      <t>リヨウ</t>
    </rPh>
    <rPh sb="209" eb="211">
      <t>テイイン</t>
    </rPh>
    <rPh sb="212" eb="214">
      <t>ハンイ</t>
    </rPh>
    <rPh sb="214" eb="215">
      <t>ナイ</t>
    </rPh>
    <rPh sb="216" eb="217">
      <t>オコナ</t>
    </rPh>
    <rPh sb="223" eb="225">
      <t>ゲンソク</t>
    </rPh>
    <rPh sb="236" eb="238">
      <t>ジョウキ</t>
    </rPh>
    <rPh sb="239" eb="241">
      <t>ジョウタイ</t>
    </rPh>
    <rPh sb="244" eb="246">
      <t>シセツ</t>
    </rPh>
    <rPh sb="247" eb="248">
      <t>タイ</t>
    </rPh>
    <rPh sb="252" eb="254">
      <t>リヨウ</t>
    </rPh>
    <rPh sb="254" eb="256">
      <t>テイイン</t>
    </rPh>
    <rPh sb="257" eb="259">
      <t>ミナオ</t>
    </rPh>
    <rPh sb="261" eb="262">
      <t>ム</t>
    </rPh>
    <rPh sb="264" eb="266">
      <t>シドウ</t>
    </rPh>
    <rPh sb="267" eb="268">
      <t>オコナ</t>
    </rPh>
    <phoneticPr fontId="3"/>
  </si>
  <si>
    <r>
      <t xml:space="preserve">「特定教育・保育等に要する費用の額の算定に関する基準等の実施上の留意事項について」平成27年３月31日雇児発0331第10号他　別紙4(認定こども園　保育認定2号･3号)
Ⅴ(乗除調整部分)
１　定員を恒常的に超過する場合(⑲)
</t>
    </r>
    <r>
      <rPr>
        <sz val="10"/>
        <rFont val="HGｺﾞｼｯｸM"/>
        <family val="3"/>
        <charset val="128"/>
      </rPr>
      <t>(1)調整的を受ける施設の用件
直前の連続する5年間常に利用定員を超えており、かつ、各年度の年間平均在所率が120％以上の状態にある施設に適応する。
　なお、教育・保育の提供は利用定員の範囲内で行われることを原則であること。
　また、上記の状態にある施設に対しては、利用定員の見直しに向けた指導を行うこと。</t>
    </r>
    <r>
      <rPr>
        <b/>
        <sz val="10"/>
        <rFont val="HGｺﾞｼｯｸM"/>
        <family val="3"/>
        <charset val="128"/>
      </rPr>
      <t xml:space="preserve">
</t>
    </r>
    <rPh sb="68" eb="70">
      <t>ニンテイ</t>
    </rPh>
    <rPh sb="73" eb="74">
      <t>エン</t>
    </rPh>
    <rPh sb="75" eb="77">
      <t>ホイク</t>
    </rPh>
    <rPh sb="77" eb="79">
      <t>ニンテイ</t>
    </rPh>
    <rPh sb="80" eb="81">
      <t>ゴウ</t>
    </rPh>
    <rPh sb="83" eb="84">
      <t>ゴウ</t>
    </rPh>
    <rPh sb="100" eb="102">
      <t>テイイン</t>
    </rPh>
    <rPh sb="103" eb="106">
      <t>コウジョウテキ</t>
    </rPh>
    <rPh sb="107" eb="109">
      <t>チョウカ</t>
    </rPh>
    <rPh sb="111" eb="113">
      <t>バアイ</t>
    </rPh>
    <rPh sb="121" eb="124">
      <t>チョウセイテキ</t>
    </rPh>
    <rPh sb="125" eb="126">
      <t>ウ</t>
    </rPh>
    <rPh sb="128" eb="130">
      <t>シセツ</t>
    </rPh>
    <rPh sb="131" eb="133">
      <t>ヨウケン</t>
    </rPh>
    <rPh sb="134" eb="136">
      <t>チョクゼン</t>
    </rPh>
    <rPh sb="137" eb="139">
      <t>レンゾク</t>
    </rPh>
    <rPh sb="142" eb="144">
      <t>ネンカン</t>
    </rPh>
    <rPh sb="144" eb="145">
      <t>ツネ</t>
    </rPh>
    <rPh sb="146" eb="148">
      <t>リヨウ</t>
    </rPh>
    <rPh sb="148" eb="150">
      <t>テイイン</t>
    </rPh>
    <rPh sb="151" eb="152">
      <t>コ</t>
    </rPh>
    <rPh sb="160" eb="163">
      <t>カクネンド</t>
    </rPh>
    <rPh sb="164" eb="166">
      <t>ネンカン</t>
    </rPh>
    <rPh sb="166" eb="168">
      <t>ヘイキン</t>
    </rPh>
    <rPh sb="168" eb="170">
      <t>ザイショ</t>
    </rPh>
    <rPh sb="170" eb="171">
      <t>リツ</t>
    </rPh>
    <rPh sb="176" eb="178">
      <t>イジョウ</t>
    </rPh>
    <rPh sb="179" eb="181">
      <t>ジョウタイ</t>
    </rPh>
    <rPh sb="184" eb="186">
      <t>シセツ</t>
    </rPh>
    <rPh sb="187" eb="189">
      <t>テキオウ</t>
    </rPh>
    <rPh sb="197" eb="199">
      <t>キョウイク</t>
    </rPh>
    <rPh sb="200" eb="202">
      <t>ホイク</t>
    </rPh>
    <rPh sb="203" eb="205">
      <t>テイキョウ</t>
    </rPh>
    <rPh sb="206" eb="208">
      <t>リヨウ</t>
    </rPh>
    <rPh sb="208" eb="210">
      <t>テイイン</t>
    </rPh>
    <rPh sb="211" eb="213">
      <t>ハンイ</t>
    </rPh>
    <rPh sb="213" eb="214">
      <t>ナイ</t>
    </rPh>
    <rPh sb="215" eb="216">
      <t>オコナ</t>
    </rPh>
    <rPh sb="222" eb="224">
      <t>ゲンソク</t>
    </rPh>
    <rPh sb="235" eb="237">
      <t>ジョウキ</t>
    </rPh>
    <rPh sb="238" eb="240">
      <t>ジョウタイ</t>
    </rPh>
    <rPh sb="243" eb="245">
      <t>シセツ</t>
    </rPh>
    <rPh sb="246" eb="247">
      <t>タイ</t>
    </rPh>
    <rPh sb="251" eb="253">
      <t>リヨウ</t>
    </rPh>
    <rPh sb="253" eb="255">
      <t>テイイン</t>
    </rPh>
    <rPh sb="256" eb="258">
      <t>ミナオ</t>
    </rPh>
    <rPh sb="260" eb="261">
      <t>ム</t>
    </rPh>
    <rPh sb="263" eb="265">
      <t>シドウ</t>
    </rPh>
    <rPh sb="266" eb="267">
      <t>オコナ</t>
    </rPh>
    <phoneticPr fontId="3"/>
  </si>
  <si>
    <t xml:space="preserve"> ○　給与表の最終改定は、</t>
    <phoneticPr fontId="9"/>
  </si>
  <si>
    <t>※</t>
    <phoneticPr fontId="9"/>
  </si>
  <si>
    <t>給与表の改定だけでも、労働基準監督署への提出が必要。就業規則の一環であるため。</t>
    <rPh sb="0" eb="2">
      <t>キュウヨ</t>
    </rPh>
    <rPh sb="2" eb="3">
      <t>ヒョウ</t>
    </rPh>
    <rPh sb="4" eb="6">
      <t>カイテイ</t>
    </rPh>
    <rPh sb="20" eb="22">
      <t>テイシュツ</t>
    </rPh>
    <rPh sb="23" eb="25">
      <t>ヒツヨウ</t>
    </rPh>
    <rPh sb="26" eb="28">
      <t>シュウギョウ</t>
    </rPh>
    <rPh sb="28" eb="30">
      <t>キソク</t>
    </rPh>
    <rPh sb="31" eb="33">
      <t>イッカン</t>
    </rPh>
    <phoneticPr fontId="9"/>
  </si>
  <si>
    <t>○　労基署への提出年月日:　　　　　　　　　　　　　　　　　　　　　　　）</t>
    <rPh sb="2" eb="3">
      <t>ロウ</t>
    </rPh>
    <rPh sb="7" eb="9">
      <t>テイシュツ</t>
    </rPh>
    <rPh sb="9" eb="12">
      <t>ネンガッピ</t>
    </rPh>
    <phoneticPr fontId="9"/>
  </si>
  <si>
    <t xml:space="preserve"> ＜ 以下、前年度・本年度に特別昇給を実施した場合、職名･氏名・</t>
    <phoneticPr fontId="9"/>
  </si>
  <si>
    <t>］</t>
    <phoneticPr fontId="9"/>
  </si>
  <si>
    <t>…</t>
    <phoneticPr fontId="9"/>
  </si>
  <si>
    <t>・</t>
    <phoneticPr fontId="9"/>
  </si>
  <si>
    <t>（</t>
    <phoneticPr fontId="9"/>
  </si>
  <si>
    <t>）</t>
    <phoneticPr fontId="9"/>
  </si>
  <si>
    <t>　　　　　　　　　　</t>
    <phoneticPr fontId="9"/>
  </si>
  <si>
    <t>調書記入要領</t>
    <rPh sb="0" eb="2">
      <t>チョウショ</t>
    </rPh>
    <rPh sb="2" eb="4">
      <t>キニュウ</t>
    </rPh>
    <rPh sb="4" eb="6">
      <t>ヨウリョウ</t>
    </rPh>
    <phoneticPr fontId="3"/>
  </si>
  <si>
    <t>※特に指定のあるも以外は、指導監査調書提出の初日時点で記入すること。</t>
    <rPh sb="1" eb="2">
      <t>トク</t>
    </rPh>
    <rPh sb="3" eb="5">
      <t>シテイ</t>
    </rPh>
    <rPh sb="9" eb="11">
      <t>イガイ</t>
    </rPh>
    <rPh sb="13" eb="15">
      <t>シドウ</t>
    </rPh>
    <rPh sb="15" eb="17">
      <t>カンサ</t>
    </rPh>
    <rPh sb="17" eb="19">
      <t>チョウショ</t>
    </rPh>
    <rPh sb="19" eb="21">
      <t>テイシュツ</t>
    </rPh>
    <rPh sb="22" eb="24">
      <t>ショニチ</t>
    </rPh>
    <rPh sb="24" eb="26">
      <t>ジテン</t>
    </rPh>
    <rPh sb="27" eb="29">
      <t>キニュウ</t>
    </rPh>
    <phoneticPr fontId="3"/>
  </si>
  <si>
    <t>※認可定員と利用定員に相違がある場合には特定教育・保育施設利用定員減少</t>
    <rPh sb="1" eb="3">
      <t>ニンカ</t>
    </rPh>
    <rPh sb="3" eb="5">
      <t>テイイン</t>
    </rPh>
    <rPh sb="6" eb="8">
      <t>リヨウ</t>
    </rPh>
    <rPh sb="8" eb="10">
      <t>テイイン</t>
    </rPh>
    <rPh sb="11" eb="13">
      <t>ソウイ</t>
    </rPh>
    <rPh sb="16" eb="18">
      <t>バアイ</t>
    </rPh>
    <rPh sb="20" eb="22">
      <t>トクテイ</t>
    </rPh>
    <rPh sb="22" eb="24">
      <t>キョウイク</t>
    </rPh>
    <rPh sb="25" eb="27">
      <t>ホイク</t>
    </rPh>
    <rPh sb="27" eb="29">
      <t>シセツ</t>
    </rPh>
    <rPh sb="29" eb="31">
      <t>リヨウ</t>
    </rPh>
    <rPh sb="31" eb="33">
      <t>テイイン</t>
    </rPh>
    <rPh sb="33" eb="35">
      <t>ゲンショウ</t>
    </rPh>
    <phoneticPr fontId="3"/>
  </si>
  <si>
    <t>届出書等、利用定員を変更したことがわかる書類の写しを添付すること。</t>
  </si>
  <si>
    <t>ＦＡＸ</t>
    <phoneticPr fontId="3"/>
  </si>
  <si>
    <t>退職・転出年月日</t>
    <rPh sb="0" eb="2">
      <t>タイショク</t>
    </rPh>
    <rPh sb="3" eb="5">
      <t>テンシュツ</t>
    </rPh>
    <rPh sb="5" eb="8">
      <t>ネンガッピ</t>
    </rPh>
    <phoneticPr fontId="9"/>
  </si>
  <si>
    <t>氏　　名</t>
    <rPh sb="0" eb="1">
      <t>シ</t>
    </rPh>
    <rPh sb="3" eb="4">
      <t>ナ</t>
    </rPh>
    <phoneticPr fontId="3"/>
  </si>
  <si>
    <t>（※　中小企業については2021年より適用）</t>
    <rPh sb="3" eb="5">
      <t>チュウショウ</t>
    </rPh>
    <rPh sb="5" eb="7">
      <t>キギョウ</t>
    </rPh>
    <rPh sb="16" eb="17">
      <t>ネン</t>
    </rPh>
    <rPh sb="19" eb="21">
      <t>テキヨウ</t>
    </rPh>
    <phoneticPr fontId="9"/>
  </si>
  <si>
    <t>同一労働同一賃金特集ページ</t>
  </si>
  <si>
    <t>https://www.mhlw.go.jp/stf/seisakunitsuite/bunya/0000144972.html</t>
  </si>
  <si>
    <t>※　詳細については厚労省ホームページ参照</t>
    <rPh sb="2" eb="4">
      <t>ショウサイ</t>
    </rPh>
    <rPh sb="9" eb="12">
      <t>コウロウショウ</t>
    </rPh>
    <rPh sb="18" eb="20">
      <t>サンショウ</t>
    </rPh>
    <phoneticPr fontId="3"/>
  </si>
  <si>
    <t xml:space="preserve">労働時間が6時間を超える場合は少くとも45分、8時間を超える場合は少くとも1時間の休憩時間を労働時間の途中に与えなければならない。 </t>
    <phoneticPr fontId="3"/>
  </si>
  <si>
    <t>（</t>
    <phoneticPr fontId="3"/>
  </si>
  <si>
    <t>）</t>
    <phoneticPr fontId="3"/>
  </si>
  <si>
    <t xml:space="preserve"> 時間外勤務手当の支給で対応</t>
  </si>
  <si>
    <t>振替休で対応</t>
  </si>
  <si>
    <t>（14）退職共済制度へ加入している場合、非正規職員であっても、</t>
    <phoneticPr fontId="3"/>
  </si>
  <si>
    <t>加入要件を満たす場合は適正に加入しているか。</t>
  </si>
  <si>
    <t>－幼保連携型認定こども園運営No.１３－</t>
    <rPh sb="5" eb="7">
      <t>ニンテイ</t>
    </rPh>
    <rPh sb="10" eb="11">
      <t>ソノ</t>
    </rPh>
    <phoneticPr fontId="9"/>
  </si>
  <si>
    <t>－幼保連携型認定こども園運営No.１４－</t>
    <rPh sb="5" eb="7">
      <t>ニンテイ</t>
    </rPh>
    <rPh sb="10" eb="11">
      <t>ソノ</t>
    </rPh>
    <phoneticPr fontId="3"/>
  </si>
  <si>
    <t>－幼保連携型認定こども園運営No.１５－</t>
    <rPh sb="5" eb="7">
      <t>ニンテイ</t>
    </rPh>
    <rPh sb="10" eb="11">
      <t>ソノ</t>
    </rPh>
    <phoneticPr fontId="9"/>
  </si>
  <si>
    <t>－幼保連携型認定こども園運営No.１５-２－</t>
    <rPh sb="5" eb="7">
      <t>ニンテイ</t>
    </rPh>
    <rPh sb="10" eb="11">
      <t>ソノ</t>
    </rPh>
    <phoneticPr fontId="9"/>
  </si>
  <si>
    <t>－幼保連携型認定こども園運営No.１５-４－</t>
    <rPh sb="5" eb="7">
      <t>ニンテイ</t>
    </rPh>
    <rPh sb="10" eb="11">
      <t>ソノ</t>
    </rPh>
    <phoneticPr fontId="9"/>
  </si>
  <si>
    <t>－幼保連携型認定こども園運営No.１６－</t>
    <rPh sb="5" eb="7">
      <t>ニンテイ</t>
    </rPh>
    <rPh sb="10" eb="11">
      <t>ソノ</t>
    </rPh>
    <phoneticPr fontId="3"/>
  </si>
  <si>
    <t>－幼保連携型認定こども園運営No.１６-２－</t>
    <rPh sb="5" eb="7">
      <t>ニンテイ</t>
    </rPh>
    <rPh sb="10" eb="11">
      <t>ソノ</t>
    </rPh>
    <phoneticPr fontId="3"/>
  </si>
  <si>
    <t>－幼保連携型認定こども園運営No.１７－</t>
    <rPh sb="5" eb="7">
      <t>ニンテイ</t>
    </rPh>
    <rPh sb="10" eb="11">
      <t>ソノ</t>
    </rPh>
    <phoneticPr fontId="9"/>
  </si>
  <si>
    <t>－幼保連携型認定こども園運営No.１７-２－</t>
    <rPh sb="5" eb="7">
      <t>ニンテイ</t>
    </rPh>
    <rPh sb="10" eb="11">
      <t>ソノ</t>
    </rPh>
    <phoneticPr fontId="9"/>
  </si>
  <si>
    <t>－幼保連携型認定こども園運営No.１７-３－</t>
    <rPh sb="5" eb="7">
      <t>ニンテイ</t>
    </rPh>
    <rPh sb="10" eb="11">
      <t>ソノ</t>
    </rPh>
    <phoneticPr fontId="9"/>
  </si>
  <si>
    <t>－幼保連携型認定こども園運営No.１８－</t>
    <rPh sb="5" eb="7">
      <t>ニンテイ</t>
    </rPh>
    <rPh sb="10" eb="11">
      <t>ソノ</t>
    </rPh>
    <phoneticPr fontId="3"/>
  </si>
  <si>
    <t>－幼保連携型認定こども園運営No.１８-２－</t>
    <rPh sb="5" eb="7">
      <t>ニンテイ</t>
    </rPh>
    <rPh sb="10" eb="11">
      <t>ソノ</t>
    </rPh>
    <phoneticPr fontId="3"/>
  </si>
  <si>
    <t>－幼保連携型認定こども園運営No.１８-３－</t>
    <rPh sb="5" eb="7">
      <t>ニンテイ</t>
    </rPh>
    <rPh sb="10" eb="11">
      <t>ソノ</t>
    </rPh>
    <phoneticPr fontId="3"/>
  </si>
  <si>
    <t>－幼保連携型認定こども園運営No.２１－</t>
    <rPh sb="5" eb="7">
      <t>ニンテイ</t>
    </rPh>
    <rPh sb="10" eb="11">
      <t>ソノ</t>
    </rPh>
    <phoneticPr fontId="9"/>
  </si>
  <si>
    <t>－幼保連携型認定こども園運営No.２２－</t>
    <phoneticPr fontId="9"/>
  </si>
  <si>
    <t>－幼保連携型認定こども園運営No.２４－</t>
    <rPh sb="5" eb="7">
      <t>ニンテイ</t>
    </rPh>
    <rPh sb="10" eb="11">
      <t>ソノ</t>
    </rPh>
    <phoneticPr fontId="9"/>
  </si>
  <si>
    <t>－幼保連携型認定こども運営No.２５－</t>
    <rPh sb="5" eb="7">
      <t>ニンテイ</t>
    </rPh>
    <phoneticPr fontId="9"/>
  </si>
  <si>
    <t>－幼保連携型認定こども園運営No.２６－</t>
    <rPh sb="5" eb="7">
      <t>ニンテイ</t>
    </rPh>
    <rPh sb="10" eb="11">
      <t>ソノ</t>
    </rPh>
    <phoneticPr fontId="9"/>
  </si>
  <si>
    <t>－幼保連携型認定こども運営No.２７－</t>
    <rPh sb="5" eb="7">
      <t>ニンテイ</t>
    </rPh>
    <phoneticPr fontId="9"/>
  </si>
  <si>
    <t>－幼保連携型認定こども園運営No.２９－</t>
    <rPh sb="5" eb="7">
      <t>ニンテイ</t>
    </rPh>
    <rPh sb="10" eb="11">
      <t>ソノ</t>
    </rPh>
    <phoneticPr fontId="9"/>
  </si>
  <si>
    <t>－幼保連携型認定こども園運営No.３０－</t>
    <rPh sb="1" eb="2">
      <t>ヨウ</t>
    </rPh>
    <rPh sb="2" eb="3">
      <t>ホ</t>
    </rPh>
    <rPh sb="3" eb="6">
      <t>レンケイガタ</t>
    </rPh>
    <rPh sb="6" eb="8">
      <t>ニンテイ</t>
    </rPh>
    <rPh sb="11" eb="12">
      <t>ソノ</t>
    </rPh>
    <phoneticPr fontId="9"/>
  </si>
  <si>
    <t>(</t>
    <phoneticPr fontId="3"/>
  </si>
  <si>
    <t>)</t>
    <phoneticPr fontId="3"/>
  </si>
  <si>
    <t>－幼保連携型認定こども園運営No.３８－</t>
    <rPh sb="5" eb="7">
      <t>ニンテイ</t>
    </rPh>
    <rPh sb="10" eb="11">
      <t>ソノ</t>
    </rPh>
    <phoneticPr fontId="9"/>
  </si>
  <si>
    <t>一時預かり事業及び私的契約の利用児童数は含まない。</t>
    <rPh sb="0" eb="2">
      <t>イチジ</t>
    </rPh>
    <rPh sb="2" eb="3">
      <t>アズ</t>
    </rPh>
    <rPh sb="5" eb="7">
      <t>ジギョウ</t>
    </rPh>
    <rPh sb="7" eb="8">
      <t>オヨ</t>
    </rPh>
    <rPh sb="9" eb="11">
      <t>シテキ</t>
    </rPh>
    <rPh sb="11" eb="13">
      <t>ケイヤク</t>
    </rPh>
    <rPh sb="14" eb="16">
      <t>リヨウ</t>
    </rPh>
    <rPh sb="16" eb="18">
      <t>ジドウ</t>
    </rPh>
    <rPh sb="18" eb="19">
      <t>スウ</t>
    </rPh>
    <rPh sb="20" eb="21">
      <t>フク</t>
    </rPh>
    <phoneticPr fontId="3"/>
  </si>
  <si>
    <t>(※以下については、3階以上が該当する設問）</t>
    <rPh sb="2" eb="4">
      <t>イカ</t>
    </rPh>
    <rPh sb="11" eb="14">
      <t>カイイジョウ</t>
    </rPh>
    <rPh sb="15" eb="17">
      <t>ガイトウ</t>
    </rPh>
    <rPh sb="19" eb="21">
      <t>セツモン</t>
    </rPh>
    <phoneticPr fontId="9"/>
  </si>
  <si>
    <t>(   )</t>
    <phoneticPr fontId="3"/>
  </si>
  <si>
    <t>・</t>
    <phoneticPr fontId="9"/>
  </si>
  <si>
    <t>保育所におけるアレルギー対応ガイドライン</t>
    <rPh sb="0" eb="3">
      <t>ホイクショ</t>
    </rPh>
    <rPh sb="12" eb="14">
      <t>タイオウ</t>
    </rPh>
    <phoneticPr fontId="9"/>
  </si>
  <si>
    <t>第5章２</t>
    <rPh sb="0" eb="1">
      <t>ダイ</t>
    </rPh>
    <rPh sb="2" eb="3">
      <t>ショウ</t>
    </rPh>
    <phoneticPr fontId="9"/>
  </si>
  <si>
    <t>・</t>
    <phoneticPr fontId="3"/>
  </si>
  <si>
    <t>那覇市食物アレルギー対応マニュアル</t>
    <rPh sb="0" eb="3">
      <t>ナハシ</t>
    </rPh>
    <rPh sb="3" eb="5">
      <t>ショクモツ</t>
    </rPh>
    <rPh sb="10" eb="12">
      <t>タイオウ</t>
    </rPh>
    <phoneticPr fontId="3"/>
  </si>
  <si>
    <t>(園舎及び園庭）</t>
    <rPh sb="1" eb="3">
      <t>エンシャ</t>
    </rPh>
    <rPh sb="3" eb="4">
      <t>オヨ</t>
    </rPh>
    <rPh sb="5" eb="7">
      <t>エンテイ</t>
    </rPh>
    <phoneticPr fontId="3"/>
  </si>
  <si>
    <t>市幼保連携認定こども園条例第6条</t>
    <rPh sb="0" eb="1">
      <t>シ</t>
    </rPh>
    <rPh sb="1" eb="3">
      <t>ヨウホ</t>
    </rPh>
    <rPh sb="3" eb="5">
      <t>レンケイ</t>
    </rPh>
    <rPh sb="5" eb="7">
      <t>ニンテイ</t>
    </rPh>
    <rPh sb="10" eb="11">
      <t>ソノ</t>
    </rPh>
    <rPh sb="11" eb="13">
      <t>ジョウレイ</t>
    </rPh>
    <rPh sb="13" eb="14">
      <t>ダイ</t>
    </rPh>
    <rPh sb="15" eb="16">
      <t>ジョウ</t>
    </rPh>
    <phoneticPr fontId="3"/>
  </si>
  <si>
    <t>（園舎に備えるべき設備）</t>
    <rPh sb="1" eb="3">
      <t>エンシャ</t>
    </rPh>
    <rPh sb="4" eb="5">
      <t>ソナ</t>
    </rPh>
    <rPh sb="9" eb="11">
      <t>セツビ</t>
    </rPh>
    <phoneticPr fontId="3"/>
  </si>
  <si>
    <t>市幼保連携認定こども園条例第７条</t>
    <rPh sb="0" eb="1">
      <t>シ</t>
    </rPh>
    <rPh sb="1" eb="3">
      <t>ヨウホ</t>
    </rPh>
    <rPh sb="3" eb="5">
      <t>レンケイ</t>
    </rPh>
    <rPh sb="5" eb="7">
      <t>ニンテイ</t>
    </rPh>
    <rPh sb="10" eb="11">
      <t>ソノ</t>
    </rPh>
    <rPh sb="11" eb="13">
      <t>ジョウレイ</t>
    </rPh>
    <rPh sb="13" eb="14">
      <t>ダイ</t>
    </rPh>
    <rPh sb="15" eb="16">
      <t>ジョウ</t>
    </rPh>
    <phoneticPr fontId="3"/>
  </si>
  <si>
    <t>安全点検を行っているか。</t>
    <rPh sb="0" eb="4">
      <t>アンゼンテンケン</t>
    </rPh>
    <rPh sb="5" eb="6">
      <t>オコナ</t>
    </rPh>
    <phoneticPr fontId="9"/>
  </si>
  <si>
    <t>※</t>
    <phoneticPr fontId="3"/>
  </si>
  <si>
    <r>
      <rPr>
        <b/>
        <sz val="9"/>
        <rFont val="ＭＳ Ｐ明朝"/>
        <family val="1"/>
        <charset val="128"/>
      </rPr>
      <t xml:space="preserve">・児童福祉法施行規則第37条6項
</t>
    </r>
    <r>
      <rPr>
        <sz val="9"/>
        <rFont val="ＭＳ Ｐ明朝"/>
        <family val="1"/>
        <charset val="128"/>
      </rPr>
      <t xml:space="preserve">
　法第三十五条第四項の認可を受けた者は、第一項第二号若しくは第三号に掲げる事項又は経営の責任者若しくは福祉の実務に当たる幹部職員を変更しようとするときは、都道府県知事にあらかじめ届け出なければならない。
</t>
    </r>
    <phoneticPr fontId="3"/>
  </si>
  <si>
    <t>　・</t>
    <phoneticPr fontId="3"/>
  </si>
  <si>
    <t>市条例第17条第2項</t>
    <rPh sb="0" eb="1">
      <t>シ</t>
    </rPh>
    <rPh sb="1" eb="3">
      <t>ジョウレイ</t>
    </rPh>
    <rPh sb="3" eb="4">
      <t>ダイ</t>
    </rPh>
    <rPh sb="6" eb="7">
      <t>ジョウ</t>
    </rPh>
    <rPh sb="7" eb="8">
      <t>ダイ</t>
    </rPh>
    <rPh sb="9" eb="10">
      <t>コウ</t>
    </rPh>
    <phoneticPr fontId="3"/>
  </si>
  <si>
    <t>市条例第6条の２第３項</t>
    <rPh sb="0" eb="1">
      <t>シ</t>
    </rPh>
    <rPh sb="1" eb="3">
      <t>ジョウレイ</t>
    </rPh>
    <rPh sb="3" eb="4">
      <t>ダイ</t>
    </rPh>
    <rPh sb="5" eb="6">
      <t>ジョウ</t>
    </rPh>
    <rPh sb="8" eb="9">
      <t>ダイ</t>
    </rPh>
    <rPh sb="10" eb="11">
      <t>コウ</t>
    </rPh>
    <phoneticPr fontId="3"/>
  </si>
  <si>
    <r>
      <rPr>
        <b/>
        <sz val="10"/>
        <rFont val="ＭＳ Ｐ明朝"/>
        <family val="1"/>
        <charset val="128"/>
      </rPr>
      <t>市幼保連携型認定こども園条例第5条第4項</t>
    </r>
    <r>
      <rPr>
        <sz val="10"/>
        <rFont val="ＭＳ Ｐ明朝"/>
        <family val="1"/>
        <charset val="128"/>
      </rPr>
      <t xml:space="preserve">
　幼保連携型認定こども園には、調理員を置かなければならない。ただし、第13条第1項において読み替えて準用する那覇市児童福祉施設の設備及び運営に関する基準を定める条例(平成24年那覇市条例第68号。以下「福祉施設条例」という。)第35条(後段を除く。第7条第3項において同じ。)の規定により、調理業務の全部を委託する幼保連携型認定こども園にあっては、調理員を置かないことができる。</t>
    </r>
    <rPh sb="0" eb="1">
      <t>シ</t>
    </rPh>
    <rPh sb="1" eb="3">
      <t>ヨウホ</t>
    </rPh>
    <rPh sb="3" eb="6">
      <t>レンケイガタ</t>
    </rPh>
    <rPh sb="6" eb="8">
      <t>ニンテイ</t>
    </rPh>
    <rPh sb="11" eb="12">
      <t>エン</t>
    </rPh>
    <rPh sb="12" eb="14">
      <t>ジョウレイ</t>
    </rPh>
    <rPh sb="14" eb="15">
      <t>ダイ</t>
    </rPh>
    <rPh sb="16" eb="17">
      <t>ジョウ</t>
    </rPh>
    <rPh sb="17" eb="18">
      <t>ダイ</t>
    </rPh>
    <rPh sb="19" eb="20">
      <t>コウ</t>
    </rPh>
    <phoneticPr fontId="3"/>
  </si>
  <si>
    <t>（運営規定）</t>
    <rPh sb="1" eb="3">
      <t>ウンエイ</t>
    </rPh>
    <rPh sb="3" eb="5">
      <t>キテイ</t>
    </rPh>
    <phoneticPr fontId="3"/>
  </si>
  <si>
    <t>・</t>
    <phoneticPr fontId="3"/>
  </si>
  <si>
    <t>「保育所における食事の提供について」（H２２．６．１雇児発０６０１第4号）</t>
    <rPh sb="1" eb="3">
      <t>ホイク</t>
    </rPh>
    <rPh sb="3" eb="4">
      <t>ショ</t>
    </rPh>
    <rPh sb="8" eb="10">
      <t>ショクジ</t>
    </rPh>
    <rPh sb="11" eb="13">
      <t>テイキョウ</t>
    </rPh>
    <rPh sb="26" eb="27">
      <t>ヤト</t>
    </rPh>
    <rPh sb="27" eb="28">
      <t>ジ</t>
    </rPh>
    <rPh sb="28" eb="29">
      <t>ハツ</t>
    </rPh>
    <rPh sb="33" eb="34">
      <t>ダイ</t>
    </rPh>
    <rPh sb="35" eb="36">
      <t>ゴウ</t>
    </rPh>
    <phoneticPr fontId="3"/>
  </si>
  <si>
    <t>・</t>
    <phoneticPr fontId="3"/>
  </si>
  <si>
    <t>児童福祉法　第48条の4</t>
    <phoneticPr fontId="9"/>
  </si>
  <si>
    <t>　保育所は、当該保育所が主として利用される地域の住民に対してその行う保育に関し情報の提供を行い、並びにその行う保育に支障がない限りにおいて、乳児、幼児等の保育に関する相談に応じ、及び助言を行うよう努めなければならない。
２　保育所に勤務する保育士は、乳児、幼児等の保育に関する相談に応じ、及び助言を行うために必要な知識及び技能の修得、維持及び向上に努めなければならない。</t>
    <phoneticPr fontId="9"/>
  </si>
  <si>
    <t>（保育に関する情報提供）</t>
    <rPh sb="1" eb="3">
      <t>ホイク</t>
    </rPh>
    <rPh sb="4" eb="5">
      <t>カン</t>
    </rPh>
    <rPh sb="7" eb="9">
      <t>ジョウホウ</t>
    </rPh>
    <rPh sb="9" eb="11">
      <t>テイキョウ</t>
    </rPh>
    <phoneticPr fontId="3"/>
  </si>
  <si>
    <t>・</t>
    <phoneticPr fontId="9"/>
  </si>
  <si>
    <t>児童福祉法第48条の4</t>
    <phoneticPr fontId="9"/>
  </si>
  <si>
    <r>
      <rPr>
        <b/>
        <sz val="9"/>
        <rFont val="ＭＳ Ｐ明朝"/>
        <family val="1"/>
        <charset val="128"/>
      </rPr>
      <t>認定こども園法</t>
    </r>
    <r>
      <rPr>
        <sz val="9"/>
        <rFont val="ＭＳ Ｐ明朝"/>
        <family val="1"/>
        <charset val="128"/>
      </rPr>
      <t xml:space="preserve">
（運営状況に関する評価等）
第二十三条　幼保連携型認定こども園の設置者は、主務省令で定めるところにより当該幼保連携型
認定こども園における教育及び保育並びに子育て支援事業(以下「教育及び保育等」という。)の状況その他の運営の状況について評価を行い、その結果に基づき幼保連携型認定こども園の運営の改善を図るため必要な措置を講ずるよう努めなければならない。
(平二四法六六・追加)
(運営の状況に関する情報の提供)
第二十四条　幼保連携型認定こども園の設置者は、当該幼保連携型認定こども園に関する保護者及び地域住民その他の関係者の理解を深めるとともに、これらの者との連携及び協力の推進に資するため、当該幼保連携型認定こども園における教育及び保育等の状況その他の当該幼保連携型認定こども園の運営の状況に関する情報を積極的に提供するものとする。
</t>
    </r>
    <rPh sb="0" eb="2">
      <t>ニンテイ</t>
    </rPh>
    <rPh sb="5" eb="7">
      <t>エンホウ</t>
    </rPh>
    <rPh sb="9" eb="11">
      <t>ウンエイ</t>
    </rPh>
    <rPh sb="11" eb="13">
      <t>ジョウキョウ</t>
    </rPh>
    <rPh sb="14" eb="15">
      <t>カン</t>
    </rPh>
    <rPh sb="17" eb="19">
      <t>ヒョウカ</t>
    </rPh>
    <rPh sb="19" eb="20">
      <t>トウ</t>
    </rPh>
    <phoneticPr fontId="3"/>
  </si>
  <si>
    <t>（運営状況に関する評価等）</t>
    <rPh sb="1" eb="5">
      <t>ウンエイジョウキョウ</t>
    </rPh>
    <rPh sb="6" eb="7">
      <t>カン</t>
    </rPh>
    <rPh sb="9" eb="11">
      <t>ヒョウカ</t>
    </rPh>
    <rPh sb="11" eb="12">
      <t>トウ</t>
    </rPh>
    <phoneticPr fontId="3"/>
  </si>
  <si>
    <r>
      <rPr>
        <b/>
        <sz val="10"/>
        <rFont val="ＭＳ Ｐ明朝"/>
        <family val="1"/>
        <charset val="128"/>
      </rPr>
      <t>認定こども園法</t>
    </r>
    <r>
      <rPr>
        <sz val="10"/>
        <rFont val="ＭＳ Ｐ明朝"/>
        <family val="1"/>
        <charset val="128"/>
      </rPr>
      <t xml:space="preserve">
(都道府県における合議制の機関)
第二十五条　第十七条第三項、第二十一条第二項及び第二十二条第二項の規定によりその権限に属させられた事項を調査審議するため、都道府県に、条例で幼保連携型認定こども園に関する審議会その他の合議制の機関を置くものとする。
</t>
    </r>
    <rPh sb="0" eb="2">
      <t>ニンテイ</t>
    </rPh>
    <rPh sb="5" eb="7">
      <t>エンホウ</t>
    </rPh>
    <phoneticPr fontId="3"/>
  </si>
  <si>
    <t>［　月額、　主食費（　　）円　　　副食費（　　　）円　］</t>
    <rPh sb="2" eb="3">
      <t>ツキ</t>
    </rPh>
    <rPh sb="3" eb="4">
      <t>ガク</t>
    </rPh>
    <rPh sb="6" eb="8">
      <t>シュショク</t>
    </rPh>
    <rPh sb="8" eb="9">
      <t>ヒ</t>
    </rPh>
    <rPh sb="13" eb="14">
      <t>エン</t>
    </rPh>
    <rPh sb="17" eb="20">
      <t>フクショクヒ</t>
    </rPh>
    <rPh sb="25" eb="26">
      <t>エン</t>
    </rPh>
    <phoneticPr fontId="3"/>
  </si>
  <si>
    <t>・</t>
    <phoneticPr fontId="9"/>
  </si>
  <si>
    <t xml:space="preserve">健康増進法第27条、第28条第4項・第5
項イ・第13項・第14項
</t>
    <rPh sb="0" eb="2">
      <t>ケンコウ</t>
    </rPh>
    <rPh sb="2" eb="4">
      <t>ゾウシン</t>
    </rPh>
    <rPh sb="4" eb="5">
      <t>ホウ</t>
    </rPh>
    <rPh sb="5" eb="6">
      <t>ダイ</t>
    </rPh>
    <rPh sb="8" eb="9">
      <t>ジョウ</t>
    </rPh>
    <rPh sb="10" eb="11">
      <t>ダイ</t>
    </rPh>
    <rPh sb="13" eb="14">
      <t>ジョウ</t>
    </rPh>
    <rPh sb="14" eb="15">
      <t>ダイ</t>
    </rPh>
    <rPh sb="16" eb="17">
      <t>コウ</t>
    </rPh>
    <rPh sb="18" eb="19">
      <t>ダイ</t>
    </rPh>
    <rPh sb="21" eb="22">
      <t>コウ</t>
    </rPh>
    <rPh sb="24" eb="25">
      <t>ダイ</t>
    </rPh>
    <rPh sb="27" eb="28">
      <t>コウ</t>
    </rPh>
    <rPh sb="29" eb="30">
      <t>ダイ</t>
    </rPh>
    <rPh sb="32" eb="33">
      <t>コウ</t>
    </rPh>
    <phoneticPr fontId="3"/>
  </si>
  <si>
    <t>健康増進法第29条第1項イ</t>
    <rPh sb="0" eb="2">
      <t>ケンコウ</t>
    </rPh>
    <rPh sb="2" eb="4">
      <t>ゾウシン</t>
    </rPh>
    <rPh sb="4" eb="5">
      <t>ホウ</t>
    </rPh>
    <rPh sb="5" eb="6">
      <t>ダイ</t>
    </rPh>
    <rPh sb="8" eb="9">
      <t>ジョウ</t>
    </rPh>
    <rPh sb="9" eb="10">
      <t>ダイ</t>
    </rPh>
    <rPh sb="11" eb="12">
      <t>コウ</t>
    </rPh>
    <phoneticPr fontId="3"/>
  </si>
  <si>
    <t>健康増進法第30条第1～２項</t>
    <rPh sb="0" eb="2">
      <t>ケンコウ</t>
    </rPh>
    <rPh sb="2" eb="4">
      <t>ゾウシン</t>
    </rPh>
    <rPh sb="4" eb="5">
      <t>ホウ</t>
    </rPh>
    <rPh sb="5" eb="6">
      <t>ダイ</t>
    </rPh>
    <rPh sb="8" eb="9">
      <t>ジョウ</t>
    </rPh>
    <rPh sb="9" eb="10">
      <t>ダイ</t>
    </rPh>
    <rPh sb="13" eb="14">
      <t>コウ</t>
    </rPh>
    <phoneticPr fontId="3"/>
  </si>
  <si>
    <t>※</t>
    <phoneticPr fontId="3"/>
  </si>
  <si>
    <t>（法令等の周知義務）</t>
    <rPh sb="1" eb="3">
      <t>ホウレイ</t>
    </rPh>
    <rPh sb="3" eb="4">
      <t>トウ</t>
    </rPh>
    <rPh sb="5" eb="7">
      <t>シュウチ</t>
    </rPh>
    <rPh sb="7" eb="9">
      <t>ギム</t>
    </rPh>
    <phoneticPr fontId="3"/>
  </si>
  <si>
    <t>（労働条件の明示）</t>
    <rPh sb="1" eb="3">
      <t>ロウドウ</t>
    </rPh>
    <rPh sb="3" eb="5">
      <t>ジョウケン</t>
    </rPh>
    <rPh sb="6" eb="8">
      <t>メイジ</t>
    </rPh>
    <phoneticPr fontId="3"/>
  </si>
  <si>
    <r>
      <t>　非正規職員のうち、フルタイムで働いている者（いわゆる「フルタイムパート」）はパートタイム労働法の対象外。しかし、企業の雇用管理の実態からすると、</t>
    </r>
    <r>
      <rPr>
        <u/>
        <sz val="10"/>
        <rFont val="ＭＳ Ｐ明朝"/>
        <family val="1"/>
        <charset val="128"/>
      </rPr>
      <t>パートタイム労働法の趣旨が適用されることが望ましいとされている。</t>
    </r>
    <r>
      <rPr>
        <sz val="10"/>
        <rFont val="ＭＳ Ｐ明朝"/>
        <family val="1"/>
        <charset val="128"/>
      </rPr>
      <t>（平成20年4月1日施行の改正指針参照）</t>
    </r>
    <rPh sb="1" eb="4">
      <t>ヒセイキ</t>
    </rPh>
    <rPh sb="4" eb="6">
      <t>ショクイン</t>
    </rPh>
    <rPh sb="45" eb="48">
      <t>ロウドウホウ</t>
    </rPh>
    <rPh sb="106" eb="108">
      <t>ヘイセイ</t>
    </rPh>
    <rPh sb="110" eb="111">
      <t>ネン</t>
    </rPh>
    <rPh sb="112" eb="113">
      <t>ツキ</t>
    </rPh>
    <rPh sb="114" eb="115">
      <t>ニチ</t>
    </rPh>
    <rPh sb="115" eb="117">
      <t>シコウ</t>
    </rPh>
    <phoneticPr fontId="9"/>
  </si>
  <si>
    <r>
      <rPr>
        <u/>
        <sz val="10"/>
        <rFont val="ＭＳ Ｐ明朝"/>
        <family val="1"/>
        <charset val="128"/>
      </rPr>
      <t>所定労働時間が通常の労働者と同一の有期契約労働者（いわゆる「フルタイムパート」）についても、法の趣旨が考慮されるべきであること</t>
    </r>
    <r>
      <rPr>
        <sz val="10"/>
        <rFont val="ＭＳ Ｐ明朝"/>
        <family val="1"/>
        <charset val="128"/>
      </rPr>
      <t xml:space="preserve">
</t>
    </r>
    <phoneticPr fontId="9"/>
  </si>
  <si>
    <t>（労働条件に関する文書の交付等）</t>
    <rPh sb="1" eb="3">
      <t>ロウドウ</t>
    </rPh>
    <rPh sb="3" eb="5">
      <t>ジョウケン</t>
    </rPh>
    <rPh sb="6" eb="7">
      <t>カン</t>
    </rPh>
    <rPh sb="9" eb="11">
      <t>ブンショ</t>
    </rPh>
    <rPh sb="12" eb="14">
      <t>コウフ</t>
    </rPh>
    <rPh sb="14" eb="15">
      <t>トウ</t>
    </rPh>
    <phoneticPr fontId="3"/>
  </si>
  <si>
    <t>労働時間が6時間を超える場合
…45分
労働時間が8時間を超える場合
・・・1時間</t>
    <rPh sb="20" eb="22">
      <t>ロウドウ</t>
    </rPh>
    <rPh sb="22" eb="24">
      <t>ジカン</t>
    </rPh>
    <rPh sb="26" eb="28">
      <t>ジカン</t>
    </rPh>
    <rPh sb="29" eb="30">
      <t>コ</t>
    </rPh>
    <rPh sb="32" eb="34">
      <t>バアイ</t>
    </rPh>
    <rPh sb="39" eb="41">
      <t>ジカン</t>
    </rPh>
    <phoneticPr fontId="9"/>
  </si>
  <si>
    <t>・</t>
    <phoneticPr fontId="9"/>
  </si>
  <si>
    <t>（年次有給休暇）</t>
    <rPh sb="1" eb="3">
      <t>ネンジ</t>
    </rPh>
    <rPh sb="3" eb="5">
      <t>ユウキュウ</t>
    </rPh>
    <rPh sb="5" eb="7">
      <t>キュウカ</t>
    </rPh>
    <phoneticPr fontId="3"/>
  </si>
  <si>
    <t>労働基準法第39条第7項</t>
    <rPh sb="0" eb="2">
      <t>ロウドウ</t>
    </rPh>
    <rPh sb="2" eb="5">
      <t>キジュンホウ</t>
    </rPh>
    <rPh sb="5" eb="6">
      <t>ダイ</t>
    </rPh>
    <rPh sb="8" eb="9">
      <t>ジョウ</t>
    </rPh>
    <rPh sb="9" eb="10">
      <t>ダイ</t>
    </rPh>
    <rPh sb="11" eb="12">
      <t>コウ</t>
    </rPh>
    <phoneticPr fontId="9"/>
  </si>
  <si>
    <t>・</t>
    <phoneticPr fontId="3"/>
  </si>
  <si>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3"/>
  </si>
  <si>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3"/>
  </si>
  <si>
    <t>　 対象家族１人につき、常時介護を必要とする状態に至るごとに１回、通算して93日まで、介護休業の権利を労働者に保障。※一定の条件を満たした「期間雇用者」も取得可能</t>
    <phoneticPr fontId="3"/>
  </si>
  <si>
    <t>勤務時間の短縮等
の措置</t>
    <phoneticPr fontId="3"/>
  </si>
  <si>
    <t>　 要介護状態にある対象家族を介護する労働者に対し、次のいずれかの措置を事業主に義務づけ。
　・短時間勤務制度 ・フレックスタイム制 ・始業・終業時刻の繰上げ・繰下げ・介護費用の援助措置</t>
    <phoneticPr fontId="3"/>
  </si>
  <si>
    <t>学校保健安全法第22条、第23条、24条</t>
    <rPh sb="0" eb="2">
      <t>ガッコウ</t>
    </rPh>
    <rPh sb="2" eb="4">
      <t>ホケン</t>
    </rPh>
    <rPh sb="4" eb="7">
      <t>アンゼンホウ</t>
    </rPh>
    <rPh sb="7" eb="8">
      <t>ダイ</t>
    </rPh>
    <rPh sb="10" eb="11">
      <t>ジョウ</t>
    </rPh>
    <rPh sb="12" eb="13">
      <t>ダイ</t>
    </rPh>
    <rPh sb="15" eb="16">
      <t>ジョウ</t>
    </rPh>
    <rPh sb="19" eb="20">
      <t>ジョウ</t>
    </rPh>
    <phoneticPr fontId="3"/>
  </si>
  <si>
    <t>市条例第14条第4項</t>
    <rPh sb="0" eb="1">
      <t>シ</t>
    </rPh>
    <rPh sb="1" eb="3">
      <t>ジョウレイ</t>
    </rPh>
    <rPh sb="3" eb="4">
      <t>ダイ</t>
    </rPh>
    <rPh sb="6" eb="7">
      <t>ジョウ</t>
    </rPh>
    <rPh sb="7" eb="8">
      <t>ダイ</t>
    </rPh>
    <rPh sb="9" eb="10">
      <t>コウ</t>
    </rPh>
    <phoneticPr fontId="3"/>
  </si>
  <si>
    <t>・</t>
    <phoneticPr fontId="3"/>
  </si>
  <si>
    <t>幼保連携型認定こども園教育保育要領第3章2節の3</t>
    <rPh sb="0" eb="7">
      <t>ヨウホレンケイガタニンテイ</t>
    </rPh>
    <rPh sb="11" eb="13">
      <t>キョウイク</t>
    </rPh>
    <rPh sb="13" eb="15">
      <t>ホイク</t>
    </rPh>
    <rPh sb="15" eb="17">
      <t>ヨウリョウ</t>
    </rPh>
    <rPh sb="17" eb="18">
      <t>ダイ</t>
    </rPh>
    <rPh sb="19" eb="20">
      <t>ショウ</t>
    </rPh>
    <rPh sb="21" eb="22">
      <t>セツ</t>
    </rPh>
    <phoneticPr fontId="3"/>
  </si>
  <si>
    <t>幼保連携型認定こども園教育・保育要領第3章第2節1-（３）（５）</t>
    <rPh sb="0" eb="2">
      <t>ヨウホ</t>
    </rPh>
    <rPh sb="2" eb="4">
      <t>レンケイ</t>
    </rPh>
    <rPh sb="4" eb="5">
      <t>ガタ</t>
    </rPh>
    <rPh sb="5" eb="7">
      <t>ニンテイ</t>
    </rPh>
    <rPh sb="10" eb="11">
      <t>ソノ</t>
    </rPh>
    <rPh sb="11" eb="13">
      <t>キョウイク</t>
    </rPh>
    <rPh sb="14" eb="16">
      <t>ホイク</t>
    </rPh>
    <rPh sb="16" eb="18">
      <t>ヨウリョウ</t>
    </rPh>
    <rPh sb="18" eb="19">
      <t>ダイ</t>
    </rPh>
    <rPh sb="20" eb="21">
      <t>ショウ</t>
    </rPh>
    <rPh sb="21" eb="22">
      <t>ダイ</t>
    </rPh>
    <rPh sb="23" eb="24">
      <t>セツ</t>
    </rPh>
    <phoneticPr fontId="3"/>
  </si>
  <si>
    <t>幼保連携型認定こども園教育・保育要領第3章第４節２</t>
    <rPh sb="0" eb="2">
      <t>ヨウホ</t>
    </rPh>
    <rPh sb="2" eb="4">
      <t>レンケイ</t>
    </rPh>
    <rPh sb="4" eb="5">
      <t>ガタ</t>
    </rPh>
    <rPh sb="5" eb="7">
      <t>ニンテイ</t>
    </rPh>
    <rPh sb="10" eb="11">
      <t>ソノ</t>
    </rPh>
    <rPh sb="11" eb="13">
      <t>キョウイク</t>
    </rPh>
    <rPh sb="14" eb="16">
      <t>ホイク</t>
    </rPh>
    <rPh sb="16" eb="18">
      <t>ヨウリョウ</t>
    </rPh>
    <rPh sb="18" eb="19">
      <t>ダイ</t>
    </rPh>
    <rPh sb="20" eb="21">
      <t>ショウ</t>
    </rPh>
    <rPh sb="21" eb="22">
      <t>ダイ</t>
    </rPh>
    <rPh sb="23" eb="24">
      <t>セツ</t>
    </rPh>
    <phoneticPr fontId="3"/>
  </si>
  <si>
    <t>「保育所及び認可外保育施設における事故防止について」(H25.3.8雇児保発0308第1号)</t>
    <rPh sb="19" eb="21">
      <t>ボウシ</t>
    </rPh>
    <phoneticPr fontId="3"/>
  </si>
  <si>
    <t>非常時の連絡網は最新のものを作成すること。</t>
    <phoneticPr fontId="9"/>
  </si>
  <si>
    <t>市条例第7条第1項</t>
    <rPh sb="0" eb="1">
      <t>シ</t>
    </rPh>
    <phoneticPr fontId="3"/>
  </si>
  <si>
    <t>・</t>
    <phoneticPr fontId="9"/>
  </si>
  <si>
    <t>幼保連携型認定こども園教育・保育要領第4章第4節１</t>
    <rPh sb="0" eb="2">
      <t>ヨウホ</t>
    </rPh>
    <rPh sb="2" eb="4">
      <t>レンケイ</t>
    </rPh>
    <rPh sb="4" eb="5">
      <t>ガタ</t>
    </rPh>
    <rPh sb="5" eb="7">
      <t>ニンテイ</t>
    </rPh>
    <rPh sb="10" eb="11">
      <t>エン</t>
    </rPh>
    <rPh sb="11" eb="13">
      <t>キョウイク</t>
    </rPh>
    <rPh sb="14" eb="16">
      <t>ホイク</t>
    </rPh>
    <rPh sb="16" eb="18">
      <t>ヨウリョウ</t>
    </rPh>
    <rPh sb="18" eb="19">
      <t>ダイ</t>
    </rPh>
    <rPh sb="20" eb="21">
      <t>ショウ</t>
    </rPh>
    <rPh sb="21" eb="22">
      <t>ダイ</t>
    </rPh>
    <rPh sb="23" eb="24">
      <t>セツ</t>
    </rPh>
    <phoneticPr fontId="3"/>
  </si>
  <si>
    <t xml:space="preserve">建築基準法施行令第123条第2項
(屋外避難階段)
</t>
    <rPh sb="12" eb="13">
      <t>ジョウ</t>
    </rPh>
    <rPh sb="13" eb="14">
      <t>ダイ</t>
    </rPh>
    <rPh sb="15" eb="16">
      <t>コウ</t>
    </rPh>
    <rPh sb="18" eb="20">
      <t>オクガイ</t>
    </rPh>
    <rPh sb="20" eb="22">
      <t>ヒナン</t>
    </rPh>
    <rPh sb="22" eb="24">
      <t>カイダン</t>
    </rPh>
    <phoneticPr fontId="9"/>
  </si>
  <si>
    <t xml:space="preserve">建築基準法第2条第7号の2
（準耐火構造）
</t>
    <rPh sb="7" eb="8">
      <t>ジョウ</t>
    </rPh>
    <rPh sb="8" eb="9">
      <t>ダイ</t>
    </rPh>
    <rPh sb="15" eb="16">
      <t>ジュン</t>
    </rPh>
    <rPh sb="16" eb="18">
      <t>タイカ</t>
    </rPh>
    <rPh sb="18" eb="20">
      <t>コウゾウ</t>
    </rPh>
    <phoneticPr fontId="9"/>
  </si>
  <si>
    <t xml:space="preserve">建築基準法第2条第7号
（耐火構造）
</t>
    <rPh sb="7" eb="8">
      <t>ジョウ</t>
    </rPh>
    <rPh sb="8" eb="9">
      <t>ダイ</t>
    </rPh>
    <rPh sb="13" eb="15">
      <t>タイカ</t>
    </rPh>
    <rPh sb="15" eb="17">
      <t>コウゾウ</t>
    </rPh>
    <phoneticPr fontId="9"/>
  </si>
  <si>
    <t xml:space="preserve">建築基準法施行令第123条第1項、（屋内避難階段）第３項（特別避難階段）
</t>
    <rPh sb="12" eb="13">
      <t>ジョウ</t>
    </rPh>
    <rPh sb="13" eb="14">
      <t>ダイ</t>
    </rPh>
    <rPh sb="15" eb="16">
      <t>コウ</t>
    </rPh>
    <rPh sb="18" eb="20">
      <t>オクナイ</t>
    </rPh>
    <rPh sb="25" eb="26">
      <t>ダイ</t>
    </rPh>
    <rPh sb="27" eb="28">
      <t>コウ</t>
    </rPh>
    <phoneticPr fontId="9"/>
  </si>
  <si>
    <t>①死亡者又は重篤患者が１週間以内に２名以上
②同一感染者が１０名以上、全体の半数以上
③他に施設庁が必要と認めた場合、上記の場合、市町村保健所に報告・指示を受ける。</t>
    <rPh sb="1" eb="4">
      <t>シボウシャ</t>
    </rPh>
    <rPh sb="4" eb="5">
      <t>マタ</t>
    </rPh>
    <rPh sb="6" eb="10">
      <t>ジュウトクカンジャ</t>
    </rPh>
    <rPh sb="12" eb="14">
      <t>シュウカン</t>
    </rPh>
    <rPh sb="14" eb="16">
      <t>イナイ</t>
    </rPh>
    <rPh sb="18" eb="19">
      <t>メイ</t>
    </rPh>
    <rPh sb="19" eb="21">
      <t>イジョウ</t>
    </rPh>
    <rPh sb="23" eb="25">
      <t>ドウイツ</t>
    </rPh>
    <rPh sb="25" eb="28">
      <t>カンセンシャ</t>
    </rPh>
    <rPh sb="31" eb="32">
      <t>メイ</t>
    </rPh>
    <rPh sb="32" eb="34">
      <t>イジョウ</t>
    </rPh>
    <rPh sb="35" eb="37">
      <t>ゼンタイ</t>
    </rPh>
    <rPh sb="38" eb="42">
      <t>ハンスウイジョウ</t>
    </rPh>
    <rPh sb="44" eb="45">
      <t>タ</t>
    </rPh>
    <rPh sb="46" eb="48">
      <t>シセツ</t>
    </rPh>
    <rPh sb="48" eb="49">
      <t>チョウ</t>
    </rPh>
    <rPh sb="50" eb="52">
      <t>ヒツヨウ</t>
    </rPh>
    <rPh sb="53" eb="54">
      <t>ミト</t>
    </rPh>
    <rPh sb="56" eb="58">
      <t>バアイ</t>
    </rPh>
    <rPh sb="59" eb="61">
      <t>ジョウキ</t>
    </rPh>
    <rPh sb="62" eb="64">
      <t>バアイ</t>
    </rPh>
    <rPh sb="65" eb="68">
      <t>シチョウソン</t>
    </rPh>
    <rPh sb="68" eb="71">
      <t>ホケンジョ</t>
    </rPh>
    <rPh sb="72" eb="74">
      <t>ホウコク</t>
    </rPh>
    <rPh sb="75" eb="77">
      <t>シジ</t>
    </rPh>
    <rPh sb="78" eb="79">
      <t>ウ</t>
    </rPh>
    <phoneticPr fontId="3"/>
  </si>
  <si>
    <t>才(</t>
    <rPh sb="0" eb="1">
      <t>サイ</t>
    </rPh>
    <phoneticPr fontId="9"/>
  </si>
  <si>
    <t>(1) みなし幼保連携型認定こども園等の経過措置、移行特例の適用について、</t>
    <rPh sb="7" eb="9">
      <t>ヨウホ</t>
    </rPh>
    <rPh sb="9" eb="11">
      <t>レンケイ</t>
    </rPh>
    <rPh sb="11" eb="12">
      <t>ガタ</t>
    </rPh>
    <rPh sb="12" eb="14">
      <t>ニンテイ</t>
    </rPh>
    <rPh sb="17" eb="18">
      <t>ソノ</t>
    </rPh>
    <rPh sb="18" eb="19">
      <t>トウ</t>
    </rPh>
    <rPh sb="20" eb="22">
      <t>ケイカ</t>
    </rPh>
    <rPh sb="22" eb="24">
      <t>ソチ</t>
    </rPh>
    <rPh sb="25" eb="27">
      <t>イコウ</t>
    </rPh>
    <rPh sb="27" eb="29">
      <t>トクレイ</t>
    </rPh>
    <rPh sb="30" eb="32">
      <t>テキヨウ</t>
    </rPh>
    <phoneticPr fontId="3"/>
  </si>
  <si>
    <t>該当するものにチェックすること。（入力必須）</t>
    <phoneticPr fontId="3"/>
  </si>
  <si>
    <t>備　考</t>
    <rPh sb="2" eb="3">
      <t>コウ</t>
    </rPh>
    <phoneticPr fontId="3"/>
  </si>
  <si>
    <t>時　間</t>
    <rPh sb="0" eb="1">
      <t>トキ</t>
    </rPh>
    <rPh sb="2" eb="3">
      <t>アイダ</t>
    </rPh>
    <phoneticPr fontId="3"/>
  </si>
  <si>
    <t>①全体的な計画</t>
    <rPh sb="1" eb="4">
      <t>ゼンタイテキ</t>
    </rPh>
    <rPh sb="5" eb="7">
      <t>ケイカク</t>
    </rPh>
    <phoneticPr fontId="3"/>
  </si>
  <si>
    <t>　ア ⑫及び⑬で「ある」場合、階段等は保育室等から歩行距離が３０</t>
    <rPh sb="4" eb="5">
      <t>オヨ</t>
    </rPh>
    <phoneticPr fontId="9"/>
  </si>
  <si>
    <t>メートル以下であるか。</t>
    <rPh sb="5" eb="6">
      <t>シタ</t>
    </rPh>
    <phoneticPr fontId="3"/>
  </si>
  <si>
    <t>の状況の表　常勤A)を各1名以上配置しているか。</t>
    <phoneticPr fontId="3"/>
  </si>
  <si>
    <t xml:space="preserve"> ② 各クラスに常勤の教育・保育従事者((4)学級・保育室等のクラス編成</t>
    <rPh sb="3" eb="4">
      <t>カク</t>
    </rPh>
    <rPh sb="8" eb="10">
      <t>ジョウキン</t>
    </rPh>
    <rPh sb="11" eb="13">
      <t>キョウイク</t>
    </rPh>
    <rPh sb="14" eb="16">
      <t>ホイク</t>
    </rPh>
    <rPh sb="16" eb="19">
      <t>ジュウジシャ</t>
    </rPh>
    <rPh sb="23" eb="25">
      <t>ガッキュウ</t>
    </rPh>
    <rPh sb="26" eb="29">
      <t>ホイクシツ</t>
    </rPh>
    <rPh sb="29" eb="30">
      <t>トウ</t>
    </rPh>
    <rPh sb="34" eb="36">
      <t>ヘンセイ</t>
    </rPh>
    <phoneticPr fontId="3"/>
  </si>
  <si>
    <r>
      <t>児童年齢は</t>
    </r>
    <r>
      <rPr>
        <sz val="9"/>
        <rFont val="ＭＳ Ｐゴシック"/>
        <family val="3"/>
        <charset val="128"/>
      </rPr>
      <t>該当年度4月1日の年齢</t>
    </r>
    <r>
      <rPr>
        <sz val="9"/>
        <rFont val="ＭＳ Ｐ明朝"/>
        <family val="1"/>
        <charset val="128"/>
      </rPr>
      <t>とする。</t>
    </r>
    <rPh sb="0" eb="2">
      <t>ジドウ</t>
    </rPh>
    <rPh sb="2" eb="4">
      <t>ネンレイ</t>
    </rPh>
    <rPh sb="5" eb="7">
      <t>ガイトウ</t>
    </rPh>
    <rPh sb="7" eb="9">
      <t>ネンド</t>
    </rPh>
    <rPh sb="10" eb="11">
      <t>ツキ</t>
    </rPh>
    <rPh sb="12" eb="13">
      <t>ニチ</t>
    </rPh>
    <rPh sb="14" eb="16">
      <t>ネンレイ</t>
    </rPh>
    <phoneticPr fontId="3"/>
  </si>
  <si>
    <t>(3)　私的契約児の保育を行っているか。</t>
    <phoneticPr fontId="9"/>
  </si>
  <si>
    <t>特定教育・保育施設及び特定地域型保育事業の運営に関する基準（令和2年4月1日内閣府令第33号）
第20条（運営規程）
第23条（掲示）
第5条（内容及び手続の説明及び同意）</t>
    <rPh sb="30" eb="32">
      <t>レイワ</t>
    </rPh>
    <rPh sb="53" eb="55">
      <t>ウンエイ</t>
    </rPh>
    <rPh sb="55" eb="57">
      <t>キテイ</t>
    </rPh>
    <rPh sb="59" eb="60">
      <t>ダイ</t>
    </rPh>
    <rPh sb="62" eb="63">
      <t>ジョウ</t>
    </rPh>
    <rPh sb="64" eb="66">
      <t>ケイジ</t>
    </rPh>
    <rPh sb="68" eb="69">
      <t>ダイ</t>
    </rPh>
    <rPh sb="70" eb="71">
      <t>ジョウ</t>
    </rPh>
    <phoneticPr fontId="9"/>
  </si>
  <si>
    <t xml:space="preserve"> ① 実施状況（前年度）</t>
    <rPh sb="8" eb="11">
      <t>ゼンネンド</t>
    </rPh>
    <rPh sb="11" eb="12">
      <t>ネンド</t>
    </rPh>
    <phoneticPr fontId="9"/>
  </si>
  <si>
    <t>常時各作業所の見やすい場所へ掲示､又は備え付け</t>
    <phoneticPr fontId="9"/>
  </si>
  <si>
    <t xml:space="preserve">  (17)　職員の健康管理の状況</t>
    <phoneticPr fontId="9"/>
  </si>
  <si>
    <r>
      <t xml:space="preserve">  (15)　</t>
    </r>
    <r>
      <rPr>
        <sz val="10"/>
        <rFont val="ＭＳ Ｐゴシック"/>
        <family val="3"/>
        <charset val="128"/>
      </rPr>
      <t>別表</t>
    </r>
    <r>
      <rPr>
        <sz val="10"/>
        <rFont val="ＭＳ Ｐ明朝"/>
        <family val="1"/>
        <charset val="128"/>
      </rPr>
      <t>1</t>
    </r>
    <r>
      <rPr>
        <sz val="10"/>
        <rFont val="ＭＳ Ｐゴシック"/>
        <family val="3"/>
        <charset val="128"/>
      </rPr>
      <t>～</t>
    </r>
    <r>
      <rPr>
        <sz val="10"/>
        <rFont val="ＭＳ Ｐ明朝"/>
        <family val="1"/>
        <charset val="128"/>
      </rPr>
      <t>4（幼保連携型認定こども園運営No.15～18）に</t>
    </r>
    <r>
      <rPr>
        <sz val="10"/>
        <rFont val="ＭＳ Ｐゴシック"/>
        <family val="3"/>
        <charset val="128"/>
      </rPr>
      <t>本年度「監査調書</t>
    </r>
    <rPh sb="13" eb="15">
      <t>ヨウホ</t>
    </rPh>
    <rPh sb="15" eb="17">
      <t>レンケイ</t>
    </rPh>
    <rPh sb="17" eb="18">
      <t>カタ</t>
    </rPh>
    <rPh sb="18" eb="20">
      <t>ニンテイ</t>
    </rPh>
    <rPh sb="23" eb="24">
      <t>ソノ</t>
    </rPh>
    <rPh sb="24" eb="26">
      <t>ウンエイ</t>
    </rPh>
    <rPh sb="36" eb="39">
      <t>ホンネンド</t>
    </rPh>
    <phoneticPr fontId="9"/>
  </si>
  <si>
    <t xml:space="preserve">  (16)　職員の異動等の状況について記入すること。 （記入の対象期間：前年度・本年度）</t>
    <rPh sb="10" eb="12">
      <t>イドウ</t>
    </rPh>
    <rPh sb="12" eb="13">
      <t>トウ</t>
    </rPh>
    <phoneticPr fontId="9"/>
  </si>
  <si>
    <t>(9)  給与支給台帳は、整備・保存しているか。</t>
    <rPh sb="16" eb="18">
      <t>ホゾン</t>
    </rPh>
    <phoneticPr fontId="9"/>
  </si>
  <si>
    <t>(10)  給与は、給与規程に定められた金額を支給しているか。</t>
    <phoneticPr fontId="9"/>
  </si>
  <si>
    <t>(11)  出勤簿や勤務実態を確認して給与を支払っているか。</t>
    <phoneticPr fontId="9"/>
  </si>
  <si>
    <t>(12)  各種諸手当は諸規程に基づき適正に支給しているか。</t>
    <phoneticPr fontId="9"/>
  </si>
  <si>
    <t>(13)　正規職員の賞与は、規程に基づき支給しているか。</t>
    <rPh sb="5" eb="7">
      <t>セイキ</t>
    </rPh>
    <rPh sb="7" eb="9">
      <t>ショクイン</t>
    </rPh>
    <phoneticPr fontId="9"/>
  </si>
  <si>
    <t>(14)　非常勤職員等の待遇を適切に行っているか。</t>
    <rPh sb="5" eb="6">
      <t>ヒ</t>
    </rPh>
    <rPh sb="6" eb="8">
      <t>ジョウキン</t>
    </rPh>
    <rPh sb="8" eb="10">
      <t>ショクイン</t>
    </rPh>
    <rPh sb="10" eb="11">
      <t>トウ</t>
    </rPh>
    <rPh sb="12" eb="14">
      <t>タイグウ</t>
    </rPh>
    <rPh sb="15" eb="17">
      <t>テキセツ</t>
    </rPh>
    <rPh sb="18" eb="19">
      <t>オコナ</t>
    </rPh>
    <phoneticPr fontId="9"/>
  </si>
  <si>
    <t>(15)  処遇改善等加算費の賃金改善要求分について</t>
    <rPh sb="6" eb="8">
      <t>ショグウ</t>
    </rPh>
    <rPh sb="8" eb="10">
      <t>カイゼン</t>
    </rPh>
    <rPh sb="10" eb="11">
      <t>トウ</t>
    </rPh>
    <rPh sb="11" eb="13">
      <t>カサン</t>
    </rPh>
    <rPh sb="13" eb="14">
      <t>ヒ</t>
    </rPh>
    <rPh sb="15" eb="17">
      <t>チンギン</t>
    </rPh>
    <rPh sb="17" eb="19">
      <t>カイゼン</t>
    </rPh>
    <rPh sb="19" eb="21">
      <t>ヨウキュウ</t>
    </rPh>
    <rPh sb="21" eb="22">
      <t>ブン</t>
    </rPh>
    <phoneticPr fontId="9"/>
  </si>
  <si>
    <t>(2)　給与規程及び給与表の最終改定は、</t>
    <rPh sb="8" eb="9">
      <t>オヨ</t>
    </rPh>
    <rPh sb="10" eb="12">
      <t>キュウヨ</t>
    </rPh>
    <rPh sb="12" eb="13">
      <t>ヒョウ</t>
    </rPh>
    <phoneticPr fontId="9"/>
  </si>
  <si>
    <t>(2)　保健所への給食施設現況報告及び栄養定期報告を行っているか。</t>
    <rPh sb="4" eb="7">
      <t>ホケンジョ</t>
    </rPh>
    <rPh sb="9" eb="11">
      <t>キュウショク</t>
    </rPh>
    <rPh sb="11" eb="13">
      <t>シセツ</t>
    </rPh>
    <rPh sb="13" eb="15">
      <t>ゲンキョウ</t>
    </rPh>
    <rPh sb="15" eb="17">
      <t>ホウコク</t>
    </rPh>
    <rPh sb="17" eb="18">
      <t>オヨ</t>
    </rPh>
    <phoneticPr fontId="9"/>
  </si>
  <si>
    <t>那覇市健康増進法施行要綱第5条
1回の給食で50食以上100食未満又は１日100食以上250食未満の施設は報告を行うこと。</t>
    <rPh sb="0" eb="3">
      <t>ナハシ</t>
    </rPh>
    <rPh sb="3" eb="5">
      <t>ケンコウ</t>
    </rPh>
    <rPh sb="5" eb="7">
      <t>ゾウシン</t>
    </rPh>
    <rPh sb="7" eb="8">
      <t>ホウ</t>
    </rPh>
    <rPh sb="8" eb="10">
      <t>セコウ</t>
    </rPh>
    <rPh sb="10" eb="12">
      <t>ヨウコウ</t>
    </rPh>
    <rPh sb="12" eb="13">
      <t>ダイ</t>
    </rPh>
    <rPh sb="14" eb="15">
      <t>ジョウ</t>
    </rPh>
    <rPh sb="17" eb="18">
      <t>カイ</t>
    </rPh>
    <phoneticPr fontId="9"/>
  </si>
  <si>
    <t>　・那覇市健康増進法施行要綱第6条</t>
    <rPh sb="2" eb="4">
      <t>ナハ</t>
    </rPh>
    <rPh sb="12" eb="14">
      <t>ヨウコウ</t>
    </rPh>
    <rPh sb="14" eb="15">
      <t>ダイ</t>
    </rPh>
    <phoneticPr fontId="3"/>
  </si>
  <si>
    <t>(6)　給食関係者（調理する保育士を含む）の検便を実施しているか。</t>
    <phoneticPr fontId="9"/>
  </si>
  <si>
    <t>「幼保連携型認定こども園における食事の外部搬入等について」平成28年1月18日雇児発0118第３号他</t>
  </si>
  <si>
    <t>・</t>
    <phoneticPr fontId="3"/>
  </si>
  <si>
    <t>(12) 保存食について　</t>
    <phoneticPr fontId="9"/>
  </si>
  <si>
    <t xml:space="preserve"> ② 保存期間は2週間以上となっているか。</t>
    <rPh sb="9" eb="11">
      <t>シュウカン</t>
    </rPh>
    <rPh sb="11" eb="13">
      <t>イジョウ</t>
    </rPh>
    <phoneticPr fontId="9"/>
  </si>
  <si>
    <t xml:space="preserve"> ③ 保存温度－20℃以下となっているか。</t>
    <rPh sb="11" eb="13">
      <t>イカ</t>
    </rPh>
    <phoneticPr fontId="9"/>
  </si>
  <si>
    <t>(20)　３歳以上児の給食費について</t>
    <rPh sb="11" eb="13">
      <t>キュウショク</t>
    </rPh>
    <rPh sb="13" eb="14">
      <t>ヒ</t>
    </rPh>
    <phoneticPr fontId="9"/>
  </si>
  <si>
    <t>(3)　必要な医療品等が備えられ、その管理を行っているか。</t>
    <rPh sb="19" eb="21">
      <t>カンリ</t>
    </rPh>
    <rPh sb="22" eb="23">
      <t>オコナ</t>
    </rPh>
    <phoneticPr fontId="9"/>
  </si>
  <si>
    <t>　（時期）</t>
    <rPh sb="2" eb="4">
      <t>ジキ</t>
    </rPh>
    <phoneticPr fontId="3"/>
  </si>
  <si>
    <t>○　管理方法(消毒方法、保管方法などを記入）</t>
    <rPh sb="7" eb="11">
      <t>ショウドクホウホウ</t>
    </rPh>
    <rPh sb="12" eb="14">
      <t>ホカン</t>
    </rPh>
    <rPh sb="14" eb="16">
      <t>ホウホウ</t>
    </rPh>
    <rPh sb="19" eb="21">
      <t>キニュウ</t>
    </rPh>
    <phoneticPr fontId="3"/>
  </si>
  <si>
    <t xml:space="preserve"> ① 対象児童年齢及び確認周期</t>
    <rPh sb="3" eb="5">
      <t>タイショウ</t>
    </rPh>
    <rPh sb="5" eb="7">
      <t>ジドウ</t>
    </rPh>
    <rPh sb="7" eb="9">
      <t>ネンレイ</t>
    </rPh>
    <rPh sb="9" eb="10">
      <t>オヨ</t>
    </rPh>
    <rPh sb="11" eb="13">
      <t>カクニン</t>
    </rPh>
    <rPh sb="13" eb="15">
      <t>シュウキ</t>
    </rPh>
    <phoneticPr fontId="3"/>
  </si>
  <si>
    <t xml:space="preserve"> ② 門、囲障、外灯の点灯、窓、出入口、避難口、鍵等の施錠等の状況を</t>
    <rPh sb="11" eb="13">
      <t>テントウ</t>
    </rPh>
    <rPh sb="25" eb="26">
      <t>トウ</t>
    </rPh>
    <rPh sb="27" eb="29">
      <t>セジョウ</t>
    </rPh>
    <rPh sb="29" eb="30">
      <t>トウ</t>
    </rPh>
    <phoneticPr fontId="9"/>
  </si>
  <si>
    <t xml:space="preserve"> ③ 危険な設備、場所等への囲障の設置及びその施錠等の状況を</t>
    <rPh sb="19" eb="20">
      <t>オヨ</t>
    </rPh>
    <rPh sb="23" eb="25">
      <t>セジョウ</t>
    </rPh>
    <phoneticPr fontId="9"/>
  </si>
  <si>
    <t>実施月日（曜日）</t>
    <rPh sb="0" eb="1">
      <t>ジツ</t>
    </rPh>
    <rPh sb="1" eb="2">
      <t>シ</t>
    </rPh>
    <rPh sb="2" eb="3">
      <t>ツキ</t>
    </rPh>
    <rPh sb="3" eb="4">
      <t>ヒ</t>
    </rPh>
    <rPh sb="5" eb="7">
      <t>ヨウビ</t>
    </rPh>
    <phoneticPr fontId="9"/>
  </si>
  <si>
    <t>［令和</t>
    <rPh sb="1" eb="3">
      <t>レイワ</t>
    </rPh>
    <phoneticPr fontId="9"/>
  </si>
  <si>
    <t>保育計画書（全体的な計画・指導計画）</t>
    <rPh sb="6" eb="9">
      <t>ゼンタイテキ</t>
    </rPh>
    <rPh sb="10" eb="12">
      <t>ケイカク</t>
    </rPh>
    <rPh sb="13" eb="15">
      <t>シドウ</t>
    </rPh>
    <rPh sb="15" eb="17">
      <t>ケイカク</t>
    </rPh>
    <phoneticPr fontId="9"/>
  </si>
  <si>
    <t>日曜日・祝日等</t>
    <rPh sb="0" eb="1">
      <t>ニチ</t>
    </rPh>
    <rPh sb="4" eb="6">
      <t>シュクジツ</t>
    </rPh>
    <rPh sb="6" eb="7">
      <t>トウ</t>
    </rPh>
    <phoneticPr fontId="9"/>
  </si>
  <si>
    <t>② 変更があった際、こどもみらい課へ変更届を提出しているか。</t>
    <rPh sb="2" eb="4">
      <t>ヘンコウ</t>
    </rPh>
    <rPh sb="8" eb="9">
      <t>サイ</t>
    </rPh>
    <rPh sb="16" eb="17">
      <t>カ</t>
    </rPh>
    <rPh sb="18" eb="20">
      <t>ヘンコウ</t>
    </rPh>
    <rPh sb="20" eb="21">
      <t>トドケ</t>
    </rPh>
    <rPh sb="22" eb="24">
      <t>テイシュツ</t>
    </rPh>
    <phoneticPr fontId="9"/>
  </si>
  <si>
    <t>※事務連絡・事務調整のみの職務会を除く。</t>
    <rPh sb="1" eb="3">
      <t>ジム</t>
    </rPh>
    <rPh sb="3" eb="5">
      <t>レンラク</t>
    </rPh>
    <rPh sb="6" eb="8">
      <t>ジム</t>
    </rPh>
    <rPh sb="8" eb="10">
      <t>チョウセイ</t>
    </rPh>
    <rPh sb="13" eb="15">
      <t>ショクム</t>
    </rPh>
    <rPh sb="15" eb="16">
      <t>カイ</t>
    </rPh>
    <rPh sb="17" eb="18">
      <t>ノゾ</t>
    </rPh>
    <phoneticPr fontId="3"/>
  </si>
  <si>
    <t>回</t>
    <rPh sb="0" eb="1">
      <t>カイ</t>
    </rPh>
    <phoneticPr fontId="3"/>
  </si>
  <si>
    <r>
      <rPr>
        <b/>
        <sz val="10"/>
        <rFont val="ＭＳ Ｐ明朝"/>
        <family val="1"/>
        <charset val="128"/>
      </rPr>
      <t>直近2回</t>
    </r>
    <r>
      <rPr>
        <sz val="10"/>
        <rFont val="ＭＳ Ｐ明朝"/>
        <family val="1"/>
        <charset val="128"/>
      </rPr>
      <t>の点検年月日</t>
    </r>
    <rPh sb="0" eb="2">
      <t>チョッキン</t>
    </rPh>
    <rPh sb="3" eb="4">
      <t>カイ</t>
    </rPh>
    <rPh sb="5" eb="7">
      <t>テンケン</t>
    </rPh>
    <rPh sb="7" eb="10">
      <t>ネンガッピ</t>
    </rPh>
    <phoneticPr fontId="3"/>
  </si>
  <si>
    <t>認定こども園法施行規則第23条、24条</t>
    <phoneticPr fontId="3"/>
  </si>
  <si>
    <t>施行規則23条、24条を入れる</t>
    <rPh sb="0" eb="2">
      <t>セコウ</t>
    </rPh>
    <rPh sb="2" eb="4">
      <t>キソク</t>
    </rPh>
    <rPh sb="6" eb="7">
      <t>ジョウ</t>
    </rPh>
    <rPh sb="10" eb="11">
      <t>ジョウ</t>
    </rPh>
    <rPh sb="12" eb="13">
      <t>イ</t>
    </rPh>
    <phoneticPr fontId="3"/>
  </si>
  <si>
    <t>(5) 選考方法を記載した書類を保育所に備え付け、利用申込者の求めに応じ、</t>
    <rPh sb="4" eb="6">
      <t>センコウ</t>
    </rPh>
    <rPh sb="6" eb="8">
      <t>ホウホウ</t>
    </rPh>
    <rPh sb="9" eb="11">
      <t>キサイ</t>
    </rPh>
    <rPh sb="13" eb="15">
      <t>ショルイ</t>
    </rPh>
    <rPh sb="16" eb="19">
      <t>ホイクショ</t>
    </rPh>
    <rPh sb="20" eb="21">
      <t>ソナ</t>
    </rPh>
    <rPh sb="22" eb="23">
      <t>ツ</t>
    </rPh>
    <rPh sb="25" eb="27">
      <t>リヨウ</t>
    </rPh>
    <rPh sb="27" eb="30">
      <t>モウシコミシャ</t>
    </rPh>
    <rPh sb="31" eb="32">
      <t>モト</t>
    </rPh>
    <rPh sb="34" eb="35">
      <t>オウ</t>
    </rPh>
    <phoneticPr fontId="3"/>
  </si>
  <si>
    <t>閲覧させているか。</t>
    <phoneticPr fontId="3"/>
  </si>
  <si>
    <t>保育所、幼稚園から移行する場合の特例
3才以上児はｱを満たし、2歳以上3歳未満児は近隣公園利用(要件チェック）</t>
    <rPh sb="20" eb="21">
      <t>サイ</t>
    </rPh>
    <rPh sb="21" eb="24">
      <t>イジョウジ</t>
    </rPh>
    <rPh sb="27" eb="28">
      <t>ミ</t>
    </rPh>
    <rPh sb="32" eb="33">
      <t>サイ</t>
    </rPh>
    <rPh sb="33" eb="35">
      <t>イジョウ</t>
    </rPh>
    <rPh sb="36" eb="37">
      <t>サイ</t>
    </rPh>
    <rPh sb="37" eb="39">
      <t>ミマン</t>
    </rPh>
    <rPh sb="39" eb="40">
      <t>ジ</t>
    </rPh>
    <rPh sb="41" eb="43">
      <t>キンリン</t>
    </rPh>
    <rPh sb="43" eb="45">
      <t>コウエン</t>
    </rPh>
    <rPh sb="45" eb="47">
      <t>リヨウ</t>
    </rPh>
    <rPh sb="48" eb="50">
      <t>ヨウケン</t>
    </rPh>
    <phoneticPr fontId="3"/>
  </si>
  <si>
    <t>計</t>
    <rPh sb="0" eb="1">
      <t>ケイ</t>
    </rPh>
    <phoneticPr fontId="3"/>
  </si>
  <si>
    <t>÷</t>
    <phoneticPr fontId="3"/>
  </si>
  <si>
    <t>×100＝</t>
    <phoneticPr fontId="3"/>
  </si>
  <si>
    <t>％</t>
    <phoneticPr fontId="3"/>
  </si>
  <si>
    <t>(3)　施設として、保護者や施設関係者（当該施設の職員を除く。）による評価を</t>
    <rPh sb="4" eb="6">
      <t>シセツ</t>
    </rPh>
    <rPh sb="10" eb="13">
      <t>ホゴシャ</t>
    </rPh>
    <rPh sb="14" eb="16">
      <t>シセツ</t>
    </rPh>
    <rPh sb="16" eb="19">
      <t>カンケイシャ</t>
    </rPh>
    <rPh sb="20" eb="22">
      <t>トウガイ</t>
    </rPh>
    <rPh sb="22" eb="24">
      <t>シセツ</t>
    </rPh>
    <rPh sb="25" eb="27">
      <t>ショクイン</t>
    </rPh>
    <rPh sb="28" eb="29">
      <t>ノゾ</t>
    </rPh>
    <rPh sb="35" eb="37">
      <t>ヒョウカ</t>
    </rPh>
    <phoneticPr fontId="9"/>
  </si>
  <si>
    <t>行っているか。</t>
    <phoneticPr fontId="3"/>
  </si>
  <si>
    <t>(5)　消防計画は職員に周知され、非常災害時の分担表が事務室等に掲示しているか。</t>
    <rPh sb="32" eb="34">
      <t>ケイジ</t>
    </rPh>
    <phoneticPr fontId="3"/>
  </si>
  <si>
    <t>・賠償すべき事故が発生した場合は、損害賠償を速やかに行っているか。</t>
    <rPh sb="1" eb="3">
      <t>バイショウ</t>
    </rPh>
    <rPh sb="6" eb="8">
      <t>ジコ</t>
    </rPh>
    <rPh sb="9" eb="11">
      <t>ハッセイ</t>
    </rPh>
    <rPh sb="13" eb="15">
      <t>バアイ</t>
    </rPh>
    <rPh sb="17" eb="19">
      <t>ソンガイ</t>
    </rPh>
    <rPh sb="19" eb="21">
      <t>バイショウ</t>
    </rPh>
    <rPh sb="22" eb="23">
      <t>スミ</t>
    </rPh>
    <rPh sb="26" eb="27">
      <t>オコナ</t>
    </rPh>
    <phoneticPr fontId="9"/>
  </si>
  <si>
    <t xml:space="preserve"> ② 不審者対策、感染症及び疾病、消防防災訓練等を含めた総合的な</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rPh sb="28" eb="29">
      <t>ソウ</t>
    </rPh>
    <rPh sb="29" eb="30">
      <t>ゴウ</t>
    </rPh>
    <rPh sb="30" eb="31">
      <t>テキ</t>
    </rPh>
    <phoneticPr fontId="9"/>
  </si>
  <si>
    <t>危機管理マニュアル等が策定されているか。</t>
    <rPh sb="0" eb="2">
      <t>キキ</t>
    </rPh>
    <rPh sb="2" eb="4">
      <t>カンリ</t>
    </rPh>
    <rPh sb="9" eb="10">
      <t>トウ</t>
    </rPh>
    <rPh sb="11" eb="13">
      <t>サクテイ</t>
    </rPh>
    <phoneticPr fontId="9"/>
  </si>
  <si>
    <t>具体的に記入すること。</t>
    <rPh sb="0" eb="3">
      <t>グタイテキ</t>
    </rPh>
    <rPh sb="4" eb="6">
      <t>キニュウ</t>
    </rPh>
    <phoneticPr fontId="3"/>
  </si>
  <si>
    <t xml:space="preserve"> ② 園児の送迎は保護者付き添いの場合、保護者以外の者が登降園に</t>
    <rPh sb="3" eb="5">
      <t>エンジ</t>
    </rPh>
    <rPh sb="6" eb="8">
      <t>ソウゲイ</t>
    </rPh>
    <rPh sb="9" eb="12">
      <t>ホゴシャ</t>
    </rPh>
    <rPh sb="12" eb="13">
      <t>ツ</t>
    </rPh>
    <rPh sb="14" eb="15">
      <t>ソ</t>
    </rPh>
    <rPh sb="17" eb="19">
      <t>バアイ</t>
    </rPh>
    <rPh sb="20" eb="23">
      <t>ホゴシャ</t>
    </rPh>
    <rPh sb="23" eb="25">
      <t>イガイ</t>
    </rPh>
    <rPh sb="26" eb="27">
      <t>モノ</t>
    </rPh>
    <phoneticPr fontId="9"/>
  </si>
  <si>
    <t>付き添っている児童がいるか。</t>
    <phoneticPr fontId="3"/>
  </si>
  <si>
    <t xml:space="preserve"> ① 園児の健康診断は、入園時及び毎年度2回（そのうち1回は6月30日までに）</t>
    <rPh sb="3" eb="5">
      <t>エンジ</t>
    </rPh>
    <rPh sb="6" eb="8">
      <t>ケンコウ</t>
    </rPh>
    <rPh sb="8" eb="10">
      <t>シンダン</t>
    </rPh>
    <rPh sb="12" eb="14">
      <t>ニュウエン</t>
    </rPh>
    <rPh sb="14" eb="15">
      <t>ジ</t>
    </rPh>
    <rPh sb="15" eb="16">
      <t>オヨ</t>
    </rPh>
    <rPh sb="17" eb="20">
      <t>マイネンド</t>
    </rPh>
    <rPh sb="21" eb="22">
      <t>カイ</t>
    </rPh>
    <rPh sb="28" eb="29">
      <t>カイ</t>
    </rPh>
    <rPh sb="31" eb="32">
      <t>ツキ</t>
    </rPh>
    <rPh sb="34" eb="35">
      <t>ニチ</t>
    </rPh>
    <phoneticPr fontId="9"/>
  </si>
  <si>
    <t>実施しているか。</t>
    <phoneticPr fontId="3"/>
  </si>
  <si>
    <t>日）</t>
    <rPh sb="0" eb="1">
      <t>ニチ</t>
    </rPh>
    <phoneticPr fontId="9"/>
  </si>
  <si>
    <t xml:space="preserve"> ② 契約内容は通知に基づいた適切な内容となっているか。</t>
    <rPh sb="3" eb="5">
      <t>ケイヤク</t>
    </rPh>
    <rPh sb="5" eb="7">
      <t>ナイヨウ</t>
    </rPh>
    <rPh sb="8" eb="10">
      <t>ツウチ</t>
    </rPh>
    <rPh sb="11" eb="12">
      <t>モト</t>
    </rPh>
    <rPh sb="15" eb="17">
      <t>テキセツ</t>
    </rPh>
    <rPh sb="18" eb="20">
      <t>ナイヨウ</t>
    </rPh>
    <phoneticPr fontId="9"/>
  </si>
  <si>
    <t xml:space="preserve"> ④ 園児の転園に際し、当該園児の指導要録の写しを転園先の長へ送付</t>
    <rPh sb="3" eb="5">
      <t>エンジ</t>
    </rPh>
    <rPh sb="6" eb="8">
      <t>テンエン</t>
    </rPh>
    <rPh sb="9" eb="10">
      <t>サイ</t>
    </rPh>
    <rPh sb="12" eb="14">
      <t>トウガイ</t>
    </rPh>
    <rPh sb="14" eb="16">
      <t>エンジ</t>
    </rPh>
    <rPh sb="17" eb="19">
      <t>シドウ</t>
    </rPh>
    <rPh sb="19" eb="21">
      <t>ヨウロク</t>
    </rPh>
    <rPh sb="22" eb="23">
      <t>ウツ</t>
    </rPh>
    <rPh sb="25" eb="27">
      <t>テンエン</t>
    </rPh>
    <rPh sb="27" eb="28">
      <t>サキ</t>
    </rPh>
    <rPh sb="29" eb="30">
      <t>チョウ</t>
    </rPh>
    <rPh sb="31" eb="33">
      <t>ソウフ</t>
    </rPh>
    <phoneticPr fontId="3"/>
  </si>
  <si>
    <t>しているか。</t>
    <phoneticPr fontId="3"/>
  </si>
  <si>
    <t xml:space="preserve"> ② それぞれの指導計画は、関連性と連続性を持たせて作成しているか。</t>
    <phoneticPr fontId="3"/>
  </si>
  <si>
    <t>職種 ・ 氏名</t>
    <rPh sb="0" eb="2">
      <t>ショクシュ</t>
    </rPh>
    <rPh sb="5" eb="7">
      <t>シメイ</t>
    </rPh>
    <phoneticPr fontId="9"/>
  </si>
  <si>
    <t>オ</t>
    <phoneticPr fontId="3"/>
  </si>
  <si>
    <t>キ　前年度に旅行命令により受講させた主な外部研修を記入すること。</t>
    <rPh sb="26" eb="27">
      <t>ニュウ</t>
    </rPh>
    <phoneticPr fontId="3"/>
  </si>
  <si>
    <t>※　この色のセルには数式が入っています。　入力しないで下さい。</t>
    <phoneticPr fontId="3"/>
  </si>
  <si>
    <t>※　この色のセルには選択肢が入っています。　  選択して下さい。</t>
    <phoneticPr fontId="3"/>
  </si>
  <si>
    <r>
      <t>○</t>
    </r>
    <r>
      <rPr>
        <b/>
        <sz val="10"/>
        <color rgb="FFFF0000"/>
        <rFont val="HGｺﾞｼｯｸM"/>
        <family val="3"/>
        <charset val="128"/>
      </rPr>
      <t>週40時間労働の場合</t>
    </r>
    <r>
      <rPr>
        <sz val="10"/>
        <rFont val="HGｺﾞｼｯｸM"/>
        <family val="3"/>
        <charset val="128"/>
      </rPr>
      <t>（参考例）</t>
    </r>
    <rPh sb="1" eb="2">
      <t>シュウ</t>
    </rPh>
    <rPh sb="4" eb="6">
      <t>ジカン</t>
    </rPh>
    <rPh sb="6" eb="8">
      <t>ロウドウ</t>
    </rPh>
    <rPh sb="9" eb="11">
      <t>バアイ</t>
    </rPh>
    <rPh sb="12" eb="14">
      <t>サンコウ</t>
    </rPh>
    <rPh sb="14" eb="15">
      <t>レイ</t>
    </rPh>
    <phoneticPr fontId="3"/>
  </si>
  <si>
    <t>(19)　職員研修の状況</t>
    <phoneticPr fontId="3"/>
  </si>
  <si>
    <t xml:space="preserve"> (1)　職員数を記入すること。※No15～No18(別表１～別表４)の人数と整合性を持たせること。</t>
    <rPh sb="39" eb="42">
      <t>セイゴウセイ</t>
    </rPh>
    <rPh sb="43" eb="44">
      <t>モ</t>
    </rPh>
    <phoneticPr fontId="3"/>
  </si>
  <si>
    <t>「那覇市児童福祉施設の設備及び運営に関する基準を定める条例」（H24.12.28那覇市条例第68号）→以下「市条例」という。</t>
    <phoneticPr fontId="3"/>
  </si>
  <si>
    <t>（幼保連携型認定こども園）　　</t>
    <phoneticPr fontId="3"/>
  </si>
  <si>
    <t xml:space="preserve">「那覇市幼保連携型認定こども園の学級の編制、職員、設備及び運営に関する基準を定める条例」（H26.9.30那覇市条例第42号）→以下「市幼保連携認定こども園条例」という。
</t>
    <rPh sb="53" eb="58">
      <t>ナハシジョウレイ</t>
    </rPh>
    <rPh sb="58" eb="59">
      <t>ダイ</t>
    </rPh>
    <rPh sb="61" eb="62">
      <t>ゴウ</t>
    </rPh>
    <rPh sb="64" eb="66">
      <t>イカ</t>
    </rPh>
    <rPh sb="67" eb="68">
      <t>シ</t>
    </rPh>
    <rPh sb="68" eb="72">
      <t>ヨウホレンケイ</t>
    </rPh>
    <rPh sb="72" eb="74">
      <t>ニンテイ</t>
    </rPh>
    <rPh sb="77" eb="78">
      <t>ソノ</t>
    </rPh>
    <rPh sb="78" eb="80">
      <t>ジョウレイ</t>
    </rPh>
    <phoneticPr fontId="9"/>
  </si>
  <si>
    <t>　場合には準備する必要はありません。</t>
    <phoneticPr fontId="3"/>
  </si>
  <si>
    <t>※上記6、7について、那覇市が法人監査をしない</t>
    <rPh sb="1" eb="3">
      <t>ジョウキ</t>
    </rPh>
    <rPh sb="11" eb="14">
      <t>ナハシ</t>
    </rPh>
    <rPh sb="15" eb="19">
      <t>ホウジンカンサ</t>
    </rPh>
    <phoneticPr fontId="3"/>
  </si>
  <si>
    <t>(定期健康診断)</t>
    <rPh sb="1" eb="3">
      <t>テイキ</t>
    </rPh>
    <rPh sb="3" eb="5">
      <t>ケンコウ</t>
    </rPh>
    <rPh sb="5" eb="7">
      <t>シンダン</t>
    </rPh>
    <phoneticPr fontId="3"/>
  </si>
  <si>
    <t>労働安全衛生法第66条第5項但し書き（健康診断実施後の措置）</t>
    <rPh sb="6" eb="7">
      <t>ホウ</t>
    </rPh>
    <rPh sb="7" eb="8">
      <t>ダイ</t>
    </rPh>
    <rPh sb="11" eb="12">
      <t>ダイ</t>
    </rPh>
    <rPh sb="13" eb="14">
      <t>コウ</t>
    </rPh>
    <rPh sb="14" eb="15">
      <t>タダ</t>
    </rPh>
    <rPh sb="16" eb="17">
      <t>ガ</t>
    </rPh>
    <rPh sb="19" eb="21">
      <t>ケンコウ</t>
    </rPh>
    <rPh sb="21" eb="23">
      <t>シンダン</t>
    </rPh>
    <rPh sb="23" eb="25">
      <t>ジッシ</t>
    </rPh>
    <rPh sb="25" eb="26">
      <t>ゴ</t>
    </rPh>
    <rPh sb="27" eb="29">
      <t>ソチ</t>
    </rPh>
    <phoneticPr fontId="9"/>
  </si>
  <si>
    <t>・清掃業者名：</t>
    <phoneticPr fontId="3"/>
  </si>
  <si>
    <t>・清掃した証明書は保管しているか。</t>
    <phoneticPr fontId="3"/>
  </si>
  <si>
    <t>目次に戻る</t>
    <rPh sb="0" eb="2">
      <t>モクジ</t>
    </rPh>
    <rPh sb="3" eb="4">
      <t>モド</t>
    </rPh>
    <phoneticPr fontId="3"/>
  </si>
  <si>
    <t>高齢者等活躍促進加算</t>
    <rPh sb="0" eb="10">
      <t>コウレイシャトウカツヤクソクシンカサン</t>
    </rPh>
    <phoneticPr fontId="3"/>
  </si>
  <si>
    <t>(※No17～No20(別表１～別表４)の人数、氏名と整合性を持たせること。)</t>
    <phoneticPr fontId="3"/>
  </si>
  <si>
    <r>
      <rPr>
        <sz val="9"/>
        <color rgb="FFFF0000"/>
        <rFont val="HGｺﾞｼｯｸM"/>
        <family val="3"/>
        <charset val="128"/>
      </rPr>
      <t>週</t>
    </r>
    <r>
      <rPr>
        <sz val="9"/>
        <rFont val="HGｺﾞｼｯｸM"/>
        <family val="3"/>
        <charset val="128"/>
      </rPr>
      <t>労働時間の場合</t>
    </r>
    <rPh sb="0" eb="1">
      <t>シュウ</t>
    </rPh>
    <rPh sb="1" eb="3">
      <t>ロウドウ</t>
    </rPh>
    <rPh sb="3" eb="5">
      <t>ジカン</t>
    </rPh>
    <rPh sb="6" eb="8">
      <t>バアイ</t>
    </rPh>
    <phoneticPr fontId="3"/>
  </si>
  <si>
    <r>
      <rPr>
        <sz val="9"/>
        <rFont val="HGｺﾞｼｯｸM"/>
        <family val="3"/>
        <charset val="128"/>
      </rPr>
      <t>基準
配置</t>
    </r>
    <r>
      <rPr>
        <sz val="7"/>
        <rFont val="HGｺﾞｼｯｸM"/>
        <family val="3"/>
        <charset val="128"/>
      </rPr>
      <t xml:space="preserve">
教育・保育従事者</t>
    </r>
    <rPh sb="0" eb="2">
      <t>キジュン</t>
    </rPh>
    <rPh sb="3" eb="5">
      <t>ハイチ</t>
    </rPh>
    <rPh sb="6" eb="8">
      <t>キョウイク</t>
    </rPh>
    <rPh sb="9" eb="11">
      <t>ホイク</t>
    </rPh>
    <rPh sb="11" eb="14">
      <t>ジュウジシャ</t>
    </rPh>
    <phoneticPr fontId="3"/>
  </si>
  <si>
    <r>
      <rPr>
        <sz val="9"/>
        <rFont val="HGｺﾞｼｯｸM"/>
        <family val="3"/>
        <charset val="128"/>
      </rPr>
      <t>時間/</t>
    </r>
    <r>
      <rPr>
        <sz val="9"/>
        <color rgb="FFFF0000"/>
        <rFont val="HGｺﾞｼｯｸM"/>
        <family val="3"/>
        <charset val="128"/>
      </rPr>
      <t>週</t>
    </r>
    <rPh sb="0" eb="2">
      <t>ジカン</t>
    </rPh>
    <rPh sb="3" eb="4">
      <t>シュウ</t>
    </rPh>
    <phoneticPr fontId="3"/>
  </si>
  <si>
    <t>クラス毎のBの労働時間</t>
    <rPh sb="3" eb="4">
      <t>ゴト</t>
    </rPh>
    <rPh sb="7" eb="9">
      <t>ロウドウ</t>
    </rPh>
    <rPh sb="9" eb="11">
      <t>ジカン</t>
    </rPh>
    <phoneticPr fontId="3"/>
  </si>
  <si>
    <t>金城(20h)、田中(16h)</t>
    <rPh sb="0" eb="2">
      <t>キンジョウ</t>
    </rPh>
    <rPh sb="8" eb="10">
      <t>タナカ</t>
    </rPh>
    <phoneticPr fontId="3"/>
  </si>
  <si>
    <r>
      <t>保育士Bごとの</t>
    </r>
    <r>
      <rPr>
        <sz val="8"/>
        <color rgb="FFFF0000"/>
        <rFont val="HGｺﾞｼｯｸM"/>
        <family val="3"/>
        <charset val="128"/>
      </rPr>
      <t>週</t>
    </r>
    <r>
      <rPr>
        <sz val="8"/>
        <rFont val="HGｺﾞｼｯｸM"/>
        <family val="3"/>
        <charset val="128"/>
      </rPr>
      <t>労働時間数
(雇用契約による時間数)</t>
    </r>
    <rPh sb="7" eb="8">
      <t>シュウ</t>
    </rPh>
    <rPh sb="15" eb="17">
      <t>コヨウ</t>
    </rPh>
    <rPh sb="17" eb="19">
      <t>ケイヤク</t>
    </rPh>
    <rPh sb="22" eb="25">
      <t>ジカンスウ</t>
    </rPh>
    <phoneticPr fontId="3"/>
  </si>
  <si>
    <t>保育士Bごとの週労働時間数
(雇用契約による時間数)</t>
    <rPh sb="7" eb="8">
      <t>シュウ</t>
    </rPh>
    <rPh sb="15" eb="17">
      <t>コヨウ</t>
    </rPh>
    <rPh sb="17" eb="19">
      <t>ケイヤク</t>
    </rPh>
    <rPh sb="22" eb="25">
      <t>ジカンスウ</t>
    </rPh>
    <phoneticPr fontId="3"/>
  </si>
  <si>
    <t>○糸満、平良</t>
    <phoneticPr fontId="3"/>
  </si>
  <si>
    <t>大城(35h)、国頭(35h)</t>
    <phoneticPr fontId="3"/>
  </si>
  <si>
    <r>
      <rPr>
        <sz val="10"/>
        <color rgb="FFFF0000"/>
        <rFont val="HGｺﾞｼｯｸM"/>
        <family val="3"/>
        <charset val="128"/>
      </rPr>
      <t>週</t>
    </r>
    <r>
      <rPr>
        <sz val="10"/>
        <rFont val="HGｺﾞｼｯｸM"/>
        <family val="3"/>
        <charset val="128"/>
      </rPr>
      <t>労働時間</t>
    </r>
    <rPh sb="0" eb="1">
      <t>シュウ</t>
    </rPh>
    <rPh sb="1" eb="3">
      <t>ロウドウ</t>
    </rPh>
    <rPh sb="3" eb="5">
      <t>ジカン</t>
    </rPh>
    <phoneticPr fontId="3"/>
  </si>
  <si>
    <t>大田(30h)</t>
    <phoneticPr fontId="3"/>
  </si>
  <si>
    <t>○石垣</t>
    <rPh sb="1" eb="3">
      <t>イシガキ</t>
    </rPh>
    <phoneticPr fontId="3"/>
  </si>
  <si>
    <t>南風原(35h)、与那原(30h)</t>
    <phoneticPr fontId="3"/>
  </si>
  <si>
    <t>名護(20h)</t>
    <rPh sb="0" eb="2">
      <t>ナゴ</t>
    </rPh>
    <phoneticPr fontId="3"/>
  </si>
  <si>
    <t>○山田、宮城</t>
    <phoneticPr fontId="3"/>
  </si>
  <si>
    <t>田中(35h)、仲田(30h)</t>
    <phoneticPr fontId="3"/>
  </si>
  <si>
    <t>西原(30h)</t>
    <phoneticPr fontId="3"/>
  </si>
  <si>
    <t>下地(30h)（療育支援加算）</t>
    <rPh sb="0" eb="2">
      <t>シモジ</t>
    </rPh>
    <rPh sb="8" eb="10">
      <t>リョウイク</t>
    </rPh>
    <rPh sb="10" eb="12">
      <t>シエン</t>
    </rPh>
    <rPh sb="12" eb="14">
      <t>カサン</t>
    </rPh>
    <phoneticPr fontId="3"/>
  </si>
  <si>
    <t>與那城(16h)</t>
    <rPh sb="0" eb="3">
      <t>ヨナシロ</t>
    </rPh>
    <phoneticPr fontId="3"/>
  </si>
  <si>
    <t xml:space="preserve"> 「保育所等における短時間勤務の保育士の取扱いについて」(R3.3.19 子発0319第1号)</t>
    <rPh sb="2" eb="5">
      <t>ホイクジョ</t>
    </rPh>
    <rPh sb="5" eb="6">
      <t>トウ</t>
    </rPh>
    <rPh sb="10" eb="13">
      <t>タンジカン</t>
    </rPh>
    <rPh sb="13" eb="15">
      <t>キンム</t>
    </rPh>
    <rPh sb="16" eb="19">
      <t>ホイクシ</t>
    </rPh>
    <rPh sb="20" eb="22">
      <t>トリアツカ</t>
    </rPh>
    <rPh sb="37" eb="38">
      <t>コ</t>
    </rPh>
    <rPh sb="38" eb="39">
      <t>ハツ</t>
    </rPh>
    <rPh sb="43" eb="44">
      <t>ダイ</t>
    </rPh>
    <rPh sb="45" eb="46">
      <t>ゴウ</t>
    </rPh>
    <phoneticPr fontId="9"/>
  </si>
  <si>
    <t>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士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の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Ph sb="0" eb="2">
      <t>ジョウキン</t>
    </rPh>
    <rPh sb="3" eb="6">
      <t>ホイクシ</t>
    </rPh>
    <rPh sb="7" eb="9">
      <t>カククミ</t>
    </rPh>
    <rPh sb="10" eb="11">
      <t>カク</t>
    </rPh>
    <rPh sb="17" eb="18">
      <t>メイ</t>
    </rPh>
    <rPh sb="18" eb="20">
      <t>イジョウ</t>
    </rPh>
    <rPh sb="21" eb="23">
      <t>ニュウジ</t>
    </rPh>
    <rPh sb="24" eb="25">
      <t>フク</t>
    </rPh>
    <rPh sb="26" eb="28">
      <t>カククミ</t>
    </rPh>
    <rPh sb="29" eb="30">
      <t>カク</t>
    </rPh>
    <rPh sb="38" eb="40">
      <t>トウガイ</t>
    </rPh>
    <rPh sb="40" eb="41">
      <t>クミ</t>
    </rPh>
    <rPh sb="47" eb="48">
      <t>カカ</t>
    </rPh>
    <rPh sb="49" eb="51">
      <t>サイテイ</t>
    </rPh>
    <rPh sb="51" eb="53">
      <t>キジュン</t>
    </rPh>
    <rPh sb="53" eb="54">
      <t>ジョウ</t>
    </rPh>
    <rPh sb="55" eb="58">
      <t>ホイクシ</t>
    </rPh>
    <rPh sb="58" eb="60">
      <t>テイスウ</t>
    </rPh>
    <rPh sb="62" eb="63">
      <t>メイ</t>
    </rPh>
    <rPh sb="63" eb="65">
      <t>イジョウ</t>
    </rPh>
    <rPh sb="66" eb="68">
      <t>バアイ</t>
    </rPh>
    <rPh sb="71" eb="72">
      <t>メイ</t>
    </rPh>
    <rPh sb="72" eb="74">
      <t>イジョウ</t>
    </rPh>
    <rPh sb="79" eb="80">
      <t>メイ</t>
    </rPh>
    <rPh sb="80" eb="82">
      <t>イジョウ</t>
    </rPh>
    <rPh sb="83" eb="85">
      <t>ハイチ</t>
    </rPh>
    <rPh sb="149" eb="150">
      <t>トウ</t>
    </rPh>
    <rPh sb="174" eb="175">
      <t>シ</t>
    </rPh>
    <rPh sb="233" eb="236">
      <t>トクベツク</t>
    </rPh>
    <rPh sb="237" eb="238">
      <t>フク</t>
    </rPh>
    <rPh sb="240" eb="242">
      <t>イカ</t>
    </rPh>
    <rPh sb="242" eb="243">
      <t>オナ</t>
    </rPh>
    <rPh sb="360" eb="361">
      <t>サイ</t>
    </rPh>
    <rPh sb="361" eb="363">
      <t>トウガイ</t>
    </rPh>
    <rPh sb="363" eb="366">
      <t>シチョウソン</t>
    </rPh>
    <rPh sb="372" eb="374">
      <t>ジョウキ</t>
    </rPh>
    <rPh sb="375" eb="377">
      <t>ハンダン</t>
    </rPh>
    <rPh sb="378" eb="379">
      <t>ア</t>
    </rPh>
    <rPh sb="381" eb="383">
      <t>カンナイ</t>
    </rPh>
    <rPh sb="384" eb="386">
      <t>ホイク</t>
    </rPh>
    <rPh sb="386" eb="389">
      <t>カンケイシャ</t>
    </rPh>
    <rPh sb="390" eb="392">
      <t>ニンシキ</t>
    </rPh>
    <rPh sb="393" eb="395">
      <t>キョウユウ</t>
    </rPh>
    <rPh sb="396" eb="397">
      <t>ハカ</t>
    </rPh>
    <rPh sb="403" eb="405">
      <t>トウガイ</t>
    </rPh>
    <rPh sb="405" eb="408">
      <t>ホイクショ</t>
    </rPh>
    <rPh sb="408" eb="409">
      <t>トウ</t>
    </rPh>
    <rPh sb="414" eb="416">
      <t>テキセツ</t>
    </rPh>
    <rPh sb="417" eb="419">
      <t>ジョウキン</t>
    </rPh>
    <rPh sb="420" eb="423">
      <t>ホイクシ</t>
    </rPh>
    <rPh sb="424" eb="426">
      <t>ボシュウ</t>
    </rPh>
    <rPh sb="426" eb="427">
      <t>トウ</t>
    </rPh>
    <rPh sb="427" eb="429">
      <t>ジョウキン</t>
    </rPh>
    <rPh sb="430" eb="433">
      <t>ホイクシ</t>
    </rPh>
    <rPh sb="434" eb="436">
      <t>カクホ</t>
    </rPh>
    <rPh sb="440" eb="442">
      <t>トリクミ</t>
    </rPh>
    <rPh sb="443" eb="444">
      <t>オコナ</t>
    </rPh>
    <rPh sb="449" eb="451">
      <t>カクニン</t>
    </rPh>
    <rPh sb="456" eb="458">
      <t>ジョウキン</t>
    </rPh>
    <rPh sb="459" eb="462">
      <t>ホイクシ</t>
    </rPh>
    <rPh sb="463" eb="465">
      <t>ボシュウ</t>
    </rPh>
    <rPh sb="466" eb="468">
      <t>テキセツ</t>
    </rPh>
    <rPh sb="469" eb="471">
      <t>ジッシ</t>
    </rPh>
    <rPh sb="477" eb="479">
      <t>カクニン</t>
    </rPh>
    <rPh sb="481" eb="482">
      <t>サイ</t>
    </rPh>
    <rPh sb="485" eb="486">
      <t>タト</t>
    </rPh>
    <rPh sb="489" eb="491">
      <t>トウガイ</t>
    </rPh>
    <rPh sb="491" eb="494">
      <t>ホイクジョ</t>
    </rPh>
    <rPh sb="494" eb="495">
      <t>トウ</t>
    </rPh>
    <rPh sb="496" eb="498">
      <t>キンム</t>
    </rPh>
    <rPh sb="500" eb="502">
      <t>ジョウキン</t>
    </rPh>
    <rPh sb="503" eb="506">
      <t>ホイクシ</t>
    </rPh>
    <rPh sb="509" eb="510">
      <t>イチジル</t>
    </rPh>
    <rPh sb="512" eb="513">
      <t>ヒク</t>
    </rPh>
    <rPh sb="514" eb="516">
      <t>ショグウ</t>
    </rPh>
    <rPh sb="516" eb="518">
      <t>スイジュン</t>
    </rPh>
    <rPh sb="520" eb="522">
      <t>ボシュウ</t>
    </rPh>
    <rPh sb="523" eb="524">
      <t>オコナ</t>
    </rPh>
    <rPh sb="541" eb="543">
      <t>ショクギョウ</t>
    </rPh>
    <rPh sb="543" eb="545">
      <t>ショウカイ</t>
    </rPh>
    <rPh sb="545" eb="548">
      <t>ジギョウシャ</t>
    </rPh>
    <rPh sb="548" eb="549">
      <t>トウ</t>
    </rPh>
    <rPh sb="550" eb="551">
      <t>ツウ</t>
    </rPh>
    <rPh sb="553" eb="554">
      <t>ヒロ</t>
    </rPh>
    <rPh sb="555" eb="557">
      <t>キュウジン</t>
    </rPh>
    <rPh sb="557" eb="559">
      <t>カツドウ</t>
    </rPh>
    <rPh sb="560" eb="562">
      <t>イッテイ</t>
    </rPh>
    <rPh sb="562" eb="564">
      <t>キカン</t>
    </rPh>
    <rPh sb="564" eb="565">
      <t>オコナ</t>
    </rPh>
    <rPh sb="573" eb="574">
      <t>ホカ</t>
    </rPh>
    <rPh sb="574" eb="576">
      <t>テキセツ</t>
    </rPh>
    <rPh sb="577" eb="579">
      <t>ホウホウ</t>
    </rPh>
    <rPh sb="582" eb="584">
      <t>ボシュウ</t>
    </rPh>
    <rPh sb="585" eb="586">
      <t>オコナ</t>
    </rPh>
    <rPh sb="593" eb="595">
      <t>カクニン</t>
    </rPh>
    <rPh sb="600" eb="601">
      <t>カンガ</t>
    </rPh>
    <rPh sb="632" eb="634">
      <t>ニュウジ</t>
    </rPh>
    <rPh sb="635" eb="636">
      <t>フク</t>
    </rPh>
    <rPh sb="637" eb="639">
      <t>カククミ</t>
    </rPh>
    <rPh sb="640" eb="641">
      <t>カク</t>
    </rPh>
    <rPh sb="649" eb="651">
      <t>トウガイ</t>
    </rPh>
    <rPh sb="651" eb="652">
      <t>クミ</t>
    </rPh>
    <rPh sb="658" eb="659">
      <t>カカ</t>
    </rPh>
    <rPh sb="660" eb="662">
      <t>サイテイ</t>
    </rPh>
    <rPh sb="662" eb="664">
      <t>キジュン</t>
    </rPh>
    <rPh sb="664" eb="665">
      <t>ジョウ</t>
    </rPh>
    <rPh sb="666" eb="669">
      <t>ホイクシ</t>
    </rPh>
    <rPh sb="669" eb="671">
      <t>テイスウ</t>
    </rPh>
    <rPh sb="673" eb="674">
      <t>メイ</t>
    </rPh>
    <rPh sb="674" eb="676">
      <t>イジョウ</t>
    </rPh>
    <rPh sb="677" eb="679">
      <t>バアイ</t>
    </rPh>
    <rPh sb="682" eb="683">
      <t>メイ</t>
    </rPh>
    <rPh sb="683" eb="685">
      <t>イジョウ</t>
    </rPh>
    <rPh sb="690" eb="691">
      <t>メイ</t>
    </rPh>
    <rPh sb="691" eb="693">
      <t>イジョウ</t>
    </rPh>
    <rPh sb="746" eb="748">
      <t>カククミ</t>
    </rPh>
    <rPh sb="755" eb="756">
      <t>メイ</t>
    </rPh>
    <rPh sb="756" eb="758">
      <t>イジョウ</t>
    </rPh>
    <rPh sb="758" eb="760">
      <t>ジョウキン</t>
    </rPh>
    <rPh sb="761" eb="764">
      <t>ホイクシ</t>
    </rPh>
    <rPh sb="765" eb="767">
      <t>ハイチ</t>
    </rPh>
    <rPh sb="775" eb="776">
      <t>カ</t>
    </rPh>
    <rPh sb="796" eb="798">
      <t>トウガイ</t>
    </rPh>
    <rPh sb="798" eb="800">
      <t>ギョウム</t>
    </rPh>
    <rPh sb="801" eb="802">
      <t>ア</t>
    </rPh>
    <rPh sb="807" eb="810">
      <t>タンジカン</t>
    </rPh>
    <rPh sb="810" eb="812">
      <t>キンム</t>
    </rPh>
    <rPh sb="813" eb="816">
      <t>ホイクシ</t>
    </rPh>
    <rPh sb="817" eb="819">
      <t>ギョウム</t>
    </rPh>
    <rPh sb="819" eb="821">
      <t>ナイヨウ</t>
    </rPh>
    <rPh sb="822" eb="824">
      <t>ミナオ</t>
    </rPh>
    <rPh sb="826" eb="827">
      <t>オコナ</t>
    </rPh>
    <phoneticPr fontId="9"/>
  </si>
  <si>
    <t>竹富(20h)、与那国(16h)</t>
    <phoneticPr fontId="3"/>
  </si>
  <si>
    <t>子育て支援員等</t>
    <rPh sb="0" eb="2">
      <t>コソダ</t>
    </rPh>
    <rPh sb="3" eb="5">
      <t>シエン</t>
    </rPh>
    <rPh sb="5" eb="6">
      <t>イン</t>
    </rPh>
    <rPh sb="6" eb="7">
      <t>トウ</t>
    </rPh>
    <phoneticPr fontId="3"/>
  </si>
  <si>
    <t>比嘉</t>
    <rPh sb="0" eb="2">
      <t>ヒガ</t>
    </rPh>
    <phoneticPr fontId="3"/>
  </si>
  <si>
    <t>佐藤(30h)</t>
    <rPh sb="0" eb="2">
      <t>サトウ</t>
    </rPh>
    <phoneticPr fontId="3"/>
  </si>
  <si>
    <t>常勤保育士に代えて短時間勤務保育士を充てる場合の勤務時間数が、常勤保育士を充てる場合の勤務時間数を上回ること。</t>
    <phoneticPr fontId="9"/>
  </si>
  <si>
    <t>「教育・保育従事者数」と「担任教育・保育従事者氏名」は、A～Bごとに一致させること。フリーは下段に記入する。</t>
    <rPh sb="1" eb="3">
      <t>キョウイク</t>
    </rPh>
    <rPh sb="4" eb="6">
      <t>ホイク</t>
    </rPh>
    <rPh sb="6" eb="9">
      <t>ジュウジシャ</t>
    </rPh>
    <rPh sb="15" eb="17">
      <t>キョウイク</t>
    </rPh>
    <rPh sb="18" eb="20">
      <t>ホイク</t>
    </rPh>
    <rPh sb="20" eb="23">
      <t>ジュウジシャ</t>
    </rPh>
    <phoneticPr fontId="3"/>
  </si>
  <si>
    <t>子育て支援員等は、各クラスの担任教育・保育従事者には含めないこと。</t>
    <rPh sb="0" eb="2">
      <t>コソダ</t>
    </rPh>
    <rPh sb="3" eb="7">
      <t>シエンイントウ</t>
    </rPh>
    <rPh sb="9" eb="10">
      <t>カク</t>
    </rPh>
    <rPh sb="14" eb="18">
      <t>タンニンキョウイク</t>
    </rPh>
    <rPh sb="19" eb="24">
      <t>ホイクジュウジシャ</t>
    </rPh>
    <rPh sb="26" eb="27">
      <t>フク</t>
    </rPh>
    <phoneticPr fontId="3"/>
  </si>
  <si>
    <t>(ｵ)</t>
    <phoneticPr fontId="3"/>
  </si>
  <si>
    <t>担任教育・保育従事者氏名を記入するB欄の氏名の後ろに(　)書きで週平均労働時間を記入をすること。</t>
    <rPh sb="0" eb="2">
      <t>タンニン</t>
    </rPh>
    <rPh sb="2" eb="4">
      <t>キョウイク</t>
    </rPh>
    <rPh sb="5" eb="7">
      <t>ホイク</t>
    </rPh>
    <rPh sb="7" eb="10">
      <t>ジュウジシャ</t>
    </rPh>
    <rPh sb="10" eb="12">
      <t>シメイ</t>
    </rPh>
    <rPh sb="13" eb="15">
      <t>キニュウ</t>
    </rPh>
    <rPh sb="18" eb="19">
      <t>ラン</t>
    </rPh>
    <rPh sb="20" eb="22">
      <t>シメイ</t>
    </rPh>
    <rPh sb="23" eb="24">
      <t>ウシ</t>
    </rPh>
    <rPh sb="29" eb="30">
      <t>ガ</t>
    </rPh>
    <rPh sb="32" eb="39">
      <t>シュウヘイキンロウドウジカン</t>
    </rPh>
    <rPh sb="40" eb="42">
      <t>キニュウ</t>
    </rPh>
    <phoneticPr fontId="3"/>
  </si>
  <si>
    <r>
      <rPr>
        <b/>
        <sz val="9"/>
        <rFont val="HGｺﾞｼｯｸM"/>
        <family val="3"/>
        <charset val="128"/>
      </rPr>
      <t>※公定価格に関するFAQ　Ver.20  No.9</t>
    </r>
    <r>
      <rPr>
        <sz val="9"/>
        <rFont val="HGｺﾞｼｯｸM"/>
        <family val="3"/>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係る配置基準上の定数が２名以上の場合は、最低2名）配置されていること
　※　令和２年度以降の各年４月１日時点のいずれかの待機児童数が１人以上であり、かつ、その要因が管内の保育所、小規模
　　保育事業所（A型・B型）または事業所内保育事業所（以下「保育所等」）において空き定員があるにもかかわらず、常勤の
　　保育士の確保が困難であることにより、当該保育所等の利用を希望する子どもを受け入れることが出来ないためと判断して
　　いる市区町村において、待機児童解消のため当該市区町村がやむを得ないと認める場合に限り、当該子どもを受け入れるの
　　に不足する常勤の保育士のの限りにおいて、1名の常勤の保育士に代えて２名の短時間勤務の保育士を充てても差し支えあ
　　りません（常勤の保育士が各組・各グループに１名以上配置されていることが原則であり、望ましいことに変わりはないた
　　め、常勤の保育士の確保が可能となった場合は、上記の取扱いについては、早期に解消を図ること）。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rFont val="HGｺﾞｼｯｸM"/>
        <family val="3"/>
        <charset val="128"/>
      </rPr>
      <t>各施設・事業所の就業規則で定めた勤務時間を下回る者のうち、１日６時間以上かつ月20日以上勤務する者についても①と同</t>
    </r>
    <r>
      <rPr>
        <sz val="9"/>
        <rFont val="HGｺﾞｼｯｸM"/>
        <family val="3"/>
        <charset val="128"/>
      </rPr>
      <t xml:space="preserve">
   </t>
    </r>
    <r>
      <rPr>
        <u/>
        <sz val="9"/>
        <rFont val="HGｺﾞｼｯｸM"/>
        <family val="3"/>
        <charset val="128"/>
      </rPr>
      <t xml:space="preserve"> 様に取り扱うこととします</t>
    </r>
    <r>
      <rPr>
        <sz val="9"/>
        <rFont val="HGｺﾞｼｯｸM"/>
        <family val="3"/>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数の合計÷各施設・事業所の就業規則等で定めた常勤職員の１か月の勤務時間数＝常勤換算値（小数点以下の端数処理を行わ
　　ない）</t>
    </r>
    <rPh sb="1" eb="3">
      <t>コウテイ</t>
    </rPh>
    <rPh sb="3" eb="5">
      <t>カカク</t>
    </rPh>
    <rPh sb="6" eb="7">
      <t>カン</t>
    </rPh>
    <rPh sb="214" eb="216">
      <t>サイテイ</t>
    </rPh>
    <rPh sb="217" eb="218">
      <t>メイ</t>
    </rPh>
    <rPh sb="232" eb="234">
      <t>レイワ</t>
    </rPh>
    <rPh sb="235" eb="237">
      <t>ネンド</t>
    </rPh>
    <rPh sb="237" eb="239">
      <t>イコウ</t>
    </rPh>
    <rPh sb="240" eb="242">
      <t>カクネン</t>
    </rPh>
    <rPh sb="243" eb="244">
      <t>ガツ</t>
    </rPh>
    <rPh sb="245" eb="246">
      <t>ニチ</t>
    </rPh>
    <rPh sb="246" eb="248">
      <t>ジテン</t>
    </rPh>
    <rPh sb="254" eb="256">
      <t>タイキ</t>
    </rPh>
    <rPh sb="256" eb="259">
      <t>ジドウスウ</t>
    </rPh>
    <rPh sb="261" eb="264">
      <t>ニンイジョウ</t>
    </rPh>
    <rPh sb="273" eb="275">
      <t>ヨウイン</t>
    </rPh>
    <rPh sb="276" eb="278">
      <t>カンナイ</t>
    </rPh>
    <rPh sb="279" eb="282">
      <t>ホイクジョ</t>
    </rPh>
    <rPh sb="283" eb="286">
      <t>ショウキボ</t>
    </rPh>
    <rPh sb="289" eb="291">
      <t>ホイク</t>
    </rPh>
    <rPh sb="291" eb="294">
      <t>ジギョウショ</t>
    </rPh>
    <rPh sb="296" eb="297">
      <t>ガタ</t>
    </rPh>
    <rPh sb="299" eb="300">
      <t>ガタ</t>
    </rPh>
    <rPh sb="304" eb="307">
      <t>ジギョウショ</t>
    </rPh>
    <rPh sb="307" eb="308">
      <t>ナイ</t>
    </rPh>
    <rPh sb="308" eb="310">
      <t>ホイク</t>
    </rPh>
    <rPh sb="310" eb="313">
      <t>ジギョウショ</t>
    </rPh>
    <rPh sb="314" eb="316">
      <t>イカ</t>
    </rPh>
    <rPh sb="317" eb="321">
      <t>ホイクジョトウ</t>
    </rPh>
    <rPh sb="327" eb="328">
      <t>ア</t>
    </rPh>
    <rPh sb="329" eb="331">
      <t>テイイン</t>
    </rPh>
    <rPh sb="342" eb="344">
      <t>ジョウキン</t>
    </rPh>
    <rPh sb="348" eb="350">
      <t>ホイク</t>
    </rPh>
    <rPh sb="350" eb="351">
      <t>シ</t>
    </rPh>
    <rPh sb="352" eb="354">
      <t>カクホ</t>
    </rPh>
    <rPh sb="355" eb="357">
      <t>コンナン</t>
    </rPh>
    <rPh sb="366" eb="368">
      <t>トウガイ</t>
    </rPh>
    <rPh sb="368" eb="372">
      <t>ホイクジョトウ</t>
    </rPh>
    <rPh sb="373" eb="375">
      <t>リヨウ</t>
    </rPh>
    <rPh sb="376" eb="378">
      <t>キボウ</t>
    </rPh>
    <rPh sb="380" eb="381">
      <t>コ</t>
    </rPh>
    <rPh sb="384" eb="385">
      <t>ウ</t>
    </rPh>
    <rPh sb="386" eb="387">
      <t>イ</t>
    </rPh>
    <rPh sb="392" eb="394">
      <t>デキ</t>
    </rPh>
    <rPh sb="399" eb="401">
      <t>ハンダン</t>
    </rPh>
    <rPh sb="408" eb="412">
      <t>シクチョウソン</t>
    </rPh>
    <rPh sb="417" eb="419">
      <t>タイキ</t>
    </rPh>
    <rPh sb="419" eb="421">
      <t>ジドウ</t>
    </rPh>
    <rPh sb="421" eb="423">
      <t>カイショウ</t>
    </rPh>
    <rPh sb="426" eb="428">
      <t>トウガイ</t>
    </rPh>
    <rPh sb="428" eb="432">
      <t>シクチョウソン</t>
    </rPh>
    <rPh sb="436" eb="437">
      <t>エ</t>
    </rPh>
    <rPh sb="440" eb="441">
      <t>ミト</t>
    </rPh>
    <rPh sb="443" eb="445">
      <t>バアイ</t>
    </rPh>
    <rPh sb="446" eb="447">
      <t>カギ</t>
    </rPh>
    <rPh sb="449" eb="451">
      <t>トウガイ</t>
    </rPh>
    <rPh sb="451" eb="452">
      <t>コ</t>
    </rPh>
    <rPh sb="455" eb="456">
      <t>ウ</t>
    </rPh>
    <rPh sb="457" eb="458">
      <t>イ</t>
    </rPh>
    <rPh sb="465" eb="467">
      <t>フソク</t>
    </rPh>
    <rPh sb="469" eb="471">
      <t>ジョウキン</t>
    </rPh>
    <rPh sb="472" eb="475">
      <t>ホイクシ</t>
    </rPh>
    <rPh sb="477" eb="478">
      <t>カギ</t>
    </rPh>
    <rPh sb="485" eb="486">
      <t>メイ</t>
    </rPh>
    <rPh sb="487" eb="489">
      <t>ジョウキン</t>
    </rPh>
    <rPh sb="490" eb="493">
      <t>ホイクシ</t>
    </rPh>
    <rPh sb="494" eb="495">
      <t>カ</t>
    </rPh>
    <rPh sb="498" eb="499">
      <t>メイ</t>
    </rPh>
    <rPh sb="500" eb="503">
      <t>タンジカン</t>
    </rPh>
    <rPh sb="503" eb="505">
      <t>キンム</t>
    </rPh>
    <rPh sb="506" eb="509">
      <t>ホイクシ</t>
    </rPh>
    <rPh sb="510" eb="511">
      <t>ア</t>
    </rPh>
    <rPh sb="514" eb="515">
      <t>サ</t>
    </rPh>
    <rPh sb="516" eb="517">
      <t>ツカ</t>
    </rPh>
    <rPh sb="527" eb="529">
      <t>ジョウキン</t>
    </rPh>
    <rPh sb="530" eb="533">
      <t>ホイクシ</t>
    </rPh>
    <rPh sb="534" eb="536">
      <t>カククミ</t>
    </rPh>
    <rPh sb="537" eb="538">
      <t>カク</t>
    </rPh>
    <rPh sb="544" eb="545">
      <t>メイ</t>
    </rPh>
    <rPh sb="545" eb="547">
      <t>イジョウ</t>
    </rPh>
    <rPh sb="547" eb="549">
      <t>ハイチ</t>
    </rPh>
    <rPh sb="557" eb="559">
      <t>ゲンソク</t>
    </rPh>
    <rPh sb="563" eb="564">
      <t>ノゾ</t>
    </rPh>
    <rPh sb="570" eb="571">
      <t>カ</t>
    </rPh>
    <rPh sb="582" eb="584">
      <t>ジョウキン</t>
    </rPh>
    <rPh sb="585" eb="588">
      <t>ホイクシ</t>
    </rPh>
    <rPh sb="589" eb="591">
      <t>カクホ</t>
    </rPh>
    <rPh sb="592" eb="594">
      <t>カノウ</t>
    </rPh>
    <rPh sb="598" eb="600">
      <t>バアイ</t>
    </rPh>
    <rPh sb="602" eb="604">
      <t>ジョウキ</t>
    </rPh>
    <rPh sb="605" eb="607">
      <t>トリアツカ</t>
    </rPh>
    <rPh sb="614" eb="616">
      <t>ソウキ</t>
    </rPh>
    <rPh sb="617" eb="619">
      <t>カイショウ</t>
    </rPh>
    <rPh sb="620" eb="621">
      <t>ハカ</t>
    </rPh>
    <rPh sb="988" eb="990">
      <t>イカ</t>
    </rPh>
    <rPh sb="991" eb="993">
      <t>ハスウ</t>
    </rPh>
    <rPh sb="993" eb="995">
      <t>ショリ</t>
    </rPh>
    <rPh sb="996" eb="997">
      <t>オコナ</t>
    </rPh>
    <phoneticPr fontId="3"/>
  </si>
  <si>
    <t>(3)　前頁の４(1)の配置職員のうち、施設型給付費加算分や子ども・子育て支援
　 交付金対象事業等での配置・加配はあるか。</t>
    <rPh sb="4" eb="5">
      <t>ゼン</t>
    </rPh>
    <rPh sb="5" eb="6">
      <t>ページ</t>
    </rPh>
    <rPh sb="12" eb="14">
      <t>ハイチ</t>
    </rPh>
    <rPh sb="14" eb="16">
      <t>ショクイン</t>
    </rPh>
    <rPh sb="20" eb="22">
      <t>シセツ</t>
    </rPh>
    <rPh sb="22" eb="23">
      <t>カタ</t>
    </rPh>
    <rPh sb="23" eb="26">
      <t>キュウフヒ</t>
    </rPh>
    <rPh sb="26" eb="28">
      <t>カサン</t>
    </rPh>
    <phoneticPr fontId="9"/>
  </si>
  <si>
    <t>子育て支援員等</t>
    <rPh sb="0" eb="2">
      <t>コソダ</t>
    </rPh>
    <rPh sb="3" eb="7">
      <t>シエンイントウ</t>
    </rPh>
    <phoneticPr fontId="3"/>
  </si>
  <si>
    <t>○大城、鈴木</t>
    <rPh sb="1" eb="3">
      <t>オオシロ</t>
    </rPh>
    <rPh sb="4" eb="6">
      <t>スズキ</t>
    </rPh>
    <phoneticPr fontId="3"/>
  </si>
  <si>
    <t>平良(30h)、金城(30h)</t>
    <rPh sb="0" eb="2">
      <t>タイラ</t>
    </rPh>
    <rPh sb="8" eb="10">
      <t>キンジョウ</t>
    </rPh>
    <phoneticPr fontId="3"/>
  </si>
  <si>
    <t>田中(12h)</t>
    <rPh sb="0" eb="2">
      <t>タナカ</t>
    </rPh>
    <rPh sb="1" eb="2">
      <t>カネダ</t>
    </rPh>
    <phoneticPr fontId="3"/>
  </si>
  <si>
    <r>
      <rPr>
        <b/>
        <sz val="9"/>
        <rFont val="HGｺﾞｼｯｸM"/>
        <family val="3"/>
        <charset val="128"/>
      </rPr>
      <t>※公定価格に関するFAQ　Ver.20  No.9</t>
    </r>
    <r>
      <rPr>
        <sz val="9"/>
        <rFont val="HGｺﾞｼｯｸM"/>
        <family val="3"/>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係る配置基準上の定数が２名以上の場合は、最低2名）配置されていること
　※　令和２年度以降の各年４月１日時点のいずれかの待機児童数が１人以上であり、かつ、その要因が管内の保育所、小規模
　　保育事業所（A型・B型）または事業所内保育事業所（以下「保育所等」）において空き定員があるにもかかわらず、常勤の
　　保育士の確保が困難であることにより、当該保育所等の利用を希望する子どもを受け入れることが出来ないためと判断して
　　いる市区町村において、待機児童解消のため当該市区町村がやむを得ないと認める場合に限り、当該子どもを受け入れるの
　　に不足する常勤の保育士のの限りにおいて、1名の常勤の保育士に代えて２名の短時間勤務の保育士を充てても差し支えあ
　　りません（常勤の保育士が各組・各グループに１名以上配置されていることが原則であり、望ましいことに変わりはないた
　　め、常勤の保育士の確保が可能となった場合は、上記の取扱いについては、早期に解消を図ること）。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rFont val="HGｺﾞｼｯｸM"/>
        <family val="3"/>
        <charset val="128"/>
      </rPr>
      <t>各施設・事業所の就業規則で定めた勤務時間を下回る者のうち、１日６時間以上かつ月20日以上勤務する者についても①と
　同様に取り扱うこととします。</t>
    </r>
    <r>
      <rPr>
        <sz val="9"/>
        <rFont val="HGｺﾞｼｯｸM"/>
        <family val="3"/>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数の合計÷各施設・事業所の就業規則等で定めた常勤職員の１か月の勤務時間数＝常勤換算値（小数点以下の端数処理を行
　　わない）</t>
    </r>
    <rPh sb="1" eb="3">
      <t>コウテイ</t>
    </rPh>
    <rPh sb="3" eb="5">
      <t>カカク</t>
    </rPh>
    <rPh sb="6" eb="7">
      <t>カン</t>
    </rPh>
    <rPh sb="214" eb="216">
      <t>サイテイ</t>
    </rPh>
    <rPh sb="217" eb="218">
      <t>メイ</t>
    </rPh>
    <rPh sb="232" eb="234">
      <t>レイワ</t>
    </rPh>
    <rPh sb="235" eb="237">
      <t>ネンド</t>
    </rPh>
    <rPh sb="237" eb="239">
      <t>イコウ</t>
    </rPh>
    <rPh sb="240" eb="242">
      <t>カクネン</t>
    </rPh>
    <rPh sb="243" eb="244">
      <t>ガツ</t>
    </rPh>
    <rPh sb="245" eb="246">
      <t>ニチ</t>
    </rPh>
    <rPh sb="246" eb="248">
      <t>ジテン</t>
    </rPh>
    <rPh sb="254" eb="256">
      <t>タイキ</t>
    </rPh>
    <rPh sb="256" eb="259">
      <t>ジドウスウ</t>
    </rPh>
    <rPh sb="261" eb="264">
      <t>ニンイジョウ</t>
    </rPh>
    <rPh sb="273" eb="275">
      <t>ヨウイン</t>
    </rPh>
    <rPh sb="276" eb="278">
      <t>カンナイ</t>
    </rPh>
    <rPh sb="279" eb="282">
      <t>ホイクジョ</t>
    </rPh>
    <rPh sb="283" eb="286">
      <t>ショウキボ</t>
    </rPh>
    <rPh sb="289" eb="291">
      <t>ホイク</t>
    </rPh>
    <rPh sb="291" eb="294">
      <t>ジギョウショ</t>
    </rPh>
    <rPh sb="296" eb="297">
      <t>ガタ</t>
    </rPh>
    <rPh sb="299" eb="300">
      <t>ガタ</t>
    </rPh>
    <rPh sb="304" eb="307">
      <t>ジギョウショ</t>
    </rPh>
    <rPh sb="307" eb="308">
      <t>ナイ</t>
    </rPh>
    <rPh sb="308" eb="310">
      <t>ホイク</t>
    </rPh>
    <rPh sb="310" eb="313">
      <t>ジギョウショ</t>
    </rPh>
    <rPh sb="314" eb="316">
      <t>イカ</t>
    </rPh>
    <rPh sb="317" eb="321">
      <t>ホイクジョトウ</t>
    </rPh>
    <rPh sb="327" eb="328">
      <t>ア</t>
    </rPh>
    <rPh sb="329" eb="331">
      <t>テイイン</t>
    </rPh>
    <rPh sb="342" eb="344">
      <t>ジョウキン</t>
    </rPh>
    <rPh sb="348" eb="350">
      <t>ホイク</t>
    </rPh>
    <rPh sb="350" eb="351">
      <t>シ</t>
    </rPh>
    <rPh sb="352" eb="354">
      <t>カクホ</t>
    </rPh>
    <rPh sb="355" eb="357">
      <t>コンナン</t>
    </rPh>
    <rPh sb="366" eb="368">
      <t>トウガイ</t>
    </rPh>
    <rPh sb="368" eb="372">
      <t>ホイクジョトウ</t>
    </rPh>
    <rPh sb="373" eb="375">
      <t>リヨウ</t>
    </rPh>
    <rPh sb="376" eb="378">
      <t>キボウ</t>
    </rPh>
    <rPh sb="380" eb="381">
      <t>コ</t>
    </rPh>
    <rPh sb="384" eb="385">
      <t>ウ</t>
    </rPh>
    <rPh sb="386" eb="387">
      <t>イ</t>
    </rPh>
    <rPh sb="392" eb="394">
      <t>デキ</t>
    </rPh>
    <rPh sb="399" eb="401">
      <t>ハンダン</t>
    </rPh>
    <rPh sb="408" eb="412">
      <t>シクチョウソン</t>
    </rPh>
    <rPh sb="417" eb="419">
      <t>タイキ</t>
    </rPh>
    <rPh sb="419" eb="421">
      <t>ジドウ</t>
    </rPh>
    <rPh sb="421" eb="423">
      <t>カイショウ</t>
    </rPh>
    <rPh sb="426" eb="428">
      <t>トウガイ</t>
    </rPh>
    <rPh sb="428" eb="432">
      <t>シクチョウソン</t>
    </rPh>
    <rPh sb="436" eb="437">
      <t>エ</t>
    </rPh>
    <rPh sb="440" eb="441">
      <t>ミト</t>
    </rPh>
    <rPh sb="443" eb="445">
      <t>バアイ</t>
    </rPh>
    <rPh sb="446" eb="447">
      <t>カギ</t>
    </rPh>
    <rPh sb="449" eb="451">
      <t>トウガイ</t>
    </rPh>
    <rPh sb="451" eb="452">
      <t>コ</t>
    </rPh>
    <rPh sb="455" eb="456">
      <t>ウ</t>
    </rPh>
    <rPh sb="457" eb="458">
      <t>イ</t>
    </rPh>
    <rPh sb="465" eb="467">
      <t>フソク</t>
    </rPh>
    <rPh sb="469" eb="471">
      <t>ジョウキン</t>
    </rPh>
    <rPh sb="472" eb="475">
      <t>ホイクシ</t>
    </rPh>
    <rPh sb="477" eb="478">
      <t>カギ</t>
    </rPh>
    <rPh sb="485" eb="486">
      <t>メイ</t>
    </rPh>
    <rPh sb="487" eb="489">
      <t>ジョウキン</t>
    </rPh>
    <rPh sb="490" eb="493">
      <t>ホイクシ</t>
    </rPh>
    <rPh sb="494" eb="495">
      <t>カ</t>
    </rPh>
    <rPh sb="498" eb="499">
      <t>メイ</t>
    </rPh>
    <rPh sb="500" eb="503">
      <t>タンジカン</t>
    </rPh>
    <rPh sb="503" eb="505">
      <t>キンム</t>
    </rPh>
    <rPh sb="506" eb="509">
      <t>ホイクシ</t>
    </rPh>
    <rPh sb="510" eb="511">
      <t>ア</t>
    </rPh>
    <rPh sb="514" eb="515">
      <t>サ</t>
    </rPh>
    <rPh sb="516" eb="517">
      <t>ツカ</t>
    </rPh>
    <rPh sb="527" eb="529">
      <t>ジョウキン</t>
    </rPh>
    <rPh sb="530" eb="533">
      <t>ホイクシ</t>
    </rPh>
    <rPh sb="534" eb="536">
      <t>カククミ</t>
    </rPh>
    <rPh sb="537" eb="538">
      <t>カク</t>
    </rPh>
    <rPh sb="544" eb="545">
      <t>メイ</t>
    </rPh>
    <rPh sb="545" eb="547">
      <t>イジョウ</t>
    </rPh>
    <rPh sb="547" eb="549">
      <t>ハイチ</t>
    </rPh>
    <rPh sb="557" eb="559">
      <t>ゲンソク</t>
    </rPh>
    <rPh sb="563" eb="564">
      <t>ノゾ</t>
    </rPh>
    <rPh sb="570" eb="571">
      <t>カ</t>
    </rPh>
    <rPh sb="582" eb="584">
      <t>ジョウキン</t>
    </rPh>
    <rPh sb="585" eb="588">
      <t>ホイクシ</t>
    </rPh>
    <rPh sb="589" eb="591">
      <t>カクホ</t>
    </rPh>
    <rPh sb="592" eb="594">
      <t>カノウ</t>
    </rPh>
    <rPh sb="598" eb="600">
      <t>バアイ</t>
    </rPh>
    <rPh sb="602" eb="604">
      <t>ジョウキ</t>
    </rPh>
    <rPh sb="605" eb="607">
      <t>トリアツカ</t>
    </rPh>
    <rPh sb="614" eb="616">
      <t>ソウキ</t>
    </rPh>
    <rPh sb="617" eb="619">
      <t>カイショウ</t>
    </rPh>
    <rPh sb="620" eb="621">
      <t>ハカ</t>
    </rPh>
    <rPh sb="986" eb="988">
      <t>イカ</t>
    </rPh>
    <rPh sb="989" eb="991">
      <t>ハスウ</t>
    </rPh>
    <rPh sb="991" eb="993">
      <t>ショリ</t>
    </rPh>
    <rPh sb="994" eb="995">
      <t>オコナ</t>
    </rPh>
    <phoneticPr fontId="3"/>
  </si>
  <si>
    <t>　</t>
    <phoneticPr fontId="3"/>
  </si>
  <si>
    <t>与那国、伊良部</t>
    <rPh sb="0" eb="3">
      <t>ヨナグニ</t>
    </rPh>
    <rPh sb="4" eb="7">
      <t>イラブ</t>
    </rPh>
    <phoneticPr fontId="3"/>
  </si>
  <si>
    <t>病児保育事業(</t>
    <rPh sb="0" eb="2">
      <t>ビョウジ</t>
    </rPh>
    <rPh sb="2" eb="4">
      <t>ホイク</t>
    </rPh>
    <rPh sb="4" eb="6">
      <t>ジギョウ</t>
    </rPh>
    <phoneticPr fontId="3"/>
  </si>
  <si>
    <t>山城、中田</t>
    <rPh sb="0" eb="2">
      <t>ヤマシロ</t>
    </rPh>
    <rPh sb="3" eb="5">
      <t>ナカタ</t>
    </rPh>
    <phoneticPr fontId="3"/>
  </si>
  <si>
    <t xml:space="preserve"> ○ 「ある」場合　※下記以外の加算については、空欄に追記してください。</t>
    <rPh sb="11" eb="13">
      <t>カキ</t>
    </rPh>
    <rPh sb="13" eb="15">
      <t>イガイ</t>
    </rPh>
    <rPh sb="16" eb="18">
      <t>カサン</t>
    </rPh>
    <rPh sb="24" eb="26">
      <t>クウラン</t>
    </rPh>
    <rPh sb="27" eb="29">
      <t>ツイキ</t>
    </rPh>
    <phoneticPr fontId="9"/>
  </si>
  <si>
    <t>「教育・保育従事者数」と「担任教育・保育従事者氏名」は、A～Bごとに一致させること。フリーは最下段に記入する。</t>
    <rPh sb="1" eb="3">
      <t>キョウイク</t>
    </rPh>
    <rPh sb="4" eb="6">
      <t>ホイク</t>
    </rPh>
    <rPh sb="6" eb="9">
      <t>ジュウジシャ</t>
    </rPh>
    <rPh sb="15" eb="17">
      <t>キョウイク</t>
    </rPh>
    <rPh sb="18" eb="20">
      <t>ホイク</t>
    </rPh>
    <rPh sb="20" eb="23">
      <t>ジュウジシャ</t>
    </rPh>
    <phoneticPr fontId="3"/>
  </si>
  <si>
    <t>田中(12h)</t>
    <rPh sb="0" eb="2">
      <t>タナカカネダ</t>
    </rPh>
    <phoneticPr fontId="3"/>
  </si>
  <si>
    <t>担任教育・保育従事者氏名を記入するB欄の氏名の後ろに(　)書きで週平均労働時間を記入をすること。</t>
  </si>
  <si>
    <t>入所児童処遇特別加算</t>
    <rPh sb="0" eb="2">
      <t>ニュウショ</t>
    </rPh>
    <rPh sb="2" eb="4">
      <t>ジドウ</t>
    </rPh>
    <rPh sb="4" eb="6">
      <t>ショグウ</t>
    </rPh>
    <rPh sb="6" eb="8">
      <t>トクベツ</t>
    </rPh>
    <rPh sb="8" eb="10">
      <t>カサン</t>
    </rPh>
    <phoneticPr fontId="3"/>
  </si>
  <si>
    <t>主幹保育教諭等専任化加算</t>
    <rPh sb="0" eb="4">
      <t>シュカンホイク</t>
    </rPh>
    <rPh sb="4" eb="6">
      <t>キョウユ</t>
    </rPh>
    <rPh sb="6" eb="7">
      <t>トウ</t>
    </rPh>
    <rPh sb="7" eb="10">
      <t>センニンカ</t>
    </rPh>
    <rPh sb="10" eb="12">
      <t>カサン</t>
    </rPh>
    <phoneticPr fontId="3"/>
  </si>
  <si>
    <t>栄養管理加算</t>
    <rPh sb="0" eb="4">
      <t>エイヨウカンリ</t>
    </rPh>
    <rPh sb="4" eb="6">
      <t>カサン</t>
    </rPh>
    <phoneticPr fontId="3"/>
  </si>
  <si>
    <t>入所児童処遇等特別加算</t>
    <rPh sb="0" eb="2">
      <t>ニュウショ</t>
    </rPh>
    <rPh sb="2" eb="4">
      <t>ジドウ</t>
    </rPh>
    <rPh sb="4" eb="6">
      <t>ショグウ</t>
    </rPh>
    <rPh sb="6" eb="7">
      <t>トウ</t>
    </rPh>
    <rPh sb="7" eb="9">
      <t>トクベツ</t>
    </rPh>
    <rPh sb="9" eb="11">
      <t>カサン</t>
    </rPh>
    <phoneticPr fontId="3"/>
  </si>
  <si>
    <t>栄養管理加算</t>
    <rPh sb="0" eb="2">
      <t>エイヨウ</t>
    </rPh>
    <rPh sb="2" eb="4">
      <t>カンリ</t>
    </rPh>
    <rPh sb="4" eb="6">
      <t>カサン</t>
    </rPh>
    <phoneticPr fontId="3"/>
  </si>
  <si>
    <t>栄養管理加算</t>
    <phoneticPr fontId="3"/>
  </si>
  <si>
    <t>　</t>
    <phoneticPr fontId="3"/>
  </si>
  <si>
    <t xml:space="preserve"> ① 検食時間・検食者の職氏名、検食記録の有無を記入すること。</t>
    <rPh sb="16" eb="18">
      <t>ケンショク</t>
    </rPh>
    <rPh sb="18" eb="20">
      <t>キロク</t>
    </rPh>
    <rPh sb="21" eb="23">
      <t>ウム</t>
    </rPh>
    <rPh sb="24" eb="26">
      <t>キニュウ</t>
    </rPh>
    <phoneticPr fontId="9"/>
  </si>
  <si>
    <t>氏　名（職名）</t>
    <rPh sb="0" eb="1">
      <t>シ</t>
    </rPh>
    <rPh sb="2" eb="3">
      <t>ナ</t>
    </rPh>
    <rPh sb="4" eb="5">
      <t>ショク</t>
    </rPh>
    <rPh sb="5" eb="6">
      <t>メイ</t>
    </rPh>
    <phoneticPr fontId="9"/>
  </si>
  <si>
    <t>検食記録の有無</t>
    <rPh sb="0" eb="4">
      <t>ケンショクキロク</t>
    </rPh>
    <rPh sb="5" eb="7">
      <t>ウム</t>
    </rPh>
    <phoneticPr fontId="3"/>
  </si>
  <si>
    <t>おやつ</t>
    <phoneticPr fontId="3"/>
  </si>
  <si>
    <t>昼食</t>
    <rPh sb="0" eb="2">
      <t>チュウショク</t>
    </rPh>
    <phoneticPr fontId="3"/>
  </si>
  <si>
    <t xml:space="preserve"> ＜「いる」場合＞</t>
    <phoneticPr fontId="3"/>
  </si>
  <si>
    <t>実配置教育・保育従事者数</t>
    <rPh sb="0" eb="1">
      <t>ジツ</t>
    </rPh>
    <rPh sb="1" eb="3">
      <t>ハイチ</t>
    </rPh>
    <rPh sb="3" eb="5">
      <t>キョウイク</t>
    </rPh>
    <rPh sb="6" eb="8">
      <t>ホイク</t>
    </rPh>
    <rPh sb="8" eb="11">
      <t>ジュウジシャ</t>
    </rPh>
    <rPh sb="11" eb="12">
      <t>スウ</t>
    </rPh>
    <phoneticPr fontId="3"/>
  </si>
  <si>
    <t>基準配置数</t>
    <rPh sb="0" eb="2">
      <t>キジュン</t>
    </rPh>
    <rPh sb="2" eb="4">
      <t>ハイチ</t>
    </rPh>
    <rPh sb="4" eb="5">
      <t>スウ</t>
    </rPh>
    <phoneticPr fontId="3"/>
  </si>
  <si>
    <t>実配置教育・保育従事者数</t>
    <rPh sb="0" eb="1">
      <t>ジツ</t>
    </rPh>
    <rPh sb="1" eb="3">
      <t>ハイチ</t>
    </rPh>
    <rPh sb="3" eb="5">
      <t>キョウイク</t>
    </rPh>
    <rPh sb="6" eb="8">
      <t>ホイク</t>
    </rPh>
    <rPh sb="8" eb="11">
      <t>ジュウジシャ</t>
    </rPh>
    <rPh sb="11" eb="12">
      <t>ゲンスウ</t>
    </rPh>
    <phoneticPr fontId="3"/>
  </si>
  <si>
    <t>【参考】印刷不用</t>
    <rPh sb="1" eb="3">
      <t>サンコウ</t>
    </rPh>
    <rPh sb="4" eb="6">
      <t>インサツ</t>
    </rPh>
    <rPh sb="6" eb="8">
      <t>フヨウ</t>
    </rPh>
    <phoneticPr fontId="3"/>
  </si>
  <si>
    <t>◯県幼保連携型認定こども園規則</t>
    <phoneticPr fontId="3"/>
  </si>
  <si>
    <t>　附　則</t>
    <rPh sb="1" eb="2">
      <t>フ</t>
    </rPh>
    <rPh sb="3" eb="4">
      <t>ノリ</t>
    </rPh>
    <phoneticPr fontId="3"/>
  </si>
  <si>
    <t>　（幼保連携型認定こども園の職員の数等に係る特例）</t>
    <phoneticPr fontId="3"/>
  </si>
  <si>
    <t>９ 園児の登園又は降園の時間帯その他の園児が少数である時間帯において、第６条本文の規定によ必要となる園児の教育及び保育に直接従事する職員（以下「職員」という。）の数が１人となる場合には、当分の間、同条の規定により置かなければならない職員のうち１人は、同条の表備考１の規定にかかわらず、知事が保育教諭と同等の知識及び経験を有すると認める者とすることができる。</t>
    <phoneticPr fontId="3"/>
  </si>
  <si>
    <t>(5)　３歳未満児がいる場合、個別の指導計画を立てているか。</t>
    <rPh sb="12" eb="14">
      <t>バアイ</t>
    </rPh>
    <rPh sb="15" eb="17">
      <t>コベツ</t>
    </rPh>
    <rPh sb="18" eb="20">
      <t>シドウ</t>
    </rPh>
    <rPh sb="20" eb="22">
      <t>ケイカク</t>
    </rPh>
    <rPh sb="23" eb="24">
      <t>タ</t>
    </rPh>
    <phoneticPr fontId="9"/>
  </si>
  <si>
    <t xml:space="preserve">(6)　療育支援加算の対象児はいるか。 </t>
    <phoneticPr fontId="9"/>
  </si>
  <si>
    <t>(ｲ)  療育支援加算対象児の状況</t>
    <rPh sb="5" eb="7">
      <t>リョウイク</t>
    </rPh>
    <rPh sb="7" eb="9">
      <t>シエン</t>
    </rPh>
    <rPh sb="9" eb="11">
      <t>カサン</t>
    </rPh>
    <rPh sb="11" eb="14">
      <t>タイショウジ</t>
    </rPh>
    <rPh sb="15" eb="17">
      <t>ジョウキョウ</t>
    </rPh>
    <phoneticPr fontId="9"/>
  </si>
  <si>
    <t>幼保連携型認定こども園教育・保育要領第1章第2-3(1)</t>
  </si>
  <si>
    <t>(13) 食事計画について</t>
    <rPh sb="5" eb="7">
      <t>ショクジ</t>
    </rPh>
    <rPh sb="7" eb="9">
      <t>ケイカク</t>
    </rPh>
    <phoneticPr fontId="9"/>
  </si>
  <si>
    <t>「児童福祉施設における「食事摂取基準」を活用した食事計画について」（令和2年3月31日 子母発0331第1号）</t>
    <rPh sb="1" eb="3">
      <t>ジドウ</t>
    </rPh>
    <rPh sb="3" eb="5">
      <t>フクシ</t>
    </rPh>
    <rPh sb="5" eb="7">
      <t>シセツ</t>
    </rPh>
    <rPh sb="12" eb="14">
      <t>ショクジ</t>
    </rPh>
    <rPh sb="14" eb="16">
      <t>セッシュ</t>
    </rPh>
    <rPh sb="16" eb="18">
      <t>キジュン</t>
    </rPh>
    <rPh sb="20" eb="22">
      <t>カツヨウ</t>
    </rPh>
    <rPh sb="24" eb="26">
      <t>ショクジ</t>
    </rPh>
    <rPh sb="26" eb="28">
      <t>ケイカク</t>
    </rPh>
    <rPh sb="34" eb="36">
      <t>レイワ</t>
    </rPh>
    <rPh sb="37" eb="38">
      <t>ネン</t>
    </rPh>
    <rPh sb="39" eb="40">
      <t>ガツ</t>
    </rPh>
    <rPh sb="42" eb="43">
      <t>ニチ</t>
    </rPh>
    <rPh sb="44" eb="45">
      <t>コ</t>
    </rPh>
    <rPh sb="45" eb="46">
      <t>ハハ</t>
    </rPh>
    <rPh sb="46" eb="47">
      <t>ハツ</t>
    </rPh>
    <rPh sb="51" eb="52">
      <t>ダイ</t>
    </rPh>
    <rPh sb="53" eb="54">
      <t>ゴウ</t>
    </rPh>
    <phoneticPr fontId="9"/>
  </si>
  <si>
    <t xml:space="preserve"> ② 給食日誌等に残食記録は、あるか。</t>
    <phoneticPr fontId="9"/>
  </si>
  <si>
    <t>「児童福祉施設における食事の提供に関する援助及び指導について」(令和2年3月31日 子発0331第1号・障発0331第8号)</t>
    <rPh sb="32" eb="34">
      <t>レイワ</t>
    </rPh>
    <rPh sb="35" eb="36">
      <t>ネン</t>
    </rPh>
    <rPh sb="37" eb="38">
      <t>ガツ</t>
    </rPh>
    <rPh sb="40" eb="41">
      <t>ニチ</t>
    </rPh>
    <rPh sb="42" eb="43">
      <t>コ</t>
    </rPh>
    <rPh sb="43" eb="44">
      <t>ハツ</t>
    </rPh>
    <rPh sb="48" eb="49">
      <t>ダイ</t>
    </rPh>
    <rPh sb="50" eb="51">
      <t>ゴウ</t>
    </rPh>
    <rPh sb="52" eb="53">
      <t>ショウ</t>
    </rPh>
    <rPh sb="53" eb="54">
      <t>ハツ</t>
    </rPh>
    <rPh sb="58" eb="59">
      <t>ダイ</t>
    </rPh>
    <rPh sb="60" eb="61">
      <t>ゴウ</t>
    </rPh>
    <phoneticPr fontId="9"/>
  </si>
  <si>
    <t xml:space="preserve"> ③ 子どもの健全な発育・発達を目指し、子どもの身体活動等を含めた</t>
    <rPh sb="3" eb="4">
      <t>コ</t>
    </rPh>
    <rPh sb="7" eb="9">
      <t>ケンゼン</t>
    </rPh>
    <rPh sb="10" eb="12">
      <t>ハツイク</t>
    </rPh>
    <rPh sb="13" eb="15">
      <t>ハッタツ</t>
    </rPh>
    <rPh sb="16" eb="18">
      <t>メザ</t>
    </rPh>
    <rPh sb="20" eb="21">
      <t>コ</t>
    </rPh>
    <rPh sb="24" eb="26">
      <t>シンタイ</t>
    </rPh>
    <rPh sb="26" eb="28">
      <t>カツドウ</t>
    </rPh>
    <rPh sb="28" eb="29">
      <t>トウ</t>
    </rPh>
    <rPh sb="30" eb="31">
      <t>フク</t>
    </rPh>
    <phoneticPr fontId="9"/>
  </si>
  <si>
    <t xml:space="preserve"> ④ 献立を変更する場合、管理栄養士等の意見を確認しているか。</t>
    <rPh sb="3" eb="5">
      <t>コンダテ</t>
    </rPh>
    <rPh sb="6" eb="8">
      <t>ヘンコウ</t>
    </rPh>
    <rPh sb="10" eb="12">
      <t>バアイ</t>
    </rPh>
    <rPh sb="13" eb="15">
      <t>カンリ</t>
    </rPh>
    <rPh sb="15" eb="18">
      <t>エイヨウシ</t>
    </rPh>
    <rPh sb="18" eb="19">
      <t>トウ</t>
    </rPh>
    <rPh sb="20" eb="22">
      <t>イケン</t>
    </rPh>
    <rPh sb="23" eb="25">
      <t>カクニン</t>
    </rPh>
    <phoneticPr fontId="9"/>
  </si>
  <si>
    <t xml:space="preserve"> ⑤ 献立を変更した場合、保護者へ知らせているか。</t>
    <rPh sb="3" eb="5">
      <t>コンダテ</t>
    </rPh>
    <rPh sb="6" eb="8">
      <t>ヘンコウ</t>
    </rPh>
    <rPh sb="10" eb="12">
      <t>バアイ</t>
    </rPh>
    <rPh sb="13" eb="16">
      <t>ホゴシャ</t>
    </rPh>
    <rPh sb="17" eb="18">
      <t>シ</t>
    </rPh>
    <phoneticPr fontId="9"/>
  </si>
  <si>
    <t>【不適切な保育の未然防止】</t>
    <rPh sb="1" eb="4">
      <t>フテキセツ</t>
    </rPh>
    <rPh sb="5" eb="7">
      <t>ホイク</t>
    </rPh>
    <rPh sb="8" eb="10">
      <t>ミゼン</t>
    </rPh>
    <rPh sb="10" eb="12">
      <t>ボウシ</t>
    </rPh>
    <phoneticPr fontId="9"/>
  </si>
  <si>
    <t>「児童福祉行政指導監査の実施について（通知）」（平成12年４月25日児発第471号）別紙 児童福祉行政指導監査実施要綱 別紙１　児童福祉行政指導監査事項２(2)第１-1-(6)</t>
    <rPh sb="1" eb="3">
      <t>ジドウ</t>
    </rPh>
    <rPh sb="3" eb="5">
      <t>フクシ</t>
    </rPh>
    <rPh sb="5" eb="7">
      <t>ギョウセイ</t>
    </rPh>
    <rPh sb="7" eb="9">
      <t>シドウ</t>
    </rPh>
    <rPh sb="9" eb="11">
      <t>カンサ</t>
    </rPh>
    <rPh sb="12" eb="14">
      <t>ジッシ</t>
    </rPh>
    <rPh sb="19" eb="21">
      <t>ツウチ</t>
    </rPh>
    <rPh sb="24" eb="26">
      <t>ヘイセイ</t>
    </rPh>
    <rPh sb="28" eb="29">
      <t>ネン</t>
    </rPh>
    <rPh sb="30" eb="31">
      <t>ガツ</t>
    </rPh>
    <rPh sb="33" eb="34">
      <t>ニチ</t>
    </rPh>
    <rPh sb="34" eb="35">
      <t>ジ</t>
    </rPh>
    <rPh sb="35" eb="36">
      <t>ハツ</t>
    </rPh>
    <rPh sb="36" eb="37">
      <t>ダイ</t>
    </rPh>
    <rPh sb="40" eb="41">
      <t>ゴウ</t>
    </rPh>
    <rPh sb="42" eb="44">
      <t>ベッシ</t>
    </rPh>
    <rPh sb="45" eb="47">
      <t>ジドウ</t>
    </rPh>
    <rPh sb="47" eb="49">
      <t>フクシ</t>
    </rPh>
    <rPh sb="49" eb="51">
      <t>ギョウセイ</t>
    </rPh>
    <rPh sb="51" eb="53">
      <t>シドウ</t>
    </rPh>
    <rPh sb="53" eb="55">
      <t>カンサ</t>
    </rPh>
    <rPh sb="55" eb="57">
      <t>ジッシ</t>
    </rPh>
    <rPh sb="57" eb="59">
      <t>ヨウコウ</t>
    </rPh>
    <rPh sb="60" eb="62">
      <t>ベッシ</t>
    </rPh>
    <rPh sb="64" eb="66">
      <t>ジドウ</t>
    </rPh>
    <rPh sb="66" eb="68">
      <t>フクシ</t>
    </rPh>
    <rPh sb="68" eb="70">
      <t>ギョウセイ</t>
    </rPh>
    <rPh sb="70" eb="72">
      <t>シドウ</t>
    </rPh>
    <rPh sb="72" eb="74">
      <t>カンサ</t>
    </rPh>
    <rPh sb="74" eb="76">
      <t>ジコウ</t>
    </rPh>
    <rPh sb="80" eb="81">
      <t>ダイ</t>
    </rPh>
    <phoneticPr fontId="3"/>
  </si>
  <si>
    <t>　　与える行為の防止及び発生時の対応に関する措置を講じているか。</t>
    <rPh sb="2" eb="3">
      <t>アタ</t>
    </rPh>
    <rPh sb="5" eb="7">
      <t>コウイ</t>
    </rPh>
    <rPh sb="8" eb="10">
      <t>ボウシ</t>
    </rPh>
    <rPh sb="10" eb="11">
      <t>オヨ</t>
    </rPh>
    <rPh sb="12" eb="15">
      <t>ハッセイジ</t>
    </rPh>
    <rPh sb="16" eb="18">
      <t>タイオウ</t>
    </rPh>
    <rPh sb="19" eb="20">
      <t>カン</t>
    </rPh>
    <rPh sb="22" eb="24">
      <t>ソチ</t>
    </rPh>
    <rPh sb="25" eb="26">
      <t>コウ</t>
    </rPh>
    <phoneticPr fontId="3"/>
  </si>
  <si>
    <t>分園を設置している場合は、分園にも苦情受け付け窓口の保護者等への周知、意見箱（苦情・意見・相談など）を設置すること。</t>
    <rPh sb="0" eb="2">
      <t>ブンエン</t>
    </rPh>
    <rPh sb="3" eb="5">
      <t>セッチ</t>
    </rPh>
    <rPh sb="9" eb="11">
      <t>バアイ</t>
    </rPh>
    <rPh sb="13" eb="15">
      <t>ブンエン</t>
    </rPh>
    <rPh sb="17" eb="19">
      <t>クジョウ</t>
    </rPh>
    <rPh sb="19" eb="20">
      <t>ウ</t>
    </rPh>
    <rPh sb="21" eb="22">
      <t>ツ</t>
    </rPh>
    <rPh sb="23" eb="25">
      <t>マドグチ</t>
    </rPh>
    <rPh sb="26" eb="29">
      <t>ホゴシャ</t>
    </rPh>
    <rPh sb="29" eb="30">
      <t>トウ</t>
    </rPh>
    <rPh sb="32" eb="34">
      <t>シュウチ</t>
    </rPh>
    <rPh sb="35" eb="38">
      <t>イケンバコ</t>
    </rPh>
    <rPh sb="39" eb="41">
      <t>クジョウ</t>
    </rPh>
    <rPh sb="42" eb="44">
      <t>イケン</t>
    </rPh>
    <rPh sb="45" eb="47">
      <t>ソウダン</t>
    </rPh>
    <rPh sb="51" eb="53">
      <t>セッチ</t>
    </rPh>
    <phoneticPr fontId="3"/>
  </si>
  <si>
    <t>苦情受付がない場合も年１回以上は、苦情解決対応方法の確認や施設の近況報告を行う等、第三者委員との連絡・確認を行うことが望ましい。</t>
    <rPh sb="0" eb="3">
      <t>クジョウウ</t>
    </rPh>
    <rPh sb="3" eb="4">
      <t>ツ</t>
    </rPh>
    <rPh sb="7" eb="9">
      <t>バアイ</t>
    </rPh>
    <rPh sb="10" eb="11">
      <t>ネン</t>
    </rPh>
    <rPh sb="12" eb="13">
      <t>カイ</t>
    </rPh>
    <rPh sb="13" eb="15">
      <t>イジョウ</t>
    </rPh>
    <rPh sb="17" eb="19">
      <t>クジョウ</t>
    </rPh>
    <rPh sb="19" eb="21">
      <t>カイケツ</t>
    </rPh>
    <rPh sb="21" eb="23">
      <t>タイオウ</t>
    </rPh>
    <rPh sb="23" eb="25">
      <t>ホウホウ</t>
    </rPh>
    <rPh sb="26" eb="28">
      <t>カクニン</t>
    </rPh>
    <rPh sb="29" eb="31">
      <t>シセツ</t>
    </rPh>
    <rPh sb="32" eb="34">
      <t>キンキョウ</t>
    </rPh>
    <rPh sb="34" eb="36">
      <t>ホウコク</t>
    </rPh>
    <rPh sb="37" eb="38">
      <t>オコナ</t>
    </rPh>
    <rPh sb="39" eb="40">
      <t>ナド</t>
    </rPh>
    <rPh sb="41" eb="46">
      <t>ダイサンシャイイン</t>
    </rPh>
    <rPh sb="48" eb="50">
      <t>レンラク</t>
    </rPh>
    <rPh sb="51" eb="53">
      <t>カクニン</t>
    </rPh>
    <rPh sb="54" eb="55">
      <t>オコナ</t>
    </rPh>
    <rPh sb="59" eb="60">
      <t>ノゾ</t>
    </rPh>
    <phoneticPr fontId="3"/>
  </si>
  <si>
    <t>(9)　障害児を含め、入所児童に対する虐待やその心身に有害な影響を</t>
    <rPh sb="4" eb="7">
      <t>ショウガイジ</t>
    </rPh>
    <rPh sb="8" eb="9">
      <t>フク</t>
    </rPh>
    <rPh sb="11" eb="13">
      <t>ニュウショ</t>
    </rPh>
    <rPh sb="13" eb="15">
      <t>ジドウ</t>
    </rPh>
    <rPh sb="16" eb="17">
      <t>タイ</t>
    </rPh>
    <rPh sb="19" eb="21">
      <t>ギャクタイ</t>
    </rPh>
    <rPh sb="24" eb="26">
      <t>シンシン</t>
    </rPh>
    <rPh sb="27" eb="29">
      <t>ユウガイ</t>
    </rPh>
    <rPh sb="30" eb="32">
      <t>エイキョウ</t>
    </rPh>
    <phoneticPr fontId="9"/>
  </si>
  <si>
    <t>(14)　児童虐待が疑われる児童を発見した場合の市への連携・協力体制について</t>
    <rPh sb="32" eb="34">
      <t>タイセイ</t>
    </rPh>
    <phoneticPr fontId="3"/>
  </si>
  <si>
    <t>(15)　施設設備面における安全確保について</t>
    <phoneticPr fontId="9"/>
  </si>
  <si>
    <t>(16)　園外活動に対する安全確保について</t>
    <rPh sb="5" eb="7">
      <t>エンガイ</t>
    </rPh>
    <rPh sb="7" eb="9">
      <t>カツドウ</t>
    </rPh>
    <rPh sb="10" eb="11">
      <t>タイ</t>
    </rPh>
    <rPh sb="13" eb="15">
      <t>アンゼン</t>
    </rPh>
    <rPh sb="15" eb="17">
      <t>カクホ</t>
    </rPh>
    <phoneticPr fontId="9"/>
  </si>
  <si>
    <t>(17)　児童の送迎について</t>
    <rPh sb="5" eb="7">
      <t>ジドウ</t>
    </rPh>
    <rPh sb="8" eb="10">
      <t>ソウゲイ</t>
    </rPh>
    <phoneticPr fontId="9"/>
  </si>
  <si>
    <t>（10）　児童虐待防止に関する職員研修会を実施しているか。</t>
    <phoneticPr fontId="9"/>
  </si>
  <si>
    <t>市条例第12条</t>
    <rPh sb="0" eb="1">
      <t>シ</t>
    </rPh>
    <rPh sb="1" eb="3">
      <t>ジョウレイ</t>
    </rPh>
    <rPh sb="3" eb="4">
      <t>ダイ</t>
    </rPh>
    <rPh sb="6" eb="7">
      <t>ジョウ</t>
    </rPh>
    <phoneticPr fontId="3"/>
  </si>
  <si>
    <t>(18)　遊具、建物設備（保育室、廊下、便所、屋外遊戯場等）等の</t>
    <rPh sb="23" eb="25">
      <t>オクガイ</t>
    </rPh>
    <rPh sb="25" eb="27">
      <t>ユウギ</t>
    </rPh>
    <rPh sb="27" eb="28">
      <t>バ</t>
    </rPh>
    <rPh sb="28" eb="29">
      <t>ナド</t>
    </rPh>
    <phoneticPr fontId="9"/>
  </si>
  <si>
    <t>(19)　児童の事故発生の状況（医療機関への受診・入院を要する程度</t>
    <rPh sb="16" eb="18">
      <t>イリョウ</t>
    </rPh>
    <rPh sb="18" eb="20">
      <t>キカン</t>
    </rPh>
    <rPh sb="22" eb="24">
      <t>ジュシン</t>
    </rPh>
    <phoneticPr fontId="9"/>
  </si>
  <si>
    <t>(20) 入所児について傷害保険に加入しているか。</t>
    <phoneticPr fontId="9"/>
  </si>
  <si>
    <t>(21)　職員の共通理解と所内体制について</t>
    <phoneticPr fontId="9"/>
  </si>
  <si>
    <t>教育及び保育に直接従事する職員は、常時2人以上としなければならない。</t>
    <rPh sb="17" eb="19">
      <t>ジョウジ</t>
    </rPh>
    <rPh sb="20" eb="21">
      <t>ヒト</t>
    </rPh>
    <rPh sb="21" eb="23">
      <t>イジョウ</t>
    </rPh>
    <phoneticPr fontId="9"/>
  </si>
  <si>
    <t>－幼保連携型認定こども園運営No.１５-３－</t>
    <rPh sb="5" eb="7">
      <t>ニンテイ</t>
    </rPh>
    <rPh sb="10" eb="11">
      <t>ソノ</t>
    </rPh>
    <phoneticPr fontId="9"/>
  </si>
  <si>
    <t>(ｱ)  発達支援児の個別の指導計画</t>
    <rPh sb="5" eb="9">
      <t>ハッタツシエン</t>
    </rPh>
    <rPh sb="11" eb="13">
      <t>コベツ</t>
    </rPh>
    <phoneticPr fontId="9"/>
  </si>
  <si>
    <t>個別支援計画（３歳未満児、発達支援児）</t>
    <rPh sb="0" eb="2">
      <t>コベツ</t>
    </rPh>
    <rPh sb="2" eb="4">
      <t>シエン</t>
    </rPh>
    <rPh sb="4" eb="6">
      <t>ケイカク</t>
    </rPh>
    <rPh sb="8" eb="11">
      <t>サイミマン</t>
    </rPh>
    <rPh sb="9" eb="11">
      <t>ミマン</t>
    </rPh>
    <rPh sb="11" eb="12">
      <t>ジ</t>
    </rPh>
    <rPh sb="13" eb="15">
      <t>ハッタツ</t>
    </rPh>
    <rPh sb="15" eb="17">
      <t>シエン</t>
    </rPh>
    <rPh sb="17" eb="18">
      <t>ジ</t>
    </rPh>
    <phoneticPr fontId="65"/>
  </si>
  <si>
    <t>② 退職共済制度へ加入している場合、非正規職員であっても、加入要件</t>
    <rPh sb="2" eb="4">
      <t>タイショク</t>
    </rPh>
    <rPh sb="4" eb="6">
      <t>キョウサイ</t>
    </rPh>
    <rPh sb="6" eb="8">
      <t>セイド</t>
    </rPh>
    <rPh sb="9" eb="11">
      <t>カニュウ</t>
    </rPh>
    <rPh sb="15" eb="17">
      <t>バアイ</t>
    </rPh>
    <rPh sb="18" eb="21">
      <t>ヒセイキ</t>
    </rPh>
    <rPh sb="21" eb="23">
      <t>ショクイン</t>
    </rPh>
    <rPh sb="29" eb="31">
      <t>カニュウ</t>
    </rPh>
    <rPh sb="31" eb="33">
      <t>ヨウケン</t>
    </rPh>
    <phoneticPr fontId="9"/>
  </si>
  <si>
    <t>を満たす場合は適正に加入しているか。</t>
    <rPh sb="1" eb="2">
      <t>ミ</t>
    </rPh>
    <rPh sb="4" eb="6">
      <t>バアイ</t>
    </rPh>
    <phoneticPr fontId="9"/>
  </si>
  <si>
    <t>　利用児童はいるか</t>
    <rPh sb="1" eb="3">
      <t>リヨウ</t>
    </rPh>
    <rPh sb="3" eb="5">
      <t>ジドウ</t>
    </rPh>
    <phoneticPr fontId="3"/>
  </si>
  <si>
    <t>(ｴ)　家庭との連携を密にし、相互理解を図るよう努めているか</t>
    <phoneticPr fontId="3"/>
  </si>
  <si>
    <t>連携を図り、助言等を得るよう努めているか。</t>
    <rPh sb="0" eb="2">
      <t>レンケイ</t>
    </rPh>
    <rPh sb="3" eb="4">
      <t>ハカ</t>
    </rPh>
    <rPh sb="6" eb="9">
      <t>ジョゲントウ</t>
    </rPh>
    <rPh sb="10" eb="11">
      <t>エ</t>
    </rPh>
    <rPh sb="14" eb="15">
      <t>ツト</t>
    </rPh>
    <phoneticPr fontId="3"/>
  </si>
  <si>
    <t>(ｵ)  市町村保健師、福祉事務所、保健所、主治医等の関係機関との連携を
 　</t>
    <rPh sb="5" eb="8">
      <t>シチョウソン</t>
    </rPh>
    <rPh sb="8" eb="11">
      <t>ホケンシ</t>
    </rPh>
    <rPh sb="12" eb="14">
      <t>フクシ</t>
    </rPh>
    <rPh sb="14" eb="16">
      <t>ジム</t>
    </rPh>
    <rPh sb="16" eb="17">
      <t>ショ</t>
    </rPh>
    <rPh sb="18" eb="21">
      <t>ホケンショ</t>
    </rPh>
    <rPh sb="22" eb="25">
      <t>シュジイ</t>
    </rPh>
    <rPh sb="25" eb="26">
      <t>トウ</t>
    </rPh>
    <rPh sb="27" eb="29">
      <t>カンケイ</t>
    </rPh>
    <rPh sb="29" eb="31">
      <t>キカン</t>
    </rPh>
    <phoneticPr fontId="9"/>
  </si>
  <si>
    <t>「保育所に入所している障害のある児童が障害児通所支援を受ける場合の取り扱いについて」(H24.7.3雇児保発0703第1号・障障発0703発0703第1号)</t>
    <phoneticPr fontId="3"/>
  </si>
  <si>
    <t>か。</t>
    <phoneticPr fontId="3"/>
  </si>
  <si>
    <t>いるか。</t>
    <phoneticPr fontId="3"/>
  </si>
  <si>
    <t>しているか。</t>
    <phoneticPr fontId="3"/>
  </si>
  <si>
    <t xml:space="preserve"> ④ 調理業務従事者の健康診断、検便が適切になされていることを確認</t>
    <rPh sb="3" eb="5">
      <t>チョウリ</t>
    </rPh>
    <rPh sb="5" eb="7">
      <t>ギョウム</t>
    </rPh>
    <rPh sb="7" eb="10">
      <t>ジュウジシャ</t>
    </rPh>
    <rPh sb="11" eb="13">
      <t>ケンコウ</t>
    </rPh>
    <rPh sb="13" eb="15">
      <t>シンダン</t>
    </rPh>
    <rPh sb="16" eb="18">
      <t>ケンベン</t>
    </rPh>
    <rPh sb="19" eb="21">
      <t>テキセツ</t>
    </rPh>
    <rPh sb="31" eb="33">
      <t>カクニン</t>
    </rPh>
    <phoneticPr fontId="9"/>
  </si>
  <si>
    <t>食事時間前に、調理従事者以外の者が実施すること。</t>
    <rPh sb="17" eb="19">
      <t>ジッシ</t>
    </rPh>
    <phoneticPr fontId="9"/>
  </si>
  <si>
    <t xml:space="preserve"> ① 食事計画（提供する食事の量と質についての計画）を立てている</t>
    <rPh sb="3" eb="5">
      <t>ショクジ</t>
    </rPh>
    <rPh sb="5" eb="7">
      <t>ケイカク</t>
    </rPh>
    <rPh sb="8" eb="10">
      <t>テイキョウ</t>
    </rPh>
    <rPh sb="12" eb="14">
      <t>ショクジ</t>
    </rPh>
    <rPh sb="15" eb="16">
      <t>リョウ</t>
    </rPh>
    <rPh sb="17" eb="18">
      <t>シツ</t>
    </rPh>
    <rPh sb="23" eb="25">
      <t>ケイカク</t>
    </rPh>
    <rPh sb="27" eb="28">
      <t>タ</t>
    </rPh>
    <phoneticPr fontId="9"/>
  </si>
  <si>
    <t>　　生活状況や、子どもの栄養状態、摂食量、残食量等を把握により、</t>
    <rPh sb="2" eb="4">
      <t>セイカツ</t>
    </rPh>
    <rPh sb="4" eb="6">
      <t>ジョウキョウ</t>
    </rPh>
    <rPh sb="8" eb="9">
      <t>コ</t>
    </rPh>
    <rPh sb="12" eb="14">
      <t>エイヨウ</t>
    </rPh>
    <rPh sb="14" eb="16">
      <t>ジョウタイ</t>
    </rPh>
    <rPh sb="17" eb="19">
      <t>セッショク</t>
    </rPh>
    <rPh sb="19" eb="20">
      <t>リョウ</t>
    </rPh>
    <rPh sb="21" eb="22">
      <t>ザン</t>
    </rPh>
    <rPh sb="22" eb="24">
      <t>ショクリョウ</t>
    </rPh>
    <rPh sb="24" eb="25">
      <t>トウ</t>
    </rPh>
    <rPh sb="26" eb="28">
      <t>ハアク</t>
    </rPh>
    <phoneticPr fontId="3"/>
  </si>
  <si>
    <t>　　給与栄養量の目標の達成度を評価し、食事計画の改善に努めて</t>
    <rPh sb="2" eb="4">
      <t>キュウヨ</t>
    </rPh>
    <rPh sb="4" eb="7">
      <t>エイヨウリョウ</t>
    </rPh>
    <rPh sb="8" eb="10">
      <t>モクヒョウ</t>
    </rPh>
    <rPh sb="11" eb="14">
      <t>タッセイド</t>
    </rPh>
    <rPh sb="15" eb="17">
      <t>ヒョウカ</t>
    </rPh>
    <rPh sb="19" eb="21">
      <t>ショクジ</t>
    </rPh>
    <rPh sb="21" eb="23">
      <t>ケイカク</t>
    </rPh>
    <rPh sb="24" eb="26">
      <t>カイゼン</t>
    </rPh>
    <rPh sb="27" eb="28">
      <t>ツト</t>
    </rPh>
    <phoneticPr fontId="3"/>
  </si>
  <si>
    <t xml:space="preserve"> ④ 給食を適正に提供するため、定期的に施設長を含む関係職員に</t>
    <rPh sb="9" eb="11">
      <t>テイキョウ</t>
    </rPh>
    <rPh sb="20" eb="22">
      <t>シセツ</t>
    </rPh>
    <phoneticPr fontId="9"/>
  </si>
  <si>
    <t>よる給食会議を実施し、常に施設全体で、食事計画・評価を通して</t>
    <rPh sb="3" eb="4">
      <t>ショク</t>
    </rPh>
    <rPh sb="4" eb="6">
      <t>カイギ</t>
    </rPh>
    <rPh sb="7" eb="9">
      <t>ジッシ</t>
    </rPh>
    <phoneticPr fontId="9"/>
  </si>
  <si>
    <t>給食の改善に努めているか。</t>
    <rPh sb="0" eb="2">
      <t>キュウショク</t>
    </rPh>
    <rPh sb="1" eb="2">
      <t>ショク</t>
    </rPh>
    <phoneticPr fontId="9"/>
  </si>
  <si>
    <t xml:space="preserve"> ② 食物アレルギーの児童への除去食等に対応するため、整備してい</t>
    <rPh sb="3" eb="5">
      <t>ショクモツ</t>
    </rPh>
    <rPh sb="11" eb="13">
      <t>ジドウ</t>
    </rPh>
    <rPh sb="15" eb="18">
      <t>ジョキョショク</t>
    </rPh>
    <rPh sb="18" eb="19">
      <t>トウ</t>
    </rPh>
    <rPh sb="20" eb="22">
      <t>タイオウ</t>
    </rPh>
    <rPh sb="27" eb="29">
      <t>セイビ</t>
    </rPh>
    <phoneticPr fontId="9"/>
  </si>
  <si>
    <t>る書類にチェックすること。</t>
    <rPh sb="1" eb="3">
      <t>ショルイ</t>
    </rPh>
    <phoneticPr fontId="9"/>
  </si>
  <si>
    <t xml:space="preserve"> ⑨ 感染症の集団発生等に際して、市関係課及び市保健所への報告</t>
    <rPh sb="18" eb="20">
      <t>カンケイ</t>
    </rPh>
    <rPh sb="20" eb="21">
      <t>カ</t>
    </rPh>
    <rPh sb="23" eb="24">
      <t>シ</t>
    </rPh>
    <rPh sb="24" eb="27">
      <t>ホケンジョ</t>
    </rPh>
    <rPh sb="29" eb="31">
      <t>ホウコク</t>
    </rPh>
    <phoneticPr fontId="9"/>
  </si>
  <si>
    <t>体制がとられているか。</t>
    <rPh sb="0" eb="2">
      <t>タイセイ</t>
    </rPh>
    <phoneticPr fontId="9"/>
  </si>
  <si>
    <t xml:space="preserve"> ⑦ こまめにプールの水の入れ替えを行うなど、水の汚染防止に努めて</t>
    <rPh sb="11" eb="12">
      <t>ミズ</t>
    </rPh>
    <rPh sb="13" eb="14">
      <t>イ</t>
    </rPh>
    <rPh sb="15" eb="16">
      <t>カ</t>
    </rPh>
    <rPh sb="18" eb="19">
      <t>オコナ</t>
    </rPh>
    <rPh sb="23" eb="24">
      <t>ミズ</t>
    </rPh>
    <rPh sb="25" eb="27">
      <t>オセン</t>
    </rPh>
    <rPh sb="27" eb="29">
      <t>ボウシ</t>
    </rPh>
    <rPh sb="30" eb="31">
      <t>ツト</t>
    </rPh>
    <phoneticPr fontId="3"/>
  </si>
  <si>
    <t xml:space="preserve"> ③ 食事の前､トイレの後､外出から戻った時などの手洗いが十分できて</t>
    <phoneticPr fontId="9"/>
  </si>
  <si>
    <t>洗浄、</t>
    <rPh sb="0" eb="2">
      <t>センジョウ</t>
    </rPh>
    <phoneticPr fontId="3"/>
  </si>
  <si>
    <t xml:space="preserve"> ⑥ 園児用プールで水遊びさせる場合、入水前に、腰などを中心に</t>
    <rPh sb="19" eb="21">
      <t>ニュウスイ</t>
    </rPh>
    <rPh sb="24" eb="25">
      <t>コシ</t>
    </rPh>
    <rPh sb="28" eb="30">
      <t>チュウシン</t>
    </rPh>
    <phoneticPr fontId="9"/>
  </si>
  <si>
    <t>(8)　睡眠時の乳幼児の状況を定期的に確認するなど、乳幼児突然死</t>
    <rPh sb="4" eb="7">
      <t>スイミンジ</t>
    </rPh>
    <rPh sb="8" eb="11">
      <t>ニュウヨウジ</t>
    </rPh>
    <rPh sb="12" eb="14">
      <t>ジョウキョウ</t>
    </rPh>
    <rPh sb="15" eb="18">
      <t>テイキテキ</t>
    </rPh>
    <rPh sb="19" eb="21">
      <t>カクニン</t>
    </rPh>
    <rPh sb="26" eb="29">
      <t>ニュウヨウジ</t>
    </rPh>
    <rPh sb="29" eb="32">
      <t>トツゼンシ</t>
    </rPh>
    <phoneticPr fontId="9"/>
  </si>
  <si>
    <t>症候群（SIDS）の防止対策を行っているか。</t>
    <rPh sb="0" eb="3">
      <t>ショウコウグン</t>
    </rPh>
    <phoneticPr fontId="3"/>
  </si>
  <si>
    <t>ているか。</t>
    <phoneticPr fontId="3"/>
  </si>
  <si>
    <t>・「いる」場合、関係機関との連携の具体的内容・方法を記入</t>
    <rPh sb="5" eb="7">
      <t>バアイ</t>
    </rPh>
    <rPh sb="8" eb="10">
      <t>カンケイ</t>
    </rPh>
    <rPh sb="10" eb="12">
      <t>キカン</t>
    </rPh>
    <rPh sb="14" eb="16">
      <t>レンケイ</t>
    </rPh>
    <rPh sb="17" eb="20">
      <t>グタイテキ</t>
    </rPh>
    <rPh sb="20" eb="22">
      <t>ナイヨウ</t>
    </rPh>
    <rPh sb="23" eb="25">
      <t>ホウホウ</t>
    </rPh>
    <rPh sb="26" eb="28">
      <t>キニュウ</t>
    </rPh>
    <phoneticPr fontId="9"/>
  </si>
  <si>
    <t>すること。</t>
    <phoneticPr fontId="3"/>
  </si>
  <si>
    <t xml:space="preserve"> 過程等を把握し、環境構成や援助を行っているか。</t>
    <rPh sb="1" eb="3">
      <t>カテイ</t>
    </rPh>
    <rPh sb="3" eb="4">
      <t>トウ</t>
    </rPh>
    <rPh sb="17" eb="18">
      <t>オコナ</t>
    </rPh>
    <phoneticPr fontId="3"/>
  </si>
  <si>
    <t>・「いる」場合、異年齢編成の指導に当たり、園児一人一人の発達</t>
    <rPh sb="11" eb="13">
      <t>ヘンセイ</t>
    </rPh>
    <rPh sb="14" eb="16">
      <t>シドウ</t>
    </rPh>
    <rPh sb="17" eb="18">
      <t>アタ</t>
    </rPh>
    <rPh sb="21" eb="23">
      <t>エンジ</t>
    </rPh>
    <rPh sb="23" eb="25">
      <t>ヒトリ</t>
    </rPh>
    <rPh sb="25" eb="27">
      <t>ヒトリ</t>
    </rPh>
    <rPh sb="28" eb="30">
      <t>ハッタツ</t>
    </rPh>
    <phoneticPr fontId="9"/>
  </si>
  <si>
    <t>図っているか。</t>
    <rPh sb="0" eb="1">
      <t>ハカ</t>
    </rPh>
    <phoneticPr fontId="3"/>
  </si>
  <si>
    <t>(7)　指導計画に基づく教育及び保育の内容の見直しを行い、改善を</t>
    <rPh sb="4" eb="6">
      <t>シドウ</t>
    </rPh>
    <rPh sb="6" eb="8">
      <t>ケイカク</t>
    </rPh>
    <rPh sb="9" eb="10">
      <t>モト</t>
    </rPh>
    <rPh sb="12" eb="14">
      <t>キョウイク</t>
    </rPh>
    <rPh sb="14" eb="15">
      <t>オヨ</t>
    </rPh>
    <rPh sb="16" eb="18">
      <t>ホイク</t>
    </rPh>
    <rPh sb="19" eb="21">
      <t>ナイヨウ</t>
    </rPh>
    <rPh sb="22" eb="24">
      <t>ミナオ</t>
    </rPh>
    <rPh sb="26" eb="27">
      <t>オコナ</t>
    </rPh>
    <rPh sb="29" eb="31">
      <t>カイゼン</t>
    </rPh>
    <phoneticPr fontId="9"/>
  </si>
  <si>
    <t>(12)　児童虐待が疑われる状況が生じたときは、速やかに園長に報告する</t>
    <rPh sb="5" eb="7">
      <t>ジドウ</t>
    </rPh>
    <rPh sb="7" eb="9">
      <t>ギャクタイ</t>
    </rPh>
    <rPh sb="10" eb="11">
      <t>ウタガ</t>
    </rPh>
    <rPh sb="14" eb="16">
      <t>ジョウキョウ</t>
    </rPh>
    <rPh sb="17" eb="18">
      <t>ショウ</t>
    </rPh>
    <rPh sb="24" eb="25">
      <t>スミ</t>
    </rPh>
    <rPh sb="28" eb="30">
      <t>エンチョウ</t>
    </rPh>
    <rPh sb="31" eb="33">
      <t>ホウコク</t>
    </rPh>
    <phoneticPr fontId="9"/>
  </si>
  <si>
    <t>体制は整っているか。</t>
    <rPh sb="0" eb="2">
      <t>タイセイ</t>
    </rPh>
    <phoneticPr fontId="9"/>
  </si>
  <si>
    <t>(13)　児童虐待の疑いのある児童を発見した場合、市への通告義務が</t>
    <rPh sb="5" eb="7">
      <t>ジドウ</t>
    </rPh>
    <rPh sb="7" eb="9">
      <t>ギャクタイ</t>
    </rPh>
    <rPh sb="10" eb="11">
      <t>ウタガ</t>
    </rPh>
    <rPh sb="15" eb="17">
      <t>ジドウ</t>
    </rPh>
    <rPh sb="18" eb="20">
      <t>ハッケン</t>
    </rPh>
    <rPh sb="22" eb="24">
      <t>バアイ</t>
    </rPh>
    <rPh sb="30" eb="32">
      <t>ギム</t>
    </rPh>
    <phoneticPr fontId="9"/>
  </si>
  <si>
    <t>あるが通告を行っているか。</t>
    <phoneticPr fontId="3"/>
  </si>
  <si>
    <t xml:space="preserve"> ①　門扉等には、常時施錠し、園児の飛び出し事故の防止に努めて</t>
    <phoneticPr fontId="9"/>
  </si>
  <si>
    <t xml:space="preserve"> ① 引率者は、参加児童数、移動場所に応じて十分な人数体制となって</t>
    <rPh sb="3" eb="6">
      <t>インソツシャ</t>
    </rPh>
    <rPh sb="8" eb="10">
      <t>サンカ</t>
    </rPh>
    <rPh sb="10" eb="13">
      <t>ジドウスウ</t>
    </rPh>
    <rPh sb="14" eb="16">
      <t>イドウ</t>
    </rPh>
    <rPh sb="16" eb="18">
      <t>バショ</t>
    </rPh>
    <rPh sb="19" eb="20">
      <t>オウ</t>
    </rPh>
    <rPh sb="22" eb="24">
      <t>ジュウブン</t>
    </rPh>
    <rPh sb="25" eb="27">
      <t>ニンズウ</t>
    </rPh>
    <rPh sb="27" eb="29">
      <t>タイセイ</t>
    </rPh>
    <phoneticPr fontId="9"/>
  </si>
  <si>
    <t xml:space="preserve"> ③ 保護者以外の者が迎えに来た場合に、その都度保護者に確認して</t>
    <rPh sb="14" eb="15">
      <t>キ</t>
    </rPh>
    <rPh sb="28" eb="30">
      <t>カクニン</t>
    </rPh>
    <phoneticPr fontId="9"/>
  </si>
  <si>
    <t>(11)　日々の子どもの状況や着替え等から虐待の早期発見に努めて</t>
    <rPh sb="29" eb="30">
      <t>ツト</t>
    </rPh>
    <phoneticPr fontId="9"/>
  </si>
  <si>
    <t>が確保されているか。</t>
    <rPh sb="1" eb="3">
      <t>カクホ</t>
    </rPh>
    <phoneticPr fontId="9"/>
  </si>
  <si>
    <t xml:space="preserve"> ③ 事故の発生・不審者の立入りなどに備え、職員の役割分担・連絡体制</t>
    <rPh sb="25" eb="27">
      <t>ヤクワリ</t>
    </rPh>
    <rPh sb="27" eb="29">
      <t>ブンタン</t>
    </rPh>
    <rPh sb="30" eb="32">
      <t>レンラク</t>
    </rPh>
    <rPh sb="32" eb="34">
      <t>タイセイ</t>
    </rPh>
    <phoneticPr fontId="9"/>
  </si>
  <si>
    <t>課へ連絡し、記録を行うなど必要な措置を講じる体制にあるか。</t>
    <rPh sb="0" eb="1">
      <t>カ</t>
    </rPh>
    <rPh sb="6" eb="8">
      <t>キロク</t>
    </rPh>
    <rPh sb="9" eb="10">
      <t>オコナ</t>
    </rPh>
    <rPh sb="13" eb="15">
      <t>ヒツヨウ</t>
    </rPh>
    <rPh sb="16" eb="18">
      <t>ソチ</t>
    </rPh>
    <rPh sb="19" eb="20">
      <t>コウ</t>
    </rPh>
    <rPh sb="22" eb="24">
      <t>タイセイ</t>
    </rPh>
    <phoneticPr fontId="3"/>
  </si>
  <si>
    <t xml:space="preserve"> ① 児童の事故が発生した場合に、速やかに保護者や市こども教育保育</t>
    <rPh sb="13" eb="15">
      <t>バアイ</t>
    </rPh>
    <rPh sb="17" eb="18">
      <t>スミ</t>
    </rPh>
    <rPh sb="21" eb="24">
      <t>ホゴシャ</t>
    </rPh>
    <rPh sb="25" eb="26">
      <t>シ</t>
    </rPh>
    <rPh sb="29" eb="31">
      <t>キョウイク</t>
    </rPh>
    <rPh sb="31" eb="33">
      <t>ホイク</t>
    </rPh>
    <phoneticPr fontId="9"/>
  </si>
  <si>
    <t xml:space="preserve"> ① 安全管理に関し、職員会議で取りあげるなど職員の共通理解を図っ</t>
    <rPh sb="31" eb="32">
      <t>ハカ</t>
    </rPh>
    <phoneticPr fontId="9"/>
  </si>
  <si>
    <t>(１)　教育及び保育の従事者は、指導計画や記録を通して教育及び保育の</t>
    <rPh sb="4" eb="6">
      <t>キョウイク</t>
    </rPh>
    <rPh sb="6" eb="7">
      <t>オヨ</t>
    </rPh>
    <rPh sb="8" eb="10">
      <t>ホイク</t>
    </rPh>
    <rPh sb="11" eb="14">
      <t>ジュウジシャ</t>
    </rPh>
    <rPh sb="16" eb="18">
      <t>シドウ</t>
    </rPh>
    <rPh sb="27" eb="29">
      <t>キョウイク</t>
    </rPh>
    <rPh sb="29" eb="30">
      <t>オヨ</t>
    </rPh>
    <phoneticPr fontId="9"/>
  </si>
  <si>
    <t>評価に取り組んでいるか。</t>
    <rPh sb="0" eb="2">
      <t>ヒョウカ</t>
    </rPh>
    <rPh sb="3" eb="4">
      <t>ト</t>
    </rPh>
    <rPh sb="5" eb="6">
      <t>ク</t>
    </rPh>
    <phoneticPr fontId="3"/>
  </si>
  <si>
    <t>実践を振り返り、教育及び保育の内容（教育及び保育従事者等）の自己</t>
    <rPh sb="0" eb="2">
      <t>ジッセン</t>
    </rPh>
    <rPh sb="8" eb="10">
      <t>キョウイク</t>
    </rPh>
    <rPh sb="10" eb="11">
      <t>オヨ</t>
    </rPh>
    <rPh sb="18" eb="20">
      <t>キョウイク</t>
    </rPh>
    <rPh sb="20" eb="21">
      <t>オヨ</t>
    </rPh>
    <rPh sb="22" eb="24">
      <t>ホイク</t>
    </rPh>
    <rPh sb="24" eb="27">
      <t>ジュウジシャ</t>
    </rPh>
    <rPh sb="27" eb="28">
      <t>トウ</t>
    </rPh>
    <phoneticPr fontId="3"/>
  </si>
  <si>
    <t xml:space="preserve"> ⑦ 苦情解決状況の公表については、受付件数がない場合について公表し</t>
    <rPh sb="31" eb="33">
      <t>コウヒョウ</t>
    </rPh>
    <phoneticPr fontId="9"/>
  </si>
  <si>
    <t>ているか。又、保育サービスの利用者以外に対して公表しているか。</t>
    <phoneticPr fontId="3"/>
  </si>
  <si>
    <t>(4) 入園する子どもの選考にあたり、児童虐待防止の観点から特別の支援を</t>
    <rPh sb="4" eb="6">
      <t>ニュウエン</t>
    </rPh>
    <rPh sb="8" eb="9">
      <t>コ</t>
    </rPh>
    <rPh sb="12" eb="14">
      <t>センコウ</t>
    </rPh>
    <rPh sb="19" eb="21">
      <t>ジドウ</t>
    </rPh>
    <rPh sb="21" eb="23">
      <t>ギャクタイ</t>
    </rPh>
    <rPh sb="23" eb="25">
      <t>ボウシ</t>
    </rPh>
    <rPh sb="26" eb="28">
      <t>カンテン</t>
    </rPh>
    <rPh sb="30" eb="32">
      <t>トクベツ</t>
    </rPh>
    <rPh sb="33" eb="35">
      <t>シエン</t>
    </rPh>
    <phoneticPr fontId="3"/>
  </si>
  <si>
    <t>要する家庭の子ども、ひとり親の子ども、低所得家庭の子ども、障害のある</t>
    <rPh sb="0" eb="1">
      <t>ヨウ</t>
    </rPh>
    <phoneticPr fontId="3"/>
  </si>
  <si>
    <t>子ども等特別な配慮が必要な子ども利用が排除されることがないよう配慮</t>
    <rPh sb="0" eb="1">
      <t>コ</t>
    </rPh>
    <rPh sb="3" eb="4">
      <t>トウ</t>
    </rPh>
    <rPh sb="4" eb="6">
      <t>トクベツ</t>
    </rPh>
    <rPh sb="31" eb="33">
      <t>ハイリョ</t>
    </rPh>
    <phoneticPr fontId="3"/>
  </si>
  <si>
    <t>しているか。</t>
    <phoneticPr fontId="3"/>
  </si>
  <si>
    <t>(6) 入所決定をしたときは、速やかに、入所の状況（可否）を市町村に報告</t>
    <rPh sb="4" eb="6">
      <t>ニュウショ</t>
    </rPh>
    <rPh sb="6" eb="8">
      <t>ケッテイ</t>
    </rPh>
    <rPh sb="15" eb="16">
      <t>スミ</t>
    </rPh>
    <rPh sb="20" eb="22">
      <t>ニュウショ</t>
    </rPh>
    <rPh sb="23" eb="25">
      <t>ジョウキョウ</t>
    </rPh>
    <rPh sb="26" eb="28">
      <t>カヒ</t>
    </rPh>
    <rPh sb="30" eb="33">
      <t>シチョウソン</t>
    </rPh>
    <phoneticPr fontId="3"/>
  </si>
  <si>
    <t>事項説明を行い同意を得ているか。</t>
    <rPh sb="0" eb="2">
      <t>ジコウ</t>
    </rPh>
    <phoneticPr fontId="3"/>
  </si>
  <si>
    <t>(7) 入所手続きにあたり、保護者に書面若しくは電磁的方法(※)により重要</t>
    <rPh sb="4" eb="6">
      <t>ニュウショ</t>
    </rPh>
    <rPh sb="6" eb="8">
      <t>テツヅ</t>
    </rPh>
    <rPh sb="14" eb="17">
      <t>ホゴシャ</t>
    </rPh>
    <rPh sb="18" eb="20">
      <t>ショメン</t>
    </rPh>
    <rPh sb="20" eb="21">
      <t>モ</t>
    </rPh>
    <rPh sb="24" eb="27">
      <t>デンジテキ</t>
    </rPh>
    <rPh sb="27" eb="29">
      <t>ホウホウ</t>
    </rPh>
    <phoneticPr fontId="3"/>
  </si>
  <si>
    <t>受けた方法により、公正に入所選考を行っているか。</t>
    <rPh sb="0" eb="1">
      <t>ウ</t>
    </rPh>
    <rPh sb="3" eb="5">
      <t>ホウホウ</t>
    </rPh>
    <phoneticPr fontId="3"/>
  </si>
  <si>
    <t>(3) 利用申込みが利用定員を超過する場合、あらかじめ市町村の確認を</t>
    <rPh sb="4" eb="6">
      <t>リヨウ</t>
    </rPh>
    <rPh sb="6" eb="8">
      <t>モウシコ</t>
    </rPh>
    <rPh sb="10" eb="12">
      <t>リヨウ</t>
    </rPh>
    <rPh sb="12" eb="14">
      <t>テイイン</t>
    </rPh>
    <rPh sb="15" eb="17">
      <t>チョウカ</t>
    </rPh>
    <rPh sb="19" eb="21">
      <t>バアイ</t>
    </rPh>
    <rPh sb="27" eb="30">
      <t>シチョウソン</t>
    </rPh>
    <rPh sb="31" eb="33">
      <t>カクニン</t>
    </rPh>
    <phoneticPr fontId="3"/>
  </si>
  <si>
    <t>(1) 支給認定を受けていない保護者から提出された認定申請書等は、当該</t>
    <rPh sb="4" eb="6">
      <t>シキュウ</t>
    </rPh>
    <rPh sb="6" eb="8">
      <t>ニンテイ</t>
    </rPh>
    <rPh sb="9" eb="10">
      <t>ウ</t>
    </rPh>
    <rPh sb="15" eb="18">
      <t>ホゴシャ</t>
    </rPh>
    <rPh sb="20" eb="22">
      <t>テイシュツ</t>
    </rPh>
    <rPh sb="25" eb="27">
      <t>ニンテイ</t>
    </rPh>
    <rPh sb="27" eb="30">
      <t>シンセイショ</t>
    </rPh>
    <rPh sb="30" eb="31">
      <t>トウ</t>
    </rPh>
    <phoneticPr fontId="9"/>
  </si>
  <si>
    <t>保護者の居住地の市町村に速やかに送付しているか。</t>
    <rPh sb="0" eb="3">
      <t>ホゴシャ</t>
    </rPh>
    <phoneticPr fontId="3"/>
  </si>
  <si>
    <t>含め、申込みを受付けなかった事例はあるか。</t>
    <rPh sb="0" eb="1">
      <t>フク</t>
    </rPh>
    <rPh sb="14" eb="16">
      <t>ジレイ</t>
    </rPh>
    <phoneticPr fontId="3"/>
  </si>
  <si>
    <t>(2) 支給認定保護者から利用の申込みを受けたとき、正当な理由がある場合を</t>
    <rPh sb="4" eb="6">
      <t>シキュウ</t>
    </rPh>
    <rPh sb="6" eb="8">
      <t>ニンテイ</t>
    </rPh>
    <rPh sb="8" eb="11">
      <t>ホゴシャ</t>
    </rPh>
    <rPh sb="13" eb="15">
      <t>リヨウ</t>
    </rPh>
    <rPh sb="16" eb="18">
      <t>モウシコ</t>
    </rPh>
    <rPh sb="20" eb="21">
      <t>ウ</t>
    </rPh>
    <rPh sb="26" eb="28">
      <t>セイトウ</t>
    </rPh>
    <rPh sb="29" eb="31">
      <t>リユウ</t>
    </rPh>
    <rPh sb="34" eb="36">
      <t>バアイ</t>
    </rPh>
    <phoneticPr fontId="9"/>
  </si>
  <si>
    <t>「児童数」欄の児童年齢は本年度4月1日現在年齢とする。</t>
    <rPh sb="1" eb="4">
      <t>ジドウスウ</t>
    </rPh>
    <rPh sb="5" eb="6">
      <t>ラン</t>
    </rPh>
    <rPh sb="7" eb="9">
      <t>ジドウ</t>
    </rPh>
    <rPh sb="9" eb="11">
      <t>ネンレイ</t>
    </rPh>
    <rPh sb="16" eb="17">
      <t>ガツ</t>
    </rPh>
    <rPh sb="18" eb="19">
      <t>ニチ</t>
    </rPh>
    <phoneticPr fontId="3"/>
  </si>
  <si>
    <t>発達支援児数を（　）に再掲すること。</t>
    <rPh sb="0" eb="4">
      <t>ハッタツシエン</t>
    </rPh>
    <phoneticPr fontId="3"/>
  </si>
  <si>
    <t>「児童数」欄の児童年齢は本年度初日の前日（4月1日）現在年齢とする。</t>
    <rPh sb="1" eb="4">
      <t>ジドウスウ</t>
    </rPh>
    <rPh sb="5" eb="6">
      <t>ラン</t>
    </rPh>
    <rPh sb="7" eb="9">
      <t>ジドウ</t>
    </rPh>
    <rPh sb="9" eb="11">
      <t>ネンレイ</t>
    </rPh>
    <phoneticPr fontId="3"/>
  </si>
  <si>
    <t>発達支援児数を（　）に再掲すること。</t>
    <rPh sb="0" eb="2">
      <t>ハッタツ</t>
    </rPh>
    <rPh sb="2" eb="4">
      <t>シエン</t>
    </rPh>
    <phoneticPr fontId="3"/>
  </si>
  <si>
    <r>
      <t>「教育・保育従事者数」「担任教育・保育従事者氏名（加配含む）」の類型 A：常勤、B：非常勤　</t>
    </r>
    <r>
      <rPr>
        <sz val="7"/>
        <color rgb="FFFF0000"/>
        <rFont val="HGｺﾞｼｯｸM"/>
        <family val="3"/>
        <charset val="128"/>
      </rPr>
      <t>※正規・非正規問わず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2" eb="45">
      <t>ヒジョウキン</t>
    </rPh>
    <rPh sb="47" eb="49">
      <t>セイキ</t>
    </rPh>
    <rPh sb="50" eb="53">
      <t>ヒセイキ</t>
    </rPh>
    <rPh sb="53" eb="54">
      <t>ト</t>
    </rPh>
    <phoneticPr fontId="9"/>
  </si>
  <si>
    <t>を記入すること。</t>
    <phoneticPr fontId="3"/>
  </si>
  <si>
    <t>ウ　前年度に実施した園内研修を記入すること。 新設園は、本年度の状況（監査調書提出月の前月までの実績）</t>
    <rPh sb="10" eb="12">
      <t>エンナイ</t>
    </rPh>
    <rPh sb="12" eb="14">
      <t>ケンシュウ</t>
    </rPh>
    <phoneticPr fontId="3"/>
  </si>
  <si>
    <t>すること。</t>
    <phoneticPr fontId="3"/>
  </si>
  <si>
    <t>新設園は、本年度の状況（監査調書提出月の前月までの実績）を記入</t>
    <phoneticPr fontId="9"/>
  </si>
  <si>
    <t>内容に関する全体的な計画を編成しているか。</t>
    <rPh sb="0" eb="2">
      <t>ナイヨウ</t>
    </rPh>
    <phoneticPr fontId="3"/>
  </si>
  <si>
    <t>(3)　幼保連携型認定こども園教育・保育要領に基づき、教育及び保育の</t>
    <rPh sb="4" eb="6">
      <t>ヨウホ</t>
    </rPh>
    <rPh sb="6" eb="8">
      <t>レンケイ</t>
    </rPh>
    <rPh sb="8" eb="9">
      <t>カタ</t>
    </rPh>
    <rPh sb="9" eb="11">
      <t>ニンテイ</t>
    </rPh>
    <rPh sb="14" eb="15">
      <t>ソノ</t>
    </rPh>
    <rPh sb="15" eb="17">
      <t>キョウイク</t>
    </rPh>
    <rPh sb="18" eb="20">
      <t>ホイク</t>
    </rPh>
    <rPh sb="20" eb="22">
      <t>ヨウリョウ</t>
    </rPh>
    <rPh sb="27" eb="29">
      <t>キョウイク</t>
    </rPh>
    <rPh sb="29" eb="30">
      <t>オヨ</t>
    </rPh>
    <rPh sb="31" eb="33">
      <t>ホイク</t>
    </rPh>
    <phoneticPr fontId="9"/>
  </si>
  <si>
    <t>場合の内容</t>
    <rPh sb="0" eb="2">
      <t>バアイ</t>
    </rPh>
    <rPh sb="3" eb="5">
      <t>ナイヨウ</t>
    </rPh>
    <phoneticPr fontId="3"/>
  </si>
  <si>
    <t>(21)　延長保育・預かり保育を実施し、おやつや夕食を提供している</t>
    <rPh sb="10" eb="11">
      <t>アズ</t>
    </rPh>
    <rPh sb="13" eb="15">
      <t>ホイク</t>
    </rPh>
    <rPh sb="27" eb="29">
      <t>テイキョウ</t>
    </rPh>
    <phoneticPr fontId="9"/>
  </si>
  <si>
    <t>しているか。</t>
    <phoneticPr fontId="9"/>
  </si>
  <si>
    <t>②　苦情受付の窓口の他に、意見箱（苦情・意見・相談など）を設置</t>
    <rPh sb="2" eb="4">
      <t>クジョウ</t>
    </rPh>
    <rPh sb="4" eb="6">
      <t>ウケツケ</t>
    </rPh>
    <rPh sb="7" eb="9">
      <t>マドグチ</t>
    </rPh>
    <phoneticPr fontId="9"/>
  </si>
  <si>
    <t>％</t>
    <phoneticPr fontId="3"/>
  </si>
  <si>
    <t>（保育標準時間・保育短時間）認定を区別しない）を記入すること。</t>
    <rPh sb="1" eb="3">
      <t>ホイク</t>
    </rPh>
    <phoneticPr fontId="3"/>
  </si>
  <si>
    <t>時間帯による児童数は、監査調書提出月前月の平均児童数（1号認定、2・3号</t>
    <rPh sb="28" eb="29">
      <t>ゴウ</t>
    </rPh>
    <rPh sb="29" eb="31">
      <t>ニンテイ</t>
    </rPh>
    <rPh sb="35" eb="36">
      <t>ゴウ</t>
    </rPh>
    <phoneticPr fontId="9"/>
  </si>
  <si>
    <t>(5)(4)で2号・3号認定の子どもが過去5年間（1号認定は2年）の入所率が各年度</t>
    <rPh sb="8" eb="9">
      <t>ゴウ</t>
    </rPh>
    <rPh sb="11" eb="12">
      <t>ゴウ</t>
    </rPh>
    <rPh sb="12" eb="14">
      <t>ニンテイ</t>
    </rPh>
    <rPh sb="15" eb="16">
      <t>コ</t>
    </rPh>
    <rPh sb="19" eb="21">
      <t>カコ</t>
    </rPh>
    <rPh sb="22" eb="24">
      <t>ネンカン</t>
    </rPh>
    <rPh sb="26" eb="27">
      <t>ゴウ</t>
    </rPh>
    <rPh sb="27" eb="29">
      <t>ニンテイ</t>
    </rPh>
    <rPh sb="31" eb="32">
      <t>ネン</t>
    </rPh>
    <rPh sb="34" eb="36">
      <t>ニュウショ</t>
    </rPh>
    <rPh sb="36" eb="37">
      <t>リツ</t>
    </rPh>
    <rPh sb="38" eb="39">
      <t>カク</t>
    </rPh>
    <rPh sb="39" eb="41">
      <t>ネンド</t>
    </rPh>
    <phoneticPr fontId="3"/>
  </si>
  <si>
    <t>しているか。</t>
    <phoneticPr fontId="3"/>
  </si>
  <si>
    <t>120％超過入所している場合、こどもみらい課と利用定員等の見直しを調整</t>
    <rPh sb="4" eb="6">
      <t>チョウカ</t>
    </rPh>
    <rPh sb="6" eb="8">
      <t>ニュウショ</t>
    </rPh>
    <rPh sb="12" eb="14">
      <t>バアイ</t>
    </rPh>
    <rPh sb="21" eb="22">
      <t>カ</t>
    </rPh>
    <rPh sb="23" eb="25">
      <t>リヨウ</t>
    </rPh>
    <rPh sb="25" eb="27">
      <t>テイイン</t>
    </rPh>
    <rPh sb="27" eb="28">
      <t>トウ</t>
    </rPh>
    <rPh sb="29" eb="31">
      <t>ミナオ</t>
    </rPh>
    <rPh sb="33" eb="35">
      <t>チョウセイ</t>
    </rPh>
    <phoneticPr fontId="3"/>
  </si>
  <si>
    <t>第3項</t>
    <rPh sb="0" eb="1">
      <t>ダイ</t>
    </rPh>
    <rPh sb="2" eb="3">
      <t>コウ</t>
    </rPh>
    <phoneticPr fontId="3"/>
  </si>
  <si>
    <t>市幼保連携型認定こども園条例第５条</t>
    <rPh sb="0" eb="1">
      <t>シ</t>
    </rPh>
    <rPh sb="1" eb="3">
      <t>ヨウホ</t>
    </rPh>
    <rPh sb="3" eb="5">
      <t>レンケイ</t>
    </rPh>
    <rPh sb="5" eb="6">
      <t>ガタ</t>
    </rPh>
    <rPh sb="6" eb="8">
      <t>ニンテイ</t>
    </rPh>
    <rPh sb="11" eb="12">
      <t>エン</t>
    </rPh>
    <rPh sb="12" eb="14">
      <t>ジョウレイ</t>
    </rPh>
    <rPh sb="14" eb="15">
      <t>ダイ</t>
    </rPh>
    <rPh sb="16" eb="17">
      <t>ジョウ</t>
    </rPh>
    <phoneticPr fontId="3"/>
  </si>
  <si>
    <t>教諭、養護教諭、子育て支援員等)を再掲すること。</t>
    <rPh sb="0" eb="2">
      <t>キョウユ</t>
    </rPh>
    <phoneticPr fontId="3"/>
  </si>
  <si>
    <t>実配置教育・保育従事者数欄の(　)には、みなし保育士(看護師、小学校</t>
    <rPh sb="0" eb="1">
      <t>ジツ</t>
    </rPh>
    <rPh sb="1" eb="3">
      <t>ハイチ</t>
    </rPh>
    <rPh sb="3" eb="5">
      <t>キョウイク</t>
    </rPh>
    <rPh sb="6" eb="8">
      <t>ホイク</t>
    </rPh>
    <rPh sb="8" eb="11">
      <t>ジュウジシャ</t>
    </rPh>
    <rPh sb="11" eb="12">
      <t>スウ</t>
    </rPh>
    <rPh sb="12" eb="13">
      <t>ラン</t>
    </rPh>
    <rPh sb="23" eb="26">
      <t>ホイクシ</t>
    </rPh>
    <rPh sb="27" eb="30">
      <t>カンゴシ</t>
    </rPh>
    <rPh sb="31" eb="34">
      <t>ショウガッコウ</t>
    </rPh>
    <phoneticPr fontId="9"/>
  </si>
  <si>
    <t>送付しているか。</t>
    <rPh sb="0" eb="2">
      <t>ソウフ</t>
    </rPh>
    <phoneticPr fontId="3"/>
  </si>
  <si>
    <t xml:space="preserve"> ③ 小学校就学に際し、指導要録の抄本又は写しを作成し、小学校長へ</t>
    <rPh sb="3" eb="6">
      <t>ショウガッコウ</t>
    </rPh>
    <rPh sb="6" eb="8">
      <t>シュウガク</t>
    </rPh>
    <rPh sb="9" eb="10">
      <t>サイ</t>
    </rPh>
    <rPh sb="12" eb="14">
      <t>シドウ</t>
    </rPh>
    <rPh sb="14" eb="16">
      <t>ヨウロク</t>
    </rPh>
    <rPh sb="17" eb="19">
      <t>ショウホン</t>
    </rPh>
    <rPh sb="19" eb="20">
      <t>マタ</t>
    </rPh>
    <rPh sb="21" eb="22">
      <t>ウツ</t>
    </rPh>
    <rPh sb="24" eb="26">
      <t>サクセイ</t>
    </rPh>
    <rPh sb="28" eb="31">
      <t>ショウガッコウ</t>
    </rPh>
    <rPh sb="31" eb="32">
      <t>チョウ</t>
    </rPh>
    <phoneticPr fontId="3"/>
  </si>
  <si>
    <t>項</t>
    <rPh sb="0" eb="1">
      <t>コウ</t>
    </rPh>
    <phoneticPr fontId="3"/>
  </si>
  <si>
    <t>認定こども園法施行規則第30条第2</t>
    <rPh sb="0" eb="2">
      <t>ニンテイ</t>
    </rPh>
    <rPh sb="5" eb="6">
      <t>ソノ</t>
    </rPh>
    <rPh sb="6" eb="7">
      <t>ホウ</t>
    </rPh>
    <rPh sb="7" eb="9">
      <t>シコウ</t>
    </rPh>
    <rPh sb="9" eb="11">
      <t>キソク</t>
    </rPh>
    <rPh sb="11" eb="12">
      <t>ダイ</t>
    </rPh>
    <rPh sb="14" eb="15">
      <t>ジョウ</t>
    </rPh>
    <rPh sb="15" eb="16">
      <t>ダイ</t>
    </rPh>
    <phoneticPr fontId="3"/>
  </si>
  <si>
    <t>認定こども園法施行規則第30条第3</t>
    <rPh sb="0" eb="2">
      <t>ニンテイ</t>
    </rPh>
    <rPh sb="5" eb="6">
      <t>ソノ</t>
    </rPh>
    <rPh sb="6" eb="7">
      <t>ホウ</t>
    </rPh>
    <rPh sb="7" eb="9">
      <t>シコウ</t>
    </rPh>
    <rPh sb="9" eb="11">
      <t>キソク</t>
    </rPh>
    <rPh sb="11" eb="12">
      <t>ダイ</t>
    </rPh>
    <rPh sb="14" eb="15">
      <t>ジョウ</t>
    </rPh>
    <rPh sb="15" eb="16">
      <t>ダイ</t>
    </rPh>
    <phoneticPr fontId="3"/>
  </si>
  <si>
    <t>認定こども園法施行規則第30条第1</t>
    <rPh sb="0" eb="2">
      <t>ニンテイ</t>
    </rPh>
    <rPh sb="5" eb="6">
      <t>ソノ</t>
    </rPh>
    <rPh sb="6" eb="7">
      <t>ホウ</t>
    </rPh>
    <rPh sb="7" eb="9">
      <t>シコウ</t>
    </rPh>
    <rPh sb="9" eb="11">
      <t>キソク</t>
    </rPh>
    <rPh sb="11" eb="12">
      <t>ダイ</t>
    </rPh>
    <rPh sb="14" eb="15">
      <t>ジョウ</t>
    </rPh>
    <rPh sb="15" eb="16">
      <t>ダイ</t>
    </rPh>
    <phoneticPr fontId="3"/>
  </si>
  <si>
    <t>いるか。</t>
    <phoneticPr fontId="3"/>
  </si>
  <si>
    <t>その他（        　　　</t>
    <rPh sb="2" eb="3">
      <t>タ</t>
    </rPh>
    <phoneticPr fontId="9"/>
  </si>
  <si>
    <t xml:space="preserve"> ③ 短時間職員及び有期雇用労働者に対しては、②に加え、「昇給の有無」 、</t>
    <rPh sb="3" eb="6">
      <t>タンジカン</t>
    </rPh>
    <rPh sb="6" eb="8">
      <t>ショクイン</t>
    </rPh>
    <rPh sb="8" eb="9">
      <t>オヨ</t>
    </rPh>
    <rPh sb="10" eb="12">
      <t>ユウキ</t>
    </rPh>
    <rPh sb="12" eb="14">
      <t>コヨウ</t>
    </rPh>
    <rPh sb="14" eb="17">
      <t>ロウドウシャ</t>
    </rPh>
    <rPh sb="18" eb="19">
      <t>タイ</t>
    </rPh>
    <rPh sb="32" eb="33">
      <t>ユウ</t>
    </rPh>
    <phoneticPr fontId="9"/>
  </si>
  <si>
    <t>「退職手当の有無」、「賞与の有無」、「相談窓口」を書面（雇用契約書等）</t>
    <rPh sb="19" eb="21">
      <t>ソウダン</t>
    </rPh>
    <rPh sb="21" eb="23">
      <t>マドグチ</t>
    </rPh>
    <phoneticPr fontId="9"/>
  </si>
  <si>
    <t>で明示しているか。</t>
    <phoneticPr fontId="9"/>
  </si>
  <si>
    <t>(作成及び届出の義務)</t>
    <rPh sb="1" eb="3">
      <t>サクセイ</t>
    </rPh>
    <rPh sb="3" eb="4">
      <t>オヨ</t>
    </rPh>
    <rPh sb="5" eb="7">
      <t>トドケデ</t>
    </rPh>
    <rPh sb="8" eb="10">
      <t>ギム</t>
    </rPh>
    <phoneticPr fontId="9"/>
  </si>
  <si>
    <t>(労働条件)</t>
    <phoneticPr fontId="3"/>
  </si>
  <si>
    <t>(届出年月日：</t>
  </si>
  <si>
    <t>給食費、退職共済掛金職員負担分、互助会費、親睦会費、財形貯蓄等の法定外控除を行う場合は、労使協定が必要。24条協定は、労働基準監督署への提出は不要。</t>
    <rPh sb="0" eb="3">
      <t>キュウショクヒ</t>
    </rPh>
    <rPh sb="4" eb="6">
      <t>タイショク</t>
    </rPh>
    <rPh sb="6" eb="8">
      <t>キョウサイ</t>
    </rPh>
    <rPh sb="8" eb="10">
      <t>カケキン</t>
    </rPh>
    <rPh sb="10" eb="12">
      <t>ショクイン</t>
    </rPh>
    <rPh sb="12" eb="15">
      <t>フタンブン</t>
    </rPh>
    <rPh sb="16" eb="18">
      <t>ゴジョ</t>
    </rPh>
    <rPh sb="18" eb="20">
      <t>カイヒ</t>
    </rPh>
    <rPh sb="21" eb="23">
      <t>シンボク</t>
    </rPh>
    <rPh sb="23" eb="25">
      <t>カイヒ</t>
    </rPh>
    <rPh sb="26" eb="28">
      <t>ザイケイ</t>
    </rPh>
    <rPh sb="28" eb="30">
      <t>チョチク</t>
    </rPh>
    <rPh sb="30" eb="31">
      <t>トウ</t>
    </rPh>
    <rPh sb="32" eb="35">
      <t>ホウテイガイ</t>
    </rPh>
    <rPh sb="35" eb="37">
      <t>コウジョ</t>
    </rPh>
    <rPh sb="38" eb="39">
      <t>オコナ</t>
    </rPh>
    <rPh sb="40" eb="42">
      <t>バアイ</t>
    </rPh>
    <rPh sb="44" eb="46">
      <t>ロウシ</t>
    </rPh>
    <rPh sb="46" eb="48">
      <t>キョウテイ</t>
    </rPh>
    <rPh sb="49" eb="51">
      <t>ヒツヨウ</t>
    </rPh>
    <rPh sb="54" eb="55">
      <t>ジョウ</t>
    </rPh>
    <rPh sb="55" eb="57">
      <t>キョウテイ</t>
    </rPh>
    <rPh sb="59" eb="61">
      <t>ロウドウ</t>
    </rPh>
    <rPh sb="61" eb="63">
      <t>キジュン</t>
    </rPh>
    <rPh sb="63" eb="66">
      <t>カントクショ</t>
    </rPh>
    <rPh sb="68" eb="70">
      <t>テイシュツ</t>
    </rPh>
    <rPh sb="71" eb="73">
      <t>フヨウ</t>
    </rPh>
    <phoneticPr fontId="9"/>
  </si>
  <si>
    <t>）</t>
    <phoneticPr fontId="3"/>
  </si>
  <si>
    <t xml:space="preserve"> ④ 職員の健康診断の結果に基づき、健康診断個人票を作成し、５年間保存して</t>
    <rPh sb="3" eb="5">
      <t>ショクイン</t>
    </rPh>
    <rPh sb="6" eb="8">
      <t>ケンコウ</t>
    </rPh>
    <rPh sb="8" eb="10">
      <t>シンダン</t>
    </rPh>
    <rPh sb="11" eb="13">
      <t>ケッカ</t>
    </rPh>
    <rPh sb="14" eb="15">
      <t>モト</t>
    </rPh>
    <rPh sb="18" eb="20">
      <t>ケンコウ</t>
    </rPh>
    <rPh sb="20" eb="22">
      <t>シンダン</t>
    </rPh>
    <rPh sb="22" eb="25">
      <t>コジンヒョウ</t>
    </rPh>
    <rPh sb="26" eb="28">
      <t>サクセイ</t>
    </rPh>
    <rPh sb="31" eb="33">
      <t>ネンカン</t>
    </rPh>
    <rPh sb="33" eb="35">
      <t>ホゾン</t>
    </rPh>
    <phoneticPr fontId="9"/>
  </si>
  <si>
    <t>いるか。</t>
  </si>
  <si>
    <t>短時間労働者及び有期雇用労働者の雇用管理の改善等に関する法律第8～10条</t>
    <phoneticPr fontId="9"/>
  </si>
  <si>
    <t>労働基準法第65条、第66条、第67条、第68条
産前…本人請求により6週間(多胎の場合は
14週間）
産後…8週間（但し、本人請求と医師が認めた場合は6週間経過後から就業可）
乳児の母…1日2回､1回30分の育児時間</t>
    <rPh sb="5" eb="6">
      <t>ダイ</t>
    </rPh>
    <rPh sb="8" eb="9">
      <t>ジョウ</t>
    </rPh>
    <rPh sb="10" eb="11">
      <t>ダイ</t>
    </rPh>
    <rPh sb="13" eb="14">
      <t>ジョウ</t>
    </rPh>
    <rPh sb="15" eb="16">
      <t>ダイ</t>
    </rPh>
    <rPh sb="20" eb="21">
      <t>ダイ</t>
    </rPh>
    <rPh sb="23" eb="24">
      <t>ジョウ</t>
    </rPh>
    <rPh sb="28" eb="30">
      <t>ホンニン</t>
    </rPh>
    <rPh sb="30" eb="32">
      <t>セイキュウ</t>
    </rPh>
    <rPh sb="59" eb="60">
      <t>タダ</t>
    </rPh>
    <rPh sb="62" eb="64">
      <t>ホンニン</t>
    </rPh>
    <rPh sb="64" eb="66">
      <t>セイキュウ</t>
    </rPh>
    <rPh sb="67" eb="69">
      <t>イシ</t>
    </rPh>
    <rPh sb="70" eb="71">
      <t>ミト</t>
    </rPh>
    <rPh sb="73" eb="75">
      <t>バアイ</t>
    </rPh>
    <rPh sb="77" eb="79">
      <t>シュウカン</t>
    </rPh>
    <rPh sb="79" eb="82">
      <t>ケイカゴ</t>
    </rPh>
    <rPh sb="84" eb="86">
      <t>シュウギョウ</t>
    </rPh>
    <rPh sb="86" eb="87">
      <t>カ</t>
    </rPh>
    <rPh sb="89" eb="90">
      <t>ニュウ</t>
    </rPh>
    <phoneticPr fontId="9"/>
  </si>
  <si>
    <r>
      <t>（①内容</t>
    </r>
    <r>
      <rPr>
        <sz val="10"/>
        <color rgb="FFFF0000"/>
        <rFont val="ＭＳ Ｐ明朝"/>
        <family val="1"/>
        <charset val="128"/>
      </rPr>
      <t>　</t>
    </r>
    <r>
      <rPr>
        <sz val="10"/>
        <rFont val="ＭＳ Ｐ明朝"/>
        <family val="1"/>
        <charset val="128"/>
      </rPr>
      <t>　　　　②主催　　　　③場所）</t>
    </r>
    <rPh sb="2" eb="4">
      <t>ナイヨウ</t>
    </rPh>
    <phoneticPr fontId="3"/>
  </si>
  <si>
    <t>　いるか</t>
    <phoneticPr fontId="3"/>
  </si>
  <si>
    <t>(18)　職員の労働条件の改善等に配慮し、定着促進及び離職防止に努めて</t>
    <rPh sb="5" eb="7">
      <t>ショクイン</t>
    </rPh>
    <rPh sb="8" eb="10">
      <t>ロウドウ</t>
    </rPh>
    <rPh sb="10" eb="12">
      <t>ジョウケン</t>
    </rPh>
    <rPh sb="13" eb="16">
      <t>カイゼントウ</t>
    </rPh>
    <rPh sb="17" eb="19">
      <t>ハイリョ</t>
    </rPh>
    <rPh sb="21" eb="23">
      <t>テイチャク</t>
    </rPh>
    <rPh sb="23" eb="25">
      <t>ソクシン</t>
    </rPh>
    <rPh sb="25" eb="26">
      <t>オヨ</t>
    </rPh>
    <rPh sb="27" eb="29">
      <t>リショク</t>
    </rPh>
    <rPh sb="29" eb="31">
      <t>ボウシ</t>
    </rPh>
    <rPh sb="32" eb="33">
      <t>ツト</t>
    </rPh>
    <phoneticPr fontId="9"/>
  </si>
  <si>
    <t xml:space="preserve"> ③　研修計画は、教育及び保育に従事する者の自己評価、施設の自己評価</t>
    <rPh sb="3" eb="5">
      <t>ケンシュウ</t>
    </rPh>
    <rPh sb="5" eb="7">
      <t>ケイカク</t>
    </rPh>
    <rPh sb="9" eb="11">
      <t>キョウイク</t>
    </rPh>
    <rPh sb="11" eb="12">
      <t>オヨ</t>
    </rPh>
    <rPh sb="13" eb="15">
      <t>ホイク</t>
    </rPh>
    <rPh sb="16" eb="18">
      <t>ジュウジ</t>
    </rPh>
    <rPh sb="20" eb="21">
      <t>モノ</t>
    </rPh>
    <rPh sb="22" eb="24">
      <t>ジコ</t>
    </rPh>
    <rPh sb="27" eb="29">
      <t>シセツ</t>
    </rPh>
    <rPh sb="30" eb="32">
      <t>ジコ</t>
    </rPh>
    <rPh sb="32" eb="34">
      <t>ヒョウカ</t>
    </rPh>
    <phoneticPr fontId="9"/>
  </si>
  <si>
    <t>計画内容となっているか。</t>
    <rPh sb="0" eb="2">
      <t>ケイカク</t>
    </rPh>
    <rPh sb="2" eb="4">
      <t>ナイヨウ</t>
    </rPh>
    <phoneticPr fontId="3"/>
  </si>
  <si>
    <t>並びに保護者及び地域の住民等によって行われる評価の状況を反映した</t>
    <rPh sb="0" eb="1">
      <t>ナラ</t>
    </rPh>
    <rPh sb="25" eb="27">
      <t>ジョウキョウ</t>
    </rPh>
    <rPh sb="28" eb="30">
      <t>ハンエイ</t>
    </rPh>
    <phoneticPr fontId="9"/>
  </si>
  <si>
    <t>１　　施設運営調書は3部、それ以外の監査調書及び下記の①監査調書添付資料は、2部提出すること。</t>
    <rPh sb="3" eb="5">
      <t>シセツ</t>
    </rPh>
    <phoneticPr fontId="9"/>
  </si>
  <si>
    <t>Ⅲ　施設運営調書</t>
    <rPh sb="2" eb="4">
      <t>シセツ</t>
    </rPh>
    <rPh sb="4" eb="6">
      <t>ウンエイ</t>
    </rPh>
    <rPh sb="6" eb="8">
      <t>チョウショ</t>
    </rPh>
    <phoneticPr fontId="3"/>
  </si>
  <si>
    <t>令和４年度監事監査報告書</t>
    <rPh sb="0" eb="2">
      <t>レイワ</t>
    </rPh>
    <phoneticPr fontId="65"/>
  </si>
  <si>
    <t>別紙3（②）</t>
  </si>
  <si>
    <t>資　料　名</t>
    <rPh sb="0" eb="1">
      <t>シ</t>
    </rPh>
    <rPh sb="2" eb="3">
      <t>リョウ</t>
    </rPh>
    <rPh sb="4" eb="5">
      <t>ナ</t>
    </rPh>
    <phoneticPr fontId="3"/>
  </si>
  <si>
    <t>第３号第１様式</t>
    <rPh sb="0" eb="1">
      <t>ダイ</t>
    </rPh>
    <rPh sb="2" eb="3">
      <t>ゴウ</t>
    </rPh>
    <rPh sb="3" eb="4">
      <t>ダイ</t>
    </rPh>
    <rPh sb="5" eb="7">
      <t>ヨウシキ</t>
    </rPh>
    <phoneticPr fontId="3"/>
  </si>
  <si>
    <t>別紙１</t>
    <rPh sb="0" eb="2">
      <t>ベッシ</t>
    </rPh>
    <phoneticPr fontId="3"/>
  </si>
  <si>
    <t>第２号第１様式</t>
    <rPh sb="0" eb="1">
      <t>ダイ</t>
    </rPh>
    <rPh sb="2" eb="3">
      <t>ゴウ</t>
    </rPh>
    <rPh sb="3" eb="4">
      <t>ダイ</t>
    </rPh>
    <rPh sb="5" eb="7">
      <t>ヨウシキ</t>
    </rPh>
    <phoneticPr fontId="3"/>
  </si>
  <si>
    <t>第１号第１様式</t>
    <rPh sb="0" eb="1">
      <t>ダイ</t>
    </rPh>
    <rPh sb="2" eb="3">
      <t>ゴウ</t>
    </rPh>
    <rPh sb="3" eb="4">
      <t>ダイ</t>
    </rPh>
    <rPh sb="5" eb="7">
      <t>ヨウシキ</t>
    </rPh>
    <phoneticPr fontId="3"/>
  </si>
  <si>
    <t>第３号第２様式</t>
    <rPh sb="0" eb="1">
      <t>ダイ</t>
    </rPh>
    <rPh sb="2" eb="3">
      <t>ゴウ</t>
    </rPh>
    <rPh sb="3" eb="4">
      <t>ダイ</t>
    </rPh>
    <rPh sb="5" eb="7">
      <t>ヨウシキ</t>
    </rPh>
    <phoneticPr fontId="3"/>
  </si>
  <si>
    <t>第２号第２様式</t>
    <rPh sb="0" eb="1">
      <t>ダイ</t>
    </rPh>
    <rPh sb="2" eb="3">
      <t>ゴウ</t>
    </rPh>
    <rPh sb="3" eb="4">
      <t>ダイ</t>
    </rPh>
    <rPh sb="5" eb="7">
      <t>ヨウシキ</t>
    </rPh>
    <phoneticPr fontId="3"/>
  </si>
  <si>
    <t>第１号第２様式</t>
    <rPh sb="0" eb="1">
      <t>ダイ</t>
    </rPh>
    <rPh sb="2" eb="3">
      <t>ゴウ</t>
    </rPh>
    <rPh sb="3" eb="4">
      <t>ダイ</t>
    </rPh>
    <rPh sb="5" eb="7">
      <t>ヨウシキ</t>
    </rPh>
    <phoneticPr fontId="3"/>
  </si>
  <si>
    <t>第３号第３様式</t>
    <rPh sb="0" eb="1">
      <t>ダイ</t>
    </rPh>
    <rPh sb="2" eb="3">
      <t>ゴウ</t>
    </rPh>
    <rPh sb="3" eb="4">
      <t>ダイ</t>
    </rPh>
    <rPh sb="5" eb="7">
      <t>ヨウシキ</t>
    </rPh>
    <phoneticPr fontId="3"/>
  </si>
  <si>
    <t>第２号第３様式</t>
    <rPh sb="0" eb="1">
      <t>ダイ</t>
    </rPh>
    <rPh sb="2" eb="3">
      <t>ゴウ</t>
    </rPh>
    <rPh sb="3" eb="4">
      <t>ダイ</t>
    </rPh>
    <rPh sb="5" eb="7">
      <t>ヨウシキ</t>
    </rPh>
    <phoneticPr fontId="3"/>
  </si>
  <si>
    <t>第１号第３様式</t>
    <rPh sb="0" eb="1">
      <t>ダイ</t>
    </rPh>
    <rPh sb="2" eb="3">
      <t>ゴウ</t>
    </rPh>
    <rPh sb="3" eb="4">
      <t>ダイ</t>
    </rPh>
    <rPh sb="5" eb="7">
      <t>ヨウシキ</t>
    </rPh>
    <phoneticPr fontId="3"/>
  </si>
  <si>
    <t>第３号第４様式</t>
    <rPh sb="0" eb="1">
      <t>ダイ</t>
    </rPh>
    <rPh sb="2" eb="3">
      <t>ゴウ</t>
    </rPh>
    <rPh sb="3" eb="4">
      <t>ダイ</t>
    </rPh>
    <rPh sb="5" eb="7">
      <t>ヨウシキ</t>
    </rPh>
    <phoneticPr fontId="3"/>
  </si>
  <si>
    <t>事業区分が社会福祉事業区分のみの法人であって、事業区分に一つの拠点区分しかない場合は、○○拠点区分貸借対照表、財務諸表に対する注記を省略できる。</t>
    <rPh sb="0" eb="2">
      <t>ジギョウ</t>
    </rPh>
    <rPh sb="2" eb="4">
      <t>クブン</t>
    </rPh>
    <rPh sb="5" eb="7">
      <t>シャカイ</t>
    </rPh>
    <rPh sb="7" eb="9">
      <t>フクシ</t>
    </rPh>
    <rPh sb="9" eb="11">
      <t>ジギョウ</t>
    </rPh>
    <rPh sb="11" eb="13">
      <t>クブン</t>
    </rPh>
    <rPh sb="16" eb="18">
      <t>ホウジン</t>
    </rPh>
    <rPh sb="23" eb="25">
      <t>ジギョウ</t>
    </rPh>
    <rPh sb="25" eb="27">
      <t>クブン</t>
    </rPh>
    <rPh sb="28" eb="29">
      <t>ヒト</t>
    </rPh>
    <rPh sb="31" eb="33">
      <t>キョテン</t>
    </rPh>
    <rPh sb="33" eb="35">
      <t>クブン</t>
    </rPh>
    <rPh sb="39" eb="41">
      <t>バアイ</t>
    </rPh>
    <rPh sb="45" eb="47">
      <t>キョテン</t>
    </rPh>
    <rPh sb="47" eb="49">
      <t>クブン</t>
    </rPh>
    <rPh sb="49" eb="51">
      <t>タイシャク</t>
    </rPh>
    <rPh sb="51" eb="54">
      <t>タイショウヒョウ</t>
    </rPh>
    <rPh sb="55" eb="57">
      <t>ザイム</t>
    </rPh>
    <rPh sb="57" eb="59">
      <t>ショヒョウ</t>
    </rPh>
    <rPh sb="60" eb="61">
      <t>タイ</t>
    </rPh>
    <rPh sb="63" eb="65">
      <t>チュウキ</t>
    </rPh>
    <phoneticPr fontId="9"/>
  </si>
  <si>
    <t>別紙２</t>
    <rPh sb="0" eb="2">
      <t>ベッシ</t>
    </rPh>
    <phoneticPr fontId="3"/>
  </si>
  <si>
    <t>第２号第４様式</t>
    <rPh sb="0" eb="1">
      <t>ダイ</t>
    </rPh>
    <rPh sb="2" eb="3">
      <t>ゴウ</t>
    </rPh>
    <rPh sb="3" eb="4">
      <t>ダイ</t>
    </rPh>
    <rPh sb="5" eb="7">
      <t>ヨウシキ</t>
    </rPh>
    <phoneticPr fontId="3"/>
  </si>
  <si>
    <t>第１号第４様式</t>
    <rPh sb="0" eb="1">
      <t>ダイ</t>
    </rPh>
    <rPh sb="2" eb="3">
      <t>ゴウ</t>
    </rPh>
    <rPh sb="3" eb="4">
      <t>ダイ</t>
    </rPh>
    <rPh sb="5" eb="7">
      <t>ヨウシキ</t>
    </rPh>
    <phoneticPr fontId="3"/>
  </si>
  <si>
    <t>別紙３（⑪）</t>
    <rPh sb="0" eb="2">
      <t>ベッシ</t>
    </rPh>
    <phoneticPr fontId="3"/>
  </si>
  <si>
    <t>（注１）</t>
    <rPh sb="1" eb="2">
      <t>チュウ</t>
    </rPh>
    <phoneticPr fontId="3"/>
  </si>
  <si>
    <t>　</t>
    <phoneticPr fontId="65"/>
  </si>
  <si>
    <t>別紙３（⑩）</t>
    <rPh sb="0" eb="2">
      <t>ベッシ</t>
    </rPh>
    <phoneticPr fontId="3"/>
  </si>
  <si>
    <t>（注１）法人本部と施設を１つの拠点区分としている場合は、法人本部と施設ごとのサービス区分別に作成・提出してください。</t>
    <phoneticPr fontId="3"/>
  </si>
  <si>
    <t>借入金明細書</t>
    <rPh sb="0" eb="3">
      <t>カリイレキン</t>
    </rPh>
    <rPh sb="3" eb="6">
      <t>メイサイショ</t>
    </rPh>
    <phoneticPr fontId="9"/>
  </si>
  <si>
    <t>別紙3（①）</t>
    <phoneticPr fontId="3"/>
  </si>
  <si>
    <t>寄附金収益明細書</t>
    <rPh sb="0" eb="3">
      <t>キフキン</t>
    </rPh>
    <rPh sb="3" eb="5">
      <t>シュウエキ</t>
    </rPh>
    <rPh sb="5" eb="8">
      <t>メイサイショ</t>
    </rPh>
    <phoneticPr fontId="9"/>
  </si>
  <si>
    <t>補助金事業等収益明細書</t>
    <rPh sb="0" eb="3">
      <t>ホジョキン</t>
    </rPh>
    <rPh sb="3" eb="6">
      <t>ジギョウナド</t>
    </rPh>
    <rPh sb="6" eb="8">
      <t>シュウエキ</t>
    </rPh>
    <rPh sb="8" eb="11">
      <t>メイサイショ</t>
    </rPh>
    <phoneticPr fontId="9"/>
  </si>
  <si>
    <t>別紙3（③）</t>
    <phoneticPr fontId="3"/>
  </si>
  <si>
    <t>別紙3（④）</t>
    <phoneticPr fontId="3"/>
  </si>
  <si>
    <t>別紙3（⑤）</t>
    <phoneticPr fontId="3"/>
  </si>
  <si>
    <t>基本金明細書</t>
    <rPh sb="0" eb="3">
      <t>キホンキン</t>
    </rPh>
    <rPh sb="3" eb="6">
      <t>メイサイショ</t>
    </rPh>
    <phoneticPr fontId="9"/>
  </si>
  <si>
    <t>別紙3（⑥）</t>
    <phoneticPr fontId="3"/>
  </si>
  <si>
    <t>国庫補助金等特別積立金明細書</t>
    <rPh sb="0" eb="2">
      <t>コッコ</t>
    </rPh>
    <rPh sb="2" eb="5">
      <t>ホジョキン</t>
    </rPh>
    <rPh sb="5" eb="6">
      <t>トウ</t>
    </rPh>
    <rPh sb="6" eb="8">
      <t>トクベツ</t>
    </rPh>
    <rPh sb="8" eb="11">
      <t>ツミタテキン</t>
    </rPh>
    <rPh sb="11" eb="14">
      <t>メイサイショ</t>
    </rPh>
    <phoneticPr fontId="9"/>
  </si>
  <si>
    <t>別紙3（⑦）</t>
    <phoneticPr fontId="3"/>
  </si>
  <si>
    <t>基本財産及びその他の固定資産（有形・無形固定資産）の明細書</t>
    <rPh sb="0" eb="2">
      <t>キホン</t>
    </rPh>
    <rPh sb="2" eb="4">
      <t>ザイサン</t>
    </rPh>
    <rPh sb="4" eb="5">
      <t>オヨ</t>
    </rPh>
    <rPh sb="8" eb="9">
      <t>タ</t>
    </rPh>
    <rPh sb="10" eb="14">
      <t>コテイシサン</t>
    </rPh>
    <rPh sb="15" eb="17">
      <t>ユウケイ</t>
    </rPh>
    <rPh sb="18" eb="20">
      <t>ムケイ</t>
    </rPh>
    <rPh sb="20" eb="24">
      <t>コテイシサン</t>
    </rPh>
    <rPh sb="26" eb="29">
      <t>メイサイショ</t>
    </rPh>
    <phoneticPr fontId="9"/>
  </si>
  <si>
    <t>別紙3（⑧）</t>
    <phoneticPr fontId="3"/>
  </si>
  <si>
    <t>引当金明細書</t>
    <rPh sb="0" eb="3">
      <t>ヒキアテキン</t>
    </rPh>
    <rPh sb="3" eb="6">
      <t>メイサイショ</t>
    </rPh>
    <phoneticPr fontId="9"/>
  </si>
  <si>
    <t>別紙3（⑨）</t>
    <phoneticPr fontId="3"/>
  </si>
  <si>
    <t>拠点区分　資金収支明細書</t>
    <rPh sb="0" eb="2">
      <t>キョテン</t>
    </rPh>
    <rPh sb="2" eb="4">
      <t>クブン</t>
    </rPh>
    <rPh sb="5" eb="7">
      <t>シキン</t>
    </rPh>
    <rPh sb="7" eb="9">
      <t>シュウシ</t>
    </rPh>
    <rPh sb="9" eb="12">
      <t>メイサイショ</t>
    </rPh>
    <phoneticPr fontId="9"/>
  </si>
  <si>
    <t>別紙3（⑩）</t>
    <phoneticPr fontId="3"/>
  </si>
  <si>
    <t>拠点区分　事業活動明細書</t>
    <rPh sb="0" eb="2">
      <t>キョテン</t>
    </rPh>
    <rPh sb="2" eb="4">
      <t>クブン</t>
    </rPh>
    <rPh sb="5" eb="7">
      <t>ジギョウ</t>
    </rPh>
    <rPh sb="7" eb="9">
      <t>カツドウ</t>
    </rPh>
    <rPh sb="9" eb="12">
      <t>メイサイショ</t>
    </rPh>
    <phoneticPr fontId="9"/>
  </si>
  <si>
    <t>別紙3（⑪）</t>
    <phoneticPr fontId="3"/>
  </si>
  <si>
    <t>積立金・積立資産明細書</t>
    <rPh sb="0" eb="3">
      <t>ツミタテキン</t>
    </rPh>
    <rPh sb="4" eb="6">
      <t>ツミタテ</t>
    </rPh>
    <rPh sb="6" eb="8">
      <t>シサン</t>
    </rPh>
    <rPh sb="8" eb="11">
      <t>メイサイショ</t>
    </rPh>
    <phoneticPr fontId="9"/>
  </si>
  <si>
    <t>別紙3（⑫）</t>
    <phoneticPr fontId="3"/>
  </si>
  <si>
    <t>サービス区分間繰入金明細書</t>
    <rPh sb="4" eb="6">
      <t>クブン</t>
    </rPh>
    <rPh sb="6" eb="7">
      <t>カン</t>
    </rPh>
    <rPh sb="7" eb="10">
      <t>クリイレキン</t>
    </rPh>
    <rPh sb="10" eb="13">
      <t>メイサイショ</t>
    </rPh>
    <phoneticPr fontId="9"/>
  </si>
  <si>
    <t>別紙3（⑬）</t>
    <phoneticPr fontId="3"/>
  </si>
  <si>
    <t>サービス区分間貸付金（借入金）明細書</t>
    <rPh sb="4" eb="6">
      <t>クブン</t>
    </rPh>
    <rPh sb="6" eb="7">
      <t>カン</t>
    </rPh>
    <rPh sb="7" eb="10">
      <t>カシツケキン</t>
    </rPh>
    <rPh sb="11" eb="14">
      <t>カリイレキン</t>
    </rPh>
    <rPh sb="15" eb="18">
      <t>メイサイショ</t>
    </rPh>
    <phoneticPr fontId="9"/>
  </si>
  <si>
    <t>別紙3（⑭）</t>
    <phoneticPr fontId="3"/>
  </si>
  <si>
    <t>就労支援事業別事業活動明細書</t>
    <rPh sb="0" eb="2">
      <t>シュウロウ</t>
    </rPh>
    <rPh sb="2" eb="4">
      <t>シエン</t>
    </rPh>
    <rPh sb="4" eb="7">
      <t>ジギョウベツ</t>
    </rPh>
    <rPh sb="7" eb="9">
      <t>ジギョウ</t>
    </rPh>
    <rPh sb="9" eb="11">
      <t>カツドウ</t>
    </rPh>
    <rPh sb="11" eb="14">
      <t>メイサイショ</t>
    </rPh>
    <phoneticPr fontId="9"/>
  </si>
  <si>
    <t>別紙3（⑮）</t>
    <phoneticPr fontId="3"/>
  </si>
  <si>
    <t>労支援事業別事業活動明細書（多機能型事業所等用）</t>
    <rPh sb="0" eb="1">
      <t>ロウ</t>
    </rPh>
    <rPh sb="1" eb="3">
      <t>シエン</t>
    </rPh>
    <rPh sb="3" eb="6">
      <t>ジギョウベツ</t>
    </rPh>
    <rPh sb="6" eb="8">
      <t>ジギョウ</t>
    </rPh>
    <rPh sb="8" eb="10">
      <t>カツドウ</t>
    </rPh>
    <rPh sb="10" eb="13">
      <t>メイサイショ</t>
    </rPh>
    <rPh sb="14" eb="18">
      <t>タキノウガタ</t>
    </rPh>
    <rPh sb="18" eb="21">
      <t>ジギョウショ</t>
    </rPh>
    <rPh sb="21" eb="22">
      <t>トウ</t>
    </rPh>
    <rPh sb="22" eb="23">
      <t>ヨウ</t>
    </rPh>
    <phoneticPr fontId="9"/>
  </si>
  <si>
    <t>別紙3（⑮-2）</t>
    <phoneticPr fontId="3"/>
  </si>
  <si>
    <t>就労支援事業製造原価明細書</t>
    <rPh sb="0" eb="2">
      <t>シュウロウ</t>
    </rPh>
    <rPh sb="2" eb="4">
      <t>シエン</t>
    </rPh>
    <rPh sb="4" eb="6">
      <t>ジギョウ</t>
    </rPh>
    <rPh sb="6" eb="8">
      <t>セイゾウ</t>
    </rPh>
    <rPh sb="8" eb="10">
      <t>ゲンカ</t>
    </rPh>
    <rPh sb="10" eb="13">
      <t>メイサイショ</t>
    </rPh>
    <phoneticPr fontId="9"/>
  </si>
  <si>
    <t>別紙3（⑯）</t>
    <phoneticPr fontId="3"/>
  </si>
  <si>
    <t>就労支援事業製造原価明細書（多機能型事業所等用）</t>
    <rPh sb="0" eb="2">
      <t>シュウロウ</t>
    </rPh>
    <rPh sb="2" eb="4">
      <t>シエン</t>
    </rPh>
    <rPh sb="4" eb="6">
      <t>ジギョウ</t>
    </rPh>
    <rPh sb="6" eb="8">
      <t>セイゾウ</t>
    </rPh>
    <rPh sb="8" eb="10">
      <t>ゲンカ</t>
    </rPh>
    <rPh sb="10" eb="13">
      <t>メイサイショ</t>
    </rPh>
    <rPh sb="14" eb="18">
      <t>タキノウガタ</t>
    </rPh>
    <rPh sb="18" eb="21">
      <t>ジギョウショ</t>
    </rPh>
    <rPh sb="21" eb="22">
      <t>トウ</t>
    </rPh>
    <rPh sb="22" eb="23">
      <t>ヨウ</t>
    </rPh>
    <phoneticPr fontId="9"/>
  </si>
  <si>
    <t>別紙3（⑯-2）</t>
    <phoneticPr fontId="3"/>
  </si>
  <si>
    <t>就労支援事業販管費明細書</t>
    <rPh sb="0" eb="2">
      <t>シュウロウ</t>
    </rPh>
    <rPh sb="2" eb="4">
      <t>シエン</t>
    </rPh>
    <rPh sb="4" eb="6">
      <t>ジギョウ</t>
    </rPh>
    <rPh sb="6" eb="9">
      <t>ハンカンヒ</t>
    </rPh>
    <rPh sb="9" eb="12">
      <t>メイサイショ</t>
    </rPh>
    <phoneticPr fontId="9"/>
  </si>
  <si>
    <t>別紙3（⑰）</t>
    <phoneticPr fontId="3"/>
  </si>
  <si>
    <t>就労支援事業販管費明細書（多機能型事業所等用）</t>
    <rPh sb="0" eb="2">
      <t>シュウロウ</t>
    </rPh>
    <rPh sb="2" eb="4">
      <t>シエン</t>
    </rPh>
    <rPh sb="4" eb="6">
      <t>ジギョウ</t>
    </rPh>
    <rPh sb="6" eb="9">
      <t>ハンカンヒ</t>
    </rPh>
    <rPh sb="9" eb="12">
      <t>メイサイショ</t>
    </rPh>
    <rPh sb="13" eb="22">
      <t>タキノウガタジギョウショトウヨウ</t>
    </rPh>
    <phoneticPr fontId="9"/>
  </si>
  <si>
    <t>別紙3（⑰-2）</t>
    <phoneticPr fontId="3"/>
  </si>
  <si>
    <t>就労支援事業明細書</t>
    <rPh sb="0" eb="2">
      <t>シュウロウ</t>
    </rPh>
    <rPh sb="2" eb="4">
      <t>シエン</t>
    </rPh>
    <rPh sb="4" eb="6">
      <t>ジギョウ</t>
    </rPh>
    <rPh sb="6" eb="9">
      <t>メイサイショ</t>
    </rPh>
    <phoneticPr fontId="9"/>
  </si>
  <si>
    <t>別紙3（⑱）</t>
    <phoneticPr fontId="3"/>
  </si>
  <si>
    <t>就労支援事業明細書（多機能型事業所等用）</t>
    <rPh sb="0" eb="2">
      <t>シュウロウ</t>
    </rPh>
    <rPh sb="2" eb="4">
      <t>シエン</t>
    </rPh>
    <rPh sb="4" eb="6">
      <t>ジギョウ</t>
    </rPh>
    <rPh sb="6" eb="9">
      <t>メイサイショ</t>
    </rPh>
    <rPh sb="10" eb="19">
      <t>タキノウガタジギョウショトウヨウ</t>
    </rPh>
    <phoneticPr fontId="9"/>
  </si>
  <si>
    <t>別紙3（⑱-2）</t>
    <phoneticPr fontId="3"/>
  </si>
  <si>
    <t>授産事業費用明細書</t>
    <rPh sb="0" eb="2">
      <t>ジュサン</t>
    </rPh>
    <rPh sb="2" eb="4">
      <t>ジギョウ</t>
    </rPh>
    <rPh sb="4" eb="6">
      <t>ヒヨウ</t>
    </rPh>
    <rPh sb="6" eb="9">
      <t>メイサイショ</t>
    </rPh>
    <phoneticPr fontId="9"/>
  </si>
  <si>
    <t>別紙3（⑲）</t>
    <phoneticPr fontId="3"/>
  </si>
  <si>
    <t>(法第６条２項の開示事項及び明示の方法)</t>
    <rPh sb="1" eb="2">
      <t>ホウ</t>
    </rPh>
    <rPh sb="2" eb="3">
      <t>ダイ</t>
    </rPh>
    <rPh sb="4" eb="5">
      <t>ジョウ</t>
    </rPh>
    <rPh sb="6" eb="7">
      <t>コウ</t>
    </rPh>
    <rPh sb="8" eb="10">
      <t>カイジ</t>
    </rPh>
    <rPh sb="10" eb="12">
      <t>ジコウ</t>
    </rPh>
    <rPh sb="12" eb="13">
      <t>オヨ</t>
    </rPh>
    <rPh sb="14" eb="16">
      <t>メイジ</t>
    </rPh>
    <rPh sb="17" eb="19">
      <t>ホウホウ</t>
    </rPh>
    <phoneticPr fontId="9"/>
  </si>
  <si>
    <t xml:space="preserve">明示しなければならない労働条件に関する事項
①昇給の有無
②退職手当の有無
③賞与の有無
④短時間・有期雇用労働者の雇用管理の改善等に関する事項に係る相談窓口
</t>
    <phoneticPr fontId="9"/>
  </si>
  <si>
    <t>短時間労働者及び有期雇用労働者の雇用管理の改善等に関する法律第6条、同法施行規則第2条第1項</t>
    <phoneticPr fontId="9"/>
  </si>
  <si>
    <t>パートタイム・有期雇用労働法施行後の2020年４月1日からは・・・</t>
    <rPh sb="7" eb="9">
      <t>ユウキ</t>
    </rPh>
    <rPh sb="9" eb="11">
      <t>コヨウ</t>
    </rPh>
    <rPh sb="11" eb="14">
      <t>ロウドウホウ</t>
    </rPh>
    <rPh sb="14" eb="17">
      <t>セコウゴ</t>
    </rPh>
    <rPh sb="22" eb="23">
      <t>ネン</t>
    </rPh>
    <rPh sb="24" eb="25">
      <t>ガツ</t>
    </rPh>
    <rPh sb="26" eb="27">
      <t>ニチ</t>
    </rPh>
    <phoneticPr fontId="9"/>
  </si>
  <si>
    <t>有期雇用労働者が法の対象に含まれることになり、パートタイム労働者と同様に有期雇用労働者についても、雇い入れたときは、速やかに、「昇給の有無」、「退職手当の有無」、「賞与の有無」、「相談窓口」の明示が義務づけられます。【「パートタイム労働法のあらまし平成31年４月版」厚労省　都道府県労働局・労働基準監督署・ハローワーク(公共職業安定所)】</t>
    <rPh sb="0" eb="2">
      <t>ユウキ</t>
    </rPh>
    <rPh sb="2" eb="4">
      <t>コヨウ</t>
    </rPh>
    <rPh sb="4" eb="7">
      <t>ロウドウシャ</t>
    </rPh>
    <rPh sb="8" eb="9">
      <t>ホウ</t>
    </rPh>
    <rPh sb="10" eb="12">
      <t>タイショウ</t>
    </rPh>
    <rPh sb="13" eb="14">
      <t>フク</t>
    </rPh>
    <rPh sb="29" eb="32">
      <t>ロウドウシャ</t>
    </rPh>
    <rPh sb="33" eb="35">
      <t>ドウヨウ</t>
    </rPh>
    <rPh sb="36" eb="38">
      <t>ユウキ</t>
    </rPh>
    <rPh sb="38" eb="40">
      <t>コヨウ</t>
    </rPh>
    <rPh sb="40" eb="43">
      <t>ロウドウシャ</t>
    </rPh>
    <rPh sb="49" eb="52">
      <t>ヤトイイ</t>
    </rPh>
    <rPh sb="58" eb="59">
      <t>スミ</t>
    </rPh>
    <rPh sb="64" eb="66">
      <t>ショウキュウ</t>
    </rPh>
    <rPh sb="67" eb="69">
      <t>ウム</t>
    </rPh>
    <rPh sb="72" eb="74">
      <t>タイショク</t>
    </rPh>
    <rPh sb="74" eb="76">
      <t>テアテ</t>
    </rPh>
    <rPh sb="77" eb="79">
      <t>ウム</t>
    </rPh>
    <rPh sb="82" eb="84">
      <t>ショウヨ</t>
    </rPh>
    <rPh sb="85" eb="87">
      <t>ウム</t>
    </rPh>
    <rPh sb="90" eb="92">
      <t>ソウダン</t>
    </rPh>
    <rPh sb="92" eb="93">
      <t>マド</t>
    </rPh>
    <rPh sb="93" eb="94">
      <t>グチ</t>
    </rPh>
    <rPh sb="96" eb="98">
      <t>メイジ</t>
    </rPh>
    <rPh sb="99" eb="101">
      <t>ギム</t>
    </rPh>
    <rPh sb="116" eb="119">
      <t>ロウドウホウ</t>
    </rPh>
    <rPh sb="124" eb="126">
      <t>ヘイセイ</t>
    </rPh>
    <rPh sb="128" eb="129">
      <t>ネン</t>
    </rPh>
    <rPh sb="130" eb="132">
      <t>ガツバン</t>
    </rPh>
    <rPh sb="133" eb="136">
      <t>コウロウショウ</t>
    </rPh>
    <rPh sb="137" eb="141">
      <t>トドウフケン</t>
    </rPh>
    <rPh sb="141" eb="144">
      <t>ロウドウキョク</t>
    </rPh>
    <rPh sb="145" eb="147">
      <t>ロウドウ</t>
    </rPh>
    <rPh sb="147" eb="149">
      <t>キジュン</t>
    </rPh>
    <rPh sb="149" eb="151">
      <t>カントク</t>
    </rPh>
    <rPh sb="151" eb="152">
      <t>ショ</t>
    </rPh>
    <rPh sb="160" eb="162">
      <t>コウキョウ</t>
    </rPh>
    <rPh sb="162" eb="164">
      <t>ショクギョウ</t>
    </rPh>
    <rPh sb="164" eb="167">
      <t>アンテイショ</t>
    </rPh>
    <phoneticPr fontId="9"/>
  </si>
  <si>
    <t>○　「いる」場合の内容（該当するものを全てチェックすること）</t>
    <rPh sb="12" eb="14">
      <t>ガイトウ</t>
    </rPh>
    <rPh sb="19" eb="20">
      <t>スベ</t>
    </rPh>
    <phoneticPr fontId="9"/>
  </si>
  <si>
    <t>保育の計画、記録など　【令和５年度】</t>
    <rPh sb="0" eb="2">
      <t>ホイク</t>
    </rPh>
    <rPh sb="3" eb="5">
      <t>ケイカク</t>
    </rPh>
    <rPh sb="6" eb="8">
      <t>キロク</t>
    </rPh>
    <rPh sb="12" eb="14">
      <t>レイワ</t>
    </rPh>
    <rPh sb="15" eb="17">
      <t>ネンド</t>
    </rPh>
    <phoneticPr fontId="3"/>
  </si>
  <si>
    <r>
      <t xml:space="preserve">②長期（年間）指導計画【４歳児・５歳児】
</t>
    </r>
    <r>
      <rPr>
        <sz val="8"/>
        <rFont val="ＭＳ Ｐゴシック"/>
        <family val="3"/>
        <charset val="128"/>
      </rPr>
      <t>※当該年齢児童が入所していない場合は直近年齢のもの</t>
    </r>
    <rPh sb="22" eb="24">
      <t>トウガイ</t>
    </rPh>
    <phoneticPr fontId="3"/>
  </si>
  <si>
    <t>施設の自己評価（令和４年度）</t>
    <rPh sb="0" eb="2">
      <t>シセツ</t>
    </rPh>
    <rPh sb="3" eb="7">
      <t>ジコヒョウカ</t>
    </rPh>
    <rPh sb="8" eb="10">
      <t>レイワ</t>
    </rPh>
    <rPh sb="11" eb="13">
      <t>ネンド</t>
    </rPh>
    <phoneticPr fontId="3"/>
  </si>
  <si>
    <t>令和５年度重要事項説明書</t>
    <rPh sb="0" eb="2">
      <t>レイワ</t>
    </rPh>
    <rPh sb="3" eb="5">
      <t>ネンド</t>
    </rPh>
    <rPh sb="5" eb="7">
      <t>ジュウヨウ</t>
    </rPh>
    <rPh sb="7" eb="9">
      <t>ジコウ</t>
    </rPh>
    <rPh sb="9" eb="12">
      <t>セツメイショ</t>
    </rPh>
    <phoneticPr fontId="3"/>
  </si>
  <si>
    <t>給食関係(令和４年度）</t>
    <rPh sb="5" eb="7">
      <t>レイカズ</t>
    </rPh>
    <rPh sb="8" eb="9">
      <t>ネン</t>
    </rPh>
    <rPh sb="9" eb="10">
      <t>ド</t>
    </rPh>
    <phoneticPr fontId="3"/>
  </si>
  <si>
    <t>職員の履歴書、資格証明書、雇用契約書等</t>
    <rPh sb="7" eb="9">
      <t>シカク</t>
    </rPh>
    <rPh sb="9" eb="12">
      <t>ショウメイショ</t>
    </rPh>
    <rPh sb="13" eb="18">
      <t>コヨウケイヤクショ</t>
    </rPh>
    <rPh sb="18" eb="19">
      <t>トウ</t>
    </rPh>
    <phoneticPr fontId="9"/>
  </si>
  <si>
    <t>職員会記録等（令和４年度）</t>
    <rPh sb="7" eb="9">
      <t>レイワ</t>
    </rPh>
    <rPh sb="10" eb="12">
      <t>ネンド</t>
    </rPh>
    <phoneticPr fontId="9"/>
  </si>
  <si>
    <t>児童処遇関係(令和５年度）</t>
    <rPh sb="7" eb="9">
      <t>レイカズ</t>
    </rPh>
    <rPh sb="10" eb="11">
      <t>ネン</t>
    </rPh>
    <rPh sb="11" eb="12">
      <t>ド</t>
    </rPh>
    <phoneticPr fontId="3"/>
  </si>
  <si>
    <r>
      <rPr>
        <sz val="9"/>
        <rFont val="ＭＳ Ｐ明朝"/>
        <family val="1"/>
        <charset val="128"/>
      </rPr>
      <t>児童定期健康診断書、検査関係綴り</t>
    </r>
    <r>
      <rPr>
        <sz val="8"/>
        <rFont val="ＭＳ Ｐ明朝"/>
        <family val="1"/>
        <charset val="128"/>
      </rPr>
      <t>（令和４年度）</t>
    </r>
    <rPh sb="17" eb="19">
      <t>レイワ</t>
    </rPh>
    <rPh sb="20" eb="22">
      <t>ネンド</t>
    </rPh>
    <phoneticPr fontId="9"/>
  </si>
  <si>
    <t>児童事故処理簿（令和４年度）</t>
    <rPh sb="8" eb="10">
      <t>レイワ</t>
    </rPh>
    <rPh sb="11" eb="13">
      <t>ネンド</t>
    </rPh>
    <phoneticPr fontId="9"/>
  </si>
  <si>
    <r>
      <rPr>
        <sz val="9"/>
        <rFont val="ＭＳ Ｐ明朝"/>
        <family val="1"/>
        <charset val="128"/>
      </rPr>
      <t>福祉サービスに関する苦情受付簿・経過記録簿</t>
    </r>
    <r>
      <rPr>
        <sz val="8"/>
        <rFont val="ＭＳ Ｐ明朝"/>
        <family val="1"/>
        <charset val="128"/>
      </rPr>
      <t>（令和４年度）</t>
    </r>
    <rPh sb="0" eb="2">
      <t>フクシ</t>
    </rPh>
    <rPh sb="7" eb="8">
      <t>カン</t>
    </rPh>
    <rPh sb="10" eb="12">
      <t>クジョウ</t>
    </rPh>
    <rPh sb="12" eb="14">
      <t>ウケツケ</t>
    </rPh>
    <rPh sb="14" eb="15">
      <t>ボ</t>
    </rPh>
    <rPh sb="16" eb="18">
      <t>ケイカ</t>
    </rPh>
    <rPh sb="18" eb="21">
      <t>キロクボ</t>
    </rPh>
    <rPh sb="22" eb="24">
      <t>レイワ</t>
    </rPh>
    <rPh sb="25" eb="27">
      <t>ネンド</t>
    </rPh>
    <phoneticPr fontId="9"/>
  </si>
  <si>
    <t>保育士自己評価関係書類（令和４年度）</t>
    <rPh sb="0" eb="3">
      <t>ホイクシ</t>
    </rPh>
    <rPh sb="3" eb="5">
      <t>ジコ</t>
    </rPh>
    <rPh sb="5" eb="7">
      <t>ヒョウカ</t>
    </rPh>
    <rPh sb="7" eb="9">
      <t>カンケイ</t>
    </rPh>
    <rPh sb="9" eb="11">
      <t>ショルイ</t>
    </rPh>
    <rPh sb="12" eb="14">
      <t>レイワ</t>
    </rPh>
    <rPh sb="15" eb="17">
      <t>ネンド</t>
    </rPh>
    <phoneticPr fontId="9"/>
  </si>
  <si>
    <t>保育所自己評価関係書類（令和４年度）</t>
    <rPh sb="0" eb="3">
      <t>ホイクショ</t>
    </rPh>
    <rPh sb="3" eb="5">
      <t>ジコ</t>
    </rPh>
    <rPh sb="5" eb="7">
      <t>ヒョウカ</t>
    </rPh>
    <rPh sb="7" eb="9">
      <t>カンケイ</t>
    </rPh>
    <rPh sb="9" eb="11">
      <t>ショルイ</t>
    </rPh>
    <rPh sb="12" eb="14">
      <t>レイワ</t>
    </rPh>
    <rPh sb="15" eb="17">
      <t>ネンド</t>
    </rPh>
    <phoneticPr fontId="9"/>
  </si>
  <si>
    <t>衛生管理・安全管理関係（令和４年度）</t>
    <rPh sb="5" eb="7">
      <t>アンゼン</t>
    </rPh>
    <rPh sb="7" eb="9">
      <t>カンリ</t>
    </rPh>
    <rPh sb="12" eb="14">
      <t>レイワ</t>
    </rPh>
    <rPh sb="15" eb="17">
      <t>ネンド</t>
    </rPh>
    <phoneticPr fontId="9"/>
  </si>
  <si>
    <r>
      <t>避難訓練及び消火訓練実施計画書、記録等</t>
    </r>
    <r>
      <rPr>
        <sz val="8"/>
        <rFont val="ＭＳ Ｐ明朝"/>
        <family val="1"/>
        <charset val="128"/>
      </rPr>
      <t>（令和４年度）</t>
    </r>
    <rPh sb="4" eb="5">
      <t>オヨ</t>
    </rPh>
    <rPh sb="6" eb="8">
      <t>ショウカ</t>
    </rPh>
    <rPh sb="8" eb="10">
      <t>クンレン</t>
    </rPh>
    <rPh sb="20" eb="22">
      <t>レイワ</t>
    </rPh>
    <rPh sb="23" eb="25">
      <t>ネンド</t>
    </rPh>
    <phoneticPr fontId="9"/>
  </si>
  <si>
    <t>＜受水槽の検査の実施状況＞</t>
    <rPh sb="1" eb="4">
      <t>ジュスイソウ</t>
    </rPh>
    <rPh sb="8" eb="10">
      <t>ジッシ</t>
    </rPh>
    <rPh sb="10" eb="12">
      <t>ジョウキョウ</t>
    </rPh>
    <phoneticPr fontId="3"/>
  </si>
  <si>
    <r>
      <t>「教育・保育従事者数」「担任教育・保育従事者氏名（加配含む）」の類型 A：常勤、B：非常勤　</t>
    </r>
    <r>
      <rPr>
        <sz val="7"/>
        <rFont val="HGｺﾞｼｯｸM"/>
        <family val="3"/>
        <charset val="128"/>
      </rPr>
      <t>※正規・非正規を問わず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2" eb="45">
      <t>ヒジョウキン</t>
    </rPh>
    <rPh sb="47" eb="49">
      <t>セイキ</t>
    </rPh>
    <rPh sb="50" eb="53">
      <t>ヒセイキ</t>
    </rPh>
    <rPh sb="54" eb="55">
      <t>ト</t>
    </rPh>
    <phoneticPr fontId="9"/>
  </si>
  <si>
    <r>
      <t>「教育・保育従事者数」「担任教育・保育従事者氏名（加配含む）」の類型 A：常勤、B：非常勤　</t>
    </r>
    <r>
      <rPr>
        <sz val="7"/>
        <rFont val="HGｺﾞｼｯｸM"/>
        <family val="3"/>
        <charset val="128"/>
      </rPr>
      <t>※正規・非正規を問わず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2" eb="45">
      <t>ヒジョウキン</t>
    </rPh>
    <rPh sb="46" eb="53">
      <t>コメセイキ･ヒセイキ</t>
    </rPh>
    <rPh sb="54" eb="55">
      <t>ト</t>
    </rPh>
    <phoneticPr fontId="9"/>
  </si>
  <si>
    <t xml:space="preserve"> ① 職員採用時に健康診断の実施若しくは健康診断書の徴取をしているか。</t>
    <rPh sb="16" eb="17">
      <t>モ</t>
    </rPh>
    <rPh sb="20" eb="22">
      <t>ケンコウ</t>
    </rPh>
    <rPh sb="22" eb="25">
      <t>シンダンショ</t>
    </rPh>
    <rPh sb="26" eb="28">
      <t>チョウシュ</t>
    </rPh>
    <phoneticPr fontId="9"/>
  </si>
  <si>
    <t xml:space="preserve"> ② 調理員（補助を含む）の採用時又は給食業務への配置換えの際に、①に</t>
    <rPh sb="3" eb="6">
      <t>チョウリイン</t>
    </rPh>
    <rPh sb="7" eb="9">
      <t>ホジョ</t>
    </rPh>
    <rPh sb="10" eb="11">
      <t>フク</t>
    </rPh>
    <rPh sb="14" eb="17">
      <t>サイヨウジ</t>
    </rPh>
    <rPh sb="17" eb="18">
      <t>マタ</t>
    </rPh>
    <rPh sb="19" eb="21">
      <t>キュウショク</t>
    </rPh>
    <rPh sb="21" eb="23">
      <t>ギョウム</t>
    </rPh>
    <rPh sb="25" eb="27">
      <t>ハイチ</t>
    </rPh>
    <phoneticPr fontId="9"/>
  </si>
  <si>
    <t xml:space="preserve"> ③ 職員（非常勤職員を含む）の定期健康診断は、　</t>
    <rPh sb="16" eb="18">
      <t>テイキ</t>
    </rPh>
    <phoneticPr fontId="9"/>
  </si>
  <si>
    <t xml:space="preserve"> ⑤ 健康診断の結果、異常があった場合、再検査等の指導等を行い、その</t>
    <phoneticPr fontId="9"/>
  </si>
  <si>
    <t xml:space="preserve">(ｳ)　発達支援児通所支援(児童発達支援・保育所等訪問支援)の
　 いるか。                    
</t>
    <rPh sb="4" eb="8">
      <t>ハッタツシエン</t>
    </rPh>
    <phoneticPr fontId="3"/>
  </si>
  <si>
    <r>
      <t xml:space="preserve"> ③ 児童票などを園長</t>
    </r>
    <r>
      <rPr>
        <strike/>
        <sz val="10"/>
        <rFont val="ＭＳ Ｐ明朝"/>
        <family val="1"/>
        <charset val="128"/>
      </rPr>
      <t>等</t>
    </r>
    <r>
      <rPr>
        <sz val="10"/>
        <rFont val="ＭＳ Ｐ明朝"/>
        <family val="1"/>
        <charset val="128"/>
      </rPr>
      <t>は閲覧し、教育及び保育の内容を把握して</t>
    </r>
    <rPh sb="3" eb="5">
      <t>ジドウ</t>
    </rPh>
    <rPh sb="5" eb="6">
      <t>ヒョウ</t>
    </rPh>
    <rPh sb="9" eb="10">
      <t>ソノ</t>
    </rPh>
    <rPh sb="10" eb="11">
      <t>チョウ</t>
    </rPh>
    <rPh sb="11" eb="12">
      <t>トウ</t>
    </rPh>
    <rPh sb="13" eb="15">
      <t>エツラン</t>
    </rPh>
    <rPh sb="17" eb="19">
      <t>キョウイク</t>
    </rPh>
    <rPh sb="19" eb="20">
      <t>オヨ</t>
    </rPh>
    <rPh sb="21" eb="23">
      <t>ホイク</t>
    </rPh>
    <rPh sb="24" eb="26">
      <t>ナイヨウ</t>
    </rPh>
    <rPh sb="27" eb="29">
      <t>ハアク</t>
    </rPh>
    <phoneticPr fontId="9"/>
  </si>
  <si>
    <t xml:space="preserve"> ⑤給食の外部搬入を導入する場合には、特定教育・保育施設の運営</t>
    <rPh sb="2" eb="4">
      <t>キュウショク</t>
    </rPh>
    <rPh sb="5" eb="7">
      <t>ガイブ</t>
    </rPh>
    <rPh sb="7" eb="9">
      <t>ハンニュウ</t>
    </rPh>
    <rPh sb="10" eb="12">
      <t>ドウニュウ</t>
    </rPh>
    <rPh sb="14" eb="16">
      <t>バアイ</t>
    </rPh>
    <rPh sb="19" eb="21">
      <t>トクテイ</t>
    </rPh>
    <rPh sb="21" eb="23">
      <t>キョウイク</t>
    </rPh>
    <rPh sb="24" eb="26">
      <t>ホイク</t>
    </rPh>
    <rPh sb="26" eb="28">
      <t>シセツ</t>
    </rPh>
    <rPh sb="29" eb="31">
      <t>ウンエイ</t>
    </rPh>
    <phoneticPr fontId="9"/>
  </si>
  <si>
    <t>事　故　の　概　要
（年齢、発生状況　など）</t>
    <rPh sb="0" eb="1">
      <t>コト</t>
    </rPh>
    <rPh sb="2" eb="3">
      <t>ユエ</t>
    </rPh>
    <rPh sb="6" eb="7">
      <t>オオムネ</t>
    </rPh>
    <rPh sb="8" eb="9">
      <t>ヨウ</t>
    </rPh>
    <rPh sb="11" eb="13">
      <t>ネンレイ</t>
    </rPh>
    <rPh sb="14" eb="18">
      <t>ハッセイジョウキョウ</t>
    </rPh>
    <phoneticPr fontId="9"/>
  </si>
  <si>
    <t>・ 「ある」の場合、その状況</t>
    <rPh sb="7" eb="9">
      <t>バアイ</t>
    </rPh>
    <rPh sb="12" eb="14">
      <t>ジョウキョウ</t>
    </rPh>
    <phoneticPr fontId="9"/>
  </si>
  <si>
    <r>
      <t>入所者等からのサービスに係る苦情内容及び解決結果の</t>
    </r>
    <r>
      <rPr>
        <u/>
        <sz val="9"/>
        <rFont val="ＭＳ Ｐ明朝"/>
        <family val="1"/>
        <charset val="128"/>
      </rPr>
      <t>定期的な公表</t>
    </r>
    <r>
      <rPr>
        <sz val="9"/>
        <rFont val="ＭＳ Ｐ明朝"/>
        <family val="1"/>
        <charset val="128"/>
      </rPr>
      <t>については、保育サービスの利用者のみならず、</t>
    </r>
    <r>
      <rPr>
        <u/>
        <sz val="9"/>
        <rFont val="ＭＳ Ｐ明朝"/>
        <family val="1"/>
        <charset val="128"/>
      </rPr>
      <t>一般に対しても、ホームページ及び広報誌等の活用などにより行うこと。
（定期的な公表は、苦情受け付けがなくても行うこと。）</t>
    </r>
    <phoneticPr fontId="3"/>
  </si>
  <si>
    <t>令和4年度計算書類等決算関係書類</t>
    <rPh sb="0" eb="2">
      <t>レイワ</t>
    </rPh>
    <rPh sb="5" eb="7">
      <t>ケイサン</t>
    </rPh>
    <rPh sb="7" eb="9">
      <t>ショルイ</t>
    </rPh>
    <rPh sb="9" eb="10">
      <t>トウ</t>
    </rPh>
    <rPh sb="10" eb="12">
      <t>ケッサン</t>
    </rPh>
    <rPh sb="12" eb="14">
      <t>カンケイ</t>
    </rPh>
    <rPh sb="14" eb="16">
      <t>ショルイ</t>
    </rPh>
    <phoneticPr fontId="9"/>
  </si>
  <si>
    <t>令和5年度資金収支予算内訳表</t>
    <rPh sb="0" eb="2">
      <t>レイワ</t>
    </rPh>
    <phoneticPr fontId="9"/>
  </si>
  <si>
    <t>令和5年度　那覇市　社会福祉法人・施設指導監査</t>
    <phoneticPr fontId="3"/>
  </si>
  <si>
    <r>
      <t>「教育・保育従事者数」「担任教育・保育従事者氏名（加配含む）」の類型 A：常勤、B：非常勤　</t>
    </r>
    <r>
      <rPr>
        <sz val="7"/>
        <rFont val="HGｺﾞｼｯｸM"/>
        <family val="3"/>
        <charset val="128"/>
      </rPr>
      <t>※正規・非正規問わず。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2" eb="45">
      <t>ヒジョウキン</t>
    </rPh>
    <rPh sb="47" eb="49">
      <t>セイキ</t>
    </rPh>
    <rPh sb="50" eb="53">
      <t>ヒセイキ</t>
    </rPh>
    <rPh sb="53" eb="54">
      <t>ト</t>
    </rPh>
    <phoneticPr fontId="9"/>
  </si>
  <si>
    <t>計算書類（法人の実施事業によって、作成する様式を選択）　　　　　　　　　　　　　　　（表1-2）</t>
    <rPh sb="0" eb="4">
      <t>ケイサンショルイ</t>
    </rPh>
    <rPh sb="5" eb="7">
      <t>ホウジン</t>
    </rPh>
    <rPh sb="8" eb="10">
      <t>ジッシ</t>
    </rPh>
    <rPh sb="10" eb="12">
      <t>ジギョウ</t>
    </rPh>
    <rPh sb="17" eb="19">
      <t>サクセイ</t>
    </rPh>
    <rPh sb="21" eb="23">
      <t>ヨウシキ</t>
    </rPh>
    <rPh sb="24" eb="26">
      <t>センタク</t>
    </rPh>
    <rPh sb="43" eb="44">
      <t>ヒョウ</t>
    </rPh>
    <phoneticPr fontId="9"/>
  </si>
  <si>
    <t>計算書類に対する注記（法人全体用）</t>
    <rPh sb="0" eb="4">
      <t>ケイサンショルイ</t>
    </rPh>
    <phoneticPr fontId="9"/>
  </si>
  <si>
    <r>
      <t>給与規程(</t>
    </r>
    <r>
      <rPr>
        <sz val="10"/>
        <rFont val="ＭＳ Ｐ明朝"/>
        <family val="1"/>
        <charset val="128"/>
      </rPr>
      <t>労基署の受領日付があるもの。</t>
    </r>
    <r>
      <rPr>
        <sz val="11"/>
        <rFont val="ＭＳ Ｐゴシック"/>
        <family val="3"/>
        <charset val="128"/>
      </rPr>
      <t>)（※１）</t>
    </r>
    <phoneticPr fontId="9"/>
  </si>
  <si>
    <t>計算書類に対する注記</t>
    <rPh sb="0" eb="4">
      <t>ケイサンショルイ</t>
    </rPh>
    <phoneticPr fontId="9"/>
  </si>
  <si>
    <t>事業区分間及び拠点区分間繰入金明細書</t>
    <rPh sb="0" eb="2">
      <t>ジギョウ</t>
    </rPh>
    <rPh sb="2" eb="4">
      <t>クブン</t>
    </rPh>
    <rPh sb="4" eb="5">
      <t>カン</t>
    </rPh>
    <rPh sb="5" eb="6">
      <t>オヨ</t>
    </rPh>
    <rPh sb="7" eb="9">
      <t>キョテン</t>
    </rPh>
    <rPh sb="9" eb="11">
      <t>クブン</t>
    </rPh>
    <rPh sb="11" eb="12">
      <t>カン</t>
    </rPh>
    <rPh sb="12" eb="13">
      <t>ク</t>
    </rPh>
    <rPh sb="13" eb="14">
      <t>イ</t>
    </rPh>
    <rPh sb="14" eb="15">
      <t>キン</t>
    </rPh>
    <rPh sb="15" eb="18">
      <t>メイサイショ</t>
    </rPh>
    <phoneticPr fontId="9"/>
  </si>
  <si>
    <t>事業区分間及び拠点区分間貸付金（借入金）残高明細書</t>
    <rPh sb="0" eb="2">
      <t>ジギョウ</t>
    </rPh>
    <rPh sb="2" eb="4">
      <t>クブン</t>
    </rPh>
    <rPh sb="4" eb="5">
      <t>カン</t>
    </rPh>
    <rPh sb="5" eb="6">
      <t>オヨ</t>
    </rPh>
    <rPh sb="7" eb="9">
      <t>キョテン</t>
    </rPh>
    <rPh sb="9" eb="11">
      <t>クブン</t>
    </rPh>
    <rPh sb="11" eb="12">
      <t>カン</t>
    </rPh>
    <rPh sb="12" eb="15">
      <t>カシツケキン</t>
    </rPh>
    <rPh sb="16" eb="19">
      <t>カリイレキン</t>
    </rPh>
    <rPh sb="20" eb="22">
      <t>ザンダカ</t>
    </rPh>
    <rPh sb="22" eb="25">
      <t>メイサイショ</t>
    </rPh>
    <phoneticPr fontId="9"/>
  </si>
  <si>
    <t>労働基準法第39条第7項
使用者は、第一項から第三項までの規定による有給休暇（これらの規定により使用者が与えなければならない有給休暇の日数が十労働日以上である労働者に係るものに限る。以下この項及び次項において同じ。）の日数のうち五日については、基準日（継続勤務した期間を六箇月経過日から一年ごとに区分した各期間（最後に一年未満の期間を生じたときは、当該期間）の初日をいう。以下この項において同じ。）から一年以内の期間に、労働者ごとにその時季を定めることにより与えなければならない。ただし、第一項から第三項までの規定による有給休暇を当該有給休暇に係る基準日より前の日から与えることとしたときは、厚生労働省令で定めるところにより、労働者ごとにその時季を定めることにより与えなければならない。</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</si>
</sst>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7">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quot;延べ &quot;#,##0&quot;人&quot;\ \ \ \ \ \ \ \ \ "/>
    <numFmt numFmtId="186" formatCode="[$-411]ggge&quot;年&quot;m&quot;月&quot;d&quot;日&quot;;@"/>
    <numFmt numFmtId="187" formatCode="#,##0.0&quot;％&quot;"/>
    <numFmt numFmtId="188" formatCode="#,##0.00\ "/>
    <numFmt numFmtId="189" formatCode="&quot;人 × &quot;#,##0.00&quot; ＝&quot;"/>
    <numFmt numFmtId="190" formatCode="&quot;（ &quot;#,##0&quot; ）&quot;"/>
    <numFmt numFmtId="191" formatCode="#,###_ "/>
    <numFmt numFmtId="192" formatCode="#,##0.0"/>
    <numFmt numFmtId="193" formatCode="\(#,##0.0\)"/>
    <numFmt numFmtId="194" formatCode="&quot;（ &quot;#,###&quot; ）&quot;"/>
    <numFmt numFmtId="195" formatCode="#,##0&quot;歳児&quot;"/>
    <numFmt numFmtId="196" formatCode="m/d;@"/>
    <numFmt numFmtId="197" formatCode="\(#,##0\)"/>
    <numFmt numFmtId="198" formatCode="\(\ #,###\ \)"/>
    <numFmt numFmtId="199" formatCode="#,##0.0_);\(#,##0.0\)"/>
    <numFmt numFmtId="200" formatCode="00"/>
    <numFmt numFmtId="201" formatCode="0.0"/>
    <numFmt numFmtId="202" formatCode="ge/m/d\(aaa\)"/>
    <numFmt numFmtId="203" formatCode="ge\.m\.d;\(aaa\)"/>
    <numFmt numFmtId="204" formatCode="#,##0\ "/>
    <numFmt numFmtId="205" formatCode="h:mm;@"/>
    <numFmt numFmtId="206" formatCode="&quot;計&quot;#,##0&quot;人&quot;"/>
    <numFmt numFmtId="207" formatCode="&quot;÷   &quot;#,###&quot; ＝&quot;"/>
    <numFmt numFmtId="208" formatCode="#,##0.0&quot;人&quot;"/>
    <numFmt numFmtId="209" formatCode="&quot;÷  &quot;#,###&quot; ＝&quot;"/>
    <numFmt numFmtId="210" formatCode="&quot;÷ &quot;#,###&quot;＝&quot;"/>
    <numFmt numFmtId="211" formatCode="[&lt;=999]000;[&lt;=9999]000\-00;000\-0000"/>
    <numFmt numFmtId="212" formatCode="#,###&quot;人&quot;"/>
    <numFmt numFmtId="213" formatCode="&quot;うち保育士&quot;#,###"/>
    <numFmt numFmtId="214" formatCode="#,###\ \ \ \ "/>
    <numFmt numFmtId="215" formatCode="#,##0.00&quot;㎡&quot;"/>
    <numFmt numFmtId="216" formatCode="#,##0&quot;㎡&quot;"/>
    <numFmt numFmtId="217" formatCode="#,##0.00&quot;×&quot;"/>
    <numFmt numFmtId="218" formatCode="#,##0.00&quot;㎡×&quot;"/>
    <numFmt numFmtId="219" formatCode="&quot;人×&quot;#,##0.00&quot;＝&quot;"/>
    <numFmt numFmtId="220" formatCode="0_);[Red]\(0\)"/>
    <numFmt numFmtId="221" formatCode="#"/>
  </numFmts>
  <fonts count="112">
    <font>
      <sz val="11"/>
      <name val="ＭＳ Ｐゴシック"/>
      <family val="3"/>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b/>
      <i/>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sz val="9"/>
      <name val="ＭＳ Ｐ明朝"/>
      <family val="1"/>
      <charset val="128"/>
    </font>
    <font>
      <sz val="9.5"/>
      <name val="ＭＳ ゴシック"/>
      <family val="3"/>
      <charset val="128"/>
    </font>
    <font>
      <b/>
      <sz val="9.5"/>
      <name val="ＭＳ Ｐ明朝"/>
      <family val="1"/>
      <charset val="128"/>
    </font>
    <font>
      <sz val="10"/>
      <name val="ＭＳ 明朝"/>
      <family val="1"/>
      <charset val="128"/>
    </font>
    <font>
      <b/>
      <sz val="8"/>
      <name val="ＭＳ Ｐゴシック"/>
      <family val="3"/>
      <charset val="128"/>
    </font>
    <font>
      <b/>
      <sz val="8"/>
      <name val="ＭＳ 明朝"/>
      <family val="1"/>
      <charset val="128"/>
    </font>
    <font>
      <sz val="9"/>
      <name val="ＭＳ 明朝"/>
      <family val="1"/>
      <charset val="128"/>
    </font>
    <font>
      <sz val="9"/>
      <color rgb="FF000000"/>
      <name val="MS UI Gothic"/>
      <family val="3"/>
      <charset val="128"/>
    </font>
    <font>
      <sz val="9"/>
      <color indexed="81"/>
      <name val="ＭＳ Ｐゴシック"/>
      <family val="3"/>
      <charset val="128"/>
    </font>
    <font>
      <b/>
      <sz val="8"/>
      <name val="ＭＳ Ｐ明朝"/>
      <family val="1"/>
      <charset val="128"/>
    </font>
    <font>
      <sz val="9"/>
      <color indexed="81"/>
      <name val="ＭＳ Ｐ明朝"/>
      <family val="1"/>
      <charset val="128"/>
    </font>
    <font>
      <u/>
      <sz val="10"/>
      <name val="ＭＳ Ｐゴシック"/>
      <family val="3"/>
      <charset val="128"/>
    </font>
    <font>
      <b/>
      <sz val="9"/>
      <name val="ＭＳ Ｐゴシック"/>
      <family val="3"/>
      <charset val="128"/>
    </font>
    <font>
      <u/>
      <sz val="9"/>
      <name val="ＭＳ Ｐゴシック"/>
      <family val="3"/>
      <charset val="128"/>
    </font>
    <font>
      <sz val="8"/>
      <color indexed="81"/>
      <name val="ＭＳ Ｐ明朝"/>
      <family val="1"/>
      <charset val="128"/>
    </font>
    <font>
      <b/>
      <sz val="8"/>
      <color indexed="81"/>
      <name val="ＭＳ Ｐゴシック"/>
      <family val="3"/>
      <charset val="128"/>
    </font>
    <font>
      <sz val="14"/>
      <name val="ＭＳ Ｐ明朝"/>
      <family val="1"/>
      <charset val="128"/>
    </font>
    <font>
      <u/>
      <sz val="9"/>
      <name val="ＭＳ Ｐ明朝"/>
      <family val="1"/>
      <charset val="128"/>
    </font>
    <font>
      <sz val="10"/>
      <color theme="0"/>
      <name val="ＭＳ Ｐ明朝"/>
      <family val="1"/>
      <charset val="128"/>
    </font>
    <font>
      <sz val="8"/>
      <name val="ＭＳ 明朝"/>
      <family val="1"/>
      <charset val="128"/>
    </font>
    <font>
      <sz val="8.5"/>
      <name val="ＭＳ Ｐ明朝"/>
      <family val="1"/>
      <charset val="128"/>
    </font>
    <font>
      <b/>
      <sz val="9"/>
      <color indexed="81"/>
      <name val="ＭＳ Ｐ明朝"/>
      <family val="1"/>
      <charset val="128"/>
    </font>
    <font>
      <b/>
      <u/>
      <sz val="11"/>
      <name val="ＭＳ Ｐ明朝"/>
      <family val="1"/>
      <charset val="128"/>
    </font>
    <font>
      <sz val="10"/>
      <color rgb="FFFF0000"/>
      <name val="ＭＳ Ｐ明朝"/>
      <family val="1"/>
      <charset val="128"/>
    </font>
    <font>
      <sz val="9"/>
      <color rgb="FFFF0000"/>
      <name val="ＭＳ Ｐ明朝"/>
      <family val="1"/>
      <charset val="128"/>
    </font>
    <font>
      <sz val="11"/>
      <color rgb="FFFF0000"/>
      <name val="ＭＳ Ｐゴシック"/>
      <family val="3"/>
      <charset val="128"/>
    </font>
    <font>
      <sz val="9"/>
      <color rgb="FFFF0000"/>
      <name val="ＭＳ 明朝"/>
      <family val="1"/>
      <charset val="128"/>
    </font>
    <font>
      <sz val="8"/>
      <color rgb="FFFF0000"/>
      <name val="ＭＳ Ｐ明朝"/>
      <family val="1"/>
      <charset val="128"/>
    </font>
    <font>
      <b/>
      <sz val="9"/>
      <color indexed="10"/>
      <name val="ＭＳ Ｐゴシック"/>
      <family val="3"/>
      <charset val="128"/>
    </font>
    <font>
      <strike/>
      <sz val="9"/>
      <name val="ＭＳ Ｐ明朝"/>
      <family val="1"/>
      <charset val="128"/>
    </font>
    <font>
      <strike/>
      <sz val="9"/>
      <color rgb="FF00CC00"/>
      <name val="ＭＳ Ｐ明朝"/>
      <family val="1"/>
      <charset val="128"/>
    </font>
    <font>
      <b/>
      <sz val="15"/>
      <name val="ＭＳ Ｐ明朝"/>
      <family val="1"/>
      <charset val="128"/>
    </font>
    <font>
      <u/>
      <sz val="11"/>
      <name val="ＭＳ Ｐ明朝"/>
      <family val="1"/>
      <charset val="128"/>
    </font>
    <font>
      <b/>
      <sz val="11.5"/>
      <name val="ＭＳ Ｐ明朝"/>
      <family val="1"/>
      <charset val="128"/>
    </font>
    <font>
      <sz val="11.5"/>
      <name val="ＭＳ Ｐ明朝"/>
      <family val="1"/>
      <charset val="128"/>
    </font>
    <font>
      <u/>
      <sz val="11.5"/>
      <name val="ＭＳ Ｐ明朝"/>
      <family val="1"/>
      <charset val="128"/>
    </font>
    <font>
      <sz val="11"/>
      <name val="ＭＳ ゴシック"/>
      <family val="3"/>
      <charset val="128"/>
    </font>
    <font>
      <sz val="6"/>
      <name val="ＭＳ Ｐゴシック"/>
      <family val="2"/>
      <charset val="128"/>
      <scheme val="minor"/>
    </font>
    <font>
      <b/>
      <sz val="20"/>
      <name val="HGｺﾞｼｯｸM"/>
      <family val="3"/>
      <charset val="128"/>
    </font>
    <font>
      <sz val="11"/>
      <name val="HGｺﾞｼｯｸM"/>
      <family val="3"/>
      <charset val="128"/>
    </font>
    <font>
      <sz val="12"/>
      <name val="HGｺﾞｼｯｸM"/>
      <family val="3"/>
      <charset val="128"/>
    </font>
    <font>
      <b/>
      <sz val="9"/>
      <color indexed="81"/>
      <name val="ＭＳ Ｐゴシック"/>
      <family val="3"/>
      <charset val="128"/>
    </font>
    <font>
      <sz val="10"/>
      <color rgb="FFFF0000"/>
      <name val="HGｺﾞｼｯｸM"/>
      <family val="3"/>
      <charset val="128"/>
    </font>
    <font>
      <sz val="9"/>
      <name val="HGｺﾞｼｯｸM"/>
      <family val="3"/>
      <charset val="128"/>
    </font>
    <font>
      <sz val="10"/>
      <name val="HGｺﾞｼｯｸM"/>
      <family val="3"/>
      <charset val="128"/>
    </font>
    <font>
      <sz val="10"/>
      <color rgb="FFFF0000"/>
      <name val="ＭＳ 明朝"/>
      <family val="1"/>
      <charset val="128"/>
    </font>
    <font>
      <b/>
      <sz val="10"/>
      <name val="HGｺﾞｼｯｸM"/>
      <family val="3"/>
      <charset val="128"/>
    </font>
    <font>
      <b/>
      <sz val="11"/>
      <name val="HGｺﾞｼｯｸM"/>
      <family val="3"/>
      <charset val="128"/>
    </font>
    <font>
      <sz val="6"/>
      <name val="HGｺﾞｼｯｸM"/>
      <family val="3"/>
      <charset val="128"/>
    </font>
    <font>
      <sz val="8"/>
      <name val="HGｺﾞｼｯｸM"/>
      <family val="3"/>
      <charset val="128"/>
    </font>
    <font>
      <b/>
      <sz val="9"/>
      <name val="HGｺﾞｼｯｸM"/>
      <family val="3"/>
      <charset val="128"/>
    </font>
    <font>
      <sz val="10"/>
      <color theme="1"/>
      <name val="HGｺﾞｼｯｸM"/>
      <family val="3"/>
      <charset val="128"/>
    </font>
    <font>
      <sz val="7"/>
      <name val="HGｺﾞｼｯｸM"/>
      <family val="3"/>
      <charset val="128"/>
    </font>
    <font>
      <sz val="9.5"/>
      <name val="HGｺﾞｼｯｸM"/>
      <family val="3"/>
      <charset val="128"/>
    </font>
    <font>
      <b/>
      <sz val="16"/>
      <name val="HGｺﾞｼｯｸM"/>
      <family val="3"/>
      <charset val="128"/>
    </font>
    <font>
      <u/>
      <sz val="9"/>
      <name val="HGｺﾞｼｯｸM"/>
      <family val="3"/>
      <charset val="128"/>
    </font>
    <font>
      <sz val="8.5"/>
      <name val="HGｺﾞｼｯｸM"/>
      <family val="3"/>
      <charset val="128"/>
    </font>
    <font>
      <b/>
      <i/>
      <sz val="10"/>
      <name val="HGｺﾞｼｯｸM"/>
      <family val="3"/>
      <charset val="128"/>
    </font>
    <font>
      <b/>
      <i/>
      <sz val="9"/>
      <name val="HGｺﾞｼｯｸM"/>
      <family val="3"/>
      <charset val="128"/>
    </font>
    <font>
      <b/>
      <u/>
      <sz val="11"/>
      <name val="HGｺﾞｼｯｸM"/>
      <family val="3"/>
      <charset val="128"/>
    </font>
    <font>
      <sz val="9"/>
      <color indexed="81"/>
      <name val="MS P ゴシック"/>
      <family val="3"/>
      <charset val="128"/>
    </font>
    <font>
      <b/>
      <u/>
      <sz val="9"/>
      <name val="HGｺﾞｼｯｸM"/>
      <family val="3"/>
      <charset val="128"/>
    </font>
    <font>
      <sz val="10"/>
      <color theme="1"/>
      <name val="ＭＳ Ｐ明朝"/>
      <family val="1"/>
      <charset val="128"/>
    </font>
    <font>
      <sz val="9"/>
      <color rgb="FFFF0000"/>
      <name val="ＭＳ Ｐゴシック"/>
      <family val="3"/>
      <charset val="128"/>
    </font>
    <font>
      <sz val="9"/>
      <color rgb="FF00B050"/>
      <name val="ＭＳ Ｐ明朝"/>
      <family val="1"/>
      <charset val="128"/>
    </font>
    <font>
      <sz val="9"/>
      <color rgb="FF0000FF"/>
      <name val="ＭＳ Ｐ明朝"/>
      <family val="1"/>
      <charset val="128"/>
    </font>
    <font>
      <b/>
      <sz val="10"/>
      <color theme="1"/>
      <name val="HGｺﾞｼｯｸM"/>
      <family val="3"/>
      <charset val="128"/>
    </font>
    <font>
      <sz val="12"/>
      <color rgb="FFFF0000"/>
      <name val="ＭＳ Ｐ明朝"/>
      <family val="1"/>
      <charset val="128"/>
    </font>
    <font>
      <sz val="9"/>
      <color rgb="FFFF0000"/>
      <name val="HGｺﾞｼｯｸM"/>
      <family val="3"/>
      <charset val="128"/>
    </font>
    <font>
      <b/>
      <sz val="10"/>
      <color rgb="FFFF0000"/>
      <name val="HGｺﾞｼｯｸM"/>
      <family val="3"/>
      <charset val="128"/>
    </font>
    <font>
      <vertAlign val="subscript"/>
      <sz val="10"/>
      <name val="ＭＳ Ｐゴシック"/>
      <family val="3"/>
      <charset val="128"/>
    </font>
    <font>
      <u/>
      <sz val="11"/>
      <color theme="10"/>
      <name val="ＭＳ Ｐゴシック"/>
      <family val="3"/>
      <charset val="128"/>
    </font>
    <font>
      <sz val="10"/>
      <color theme="4"/>
      <name val="HGｺﾞｼｯｸM"/>
      <family val="3"/>
      <charset val="128"/>
    </font>
    <font>
      <sz val="7.5"/>
      <name val="HGｺﾞｼｯｸM"/>
      <family val="3"/>
      <charset val="128"/>
    </font>
    <font>
      <sz val="8"/>
      <color rgb="FFFF0000"/>
      <name val="HGｺﾞｼｯｸM"/>
      <family val="3"/>
      <charset val="128"/>
    </font>
    <font>
      <sz val="9"/>
      <color indexed="10"/>
      <name val="ＭＳ Ｐ明朝"/>
      <family val="1"/>
      <charset val="128"/>
    </font>
    <font>
      <b/>
      <sz val="10"/>
      <color rgb="FFFF0000"/>
      <name val="ＭＳ Ｐ明朝"/>
      <family val="1"/>
      <charset val="128"/>
    </font>
    <font>
      <sz val="7"/>
      <color rgb="FFFF0000"/>
      <name val="HGｺﾞｼｯｸM"/>
      <family val="3"/>
      <charset val="128"/>
    </font>
    <font>
      <strike/>
      <sz val="9"/>
      <name val="ＭＳ Ｐゴシック"/>
      <family val="3"/>
      <charset val="128"/>
    </font>
    <font>
      <strike/>
      <sz val="9"/>
      <color rgb="FFFF0000"/>
      <name val="ＭＳ Ｐゴシック"/>
      <family val="3"/>
      <charset val="128"/>
    </font>
    <font>
      <strike/>
      <sz val="10"/>
      <color rgb="FFFF0000"/>
      <name val="ＭＳ Ｐゴシック"/>
      <family val="3"/>
      <charset val="128"/>
    </font>
    <font>
      <strike/>
      <sz val="11"/>
      <name val="ＭＳ Ｐゴシック"/>
      <family val="3"/>
      <charset val="128"/>
    </font>
    <font>
      <sz val="16"/>
      <name val="ＭＳ Ｐ明朝"/>
      <family val="1"/>
      <charset val="128"/>
    </font>
    <font>
      <strike/>
      <sz val="10"/>
      <name val="ＭＳ Ｐ明朝"/>
      <family val="1"/>
      <charset val="128"/>
    </font>
  </fonts>
  <fills count="8">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FFFFCC"/>
        <bgColor indexed="64"/>
      </patternFill>
    </fill>
    <fill>
      <patternFill patternType="solid">
        <fgColor theme="0"/>
        <bgColor indexed="64"/>
      </patternFill>
    </fill>
    <fill>
      <patternFill patternType="solid">
        <fgColor rgb="FFCCFFFF"/>
        <bgColor indexed="64"/>
      </patternFill>
    </fill>
    <fill>
      <patternFill patternType="solid">
        <fgColor theme="8" tint="0.79998168889431442"/>
        <bgColor indexed="64"/>
      </patternFill>
    </fill>
  </fills>
  <borders count="353">
    <border>
      <left/>
      <right/>
      <top/>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right/>
      <top/>
      <bottom style="thin">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right style="double">
        <color indexed="64"/>
      </right>
      <top style="thin">
        <color indexed="64"/>
      </top>
      <bottom/>
      <diagonal/>
    </border>
    <border>
      <left style="medium">
        <color indexed="64"/>
      </left>
      <right style="thin">
        <color indexed="64"/>
      </right>
      <top/>
      <bottom/>
      <diagonal/>
    </border>
    <border>
      <left style="double">
        <color indexed="64"/>
      </left>
      <right style="thin">
        <color indexed="64"/>
      </right>
      <top/>
      <bottom/>
      <diagonal/>
    </border>
    <border>
      <left style="double">
        <color indexed="64"/>
      </left>
      <right/>
      <top style="thin">
        <color indexed="64"/>
      </top>
      <bottom/>
      <diagonal/>
    </border>
    <border>
      <left style="double">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thin">
        <color indexed="64"/>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style="double">
        <color indexed="64"/>
      </left>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bottom style="double">
        <color indexed="64"/>
      </bottom>
      <diagonal/>
    </border>
    <border>
      <left style="hair">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uble">
        <color indexed="64"/>
      </left>
      <right/>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double">
        <color indexed="64"/>
      </right>
      <top/>
      <bottom style="medium">
        <color indexed="64"/>
      </bottom>
      <diagonal/>
    </border>
    <border>
      <left style="double">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thin">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medium">
        <color indexed="64"/>
      </bottom>
      <diagonal/>
    </border>
    <border>
      <left/>
      <right style="double">
        <color indexed="64"/>
      </right>
      <top style="medium">
        <color indexed="64"/>
      </top>
      <bottom style="thin">
        <color indexed="64"/>
      </bottom>
      <diagonal/>
    </border>
    <border>
      <left style="hair">
        <color indexed="64"/>
      </left>
      <right style="hair">
        <color indexed="64"/>
      </right>
      <top style="thin">
        <color indexed="64"/>
      </top>
      <bottom/>
      <diagonal/>
    </border>
    <border>
      <left/>
      <right style="hair">
        <color indexed="64"/>
      </right>
      <top style="hair">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right style="dashed">
        <color indexed="64"/>
      </right>
      <top style="thin">
        <color indexed="64"/>
      </top>
      <bottom style="thin">
        <color indexed="64"/>
      </bottom>
      <diagonal/>
    </border>
    <border>
      <left style="hair">
        <color indexed="64"/>
      </left>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auto="1"/>
      </left>
      <right style="medium">
        <color auto="1"/>
      </right>
      <top/>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diagonal/>
    </border>
    <border>
      <left/>
      <right style="thin">
        <color indexed="64"/>
      </right>
      <top style="thin">
        <color indexed="64"/>
      </top>
      <bottom style="double">
        <color indexed="64"/>
      </bottom>
      <diagonal/>
    </border>
    <border>
      <left style="double">
        <color indexed="64"/>
      </left>
      <right/>
      <top/>
      <bottom style="hair">
        <color indexed="64"/>
      </bottom>
      <diagonal/>
    </border>
    <border>
      <left/>
      <right/>
      <top style="double">
        <color indexed="64"/>
      </top>
      <bottom style="thin">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double">
        <color indexed="64"/>
      </top>
      <bottom/>
      <diagonal/>
    </border>
    <border>
      <left style="hair">
        <color indexed="64"/>
      </left>
      <right/>
      <top style="double">
        <color indexed="64"/>
      </top>
      <bottom/>
      <diagonal/>
    </border>
    <border>
      <left style="hair">
        <color indexed="64"/>
      </left>
      <right style="hair">
        <color indexed="64"/>
      </right>
      <top style="double">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top style="hair">
        <color indexed="64"/>
      </top>
      <bottom style="hair">
        <color indexed="64"/>
      </bottom>
      <diagonal/>
    </border>
    <border>
      <left/>
      <right style="double">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double">
        <color indexed="64"/>
      </right>
      <top style="hair">
        <color indexed="64"/>
      </top>
      <bottom style="thin">
        <color indexed="64"/>
      </bottom>
      <diagonal/>
    </border>
    <border>
      <left/>
      <right style="double">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bottom style="hair">
        <color indexed="64"/>
      </bottom>
      <diagonal/>
    </border>
    <border>
      <left style="medium">
        <color indexed="64"/>
      </left>
      <right style="thin">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thin">
        <color indexed="64"/>
      </right>
      <top/>
      <bottom style="double">
        <color indexed="64"/>
      </bottom>
      <diagonal/>
    </border>
    <border>
      <left/>
      <right style="medium">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auto="1"/>
      </right>
      <top/>
      <bottom/>
      <diagonal/>
    </border>
    <border>
      <left/>
      <right style="dashed">
        <color auto="1"/>
      </right>
      <top/>
      <bottom/>
      <diagonal/>
    </border>
    <border>
      <left style="dashed">
        <color auto="1"/>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auto="1"/>
      </right>
      <top/>
      <bottom/>
      <diagonal/>
    </border>
    <border>
      <left style="dashed">
        <color auto="1"/>
      </left>
      <right style="thin">
        <color indexed="64"/>
      </right>
      <top/>
      <bottom/>
      <diagonal/>
    </border>
    <border>
      <left/>
      <right style="hair">
        <color indexed="64"/>
      </right>
      <top style="thin">
        <color indexed="64"/>
      </top>
      <bottom style="hair">
        <color indexed="64"/>
      </bottom>
      <diagonal/>
    </border>
    <border>
      <left style="medium">
        <color indexed="64"/>
      </left>
      <right style="thin">
        <color indexed="64"/>
      </right>
      <top style="double">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style="hair">
        <color indexed="64"/>
      </top>
      <bottom style="hair">
        <color indexed="64"/>
      </bottom>
      <diagonal/>
    </border>
    <border>
      <left/>
      <right style="dotted">
        <color indexed="64"/>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uble">
        <color indexed="64"/>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hair">
        <color indexed="64"/>
      </bottom>
      <diagonal/>
    </border>
    <border>
      <left/>
      <right style="medium">
        <color indexed="64"/>
      </right>
      <top style="hair">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double">
        <color indexed="64"/>
      </left>
      <right/>
      <top style="double">
        <color indexed="64"/>
      </top>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bottom style="hair">
        <color indexed="64"/>
      </bottom>
      <diagonal/>
    </border>
    <border>
      <left style="double">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double">
        <color indexed="64"/>
      </top>
      <bottom/>
      <diagonal/>
    </border>
    <border>
      <left/>
      <right style="hair">
        <color indexed="64"/>
      </right>
      <top style="thin">
        <color indexed="64"/>
      </top>
      <bottom style="thin">
        <color indexed="64"/>
      </bottom>
      <diagonal/>
    </border>
    <border>
      <left/>
      <right style="hair">
        <color indexed="64"/>
      </right>
      <top/>
      <bottom style="double">
        <color indexed="64"/>
      </bottom>
      <diagonal/>
    </border>
    <border>
      <left/>
      <right style="double">
        <color indexed="64"/>
      </right>
      <top style="double">
        <color indexed="64"/>
      </top>
      <bottom/>
      <diagonal/>
    </border>
    <border>
      <left/>
      <right style="hair">
        <color indexed="64"/>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thin">
        <color indexed="64"/>
      </bottom>
      <diagonal/>
    </border>
    <border>
      <left/>
      <right style="medium">
        <color indexed="64"/>
      </right>
      <top style="medium">
        <color indexed="64"/>
      </top>
      <bottom style="hair">
        <color indexed="64"/>
      </bottom>
      <diagonal/>
    </border>
    <border>
      <left/>
      <right/>
      <top style="dotted">
        <color indexed="64"/>
      </top>
      <bottom style="thin">
        <color indexed="64"/>
      </bottom>
      <diagonal/>
    </border>
    <border>
      <left style="double">
        <color indexed="64"/>
      </left>
      <right/>
      <top style="hair">
        <color indexed="64"/>
      </top>
      <bottom/>
      <diagonal/>
    </border>
    <border>
      <left/>
      <right style="thin">
        <color indexed="64"/>
      </right>
      <top/>
      <bottom style="dotted">
        <color indexed="64"/>
      </bottom>
      <diagonal/>
    </border>
    <border>
      <left/>
      <right/>
      <top/>
      <bottom style="dotted">
        <color indexed="64"/>
      </bottom>
      <diagonal/>
    </border>
    <border>
      <left/>
      <right/>
      <top style="dotted">
        <color indexed="64"/>
      </top>
      <bottom/>
      <diagonal/>
    </border>
    <border>
      <left style="thin">
        <color indexed="64"/>
      </left>
      <right/>
      <top style="dotted">
        <color indexed="64"/>
      </top>
      <bottom style="thin">
        <color indexed="64"/>
      </bottom>
      <diagonal/>
    </border>
    <border>
      <left/>
      <right style="double">
        <color indexed="64"/>
      </right>
      <top style="dotted">
        <color indexed="64"/>
      </top>
      <bottom style="thin">
        <color indexed="64"/>
      </bottom>
      <diagonal/>
    </border>
    <border>
      <left style="thin">
        <color indexed="64"/>
      </left>
      <right/>
      <top style="dotted">
        <color indexed="64"/>
      </top>
      <bottom/>
      <diagonal/>
    </border>
    <border>
      <left style="thin">
        <color indexed="64"/>
      </left>
      <right/>
      <top/>
      <bottom style="dotted">
        <color indexed="64"/>
      </bottom>
      <diagonal/>
    </border>
    <border diagonalUp="1">
      <left style="thin">
        <color indexed="64"/>
      </left>
      <right/>
      <top style="thin">
        <color indexed="64"/>
      </top>
      <bottom/>
      <diagonal style="hair">
        <color indexed="64"/>
      </diagonal>
    </border>
    <border diagonalUp="1">
      <left/>
      <right/>
      <top style="thin">
        <color indexed="64"/>
      </top>
      <bottom/>
      <diagonal style="hair">
        <color indexed="64"/>
      </diagonal>
    </border>
    <border diagonalUp="1">
      <left/>
      <right style="thin">
        <color indexed="64"/>
      </right>
      <top style="thin">
        <color indexed="64"/>
      </top>
      <bottom/>
      <diagonal style="hair">
        <color indexed="64"/>
      </diagonal>
    </border>
    <border diagonalUp="1">
      <left style="thin">
        <color indexed="64"/>
      </left>
      <right/>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diagonalUp="1">
      <left style="thin">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thin">
        <color indexed="64"/>
      </right>
      <top/>
      <bottom style="thin">
        <color indexed="64"/>
      </bottom>
      <diagonal style="hair">
        <color indexed="64"/>
      </diagonal>
    </border>
    <border>
      <left style="medium">
        <color indexed="64"/>
      </left>
      <right/>
      <top/>
      <bottom style="double">
        <color indexed="64"/>
      </bottom>
      <diagonal/>
    </border>
    <border>
      <left/>
      <right style="double">
        <color indexed="64"/>
      </right>
      <top/>
      <bottom style="dotted">
        <color indexed="64"/>
      </bottom>
      <diagonal/>
    </border>
    <border>
      <left/>
      <right style="double">
        <color indexed="64"/>
      </right>
      <top style="hair">
        <color indexed="64"/>
      </top>
      <bottom/>
      <diagonal/>
    </border>
    <border>
      <left style="hair">
        <color indexed="64"/>
      </left>
      <right/>
      <top style="hair">
        <color indexed="64"/>
      </top>
      <bottom style="double">
        <color indexed="64"/>
      </bottom>
      <diagonal/>
    </border>
    <border>
      <left style="double">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hair">
        <color indexed="64"/>
      </left>
      <right/>
      <top/>
      <bottom style="medium">
        <color indexed="64"/>
      </bottom>
      <diagonal/>
    </border>
    <border>
      <left/>
      <right style="thin">
        <color indexed="64"/>
      </right>
      <top style="medium">
        <color indexed="64"/>
      </top>
      <bottom style="thin">
        <color indexed="64"/>
      </bottom>
      <diagonal/>
    </border>
    <border>
      <left/>
      <right style="hair">
        <color indexed="64"/>
      </right>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double">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double">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double">
        <color indexed="64"/>
      </right>
      <top/>
      <bottom style="thin">
        <color indexed="64"/>
      </bottom>
      <diagonal style="thin">
        <color indexed="64"/>
      </diagonal>
    </border>
    <border diagonalUp="1">
      <left style="double">
        <color indexed="64"/>
      </left>
      <right/>
      <top style="thin">
        <color indexed="64"/>
      </top>
      <bottom/>
      <diagonal style="hair">
        <color indexed="64"/>
      </diagonal>
    </border>
    <border diagonalUp="1">
      <left style="double">
        <color indexed="64"/>
      </left>
      <right/>
      <top/>
      <bottom/>
      <diagonal style="hair">
        <color indexed="64"/>
      </diagonal>
    </border>
    <border diagonalUp="1">
      <left style="double">
        <color indexed="64"/>
      </left>
      <right/>
      <top/>
      <bottom style="thin">
        <color indexed="64"/>
      </bottom>
      <diagonal style="hair">
        <color indexed="64"/>
      </diagonal>
    </border>
    <border>
      <left/>
      <right style="hair">
        <color indexed="64"/>
      </right>
      <top style="hair">
        <color indexed="64"/>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medium">
        <color indexed="64"/>
      </right>
      <top style="double">
        <color indexed="64"/>
      </top>
      <bottom style="hair">
        <color indexed="64"/>
      </bottom>
      <diagonal/>
    </border>
    <border>
      <left style="double">
        <color indexed="64"/>
      </left>
      <right style="thin">
        <color indexed="64"/>
      </right>
      <top style="double">
        <color indexed="64"/>
      </top>
      <bottom/>
      <diagonal/>
    </border>
    <border>
      <left style="medium">
        <color indexed="64"/>
      </left>
      <right/>
      <top style="thin">
        <color indexed="64"/>
      </top>
      <bottom style="hair">
        <color indexed="64"/>
      </bottom>
      <diagonal/>
    </border>
    <border>
      <left style="thin">
        <color indexed="64"/>
      </left>
      <right/>
      <top style="medium">
        <color indexed="64"/>
      </top>
      <bottom style="thin">
        <color indexed="64"/>
      </bottom>
      <diagonal/>
    </border>
    <border>
      <left style="dotted">
        <color indexed="64"/>
      </left>
      <right/>
      <top style="hair">
        <color indexed="64"/>
      </top>
      <bottom/>
      <diagonal/>
    </border>
    <border>
      <left style="dotted">
        <color indexed="64"/>
      </left>
      <right/>
      <top/>
      <bottom style="thin">
        <color indexed="64"/>
      </bottom>
      <diagonal/>
    </border>
    <border>
      <left style="dotted">
        <color indexed="64"/>
      </left>
      <right/>
      <top/>
      <bottom style="hair">
        <color indexed="64"/>
      </bottom>
      <diagonal/>
    </border>
    <border>
      <left style="dotted">
        <color indexed="64"/>
      </left>
      <right/>
      <top style="thin">
        <color indexed="64"/>
      </top>
      <bottom/>
      <diagonal/>
    </border>
    <border>
      <left style="dotted">
        <color indexed="64"/>
      </left>
      <right/>
      <top/>
      <bottom/>
      <diagonal/>
    </border>
    <border>
      <left/>
      <right style="medium">
        <color indexed="64"/>
      </right>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left/>
      <right style="double">
        <color indexed="64"/>
      </right>
      <top style="dotted">
        <color indexed="64"/>
      </top>
      <bottom style="hair">
        <color rgb="FFFF0000"/>
      </bottom>
      <diagonal/>
    </border>
    <border>
      <left style="thin">
        <color indexed="64"/>
      </left>
      <right/>
      <top style="dotted">
        <color indexed="64"/>
      </top>
      <bottom style="hair">
        <color rgb="FFFF0000"/>
      </bottom>
      <diagonal/>
    </border>
    <border>
      <left/>
      <right/>
      <top style="dotted">
        <color indexed="64"/>
      </top>
      <bottom style="hair">
        <color rgb="FFFF0000"/>
      </bottom>
      <diagonal/>
    </border>
    <border>
      <left/>
      <right style="thin">
        <color indexed="64"/>
      </right>
      <top style="dotted">
        <color indexed="64"/>
      </top>
      <bottom style="hair">
        <color rgb="FFFF0000"/>
      </bottom>
      <diagonal/>
    </border>
    <border>
      <left/>
      <right style="medium">
        <color indexed="64"/>
      </right>
      <top style="dotted">
        <color indexed="64"/>
      </top>
      <bottom style="hair">
        <color rgb="FFFF0000"/>
      </bottom>
      <diagonal/>
    </border>
    <border>
      <left/>
      <right/>
      <top style="hair">
        <color rgb="FFFF0000"/>
      </top>
      <bottom style="dotted">
        <color rgb="FFFF0000"/>
      </bottom>
      <diagonal/>
    </border>
    <border>
      <left/>
      <right/>
      <top style="dotted">
        <color indexed="64"/>
      </top>
      <bottom style="dotted">
        <color rgb="FFFF0000"/>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double">
        <color indexed="64"/>
      </right>
      <top style="medium">
        <color indexed="64"/>
      </top>
      <bottom style="dotted">
        <color indexed="64"/>
      </bottom>
      <diagonal/>
    </border>
    <border>
      <left style="double">
        <color indexed="64"/>
      </left>
      <right/>
      <top style="medium">
        <color indexed="64"/>
      </top>
      <bottom style="dotted">
        <color indexed="64"/>
      </bottom>
      <diagonal/>
    </border>
    <border>
      <left/>
      <right style="thin">
        <color indexed="64"/>
      </right>
      <top style="medium">
        <color indexed="64"/>
      </top>
      <bottom style="dotted">
        <color indexed="64"/>
      </bottom>
      <diagonal/>
    </border>
    <border diagonalDown="1">
      <left style="thin">
        <color indexed="64"/>
      </left>
      <right/>
      <top style="double">
        <color indexed="64"/>
      </top>
      <bottom style="thin">
        <color indexed="64"/>
      </bottom>
      <diagonal style="thin">
        <color indexed="64"/>
      </diagonal>
    </border>
    <border diagonalDown="1">
      <left/>
      <right/>
      <top style="double">
        <color indexed="64"/>
      </top>
      <bottom style="thin">
        <color indexed="64"/>
      </bottom>
      <diagonal style="thin">
        <color indexed="64"/>
      </diagonal>
    </border>
    <border diagonalDown="1">
      <left/>
      <right style="thin">
        <color indexed="64"/>
      </right>
      <top style="double">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thin">
        <color indexed="64"/>
      </top>
      <bottom style="hair">
        <color rgb="FFFF0000"/>
      </bottom>
      <diagonal/>
    </border>
    <border>
      <left/>
      <right/>
      <top style="thin">
        <color indexed="64"/>
      </top>
      <bottom style="hair">
        <color rgb="FFFF0000"/>
      </bottom>
      <diagonal/>
    </border>
    <border>
      <left/>
      <right style="dashed">
        <color indexed="64"/>
      </right>
      <top style="thin">
        <color indexed="64"/>
      </top>
      <bottom style="hair">
        <color rgb="FFFF0000"/>
      </bottom>
      <diagonal/>
    </border>
    <border>
      <left style="dashed">
        <color indexed="64"/>
      </left>
      <right/>
      <top style="thin">
        <color indexed="64"/>
      </top>
      <bottom style="hair">
        <color rgb="FFFF0000"/>
      </bottom>
      <diagonal/>
    </border>
    <border>
      <left/>
      <right style="thin">
        <color indexed="64"/>
      </right>
      <top style="thin">
        <color indexed="64"/>
      </top>
      <bottom style="hair">
        <color rgb="FFFF0000"/>
      </bottom>
      <diagonal/>
    </border>
    <border>
      <left/>
      <right/>
      <top style="hair">
        <color rgb="FFFF0000"/>
      </top>
      <bottom style="hair">
        <color rgb="FFFF0000"/>
      </bottom>
      <diagonal/>
    </border>
    <border>
      <left/>
      <right style="thin">
        <color indexed="64"/>
      </right>
      <top style="hair">
        <color rgb="FFFF0000"/>
      </top>
      <bottom style="hair">
        <color rgb="FFFF0000"/>
      </bottom>
      <diagonal/>
    </border>
    <border>
      <left style="thin">
        <color indexed="64"/>
      </left>
      <right/>
      <top style="hair">
        <color rgb="FFFF0000"/>
      </top>
      <bottom style="hair">
        <color rgb="FFFF0000"/>
      </bottom>
      <diagonal/>
    </border>
    <border>
      <left/>
      <right style="dashed">
        <color indexed="64"/>
      </right>
      <top style="hair">
        <color rgb="FFFF0000"/>
      </top>
      <bottom style="hair">
        <color rgb="FFFF0000"/>
      </bottom>
      <diagonal/>
    </border>
    <border>
      <left style="dashed">
        <color indexed="64"/>
      </left>
      <right/>
      <top style="hair">
        <color rgb="FFFF0000"/>
      </top>
      <bottom style="hair">
        <color rgb="FFFF0000"/>
      </bottom>
      <diagonal/>
    </border>
    <border>
      <left style="thin">
        <color indexed="64"/>
      </left>
      <right/>
      <top style="hair">
        <color rgb="FFFF0000"/>
      </top>
      <bottom style="thin">
        <color indexed="64"/>
      </bottom>
      <diagonal/>
    </border>
    <border>
      <left/>
      <right/>
      <top style="hair">
        <color rgb="FFFF0000"/>
      </top>
      <bottom style="thin">
        <color indexed="64"/>
      </bottom>
      <diagonal/>
    </border>
    <border>
      <left/>
      <right style="dashed">
        <color indexed="64"/>
      </right>
      <top style="hair">
        <color rgb="FFFF0000"/>
      </top>
      <bottom style="thin">
        <color indexed="64"/>
      </bottom>
      <diagonal/>
    </border>
    <border>
      <left style="dashed">
        <color indexed="64"/>
      </left>
      <right/>
      <top style="hair">
        <color rgb="FFFF0000"/>
      </top>
      <bottom style="thin">
        <color indexed="64"/>
      </bottom>
      <diagonal/>
    </border>
    <border>
      <left/>
      <right style="thin">
        <color indexed="64"/>
      </right>
      <top style="hair">
        <color rgb="FFFF0000"/>
      </top>
      <bottom style="thin">
        <color indexed="64"/>
      </bottom>
      <diagonal/>
    </border>
    <border>
      <left style="thin">
        <color indexed="64"/>
      </left>
      <right/>
      <top/>
      <bottom style="hair">
        <color rgb="FFFF0000"/>
      </bottom>
      <diagonal/>
    </border>
    <border>
      <left/>
      <right/>
      <top/>
      <bottom style="hair">
        <color rgb="FFFF0000"/>
      </bottom>
      <diagonal/>
    </border>
    <border>
      <left/>
      <right style="thin">
        <color indexed="64"/>
      </right>
      <top/>
      <bottom style="hair">
        <color rgb="FFFF0000"/>
      </bottom>
      <diagonal/>
    </border>
    <border>
      <left style="hair">
        <color indexed="64"/>
      </left>
      <right/>
      <top style="hair">
        <color indexed="64"/>
      </top>
      <bottom style="medium">
        <color indexed="64"/>
      </bottom>
      <diagonal/>
    </border>
    <border>
      <left style="dashed">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double">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style="hair">
        <color indexed="64"/>
      </left>
      <right/>
      <top style="thin">
        <color indexed="64"/>
      </top>
      <bottom style="double">
        <color indexed="64"/>
      </bottom>
      <diagonal/>
    </border>
    <border>
      <left/>
      <right/>
      <top/>
      <bottom style="double">
        <color rgb="FFFF0000"/>
      </bottom>
      <diagonal/>
    </border>
    <border>
      <left style="medium">
        <color theme="1"/>
      </left>
      <right/>
      <top/>
      <bottom/>
      <diagonal/>
    </border>
    <border>
      <left/>
      <right style="medium">
        <color theme="1"/>
      </right>
      <top/>
      <bottom/>
      <diagonal/>
    </border>
    <border>
      <left style="thin">
        <color rgb="FFFF0000"/>
      </left>
      <right/>
      <top style="hair">
        <color rgb="FFFF0000"/>
      </top>
      <bottom style="thin">
        <color rgb="FFFF0000"/>
      </bottom>
      <diagonal/>
    </border>
    <border>
      <left/>
      <right style="thin">
        <color indexed="64"/>
      </right>
      <top style="hair">
        <color rgb="FFFF0000"/>
      </top>
      <bottom style="thin">
        <color rgb="FFFF0000"/>
      </bottom>
      <diagonal/>
    </border>
    <border>
      <left style="thin">
        <color indexed="64"/>
      </left>
      <right/>
      <top style="hair">
        <color rgb="FFFF0000"/>
      </top>
      <bottom style="thin">
        <color rgb="FFFF0000"/>
      </bottom>
      <diagonal/>
    </border>
    <border>
      <left/>
      <right/>
      <top style="hair">
        <color rgb="FFFF0000"/>
      </top>
      <bottom style="thin">
        <color rgb="FFFF0000"/>
      </bottom>
      <diagonal/>
    </border>
    <border>
      <left/>
      <right style="double">
        <color indexed="64"/>
      </right>
      <top style="hair">
        <color rgb="FFFF0000"/>
      </top>
      <bottom style="thin">
        <color rgb="FFFF0000"/>
      </bottom>
      <diagonal/>
    </border>
    <border>
      <left/>
      <right style="thin">
        <color rgb="FFFF0000"/>
      </right>
      <top style="hair">
        <color rgb="FFFF0000"/>
      </top>
      <bottom style="thin">
        <color rgb="FFFF0000"/>
      </bottom>
      <diagonal/>
    </border>
    <border>
      <left style="thin">
        <color auto="1"/>
      </left>
      <right style="thin">
        <color rgb="FFFF0000"/>
      </right>
      <top style="thin">
        <color auto="1"/>
      </top>
      <bottom style="thin">
        <color auto="1"/>
      </bottom>
      <diagonal/>
    </border>
    <border>
      <left style="thin">
        <color rgb="FFFF0000"/>
      </left>
      <right style="thin">
        <color rgb="FFFF0000"/>
      </right>
      <top style="thin">
        <color auto="1"/>
      </top>
      <bottom style="thin">
        <color auto="1"/>
      </bottom>
      <diagonal/>
    </border>
    <border>
      <left style="thin">
        <color rgb="FFFF0000"/>
      </left>
      <right/>
      <top style="thin">
        <color auto="1"/>
      </top>
      <bottom style="thin">
        <color auto="1"/>
      </bottom>
      <diagonal/>
    </border>
    <border>
      <left style="thin">
        <color rgb="FFFF0000"/>
      </left>
      <right style="thin">
        <color auto="1"/>
      </right>
      <top style="thin">
        <color auto="1"/>
      </top>
      <bottom style="thin">
        <color auto="1"/>
      </bottom>
      <diagonal/>
    </border>
    <border>
      <left style="thin">
        <color auto="1"/>
      </left>
      <right style="hair">
        <color auto="1"/>
      </right>
      <top style="thin">
        <color indexed="64"/>
      </top>
      <bottom style="thin">
        <color indexed="64"/>
      </bottom>
      <diagonal/>
    </border>
    <border>
      <left style="hair">
        <color indexed="64"/>
      </left>
      <right style="hair">
        <color indexed="64"/>
      </right>
      <top style="thin">
        <color auto="1"/>
      </top>
      <bottom style="thin">
        <color auto="1"/>
      </bottom>
      <diagonal/>
    </border>
    <border>
      <left style="hair">
        <color indexed="64"/>
      </left>
      <right style="thin">
        <color auto="1"/>
      </right>
      <top style="thin">
        <color auto="1"/>
      </top>
      <bottom style="thin">
        <color auto="1"/>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s>
  <cellStyleXfs count="16">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8" fillId="0" borderId="0" applyFill="0">
      <alignment vertical="center"/>
    </xf>
    <xf numFmtId="0" fontId="8" fillId="0" borderId="0" applyFill="0">
      <alignment vertical="center"/>
    </xf>
    <xf numFmtId="0" fontId="8"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xf numFmtId="0" fontId="8"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99" fillId="0" borderId="0" applyNumberFormat="0" applyFill="0" applyBorder="0" applyAlignment="0" applyProtection="0">
      <alignment vertical="center"/>
    </xf>
  </cellStyleXfs>
  <cellXfs count="6285">
    <xf numFmtId="0" fontId="0" fillId="0" borderId="0" xfId="0">
      <alignment vertical="center"/>
    </xf>
    <xf numFmtId="0" fontId="2" fillId="0" borderId="0" xfId="0" applyFont="1">
      <alignment vertical="center"/>
    </xf>
    <xf numFmtId="0" fontId="4" fillId="0" borderId="0" xfId="0" applyFont="1">
      <alignment vertical="center"/>
    </xf>
    <xf numFmtId="0" fontId="8" fillId="2" borderId="3" xfId="4" applyFont="1" applyFill="1" applyBorder="1" applyAlignment="1">
      <alignment horizontal="left" vertical="center"/>
    </xf>
    <xf numFmtId="0" fontId="10" fillId="2" borderId="5" xfId="4" applyFont="1" applyFill="1" applyBorder="1" applyAlignment="1">
      <alignment horizontal="left" vertical="center"/>
    </xf>
    <xf numFmtId="0" fontId="10" fillId="0" borderId="0" xfId="4" applyFont="1" applyFill="1" applyBorder="1" applyAlignment="1">
      <alignment vertical="center"/>
    </xf>
    <xf numFmtId="0" fontId="10" fillId="0" borderId="0" xfId="4" applyFont="1" applyBorder="1" applyAlignment="1">
      <alignment vertical="center"/>
    </xf>
    <xf numFmtId="0" fontId="8" fillId="2" borderId="7" xfId="4" applyFont="1" applyFill="1" applyBorder="1" applyAlignment="1">
      <alignment horizontal="left" vertical="center"/>
    </xf>
    <xf numFmtId="0" fontId="8" fillId="2" borderId="8" xfId="4" applyFont="1" applyFill="1" applyBorder="1" applyAlignment="1">
      <alignment horizontal="left" vertical="center"/>
    </xf>
    <xf numFmtId="0" fontId="10" fillId="2" borderId="10" xfId="4" applyFont="1" applyFill="1" applyBorder="1" applyAlignment="1">
      <alignment horizontal="left" vertical="center"/>
    </xf>
    <xf numFmtId="0" fontId="8" fillId="2" borderId="14" xfId="4" applyFont="1" applyFill="1" applyBorder="1" applyAlignment="1">
      <alignment horizontal="left" vertical="center"/>
    </xf>
    <xf numFmtId="0" fontId="8" fillId="2" borderId="16" xfId="4" applyFont="1" applyFill="1" applyBorder="1" applyAlignment="1">
      <alignment horizontal="left" vertical="center"/>
    </xf>
    <xf numFmtId="0" fontId="8" fillId="2" borderId="17" xfId="4" applyFont="1" applyFill="1" applyBorder="1" applyAlignment="1">
      <alignment horizontal="left" vertical="center"/>
    </xf>
    <xf numFmtId="0" fontId="11" fillId="0" borderId="0" xfId="4" applyFont="1" applyBorder="1" applyAlignment="1">
      <alignment vertical="center"/>
    </xf>
    <xf numFmtId="0" fontId="11" fillId="0" borderId="6" xfId="4" applyFont="1" applyBorder="1" applyAlignment="1">
      <alignment vertical="center"/>
    </xf>
    <xf numFmtId="0" fontId="12" fillId="2" borderId="12" xfId="4" applyFont="1" applyFill="1" applyBorder="1" applyAlignment="1">
      <alignment vertical="center"/>
    </xf>
    <xf numFmtId="0" fontId="8" fillId="2" borderId="5" xfId="4" applyFont="1" applyFill="1" applyBorder="1" applyAlignment="1">
      <alignment vertical="center"/>
    </xf>
    <xf numFmtId="6" fontId="8" fillId="2" borderId="0" xfId="2" applyFont="1" applyFill="1" applyBorder="1" applyAlignment="1">
      <alignment vertical="center"/>
    </xf>
    <xf numFmtId="0" fontId="8" fillId="0" borderId="0" xfId="4" applyFont="1">
      <alignment vertical="center"/>
    </xf>
    <xf numFmtId="0" fontId="2" fillId="2" borderId="0" xfId="4" applyFont="1" applyFill="1" applyBorder="1" applyAlignment="1">
      <alignment horizontal="left" vertical="center"/>
    </xf>
    <xf numFmtId="0" fontId="16" fillId="2" borderId="0" xfId="4" applyFont="1" applyFill="1" applyBorder="1" applyAlignment="1">
      <alignment horizontal="left" vertical="center"/>
    </xf>
    <xf numFmtId="0" fontId="2" fillId="0" borderId="0" xfId="4" applyFont="1" applyBorder="1" applyAlignment="1">
      <alignment vertical="center"/>
    </xf>
    <xf numFmtId="0" fontId="10" fillId="2" borderId="0" xfId="4" applyFont="1" applyFill="1" applyBorder="1" applyAlignment="1">
      <alignment horizontal="left" vertical="center"/>
    </xf>
    <xf numFmtId="0" fontId="8" fillId="2" borderId="25" xfId="4" applyFont="1" applyFill="1" applyBorder="1" applyAlignment="1">
      <alignment horizontal="left" vertical="center"/>
    </xf>
    <xf numFmtId="0" fontId="11" fillId="0" borderId="0" xfId="0" applyFont="1" applyBorder="1" applyAlignment="1">
      <alignment vertical="center"/>
    </xf>
    <xf numFmtId="0" fontId="8" fillId="2" borderId="7" xfId="4" applyFont="1" applyFill="1" applyBorder="1" applyAlignment="1">
      <alignment vertical="center"/>
    </xf>
    <xf numFmtId="0" fontId="8" fillId="2" borderId="23" xfId="4" applyFont="1" applyFill="1" applyBorder="1" applyAlignment="1">
      <alignment horizontal="center" vertical="center"/>
    </xf>
    <xf numFmtId="0" fontId="13" fillId="0" borderId="0" xfId="4" applyFont="1" applyFill="1" applyBorder="1" applyAlignment="1">
      <alignment vertical="center"/>
    </xf>
    <xf numFmtId="0" fontId="15" fillId="2" borderId="0" xfId="4" applyFont="1" applyFill="1" applyBorder="1" applyAlignment="1">
      <alignment vertical="center"/>
    </xf>
    <xf numFmtId="0" fontId="13" fillId="0" borderId="0" xfId="4" applyFont="1" applyBorder="1" applyAlignment="1">
      <alignment vertical="center"/>
    </xf>
    <xf numFmtId="3" fontId="8" fillId="2" borderId="0" xfId="4" applyNumberFormat="1" applyFont="1" applyFill="1" applyBorder="1" applyAlignment="1">
      <alignment vertical="center"/>
    </xf>
    <xf numFmtId="0" fontId="8" fillId="2" borderId="30" xfId="4" applyFont="1" applyFill="1" applyBorder="1" applyAlignment="1">
      <alignment horizontal="center" vertical="center"/>
    </xf>
    <xf numFmtId="3" fontId="8" fillId="2" borderId="6" xfId="4" applyNumberFormat="1" applyFont="1" applyFill="1" applyBorder="1" applyAlignment="1">
      <alignment vertical="center"/>
    </xf>
    <xf numFmtId="0" fontId="8" fillId="2" borderId="12" xfId="4" applyFont="1" applyFill="1" applyBorder="1" applyAlignment="1">
      <alignment vertical="top"/>
    </xf>
    <xf numFmtId="0" fontId="11" fillId="2" borderId="0" xfId="4" applyFont="1" applyFill="1" applyBorder="1" applyAlignment="1">
      <alignment vertical="center"/>
    </xf>
    <xf numFmtId="0" fontId="7" fillId="2" borderId="0" xfId="4" applyFont="1" applyFill="1" applyBorder="1" applyAlignment="1">
      <alignment horizontal="left" vertical="center"/>
    </xf>
    <xf numFmtId="0" fontId="11" fillId="2" borderId="0" xfId="4" applyFont="1" applyFill="1" applyBorder="1" applyAlignment="1">
      <alignment horizontal="right" vertical="center"/>
    </xf>
    <xf numFmtId="0" fontId="8" fillId="0" borderId="0" xfId="4" applyFont="1" applyBorder="1">
      <alignment vertical="center"/>
    </xf>
    <xf numFmtId="0" fontId="16" fillId="2" borderId="3" xfId="4" applyFont="1" applyFill="1" applyBorder="1" applyAlignment="1">
      <alignment horizontal="left" vertical="center"/>
    </xf>
    <xf numFmtId="0" fontId="16" fillId="2" borderId="31" xfId="4" applyFont="1" applyFill="1" applyBorder="1" applyAlignment="1">
      <alignment vertical="center"/>
    </xf>
    <xf numFmtId="0" fontId="12" fillId="2" borderId="0" xfId="4" applyFont="1" applyFill="1" applyBorder="1" applyAlignment="1">
      <alignment vertical="center"/>
    </xf>
    <xf numFmtId="0" fontId="7" fillId="2" borderId="0" xfId="4" applyFont="1" applyFill="1" applyBorder="1" applyAlignment="1">
      <alignment vertical="center"/>
    </xf>
    <xf numFmtId="0" fontId="10" fillId="2" borderId="0" xfId="4" applyFont="1" applyFill="1" applyBorder="1" applyAlignment="1">
      <alignment vertical="center"/>
    </xf>
    <xf numFmtId="0" fontId="8" fillId="0" borderId="0" xfId="4" applyFont="1" applyFill="1" applyBorder="1" applyAlignment="1">
      <alignment vertical="center"/>
    </xf>
    <xf numFmtId="0" fontId="2" fillId="0" borderId="3" xfId="4" applyFont="1" applyBorder="1" applyAlignment="1">
      <alignment horizontal="center" vertical="center"/>
    </xf>
    <xf numFmtId="0" fontId="8" fillId="2" borderId="3" xfId="4" applyFont="1" applyFill="1" applyBorder="1" applyAlignment="1">
      <alignment vertical="center"/>
    </xf>
    <xf numFmtId="0" fontId="8" fillId="2" borderId="0" xfId="4" applyFont="1" applyFill="1" applyAlignment="1">
      <alignment vertical="center"/>
    </xf>
    <xf numFmtId="0" fontId="11" fillId="2" borderId="12" xfId="0" applyFont="1" applyFill="1" applyBorder="1" applyAlignment="1">
      <alignment vertical="center"/>
    </xf>
    <xf numFmtId="0" fontId="11" fillId="2" borderId="0" xfId="0" applyFont="1" applyFill="1" applyBorder="1" applyAlignment="1">
      <alignment vertical="center"/>
    </xf>
    <xf numFmtId="0" fontId="11" fillId="0" borderId="0" xfId="4" applyFont="1" applyFill="1" applyBorder="1" applyAlignment="1">
      <alignment vertical="center"/>
    </xf>
    <xf numFmtId="0" fontId="14" fillId="0" borderId="0" xfId="4" applyFont="1" applyFill="1" applyBorder="1" applyAlignment="1">
      <alignment vertical="center"/>
    </xf>
    <xf numFmtId="0" fontId="19" fillId="0" borderId="0" xfId="4" applyFont="1" applyFill="1" applyBorder="1" applyAlignment="1">
      <alignment vertical="center"/>
    </xf>
    <xf numFmtId="0" fontId="19" fillId="0" borderId="0" xfId="4" applyFont="1" applyBorder="1" applyAlignment="1">
      <alignment vertical="center"/>
    </xf>
    <xf numFmtId="0" fontId="8" fillId="2" borderId="0" xfId="4" applyFont="1" applyFill="1">
      <alignment vertical="center"/>
    </xf>
    <xf numFmtId="0" fontId="11" fillId="0" borderId="0" xfId="4" applyFont="1" applyFill="1" applyBorder="1" applyAlignment="1">
      <alignment horizontal="right" vertical="center"/>
    </xf>
    <xf numFmtId="6" fontId="8" fillId="0" borderId="0" xfId="2" applyFont="1" applyFill="1" applyBorder="1" applyAlignment="1">
      <alignment vertical="center"/>
    </xf>
    <xf numFmtId="0" fontId="8" fillId="2" borderId="0" xfId="4" applyFont="1" applyFill="1" applyBorder="1">
      <alignment vertical="center"/>
    </xf>
    <xf numFmtId="0" fontId="14" fillId="0" borderId="0" xfId="4" applyFont="1">
      <alignment vertical="center"/>
    </xf>
    <xf numFmtId="0" fontId="19" fillId="2" borderId="0" xfId="4" applyFont="1" applyFill="1" applyBorder="1" applyAlignment="1">
      <alignment vertical="center"/>
    </xf>
    <xf numFmtId="0" fontId="12" fillId="0" borderId="0" xfId="4" applyFont="1" applyFill="1" applyBorder="1" applyAlignment="1">
      <alignment vertical="center"/>
    </xf>
    <xf numFmtId="0" fontId="7" fillId="0" borderId="0" xfId="0" applyFont="1">
      <alignment vertical="center"/>
    </xf>
    <xf numFmtId="0" fontId="25" fillId="2" borderId="5" xfId="4" applyFont="1" applyFill="1" applyBorder="1" applyAlignment="1">
      <alignment horizontal="left" vertical="center"/>
    </xf>
    <xf numFmtId="0" fontId="19" fillId="0" borderId="5" xfId="6" applyFont="1" applyBorder="1" applyAlignment="1">
      <alignment vertical="center"/>
    </xf>
    <xf numFmtId="0" fontId="14" fillId="2" borderId="5" xfId="4" applyFont="1" applyFill="1" applyBorder="1" applyAlignment="1">
      <alignment vertical="center"/>
    </xf>
    <xf numFmtId="0" fontId="26" fillId="2" borderId="0" xfId="4" applyFont="1" applyFill="1" applyBorder="1" applyAlignment="1">
      <alignment vertical="center"/>
    </xf>
    <xf numFmtId="0" fontId="14" fillId="0" borderId="0" xfId="4" applyFont="1" applyBorder="1">
      <alignment vertical="center"/>
    </xf>
    <xf numFmtId="0" fontId="27" fillId="2" borderId="3" xfId="4" applyFont="1" applyFill="1" applyBorder="1" applyAlignment="1">
      <alignment horizontal="left" vertical="center"/>
    </xf>
    <xf numFmtId="0" fontId="8" fillId="2" borderId="0" xfId="0" applyFont="1" applyFill="1" applyBorder="1" applyAlignment="1">
      <alignment vertical="center"/>
    </xf>
    <xf numFmtId="0" fontId="14" fillId="2" borderId="11" xfId="4" applyFont="1" applyFill="1" applyBorder="1" applyAlignment="1">
      <alignment horizontal="left" vertical="center"/>
    </xf>
    <xf numFmtId="0" fontId="14" fillId="2" borderId="37" xfId="4" applyFont="1" applyFill="1" applyBorder="1" applyAlignment="1">
      <alignment horizontal="left" vertical="center"/>
    </xf>
    <xf numFmtId="0" fontId="14" fillId="2" borderId="7" xfId="4" applyFont="1" applyFill="1" applyBorder="1" applyAlignment="1">
      <alignment horizontal="left" vertical="center"/>
    </xf>
    <xf numFmtId="0" fontId="8" fillId="2" borderId="6" xfId="4" applyFont="1" applyFill="1" applyBorder="1" applyAlignment="1">
      <alignment horizontal="left" vertical="center" textRotation="255"/>
    </xf>
    <xf numFmtId="3" fontId="8" fillId="2" borderId="16" xfId="4" applyNumberFormat="1" applyFont="1" applyFill="1" applyBorder="1" applyAlignment="1">
      <alignment vertical="center"/>
    </xf>
    <xf numFmtId="0" fontId="8" fillId="2" borderId="0" xfId="4" applyFont="1" applyFill="1" applyBorder="1" applyAlignment="1">
      <alignment horizontal="left"/>
    </xf>
    <xf numFmtId="0" fontId="8" fillId="0" borderId="7" xfId="4" applyFont="1" applyBorder="1">
      <alignment vertical="center"/>
    </xf>
    <xf numFmtId="0" fontId="26" fillId="2" borderId="0" xfId="4" applyFont="1" applyFill="1" applyBorder="1" applyAlignment="1">
      <alignment horizontal="left" vertical="center"/>
    </xf>
    <xf numFmtId="0" fontId="29" fillId="2" borderId="5" xfId="4" applyFont="1" applyFill="1" applyBorder="1" applyAlignment="1">
      <alignment horizontal="left" vertical="center"/>
    </xf>
    <xf numFmtId="0" fontId="8" fillId="0" borderId="7" xfId="4" applyFont="1" applyFill="1" applyBorder="1" applyAlignment="1">
      <alignment vertical="center"/>
    </xf>
    <xf numFmtId="0" fontId="26" fillId="2" borderId="0" xfId="4" applyFont="1" applyFill="1" applyBorder="1" applyAlignment="1">
      <alignment horizontal="center" vertical="center"/>
    </xf>
    <xf numFmtId="0" fontId="19" fillId="0" borderId="0" xfId="6" applyFont="1" applyFill="1" applyBorder="1" applyAlignment="1">
      <alignment vertical="center"/>
    </xf>
    <xf numFmtId="0" fontId="11" fillId="2" borderId="0" xfId="6" applyFont="1" applyFill="1" applyBorder="1" applyAlignment="1">
      <alignment vertical="center"/>
    </xf>
    <xf numFmtId="0" fontId="10" fillId="2" borderId="0" xfId="6" applyFont="1" applyFill="1" applyBorder="1" applyAlignment="1">
      <alignment vertical="center"/>
    </xf>
    <xf numFmtId="0" fontId="19" fillId="2" borderId="0" xfId="6" applyFont="1" applyFill="1" applyBorder="1" applyAlignment="1">
      <alignment vertical="center"/>
    </xf>
    <xf numFmtId="0" fontId="8" fillId="0" borderId="3" xfId="4" applyFont="1" applyBorder="1">
      <alignment vertical="center"/>
    </xf>
    <xf numFmtId="0" fontId="2" fillId="0" borderId="0" xfId="4" applyFont="1" applyBorder="1" applyAlignment="1">
      <alignment horizontal="center" vertical="center"/>
    </xf>
    <xf numFmtId="38" fontId="11" fillId="2" borderId="0" xfId="1" applyFont="1" applyFill="1" applyBorder="1" applyAlignment="1">
      <alignment vertical="center"/>
    </xf>
    <xf numFmtId="38" fontId="8" fillId="2" borderId="0" xfId="1" applyFont="1" applyFill="1" applyBorder="1" applyAlignment="1">
      <alignment vertical="center"/>
    </xf>
    <xf numFmtId="0" fontId="8" fillId="2" borderId="31" xfId="4" applyFont="1" applyFill="1" applyBorder="1" applyAlignment="1">
      <alignment horizontal="left" vertical="center"/>
    </xf>
    <xf numFmtId="0" fontId="7" fillId="0" borderId="0" xfId="4" applyFont="1" applyBorder="1">
      <alignment vertical="center"/>
    </xf>
    <xf numFmtId="0" fontId="8" fillId="0" borderId="7" xfId="4" applyFont="1" applyFill="1" applyBorder="1" applyAlignment="1">
      <alignment vertical="center" wrapText="1"/>
    </xf>
    <xf numFmtId="0" fontId="11" fillId="2" borderId="7" xfId="4" applyFont="1" applyFill="1" applyBorder="1" applyAlignment="1">
      <alignment vertical="center"/>
    </xf>
    <xf numFmtId="0" fontId="8" fillId="3" borderId="0" xfId="4" applyFont="1" applyFill="1" applyBorder="1" applyAlignment="1">
      <alignment horizontal="left" vertical="center"/>
    </xf>
    <xf numFmtId="0" fontId="8" fillId="3" borderId="0" xfId="4" applyFont="1" applyFill="1" applyBorder="1" applyAlignment="1">
      <alignment vertical="center"/>
    </xf>
    <xf numFmtId="0" fontId="24" fillId="2" borderId="5" xfId="4" applyFont="1" applyFill="1" applyBorder="1" applyAlignment="1">
      <alignment horizontal="left" vertical="center"/>
    </xf>
    <xf numFmtId="0" fontId="11" fillId="3" borderId="0" xfId="4" applyFont="1" applyFill="1" applyBorder="1" applyAlignment="1">
      <alignment horizontal="center" vertical="center"/>
    </xf>
    <xf numFmtId="0" fontId="8" fillId="2" borderId="0" xfId="4" applyFont="1" applyFill="1" applyBorder="1" applyAlignment="1">
      <alignment horizontal="right" vertical="center" shrinkToFit="1"/>
    </xf>
    <xf numFmtId="0" fontId="14" fillId="2" borderId="5" xfId="4" applyFont="1" applyFill="1" applyBorder="1">
      <alignment vertical="center"/>
    </xf>
    <xf numFmtId="0" fontId="19" fillId="0" borderId="5" xfId="0" applyFont="1" applyBorder="1" applyAlignment="1">
      <alignment vertical="center"/>
    </xf>
    <xf numFmtId="6" fontId="14" fillId="2" borderId="0" xfId="2" applyFont="1" applyFill="1" applyBorder="1" applyAlignment="1">
      <alignment vertical="center"/>
    </xf>
    <xf numFmtId="0" fontId="25" fillId="2" borderId="10" xfId="4" applyFont="1" applyFill="1" applyBorder="1" applyAlignment="1">
      <alignment horizontal="left" vertical="center"/>
    </xf>
    <xf numFmtId="0" fontId="8" fillId="2" borderId="23" xfId="4" applyFont="1" applyFill="1" applyBorder="1" applyAlignment="1">
      <alignment vertical="center" shrinkToFit="1"/>
    </xf>
    <xf numFmtId="0" fontId="8" fillId="2" borderId="44" xfId="4" applyFont="1" applyFill="1" applyBorder="1" applyAlignment="1">
      <alignment vertical="center" shrinkToFit="1"/>
    </xf>
    <xf numFmtId="0" fontId="17" fillId="2" borderId="44" xfId="4" applyFont="1" applyFill="1" applyBorder="1" applyAlignment="1">
      <alignment horizontal="center" vertical="center" shrinkToFit="1"/>
    </xf>
    <xf numFmtId="0" fontId="16" fillId="2" borderId="44" xfId="4" applyFont="1" applyFill="1" applyBorder="1" applyAlignment="1">
      <alignment horizontal="center" vertical="center" shrinkToFit="1"/>
    </xf>
    <xf numFmtId="0" fontId="8" fillId="2" borderId="44" xfId="4" applyFont="1" applyFill="1" applyBorder="1" applyAlignment="1">
      <alignment horizontal="left" vertical="center" shrinkToFit="1"/>
    </xf>
    <xf numFmtId="0" fontId="21" fillId="2" borderId="44" xfId="4" applyFont="1" applyFill="1" applyBorder="1" applyAlignment="1">
      <alignment horizontal="center" vertical="center" shrinkToFit="1"/>
    </xf>
    <xf numFmtId="3" fontId="8" fillId="2" borderId="44" xfId="4" applyNumberFormat="1" applyFont="1" applyFill="1" applyBorder="1" applyAlignment="1">
      <alignment horizontal="center" vertical="center" shrinkToFit="1"/>
    </xf>
    <xf numFmtId="0" fontId="8" fillId="2" borderId="44" xfId="4" applyFont="1" applyFill="1" applyBorder="1" applyAlignment="1">
      <alignment vertical="top" shrinkToFit="1"/>
    </xf>
    <xf numFmtId="0" fontId="8" fillId="2" borderId="55" xfId="4" applyFont="1" applyFill="1" applyBorder="1" applyAlignment="1">
      <alignment vertical="top" shrinkToFit="1"/>
    </xf>
    <xf numFmtId="0" fontId="8" fillId="2" borderId="55" xfId="4" applyFont="1" applyFill="1" applyBorder="1" applyAlignment="1">
      <alignment horizontal="center" vertical="center" shrinkToFit="1"/>
    </xf>
    <xf numFmtId="3" fontId="8" fillId="2" borderId="55" xfId="4" applyNumberFormat="1" applyFont="1" applyFill="1" applyBorder="1" applyAlignment="1">
      <alignment horizontal="center" vertical="center" shrinkToFit="1"/>
    </xf>
    <xf numFmtId="0" fontId="14" fillId="2" borderId="0" xfId="4" applyFont="1" applyFill="1" applyBorder="1">
      <alignment vertical="center"/>
    </xf>
    <xf numFmtId="0" fontId="28" fillId="0" borderId="5" xfId="4" applyFont="1" applyBorder="1" applyAlignment="1">
      <alignment horizontal="center" vertical="center"/>
    </xf>
    <xf numFmtId="0" fontId="27" fillId="2" borderId="3" xfId="4" applyFont="1" applyFill="1" applyBorder="1" applyAlignment="1">
      <alignment vertical="center"/>
    </xf>
    <xf numFmtId="0" fontId="8" fillId="2" borderId="7" xfId="4" applyFont="1" applyFill="1" applyBorder="1">
      <alignment vertical="center"/>
    </xf>
    <xf numFmtId="0" fontId="16" fillId="0" borderId="0" xfId="4" applyFont="1" applyBorder="1">
      <alignment vertical="center"/>
    </xf>
    <xf numFmtId="0" fontId="8" fillId="0" borderId="0" xfId="4" applyFont="1" applyBorder="1" applyAlignment="1">
      <alignment horizontal="left" vertical="center"/>
    </xf>
    <xf numFmtId="0" fontId="2" fillId="0" borderId="0" xfId="4" applyFont="1" applyBorder="1">
      <alignment vertical="center"/>
    </xf>
    <xf numFmtId="0" fontId="8" fillId="0" borderId="12" xfId="4" applyFont="1" applyBorder="1">
      <alignment vertical="center"/>
    </xf>
    <xf numFmtId="0" fontId="8" fillId="0" borderId="0" xfId="4" applyFont="1" applyAlignment="1">
      <alignment horizontal="center" vertical="center" shrinkToFit="1"/>
    </xf>
    <xf numFmtId="0" fontId="8" fillId="2" borderId="7" xfId="4" applyFont="1" applyFill="1" applyBorder="1" applyAlignment="1">
      <alignment horizontal="center" vertical="center" shrinkToFit="1"/>
    </xf>
    <xf numFmtId="0" fontId="15" fillId="0" borderId="23" xfId="0" applyFont="1" applyBorder="1" applyAlignment="1">
      <alignment vertical="center" shrinkToFit="1"/>
    </xf>
    <xf numFmtId="0" fontId="7" fillId="0" borderId="44" xfId="0" applyFont="1" applyBorder="1" applyAlignment="1">
      <alignment vertical="center" shrinkToFit="1"/>
    </xf>
    <xf numFmtId="0" fontId="7" fillId="0" borderId="44" xfId="0" applyFont="1" applyBorder="1" applyAlignment="1">
      <alignment horizontal="center" vertical="center" shrinkToFit="1"/>
    </xf>
    <xf numFmtId="0" fontId="24" fillId="2" borderId="44" xfId="4" applyFont="1" applyFill="1" applyBorder="1" applyAlignment="1">
      <alignment horizontal="center" vertical="center" shrinkToFit="1"/>
    </xf>
    <xf numFmtId="0" fontId="24" fillId="2" borderId="55" xfId="4" applyFont="1" applyFill="1" applyBorder="1" applyAlignment="1">
      <alignment horizontal="center" vertical="center" shrinkToFit="1"/>
    </xf>
    <xf numFmtId="0" fontId="8" fillId="0" borderId="5" xfId="4" applyFont="1" applyBorder="1">
      <alignment vertical="center"/>
    </xf>
    <xf numFmtId="0" fontId="8" fillId="2" borderId="0" xfId="4" applyFont="1" applyFill="1" applyBorder="1" applyAlignment="1">
      <alignment horizontal="left" vertical="top"/>
    </xf>
    <xf numFmtId="0" fontId="32" fillId="0" borderId="0" xfId="0" applyFont="1" applyFill="1" applyBorder="1" applyAlignment="1">
      <alignment vertical="top" wrapText="1"/>
    </xf>
    <xf numFmtId="0" fontId="14" fillId="2" borderId="0" xfId="4" applyFont="1" applyFill="1" applyBorder="1" applyAlignment="1">
      <alignment horizontal="left" vertical="top"/>
    </xf>
    <xf numFmtId="0" fontId="8" fillId="2" borderId="5" xfId="4" applyFont="1" applyFill="1" applyBorder="1" applyAlignment="1">
      <alignment horizontal="left" vertical="center"/>
    </xf>
    <xf numFmtId="0" fontId="14" fillId="2" borderId="5" xfId="4" applyFont="1" applyFill="1" applyBorder="1" applyAlignment="1">
      <alignment horizontal="left" vertical="top"/>
    </xf>
    <xf numFmtId="0" fontId="14" fillId="2" borderId="0" xfId="4" applyFont="1" applyFill="1" applyBorder="1" applyAlignment="1">
      <alignment vertical="top"/>
    </xf>
    <xf numFmtId="0" fontId="8" fillId="0" borderId="6" xfId="4" applyFont="1" applyBorder="1">
      <alignment vertical="center"/>
    </xf>
    <xf numFmtId="0" fontId="8" fillId="0" borderId="0" xfId="4" applyFont="1" applyBorder="1" applyAlignment="1">
      <alignment horizontal="left" vertical="top"/>
    </xf>
    <xf numFmtId="184" fontId="8" fillId="2" borderId="0" xfId="1" applyNumberFormat="1" applyFont="1" applyFill="1" applyBorder="1" applyAlignment="1">
      <alignment vertical="center"/>
    </xf>
    <xf numFmtId="0" fontId="8" fillId="0" borderId="0" xfId="4" applyFont="1" applyAlignment="1">
      <alignment horizontal="right" vertical="center"/>
    </xf>
    <xf numFmtId="0" fontId="8" fillId="0" borderId="15" xfId="4" applyFont="1" applyBorder="1">
      <alignment vertical="center"/>
    </xf>
    <xf numFmtId="0" fontId="8" fillId="0" borderId="14" xfId="4" applyFont="1" applyBorder="1">
      <alignment vertical="center"/>
    </xf>
    <xf numFmtId="0" fontId="14" fillId="2" borderId="12" xfId="4" applyFont="1" applyFill="1" applyBorder="1" applyAlignment="1">
      <alignment horizontal="left" vertical="center"/>
    </xf>
    <xf numFmtId="0" fontId="8" fillId="2" borderId="85" xfId="4" applyFont="1" applyFill="1" applyBorder="1" applyAlignment="1">
      <alignment vertical="center"/>
    </xf>
    <xf numFmtId="0" fontId="8" fillId="2" borderId="41" xfId="4" applyFont="1" applyFill="1" applyBorder="1" applyAlignment="1">
      <alignment vertical="center"/>
    </xf>
    <xf numFmtId="0" fontId="8" fillId="2" borderId="17" xfId="4" applyFont="1" applyFill="1" applyBorder="1" applyAlignment="1">
      <alignment vertical="center"/>
    </xf>
    <xf numFmtId="0" fontId="8" fillId="2" borderId="85" xfId="4" applyFont="1" applyFill="1" applyBorder="1" applyAlignment="1">
      <alignment horizontal="left" vertical="center"/>
    </xf>
    <xf numFmtId="0" fontId="8" fillId="2" borderId="41" xfId="4" applyFont="1" applyFill="1" applyBorder="1" applyAlignment="1">
      <alignment horizontal="left" vertical="center"/>
    </xf>
    <xf numFmtId="0" fontId="8" fillId="0" borderId="85" xfId="4" applyFont="1" applyBorder="1">
      <alignment vertical="center"/>
    </xf>
    <xf numFmtId="0" fontId="8" fillId="2" borderId="58" xfId="4" applyFont="1" applyFill="1" applyBorder="1" applyAlignment="1">
      <alignment horizontal="left" vertical="center"/>
    </xf>
    <xf numFmtId="0" fontId="14" fillId="2" borderId="85" xfId="4" applyFont="1" applyFill="1" applyBorder="1" applyAlignment="1">
      <alignment horizontal="left" vertical="center"/>
    </xf>
    <xf numFmtId="0" fontId="8" fillId="2" borderId="96" xfId="4" applyFont="1" applyFill="1" applyBorder="1" applyAlignment="1">
      <alignment horizontal="left" vertical="center"/>
    </xf>
    <xf numFmtId="0" fontId="14" fillId="2" borderId="85" xfId="4" applyFont="1" applyFill="1" applyBorder="1" applyAlignment="1">
      <alignment vertical="center"/>
    </xf>
    <xf numFmtId="0" fontId="14" fillId="2" borderId="58" xfId="4" applyFont="1" applyFill="1" applyBorder="1" applyAlignment="1">
      <alignment horizontal="left" vertical="center"/>
    </xf>
    <xf numFmtId="0" fontId="25" fillId="0" borderId="85" xfId="4" applyFont="1" applyFill="1" applyBorder="1" applyAlignment="1">
      <alignment vertical="center"/>
    </xf>
    <xf numFmtId="6" fontId="14" fillId="2" borderId="85" xfId="2" applyFont="1" applyFill="1" applyBorder="1" applyAlignment="1">
      <alignment vertical="center"/>
    </xf>
    <xf numFmtId="6" fontId="8" fillId="2" borderId="85" xfId="2" applyFont="1" applyFill="1" applyBorder="1" applyAlignment="1">
      <alignment vertical="center"/>
    </xf>
    <xf numFmtId="0" fontId="14" fillId="2" borderId="25" xfId="4" applyFont="1" applyFill="1" applyBorder="1" applyAlignment="1">
      <alignment vertical="center"/>
    </xf>
    <xf numFmtId="0" fontId="14" fillId="0" borderId="85" xfId="4" applyFont="1" applyFill="1" applyBorder="1" applyAlignment="1">
      <alignment vertical="center"/>
    </xf>
    <xf numFmtId="0" fontId="14" fillId="2" borderId="85" xfId="4" applyFont="1" applyFill="1" applyBorder="1" applyAlignment="1">
      <alignment vertical="top"/>
    </xf>
    <xf numFmtId="0" fontId="14" fillId="2" borderId="85" xfId="4" applyFont="1" applyFill="1" applyBorder="1">
      <alignment vertical="center"/>
    </xf>
    <xf numFmtId="0" fontId="8" fillId="2" borderId="85" xfId="4" applyFont="1" applyFill="1" applyBorder="1">
      <alignment vertical="center"/>
    </xf>
    <xf numFmtId="0" fontId="2" fillId="0" borderId="85" xfId="4" applyFont="1" applyBorder="1" applyAlignment="1">
      <alignment horizontal="center" vertical="center"/>
    </xf>
    <xf numFmtId="0" fontId="2" fillId="0" borderId="5" xfId="4" applyFont="1" applyBorder="1" applyAlignment="1">
      <alignment horizontal="center" vertical="center"/>
    </xf>
    <xf numFmtId="0" fontId="8" fillId="0" borderId="8" xfId="4" applyFont="1" applyBorder="1">
      <alignment vertical="center"/>
    </xf>
    <xf numFmtId="0" fontId="8" fillId="0" borderId="58" xfId="4" applyFont="1" applyBorder="1">
      <alignment vertical="center"/>
    </xf>
    <xf numFmtId="0" fontId="8" fillId="2" borderId="16" xfId="4" applyFont="1" applyFill="1" applyBorder="1" applyAlignment="1">
      <alignment vertical="center"/>
    </xf>
    <xf numFmtId="0" fontId="8" fillId="2" borderId="0" xfId="4" applyFont="1" applyFill="1" applyBorder="1" applyAlignment="1">
      <alignment vertical="center" wrapText="1"/>
    </xf>
    <xf numFmtId="0" fontId="19" fillId="0" borderId="0" xfId="4" applyFont="1" applyFill="1" applyBorder="1" applyAlignment="1">
      <alignment horizontal="left" vertical="center"/>
    </xf>
    <xf numFmtId="0" fontId="11" fillId="0" borderId="0" xfId="4" applyFont="1" applyFill="1" applyBorder="1" applyAlignment="1">
      <alignment horizontal="left" vertical="center"/>
    </xf>
    <xf numFmtId="0" fontId="8" fillId="0" borderId="0" xfId="4" applyFont="1" applyBorder="1" applyAlignment="1">
      <alignment vertical="center"/>
    </xf>
    <xf numFmtId="0" fontId="24" fillId="2" borderId="0" xfId="4" applyFont="1" applyFill="1" applyBorder="1" applyAlignment="1">
      <alignment vertical="center"/>
    </xf>
    <xf numFmtId="0" fontId="11" fillId="2" borderId="0" xfId="4" applyFont="1" applyFill="1" applyBorder="1" applyAlignment="1">
      <alignment horizontal="left" vertical="center"/>
    </xf>
    <xf numFmtId="0" fontId="8" fillId="0" borderId="17" xfId="4" applyFont="1" applyBorder="1">
      <alignment vertical="center"/>
    </xf>
    <xf numFmtId="0" fontId="8" fillId="0" borderId="25" xfId="4" applyFont="1" applyBorder="1">
      <alignment vertical="center"/>
    </xf>
    <xf numFmtId="0" fontId="13" fillId="0" borderId="0" xfId="4" applyFont="1" applyFill="1" applyBorder="1" applyAlignment="1">
      <alignment horizontal="right" vertical="center"/>
    </xf>
    <xf numFmtId="0" fontId="8" fillId="0" borderId="85" xfId="4" applyFont="1" applyFill="1" applyBorder="1" applyAlignment="1">
      <alignment horizontal="left" vertical="center"/>
    </xf>
    <xf numFmtId="0" fontId="8" fillId="2" borderId="0" xfId="4" applyFont="1" applyFill="1" applyBorder="1" applyAlignment="1">
      <alignment vertical="top"/>
    </xf>
    <xf numFmtId="0" fontId="8" fillId="0" borderId="85" xfId="4" applyFont="1" applyFill="1" applyBorder="1" applyAlignment="1">
      <alignment vertical="center"/>
    </xf>
    <xf numFmtId="0" fontId="8" fillId="2" borderId="10" xfId="4" applyFont="1" applyFill="1" applyBorder="1" applyAlignment="1">
      <alignment horizontal="left" vertical="center"/>
    </xf>
    <xf numFmtId="0" fontId="11" fillId="0" borderId="7" xfId="4" applyFont="1" applyBorder="1" applyAlignment="1">
      <alignment vertical="center"/>
    </xf>
    <xf numFmtId="0" fontId="8" fillId="0" borderId="0" xfId="4" applyFont="1" applyAlignment="1">
      <alignment vertical="center"/>
    </xf>
    <xf numFmtId="0" fontId="8" fillId="2" borderId="25" xfId="4" applyFont="1" applyFill="1" applyBorder="1" applyAlignment="1">
      <alignment vertical="center"/>
    </xf>
    <xf numFmtId="0" fontId="8" fillId="0" borderId="25" xfId="4" applyFont="1" applyFill="1" applyBorder="1" applyAlignment="1">
      <alignment horizontal="left" vertical="center"/>
    </xf>
    <xf numFmtId="0" fontId="19" fillId="0" borderId="0" xfId="4" applyFont="1" applyBorder="1">
      <alignment vertical="center"/>
    </xf>
    <xf numFmtId="0" fontId="19" fillId="2" borderId="0" xfId="4" applyFont="1" applyFill="1" applyBorder="1" applyAlignment="1">
      <alignment horizontal="left" vertical="center"/>
    </xf>
    <xf numFmtId="0" fontId="8" fillId="0" borderId="6" xfId="4" applyFont="1" applyFill="1" applyBorder="1" applyAlignment="1">
      <alignment horizontal="left" vertical="center"/>
    </xf>
    <xf numFmtId="0" fontId="25" fillId="2" borderId="85" xfId="4" applyFont="1" applyFill="1" applyBorder="1" applyAlignment="1">
      <alignment vertical="center"/>
    </xf>
    <xf numFmtId="0" fontId="8" fillId="2" borderId="0" xfId="4" applyFont="1" applyFill="1" applyBorder="1" applyAlignment="1"/>
    <xf numFmtId="0" fontId="8" fillId="0" borderId="0" xfId="4" applyFont="1" applyFill="1" applyBorder="1" applyAlignment="1">
      <alignment horizontal="left"/>
    </xf>
    <xf numFmtId="0" fontId="8" fillId="0" borderId="19" xfId="4" applyFont="1" applyBorder="1">
      <alignment vertical="center"/>
    </xf>
    <xf numFmtId="0" fontId="8" fillId="0" borderId="0" xfId="4" applyFont="1" applyFill="1" applyAlignment="1">
      <alignment vertical="center"/>
    </xf>
    <xf numFmtId="0" fontId="1" fillId="0" borderId="0" xfId="0" applyFont="1" applyBorder="1" applyAlignment="1">
      <alignment vertical="top"/>
    </xf>
    <xf numFmtId="0" fontId="8" fillId="0" borderId="2" xfId="4" applyFont="1" applyBorder="1">
      <alignment vertical="center"/>
    </xf>
    <xf numFmtId="0" fontId="8" fillId="0" borderId="0" xfId="4" applyFont="1" applyFill="1">
      <alignment vertical="center"/>
    </xf>
    <xf numFmtId="0" fontId="8" fillId="0" borderId="16" xfId="4" applyFont="1" applyBorder="1">
      <alignment vertical="center"/>
    </xf>
    <xf numFmtId="0" fontId="8" fillId="0" borderId="11" xfId="4" applyFont="1" applyBorder="1">
      <alignment vertical="center"/>
    </xf>
    <xf numFmtId="0" fontId="8" fillId="0" borderId="0" xfId="4" applyFont="1" applyFill="1" applyBorder="1">
      <alignment vertical="center"/>
    </xf>
    <xf numFmtId="0" fontId="8" fillId="3" borderId="0" xfId="4" applyFont="1" applyFill="1" applyBorder="1">
      <alignment vertical="center"/>
    </xf>
    <xf numFmtId="0" fontId="8" fillId="0" borderId="13" xfId="4" applyFont="1" applyBorder="1">
      <alignment vertical="center"/>
    </xf>
    <xf numFmtId="0" fontId="8" fillId="2" borderId="3" xfId="4" applyFont="1" applyFill="1" applyBorder="1">
      <alignment vertical="center"/>
    </xf>
    <xf numFmtId="0" fontId="8" fillId="0" borderId="20" xfId="4" applyFont="1" applyBorder="1">
      <alignment vertical="center"/>
    </xf>
    <xf numFmtId="0" fontId="8" fillId="0" borderId="18" xfId="4" applyFont="1" applyBorder="1">
      <alignment vertical="center"/>
    </xf>
    <xf numFmtId="0" fontId="0" fillId="0" borderId="0" xfId="0" applyFont="1">
      <alignment vertical="center"/>
    </xf>
    <xf numFmtId="0" fontId="14" fillId="0" borderId="5" xfId="0" applyFont="1" applyBorder="1" applyAlignment="1">
      <alignment horizontal="left" vertical="top"/>
    </xf>
    <xf numFmtId="0" fontId="8" fillId="0" borderId="7" xfId="4" applyFont="1" applyFill="1" applyBorder="1" applyAlignment="1">
      <alignment horizontal="center" vertical="center"/>
    </xf>
    <xf numFmtId="0" fontId="8" fillId="0" borderId="0" xfId="4" applyFont="1" applyBorder="1" applyAlignment="1">
      <alignment vertical="center" shrinkToFit="1"/>
    </xf>
    <xf numFmtId="0" fontId="27" fillId="0" borderId="3" xfId="4" applyFont="1" applyFill="1" applyBorder="1">
      <alignment vertical="center"/>
    </xf>
    <xf numFmtId="0" fontId="16" fillId="0" borderId="0" xfId="4" applyFont="1" applyFill="1" applyBorder="1">
      <alignment vertical="center"/>
    </xf>
    <xf numFmtId="0" fontId="8" fillId="0" borderId="37" xfId="4" applyFont="1" applyFill="1" applyBorder="1" applyAlignment="1">
      <alignment horizontal="left" vertical="center"/>
    </xf>
    <xf numFmtId="0" fontId="10" fillId="0" borderId="5" xfId="4" applyFont="1" applyFill="1" applyBorder="1" applyAlignment="1">
      <alignment horizontal="left" vertical="center"/>
    </xf>
    <xf numFmtId="0" fontId="8" fillId="0" borderId="3" xfId="4" applyFont="1" applyFill="1" applyBorder="1" applyAlignment="1">
      <alignment horizontal="left" vertical="center"/>
    </xf>
    <xf numFmtId="0" fontId="8" fillId="0" borderId="25" xfId="4" applyFont="1" applyFill="1" applyBorder="1">
      <alignment vertical="center"/>
    </xf>
    <xf numFmtId="0" fontId="8" fillId="0" borderId="85" xfId="4" applyFont="1" applyFill="1" applyBorder="1">
      <alignment vertical="center"/>
    </xf>
    <xf numFmtId="0" fontId="8" fillId="0" borderId="5" xfId="4" applyFont="1" applyFill="1" applyBorder="1">
      <alignment vertical="center"/>
    </xf>
    <xf numFmtId="0" fontId="8" fillId="0" borderId="3" xfId="4" applyFont="1" applyFill="1" applyBorder="1">
      <alignment vertical="center"/>
    </xf>
    <xf numFmtId="0" fontId="14" fillId="0" borderId="85" xfId="4" applyFont="1" applyFill="1" applyBorder="1" applyAlignment="1">
      <alignment horizontal="center" vertical="center"/>
    </xf>
    <xf numFmtId="0" fontId="27" fillId="0" borderId="3" xfId="4" applyFont="1" applyFill="1" applyBorder="1" applyAlignment="1">
      <alignment horizontal="left" vertical="center"/>
    </xf>
    <xf numFmtId="0" fontId="16" fillId="0" borderId="0" xfId="4" applyFont="1" applyFill="1" applyBorder="1" applyAlignment="1">
      <alignment horizontal="left" vertical="center"/>
    </xf>
    <xf numFmtId="0" fontId="14" fillId="0" borderId="85" xfId="4" applyFont="1" applyFill="1" applyBorder="1" applyAlignment="1">
      <alignment horizontal="left" vertical="center"/>
    </xf>
    <xf numFmtId="178" fontId="8" fillId="0" borderId="79" xfId="4" applyNumberFormat="1" applyFont="1" applyFill="1" applyBorder="1" applyAlignment="1">
      <alignment horizontal="right" vertical="center"/>
    </xf>
    <xf numFmtId="0" fontId="8" fillId="0" borderId="19" xfId="4" applyFont="1" applyFill="1" applyBorder="1" applyAlignment="1">
      <alignment horizontal="left" vertical="center"/>
    </xf>
    <xf numFmtId="0" fontId="31" fillId="0" borderId="0" xfId="0" applyFont="1" applyFill="1" applyBorder="1" applyAlignment="1">
      <alignment vertical="center"/>
    </xf>
    <xf numFmtId="0" fontId="31" fillId="0" borderId="3" xfId="0" applyFont="1" applyFill="1" applyBorder="1" applyAlignment="1">
      <alignment vertical="center"/>
    </xf>
    <xf numFmtId="0" fontId="31" fillId="0" borderId="0" xfId="0" applyFont="1" applyFill="1" applyAlignment="1">
      <alignment vertical="center"/>
    </xf>
    <xf numFmtId="0" fontId="33" fillId="0" borderId="0" xfId="0" applyFont="1" applyFill="1" applyBorder="1" applyAlignment="1">
      <alignment horizontal="left" vertical="center" wrapText="1"/>
    </xf>
    <xf numFmtId="0" fontId="14" fillId="0" borderId="0" xfId="0" applyFont="1" applyFill="1" applyBorder="1" applyAlignment="1">
      <alignment horizontal="left" vertical="top"/>
    </xf>
    <xf numFmtId="0" fontId="8" fillId="0" borderId="0" xfId="0" applyFont="1" applyFill="1" applyBorder="1" applyAlignment="1">
      <alignment horizontal="left" vertical="center" wrapText="1"/>
    </xf>
    <xf numFmtId="0" fontId="8" fillId="0" borderId="0" xfId="0" applyFont="1" applyFill="1" applyBorder="1" applyAlignment="1">
      <alignment horizontal="left" vertical="center"/>
    </xf>
    <xf numFmtId="0" fontId="2" fillId="0" borderId="0" xfId="0" applyFont="1" applyFill="1" applyBorder="1" applyAlignment="1">
      <alignment horizontal="left" vertical="center" wrapText="1"/>
    </xf>
    <xf numFmtId="0" fontId="37" fillId="0" borderId="0" xfId="0" applyFont="1" applyFill="1" applyBorder="1" applyAlignment="1">
      <alignment horizontal="left" vertical="center" wrapText="1"/>
    </xf>
    <xf numFmtId="0" fontId="14" fillId="0" borderId="85" xfId="4" applyFont="1" applyFill="1" applyBorder="1" applyAlignment="1">
      <alignment horizontal="right" vertical="center"/>
    </xf>
    <xf numFmtId="0" fontId="8" fillId="0" borderId="8" xfId="4" applyFont="1" applyFill="1" applyBorder="1" applyAlignment="1">
      <alignment horizontal="left" vertical="center"/>
    </xf>
    <xf numFmtId="0" fontId="8" fillId="0" borderId="7" xfId="4" applyFont="1" applyFill="1" applyBorder="1" applyAlignment="1">
      <alignment horizontal="left" vertical="center"/>
    </xf>
    <xf numFmtId="0" fontId="8" fillId="0" borderId="7" xfId="4" applyFont="1" applyFill="1" applyBorder="1">
      <alignment vertical="center"/>
    </xf>
    <xf numFmtId="0" fontId="8" fillId="0" borderId="16" xfId="4" applyFont="1" applyFill="1" applyBorder="1">
      <alignment vertical="center"/>
    </xf>
    <xf numFmtId="0" fontId="8" fillId="0" borderId="6" xfId="4" applyFont="1" applyFill="1" applyBorder="1">
      <alignment vertical="center"/>
    </xf>
    <xf numFmtId="0" fontId="8" fillId="0" borderId="85" xfId="4" applyFont="1" applyBorder="1" applyAlignment="1">
      <alignment horizontal="right" vertical="center"/>
    </xf>
    <xf numFmtId="0" fontId="8" fillId="2" borderId="85" xfId="4" applyFont="1" applyFill="1" applyBorder="1" applyAlignment="1">
      <alignment horizontal="right" vertical="center"/>
    </xf>
    <xf numFmtId="0" fontId="8" fillId="2" borderId="5" xfId="4" applyFont="1" applyFill="1" applyBorder="1" applyAlignment="1">
      <alignment horizontal="left" vertical="top"/>
    </xf>
    <xf numFmtId="0" fontId="1" fillId="0" borderId="0" xfId="0" applyFont="1" applyAlignment="1">
      <alignment vertical="top"/>
    </xf>
    <xf numFmtId="0" fontId="1" fillId="0" borderId="5" xfId="0" applyFont="1" applyBorder="1" applyAlignment="1">
      <alignment vertical="top"/>
    </xf>
    <xf numFmtId="0" fontId="14" fillId="2" borderId="85" xfId="4" applyFont="1" applyFill="1" applyBorder="1" applyAlignment="1">
      <alignment horizontal="right" vertical="top"/>
    </xf>
    <xf numFmtId="0" fontId="34" fillId="0" borderId="0" xfId="0" applyFont="1" applyBorder="1" applyAlignment="1">
      <alignment horizontal="left" vertical="top"/>
    </xf>
    <xf numFmtId="0" fontId="34" fillId="0" borderId="0" xfId="0" applyFont="1" applyAlignment="1">
      <alignment horizontal="left" vertical="top"/>
    </xf>
    <xf numFmtId="0" fontId="19" fillId="0" borderId="25" xfId="4" applyFont="1" applyBorder="1">
      <alignment vertical="center"/>
    </xf>
    <xf numFmtId="0" fontId="40" fillId="0" borderId="0" xfId="4" applyFont="1">
      <alignment vertical="center"/>
    </xf>
    <xf numFmtId="0" fontId="8" fillId="0" borderId="10" xfId="4" applyFont="1" applyBorder="1">
      <alignment vertical="center"/>
    </xf>
    <xf numFmtId="3" fontId="8" fillId="2" borderId="0" xfId="4" applyNumberFormat="1" applyFont="1" applyFill="1" applyBorder="1" applyAlignment="1">
      <alignment horizontal="center" vertical="center"/>
    </xf>
    <xf numFmtId="0" fontId="8" fillId="0" borderId="96" xfId="4" applyFont="1" applyBorder="1">
      <alignment vertical="center"/>
    </xf>
    <xf numFmtId="0" fontId="14" fillId="0" borderId="0" xfId="4" applyFont="1" applyBorder="1" applyAlignment="1">
      <alignment vertical="top"/>
    </xf>
    <xf numFmtId="0" fontId="8" fillId="0" borderId="5" xfId="4" applyFont="1" applyBorder="1" applyAlignment="1">
      <alignment vertical="center"/>
    </xf>
    <xf numFmtId="0" fontId="8" fillId="0" borderId="3" xfId="4" applyFont="1" applyBorder="1" applyAlignment="1">
      <alignment vertical="center"/>
    </xf>
    <xf numFmtId="0" fontId="14" fillId="0" borderId="14" xfId="4" applyFont="1" applyBorder="1">
      <alignment vertical="center"/>
    </xf>
    <xf numFmtId="0" fontId="8" fillId="2" borderId="53" xfId="4" applyFont="1" applyFill="1" applyBorder="1" applyAlignment="1">
      <alignment horizontal="center" vertical="center"/>
    </xf>
    <xf numFmtId="0" fontId="8" fillId="2" borderId="50" xfId="4" applyFont="1" applyFill="1" applyBorder="1" applyAlignment="1">
      <alignment horizontal="center" vertical="center"/>
    </xf>
    <xf numFmtId="0" fontId="14" fillId="0" borderId="0" xfId="4" applyFont="1" applyBorder="1" applyAlignment="1">
      <alignment horizontal="left" vertical="top"/>
    </xf>
    <xf numFmtId="0" fontId="8" fillId="2" borderId="12" xfId="4" applyFont="1" applyFill="1" applyBorder="1" applyAlignment="1">
      <alignment horizontal="left" vertical="center"/>
    </xf>
    <xf numFmtId="0" fontId="8" fillId="2" borderId="0" xfId="4" applyFont="1" applyFill="1" applyBorder="1" applyAlignment="1">
      <alignment horizontal="left" vertical="center"/>
    </xf>
    <xf numFmtId="0" fontId="8" fillId="0" borderId="0" xfId="4" applyFont="1" applyBorder="1" applyAlignment="1">
      <alignment horizontal="right" vertical="center"/>
    </xf>
    <xf numFmtId="0" fontId="27" fillId="2" borderId="0" xfId="4" applyFont="1" applyFill="1" applyBorder="1" applyAlignment="1">
      <alignment vertical="center"/>
    </xf>
    <xf numFmtId="181" fontId="8" fillId="2" borderId="5" xfId="4" applyNumberFormat="1" applyFont="1" applyFill="1" applyBorder="1" applyAlignment="1"/>
    <xf numFmtId="181" fontId="11" fillId="2" borderId="0" xfId="4" applyNumberFormat="1" applyFont="1" applyFill="1" applyBorder="1" applyAlignment="1">
      <alignment vertical="center"/>
    </xf>
    <xf numFmtId="0" fontId="11" fillId="0" borderId="85" xfId="4" applyFont="1" applyFill="1" applyBorder="1" applyAlignment="1">
      <alignment horizontal="right" vertical="center"/>
    </xf>
    <xf numFmtId="0" fontId="8" fillId="2" borderId="135" xfId="4" applyFont="1" applyFill="1" applyBorder="1" applyAlignment="1">
      <alignment horizontal="center" vertical="center"/>
    </xf>
    <xf numFmtId="0" fontId="14" fillId="2" borderId="3" xfId="4" applyFont="1" applyFill="1" applyBorder="1" applyAlignment="1">
      <alignment horizontal="left" vertical="center"/>
    </xf>
    <xf numFmtId="0" fontId="11" fillId="0" borderId="25" xfId="4" applyFont="1" applyFill="1" applyBorder="1" applyAlignment="1">
      <alignment vertical="center"/>
    </xf>
    <xf numFmtId="0" fontId="11" fillId="0" borderId="25" xfId="4" applyFont="1" applyFill="1" applyBorder="1" applyAlignment="1">
      <alignment horizontal="center" vertical="center"/>
    </xf>
    <xf numFmtId="0" fontId="8" fillId="0" borderId="25" xfId="4" applyFont="1" applyFill="1" applyBorder="1" applyAlignment="1">
      <alignment vertical="center"/>
    </xf>
    <xf numFmtId="0" fontId="2" fillId="0" borderId="0" xfId="4" applyFont="1" applyFill="1" applyBorder="1" applyAlignment="1">
      <alignment horizontal="left" vertical="center"/>
    </xf>
    <xf numFmtId="0" fontId="8" fillId="2" borderId="25" xfId="4" applyFont="1" applyFill="1" applyBorder="1" applyAlignment="1">
      <alignment vertical="center" wrapText="1"/>
    </xf>
    <xf numFmtId="0" fontId="8" fillId="2" borderId="0" xfId="0" applyFont="1" applyFill="1" applyBorder="1" applyAlignment="1">
      <alignment horizontal="center" vertical="center" shrinkToFit="1"/>
    </xf>
    <xf numFmtId="0" fontId="8" fillId="2" borderId="0" xfId="0" applyFont="1" applyFill="1" applyBorder="1" applyAlignment="1">
      <alignment horizontal="left" vertical="center"/>
    </xf>
    <xf numFmtId="0" fontId="23" fillId="0" borderId="14" xfId="4" applyFont="1" applyBorder="1" applyAlignment="1">
      <alignment horizontal="right" vertical="center"/>
    </xf>
    <xf numFmtId="0" fontId="40" fillId="0" borderId="0" xfId="4" applyFont="1" applyBorder="1">
      <alignment vertical="center"/>
    </xf>
    <xf numFmtId="0" fontId="14" fillId="0" borderId="15" xfId="4" applyFont="1" applyBorder="1">
      <alignment vertical="center"/>
    </xf>
    <xf numFmtId="0" fontId="2" fillId="0" borderId="25" xfId="4" applyFont="1" applyBorder="1" applyAlignment="1">
      <alignment horizontal="center" vertical="center"/>
    </xf>
    <xf numFmtId="0" fontId="8" fillId="0" borderId="3" xfId="4" applyFont="1" applyBorder="1" applyAlignment="1">
      <alignment horizontal="right" vertical="center"/>
    </xf>
    <xf numFmtId="0" fontId="11" fillId="2" borderId="25" xfId="4" applyFont="1" applyFill="1" applyBorder="1" applyAlignment="1">
      <alignment horizontal="center" vertical="center"/>
    </xf>
    <xf numFmtId="0" fontId="40" fillId="0" borderId="12" xfId="4" applyFont="1" applyBorder="1">
      <alignment vertical="center"/>
    </xf>
    <xf numFmtId="0" fontId="8" fillId="2" borderId="85" xfId="4" applyFont="1" applyFill="1" applyBorder="1" applyAlignment="1">
      <alignment horizontal="center" vertical="center"/>
    </xf>
    <xf numFmtId="0" fontId="14" fillId="2" borderId="0" xfId="4" applyFont="1" applyFill="1" applyBorder="1" applyAlignment="1">
      <alignment vertical="center"/>
    </xf>
    <xf numFmtId="0" fontId="14" fillId="2" borderId="0" xfId="4" applyFont="1" applyFill="1" applyBorder="1" applyAlignment="1">
      <alignment vertical="center" wrapText="1"/>
    </xf>
    <xf numFmtId="0" fontId="8" fillId="0" borderId="14" xfId="4" applyFont="1" applyBorder="1" applyAlignment="1">
      <alignment horizontal="right" vertical="center"/>
    </xf>
    <xf numFmtId="0" fontId="8" fillId="2" borderId="19" xfId="4" applyFont="1" applyFill="1" applyBorder="1" applyAlignment="1">
      <alignment horizontal="right" vertical="center"/>
    </xf>
    <xf numFmtId="0" fontId="15" fillId="2" borderId="85" xfId="4" applyFont="1" applyFill="1" applyBorder="1" applyAlignment="1">
      <alignment horizontal="right" vertical="center"/>
    </xf>
    <xf numFmtId="0" fontId="8" fillId="0" borderId="25" xfId="4" applyFont="1" applyBorder="1" applyAlignment="1">
      <alignment vertical="center"/>
    </xf>
    <xf numFmtId="6" fontId="8" fillId="2" borderId="7" xfId="2" applyFont="1" applyFill="1" applyBorder="1" applyAlignment="1">
      <alignment vertical="center"/>
    </xf>
    <xf numFmtId="6" fontId="14" fillId="2" borderId="58" xfId="2" applyFont="1" applyFill="1" applyBorder="1" applyAlignment="1">
      <alignment vertical="center"/>
    </xf>
    <xf numFmtId="6" fontId="14" fillId="2" borderId="7" xfId="2" applyFont="1" applyFill="1" applyBorder="1" applyAlignment="1">
      <alignment vertical="center"/>
    </xf>
    <xf numFmtId="0" fontId="8" fillId="0" borderId="0" xfId="4" applyFont="1" applyFill="1" applyBorder="1" applyAlignment="1">
      <alignment vertical="center" shrinkToFit="1"/>
    </xf>
    <xf numFmtId="180" fontId="14" fillId="2" borderId="19" xfId="4" applyNumberFormat="1" applyFont="1" applyFill="1" applyBorder="1" applyAlignment="1">
      <alignment horizontal="center" vertical="center" shrinkToFit="1"/>
    </xf>
    <xf numFmtId="0" fontId="8" fillId="0" borderId="0" xfId="4" applyFont="1" applyBorder="1" applyAlignment="1">
      <alignment horizontal="center" vertical="center" textRotation="255"/>
    </xf>
    <xf numFmtId="0" fontId="8" fillId="0" borderId="25" xfId="4" applyFont="1" applyBorder="1" applyAlignment="1">
      <alignment horizontal="right" vertical="center"/>
    </xf>
    <xf numFmtId="0" fontId="8" fillId="0" borderId="12" xfId="4" applyFont="1" applyBorder="1" applyAlignment="1">
      <alignment vertical="center"/>
    </xf>
    <xf numFmtId="57" fontId="8" fillId="0" borderId="0" xfId="4" applyNumberFormat="1" applyFont="1" applyBorder="1" applyAlignment="1">
      <alignment horizontal="center" vertical="center"/>
    </xf>
    <xf numFmtId="0" fontId="8" fillId="0" borderId="11" xfId="4" applyFont="1" applyBorder="1" applyAlignment="1">
      <alignment horizontal="right" vertical="center"/>
    </xf>
    <xf numFmtId="0" fontId="14" fillId="0" borderId="12" xfId="4" applyFont="1" applyBorder="1">
      <alignment vertical="center"/>
    </xf>
    <xf numFmtId="0" fontId="14" fillId="2" borderId="96" xfId="4" applyFont="1" applyFill="1" applyBorder="1" applyAlignment="1">
      <alignment horizontal="left" vertical="center"/>
    </xf>
    <xf numFmtId="0" fontId="14" fillId="0" borderId="17" xfId="4" applyFont="1" applyFill="1" applyBorder="1" applyAlignment="1">
      <alignment horizontal="left" vertical="center"/>
    </xf>
    <xf numFmtId="0" fontId="14" fillId="0" borderId="6" xfId="4" applyFont="1" applyFill="1" applyBorder="1" applyAlignment="1">
      <alignment horizontal="left" vertical="center"/>
    </xf>
    <xf numFmtId="0" fontId="14" fillId="0" borderId="0" xfId="4" applyFont="1" applyFill="1" applyBorder="1" applyAlignment="1">
      <alignment vertical="center" wrapText="1"/>
    </xf>
    <xf numFmtId="0" fontId="8" fillId="0" borderId="35" xfId="4" applyFont="1" applyBorder="1">
      <alignment vertical="center"/>
    </xf>
    <xf numFmtId="0" fontId="14" fillId="2" borderId="25" xfId="4" applyFont="1" applyFill="1" applyBorder="1" applyAlignment="1">
      <alignment horizontal="left" vertical="center"/>
    </xf>
    <xf numFmtId="0" fontId="24" fillId="0" borderId="0" xfId="4" applyFont="1" applyFill="1" applyBorder="1" applyAlignment="1">
      <alignment vertical="center"/>
    </xf>
    <xf numFmtId="0" fontId="8" fillId="3" borderId="6" xfId="4" applyFont="1" applyFill="1" applyBorder="1" applyAlignment="1">
      <alignment vertical="center"/>
    </xf>
    <xf numFmtId="205" fontId="8" fillId="2" borderId="7" xfId="0" applyNumberFormat="1" applyFont="1" applyFill="1" applyBorder="1" applyAlignment="1">
      <alignment horizontal="center" vertical="center"/>
    </xf>
    <xf numFmtId="204" fontId="8" fillId="2" borderId="7" xfId="4" applyNumberFormat="1" applyFont="1" applyFill="1" applyBorder="1" applyAlignment="1">
      <alignment horizontal="center" vertical="center"/>
    </xf>
    <xf numFmtId="0" fontId="24" fillId="2" borderId="7" xfId="4" applyFont="1" applyFill="1" applyBorder="1" applyAlignment="1">
      <alignment vertical="center" wrapText="1"/>
    </xf>
    <xf numFmtId="0" fontId="24" fillId="2" borderId="149" xfId="4" applyFont="1" applyFill="1" applyBorder="1" applyAlignment="1">
      <alignment vertical="center" wrapText="1"/>
    </xf>
    <xf numFmtId="0" fontId="24" fillId="2" borderId="109" xfId="4" applyFont="1" applyFill="1" applyBorder="1" applyAlignment="1">
      <alignment vertical="center" wrapText="1"/>
    </xf>
    <xf numFmtId="0" fontId="24" fillId="2" borderId="10" xfId="4" applyFont="1" applyFill="1" applyBorder="1" applyAlignment="1">
      <alignment horizontal="left" vertical="center"/>
    </xf>
    <xf numFmtId="204" fontId="8" fillId="2" borderId="0" xfId="4" applyNumberFormat="1" applyFont="1" applyFill="1" applyBorder="1" applyAlignment="1">
      <alignment horizontal="center" vertical="center"/>
    </xf>
    <xf numFmtId="0" fontId="24" fillId="2" borderId="0" xfId="4" applyFont="1" applyFill="1" applyBorder="1" applyAlignment="1">
      <alignment horizontal="left" vertical="center" wrapText="1"/>
    </xf>
    <xf numFmtId="203" fontId="1" fillId="0" borderId="0" xfId="0" applyNumberFormat="1" applyFont="1" applyBorder="1" applyAlignment="1">
      <alignment horizontal="left" vertical="center" wrapText="1"/>
    </xf>
    <xf numFmtId="0" fontId="8" fillId="0" borderId="85" xfId="4" applyFont="1" applyFill="1" applyBorder="1" applyAlignment="1">
      <alignment horizontal="right" vertical="center"/>
    </xf>
    <xf numFmtId="202" fontId="8" fillId="2" borderId="0" xfId="0" applyNumberFormat="1" applyFont="1" applyFill="1" applyBorder="1" applyAlignment="1">
      <alignment horizontal="center" vertical="center"/>
    </xf>
    <xf numFmtId="6" fontId="8" fillId="2" borderId="25" xfId="2" applyFont="1" applyFill="1" applyBorder="1" applyAlignment="1">
      <alignment vertical="center"/>
    </xf>
    <xf numFmtId="0" fontId="11" fillId="2" borderId="25" xfId="4" applyFont="1" applyFill="1" applyBorder="1" applyAlignment="1">
      <alignment vertical="center"/>
    </xf>
    <xf numFmtId="0" fontId="8" fillId="0" borderId="25" xfId="4" applyFont="1" applyFill="1" applyBorder="1" applyAlignment="1">
      <alignment horizontal="left" vertical="top"/>
    </xf>
    <xf numFmtId="0" fontId="8" fillId="0" borderId="85" xfId="4" applyFont="1" applyFill="1" applyBorder="1" applyAlignment="1">
      <alignment horizontal="left" vertical="top"/>
    </xf>
    <xf numFmtId="0" fontId="8" fillId="0" borderId="0" xfId="4" applyFont="1" applyFill="1" applyBorder="1" applyAlignment="1">
      <alignment horizontal="left" vertical="top"/>
    </xf>
    <xf numFmtId="0" fontId="8" fillId="0" borderId="25" xfId="4" applyFont="1" applyFill="1" applyBorder="1" applyAlignment="1">
      <alignment horizontal="left" vertical="top" wrapText="1"/>
    </xf>
    <xf numFmtId="0" fontId="25" fillId="0" borderId="5" xfId="4" applyFont="1" applyFill="1" applyBorder="1" applyAlignment="1">
      <alignment horizontal="left" vertical="center"/>
    </xf>
    <xf numFmtId="0" fontId="11" fillId="0" borderId="7" xfId="4" applyFont="1" applyFill="1" applyBorder="1" applyAlignment="1">
      <alignment horizontal="center" vertical="center"/>
    </xf>
    <xf numFmtId="0" fontId="10" fillId="0" borderId="7" xfId="4" applyFont="1" applyFill="1" applyBorder="1" applyAlignment="1">
      <alignment vertical="center"/>
    </xf>
    <xf numFmtId="0" fontId="19" fillId="0" borderId="7" xfId="4" applyFont="1" applyFill="1" applyBorder="1" applyAlignment="1">
      <alignment horizontal="center" vertical="center"/>
    </xf>
    <xf numFmtId="0" fontId="16" fillId="0" borderId="0" xfId="4" applyFont="1" applyFill="1" applyBorder="1" applyAlignment="1">
      <alignment vertical="center"/>
    </xf>
    <xf numFmtId="0" fontId="7" fillId="0" borderId="0" xfId="4" applyFont="1" applyFill="1" applyBorder="1" applyAlignment="1">
      <alignment horizontal="left" vertical="center"/>
    </xf>
    <xf numFmtId="0" fontId="10" fillId="0" borderId="0" xfId="4" applyFont="1" applyFill="1" applyBorder="1" applyAlignment="1">
      <alignment horizontal="left" vertical="center"/>
    </xf>
    <xf numFmtId="0" fontId="15" fillId="0" borderId="0" xfId="4" applyFont="1" applyFill="1" applyBorder="1" applyAlignment="1">
      <alignment vertical="center"/>
    </xf>
    <xf numFmtId="0" fontId="25" fillId="0" borderId="0" xfId="4" applyFont="1" applyFill="1" applyBorder="1" applyAlignment="1">
      <alignment horizontal="left" vertical="center"/>
    </xf>
    <xf numFmtId="0" fontId="29" fillId="0" borderId="0" xfId="4" applyFont="1" applyFill="1" applyBorder="1" applyAlignment="1">
      <alignment horizontal="left" vertical="center"/>
    </xf>
    <xf numFmtId="0" fontId="19" fillId="0" borderId="0" xfId="4" applyFont="1" applyFill="1" applyBorder="1" applyAlignment="1">
      <alignment horizontal="right" vertical="center"/>
    </xf>
    <xf numFmtId="0" fontId="19" fillId="0" borderId="0" xfId="4" applyFont="1" applyFill="1" applyBorder="1">
      <alignment vertical="center"/>
    </xf>
    <xf numFmtId="0" fontId="19" fillId="0" borderId="25" xfId="4" applyFont="1" applyFill="1" applyBorder="1" applyAlignment="1">
      <alignment horizontal="right" vertical="center"/>
    </xf>
    <xf numFmtId="0" fontId="14" fillId="0" borderId="25" xfId="4" applyFont="1" applyFill="1" applyBorder="1" applyAlignment="1">
      <alignment horizontal="left" vertical="center" shrinkToFit="1"/>
    </xf>
    <xf numFmtId="0" fontId="14" fillId="0" borderId="20" xfId="4" applyFont="1" applyFill="1" applyBorder="1" applyAlignment="1">
      <alignment horizontal="left" vertical="center" shrinkToFit="1"/>
    </xf>
    <xf numFmtId="0" fontId="14" fillId="0" borderId="179" xfId="4" applyFont="1" applyFill="1" applyBorder="1" applyAlignment="1">
      <alignment horizontal="left" vertical="center" shrinkToFit="1"/>
    </xf>
    <xf numFmtId="0" fontId="14" fillId="0" borderId="25" xfId="4" applyFont="1" applyFill="1" applyBorder="1" applyAlignment="1">
      <alignment horizontal="left" vertical="center"/>
    </xf>
    <xf numFmtId="200" fontId="8" fillId="2" borderId="0" xfId="4" applyNumberFormat="1" applyFont="1" applyFill="1" applyBorder="1" applyAlignment="1">
      <alignment horizontal="right" vertical="center"/>
    </xf>
    <xf numFmtId="200" fontId="8" fillId="2" borderId="0" xfId="4" applyNumberFormat="1" applyFont="1" applyFill="1" applyBorder="1" applyAlignment="1">
      <alignment horizontal="left" vertical="center"/>
    </xf>
    <xf numFmtId="0" fontId="8" fillId="2" borderId="0" xfId="4" applyNumberFormat="1" applyFont="1" applyFill="1" applyBorder="1" applyAlignment="1">
      <alignment horizontal="right" vertical="center"/>
    </xf>
    <xf numFmtId="0" fontId="14" fillId="2" borderId="85" xfId="4" applyFont="1" applyFill="1" applyBorder="1" applyAlignment="1">
      <alignment horizontal="right" vertical="center" shrinkToFit="1"/>
    </xf>
    <xf numFmtId="0" fontId="29" fillId="2" borderId="0" xfId="4" applyFont="1" applyFill="1" applyBorder="1" applyAlignment="1">
      <alignment horizontal="left" vertical="center"/>
    </xf>
    <xf numFmtId="0" fontId="2" fillId="0" borderId="25" xfId="4" applyFont="1" applyFill="1" applyBorder="1" applyAlignment="1">
      <alignment horizontal="center" vertical="center"/>
    </xf>
    <xf numFmtId="0" fontId="8" fillId="0" borderId="0" xfId="0" applyFont="1" applyBorder="1" applyAlignment="1">
      <alignment horizontal="left" vertical="top"/>
    </xf>
    <xf numFmtId="0" fontId="19" fillId="0" borderId="25" xfId="4" applyFont="1" applyFill="1" applyBorder="1" applyAlignment="1">
      <alignment horizontal="left" vertical="top"/>
    </xf>
    <xf numFmtId="0" fontId="30" fillId="0" borderId="85" xfId="4" applyFont="1" applyBorder="1" applyAlignment="1">
      <alignment horizontal="center" vertical="center"/>
    </xf>
    <xf numFmtId="0" fontId="30" fillId="0" borderId="0" xfId="4" applyFont="1" applyBorder="1" applyAlignment="1">
      <alignment horizontal="center" vertical="center"/>
    </xf>
    <xf numFmtId="0" fontId="30" fillId="0" borderId="39" xfId="4" applyFont="1" applyBorder="1" applyAlignment="1">
      <alignment horizontal="center" vertical="center"/>
    </xf>
    <xf numFmtId="0" fontId="30" fillId="0" borderId="5" xfId="4" applyFont="1" applyBorder="1" applyAlignment="1">
      <alignment horizontal="center" vertical="center"/>
    </xf>
    <xf numFmtId="0" fontId="14" fillId="0" borderId="85" xfId="4" applyFont="1" applyBorder="1" applyAlignment="1">
      <alignment horizontal="right" vertical="center"/>
    </xf>
    <xf numFmtId="185" fontId="8" fillId="0" borderId="0" xfId="4" applyNumberFormat="1" applyFont="1" applyBorder="1" applyAlignment="1">
      <alignment horizontal="right" vertical="center"/>
    </xf>
    <xf numFmtId="0" fontId="14" fillId="0" borderId="13" xfId="4" applyFont="1" applyBorder="1">
      <alignment vertical="center"/>
    </xf>
    <xf numFmtId="0" fontId="14" fillId="0" borderId="0" xfId="4" applyFont="1" applyFill="1" applyBorder="1">
      <alignment vertical="center"/>
    </xf>
    <xf numFmtId="0" fontId="8" fillId="0" borderId="0" xfId="4" applyFont="1" applyFill="1" applyBorder="1" applyAlignment="1"/>
    <xf numFmtId="0" fontId="11" fillId="0" borderId="0" xfId="4" applyFont="1" applyFill="1" applyBorder="1" applyAlignment="1"/>
    <xf numFmtId="0" fontId="19" fillId="0" borderId="0" xfId="4" applyFont="1" applyFill="1" applyBorder="1" applyAlignment="1">
      <alignment shrinkToFit="1"/>
    </xf>
    <xf numFmtId="0" fontId="19" fillId="0" borderId="0" xfId="4" applyFont="1" applyFill="1" applyBorder="1" applyAlignment="1"/>
    <xf numFmtId="0" fontId="19" fillId="0" borderId="25" xfId="4" applyFont="1" applyFill="1" applyBorder="1" applyAlignment="1">
      <alignment vertical="center"/>
    </xf>
    <xf numFmtId="0" fontId="19" fillId="0" borderId="5" xfId="0" applyFont="1" applyFill="1" applyBorder="1" applyAlignment="1">
      <alignment vertical="center"/>
    </xf>
    <xf numFmtId="6" fontId="14" fillId="0" borderId="0" xfId="2" applyFont="1" applyFill="1" applyBorder="1" applyAlignment="1">
      <alignment vertical="center"/>
    </xf>
    <xf numFmtId="0" fontId="14" fillId="0" borderId="5" xfId="4" applyFont="1" applyFill="1" applyBorder="1">
      <alignment vertical="center"/>
    </xf>
    <xf numFmtId="0" fontId="8" fillId="0" borderId="12" xfId="4" applyFont="1" applyFill="1" applyBorder="1">
      <alignment vertical="center"/>
    </xf>
    <xf numFmtId="0" fontId="8" fillId="0" borderId="13" xfId="4" applyFont="1" applyFill="1" applyBorder="1">
      <alignment vertical="center"/>
    </xf>
    <xf numFmtId="0" fontId="20" fillId="0" borderId="0" xfId="4" applyFont="1" applyFill="1" applyBorder="1">
      <alignment vertical="center"/>
    </xf>
    <xf numFmtId="0" fontId="8" fillId="0" borderId="19" xfId="4" applyFont="1" applyFill="1" applyBorder="1">
      <alignment vertical="center"/>
    </xf>
    <xf numFmtId="0" fontId="8" fillId="0" borderId="20" xfId="4" applyFont="1" applyFill="1" applyBorder="1">
      <alignment vertical="center"/>
    </xf>
    <xf numFmtId="0" fontId="8" fillId="0" borderId="18" xfId="4" applyFont="1" applyFill="1" applyBorder="1">
      <alignment vertical="center"/>
    </xf>
    <xf numFmtId="0" fontId="16" fillId="0" borderId="3" xfId="4" applyFont="1" applyFill="1" applyBorder="1" applyAlignment="1">
      <alignment horizontal="left" vertical="center"/>
    </xf>
    <xf numFmtId="0" fontId="1" fillId="0" borderId="5" xfId="0" applyFont="1" applyFill="1" applyBorder="1" applyAlignment="1">
      <alignment vertical="center"/>
    </xf>
    <xf numFmtId="0" fontId="8" fillId="0" borderId="5" xfId="4" applyFont="1" applyFill="1" applyBorder="1" applyAlignment="1">
      <alignment vertical="center"/>
    </xf>
    <xf numFmtId="0" fontId="19" fillId="0" borderId="85" xfId="4" applyFont="1" applyFill="1" applyBorder="1" applyAlignment="1">
      <alignment vertical="center"/>
    </xf>
    <xf numFmtId="0" fontId="19" fillId="0" borderId="85" xfId="4" applyFont="1" applyFill="1" applyBorder="1" applyAlignment="1">
      <alignment horizontal="center" vertical="center" shrinkToFit="1"/>
    </xf>
    <xf numFmtId="0" fontId="19" fillId="0" borderId="85" xfId="4" applyFont="1" applyFill="1" applyBorder="1" applyAlignment="1">
      <alignment horizontal="center" vertical="center"/>
    </xf>
    <xf numFmtId="0" fontId="14" fillId="0" borderId="5" xfId="4" applyFont="1" applyFill="1" applyBorder="1" applyAlignment="1">
      <alignment vertical="center"/>
    </xf>
    <xf numFmtId="0" fontId="14" fillId="0" borderId="58" xfId="4" applyFont="1" applyFill="1" applyBorder="1" applyAlignment="1">
      <alignment horizontal="left" vertical="center"/>
    </xf>
    <xf numFmtId="0" fontId="14" fillId="0" borderId="7" xfId="4" applyFont="1" applyFill="1" applyBorder="1" applyAlignment="1">
      <alignment horizontal="left" vertical="center"/>
    </xf>
    <xf numFmtId="0" fontId="14" fillId="0" borderId="7" xfId="4" applyFont="1" applyFill="1" applyBorder="1">
      <alignment vertical="center"/>
    </xf>
    <xf numFmtId="0" fontId="19" fillId="0" borderId="10" xfId="0" applyFont="1" applyFill="1" applyBorder="1" applyAlignment="1">
      <alignment vertical="center"/>
    </xf>
    <xf numFmtId="0" fontId="14" fillId="2" borderId="85" xfId="4" applyFont="1" applyFill="1" applyBorder="1" applyAlignment="1">
      <alignment horizontal="left" vertical="center" shrinkToFit="1"/>
    </xf>
    <xf numFmtId="0" fontId="1" fillId="0" borderId="0" xfId="0" applyFont="1" applyFill="1" applyBorder="1" applyAlignment="1">
      <alignment horizontal="left" vertical="top"/>
    </xf>
    <xf numFmtId="0" fontId="8" fillId="0" borderId="0" xfId="4" applyFont="1" applyFill="1" applyBorder="1" applyAlignment="1">
      <alignment vertical="top"/>
    </xf>
    <xf numFmtId="0" fontId="1" fillId="0" borderId="0" xfId="0" applyFont="1" applyFill="1" applyAlignment="1">
      <alignment horizontal="left" vertical="top"/>
    </xf>
    <xf numFmtId="0" fontId="4" fillId="0" borderId="0" xfId="0" applyFont="1" applyAlignment="1">
      <alignment horizontal="center"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11" fillId="2" borderId="0" xfId="4" applyFont="1" applyFill="1" applyBorder="1" applyAlignment="1">
      <alignment horizontal="center" vertical="center"/>
    </xf>
    <xf numFmtId="0" fontId="14" fillId="2" borderId="0" xfId="4" applyFont="1" applyFill="1" applyBorder="1" applyAlignment="1">
      <alignment horizontal="center" vertical="center"/>
    </xf>
    <xf numFmtId="0" fontId="8" fillId="2" borderId="0" xfId="4" applyFont="1" applyFill="1" applyBorder="1" applyAlignment="1">
      <alignment horizontal="center" vertical="center"/>
    </xf>
    <xf numFmtId="0" fontId="8" fillId="2" borderId="11" xfId="4" applyFont="1" applyFill="1" applyBorder="1" applyAlignment="1">
      <alignment horizontal="left" vertical="center"/>
    </xf>
    <xf numFmtId="0" fontId="8" fillId="0" borderId="0" xfId="4" applyFont="1" applyFill="1" applyBorder="1" applyAlignment="1">
      <alignment horizontal="left" vertical="center"/>
    </xf>
    <xf numFmtId="0" fontId="14" fillId="2" borderId="0" xfId="4" applyFont="1" applyFill="1" applyBorder="1" applyAlignment="1">
      <alignment horizontal="left" vertical="center"/>
    </xf>
    <xf numFmtId="0" fontId="8" fillId="2" borderId="6" xfId="4" applyFont="1" applyFill="1" applyBorder="1" applyAlignment="1">
      <alignment vertical="center"/>
    </xf>
    <xf numFmtId="0" fontId="14" fillId="2" borderId="7" xfId="4" applyFont="1" applyFill="1" applyBorder="1" applyAlignment="1">
      <alignment vertical="center"/>
    </xf>
    <xf numFmtId="0" fontId="14" fillId="0" borderId="0" xfId="4" applyFont="1" applyFill="1" applyBorder="1" applyAlignment="1">
      <alignment horizontal="left" vertical="center"/>
    </xf>
    <xf numFmtId="0" fontId="8" fillId="2" borderId="25" xfId="4" applyFont="1" applyFill="1" applyBorder="1" applyAlignment="1">
      <alignment horizontal="center" vertical="center"/>
    </xf>
    <xf numFmtId="0" fontId="1" fillId="0" borderId="0" xfId="0" applyFont="1" applyAlignment="1">
      <alignment horizontal="left" vertical="top" wrapText="1"/>
    </xf>
    <xf numFmtId="0" fontId="8" fillId="2" borderId="0" xfId="4" applyFont="1" applyFill="1" applyBorder="1" applyAlignment="1">
      <alignment vertical="center"/>
    </xf>
    <xf numFmtId="0" fontId="8" fillId="2" borderId="6" xfId="4" applyFont="1" applyFill="1" applyBorder="1" applyAlignment="1">
      <alignment vertical="center" wrapText="1"/>
    </xf>
    <xf numFmtId="0" fontId="14" fillId="0" borderId="0" xfId="4" applyFont="1" applyFill="1" applyBorder="1" applyAlignment="1">
      <alignment horizontal="right" vertical="center"/>
    </xf>
    <xf numFmtId="0" fontId="44" fillId="0" borderId="0" xfId="4" applyFont="1" applyBorder="1" applyAlignment="1">
      <alignment horizontal="left" vertical="center"/>
    </xf>
    <xf numFmtId="0" fontId="8" fillId="2" borderId="41" xfId="4" applyFont="1" applyFill="1" applyBorder="1" applyAlignment="1">
      <alignment horizontal="center" vertical="center"/>
    </xf>
    <xf numFmtId="0" fontId="14" fillId="0" borderId="85" xfId="4" applyFont="1" applyBorder="1" applyAlignment="1">
      <alignment horizontal="right" vertical="top"/>
    </xf>
    <xf numFmtId="0" fontId="14" fillId="2" borderId="3" xfId="4" applyFont="1" applyFill="1" applyBorder="1" applyAlignment="1">
      <alignment horizontal="left" vertical="top"/>
    </xf>
    <xf numFmtId="0" fontId="8" fillId="0" borderId="0" xfId="4" applyFont="1" applyFill="1" applyBorder="1" applyAlignment="1">
      <alignment horizontal="distributed" vertical="center"/>
    </xf>
    <xf numFmtId="0" fontId="8" fillId="0" borderId="25" xfId="4" applyFont="1" applyFill="1" applyBorder="1" applyAlignment="1">
      <alignment horizontal="center" vertical="center"/>
    </xf>
    <xf numFmtId="0" fontId="8" fillId="0" borderId="3" xfId="4" applyFont="1" applyBorder="1" applyAlignment="1">
      <alignment horizontal="left" vertical="top"/>
    </xf>
    <xf numFmtId="0" fontId="8" fillId="2" borderId="131" xfId="4" applyFont="1" applyFill="1" applyBorder="1" applyAlignment="1">
      <alignment horizontal="center" vertical="center" shrinkToFit="1"/>
    </xf>
    <xf numFmtId="0" fontId="8" fillId="2" borderId="6" xfId="4" applyFont="1" applyFill="1" applyBorder="1">
      <alignment vertical="center"/>
    </xf>
    <xf numFmtId="0" fontId="8" fillId="2" borderId="134" xfId="4" applyFont="1" applyFill="1" applyBorder="1" applyAlignment="1">
      <alignment horizontal="center" vertical="center"/>
    </xf>
    <xf numFmtId="0" fontId="8" fillId="2" borderId="136" xfId="4" applyFont="1" applyFill="1" applyBorder="1" applyAlignment="1">
      <alignment horizontal="center" vertical="center"/>
    </xf>
    <xf numFmtId="202" fontId="14" fillId="2" borderId="53" xfId="0" applyNumberFormat="1" applyFont="1" applyFill="1" applyBorder="1" applyAlignment="1">
      <alignment horizontal="center" vertical="center"/>
    </xf>
    <xf numFmtId="202" fontId="14" fillId="2" borderId="0" xfId="0" applyNumberFormat="1" applyFont="1" applyFill="1" applyBorder="1" applyAlignment="1">
      <alignment horizontal="left" vertical="center"/>
    </xf>
    <xf numFmtId="0" fontId="14" fillId="0" borderId="85" xfId="4" applyFont="1" applyBorder="1" applyAlignment="1">
      <alignment horizontal="center" vertical="center"/>
    </xf>
    <xf numFmtId="0" fontId="11" fillId="0" borderId="0" xfId="0" applyFont="1" applyAlignment="1">
      <alignment horizontal="left" vertical="top" wrapText="1"/>
    </xf>
    <xf numFmtId="0" fontId="8" fillId="0" borderId="0" xfId="0" applyFont="1" applyAlignment="1">
      <alignment horizontal="left" vertical="top"/>
    </xf>
    <xf numFmtId="0" fontId="11" fillId="2" borderId="0" xfId="4" applyFont="1" applyFill="1" applyBorder="1">
      <alignment vertical="center"/>
    </xf>
    <xf numFmtId="0" fontId="11" fillId="0" borderId="0" xfId="4" applyFont="1" applyBorder="1">
      <alignment vertical="center"/>
    </xf>
    <xf numFmtId="0" fontId="8" fillId="0" borderId="6" xfId="4" applyFont="1" applyFill="1" applyBorder="1" applyAlignment="1">
      <alignment shrinkToFit="1"/>
    </xf>
    <xf numFmtId="0" fontId="8" fillId="0" borderId="19" xfId="4" applyFont="1" applyFill="1" applyBorder="1" applyAlignment="1">
      <alignment shrinkToFit="1"/>
    </xf>
    <xf numFmtId="0" fontId="8" fillId="0" borderId="6" xfId="4" applyFont="1" applyBorder="1" applyAlignment="1">
      <alignment vertical="center"/>
    </xf>
    <xf numFmtId="0" fontId="11" fillId="2" borderId="19" xfId="4" applyFont="1" applyFill="1" applyBorder="1" applyAlignment="1">
      <alignment vertical="center"/>
    </xf>
    <xf numFmtId="0" fontId="8" fillId="0" borderId="0" xfId="4" applyFont="1" applyAlignment="1">
      <alignment vertical="center" wrapText="1"/>
    </xf>
    <xf numFmtId="0" fontId="14" fillId="2" borderId="0" xfId="4" applyFont="1" applyFill="1" applyBorder="1" applyAlignment="1">
      <alignment horizontal="right" vertical="top"/>
    </xf>
    <xf numFmtId="0" fontId="14" fillId="2" borderId="85" xfId="4" applyFont="1" applyFill="1" applyBorder="1" applyAlignment="1">
      <alignment horizontal="center" vertical="top"/>
    </xf>
    <xf numFmtId="0" fontId="19" fillId="2" borderId="85" xfId="4" applyFont="1" applyFill="1" applyBorder="1" applyAlignment="1">
      <alignment horizontal="center" vertical="top"/>
    </xf>
    <xf numFmtId="0" fontId="8" fillId="0" borderId="0" xfId="4" applyFont="1" applyBorder="1" applyAlignment="1">
      <alignment horizontal="left" vertical="center" shrinkToFit="1"/>
    </xf>
    <xf numFmtId="0" fontId="8" fillId="2" borderId="14" xfId="4" applyFont="1" applyFill="1" applyBorder="1" applyAlignment="1">
      <alignment vertical="center"/>
    </xf>
    <xf numFmtId="0" fontId="24" fillId="0" borderId="0" xfId="0" applyFont="1" applyBorder="1" applyAlignment="1">
      <alignment horizontal="center" vertical="center"/>
    </xf>
    <xf numFmtId="0" fontId="6" fillId="0" borderId="0" xfId="0" applyFont="1" applyBorder="1" applyAlignment="1">
      <alignment horizontal="distributed" vertical="center" indent="1"/>
    </xf>
    <xf numFmtId="0" fontId="5" fillId="0" borderId="0" xfId="0" applyFont="1" applyBorder="1" applyAlignment="1">
      <alignment vertical="center"/>
    </xf>
    <xf numFmtId="0" fontId="12" fillId="0" borderId="0" xfId="0" applyFont="1" applyBorder="1" applyAlignment="1">
      <alignment horizontal="distributed" vertical="center"/>
    </xf>
    <xf numFmtId="181" fontId="8" fillId="0" borderId="57" xfId="4" applyNumberFormat="1" applyFont="1" applyFill="1" applyBorder="1" applyAlignment="1">
      <alignment horizontal="center" vertical="center"/>
    </xf>
    <xf numFmtId="181" fontId="8" fillId="0" borderId="7" xfId="4" applyNumberFormat="1" applyFont="1" applyFill="1" applyBorder="1" applyAlignment="1">
      <alignment horizontal="center" vertical="center"/>
    </xf>
    <xf numFmtId="0" fontId="8" fillId="0" borderId="7" xfId="0" applyFont="1" applyFill="1" applyBorder="1" applyAlignment="1">
      <alignment horizontal="center" vertical="center"/>
    </xf>
    <xf numFmtId="0" fontId="8" fillId="0" borderId="15" xfId="4" applyFont="1" applyFill="1" applyBorder="1">
      <alignment vertical="center"/>
    </xf>
    <xf numFmtId="178" fontId="8" fillId="0" borderId="77" xfId="4" applyNumberFormat="1" applyFont="1" applyFill="1" applyBorder="1" applyAlignment="1">
      <alignment horizontal="right" vertical="center"/>
    </xf>
    <xf numFmtId="0" fontId="19" fillId="0" borderId="0" xfId="0" applyFont="1" applyFill="1" applyBorder="1" applyAlignment="1">
      <alignment vertical="center"/>
    </xf>
    <xf numFmtId="0" fontId="34" fillId="0" borderId="0" xfId="0" applyFont="1" applyFill="1" applyBorder="1" applyAlignment="1">
      <alignment horizontal="left" vertical="top"/>
    </xf>
    <xf numFmtId="178" fontId="8" fillId="0" borderId="74" xfId="4" applyNumberFormat="1" applyFont="1" applyFill="1" applyBorder="1" applyAlignment="1">
      <alignment horizontal="right" vertical="center"/>
    </xf>
    <xf numFmtId="0" fontId="8" fillId="0" borderId="66" xfId="4" applyFont="1" applyFill="1" applyBorder="1" applyAlignment="1">
      <alignment horizontal="left" vertical="center" shrinkToFit="1"/>
    </xf>
    <xf numFmtId="0" fontId="8" fillId="0" borderId="53" xfId="4" applyFont="1" applyFill="1" applyBorder="1" applyAlignment="1">
      <alignment horizontal="left" vertical="center" shrinkToFit="1"/>
    </xf>
    <xf numFmtId="0" fontId="8" fillId="0" borderId="187" xfId="4" applyFont="1" applyFill="1" applyBorder="1" applyAlignment="1">
      <alignment horizontal="center" vertical="center"/>
    </xf>
    <xf numFmtId="0" fontId="8" fillId="0" borderId="194" xfId="4" applyFont="1" applyFill="1" applyBorder="1" applyAlignment="1">
      <alignment horizontal="center" vertical="center"/>
    </xf>
    <xf numFmtId="0" fontId="8" fillId="0" borderId="112" xfId="4" applyFont="1" applyFill="1" applyBorder="1" applyAlignment="1">
      <alignment horizontal="center" vertical="center"/>
    </xf>
    <xf numFmtId="0" fontId="10" fillId="0" borderId="15" xfId="4" applyFont="1" applyFill="1" applyBorder="1" applyAlignment="1">
      <alignment horizontal="left" vertical="center"/>
    </xf>
    <xf numFmtId="0" fontId="33" fillId="0" borderId="12" xfId="0" applyFont="1" applyFill="1" applyBorder="1" applyAlignment="1">
      <alignment horizontal="left" vertical="center"/>
    </xf>
    <xf numFmtId="0" fontId="47" fillId="0" borderId="12" xfId="0" applyFont="1" applyFill="1" applyBorder="1" applyAlignment="1">
      <alignment horizontal="left" vertical="center"/>
    </xf>
    <xf numFmtId="0" fontId="8" fillId="0" borderId="8" xfId="4" applyFont="1" applyFill="1" applyBorder="1">
      <alignment vertical="center"/>
    </xf>
    <xf numFmtId="0" fontId="48" fillId="0" borderId="14" xfId="4" applyFont="1" applyFill="1" applyBorder="1" applyAlignment="1">
      <alignment horizontal="center" vertical="center"/>
    </xf>
    <xf numFmtId="0" fontId="48" fillId="0" borderId="14" xfId="4" applyFont="1" applyFill="1" applyBorder="1" applyAlignment="1">
      <alignment horizontal="left" vertical="center"/>
    </xf>
    <xf numFmtId="0" fontId="8" fillId="2" borderId="12" xfId="4" applyFont="1" applyFill="1" applyBorder="1" applyAlignment="1">
      <alignment horizontal="left" vertical="center"/>
    </xf>
    <xf numFmtId="178" fontId="8" fillId="0" borderId="77" xfId="4" applyNumberFormat="1" applyFont="1" applyFill="1" applyBorder="1" applyAlignment="1">
      <alignment horizontal="center" vertical="center"/>
    </xf>
    <xf numFmtId="0" fontId="14" fillId="0" borderId="51" xfId="4" applyFont="1" applyFill="1" applyBorder="1" applyAlignment="1">
      <alignment horizontal="center" vertical="center"/>
    </xf>
    <xf numFmtId="0" fontId="7" fillId="0" borderId="12" xfId="0" applyFont="1" applyBorder="1" applyAlignment="1">
      <alignment horizontal="center" vertical="center"/>
    </xf>
    <xf numFmtId="0" fontId="7" fillId="0" borderId="0" xfId="0" applyFont="1" applyBorder="1" applyAlignment="1">
      <alignment horizontal="center" vertical="center"/>
    </xf>
    <xf numFmtId="0" fontId="7" fillId="0" borderId="39" xfId="0" applyFont="1" applyBorder="1" applyAlignment="1">
      <alignment horizontal="center" vertical="center"/>
    </xf>
    <xf numFmtId="0" fontId="7" fillId="0" borderId="5" xfId="0" applyFont="1" applyBorder="1" applyAlignment="1">
      <alignment horizontal="center" vertical="center"/>
    </xf>
    <xf numFmtId="0" fontId="8" fillId="0" borderId="14" xfId="4" applyFont="1" applyBorder="1" applyAlignment="1">
      <alignment horizontal="left" vertical="center"/>
    </xf>
    <xf numFmtId="0" fontId="7" fillId="0" borderId="64" xfId="0" applyFont="1" applyBorder="1" applyAlignment="1">
      <alignment horizontal="center" vertical="center"/>
    </xf>
    <xf numFmtId="0" fontId="7" fillId="0" borderId="201" xfId="0" applyFont="1" applyBorder="1" applyAlignment="1">
      <alignment horizontal="center" vertical="center"/>
    </xf>
    <xf numFmtId="0" fontId="7" fillId="0" borderId="49" xfId="0" applyFont="1" applyBorder="1" applyAlignment="1">
      <alignment horizontal="center" vertical="center"/>
    </xf>
    <xf numFmtId="0" fontId="7" fillId="0" borderId="157" xfId="0" applyFont="1" applyBorder="1" applyAlignment="1">
      <alignment horizontal="center" vertical="center"/>
    </xf>
    <xf numFmtId="0" fontId="7" fillId="0" borderId="39" xfId="0" applyFont="1" applyBorder="1" applyAlignment="1">
      <alignment vertical="center"/>
    </xf>
    <xf numFmtId="0" fontId="7" fillId="0" borderId="22" xfId="0" applyFont="1" applyBorder="1" applyAlignment="1">
      <alignment horizontal="center" vertical="center"/>
    </xf>
    <xf numFmtId="0" fontId="7" fillId="0" borderId="203" xfId="0" applyFont="1" applyBorder="1" applyAlignment="1">
      <alignment horizontal="center" vertical="center"/>
    </xf>
    <xf numFmtId="0" fontId="24" fillId="0" borderId="0" xfId="0" applyFont="1" applyBorder="1" applyAlignment="1">
      <alignment vertical="center"/>
    </xf>
    <xf numFmtId="0" fontId="7" fillId="0" borderId="161" xfId="0" applyFont="1" applyBorder="1" applyAlignment="1">
      <alignment horizontal="center" vertical="center"/>
    </xf>
    <xf numFmtId="0" fontId="7" fillId="0" borderId="162" xfId="0" applyFont="1" applyBorder="1" applyAlignment="1">
      <alignment horizontal="center" vertical="center"/>
    </xf>
    <xf numFmtId="0" fontId="8" fillId="0" borderId="13" xfId="4" applyFont="1" applyBorder="1" applyAlignment="1">
      <alignment vertical="center"/>
    </xf>
    <xf numFmtId="0" fontId="2" fillId="0" borderId="14" xfId="4" applyFont="1" applyBorder="1" applyAlignment="1">
      <alignment horizontal="center" vertical="center"/>
    </xf>
    <xf numFmtId="0" fontId="8" fillId="0" borderId="15" xfId="4" applyFont="1" applyBorder="1" applyAlignment="1">
      <alignment vertical="center"/>
    </xf>
    <xf numFmtId="0" fontId="8" fillId="0" borderId="14" xfId="4" applyFont="1" applyBorder="1" applyAlignment="1">
      <alignment vertical="center"/>
    </xf>
    <xf numFmtId="0" fontId="8" fillId="0" borderId="16" xfId="4" applyFont="1" applyBorder="1" applyAlignment="1">
      <alignment vertical="center"/>
    </xf>
    <xf numFmtId="0" fontId="8" fillId="0" borderId="17" xfId="4" applyFont="1" applyBorder="1" applyAlignment="1">
      <alignment vertical="center"/>
    </xf>
    <xf numFmtId="0" fontId="19" fillId="0" borderId="0" xfId="4" applyFont="1" applyBorder="1" applyAlignment="1">
      <alignment horizontal="left" vertical="center"/>
    </xf>
    <xf numFmtId="6" fontId="14" fillId="2" borderId="85" xfId="2" applyFont="1" applyFill="1" applyBorder="1" applyAlignment="1">
      <alignment horizontal="right" vertical="center"/>
    </xf>
    <xf numFmtId="0" fontId="14" fillId="0" borderId="16" xfId="0" applyFont="1" applyBorder="1" applyAlignment="1">
      <alignment horizontal="left" vertical="center"/>
    </xf>
    <xf numFmtId="0" fontId="14" fillId="0" borderId="6" xfId="0" applyFont="1" applyBorder="1" applyAlignment="1">
      <alignment horizontal="left" vertical="center"/>
    </xf>
    <xf numFmtId="0" fontId="14" fillId="0" borderId="5" xfId="4" applyFont="1" applyFill="1" applyBorder="1" applyAlignment="1">
      <alignment horizontal="left" vertical="top"/>
    </xf>
    <xf numFmtId="0" fontId="34" fillId="0" borderId="0" xfId="0" applyFont="1" applyFill="1" applyBorder="1" applyAlignment="1">
      <alignment vertical="center"/>
    </xf>
    <xf numFmtId="0" fontId="34" fillId="0" borderId="15" xfId="0" applyFont="1" applyFill="1" applyBorder="1" applyAlignment="1">
      <alignment vertical="center"/>
    </xf>
    <xf numFmtId="0" fontId="34" fillId="0" borderId="85" xfId="0" applyFont="1" applyFill="1" applyBorder="1" applyAlignment="1">
      <alignment vertical="center"/>
    </xf>
    <xf numFmtId="176" fontId="14" fillId="0" borderId="0" xfId="4" applyNumberFormat="1" applyFont="1" applyFill="1" applyBorder="1" applyAlignment="1">
      <alignment horizontal="right" vertical="center"/>
    </xf>
    <xf numFmtId="0" fontId="34" fillId="0" borderId="0" xfId="0" applyFont="1" applyFill="1" applyBorder="1" applyAlignment="1">
      <alignment horizontal="center" vertical="center"/>
    </xf>
    <xf numFmtId="4" fontId="14" fillId="0" borderId="0" xfId="4" applyNumberFormat="1" applyFont="1" applyFill="1" applyBorder="1" applyAlignment="1">
      <alignment horizontal="right" vertical="center"/>
    </xf>
    <xf numFmtId="0" fontId="34" fillId="0" borderId="0" xfId="0" applyFont="1" applyFill="1" applyBorder="1" applyAlignment="1">
      <alignment horizontal="distributed" vertical="center"/>
    </xf>
    <xf numFmtId="183" fontId="8" fillId="0" borderId="0" xfId="4" applyNumberFormat="1" applyFont="1" applyFill="1" applyBorder="1" applyAlignment="1">
      <alignment horizontal="left"/>
    </xf>
    <xf numFmtId="183" fontId="8" fillId="0" borderId="25" xfId="4" applyNumberFormat="1" applyFont="1" applyFill="1" applyBorder="1" applyAlignment="1">
      <alignment horizontal="left"/>
    </xf>
    <xf numFmtId="183" fontId="8" fillId="0" borderId="0" xfId="4" applyNumberFormat="1" applyFont="1" applyFill="1" applyBorder="1" applyAlignment="1">
      <alignment horizontal="center" vertical="center"/>
    </xf>
    <xf numFmtId="183" fontId="8" fillId="0" borderId="22" xfId="4" applyNumberFormat="1" applyFont="1" applyFill="1" applyBorder="1" applyAlignment="1">
      <alignment horizontal="left"/>
    </xf>
    <xf numFmtId="183" fontId="8" fillId="0" borderId="47" xfId="4" applyNumberFormat="1" applyFont="1" applyFill="1" applyBorder="1" applyAlignment="1"/>
    <xf numFmtId="183" fontId="8" fillId="0" borderId="49" xfId="4" applyNumberFormat="1" applyFont="1" applyFill="1" applyBorder="1" applyAlignment="1">
      <alignment vertical="center" shrinkToFit="1"/>
    </xf>
    <xf numFmtId="183" fontId="8" fillId="0" borderId="49" xfId="4" applyNumberFormat="1" applyFont="1" applyFill="1" applyBorder="1" applyAlignment="1">
      <alignment vertical="center"/>
    </xf>
    <xf numFmtId="0" fontId="8" fillId="2" borderId="49" xfId="4" applyFont="1" applyFill="1" applyBorder="1" applyAlignment="1">
      <alignment vertical="center"/>
    </xf>
    <xf numFmtId="0" fontId="8" fillId="2" borderId="52" xfId="4" applyFont="1" applyFill="1" applyBorder="1" applyAlignment="1">
      <alignment vertical="center"/>
    </xf>
    <xf numFmtId="182" fontId="8" fillId="4" borderId="11" xfId="4" applyNumberFormat="1" applyFont="1" applyFill="1" applyBorder="1" applyAlignment="1">
      <alignment horizontal="right" vertical="center" shrinkToFit="1"/>
    </xf>
    <xf numFmtId="182" fontId="8" fillId="4" borderId="13" xfId="4" applyNumberFormat="1" applyFont="1" applyFill="1" applyBorder="1" applyAlignment="1">
      <alignment horizontal="right" vertical="center" shrinkToFit="1"/>
    </xf>
    <xf numFmtId="0" fontId="8" fillId="2" borderId="26" xfId="4" applyFont="1" applyFill="1" applyBorder="1" applyAlignment="1">
      <alignment vertical="center"/>
    </xf>
    <xf numFmtId="183" fontId="8" fillId="0" borderId="0" xfId="4" applyNumberFormat="1" applyFont="1" applyFill="1" applyBorder="1" applyAlignment="1">
      <alignment vertical="center" shrinkToFit="1"/>
    </xf>
    <xf numFmtId="183" fontId="8" fillId="0" borderId="0" xfId="4" applyNumberFormat="1" applyFont="1" applyFill="1" applyBorder="1" applyAlignment="1">
      <alignment horizontal="right" vertical="center"/>
    </xf>
    <xf numFmtId="183" fontId="8" fillId="0" borderId="0" xfId="4" applyNumberFormat="1" applyFont="1" applyFill="1" applyBorder="1" applyAlignment="1">
      <alignment vertical="center"/>
    </xf>
    <xf numFmtId="192" fontId="8" fillId="0" borderId="0" xfId="4" applyNumberFormat="1" applyFont="1" applyFill="1" applyBorder="1" applyAlignment="1">
      <alignment horizontal="right" vertical="center"/>
    </xf>
    <xf numFmtId="0" fontId="8" fillId="2" borderId="0" xfId="4" applyNumberFormat="1" applyFont="1" applyFill="1" applyBorder="1" applyAlignment="1">
      <alignment horizontal="left" vertical="center" shrinkToFit="1"/>
    </xf>
    <xf numFmtId="0" fontId="14" fillId="2" borderId="14" xfId="4" applyFont="1" applyFill="1" applyBorder="1" applyAlignment="1">
      <alignment horizontal="right" vertical="center" wrapText="1"/>
    </xf>
    <xf numFmtId="0" fontId="14" fillId="2" borderId="0" xfId="4" applyFont="1" applyFill="1" applyBorder="1" applyAlignment="1">
      <alignment horizontal="right" vertical="center" wrapText="1"/>
    </xf>
    <xf numFmtId="0" fontId="2" fillId="0" borderId="6" xfId="4" applyFont="1" applyBorder="1" applyAlignment="1">
      <alignment horizontal="center" vertical="center"/>
    </xf>
    <xf numFmtId="0" fontId="14" fillId="0" borderId="0" xfId="4" applyFont="1" applyFill="1" applyBorder="1" applyAlignment="1">
      <alignment horizontal="center" vertical="center"/>
    </xf>
    <xf numFmtId="0" fontId="8" fillId="0" borderId="0" xfId="4" applyFont="1" applyFill="1" applyBorder="1" applyAlignment="1">
      <alignment horizontal="right" vertical="center"/>
    </xf>
    <xf numFmtId="0" fontId="8" fillId="2" borderId="11" xfId="4" applyFont="1" applyFill="1" applyBorder="1" applyAlignment="1">
      <alignment vertical="center"/>
    </xf>
    <xf numFmtId="0" fontId="8" fillId="0" borderId="34" xfId="4" applyFont="1" applyFill="1" applyBorder="1" applyAlignment="1">
      <alignment horizontal="left" vertical="center"/>
    </xf>
    <xf numFmtId="0" fontId="8" fillId="2" borderId="85" xfId="4" applyFont="1" applyFill="1" applyBorder="1" applyAlignment="1">
      <alignment vertical="center" shrinkToFit="1"/>
    </xf>
    <xf numFmtId="0" fontId="13" fillId="0" borderId="34" xfId="4" applyFont="1" applyBorder="1" applyAlignment="1">
      <alignment vertical="center"/>
    </xf>
    <xf numFmtId="0" fontId="8" fillId="2" borderId="0" xfId="4" applyFont="1" applyFill="1" applyBorder="1" applyAlignment="1">
      <alignment horizontal="center" vertical="center"/>
    </xf>
    <xf numFmtId="0" fontId="8" fillId="2" borderId="0" xfId="4" applyFont="1" applyFill="1" applyBorder="1" applyAlignment="1">
      <alignment horizontal="left" vertical="center"/>
    </xf>
    <xf numFmtId="0" fontId="8" fillId="0" borderId="0" xfId="4" applyFont="1" applyFill="1" applyBorder="1" applyAlignment="1">
      <alignment horizontal="left" vertical="center"/>
    </xf>
    <xf numFmtId="0" fontId="11" fillId="0" borderId="0" xfId="4" applyFont="1" applyBorder="1" applyAlignment="1">
      <alignment horizontal="center"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4" fillId="2" borderId="85" xfId="4" applyFont="1" applyFill="1" applyBorder="1" applyAlignment="1">
      <alignment horizontal="right" vertical="center"/>
    </xf>
    <xf numFmtId="0" fontId="8" fillId="2" borderId="0" xfId="4" applyFont="1" applyFill="1" applyBorder="1" applyAlignment="1">
      <alignment horizontal="center" vertical="center" wrapText="1"/>
    </xf>
    <xf numFmtId="0" fontId="8" fillId="2" borderId="0" xfId="4" applyFont="1" applyFill="1" applyBorder="1" applyAlignment="1">
      <alignment vertical="center"/>
    </xf>
    <xf numFmtId="181" fontId="8" fillId="2" borderId="0" xfId="4" applyNumberFormat="1" applyFont="1" applyFill="1" applyBorder="1" applyAlignment="1">
      <alignment horizontal="center" vertical="center"/>
    </xf>
    <xf numFmtId="0" fontId="8" fillId="0" borderId="25" xfId="4" applyFont="1" applyBorder="1" applyAlignment="1">
      <alignment horizontal="center" vertical="center"/>
    </xf>
    <xf numFmtId="0" fontId="8" fillId="0" borderId="85" xfId="4" applyFont="1" applyBorder="1" applyAlignment="1">
      <alignment horizontal="center" vertical="center"/>
    </xf>
    <xf numFmtId="0" fontId="8" fillId="0" borderId="25" xfId="4" applyFont="1" applyBorder="1" applyAlignment="1">
      <alignment horizontal="left" vertical="top"/>
    </xf>
    <xf numFmtId="181" fontId="8" fillId="0" borderId="0" xfId="4" applyNumberFormat="1" applyFont="1" applyFill="1" applyBorder="1" applyAlignment="1">
      <alignment horizontal="center" vertical="center"/>
    </xf>
    <xf numFmtId="0" fontId="14" fillId="2" borderId="0" xfId="4" applyFont="1" applyFill="1" applyBorder="1" applyAlignment="1">
      <alignment horizontal="left" vertical="top" wrapText="1"/>
    </xf>
    <xf numFmtId="0" fontId="14" fillId="2" borderId="5" xfId="4" applyFont="1" applyFill="1" applyBorder="1" applyAlignment="1">
      <alignment horizontal="left" vertical="top" wrapText="1"/>
    </xf>
    <xf numFmtId="0" fontId="8" fillId="2" borderId="0" xfId="4" applyFont="1" applyFill="1" applyBorder="1" applyAlignment="1">
      <alignment horizontal="center" vertical="center"/>
    </xf>
    <xf numFmtId="0" fontId="11" fillId="2" borderId="0" xfId="4" applyFont="1" applyFill="1" applyBorder="1" applyAlignment="1">
      <alignment horizontal="center" vertical="center"/>
    </xf>
    <xf numFmtId="0" fontId="8" fillId="0" borderId="0" xfId="4" applyFont="1" applyBorder="1" applyAlignment="1">
      <alignment horizontal="center" vertical="center"/>
    </xf>
    <xf numFmtId="0" fontId="8" fillId="2" borderId="6" xfId="4" applyFont="1" applyFill="1" applyBorder="1" applyAlignment="1">
      <alignment horizontal="left" vertical="center"/>
    </xf>
    <xf numFmtId="0" fontId="8" fillId="2" borderId="0" xfId="4" applyFont="1" applyFill="1" applyBorder="1" applyAlignment="1">
      <alignment horizontal="left" vertical="center"/>
    </xf>
    <xf numFmtId="0" fontId="8" fillId="0" borderId="0" xfId="4" applyFont="1" applyFill="1" applyBorder="1" applyAlignment="1">
      <alignment horizontal="left" vertical="center"/>
    </xf>
    <xf numFmtId="0" fontId="14" fillId="0" borderId="0" xfId="4" applyFont="1" applyBorder="1" applyAlignment="1">
      <alignment vertical="center"/>
    </xf>
    <xf numFmtId="0" fontId="1" fillId="0" borderId="5" xfId="0" applyFont="1" applyBorder="1" applyAlignment="1">
      <alignment vertical="center"/>
    </xf>
    <xf numFmtId="0" fontId="8" fillId="2" borderId="0" xfId="4" applyFont="1" applyFill="1" applyBorder="1" applyAlignment="1">
      <alignment horizontal="right" vertical="center"/>
    </xf>
    <xf numFmtId="0" fontId="11" fillId="0" borderId="0" xfId="4" applyFont="1" applyBorder="1" applyAlignment="1">
      <alignment horizontal="center"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4" fillId="2" borderId="85" xfId="4" applyFont="1" applyFill="1" applyBorder="1" applyAlignment="1">
      <alignment horizontal="left" vertical="center"/>
    </xf>
    <xf numFmtId="0" fontId="14" fillId="2" borderId="0" xfId="4" applyFont="1" applyFill="1" applyBorder="1" applyAlignment="1">
      <alignment horizontal="left" vertical="center"/>
    </xf>
    <xf numFmtId="0" fontId="14" fillId="2" borderId="85" xfId="4" applyFont="1" applyFill="1" applyBorder="1" applyAlignment="1">
      <alignment horizontal="right" vertical="center"/>
    </xf>
    <xf numFmtId="0" fontId="8" fillId="2" borderId="6" xfId="4" applyFont="1" applyFill="1" applyBorder="1" applyAlignment="1">
      <alignment vertical="center"/>
    </xf>
    <xf numFmtId="0" fontId="8" fillId="2" borderId="0" xfId="4" applyFont="1" applyFill="1" applyBorder="1" applyAlignment="1">
      <alignment horizontal="center" vertical="center" wrapText="1"/>
    </xf>
    <xf numFmtId="0" fontId="8" fillId="2" borderId="0" xfId="4" applyFont="1" applyFill="1" applyBorder="1" applyAlignment="1">
      <alignment vertical="center"/>
    </xf>
    <xf numFmtId="0" fontId="4" fillId="0" borderId="0" xfId="0" applyFont="1" applyAlignment="1">
      <alignment horizontal="center" vertical="center"/>
    </xf>
    <xf numFmtId="0" fontId="24" fillId="0" borderId="0" xfId="0" applyFont="1" applyBorder="1" applyAlignment="1">
      <alignment horizontal="center" vertical="center"/>
    </xf>
    <xf numFmtId="0" fontId="8" fillId="2" borderId="0" xfId="4" applyFont="1" applyFill="1" applyBorder="1" applyAlignment="1">
      <alignment horizontal="left" vertical="center"/>
    </xf>
    <xf numFmtId="0" fontId="11" fillId="0" borderId="0" xfId="4" applyFont="1" applyBorder="1" applyAlignment="1">
      <alignment horizontal="center" vertical="center"/>
    </xf>
    <xf numFmtId="0" fontId="19" fillId="0" borderId="0" xfId="4" applyFont="1" applyFill="1" applyBorder="1" applyAlignment="1">
      <alignment horizontal="center" vertical="center"/>
    </xf>
    <xf numFmtId="0" fontId="14" fillId="2" borderId="85" xfId="4" applyFont="1" applyFill="1" applyBorder="1" applyAlignment="1">
      <alignment horizontal="right" vertical="center"/>
    </xf>
    <xf numFmtId="0" fontId="11" fillId="0" borderId="0" xfId="4" applyFont="1" applyFill="1" applyBorder="1" applyAlignment="1">
      <alignment horizontal="center" vertical="center"/>
    </xf>
    <xf numFmtId="0" fontId="8" fillId="2" borderId="0" xfId="4" applyFont="1" applyFill="1" applyBorder="1" applyAlignment="1">
      <alignment horizontal="center" vertical="center" wrapText="1"/>
    </xf>
    <xf numFmtId="0" fontId="8" fillId="2" borderId="0" xfId="4" applyFont="1" applyFill="1" applyBorder="1" applyAlignment="1">
      <alignment vertical="center"/>
    </xf>
    <xf numFmtId="0" fontId="14" fillId="2" borderId="0" xfId="4" applyFont="1" applyFill="1" applyBorder="1" applyAlignment="1">
      <alignment horizontal="left" vertical="top"/>
    </xf>
    <xf numFmtId="0" fontId="14" fillId="2" borderId="5" xfId="4" applyFont="1" applyFill="1" applyBorder="1" applyAlignment="1">
      <alignment horizontal="left" vertical="top"/>
    </xf>
    <xf numFmtId="0" fontId="23" fillId="2" borderId="0" xfId="4" applyFont="1" applyFill="1" applyBorder="1" applyAlignment="1">
      <alignment vertical="center"/>
    </xf>
    <xf numFmtId="0" fontId="14" fillId="0" borderId="5" xfId="4" applyFont="1" applyBorder="1">
      <alignment vertical="center"/>
    </xf>
    <xf numFmtId="0" fontId="14" fillId="0" borderId="85" xfId="4" applyFont="1" applyFill="1" applyBorder="1" applyAlignment="1">
      <alignment horizontal="left" vertical="top" wrapText="1"/>
    </xf>
    <xf numFmtId="0" fontId="14" fillId="2" borderId="85" xfId="4" applyFont="1" applyFill="1" applyBorder="1" applyAlignment="1">
      <alignment horizontal="right" vertical="top"/>
    </xf>
    <xf numFmtId="0" fontId="8" fillId="2" borderId="0" xfId="4" applyFont="1" applyFill="1" applyBorder="1" applyAlignment="1">
      <alignment vertical="center"/>
    </xf>
    <xf numFmtId="0" fontId="0" fillId="0" borderId="0" xfId="0" applyFont="1" applyBorder="1" applyAlignment="1">
      <alignment vertical="center"/>
    </xf>
    <xf numFmtId="0" fontId="24" fillId="0" borderId="0" xfId="0" applyFont="1" applyBorder="1" applyAlignment="1">
      <alignment horizontal="center" vertical="center" textRotation="255"/>
    </xf>
    <xf numFmtId="0" fontId="0" fillId="0" borderId="0" xfId="0" applyFont="1" applyBorder="1">
      <alignment vertical="center"/>
    </xf>
    <xf numFmtId="0" fontId="7" fillId="0" borderId="159" xfId="0" applyFont="1" applyBorder="1" applyAlignment="1">
      <alignment horizontal="center" vertical="center"/>
    </xf>
    <xf numFmtId="0" fontId="24" fillId="0" borderId="215" xfId="0" applyFont="1" applyBorder="1" applyAlignment="1">
      <alignment horizontal="center" vertical="center"/>
    </xf>
    <xf numFmtId="0" fontId="6" fillId="0" borderId="193" xfId="0" applyFont="1" applyBorder="1" applyAlignment="1">
      <alignment vertical="center"/>
    </xf>
    <xf numFmtId="0" fontId="5" fillId="0" borderId="129" xfId="0" applyFont="1" applyBorder="1" applyAlignment="1">
      <alignment vertical="center"/>
    </xf>
    <xf numFmtId="0" fontId="24" fillId="0" borderId="117" xfId="0" applyFont="1" applyBorder="1" applyAlignment="1">
      <alignment horizontal="distributed" vertical="center"/>
    </xf>
    <xf numFmtId="0" fontId="7" fillId="0" borderId="53" xfId="0" applyFont="1" applyBorder="1" applyAlignment="1">
      <alignment horizontal="center" vertical="center"/>
    </xf>
    <xf numFmtId="0" fontId="24" fillId="0" borderId="78" xfId="0" applyFont="1" applyBorder="1" applyAlignment="1">
      <alignment vertical="center"/>
    </xf>
    <xf numFmtId="0" fontId="7" fillId="0" borderId="190" xfId="0" applyFont="1" applyBorder="1" applyAlignment="1">
      <alignment horizontal="center" vertical="center"/>
    </xf>
    <xf numFmtId="0" fontId="7" fillId="0" borderId="217" xfId="0" applyFont="1" applyBorder="1" applyAlignment="1">
      <alignment vertical="center"/>
    </xf>
    <xf numFmtId="0" fontId="19" fillId="2" borderId="85" xfId="4" applyFont="1" applyFill="1" applyBorder="1" applyAlignment="1">
      <alignment horizontal="right" vertical="center"/>
    </xf>
    <xf numFmtId="0" fontId="7" fillId="0" borderId="22" xfId="0" applyFont="1" applyBorder="1" applyAlignment="1">
      <alignment horizontal="center" vertical="center" shrinkToFit="1"/>
    </xf>
    <xf numFmtId="0" fontId="7" fillId="0" borderId="64" xfId="0" applyFont="1" applyBorder="1" applyAlignment="1">
      <alignment horizontal="center" vertical="center" shrinkToFit="1"/>
    </xf>
    <xf numFmtId="0" fontId="7" fillId="0" borderId="0" xfId="0" applyFont="1" applyBorder="1" applyAlignment="1">
      <alignment horizontal="center" vertical="center" shrinkToFit="1"/>
    </xf>
    <xf numFmtId="0" fontId="14" fillId="2" borderId="7" xfId="4" applyFont="1" applyFill="1" applyBorder="1" applyAlignment="1">
      <alignment horizontal="right" vertical="center"/>
    </xf>
    <xf numFmtId="0" fontId="7" fillId="0" borderId="49" xfId="0" applyFont="1" applyBorder="1" applyAlignment="1">
      <alignment horizontal="center" vertical="center" shrinkToFit="1"/>
    </xf>
    <xf numFmtId="0" fontId="8" fillId="2" borderId="0" xfId="4" applyFont="1" applyFill="1" applyBorder="1" applyAlignment="1">
      <alignment horizontal="left" vertical="center"/>
    </xf>
    <xf numFmtId="0" fontId="14" fillId="0" borderId="85" xfId="4" applyFont="1" applyBorder="1" applyAlignment="1">
      <alignment horizontal="left" vertical="center"/>
    </xf>
    <xf numFmtId="0" fontId="8" fillId="2" borderId="66" xfId="4" applyFont="1" applyFill="1" applyBorder="1" applyAlignment="1">
      <alignment horizontal="center" vertical="center"/>
    </xf>
    <xf numFmtId="0" fontId="15" fillId="2" borderId="51" xfId="4" applyFont="1" applyFill="1" applyBorder="1" applyAlignment="1">
      <alignment horizontal="right" vertical="center"/>
    </xf>
    <xf numFmtId="0" fontId="15" fillId="2" borderId="49" xfId="4" applyFont="1" applyFill="1" applyBorder="1" applyAlignment="1">
      <alignment horizontal="right" vertical="center"/>
    </xf>
    <xf numFmtId="0" fontId="14" fillId="0" borderId="7" xfId="4" applyFont="1" applyBorder="1">
      <alignment vertical="center"/>
    </xf>
    <xf numFmtId="0" fontId="14" fillId="0" borderId="34" xfId="4" applyFont="1" applyBorder="1" applyAlignment="1">
      <alignment horizontal="left" vertical="top"/>
    </xf>
    <xf numFmtId="0" fontId="14" fillId="0" borderId="25" xfId="4" applyFont="1" applyBorder="1" applyAlignment="1">
      <alignment horizontal="left" vertical="top"/>
    </xf>
    <xf numFmtId="0" fontId="8" fillId="0" borderId="0" xfId="4" applyFont="1" applyBorder="1" applyAlignment="1">
      <alignment horizontal="right" vertical="center" shrinkToFit="1"/>
    </xf>
    <xf numFmtId="0" fontId="7" fillId="0" borderId="190" xfId="0" applyFont="1" applyBorder="1">
      <alignment vertical="center"/>
    </xf>
    <xf numFmtId="0" fontId="7" fillId="0" borderId="79" xfId="0" applyFont="1" applyBorder="1" applyAlignment="1">
      <alignment horizontal="center" vertical="center"/>
    </xf>
    <xf numFmtId="0" fontId="7" fillId="0" borderId="12" xfId="0" applyFont="1" applyBorder="1">
      <alignment vertical="center"/>
    </xf>
    <xf numFmtId="0" fontId="7" fillId="0" borderId="190" xfId="0" applyFont="1" applyBorder="1" applyAlignment="1">
      <alignment horizontal="right" vertical="center" shrinkToFit="1"/>
    </xf>
    <xf numFmtId="0" fontId="7" fillId="0" borderId="53" xfId="0" applyFont="1" applyBorder="1" applyAlignment="1">
      <alignment horizontal="right" vertical="center" shrinkToFit="1"/>
    </xf>
    <xf numFmtId="0" fontId="7" fillId="0" borderId="49" xfId="0" applyFont="1" applyBorder="1" applyAlignment="1">
      <alignment horizontal="right" vertical="center" shrinkToFit="1"/>
    </xf>
    <xf numFmtId="0" fontId="7" fillId="0" borderId="12" xfId="0" applyFont="1" applyBorder="1" applyAlignment="1">
      <alignment horizontal="right" vertical="center" shrinkToFit="1"/>
    </xf>
    <xf numFmtId="0" fontId="7" fillId="0" borderId="22" xfId="0" applyFont="1" applyBorder="1" applyAlignment="1">
      <alignment horizontal="right" vertical="center" shrinkToFit="1"/>
    </xf>
    <xf numFmtId="0" fontId="7" fillId="0" borderId="64" xfId="0" applyFont="1" applyBorder="1" applyAlignment="1">
      <alignment horizontal="right" vertical="center" shrinkToFit="1"/>
    </xf>
    <xf numFmtId="0" fontId="7" fillId="0" borderId="0" xfId="0" applyFont="1" applyBorder="1" applyAlignment="1">
      <alignment horizontal="right" vertical="center" shrinkToFit="1"/>
    </xf>
    <xf numFmtId="178" fontId="8" fillId="0" borderId="0" xfId="4" applyNumberFormat="1" applyFont="1" applyFill="1" applyBorder="1" applyAlignment="1">
      <alignment horizontal="center" vertical="center"/>
    </xf>
    <xf numFmtId="194" fontId="8" fillId="0" borderId="0" xfId="4" applyNumberFormat="1" applyFont="1" applyFill="1" applyBorder="1" applyAlignment="1">
      <alignment horizontal="center" vertical="center"/>
    </xf>
    <xf numFmtId="190" fontId="8" fillId="0" borderId="0" xfId="4" applyNumberFormat="1" applyFont="1" applyFill="1" applyBorder="1" applyAlignment="1">
      <alignment horizontal="left" vertical="top"/>
    </xf>
    <xf numFmtId="0" fontId="19" fillId="0" borderId="0" xfId="4" applyFont="1" applyFill="1" applyBorder="1" applyAlignment="1">
      <alignment horizontal="left" vertical="center" wrapText="1"/>
    </xf>
    <xf numFmtId="0" fontId="2" fillId="0" borderId="0" xfId="4" applyFont="1" applyFill="1" applyBorder="1" applyAlignment="1">
      <alignment horizontal="center" vertical="center"/>
    </xf>
    <xf numFmtId="0" fontId="2" fillId="0" borderId="5" xfId="4" applyFont="1" applyFill="1" applyBorder="1" applyAlignment="1">
      <alignment horizontal="center" vertical="center"/>
    </xf>
    <xf numFmtId="0" fontId="34" fillId="0" borderId="0" xfId="0" applyFont="1" applyFill="1" applyBorder="1" applyAlignment="1">
      <alignment horizontal="right" vertical="top"/>
    </xf>
    <xf numFmtId="0" fontId="14" fillId="0" borderId="0" xfId="4" applyFont="1" applyFill="1" applyBorder="1" applyAlignment="1">
      <alignment horizontal="right" vertical="top"/>
    </xf>
    <xf numFmtId="0" fontId="8" fillId="2" borderId="34" xfId="4" applyFont="1" applyFill="1" applyBorder="1" applyAlignment="1">
      <alignment vertical="center"/>
    </xf>
    <xf numFmtId="0" fontId="8" fillId="2" borderId="37" xfId="4" applyFont="1" applyFill="1" applyBorder="1" applyAlignment="1">
      <alignment vertical="center"/>
    </xf>
    <xf numFmtId="0" fontId="14" fillId="0" borderId="0" xfId="4" applyFont="1" applyFill="1" applyBorder="1" applyAlignment="1">
      <alignment horizontal="left" vertical="top"/>
    </xf>
    <xf numFmtId="0" fontId="19" fillId="0" borderId="0" xfId="4" applyFont="1" applyFill="1" applyBorder="1" applyAlignment="1">
      <alignment horizontal="center" vertical="center"/>
    </xf>
    <xf numFmtId="0" fontId="8" fillId="2" borderId="0" xfId="4" applyFont="1" applyFill="1" applyBorder="1" applyAlignment="1">
      <alignment horizontal="left" vertical="center"/>
    </xf>
    <xf numFmtId="0" fontId="10" fillId="2" borderId="5" xfId="4" applyFont="1" applyFill="1" applyBorder="1" applyAlignment="1">
      <alignment horizontal="left" vertical="center"/>
    </xf>
    <xf numFmtId="0" fontId="8" fillId="2" borderId="85" xfId="4" applyFont="1" applyFill="1" applyBorder="1" applyAlignment="1">
      <alignment vertical="center"/>
    </xf>
    <xf numFmtId="0" fontId="2" fillId="0" borderId="8" xfId="4" applyFont="1" applyBorder="1" applyAlignment="1">
      <alignment horizontal="center" vertical="center"/>
    </xf>
    <xf numFmtId="0" fontId="2" fillId="0" borderId="7" xfId="4" applyFont="1" applyBorder="1" applyAlignment="1">
      <alignment horizontal="center" vertical="center"/>
    </xf>
    <xf numFmtId="0" fontId="8" fillId="0" borderId="32" xfId="4" applyFont="1" applyBorder="1">
      <alignment vertical="center"/>
    </xf>
    <xf numFmtId="0" fontId="14" fillId="2" borderId="25" xfId="4" applyFont="1" applyFill="1" applyBorder="1" applyAlignment="1">
      <alignment horizontal="right" vertical="center"/>
    </xf>
    <xf numFmtId="0" fontId="8" fillId="0" borderId="7" xfId="4" applyFont="1" applyBorder="1" applyAlignment="1">
      <alignment horizontal="right" vertical="center"/>
    </xf>
    <xf numFmtId="0" fontId="1" fillId="0" borderId="25" xfId="0" applyFont="1" applyBorder="1" applyAlignment="1">
      <alignment horizontal="right" vertical="top"/>
    </xf>
    <xf numFmtId="0" fontId="14" fillId="2" borderId="25" xfId="4" applyFont="1" applyFill="1" applyBorder="1" applyAlignment="1">
      <alignment horizontal="right" vertical="top"/>
    </xf>
    <xf numFmtId="0" fontId="33" fillId="0" borderId="0" xfId="0" applyFont="1" applyFill="1" applyBorder="1" applyAlignment="1">
      <alignment horizontal="left" vertical="center"/>
    </xf>
    <xf numFmtId="0" fontId="0" fillId="0" borderId="0" xfId="0" applyBorder="1">
      <alignment vertical="center"/>
    </xf>
    <xf numFmtId="0" fontId="0" fillId="0" borderId="85" xfId="0" applyBorder="1">
      <alignment vertical="center"/>
    </xf>
    <xf numFmtId="0" fontId="0" fillId="0" borderId="0" xfId="0" applyBorder="1" applyAlignment="1">
      <alignment vertical="center"/>
    </xf>
    <xf numFmtId="0" fontId="11" fillId="0" borderId="3" xfId="4" applyFont="1" applyBorder="1">
      <alignment vertical="center"/>
    </xf>
    <xf numFmtId="0" fontId="8" fillId="0" borderId="0" xfId="4" applyFont="1" applyFill="1" applyBorder="1" applyAlignment="1">
      <alignment horizontal="center" vertical="center"/>
    </xf>
    <xf numFmtId="0" fontId="8" fillId="0" borderId="0" xfId="4" applyFont="1" applyFill="1" applyBorder="1">
      <alignment vertical="center"/>
    </xf>
    <xf numFmtId="0" fontId="14" fillId="2" borderId="0" xfId="4" applyFont="1" applyFill="1" applyBorder="1" applyAlignment="1">
      <alignment horizontal="left" vertical="top" wrapText="1"/>
    </xf>
    <xf numFmtId="0" fontId="14" fillId="2" borderId="5" xfId="4" applyFont="1" applyFill="1" applyBorder="1" applyAlignment="1">
      <alignment horizontal="left" vertical="top" wrapText="1"/>
    </xf>
    <xf numFmtId="0" fontId="8" fillId="0" borderId="0" xfId="4" applyFont="1" applyFill="1" applyBorder="1" applyAlignment="1">
      <alignment horizontal="left" vertical="center"/>
    </xf>
    <xf numFmtId="0" fontId="14" fillId="2" borderId="85" xfId="4" applyFont="1" applyFill="1" applyBorder="1" applyAlignment="1">
      <alignment horizontal="right" vertical="center"/>
    </xf>
    <xf numFmtId="0" fontId="14" fillId="2" borderId="0" xfId="4" applyFont="1" applyFill="1" applyBorder="1" applyAlignment="1">
      <alignment horizontal="left" vertical="center"/>
    </xf>
    <xf numFmtId="0" fontId="34" fillId="0" borderId="0" xfId="0" applyFont="1" applyBorder="1" applyAlignment="1">
      <alignment horizontal="left" vertical="top" wrapText="1"/>
    </xf>
    <xf numFmtId="0" fontId="11" fillId="2" borderId="0" xfId="4" applyFont="1" applyFill="1" applyBorder="1" applyAlignment="1">
      <alignment horizontal="center" vertical="center"/>
    </xf>
    <xf numFmtId="0" fontId="14" fillId="2" borderId="0" xfId="4" applyFont="1" applyFill="1" applyBorder="1" applyAlignment="1">
      <alignment horizontal="right" vertical="center"/>
    </xf>
    <xf numFmtId="0" fontId="14" fillId="2" borderId="5" xfId="4" applyFont="1" applyFill="1" applyBorder="1" applyAlignment="1">
      <alignment horizontal="left" vertical="top"/>
    </xf>
    <xf numFmtId="0" fontId="14" fillId="2" borderId="0" xfId="4" applyFont="1" applyFill="1" applyBorder="1" applyAlignment="1">
      <alignment horizontal="left" vertical="top"/>
    </xf>
    <xf numFmtId="0" fontId="8" fillId="2" borderId="0" xfId="4" applyFont="1" applyFill="1" applyBorder="1" applyAlignment="1">
      <alignment horizontal="righ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8" fillId="2" borderId="0" xfId="4" applyFont="1" applyFill="1" applyBorder="1" applyAlignment="1">
      <alignment vertical="center"/>
    </xf>
    <xf numFmtId="0" fontId="0" fillId="0" borderId="39" xfId="0" applyBorder="1">
      <alignment vertical="center"/>
    </xf>
    <xf numFmtId="0" fontId="2" fillId="0" borderId="85" xfId="4" applyFont="1" applyFill="1" applyBorder="1" applyAlignment="1">
      <alignment horizontal="center" vertical="center"/>
    </xf>
    <xf numFmtId="0" fontId="28" fillId="0" borderId="85" xfId="4" applyFont="1" applyBorder="1" applyAlignment="1">
      <alignment horizontal="right" vertical="center"/>
    </xf>
    <xf numFmtId="0" fontId="2" fillId="0" borderId="58" xfId="4" applyFont="1" applyBorder="1" applyAlignment="1">
      <alignment horizontal="center" vertical="center"/>
    </xf>
    <xf numFmtId="0" fontId="8" fillId="0" borderId="0" xfId="4" applyFont="1" applyFill="1" applyBorder="1" applyAlignment="1">
      <alignment horizontal="center" vertical="center"/>
    </xf>
    <xf numFmtId="189" fontId="8" fillId="0" borderId="12" xfId="4" applyNumberFormat="1" applyFont="1" applyFill="1" applyBorder="1" applyAlignment="1">
      <alignment horizontal="left" vertical="center"/>
    </xf>
    <xf numFmtId="0" fontId="14" fillId="2" borderId="0" xfId="4" applyFont="1" applyFill="1" applyBorder="1" applyAlignment="1">
      <alignment horizontal="left" vertical="top" wrapText="1"/>
    </xf>
    <xf numFmtId="0" fontId="14" fillId="2" borderId="5" xfId="4" applyFont="1" applyFill="1" applyBorder="1" applyAlignment="1">
      <alignment horizontal="left" vertical="top" wrapText="1"/>
    </xf>
    <xf numFmtId="0" fontId="14" fillId="2" borderId="5" xfId="4" applyFont="1" applyFill="1" applyBorder="1" applyAlignment="1">
      <alignment horizontal="left" vertical="top"/>
    </xf>
    <xf numFmtId="0" fontId="14" fillId="2" borderId="0" xfId="4" applyFont="1" applyFill="1" applyBorder="1" applyAlignment="1">
      <alignment horizontal="left" vertical="top"/>
    </xf>
    <xf numFmtId="0" fontId="19" fillId="0" borderId="0" xfId="4" applyFont="1" applyFill="1" applyBorder="1" applyAlignment="1">
      <alignment horizontal="center" vertical="center"/>
    </xf>
    <xf numFmtId="0" fontId="14" fillId="2" borderId="85" xfId="4" applyFont="1" applyFill="1" applyBorder="1" applyAlignment="1">
      <alignment horizontal="right" vertical="center"/>
    </xf>
    <xf numFmtId="0" fontId="14" fillId="2" borderId="85" xfId="4" applyFont="1" applyFill="1" applyBorder="1" applyAlignment="1">
      <alignment horizontal="left" vertical="center"/>
    </xf>
    <xf numFmtId="0" fontId="8" fillId="2" borderId="0" xfId="4" applyFont="1" applyFill="1" applyBorder="1" applyAlignment="1">
      <alignment vertical="center"/>
    </xf>
    <xf numFmtId="0" fontId="0" fillId="0" borderId="37" xfId="0" applyBorder="1">
      <alignment vertical="center"/>
    </xf>
    <xf numFmtId="0" fontId="0" fillId="0" borderId="12" xfId="0" applyBorder="1">
      <alignment vertical="center"/>
    </xf>
    <xf numFmtId="204" fontId="8" fillId="0" borderId="0" xfId="4" applyNumberFormat="1" applyFont="1" applyFill="1" applyBorder="1" applyAlignment="1">
      <alignment horizontal="right" vertical="center"/>
    </xf>
    <xf numFmtId="0" fontId="14" fillId="0" borderId="0" xfId="0" applyFont="1" applyBorder="1">
      <alignment vertical="center"/>
    </xf>
    <xf numFmtId="0" fontId="8" fillId="0" borderId="0" xfId="0" applyFont="1" applyBorder="1">
      <alignment vertical="center"/>
    </xf>
    <xf numFmtId="0" fontId="14" fillId="0" borderId="85" xfId="0" applyFont="1" applyBorder="1">
      <alignment vertical="center"/>
    </xf>
    <xf numFmtId="0" fontId="31" fillId="0" borderId="12" xfId="0" applyFont="1" applyFill="1" applyBorder="1" applyAlignment="1">
      <alignment vertical="center"/>
    </xf>
    <xf numFmtId="0" fontId="14" fillId="0" borderId="11" xfId="4" applyFont="1" applyFill="1" applyBorder="1" applyAlignment="1">
      <alignment horizontal="left" vertical="center"/>
    </xf>
    <xf numFmtId="0" fontId="14" fillId="0" borderId="12" xfId="4" applyFont="1" applyFill="1" applyBorder="1" applyAlignment="1">
      <alignment horizontal="left" vertical="center"/>
    </xf>
    <xf numFmtId="0" fontId="14" fillId="0" borderId="16" xfId="4" applyFont="1" applyFill="1" applyBorder="1" applyAlignment="1">
      <alignment horizontal="left" vertical="center"/>
    </xf>
    <xf numFmtId="0" fontId="8" fillId="0" borderId="6" xfId="4" applyFont="1" applyFill="1" applyBorder="1" applyAlignment="1">
      <alignment vertical="center" shrinkToFit="1"/>
    </xf>
    <xf numFmtId="0" fontId="15" fillId="0" borderId="12" xfId="4" applyFont="1" applyFill="1" applyBorder="1" applyAlignment="1">
      <alignment horizontal="left" vertical="center"/>
    </xf>
    <xf numFmtId="0" fontId="15" fillId="0" borderId="16" xfId="4" applyFont="1" applyFill="1" applyBorder="1" applyAlignment="1">
      <alignment horizontal="left" vertical="center"/>
    </xf>
    <xf numFmtId="0" fontId="15" fillId="0" borderId="6" xfId="4" applyFont="1" applyFill="1" applyBorder="1" applyAlignment="1">
      <alignment horizontal="left" vertical="center"/>
    </xf>
    <xf numFmtId="0" fontId="8" fillId="0" borderId="10" xfId="4" applyFont="1" applyFill="1" applyBorder="1">
      <alignment vertical="center"/>
    </xf>
    <xf numFmtId="0" fontId="8" fillId="0" borderId="96" xfId="4" applyFont="1" applyFill="1" applyBorder="1">
      <alignment vertical="center"/>
    </xf>
    <xf numFmtId="0" fontId="8" fillId="0" borderId="58" xfId="4" applyFont="1" applyFill="1" applyBorder="1">
      <alignment vertical="center"/>
    </xf>
    <xf numFmtId="0" fontId="8" fillId="0" borderId="54" xfId="4" applyFont="1" applyFill="1" applyBorder="1">
      <alignment vertical="center"/>
    </xf>
    <xf numFmtId="215" fontId="34" fillId="0" borderId="0" xfId="0" applyNumberFormat="1" applyFont="1" applyFill="1" applyBorder="1" applyAlignment="1">
      <alignment horizontal="center" vertical="center"/>
    </xf>
    <xf numFmtId="0" fontId="14" fillId="0" borderId="0" xfId="0" applyFont="1" applyBorder="1" applyAlignment="1">
      <alignment horizontal="left" vertical="top"/>
    </xf>
    <xf numFmtId="0" fontId="8" fillId="0" borderId="110" xfId="4" applyFont="1" applyFill="1" applyBorder="1">
      <alignment vertical="center"/>
    </xf>
    <xf numFmtId="0" fontId="8" fillId="0" borderId="11" xfId="4" applyFont="1" applyBorder="1" applyAlignment="1">
      <alignment vertical="center"/>
    </xf>
    <xf numFmtId="0" fontId="14" fillId="0" borderId="15" xfId="4" applyFont="1" applyFill="1" applyBorder="1" applyAlignment="1">
      <alignment horizontal="left" vertical="top"/>
    </xf>
    <xf numFmtId="0" fontId="14" fillId="0" borderId="17" xfId="4" applyFont="1" applyFill="1" applyBorder="1" applyAlignment="1">
      <alignment horizontal="left" vertical="top"/>
    </xf>
    <xf numFmtId="200" fontId="8" fillId="2" borderId="12" xfId="4" applyNumberFormat="1" applyFont="1" applyFill="1" applyBorder="1" applyAlignment="1">
      <alignment horizontal="right" vertical="center" shrinkToFit="1"/>
    </xf>
    <xf numFmtId="0" fontId="8" fillId="2" borderId="243" xfId="4" applyFont="1" applyFill="1" applyBorder="1" applyAlignment="1">
      <alignment horizontal="center" vertical="center" shrinkToFit="1"/>
    </xf>
    <xf numFmtId="0" fontId="40" fillId="0" borderId="11" xfId="4" applyFont="1" applyFill="1" applyBorder="1" applyAlignment="1">
      <alignment horizontal="right" vertical="center"/>
    </xf>
    <xf numFmtId="0" fontId="40" fillId="0" borderId="12" xfId="4" applyFont="1" applyFill="1" applyBorder="1">
      <alignment vertical="center"/>
    </xf>
    <xf numFmtId="0" fontId="15" fillId="0" borderId="0" xfId="4" applyFont="1" applyBorder="1">
      <alignment vertical="center"/>
    </xf>
    <xf numFmtId="0" fontId="15" fillId="0" borderId="0" xfId="4" applyFont="1" applyBorder="1" applyAlignment="1">
      <alignment horizontal="center" vertical="center" textRotation="255" shrinkToFit="1"/>
    </xf>
    <xf numFmtId="182" fontId="15" fillId="0" borderId="0" xfId="4" applyNumberFormat="1" applyFont="1" applyFill="1" applyBorder="1" applyAlignment="1">
      <alignment horizontal="right" vertical="center" shrinkToFit="1"/>
    </xf>
    <xf numFmtId="183" fontId="15" fillId="0" borderId="0" xfId="4" applyNumberFormat="1" applyFont="1" applyFill="1" applyBorder="1" applyAlignment="1">
      <alignment horizontal="right" vertical="center"/>
    </xf>
    <xf numFmtId="178" fontId="8" fillId="0" borderId="17" xfId="4" applyNumberFormat="1" applyFont="1" applyFill="1" applyBorder="1" applyAlignment="1">
      <alignment horizontal="center" vertical="center"/>
    </xf>
    <xf numFmtId="0" fontId="14" fillId="0" borderId="85" xfId="4" applyFont="1" applyBorder="1">
      <alignment vertical="center"/>
    </xf>
    <xf numFmtId="0" fontId="8" fillId="2" borderId="37" xfId="4" applyFont="1" applyFill="1" applyBorder="1" applyAlignment="1">
      <alignment horizontal="left" vertical="center"/>
    </xf>
    <xf numFmtId="0" fontId="51" fillId="2" borderId="0" xfId="4" applyFont="1" applyFill="1" applyBorder="1" applyAlignment="1">
      <alignment vertical="center"/>
    </xf>
    <xf numFmtId="0" fontId="51" fillId="2" borderId="0" xfId="4" applyFont="1" applyFill="1" applyBorder="1" applyAlignment="1">
      <alignment horizontal="left" vertical="center"/>
    </xf>
    <xf numFmtId="0" fontId="14" fillId="2" borderId="0" xfId="4" applyFont="1" applyFill="1" applyBorder="1" applyAlignment="1">
      <alignment horizontal="left" vertical="center"/>
    </xf>
    <xf numFmtId="0" fontId="0" fillId="0" borderId="0" xfId="0" applyAlignment="1">
      <alignment vertical="center"/>
    </xf>
    <xf numFmtId="0" fontId="8" fillId="0" borderId="7" xfId="4" applyFont="1" applyFill="1" applyBorder="1" applyAlignment="1">
      <alignment horizontal="left" vertical="center" wrapText="1"/>
    </xf>
    <xf numFmtId="0" fontId="8" fillId="0" borderId="0" xfId="4" applyFont="1" applyAlignment="1">
      <alignment horizontal="left" vertical="center"/>
    </xf>
    <xf numFmtId="0" fontId="19" fillId="0" borderId="25" xfId="4" applyFont="1" applyBorder="1" applyAlignment="1">
      <alignment vertical="center"/>
    </xf>
    <xf numFmtId="0" fontId="13" fillId="0" borderId="25" xfId="4" applyFont="1" applyFill="1" applyBorder="1" applyAlignment="1">
      <alignment vertical="center"/>
    </xf>
    <xf numFmtId="0" fontId="8" fillId="0" borderId="0" xfId="4" applyFont="1" applyBorder="1" applyAlignment="1">
      <alignment vertical="center" wrapText="1"/>
    </xf>
    <xf numFmtId="0" fontId="8" fillId="0" borderId="37" xfId="4" applyFont="1" applyBorder="1" applyAlignment="1">
      <alignment vertical="center"/>
    </xf>
    <xf numFmtId="0" fontId="8" fillId="0" borderId="15" xfId="0" applyFont="1" applyBorder="1" applyAlignment="1">
      <alignment horizontal="left" vertical="top"/>
    </xf>
    <xf numFmtId="0" fontId="8" fillId="0" borderId="16" xfId="4" applyFont="1" applyFill="1" applyBorder="1" applyAlignment="1">
      <alignment horizontal="center" vertical="center"/>
    </xf>
    <xf numFmtId="0" fontId="8" fillId="0" borderId="6" xfId="4" applyFont="1" applyFill="1" applyBorder="1" applyAlignment="1">
      <alignment horizontal="center" vertical="center"/>
    </xf>
    <xf numFmtId="0" fontId="8" fillId="0" borderId="17" xfId="4" applyFont="1" applyFill="1" applyBorder="1" applyAlignment="1">
      <alignment horizontal="center" vertical="center"/>
    </xf>
    <xf numFmtId="0" fontId="8" fillId="0" borderId="0" xfId="4" applyFont="1" applyFill="1" applyBorder="1" applyAlignment="1">
      <alignment horizontal="center" vertical="center"/>
    </xf>
    <xf numFmtId="0" fontId="0" fillId="0" borderId="0" xfId="0" applyAlignment="1">
      <alignment horizontal="center" vertical="center"/>
    </xf>
    <xf numFmtId="190" fontId="8" fillId="0" borderId="0" xfId="4" applyNumberFormat="1" applyFont="1" applyFill="1" applyBorder="1" applyAlignment="1">
      <alignment horizontal="center" vertical="center"/>
    </xf>
    <xf numFmtId="0" fontId="8" fillId="0" borderId="0" xfId="4" applyFont="1" applyFill="1" applyBorder="1" applyAlignment="1">
      <alignment horizontal="left" vertical="center" shrinkToFit="1"/>
    </xf>
    <xf numFmtId="0" fontId="8" fillId="0" borderId="6" xfId="4" applyFont="1" applyFill="1" applyBorder="1" applyAlignment="1">
      <alignment horizontal="left" vertical="center" shrinkToFit="1"/>
    </xf>
    <xf numFmtId="176" fontId="0" fillId="0" borderId="0" xfId="0" applyNumberFormat="1" applyAlignment="1">
      <alignment horizontal="center" vertical="center"/>
    </xf>
    <xf numFmtId="0" fontId="8" fillId="0" borderId="0" xfId="4" applyFont="1" applyFill="1" applyBorder="1">
      <alignment vertical="center"/>
    </xf>
    <xf numFmtId="0" fontId="14" fillId="0" borderId="0" xfId="4" applyFont="1" applyFill="1" applyBorder="1" applyAlignment="1">
      <alignment horizontal="left" vertical="top"/>
    </xf>
    <xf numFmtId="181" fontId="8" fillId="0" borderId="11" xfId="4" applyNumberFormat="1" applyFont="1" applyFill="1" applyBorder="1" applyAlignment="1">
      <alignment horizontal="center" vertical="center"/>
    </xf>
    <xf numFmtId="181" fontId="8" fillId="0" borderId="12" xfId="4" applyNumberFormat="1" applyFont="1" applyFill="1" applyBorder="1" applyAlignment="1">
      <alignment horizontal="center" vertical="center"/>
    </xf>
    <xf numFmtId="0" fontId="14" fillId="0" borderId="0" xfId="4" applyFont="1" applyFill="1" applyBorder="1" applyAlignment="1">
      <alignment horizontal="left" vertical="center"/>
    </xf>
    <xf numFmtId="178" fontId="8" fillId="0" borderId="16" xfId="4" applyNumberFormat="1" applyFont="1" applyFill="1" applyBorder="1" applyAlignment="1">
      <alignment horizontal="center" vertical="center"/>
    </xf>
    <xf numFmtId="178" fontId="8" fillId="0" borderId="6" xfId="4" applyNumberFormat="1" applyFont="1" applyFill="1" applyBorder="1" applyAlignment="1">
      <alignment horizontal="center" vertical="center"/>
    </xf>
    <xf numFmtId="0" fontId="14" fillId="0" borderId="85" xfId="4" applyFont="1" applyFill="1" applyBorder="1" applyAlignment="1">
      <alignment horizontal="right" vertical="top"/>
    </xf>
    <xf numFmtId="0" fontId="14" fillId="0" borderId="66" xfId="4" applyFont="1" applyFill="1" applyBorder="1" applyAlignment="1">
      <alignment horizontal="left" vertical="center"/>
    </xf>
    <xf numFmtId="0" fontId="8" fillId="0" borderId="66" xfId="4" applyFont="1" applyFill="1" applyBorder="1" applyAlignment="1">
      <alignment horizontal="left" vertical="center"/>
    </xf>
    <xf numFmtId="0" fontId="8" fillId="0" borderId="53" xfId="4" applyFont="1" applyFill="1" applyBorder="1" applyAlignment="1">
      <alignment horizontal="left" vertical="center"/>
    </xf>
    <xf numFmtId="187" fontId="8" fillId="0" borderId="12" xfId="4" applyNumberFormat="1" applyFont="1" applyFill="1" applyBorder="1" applyAlignment="1">
      <alignment horizontal="center" vertical="center" shrinkToFit="1"/>
    </xf>
    <xf numFmtId="187" fontId="8" fillId="0" borderId="13" xfId="4" applyNumberFormat="1" applyFont="1" applyFill="1" applyBorder="1" applyAlignment="1">
      <alignment horizontal="center" vertical="center" shrinkToFit="1"/>
    </xf>
    <xf numFmtId="187" fontId="8" fillId="0" borderId="7" xfId="4" applyNumberFormat="1" applyFont="1" applyFill="1" applyBorder="1" applyAlignment="1">
      <alignment horizontal="center" vertical="center" shrinkToFit="1"/>
    </xf>
    <xf numFmtId="187" fontId="8" fillId="0" borderId="27" xfId="4" applyNumberFormat="1" applyFont="1" applyFill="1" applyBorder="1" applyAlignment="1">
      <alignment horizontal="center" vertical="center" shrinkToFit="1"/>
    </xf>
    <xf numFmtId="0" fontId="8" fillId="0" borderId="0" xfId="4" applyFont="1" applyFill="1" applyBorder="1" applyAlignment="1">
      <alignment horizontal="left" vertical="center"/>
    </xf>
    <xf numFmtId="0" fontId="14" fillId="0" borderId="15" xfId="4" applyFont="1" applyFill="1" applyBorder="1" applyAlignment="1">
      <alignment horizontal="lef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4" fillId="0" borderId="5" xfId="4" applyFont="1" applyFill="1" applyBorder="1" applyAlignment="1">
      <alignment horizontal="left" vertical="center"/>
    </xf>
    <xf numFmtId="0" fontId="40" fillId="0" borderId="14" xfId="4" applyFont="1" applyFill="1" applyBorder="1" applyAlignment="1">
      <alignment horizontal="right" vertical="center"/>
    </xf>
    <xf numFmtId="0" fontId="40" fillId="0" borderId="0" xfId="4" applyFont="1" applyFill="1" applyBorder="1">
      <alignment vertical="center"/>
    </xf>
    <xf numFmtId="0" fontId="14" fillId="2" borderId="85" xfId="4" applyFont="1" applyFill="1" applyBorder="1" applyAlignment="1">
      <alignment horizontal="left" vertical="top"/>
    </xf>
    <xf numFmtId="0" fontId="51" fillId="0" borderId="0" xfId="4" applyFont="1" applyFill="1">
      <alignment vertical="center"/>
    </xf>
    <xf numFmtId="0" fontId="24" fillId="0" borderId="0" xfId="0" applyFont="1" applyBorder="1" applyAlignment="1">
      <alignment horizontal="center" vertical="center"/>
    </xf>
    <xf numFmtId="0" fontId="53" fillId="0" borderId="0" xfId="0" applyFont="1">
      <alignment vertical="center"/>
    </xf>
    <xf numFmtId="0" fontId="8" fillId="0" borderId="0" xfId="4" applyFont="1" applyFill="1" applyAlignment="1">
      <alignment horizontal="left" vertical="center"/>
    </xf>
    <xf numFmtId="0" fontId="14" fillId="2" borderId="85" xfId="4" applyFont="1" applyFill="1" applyBorder="1" applyAlignment="1">
      <alignment horizontal="right" vertical="center"/>
    </xf>
    <xf numFmtId="0" fontId="8" fillId="0" borderId="0" xfId="4" applyFont="1" applyFill="1" applyBorder="1">
      <alignment vertical="center"/>
    </xf>
    <xf numFmtId="0" fontId="8" fillId="0" borderId="0" xfId="4" applyFont="1" applyFill="1" applyBorder="1" applyAlignment="1">
      <alignment horizontal="left" vertical="center"/>
    </xf>
    <xf numFmtId="200" fontId="8" fillId="2" borderId="12" xfId="4" applyNumberFormat="1" applyFont="1" applyFill="1" applyBorder="1" applyAlignment="1">
      <alignment horizontal="left" vertical="center" shrinkToFit="1"/>
    </xf>
    <xf numFmtId="0" fontId="4" fillId="0" borderId="0" xfId="0" applyFont="1" applyAlignment="1">
      <alignment horizontal="center" vertical="center"/>
    </xf>
    <xf numFmtId="0" fontId="8" fillId="0" borderId="0" xfId="4" applyFont="1" applyFill="1" applyBorder="1" applyAlignment="1">
      <alignment horizontal="center" vertical="center"/>
    </xf>
    <xf numFmtId="0" fontId="8" fillId="2" borderId="0" xfId="4" applyFont="1" applyFill="1" applyBorder="1" applyAlignment="1">
      <alignment horizontal="center" vertical="center"/>
    </xf>
    <xf numFmtId="0" fontId="8" fillId="0" borderId="0" xfId="4" applyFont="1" applyFill="1" applyBorder="1">
      <alignment vertical="center"/>
    </xf>
    <xf numFmtId="0" fontId="11" fillId="2" borderId="0" xfId="4" applyFont="1" applyFill="1" applyBorder="1" applyAlignment="1">
      <alignment horizontal="center" vertical="center"/>
    </xf>
    <xf numFmtId="0" fontId="8" fillId="0" borderId="0" xfId="4" applyFont="1" applyFill="1" applyBorder="1" applyAlignment="1">
      <alignment vertical="center" wrapText="1"/>
    </xf>
    <xf numFmtId="0" fontId="8" fillId="0" borderId="0" xfId="4" applyFont="1" applyFill="1" applyBorder="1" applyAlignment="1">
      <alignment horizontal="left" vertical="center"/>
    </xf>
    <xf numFmtId="0" fontId="1" fillId="0" borderId="0" xfId="0" applyFont="1" applyBorder="1" applyAlignment="1">
      <alignment horizontal="left" vertical="top" wrapText="1"/>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8" fillId="2" borderId="0" xfId="4" applyFont="1" applyFill="1" applyBorder="1" applyAlignment="1">
      <alignment vertical="center"/>
    </xf>
    <xf numFmtId="0" fontId="14" fillId="2" borderId="85" xfId="4" applyFont="1" applyFill="1" applyBorder="1" applyAlignment="1">
      <alignment horizontal="center" vertical="center"/>
    </xf>
    <xf numFmtId="0" fontId="8" fillId="0" borderId="0" xfId="4" applyFont="1" applyFill="1" applyBorder="1">
      <alignment vertical="center"/>
    </xf>
    <xf numFmtId="0" fontId="8" fillId="0" borderId="0" xfId="4" applyFont="1" applyFill="1" applyBorder="1" applyAlignment="1">
      <alignment horizontal="left" vertical="center"/>
    </xf>
    <xf numFmtId="0" fontId="23" fillId="0" borderId="0" xfId="4" applyFont="1" applyBorder="1" applyAlignment="1">
      <alignment horizontal="left" vertical="center"/>
    </xf>
    <xf numFmtId="0" fontId="14" fillId="2" borderId="85" xfId="4" applyFont="1" applyFill="1" applyBorder="1" applyAlignment="1">
      <alignment horizontal="center" vertical="center"/>
    </xf>
    <xf numFmtId="0" fontId="14" fillId="2" borderId="85" xfId="4" applyFont="1" applyFill="1" applyBorder="1" applyAlignment="1">
      <alignment horizontal="left" vertical="center"/>
    </xf>
    <xf numFmtId="0" fontId="14" fillId="2" borderId="85" xfId="4" applyFont="1" applyFill="1" applyBorder="1" applyAlignment="1"/>
    <xf numFmtId="0" fontId="14" fillId="2" borderId="85" xfId="4" applyFont="1" applyFill="1" applyBorder="1" applyAlignment="1">
      <alignment horizontal="right"/>
    </xf>
    <xf numFmtId="0" fontId="2" fillId="0" borderId="11" xfId="4" applyFont="1" applyFill="1" applyBorder="1">
      <alignment vertical="center"/>
    </xf>
    <xf numFmtId="0" fontId="2" fillId="0" borderId="0" xfId="4" applyFont="1" applyFill="1" applyBorder="1">
      <alignment vertical="center"/>
    </xf>
    <xf numFmtId="0" fontId="57" fillId="0" borderId="0" xfId="4" applyFont="1" applyFill="1" applyBorder="1" applyAlignment="1">
      <alignment horizontal="left" vertical="center"/>
    </xf>
    <xf numFmtId="0" fontId="58" fillId="0" borderId="85" xfId="4" applyFont="1" applyFill="1" applyBorder="1" applyAlignment="1">
      <alignment horizontal="center" vertical="center"/>
    </xf>
    <xf numFmtId="0" fontId="58" fillId="0" borderId="0" xfId="4" applyFont="1" applyFill="1" applyBorder="1" applyAlignment="1">
      <alignment horizontal="left" vertical="center"/>
    </xf>
    <xf numFmtId="0" fontId="23" fillId="2" borderId="0" xfId="4" applyFont="1" applyFill="1" applyBorder="1">
      <alignment vertical="center"/>
    </xf>
    <xf numFmtId="0" fontId="28" fillId="0" borderId="11" xfId="4" applyFont="1" applyFill="1" applyBorder="1" applyAlignment="1">
      <alignment horizontal="left" vertical="center"/>
    </xf>
    <xf numFmtId="0" fontId="2" fillId="0" borderId="14" xfId="0" applyFont="1" applyBorder="1" applyAlignment="1">
      <alignment horizontal="left" vertical="top"/>
    </xf>
    <xf numFmtId="49" fontId="2" fillId="0" borderId="0" xfId="4" applyNumberFormat="1" applyFont="1" applyAlignment="1">
      <alignment horizontal="center" vertical="center"/>
    </xf>
    <xf numFmtId="0" fontId="8" fillId="2" borderId="0" xfId="4" applyFont="1" applyFill="1" applyBorder="1" applyAlignment="1">
      <alignment horizontal="center" vertical="center" shrinkToFit="1"/>
    </xf>
    <xf numFmtId="0" fontId="8" fillId="0" borderId="49" xfId="4" applyFont="1" applyBorder="1" applyAlignment="1">
      <alignment horizontal="left" vertical="center"/>
    </xf>
    <xf numFmtId="0" fontId="8" fillId="0" borderId="66" xfId="4" applyFont="1" applyBorder="1" applyAlignment="1">
      <alignment horizontal="left" vertical="center"/>
    </xf>
    <xf numFmtId="0" fontId="8" fillId="0" borderId="53" xfId="4" applyFont="1" applyBorder="1" applyAlignment="1">
      <alignment horizontal="left" vertical="center"/>
    </xf>
    <xf numFmtId="0" fontId="8" fillId="2" borderId="12" xfId="4" applyFont="1" applyFill="1" applyBorder="1" applyAlignment="1">
      <alignment horizontal="center" vertical="center" shrinkToFit="1"/>
    </xf>
    <xf numFmtId="0" fontId="8" fillId="0" borderId="0" xfId="4" applyFont="1" applyBorder="1" applyAlignment="1">
      <alignment horizontal="center" vertical="center"/>
    </xf>
    <xf numFmtId="0" fontId="8" fillId="2" borderId="0" xfId="4" applyFont="1" applyFill="1" applyBorder="1" applyAlignment="1">
      <alignment vertical="center"/>
    </xf>
    <xf numFmtId="0" fontId="8" fillId="2" borderId="12" xfId="4" applyFont="1" applyFill="1" applyBorder="1" applyAlignment="1">
      <alignment vertical="center"/>
    </xf>
    <xf numFmtId="49" fontId="59" fillId="0" borderId="0" xfId="4" applyNumberFormat="1" applyFont="1" applyAlignment="1">
      <alignment vertical="center"/>
    </xf>
    <xf numFmtId="49" fontId="2" fillId="0" borderId="0" xfId="4" applyNumberFormat="1" applyFont="1" applyAlignment="1">
      <alignment vertical="center"/>
    </xf>
    <xf numFmtId="49" fontId="2" fillId="0" borderId="0" xfId="4" applyNumberFormat="1" applyFont="1" applyFill="1" applyBorder="1" applyAlignment="1" applyProtection="1">
      <alignment vertical="center"/>
    </xf>
    <xf numFmtId="0" fontId="8" fillId="0" borderId="0" xfId="4" applyFont="1" applyFill="1" applyBorder="1" applyAlignment="1" applyProtection="1">
      <alignment vertical="center"/>
    </xf>
    <xf numFmtId="0" fontId="7" fillId="0" borderId="0" xfId="4" applyFont="1" applyFill="1">
      <alignment vertical="center"/>
    </xf>
    <xf numFmtId="0" fontId="7" fillId="0" borderId="0" xfId="4" applyFont="1" applyFill="1" applyBorder="1" applyAlignment="1">
      <alignment vertical="center"/>
    </xf>
    <xf numFmtId="0" fontId="7" fillId="0" borderId="0" xfId="4" applyFont="1" applyFill="1" applyBorder="1">
      <alignment vertical="center"/>
    </xf>
    <xf numFmtId="0" fontId="16" fillId="0" borderId="0" xfId="4" applyFont="1" applyFill="1" applyBorder="1" applyAlignment="1" applyProtection="1">
      <alignment vertical="center"/>
    </xf>
    <xf numFmtId="0" fontId="7" fillId="0" borderId="0" xfId="4" applyFont="1" applyFill="1" applyBorder="1" applyAlignment="1" applyProtection="1">
      <alignment vertical="center"/>
    </xf>
    <xf numFmtId="0" fontId="7" fillId="0" borderId="0" xfId="4" applyFont="1">
      <alignment vertical="center"/>
    </xf>
    <xf numFmtId="0" fontId="61" fillId="0" borderId="0" xfId="4" applyFont="1" applyFill="1" applyBorder="1">
      <alignment vertical="center"/>
    </xf>
    <xf numFmtId="0" fontId="62" fillId="0" borderId="0" xfId="4" applyFont="1" applyFill="1" applyBorder="1" applyAlignment="1">
      <alignment horizontal="left" vertical="center"/>
    </xf>
    <xf numFmtId="0" fontId="64" fillId="0" borderId="0" xfId="4" applyFont="1" applyFill="1" applyBorder="1" applyAlignment="1" applyProtection="1">
      <alignment horizontal="left" vertical="center"/>
    </xf>
    <xf numFmtId="0" fontId="62" fillId="0" borderId="0" xfId="4" applyFont="1" applyFill="1">
      <alignment vertical="center"/>
    </xf>
    <xf numFmtId="0" fontId="62" fillId="0" borderId="0" xfId="4" applyFont="1" applyFill="1" applyBorder="1">
      <alignment vertical="center"/>
    </xf>
    <xf numFmtId="0" fontId="1" fillId="0" borderId="0" xfId="4" applyFont="1" applyFill="1" applyBorder="1" applyAlignment="1">
      <alignment vertical="center"/>
    </xf>
    <xf numFmtId="0" fontId="1" fillId="0" borderId="0" xfId="4" applyFont="1" applyFill="1" applyBorder="1" applyAlignment="1">
      <alignment horizontal="left" vertical="center"/>
    </xf>
    <xf numFmtId="0" fontId="64" fillId="0" borderId="0" xfId="4" applyFont="1" applyFill="1" applyBorder="1" applyAlignment="1">
      <alignment vertical="center"/>
    </xf>
    <xf numFmtId="0" fontId="7" fillId="0" borderId="0" xfId="4" applyFont="1" applyFill="1" applyBorder="1" applyAlignment="1">
      <alignment vertical="center" wrapText="1"/>
    </xf>
    <xf numFmtId="0" fontId="64" fillId="0" borderId="0" xfId="4" applyFont="1" applyFill="1" applyBorder="1" applyAlignment="1">
      <alignment horizontal="left" vertical="center"/>
    </xf>
    <xf numFmtId="0" fontId="7" fillId="2" borderId="0" xfId="4" applyFont="1" applyFill="1" applyBorder="1">
      <alignment vertical="center"/>
    </xf>
    <xf numFmtId="0" fontId="1" fillId="2" borderId="0" xfId="4" applyFont="1" applyFill="1" applyBorder="1" applyAlignment="1">
      <alignment vertical="center"/>
    </xf>
    <xf numFmtId="0" fontId="64" fillId="2" borderId="0" xfId="4" applyFont="1" applyFill="1" applyBorder="1" applyAlignment="1">
      <alignment vertical="center"/>
    </xf>
    <xf numFmtId="0" fontId="8" fillId="0" borderId="44" xfId="4" applyFont="1" applyBorder="1">
      <alignment vertical="center"/>
    </xf>
    <xf numFmtId="0" fontId="8" fillId="2" borderId="19" xfId="4" applyFont="1" applyFill="1" applyBorder="1">
      <alignment vertical="center"/>
    </xf>
    <xf numFmtId="0" fontId="8" fillId="0" borderId="153" xfId="4" applyFont="1" applyFill="1" applyBorder="1" applyAlignment="1">
      <alignment vertical="center" shrinkToFit="1"/>
    </xf>
    <xf numFmtId="0" fontId="8" fillId="2" borderId="36" xfId="4" applyFont="1" applyFill="1" applyBorder="1" applyAlignment="1">
      <alignment horizontal="left" vertical="center"/>
    </xf>
    <xf numFmtId="0" fontId="11" fillId="2" borderId="19" xfId="4" applyFont="1" applyFill="1" applyBorder="1" applyAlignment="1">
      <alignment horizontal="center" vertical="center"/>
    </xf>
    <xf numFmtId="0" fontId="11" fillId="2" borderId="19" xfId="4" applyFont="1" applyFill="1" applyBorder="1" applyAlignment="1">
      <alignment horizontal="right" vertical="center"/>
    </xf>
    <xf numFmtId="0" fontId="8" fillId="2" borderId="18" xfId="4" applyFont="1" applyFill="1" applyBorder="1">
      <alignment vertical="center"/>
    </xf>
    <xf numFmtId="0" fontId="8" fillId="2" borderId="19" xfId="4" applyFont="1" applyFill="1" applyBorder="1" applyAlignment="1">
      <alignment vertical="center" wrapText="1"/>
    </xf>
    <xf numFmtId="0" fontId="8" fillId="0" borderId="154" xfId="4" applyFont="1" applyFill="1" applyBorder="1" applyAlignment="1">
      <alignment horizontal="center" vertical="center" shrinkToFit="1"/>
    </xf>
    <xf numFmtId="0" fontId="7" fillId="2" borderId="19" xfId="4" applyFont="1" applyFill="1" applyBorder="1" applyAlignment="1">
      <alignment vertical="center"/>
    </xf>
    <xf numFmtId="0" fontId="7" fillId="2" borderId="19" xfId="4" applyFont="1" applyFill="1" applyBorder="1">
      <alignment vertical="center"/>
    </xf>
    <xf numFmtId="0" fontId="1" fillId="2" borderId="19" xfId="4" applyFont="1" applyFill="1" applyBorder="1" applyAlignment="1">
      <alignment vertical="center"/>
    </xf>
    <xf numFmtId="0" fontId="10" fillId="2" borderId="0" xfId="11" applyFont="1" applyFill="1" applyBorder="1" applyAlignment="1">
      <alignment vertical="center"/>
    </xf>
    <xf numFmtId="0" fontId="8" fillId="0" borderId="79" xfId="4" applyFont="1" applyBorder="1">
      <alignment vertical="center"/>
    </xf>
    <xf numFmtId="0" fontId="8" fillId="0" borderId="154" xfId="4" applyFont="1" applyBorder="1">
      <alignment vertical="center"/>
    </xf>
    <xf numFmtId="0" fontId="8" fillId="2" borderId="4" xfId="4" applyFont="1" applyFill="1" applyBorder="1">
      <alignment vertical="center"/>
    </xf>
    <xf numFmtId="0" fontId="8" fillId="2" borderId="18" xfId="4" applyFont="1" applyFill="1" applyBorder="1" applyAlignment="1">
      <alignment vertical="center"/>
    </xf>
    <xf numFmtId="0" fontId="8" fillId="2" borderId="4" xfId="4" applyFont="1" applyFill="1" applyBorder="1" applyAlignment="1">
      <alignment horizontal="left" vertical="center"/>
    </xf>
    <xf numFmtId="0" fontId="8" fillId="2" borderId="42" xfId="4" applyFont="1" applyFill="1" applyBorder="1" applyAlignment="1">
      <alignment horizontal="left" vertical="center"/>
    </xf>
    <xf numFmtId="0" fontId="8" fillId="2" borderId="37" xfId="4" applyFont="1" applyFill="1" applyBorder="1">
      <alignment vertical="center"/>
    </xf>
    <xf numFmtId="0" fontId="8" fillId="2" borderId="4" xfId="4" applyFont="1" applyFill="1" applyBorder="1" applyAlignment="1">
      <alignment vertical="center"/>
    </xf>
    <xf numFmtId="0" fontId="8" fillId="2" borderId="36" xfId="4" applyFont="1" applyFill="1" applyBorder="1">
      <alignment vertical="center"/>
    </xf>
    <xf numFmtId="0" fontId="8" fillId="2" borderId="33" xfId="4" applyFont="1" applyFill="1" applyBorder="1" applyAlignment="1">
      <alignment horizontal="left" vertical="center"/>
    </xf>
    <xf numFmtId="0" fontId="8" fillId="0" borderId="34" xfId="4" applyFont="1" applyBorder="1">
      <alignment vertical="center"/>
    </xf>
    <xf numFmtId="0" fontId="8" fillId="0" borderId="45" xfId="4" applyFont="1" applyBorder="1">
      <alignment vertical="center"/>
    </xf>
    <xf numFmtId="0" fontId="8" fillId="2" borderId="4" xfId="11" applyFont="1" applyFill="1" applyBorder="1" applyAlignment="1">
      <alignment vertical="center"/>
    </xf>
    <xf numFmtId="0" fontId="8" fillId="2" borderId="19" xfId="11" applyFont="1" applyFill="1" applyBorder="1" applyAlignment="1">
      <alignment horizontal="left" vertical="center"/>
    </xf>
    <xf numFmtId="0" fontId="8" fillId="2" borderId="20" xfId="11" applyFont="1" applyFill="1" applyBorder="1" applyAlignment="1">
      <alignment horizontal="left" vertical="center"/>
    </xf>
    <xf numFmtId="0" fontId="8" fillId="0" borderId="4" xfId="4" applyFont="1" applyBorder="1">
      <alignment vertical="center"/>
    </xf>
    <xf numFmtId="0" fontId="8" fillId="0" borderId="0" xfId="4" applyFont="1" applyFill="1" applyBorder="1" applyAlignment="1">
      <alignment horizontal="center" vertical="center"/>
    </xf>
    <xf numFmtId="181" fontId="8" fillId="0" borderId="12" xfId="4" applyNumberFormat="1" applyFont="1" applyFill="1" applyBorder="1" applyAlignment="1">
      <alignment horizontal="right" vertical="center"/>
    </xf>
    <xf numFmtId="178" fontId="8" fillId="0" borderId="11" xfId="4" applyNumberFormat="1" applyFont="1" applyFill="1" applyBorder="1" applyAlignment="1">
      <alignment horizontal="center" vertical="center"/>
    </xf>
    <xf numFmtId="178" fontId="8" fillId="0" borderId="12" xfId="4" applyNumberFormat="1" applyFont="1" applyFill="1" applyBorder="1" applyAlignment="1">
      <alignment horizontal="center" vertical="center"/>
    </xf>
    <xf numFmtId="0" fontId="8" fillId="0" borderId="14" xfId="4" applyFont="1" applyFill="1" applyBorder="1" applyAlignment="1">
      <alignment horizontal="center" vertical="center"/>
    </xf>
    <xf numFmtId="0" fontId="8" fillId="0" borderId="59" xfId="4" applyFont="1" applyFill="1" applyBorder="1" applyAlignment="1">
      <alignment horizontal="center" vertical="center"/>
    </xf>
    <xf numFmtId="0" fontId="8" fillId="0" borderId="0" xfId="4" applyFont="1" applyFill="1" applyBorder="1">
      <alignment vertical="center"/>
    </xf>
    <xf numFmtId="0" fontId="8" fillId="0" borderId="0" xfId="4" applyFont="1" applyFill="1" applyBorder="1" applyAlignment="1">
      <alignment horizontal="left" vertical="center"/>
    </xf>
    <xf numFmtId="177" fontId="8" fillId="0" borderId="74" xfId="4" applyNumberFormat="1" applyFont="1" applyFill="1" applyBorder="1" applyAlignment="1">
      <alignment vertical="center"/>
    </xf>
    <xf numFmtId="177" fontId="8" fillId="0" borderId="64" xfId="4" applyNumberFormat="1" applyFont="1" applyFill="1" applyBorder="1" applyAlignment="1">
      <alignment vertical="center"/>
    </xf>
    <xf numFmtId="177" fontId="8" fillId="0" borderId="75" xfId="4" applyNumberFormat="1" applyFont="1" applyFill="1" applyBorder="1" applyAlignment="1">
      <alignment vertical="center"/>
    </xf>
    <xf numFmtId="177" fontId="8" fillId="0" borderId="72" xfId="4" applyNumberFormat="1" applyFont="1" applyFill="1" applyBorder="1" applyAlignment="1">
      <alignment vertical="center"/>
    </xf>
    <xf numFmtId="177" fontId="8" fillId="0" borderId="50" xfId="4" applyNumberFormat="1" applyFont="1" applyFill="1" applyBorder="1" applyAlignment="1">
      <alignment vertical="center"/>
    </xf>
    <xf numFmtId="177" fontId="8" fillId="0" borderId="73" xfId="4" applyNumberFormat="1" applyFont="1" applyFill="1" applyBorder="1" applyAlignment="1">
      <alignment vertical="center"/>
    </xf>
    <xf numFmtId="49" fontId="48" fillId="0" borderId="0" xfId="4" quotePrefix="1" applyNumberFormat="1" applyFont="1" applyFill="1" applyBorder="1" applyAlignment="1">
      <alignment vertical="center" wrapText="1"/>
    </xf>
    <xf numFmtId="178" fontId="8" fillId="0" borderId="14" xfId="4" applyNumberFormat="1" applyFont="1" applyFill="1" applyBorder="1" applyAlignment="1">
      <alignment horizontal="center" vertical="center"/>
    </xf>
    <xf numFmtId="0" fontId="48" fillId="0" borderId="0" xfId="4" applyFont="1" applyFill="1" applyBorder="1" applyAlignment="1">
      <alignment horizontal="center" vertical="center"/>
    </xf>
    <xf numFmtId="0" fontId="48" fillId="0" borderId="0" xfId="4" applyFont="1" applyFill="1" applyBorder="1" applyAlignment="1">
      <alignment horizontal="left" vertical="center"/>
    </xf>
    <xf numFmtId="0" fontId="48" fillId="0" borderId="11" xfId="4" applyFont="1" applyFill="1" applyBorder="1" applyAlignment="1">
      <alignment horizontal="center" vertical="center"/>
    </xf>
    <xf numFmtId="0" fontId="8" fillId="0" borderId="21" xfId="4" applyFont="1" applyFill="1" applyBorder="1" applyAlignment="1">
      <alignment horizontal="right" vertical="center"/>
    </xf>
    <xf numFmtId="0" fontId="8" fillId="0" borderId="21" xfId="4" applyFont="1" applyFill="1" applyBorder="1" applyAlignment="1">
      <alignment horizontal="left" vertical="center"/>
    </xf>
    <xf numFmtId="0" fontId="10" fillId="0" borderId="60" xfId="4" applyFont="1" applyFill="1" applyBorder="1" applyAlignment="1">
      <alignment horizontal="left" vertical="center"/>
    </xf>
    <xf numFmtId="176" fontId="8" fillId="0" borderId="0" xfId="4" applyNumberFormat="1" applyFont="1" applyFill="1" applyBorder="1" applyAlignment="1">
      <alignment horizontal="right" vertical="center"/>
    </xf>
    <xf numFmtId="0" fontId="8" fillId="0" borderId="15" xfId="4" applyFont="1" applyFill="1" applyBorder="1" applyAlignment="1">
      <alignment horizontal="left" vertical="center" shrinkToFit="1"/>
    </xf>
    <xf numFmtId="0" fontId="8" fillId="0" borderId="75" xfId="4" applyFont="1" applyFill="1" applyBorder="1" applyAlignment="1">
      <alignment horizontal="left" vertical="center" shrinkToFit="1"/>
    </xf>
    <xf numFmtId="0" fontId="8" fillId="0" borderId="73" xfId="4" applyFont="1" applyFill="1" applyBorder="1" applyAlignment="1">
      <alignment horizontal="left" vertical="center" shrinkToFit="1"/>
    </xf>
    <xf numFmtId="0" fontId="8" fillId="0" borderId="14" xfId="4" applyFont="1" applyFill="1" applyBorder="1" applyAlignment="1">
      <alignment horizontal="center" vertical="center"/>
    </xf>
    <xf numFmtId="0" fontId="8" fillId="0" borderId="0" xfId="4" applyFont="1" applyFill="1" applyBorder="1">
      <alignment vertical="center"/>
    </xf>
    <xf numFmtId="0" fontId="8" fillId="0" borderId="0" xfId="4" applyFont="1" applyFill="1" applyBorder="1" applyAlignment="1">
      <alignment horizontal="left" vertical="center"/>
    </xf>
    <xf numFmtId="0" fontId="66" fillId="0" borderId="0" xfId="0" applyFont="1">
      <alignment vertical="center"/>
    </xf>
    <xf numFmtId="0" fontId="66" fillId="0" borderId="0" xfId="0" applyFont="1" applyAlignment="1">
      <alignment horizontal="center" vertical="center"/>
    </xf>
    <xf numFmtId="0" fontId="67" fillId="0" borderId="0" xfId="0" applyFont="1">
      <alignment vertical="center"/>
    </xf>
    <xf numFmtId="0" fontId="67" fillId="0" borderId="0" xfId="0" applyFont="1" applyBorder="1" applyAlignment="1">
      <alignment vertical="center"/>
    </xf>
    <xf numFmtId="0" fontId="68" fillId="0" borderId="275" xfId="0" applyFont="1" applyBorder="1" applyAlignment="1">
      <alignment vertical="center"/>
    </xf>
    <xf numFmtId="0" fontId="68" fillId="0" borderId="216" xfId="0" applyFont="1" applyBorder="1" applyAlignment="1">
      <alignment vertical="center"/>
    </xf>
    <xf numFmtId="177" fontId="8" fillId="0" borderId="14" xfId="4" applyNumberFormat="1" applyFont="1" applyFill="1" applyBorder="1" applyAlignment="1">
      <alignment vertical="center"/>
    </xf>
    <xf numFmtId="177" fontId="8" fillId="0" borderId="0" xfId="4" applyNumberFormat="1" applyFont="1" applyFill="1" applyBorder="1" applyAlignment="1">
      <alignment vertical="center"/>
    </xf>
    <xf numFmtId="177" fontId="8" fillId="0" borderId="15" xfId="4" applyNumberFormat="1" applyFont="1" applyFill="1" applyBorder="1" applyAlignment="1">
      <alignment vertical="center"/>
    </xf>
    <xf numFmtId="0" fontId="54" fillId="0" borderId="64" xfId="4" applyFont="1" applyFill="1" applyBorder="1" applyAlignment="1">
      <alignment horizontal="left" vertical="center"/>
    </xf>
    <xf numFmtId="0" fontId="73" fillId="0" borderId="0" xfId="4" applyFont="1" applyFill="1" applyBorder="1">
      <alignment vertical="center"/>
    </xf>
    <xf numFmtId="178" fontId="31" fillId="0" borderId="64" xfId="4" applyNumberFormat="1" applyFont="1" applyFill="1" applyBorder="1" applyAlignment="1">
      <alignment horizontal="center" vertical="center"/>
    </xf>
    <xf numFmtId="0" fontId="54" fillId="0" borderId="0" xfId="4" applyFont="1" applyFill="1" applyBorder="1" applyAlignment="1">
      <alignment horizontal="left" vertical="center"/>
    </xf>
    <xf numFmtId="178" fontId="31" fillId="0" borderId="0" xfId="4" applyNumberFormat="1" applyFont="1" applyFill="1" applyBorder="1" applyAlignment="1">
      <alignment horizontal="center" vertical="center"/>
    </xf>
    <xf numFmtId="178" fontId="31" fillId="0" borderId="72" xfId="4" applyNumberFormat="1" applyFont="1" applyFill="1" applyBorder="1" applyAlignment="1">
      <alignment horizontal="center" vertical="center"/>
    </xf>
    <xf numFmtId="0" fontId="67" fillId="0" borderId="3" xfId="0" applyFont="1" applyBorder="1">
      <alignment vertical="center"/>
    </xf>
    <xf numFmtId="0" fontId="72" fillId="0" borderId="14" xfId="4" applyFont="1" applyFill="1" applyBorder="1" applyAlignment="1">
      <alignment horizontal="center" vertical="center"/>
    </xf>
    <xf numFmtId="0" fontId="67" fillId="0" borderId="15" xfId="0" applyFont="1" applyBorder="1">
      <alignment vertical="center"/>
    </xf>
    <xf numFmtId="189" fontId="72" fillId="0" borderId="0" xfId="4" applyNumberFormat="1" applyFont="1" applyFill="1" applyBorder="1" applyAlignment="1">
      <alignment horizontal="center" vertical="center"/>
    </xf>
    <xf numFmtId="0" fontId="67" fillId="0" borderId="0" xfId="0" applyFont="1" applyBorder="1">
      <alignment vertical="center"/>
    </xf>
    <xf numFmtId="4" fontId="72" fillId="0" borderId="0" xfId="4" applyNumberFormat="1" applyFont="1" applyFill="1" applyBorder="1" applyAlignment="1">
      <alignment horizontal="right" vertical="center"/>
    </xf>
    <xf numFmtId="0" fontId="67" fillId="0" borderId="15" xfId="0" applyFont="1" applyFill="1" applyBorder="1">
      <alignment vertical="center"/>
    </xf>
    <xf numFmtId="0" fontId="67" fillId="0" borderId="5" xfId="0" applyFont="1" applyBorder="1">
      <alignment vertical="center"/>
    </xf>
    <xf numFmtId="0" fontId="67" fillId="0" borderId="0" xfId="0" applyFont="1" applyAlignment="1">
      <alignment horizontal="center" vertical="center"/>
    </xf>
    <xf numFmtId="0" fontId="71" fillId="0" borderId="14" xfId="4" quotePrefix="1" applyFont="1" applyFill="1" applyBorder="1" applyAlignment="1">
      <alignment horizontal="center" vertical="center"/>
    </xf>
    <xf numFmtId="0" fontId="71" fillId="0" borderId="62" xfId="4" quotePrefix="1" applyFont="1" applyFill="1" applyBorder="1" applyAlignment="1">
      <alignment horizontal="center" vertical="center"/>
    </xf>
    <xf numFmtId="0" fontId="71" fillId="0" borderId="63" xfId="4" quotePrefix="1" applyFont="1" applyFill="1" applyBorder="1" applyAlignment="1">
      <alignment horizontal="left" vertical="center"/>
    </xf>
    <xf numFmtId="0" fontId="72" fillId="0" borderId="64" xfId="0" applyFont="1" applyBorder="1" applyAlignment="1">
      <alignment horizontal="left" vertical="center"/>
    </xf>
    <xf numFmtId="0" fontId="67" fillId="0" borderId="64" xfId="0" applyFont="1" applyBorder="1">
      <alignment vertical="center"/>
    </xf>
    <xf numFmtId="0" fontId="72" fillId="0" borderId="14" xfId="4" applyFont="1" applyFill="1" applyBorder="1" applyAlignment="1">
      <alignment horizontal="left" vertical="center"/>
    </xf>
    <xf numFmtId="0" fontId="72" fillId="0" borderId="0" xfId="4" applyFont="1" applyFill="1" applyBorder="1" applyAlignment="1">
      <alignment horizontal="left" vertical="center"/>
    </xf>
    <xf numFmtId="0" fontId="72" fillId="0" borderId="6" xfId="4" applyFont="1" applyFill="1" applyBorder="1" applyAlignment="1">
      <alignment horizontal="center" vertical="center"/>
    </xf>
    <xf numFmtId="0" fontId="67" fillId="0" borderId="17" xfId="0" applyFont="1" applyBorder="1">
      <alignment vertical="center"/>
    </xf>
    <xf numFmtId="0" fontId="71" fillId="0" borderId="76" xfId="4" quotePrefix="1" applyFont="1" applyFill="1" applyBorder="1" applyAlignment="1">
      <alignment horizontal="center" vertical="center"/>
    </xf>
    <xf numFmtId="0" fontId="71" fillId="0" borderId="116" xfId="4" quotePrefix="1" applyFont="1" applyFill="1" applyBorder="1" applyAlignment="1">
      <alignment horizontal="left" vertical="center"/>
    </xf>
    <xf numFmtId="0" fontId="71" fillId="0" borderId="6" xfId="4" quotePrefix="1" applyFont="1" applyFill="1" applyBorder="1" applyAlignment="1">
      <alignment horizontal="left" vertical="center"/>
    </xf>
    <xf numFmtId="0" fontId="14" fillId="0" borderId="64" xfId="0" applyFont="1" applyBorder="1" applyAlignment="1">
      <alignment horizontal="left" vertical="center"/>
    </xf>
    <xf numFmtId="0" fontId="14" fillId="0" borderId="64" xfId="0" applyFont="1" applyBorder="1" applyAlignment="1">
      <alignment horizontal="right" vertical="center"/>
    </xf>
    <xf numFmtId="0" fontId="72" fillId="0" borderId="0" xfId="4" applyFont="1">
      <alignment vertical="center"/>
    </xf>
    <xf numFmtId="0" fontId="72" fillId="2" borderId="0" xfId="4" applyFont="1" applyFill="1" applyBorder="1" applyAlignment="1">
      <alignment horizontal="left" vertical="center"/>
    </xf>
    <xf numFmtId="0" fontId="72" fillId="0" borderId="0" xfId="4" applyFont="1" applyAlignment="1">
      <alignment vertical="center" shrinkToFit="1"/>
    </xf>
    <xf numFmtId="0" fontId="72" fillId="0" borderId="43" xfId="4" applyFont="1" applyBorder="1">
      <alignment vertical="center"/>
    </xf>
    <xf numFmtId="0" fontId="72" fillId="0" borderId="32" xfId="4" applyFont="1" applyBorder="1">
      <alignment vertical="center"/>
    </xf>
    <xf numFmtId="0" fontId="74" fillId="0" borderId="32" xfId="4" applyFont="1" applyBorder="1" applyAlignment="1">
      <alignment vertical="center"/>
    </xf>
    <xf numFmtId="0" fontId="74" fillId="0" borderId="108" xfId="4" applyFont="1" applyBorder="1" applyAlignment="1">
      <alignment vertical="center"/>
    </xf>
    <xf numFmtId="0" fontId="74" fillId="0" borderId="0" xfId="4" applyFont="1" applyBorder="1" applyAlignment="1">
      <alignment horizontal="center" vertical="center"/>
    </xf>
    <xf numFmtId="0" fontId="72" fillId="0" borderId="0" xfId="4" quotePrefix="1" applyFont="1" applyBorder="1">
      <alignment vertical="center"/>
    </xf>
    <xf numFmtId="0" fontId="72" fillId="2" borderId="0" xfId="4" applyFont="1" applyFill="1" applyBorder="1" applyAlignment="1">
      <alignment horizontal="right" vertical="center"/>
    </xf>
    <xf numFmtId="0" fontId="72" fillId="0" borderId="31" xfId="4" applyFont="1" applyBorder="1">
      <alignment vertical="center"/>
    </xf>
    <xf numFmtId="0" fontId="75" fillId="2" borderId="0" xfId="4" applyFont="1" applyFill="1" applyBorder="1" applyAlignment="1">
      <alignment horizontal="left" vertical="center"/>
    </xf>
    <xf numFmtId="0" fontId="75" fillId="2" borderId="0" xfId="4" applyFont="1" applyFill="1" applyBorder="1" applyAlignment="1">
      <alignment vertical="center"/>
    </xf>
    <xf numFmtId="0" fontId="68" fillId="0" borderId="0" xfId="4" applyFont="1" applyFill="1" applyBorder="1" applyAlignment="1">
      <alignment vertical="center"/>
    </xf>
    <xf numFmtId="0" fontId="68" fillId="2" borderId="0" xfId="4" applyFont="1" applyFill="1" applyBorder="1" applyAlignment="1">
      <alignment vertical="center"/>
    </xf>
    <xf numFmtId="0" fontId="72" fillId="2" borderId="12" xfId="4" applyFont="1" applyFill="1" applyBorder="1" applyAlignment="1">
      <alignment horizontal="left" vertical="center"/>
    </xf>
    <xf numFmtId="0" fontId="72" fillId="2" borderId="37" xfId="4" applyFont="1" applyFill="1" applyBorder="1" applyAlignment="1">
      <alignment horizontal="left" vertical="center"/>
    </xf>
    <xf numFmtId="0" fontId="72" fillId="0" borderId="0" xfId="4" applyFont="1" applyBorder="1">
      <alignment vertical="center"/>
    </xf>
    <xf numFmtId="0" fontId="68" fillId="2" borderId="0" xfId="4" applyFont="1" applyFill="1" applyBorder="1" applyAlignment="1">
      <alignment horizontal="left" vertical="center"/>
    </xf>
    <xf numFmtId="0" fontId="68" fillId="2" borderId="5" xfId="4" applyFont="1" applyFill="1" applyBorder="1" applyAlignment="1">
      <alignment horizontal="left" vertical="center"/>
    </xf>
    <xf numFmtId="0" fontId="72" fillId="2" borderId="18" xfId="4" applyFont="1" applyFill="1" applyBorder="1" applyAlignment="1">
      <alignment horizontal="left" vertical="center"/>
    </xf>
    <xf numFmtId="0" fontId="72" fillId="2" borderId="19" xfId="4" applyFont="1" applyFill="1" applyBorder="1" applyAlignment="1">
      <alignment horizontal="left" vertical="center"/>
    </xf>
    <xf numFmtId="0" fontId="72" fillId="0" borderId="19" xfId="4" applyFont="1" applyBorder="1">
      <alignment vertical="center"/>
    </xf>
    <xf numFmtId="0" fontId="72" fillId="0" borderId="3" xfId="4" applyFont="1" applyBorder="1">
      <alignment vertical="center"/>
    </xf>
    <xf numFmtId="0" fontId="72" fillId="0" borderId="58" xfId="4" applyFont="1" applyBorder="1">
      <alignment vertical="center"/>
    </xf>
    <xf numFmtId="0" fontId="72" fillId="0" borderId="0" xfId="4" applyFont="1" applyBorder="1" applyAlignment="1">
      <alignment vertical="center" shrinkToFit="1"/>
    </xf>
    <xf numFmtId="0" fontId="68" fillId="2" borderId="7" xfId="4" applyFont="1" applyFill="1" applyBorder="1" applyAlignment="1">
      <alignment horizontal="left" vertical="center"/>
    </xf>
    <xf numFmtId="0" fontId="72" fillId="0" borderId="18" xfId="4" applyFont="1" applyBorder="1" applyAlignment="1">
      <alignment vertical="center"/>
    </xf>
    <xf numFmtId="0" fontId="72" fillId="0" borderId="19" xfId="4" applyFont="1" applyBorder="1" applyAlignment="1">
      <alignment vertical="center"/>
    </xf>
    <xf numFmtId="0" fontId="72" fillId="0" borderId="20" xfId="4" applyFont="1" applyBorder="1" applyAlignment="1">
      <alignment vertical="center"/>
    </xf>
    <xf numFmtId="0" fontId="72" fillId="0" borderId="5" xfId="4" applyFont="1" applyFill="1" applyBorder="1" applyAlignment="1">
      <alignment horizontal="center" vertical="center"/>
    </xf>
    <xf numFmtId="0" fontId="72" fillId="0" borderId="0" xfId="4" applyFont="1" applyBorder="1" applyAlignment="1">
      <alignment vertical="center"/>
    </xf>
    <xf numFmtId="0" fontId="71" fillId="0" borderId="5" xfId="0" applyFont="1" applyFill="1" applyBorder="1" applyAlignment="1">
      <alignment vertical="center"/>
    </xf>
    <xf numFmtId="0" fontId="71" fillId="0" borderId="0" xfId="0" applyFont="1" applyFill="1" applyBorder="1" applyAlignment="1">
      <alignment vertical="center"/>
    </xf>
    <xf numFmtId="0" fontId="71" fillId="2" borderId="11" xfId="4" applyFont="1" applyFill="1" applyBorder="1" applyAlignment="1">
      <alignment horizontal="left" vertical="center"/>
    </xf>
    <xf numFmtId="0" fontId="71" fillId="2" borderId="12" xfId="4" applyFont="1" applyFill="1" applyBorder="1" applyAlignment="1">
      <alignment horizontal="left" vertical="center"/>
    </xf>
    <xf numFmtId="0" fontId="71" fillId="2" borderId="13" xfId="4" applyFont="1" applyFill="1" applyBorder="1" applyAlignment="1">
      <alignment horizontal="left" vertical="center"/>
    </xf>
    <xf numFmtId="0" fontId="71" fillId="0" borderId="5" xfId="4" applyFont="1" applyBorder="1" applyAlignment="1">
      <alignment horizontal="center" vertical="center"/>
    </xf>
    <xf numFmtId="0" fontId="71" fillId="0" borderId="0" xfId="4" applyFont="1" applyBorder="1" applyAlignment="1">
      <alignment horizontal="center" vertical="center"/>
    </xf>
    <xf numFmtId="0" fontId="76" fillId="2" borderId="0" xfId="4" applyFont="1" applyFill="1" applyBorder="1" applyAlignment="1">
      <alignment horizontal="center" vertical="top"/>
    </xf>
    <xf numFmtId="0" fontId="71" fillId="2" borderId="5" xfId="4" applyFont="1" applyFill="1" applyBorder="1" applyAlignment="1">
      <alignment horizontal="center" vertical="center" shrinkToFit="1"/>
    </xf>
    <xf numFmtId="181" fontId="72" fillId="2" borderId="5" xfId="4" applyNumberFormat="1" applyFont="1" applyFill="1" applyBorder="1" applyAlignment="1">
      <alignment horizontal="center" vertical="center"/>
    </xf>
    <xf numFmtId="197" fontId="72" fillId="2" borderId="0" xfId="4" applyNumberFormat="1" applyFont="1" applyFill="1" applyBorder="1" applyAlignment="1">
      <alignment horizontal="center" vertical="center"/>
    </xf>
    <xf numFmtId="0" fontId="72" fillId="0" borderId="5" xfId="4" applyFont="1" applyBorder="1">
      <alignment vertical="center"/>
    </xf>
    <xf numFmtId="181" fontId="72" fillId="2" borderId="0" xfId="4" applyNumberFormat="1" applyFont="1" applyFill="1" applyBorder="1" applyAlignment="1">
      <alignment horizontal="center" vertical="center" shrinkToFit="1"/>
    </xf>
    <xf numFmtId="183" fontId="72" fillId="0" borderId="2" xfId="4" applyNumberFormat="1" applyFont="1" applyFill="1" applyBorder="1" applyAlignment="1">
      <alignment horizontal="center" vertical="center"/>
    </xf>
    <xf numFmtId="0" fontId="72" fillId="0" borderId="0" xfId="4" applyFont="1" applyAlignment="1">
      <alignment horizontal="left" vertical="center"/>
    </xf>
    <xf numFmtId="0" fontId="71" fillId="0" borderId="0" xfId="4" applyFont="1" applyAlignment="1">
      <alignment horizontal="left" vertical="top"/>
    </xf>
    <xf numFmtId="0" fontId="71" fillId="0" borderId="0" xfId="4" applyFont="1" applyBorder="1">
      <alignment vertical="center"/>
    </xf>
    <xf numFmtId="0" fontId="72" fillId="0" borderId="0" xfId="4" applyFont="1" applyAlignment="1">
      <alignment vertical="center"/>
    </xf>
    <xf numFmtId="0" fontId="71" fillId="2" borderId="0" xfId="4" applyFont="1" applyFill="1" applyBorder="1" applyAlignment="1">
      <alignment vertical="top" wrapText="1"/>
    </xf>
    <xf numFmtId="0" fontId="72" fillId="2" borderId="0" xfId="4" applyFont="1" applyFill="1" applyBorder="1" applyAlignment="1">
      <alignment vertical="center"/>
    </xf>
    <xf numFmtId="0" fontId="72" fillId="0" borderId="180" xfId="4" applyFont="1" applyBorder="1">
      <alignment vertical="center"/>
    </xf>
    <xf numFmtId="0" fontId="72" fillId="0" borderId="181" xfId="4" applyFont="1" applyBorder="1">
      <alignment vertical="center"/>
    </xf>
    <xf numFmtId="0" fontId="72" fillId="0" borderId="180" xfId="4" applyFont="1" applyBorder="1" applyAlignment="1">
      <alignment vertical="center"/>
    </xf>
    <xf numFmtId="0" fontId="72" fillId="0" borderId="181" xfId="4" applyFont="1" applyBorder="1" applyAlignment="1">
      <alignment vertical="center"/>
    </xf>
    <xf numFmtId="181" fontId="72" fillId="0" borderId="0" xfId="4" applyNumberFormat="1" applyFont="1" applyFill="1" applyBorder="1" applyAlignment="1">
      <alignment horizontal="center" vertical="center"/>
    </xf>
    <xf numFmtId="0" fontId="71" fillId="0" borderId="0" xfId="4" applyFont="1" applyBorder="1" applyAlignment="1">
      <alignment vertical="top" wrapText="1"/>
    </xf>
    <xf numFmtId="0" fontId="71" fillId="0" borderId="180" xfId="4" applyFont="1" applyBorder="1" applyAlignment="1">
      <alignment vertical="center"/>
    </xf>
    <xf numFmtId="0" fontId="71" fillId="0" borderId="181" xfId="4" applyFont="1" applyBorder="1" applyAlignment="1">
      <alignment vertical="center"/>
    </xf>
    <xf numFmtId="0" fontId="72" fillId="0" borderId="85" xfId="4" applyFont="1" applyBorder="1" applyAlignment="1">
      <alignment horizontal="center" vertical="center" shrinkToFit="1"/>
    </xf>
    <xf numFmtId="0" fontId="78" fillId="0" borderId="0" xfId="4" applyFont="1" applyBorder="1" applyAlignment="1">
      <alignment horizontal="left"/>
    </xf>
    <xf numFmtId="0" fontId="71" fillId="0" borderId="85" xfId="4" applyFont="1" applyBorder="1" applyAlignment="1">
      <alignment vertical="center"/>
    </xf>
    <xf numFmtId="0" fontId="72" fillId="0" borderId="1" xfId="4" applyFont="1" applyBorder="1" applyAlignment="1">
      <alignment horizontal="left" vertical="center"/>
    </xf>
    <xf numFmtId="0" fontId="72" fillId="0" borderId="1" xfId="4" applyFont="1" applyBorder="1" applyAlignment="1">
      <alignment vertical="center"/>
    </xf>
    <xf numFmtId="0" fontId="72" fillId="0" borderId="82" xfId="4" applyFont="1" applyBorder="1" applyAlignment="1">
      <alignment vertical="center"/>
    </xf>
    <xf numFmtId="0" fontId="72" fillId="0" borderId="0" xfId="4" applyFont="1" applyBorder="1" applyAlignment="1">
      <alignment horizontal="left" vertical="center"/>
    </xf>
    <xf numFmtId="0" fontId="72" fillId="0" borderId="19" xfId="4" applyFont="1" applyBorder="1" applyAlignment="1">
      <alignment horizontal="left" vertical="center"/>
    </xf>
    <xf numFmtId="0" fontId="71" fillId="0" borderId="20" xfId="4" applyFont="1" applyFill="1" applyBorder="1" applyAlignment="1">
      <alignment horizontal="left" vertical="center"/>
    </xf>
    <xf numFmtId="0" fontId="71" fillId="0" borderId="19" xfId="4" applyFont="1" applyFill="1" applyBorder="1" applyAlignment="1">
      <alignment horizontal="left" vertical="center"/>
    </xf>
    <xf numFmtId="0" fontId="71" fillId="0" borderId="15" xfId="4" applyFont="1" applyBorder="1" applyAlignment="1">
      <alignment vertical="top" wrapText="1"/>
    </xf>
    <xf numFmtId="0" fontId="72" fillId="0" borderId="180" xfId="4" applyFont="1" applyBorder="1" applyAlignment="1">
      <alignment horizontal="left"/>
    </xf>
    <xf numFmtId="0" fontId="72" fillId="0" borderId="181" xfId="4" applyFont="1" applyBorder="1" applyAlignment="1">
      <alignment horizontal="left"/>
    </xf>
    <xf numFmtId="0" fontId="77" fillId="2" borderId="0" xfId="4" applyFont="1" applyFill="1" applyBorder="1" applyAlignment="1">
      <alignment horizontal="center" vertical="top"/>
    </xf>
    <xf numFmtId="0" fontId="71" fillId="0" borderId="180" xfId="4" applyFont="1" applyBorder="1" applyAlignment="1">
      <alignment horizontal="left" vertical="top"/>
    </xf>
    <xf numFmtId="0" fontId="71" fillId="0" borderId="181" xfId="4" applyFont="1" applyBorder="1" applyAlignment="1">
      <alignment horizontal="left" vertical="top"/>
    </xf>
    <xf numFmtId="0" fontId="71" fillId="0" borderId="85" xfId="4" applyFont="1" applyBorder="1" applyAlignment="1">
      <alignment horizontal="right" vertical="center" shrinkToFit="1"/>
    </xf>
    <xf numFmtId="0" fontId="71" fillId="2" borderId="0" xfId="4" applyFont="1" applyFill="1" applyBorder="1" applyAlignment="1">
      <alignment horizontal="left" vertical="center"/>
    </xf>
    <xf numFmtId="0" fontId="71" fillId="2" borderId="180" xfId="4" applyFont="1" applyFill="1" applyBorder="1" applyAlignment="1">
      <alignment horizontal="left" vertical="top"/>
    </xf>
    <xf numFmtId="0" fontId="71" fillId="2" borderId="181" xfId="4" applyFont="1" applyFill="1" applyBorder="1" applyAlignment="1">
      <alignment horizontal="left" vertical="top"/>
    </xf>
    <xf numFmtId="183" fontId="77" fillId="2" borderId="0" xfId="4" applyNumberFormat="1" applyFont="1" applyFill="1" applyBorder="1" applyAlignment="1">
      <alignment vertical="top" shrinkToFit="1"/>
    </xf>
    <xf numFmtId="0" fontId="77" fillId="2" borderId="0" xfId="4" applyFont="1" applyFill="1" applyBorder="1" applyAlignment="1">
      <alignment vertical="top" shrinkToFit="1"/>
    </xf>
    <xf numFmtId="0" fontId="71" fillId="0" borderId="0" xfId="4" applyFont="1" applyBorder="1" applyAlignment="1">
      <alignment horizontal="left" vertical="center" wrapText="1"/>
    </xf>
    <xf numFmtId="0" fontId="72" fillId="0" borderId="0" xfId="4" applyFont="1" applyBorder="1" applyAlignment="1">
      <alignment horizontal="center" vertical="center" textRotation="255"/>
    </xf>
    <xf numFmtId="0" fontId="72" fillId="0" borderId="15" xfId="4" applyFont="1" applyBorder="1" applyAlignment="1">
      <alignment horizontal="center" vertical="center" textRotation="255"/>
    </xf>
    <xf numFmtId="0" fontId="72" fillId="0" borderId="185" xfId="4" applyFont="1" applyBorder="1" applyAlignment="1">
      <alignment vertical="center"/>
    </xf>
    <xf numFmtId="0" fontId="72" fillId="0" borderId="186" xfId="4" applyFont="1" applyBorder="1" applyAlignment="1">
      <alignment vertical="center"/>
    </xf>
    <xf numFmtId="0" fontId="72" fillId="0" borderId="185" xfId="4" applyFont="1" applyBorder="1">
      <alignment vertical="center"/>
    </xf>
    <xf numFmtId="0" fontId="72" fillId="0" borderId="186" xfId="4" applyFont="1" applyBorder="1">
      <alignment vertical="center"/>
    </xf>
    <xf numFmtId="0" fontId="72" fillId="0" borderId="85" xfId="4" applyFont="1" applyBorder="1">
      <alignment vertical="center"/>
    </xf>
    <xf numFmtId="0" fontId="72" fillId="0" borderId="0" xfId="4" applyFont="1" applyBorder="1" applyAlignment="1">
      <alignment horizontal="right" vertical="center" shrinkToFit="1"/>
    </xf>
    <xf numFmtId="183" fontId="72" fillId="0" borderId="0" xfId="4" applyNumberFormat="1" applyFont="1" applyFill="1" applyBorder="1" applyAlignment="1">
      <alignment horizontal="right" vertical="center"/>
    </xf>
    <xf numFmtId="0" fontId="71" fillId="0" borderId="0" xfId="4" applyFont="1" applyFill="1" applyBorder="1" applyAlignment="1">
      <alignment vertical="center"/>
    </xf>
    <xf numFmtId="0" fontId="72" fillId="0" borderId="0" xfId="4" applyFont="1" applyAlignment="1">
      <alignment horizontal="center" textRotation="255"/>
    </xf>
    <xf numFmtId="0" fontId="72" fillId="0" borderId="8" xfId="4" applyFont="1" applyBorder="1">
      <alignment vertical="center"/>
    </xf>
    <xf numFmtId="0" fontId="72" fillId="0" borderId="7" xfId="4" applyFont="1" applyBorder="1">
      <alignment vertical="center"/>
    </xf>
    <xf numFmtId="0" fontId="72" fillId="0" borderId="10" xfId="4" applyFont="1" applyBorder="1">
      <alignment vertical="center"/>
    </xf>
    <xf numFmtId="0" fontId="80" fillId="2" borderId="0" xfId="4" applyFont="1" applyFill="1" applyBorder="1" applyAlignment="1">
      <alignment horizontal="center" vertical="center"/>
    </xf>
    <xf numFmtId="190" fontId="72" fillId="2" borderId="0" xfId="4" applyNumberFormat="1" applyFont="1" applyFill="1" applyBorder="1" applyAlignment="1">
      <alignment horizontal="center" vertical="center"/>
    </xf>
    <xf numFmtId="181" fontId="72" fillId="4" borderId="0" xfId="4" applyNumberFormat="1" applyFont="1" applyFill="1" applyBorder="1" applyAlignment="1">
      <alignment horizontal="center" vertical="center"/>
    </xf>
    <xf numFmtId="207" fontId="72" fillId="0" borderId="0" xfId="4" applyNumberFormat="1" applyFont="1" applyBorder="1" applyAlignment="1">
      <alignment horizontal="center" vertical="center"/>
    </xf>
    <xf numFmtId="0" fontId="81" fillId="0" borderId="0" xfId="4" applyFont="1" applyBorder="1" applyAlignment="1">
      <alignment horizontal="center" vertical="center"/>
    </xf>
    <xf numFmtId="176" fontId="72" fillId="0" borderId="0" xfId="4" applyNumberFormat="1" applyFont="1" applyFill="1" applyBorder="1" applyAlignment="1">
      <alignment horizontal="center" vertical="center"/>
    </xf>
    <xf numFmtId="0" fontId="72" fillId="0" borderId="0" xfId="4" applyFont="1" applyFill="1">
      <alignment vertical="center"/>
    </xf>
    <xf numFmtId="0" fontId="81" fillId="0" borderId="0" xfId="4" applyFont="1" applyBorder="1" applyAlignment="1">
      <alignment horizontal="right" vertical="center"/>
    </xf>
    <xf numFmtId="176" fontId="72" fillId="0" borderId="0" xfId="4" applyNumberFormat="1" applyFont="1" applyFill="1" applyBorder="1" applyAlignment="1">
      <alignment horizontal="right" vertical="center"/>
    </xf>
    <xf numFmtId="0" fontId="67" fillId="0" borderId="0" xfId="0" applyFont="1" applyBorder="1" applyAlignment="1">
      <alignment horizontal="center" vertical="center"/>
    </xf>
    <xf numFmtId="207" fontId="72" fillId="0" borderId="0" xfId="4" applyNumberFormat="1" applyFont="1" applyBorder="1" applyAlignment="1">
      <alignment horizontal="left" vertical="center"/>
    </xf>
    <xf numFmtId="208" fontId="72" fillId="0" borderId="0" xfId="4" applyNumberFormat="1" applyFont="1" applyBorder="1" applyAlignment="1">
      <alignment horizontal="center" vertical="center"/>
    </xf>
    <xf numFmtId="209" fontId="72" fillId="0" borderId="0" xfId="4" applyNumberFormat="1" applyFont="1" applyBorder="1" applyAlignment="1">
      <alignment horizontal="left" vertical="center"/>
    </xf>
    <xf numFmtId="0" fontId="72" fillId="0" borderId="0" xfId="4" applyFont="1" applyFill="1" applyBorder="1">
      <alignment vertical="center"/>
    </xf>
    <xf numFmtId="0" fontId="76" fillId="0" borderId="180" xfId="4" applyFont="1" applyBorder="1" applyAlignment="1">
      <alignment vertical="center"/>
    </xf>
    <xf numFmtId="0" fontId="76" fillId="0" borderId="181" xfId="4" applyFont="1" applyBorder="1" applyAlignment="1">
      <alignment vertical="center"/>
    </xf>
    <xf numFmtId="0" fontId="72" fillId="0" borderId="58" xfId="4" applyFont="1" applyBorder="1" applyAlignment="1">
      <alignment vertical="center" shrinkToFit="1"/>
    </xf>
    <xf numFmtId="0" fontId="71" fillId="0" borderId="7" xfId="4" applyFont="1" applyBorder="1" applyAlignment="1">
      <alignment horizontal="left" vertical="top"/>
    </xf>
    <xf numFmtId="0" fontId="14" fillId="2" borderId="3" xfId="4" applyFont="1" applyFill="1" applyBorder="1" applyAlignment="1">
      <alignment horizontal="center" vertical="center"/>
    </xf>
    <xf numFmtId="0" fontId="14" fillId="2" borderId="236" xfId="4" applyFont="1" applyFill="1" applyBorder="1" applyAlignment="1">
      <alignment horizontal="center" vertical="center"/>
    </xf>
    <xf numFmtId="0" fontId="14" fillId="2" borderId="59" xfId="4" applyFont="1" applyFill="1" applyBorder="1" applyAlignment="1">
      <alignment horizontal="left" vertical="center"/>
    </xf>
    <xf numFmtId="0" fontId="14" fillId="0" borderId="11" xfId="4" applyFont="1" applyFill="1" applyBorder="1" applyAlignment="1">
      <alignment vertical="center" wrapText="1" shrinkToFit="1"/>
    </xf>
    <xf numFmtId="0" fontId="14" fillId="0" borderId="14" xfId="4" applyFont="1" applyFill="1" applyBorder="1" applyAlignment="1">
      <alignment vertical="center" shrinkToFit="1"/>
    </xf>
    <xf numFmtId="0" fontId="14" fillId="0" borderId="59" xfId="4" applyFont="1" applyFill="1" applyBorder="1">
      <alignment vertical="center"/>
    </xf>
    <xf numFmtId="0" fontId="14" fillId="0" borderId="59" xfId="4" applyFont="1" applyFill="1" applyBorder="1" applyAlignment="1">
      <alignment vertical="center" shrinkToFit="1"/>
    </xf>
    <xf numFmtId="0" fontId="15" fillId="0" borderId="0" xfId="4" applyFont="1" applyBorder="1" applyAlignment="1">
      <alignment horizontal="center" vertical="center"/>
    </xf>
    <xf numFmtId="0" fontId="15" fillId="0" borderId="0" xfId="4" applyFont="1" applyBorder="1" applyAlignment="1">
      <alignment horizontal="center" vertical="center" shrinkToFit="1"/>
    </xf>
    <xf numFmtId="0" fontId="15" fillId="0" borderId="0" xfId="4" applyFont="1" applyBorder="1" applyAlignment="1">
      <alignment vertical="top"/>
    </xf>
    <xf numFmtId="0" fontId="15" fillId="0" borderId="0" xfId="4" applyFont="1" applyBorder="1" applyAlignment="1">
      <alignment vertical="top" wrapText="1"/>
    </xf>
    <xf numFmtId="0" fontId="24" fillId="2" borderId="0" xfId="4" applyFont="1" applyFill="1" applyBorder="1" applyAlignment="1">
      <alignment horizontal="left" vertical="center"/>
    </xf>
    <xf numFmtId="0" fontId="15" fillId="0" borderId="5" xfId="4" applyFont="1" applyBorder="1" applyAlignment="1">
      <alignment horizontal="left" vertical="top"/>
    </xf>
    <xf numFmtId="0" fontId="15" fillId="0" borderId="0" xfId="4" applyFont="1" applyBorder="1" applyAlignment="1">
      <alignment horizontal="right" vertical="top"/>
    </xf>
    <xf numFmtId="0" fontId="15" fillId="0" borderId="85" xfId="4" applyFont="1" applyBorder="1" applyAlignment="1">
      <alignment horizontal="left" vertical="top" shrinkToFit="1"/>
    </xf>
    <xf numFmtId="0" fontId="8" fillId="0" borderId="85" xfId="4" applyFont="1" applyBorder="1" applyAlignment="1">
      <alignment vertical="center" shrinkToFit="1"/>
    </xf>
    <xf numFmtId="0" fontId="14" fillId="0" borderId="85" xfId="4" applyFont="1" applyBorder="1" applyAlignment="1">
      <alignment vertical="top"/>
    </xf>
    <xf numFmtId="0" fontId="14" fillId="0" borderId="5" xfId="4" applyFont="1" applyBorder="1" applyAlignment="1">
      <alignment vertical="top"/>
    </xf>
    <xf numFmtId="0" fontId="8" fillId="2" borderId="0" xfId="4" applyFont="1" applyFill="1" applyBorder="1" applyAlignment="1">
      <alignment horizontal="distributed" vertical="center"/>
    </xf>
    <xf numFmtId="0" fontId="14" fillId="0" borderId="85" xfId="4" applyFont="1" applyBorder="1" applyAlignment="1">
      <alignment horizontal="right" vertical="top" shrinkToFit="1"/>
    </xf>
    <xf numFmtId="181" fontId="8" fillId="5" borderId="0" xfId="4" applyNumberFormat="1" applyFont="1" applyFill="1" applyBorder="1" applyAlignment="1">
      <alignment horizontal="center" vertical="center"/>
    </xf>
    <xf numFmtId="0" fontId="8" fillId="0" borderId="85" xfId="4" applyFont="1" applyBorder="1" applyAlignment="1">
      <alignment horizontal="center" vertical="center" shrinkToFit="1"/>
    </xf>
    <xf numFmtId="0" fontId="8" fillId="2" borderId="119" xfId="4" applyFont="1" applyFill="1" applyBorder="1" applyAlignment="1">
      <alignment horizontal="center" vertical="center"/>
    </xf>
    <xf numFmtId="0" fontId="8" fillId="2" borderId="118" xfId="4" applyFont="1" applyFill="1" applyBorder="1" applyAlignment="1">
      <alignment horizontal="center" vertical="center"/>
    </xf>
    <xf numFmtId="0" fontId="8" fillId="2" borderId="129" xfId="4" applyFont="1" applyFill="1" applyBorder="1" applyAlignment="1">
      <alignment horizontal="center" vertical="center"/>
    </xf>
    <xf numFmtId="0" fontId="14" fillId="0" borderId="85" xfId="4" applyFont="1" applyBorder="1" applyAlignment="1">
      <alignment vertical="center"/>
    </xf>
    <xf numFmtId="183" fontId="8" fillId="0" borderId="0" xfId="4" applyNumberFormat="1" applyFont="1" applyFill="1" applyBorder="1" applyAlignment="1">
      <alignment horizontal="right" vertical="center" shrinkToFit="1"/>
    </xf>
    <xf numFmtId="0" fontId="14" fillId="0" borderId="7" xfId="4" applyFont="1" applyBorder="1" applyAlignment="1">
      <alignment vertical="center"/>
    </xf>
    <xf numFmtId="0" fontId="8" fillId="0" borderId="0" xfId="4" applyFont="1" applyBorder="1" applyAlignment="1">
      <alignment vertical="center" wrapText="1" shrinkToFit="1"/>
    </xf>
    <xf numFmtId="0" fontId="14" fillId="0" borderId="0" xfId="4" applyFont="1" applyBorder="1" applyAlignment="1">
      <alignment vertical="top" wrapText="1"/>
    </xf>
    <xf numFmtId="0" fontId="14" fillId="0" borderId="5" xfId="4" applyFont="1" applyBorder="1" applyAlignment="1">
      <alignment vertical="top" wrapText="1"/>
    </xf>
    <xf numFmtId="0" fontId="14" fillId="0" borderId="85" xfId="4" applyFont="1" applyBorder="1" applyAlignment="1">
      <alignment horizontal="right" vertical="center" shrinkToFit="1"/>
    </xf>
    <xf numFmtId="0" fontId="14" fillId="0" borderId="3" xfId="4" applyFont="1" applyBorder="1" applyAlignment="1">
      <alignment vertical="center"/>
    </xf>
    <xf numFmtId="0" fontId="14" fillId="2" borderId="85" xfId="4" applyFont="1" applyFill="1" applyBorder="1" applyAlignment="1">
      <alignment horizontal="right" vertical="top" shrinkToFit="1"/>
    </xf>
    <xf numFmtId="0" fontId="14" fillId="0" borderId="85" xfId="4" applyFont="1" applyBorder="1" applyAlignment="1">
      <alignment vertical="center" shrinkToFit="1"/>
    </xf>
    <xf numFmtId="0" fontId="14" fillId="0" borderId="0" xfId="4" applyFont="1" applyBorder="1" applyAlignment="1">
      <alignment horizontal="right" vertical="top"/>
    </xf>
    <xf numFmtId="0" fontId="14" fillId="0" borderId="85" xfId="4" applyFont="1" applyBorder="1" applyAlignment="1">
      <alignment horizontal="left" vertical="top" shrinkToFit="1"/>
    </xf>
    <xf numFmtId="0" fontId="14" fillId="0" borderId="293" xfId="0" applyFont="1" applyBorder="1" applyAlignment="1">
      <alignment horizontal="left" vertical="center"/>
    </xf>
    <xf numFmtId="0" fontId="14" fillId="0" borderId="293" xfId="0" applyFont="1" applyBorder="1" applyAlignment="1">
      <alignment horizontal="right" vertical="center"/>
    </xf>
    <xf numFmtId="0" fontId="14" fillId="2" borderId="85" xfId="4" applyFont="1" applyFill="1" applyBorder="1" applyAlignment="1">
      <alignment horizontal="left" vertical="top" shrinkToFit="1"/>
    </xf>
    <xf numFmtId="210" fontId="14" fillId="0" borderId="0" xfId="4" applyNumberFormat="1" applyFont="1" applyFill="1" applyBorder="1" applyAlignment="1">
      <alignment horizontal="center" vertical="center"/>
    </xf>
    <xf numFmtId="0" fontId="8" fillId="0" borderId="0" xfId="4" applyFont="1" applyFill="1" applyBorder="1" applyAlignment="1">
      <alignment horizontal="right" vertical="center" shrinkToFit="1"/>
    </xf>
    <xf numFmtId="0" fontId="7" fillId="0" borderId="0" xfId="0" applyFont="1" applyBorder="1">
      <alignment vertical="center"/>
    </xf>
    <xf numFmtId="49" fontId="74" fillId="0" borderId="7" xfId="4" quotePrefix="1" applyNumberFormat="1" applyFont="1" applyBorder="1" applyAlignment="1">
      <alignment horizontal="center" vertical="center"/>
    </xf>
    <xf numFmtId="0" fontId="67" fillId="0" borderId="7" xfId="4" applyFont="1" applyBorder="1" applyAlignment="1">
      <alignment horizontal="center" vertical="center"/>
    </xf>
    <xf numFmtId="0" fontId="75" fillId="0" borderId="0" xfId="4" applyFont="1" applyAlignment="1">
      <alignment horizontal="right" vertical="center"/>
    </xf>
    <xf numFmtId="0" fontId="72" fillId="2" borderId="3" xfId="4" applyFont="1" applyFill="1" applyBorder="1" applyAlignment="1">
      <alignment horizontal="left" vertical="center"/>
    </xf>
    <xf numFmtId="0" fontId="71" fillId="2" borderId="37" xfId="4" applyFont="1" applyFill="1" applyBorder="1" applyAlignment="1">
      <alignment horizontal="left" vertical="top"/>
    </xf>
    <xf numFmtId="0" fontId="77" fillId="2" borderId="12" xfId="4" applyFont="1" applyFill="1" applyBorder="1" applyAlignment="1">
      <alignment horizontal="left" vertical="top"/>
    </xf>
    <xf numFmtId="0" fontId="77" fillId="2" borderId="39" xfId="4" applyFont="1" applyFill="1" applyBorder="1" applyAlignment="1">
      <alignment horizontal="left" vertical="top"/>
    </xf>
    <xf numFmtId="197" fontId="72" fillId="0" borderId="0" xfId="4" applyNumberFormat="1" applyFont="1" applyFill="1" applyBorder="1" applyAlignment="1">
      <alignment horizontal="center" vertical="center"/>
    </xf>
    <xf numFmtId="0" fontId="72" fillId="0" borderId="0" xfId="4" applyFont="1" applyFill="1" applyBorder="1" applyAlignment="1">
      <alignment vertical="center"/>
    </xf>
    <xf numFmtId="0" fontId="72" fillId="2" borderId="0" xfId="4" applyFont="1" applyFill="1" applyBorder="1" applyAlignment="1">
      <alignment vertical="center" wrapText="1"/>
    </xf>
    <xf numFmtId="0" fontId="71" fillId="0" borderId="0" xfId="4" applyFont="1" applyAlignment="1">
      <alignment vertical="center"/>
    </xf>
    <xf numFmtId="0" fontId="77" fillId="0" borderId="180" xfId="4" applyFont="1" applyBorder="1" applyAlignment="1">
      <alignment vertical="center"/>
    </xf>
    <xf numFmtId="0" fontId="77" fillId="0" borderId="181" xfId="4" applyFont="1" applyBorder="1" applyAlignment="1">
      <alignment vertical="center"/>
    </xf>
    <xf numFmtId="0" fontId="72" fillId="0" borderId="15" xfId="4" applyFont="1" applyBorder="1" applyAlignment="1">
      <alignment vertical="center"/>
    </xf>
    <xf numFmtId="0" fontId="72" fillId="0" borderId="0" xfId="4" applyFont="1" applyFill="1" applyBorder="1" applyAlignment="1">
      <alignment horizontal="center" vertical="center"/>
    </xf>
    <xf numFmtId="0" fontId="72" fillId="2" borderId="15" xfId="5" applyFont="1" applyFill="1" applyBorder="1" applyAlignment="1">
      <alignment vertical="center"/>
    </xf>
    <xf numFmtId="0" fontId="72" fillId="0" borderId="15" xfId="4" applyFont="1" applyBorder="1">
      <alignment vertical="center"/>
    </xf>
    <xf numFmtId="0" fontId="72" fillId="2" borderId="8" xfId="4" applyFont="1" applyFill="1" applyBorder="1" applyAlignment="1">
      <alignment horizontal="left" vertical="center"/>
    </xf>
    <xf numFmtId="0" fontId="71" fillId="0" borderId="7" xfId="4" applyFont="1" applyBorder="1">
      <alignment vertical="center"/>
    </xf>
    <xf numFmtId="0" fontId="71" fillId="0" borderId="7" xfId="4" applyFont="1" applyBorder="1" applyAlignment="1">
      <alignment vertical="center" shrinkToFit="1"/>
    </xf>
    <xf numFmtId="0" fontId="71" fillId="0" borderId="7" xfId="4" applyFont="1" applyBorder="1" applyAlignment="1">
      <alignment horizontal="center" vertical="center" shrinkToFit="1"/>
    </xf>
    <xf numFmtId="0" fontId="71" fillId="0" borderId="7" xfId="4" applyFont="1" applyBorder="1" applyAlignment="1">
      <alignment horizontal="right" vertical="center" shrinkToFit="1"/>
    </xf>
    <xf numFmtId="0" fontId="72" fillId="0" borderId="2" xfId="4" applyFont="1" applyBorder="1">
      <alignment vertical="center"/>
    </xf>
    <xf numFmtId="0" fontId="72" fillId="0" borderId="0" xfId="4" applyFont="1" applyBorder="1" applyAlignment="1">
      <alignment horizontal="center" vertical="center" shrinkToFit="1"/>
    </xf>
    <xf numFmtId="0" fontId="72" fillId="0" borderId="0" xfId="4" applyFont="1" applyAlignment="1">
      <alignment horizontal="center" vertical="center" shrinkToFit="1"/>
    </xf>
    <xf numFmtId="0" fontId="72" fillId="0" borderId="0" xfId="4" applyFont="1" applyAlignment="1">
      <alignment horizontal="right" vertical="center" shrinkToFit="1"/>
    </xf>
    <xf numFmtId="0" fontId="72" fillId="0" borderId="6" xfId="4" applyFont="1" applyBorder="1" applyAlignment="1">
      <alignment vertical="center"/>
    </xf>
    <xf numFmtId="0" fontId="72" fillId="0" borderId="3" xfId="4" applyFont="1" applyBorder="1" applyAlignment="1">
      <alignment vertical="center"/>
    </xf>
    <xf numFmtId="0" fontId="71" fillId="2" borderId="0" xfId="4" applyFont="1" applyFill="1" applyBorder="1" applyAlignment="1">
      <alignment vertical="center"/>
    </xf>
    <xf numFmtId="0" fontId="72" fillId="2" borderId="3" xfId="5" applyFont="1" applyFill="1" applyBorder="1" applyAlignment="1">
      <alignment vertical="center"/>
    </xf>
    <xf numFmtId="0" fontId="71" fillId="0" borderId="0" xfId="4" applyFont="1">
      <alignment vertical="center"/>
    </xf>
    <xf numFmtId="0" fontId="8" fillId="2" borderId="0" xfId="4" applyFont="1" applyFill="1" applyBorder="1" applyAlignment="1">
      <alignment horizontal="left" vertical="center"/>
    </xf>
    <xf numFmtId="49" fontId="74" fillId="0" borderId="0" xfId="4" applyNumberFormat="1" applyFont="1" applyAlignment="1">
      <alignment horizontal="center" vertical="center"/>
    </xf>
    <xf numFmtId="0" fontId="78" fillId="0" borderId="0" xfId="4" applyFont="1">
      <alignment vertical="center"/>
    </xf>
    <xf numFmtId="0" fontId="74" fillId="0" borderId="3" xfId="4" applyFont="1" applyBorder="1" applyAlignment="1">
      <alignment horizontal="center" vertical="center"/>
    </xf>
    <xf numFmtId="0" fontId="74" fillId="0" borderId="85" xfId="4" applyFont="1" applyBorder="1" applyAlignment="1">
      <alignment horizontal="center" vertical="center"/>
    </xf>
    <xf numFmtId="0" fontId="75" fillId="2" borderId="3" xfId="4" applyFont="1" applyFill="1" applyBorder="1" applyAlignment="1">
      <alignment horizontal="left" vertical="center"/>
    </xf>
    <xf numFmtId="0" fontId="71" fillId="2" borderId="85" xfId="4" applyFont="1" applyFill="1" applyBorder="1" applyAlignment="1">
      <alignment horizontal="left" vertical="center" shrinkToFit="1"/>
    </xf>
    <xf numFmtId="0" fontId="71" fillId="2" borderId="5" xfId="4" applyFont="1" applyFill="1" applyBorder="1" applyAlignment="1">
      <alignment horizontal="left" vertical="center"/>
    </xf>
    <xf numFmtId="0" fontId="72" fillId="0" borderId="12" xfId="4" applyFont="1" applyBorder="1">
      <alignment vertical="center"/>
    </xf>
    <xf numFmtId="0" fontId="74" fillId="0" borderId="0" xfId="4" applyFont="1" applyFill="1" applyBorder="1" applyAlignment="1">
      <alignment horizontal="center" vertical="center"/>
    </xf>
    <xf numFmtId="0" fontId="71" fillId="2" borderId="85" xfId="4" applyFont="1" applyFill="1" applyBorder="1" applyAlignment="1">
      <alignment horizontal="left" vertical="center"/>
    </xf>
    <xf numFmtId="0" fontId="72" fillId="0" borderId="25" xfId="4" applyFont="1" applyBorder="1">
      <alignment vertical="center"/>
    </xf>
    <xf numFmtId="0" fontId="71" fillId="0" borderId="12" xfId="4" applyFont="1" applyBorder="1" applyAlignment="1">
      <alignment horizontal="left" vertical="top"/>
    </xf>
    <xf numFmtId="0" fontId="71" fillId="2" borderId="85" xfId="4" applyFont="1" applyFill="1" applyBorder="1" applyAlignment="1">
      <alignment horizontal="right" vertical="center"/>
    </xf>
    <xf numFmtId="0" fontId="71" fillId="2" borderId="85" xfId="4" applyFont="1" applyFill="1" applyBorder="1" applyAlignment="1">
      <alignment vertical="center"/>
    </xf>
    <xf numFmtId="0" fontId="72" fillId="0" borderId="7" xfId="4" applyFont="1" applyFill="1" applyBorder="1">
      <alignment vertical="center"/>
    </xf>
    <xf numFmtId="0" fontId="24" fillId="0" borderId="0" xfId="4" applyFont="1" applyBorder="1" applyAlignment="1">
      <alignment vertical="center"/>
    </xf>
    <xf numFmtId="0" fontId="8" fillId="2" borderId="6" xfId="0" applyFont="1" applyFill="1" applyBorder="1" applyAlignment="1">
      <alignment vertical="center"/>
    </xf>
    <xf numFmtId="0" fontId="8" fillId="0" borderId="19" xfId="4" applyFont="1" applyFill="1" applyBorder="1" applyAlignment="1">
      <alignment vertical="center" shrinkToFit="1"/>
    </xf>
    <xf numFmtId="0" fontId="24" fillId="2" borderId="7" xfId="4" applyFont="1" applyFill="1" applyBorder="1" applyAlignment="1">
      <alignment vertical="center"/>
    </xf>
    <xf numFmtId="0" fontId="74" fillId="0" borderId="0" xfId="4" applyFont="1" applyBorder="1" applyAlignment="1">
      <alignment vertical="center"/>
    </xf>
    <xf numFmtId="0" fontId="71" fillId="2" borderId="58" xfId="4" applyFont="1" applyFill="1" applyBorder="1" applyAlignment="1">
      <alignment horizontal="left" vertical="center" shrinkToFit="1"/>
    </xf>
    <xf numFmtId="0" fontId="8" fillId="0" borderId="0" xfId="4" applyFont="1" applyFill="1" applyBorder="1" applyAlignment="1">
      <alignment shrinkToFit="1"/>
    </xf>
    <xf numFmtId="0" fontId="75" fillId="0" borderId="0" xfId="4" applyFont="1" applyBorder="1" applyAlignment="1">
      <alignment vertical="center"/>
    </xf>
    <xf numFmtId="177" fontId="71" fillId="2" borderId="70" xfId="4" applyNumberFormat="1" applyFont="1" applyFill="1" applyBorder="1" applyAlignment="1">
      <alignment vertical="center" shrinkToFit="1"/>
    </xf>
    <xf numFmtId="177" fontId="71" fillId="2" borderId="21" xfId="4" applyNumberFormat="1" applyFont="1" applyFill="1" applyBorder="1" applyAlignment="1">
      <alignment vertical="center" shrinkToFit="1"/>
    </xf>
    <xf numFmtId="177" fontId="71" fillId="2" borderId="59" xfId="4" applyNumberFormat="1" applyFont="1" applyFill="1" applyBorder="1" applyAlignment="1">
      <alignment vertical="center" shrinkToFit="1"/>
    </xf>
    <xf numFmtId="177" fontId="71" fillId="2" borderId="60" xfId="4" applyNumberFormat="1" applyFont="1" applyFill="1" applyBorder="1" applyAlignment="1">
      <alignment vertical="center" shrinkToFit="1"/>
    </xf>
    <xf numFmtId="0" fontId="85" fillId="0" borderId="14" xfId="4" applyFont="1" applyFill="1" applyBorder="1" applyAlignment="1">
      <alignment horizontal="left" vertical="center"/>
    </xf>
    <xf numFmtId="0" fontId="86" fillId="0" borderId="85" xfId="4" applyFont="1" applyFill="1" applyBorder="1" applyAlignment="1">
      <alignment horizontal="left" vertical="center"/>
    </xf>
    <xf numFmtId="0" fontId="86" fillId="0" borderId="0" xfId="4" applyFont="1" applyFill="1" applyBorder="1" applyAlignment="1">
      <alignment horizontal="left" vertical="center"/>
    </xf>
    <xf numFmtId="0" fontId="71" fillId="0" borderId="0" xfId="4" applyFont="1" applyFill="1" applyBorder="1" applyAlignment="1">
      <alignment horizontal="left" vertical="center"/>
    </xf>
    <xf numFmtId="0" fontId="71" fillId="0" borderId="16" xfId="4" applyFont="1" applyFill="1" applyBorder="1" applyAlignment="1">
      <alignment vertical="center"/>
    </xf>
    <xf numFmtId="0" fontId="84" fillId="0" borderId="17" xfId="4" applyFont="1" applyFill="1" applyBorder="1" applyAlignment="1">
      <alignment horizontal="right" vertical="center"/>
    </xf>
    <xf numFmtId="0" fontId="71" fillId="0" borderId="6" xfId="4" applyFont="1" applyFill="1" applyBorder="1" applyAlignment="1">
      <alignment vertical="center"/>
    </xf>
    <xf numFmtId="177" fontId="71" fillId="0" borderId="41" xfId="4" applyNumberFormat="1" applyFont="1" applyFill="1" applyBorder="1" applyAlignment="1">
      <alignment vertical="center" shrinkToFit="1"/>
    </xf>
    <xf numFmtId="177" fontId="71" fillId="0" borderId="6" xfId="4" applyNumberFormat="1" applyFont="1" applyFill="1" applyBorder="1" applyAlignment="1">
      <alignment vertical="center" shrinkToFit="1"/>
    </xf>
    <xf numFmtId="0" fontId="71" fillId="0" borderId="17" xfId="4" applyFont="1" applyFill="1" applyBorder="1" applyAlignment="1">
      <alignment vertical="center"/>
    </xf>
    <xf numFmtId="0" fontId="71" fillId="2" borderId="154" xfId="4" applyFont="1" applyFill="1" applyBorder="1" applyAlignment="1">
      <alignment horizontal="center" vertical="center" shrinkToFit="1"/>
    </xf>
    <xf numFmtId="0" fontId="71" fillId="2" borderId="16" xfId="4" applyFont="1" applyFill="1" applyBorder="1" applyAlignment="1">
      <alignment vertical="center"/>
    </xf>
    <xf numFmtId="0" fontId="84" fillId="2" borderId="17" xfId="4" applyFont="1" applyFill="1" applyBorder="1" applyAlignment="1">
      <alignment horizontal="right" vertical="center"/>
    </xf>
    <xf numFmtId="177" fontId="71" fillId="2" borderId="41" xfId="4" applyNumberFormat="1" applyFont="1" applyFill="1" applyBorder="1" applyAlignment="1">
      <alignment vertical="center" shrinkToFit="1"/>
    </xf>
    <xf numFmtId="177" fontId="71" fillId="2" borderId="6" xfId="4" applyNumberFormat="1" applyFont="1" applyFill="1" applyBorder="1" applyAlignment="1">
      <alignment vertical="center" shrinkToFit="1"/>
    </xf>
    <xf numFmtId="177" fontId="71" fillId="2" borderId="16" xfId="4" applyNumberFormat="1" applyFont="1" applyFill="1" applyBorder="1" applyAlignment="1">
      <alignment vertical="center" shrinkToFit="1"/>
    </xf>
    <xf numFmtId="177" fontId="71" fillId="2" borderId="17" xfId="4" applyNumberFormat="1" applyFont="1" applyFill="1" applyBorder="1" applyAlignment="1">
      <alignment vertical="center" shrinkToFit="1"/>
    </xf>
    <xf numFmtId="0" fontId="71" fillId="2" borderId="57" xfId="4" applyFont="1" applyFill="1" applyBorder="1" applyAlignment="1">
      <alignment vertical="center"/>
    </xf>
    <xf numFmtId="0" fontId="84" fillId="2" borderId="27" xfId="4" applyFont="1" applyFill="1" applyBorder="1" applyAlignment="1">
      <alignment horizontal="right" vertical="center"/>
    </xf>
    <xf numFmtId="0" fontId="84" fillId="2" borderId="96" xfId="4" applyFont="1" applyFill="1" applyBorder="1" applyAlignment="1">
      <alignment horizontal="right" vertical="center"/>
    </xf>
    <xf numFmtId="177" fontId="71" fillId="2" borderId="58" xfId="4" applyNumberFormat="1" applyFont="1" applyFill="1" applyBorder="1" applyAlignment="1">
      <alignment vertical="center" shrinkToFit="1"/>
    </xf>
    <xf numFmtId="177" fontId="71" fillId="2" borderId="7" xfId="4" applyNumberFormat="1" applyFont="1" applyFill="1" applyBorder="1" applyAlignment="1">
      <alignment vertical="center" shrinkToFit="1"/>
    </xf>
    <xf numFmtId="177" fontId="71" fillId="2" borderId="57" xfId="4" applyNumberFormat="1" applyFont="1" applyFill="1" applyBorder="1" applyAlignment="1">
      <alignment vertical="center" shrinkToFit="1"/>
    </xf>
    <xf numFmtId="177" fontId="71" fillId="2" borderId="27" xfId="4" applyNumberFormat="1" applyFont="1" applyFill="1" applyBorder="1" applyAlignment="1">
      <alignment vertical="center" shrinkToFit="1"/>
    </xf>
    <xf numFmtId="0" fontId="84" fillId="2" borderId="0" xfId="4" applyFont="1" applyFill="1" applyBorder="1" applyAlignment="1">
      <alignment horizontal="center" vertical="center"/>
    </xf>
    <xf numFmtId="0" fontId="71" fillId="0" borderId="0" xfId="4" applyFont="1" applyBorder="1" applyAlignment="1">
      <alignment horizontal="right" vertical="center"/>
    </xf>
    <xf numFmtId="0" fontId="84" fillId="2" borderId="0" xfId="4" applyFont="1" applyFill="1" applyBorder="1" applyAlignment="1">
      <alignment horizontal="right" vertical="center"/>
    </xf>
    <xf numFmtId="0" fontId="71" fillId="2" borderId="0" xfId="4" applyFont="1" applyFill="1" applyBorder="1" applyAlignment="1">
      <alignment horizontal="right" vertical="center"/>
    </xf>
    <xf numFmtId="0" fontId="71" fillId="2" borderId="11" xfId="4" applyFont="1" applyFill="1" applyBorder="1" applyAlignment="1">
      <alignment vertical="center"/>
    </xf>
    <xf numFmtId="0" fontId="84" fillId="2" borderId="12" xfId="4" applyFont="1" applyFill="1" applyBorder="1" applyAlignment="1">
      <alignment horizontal="right" vertical="center"/>
    </xf>
    <xf numFmtId="0" fontId="71" fillId="2" borderId="43" xfId="4" applyFont="1" applyFill="1" applyBorder="1" applyAlignment="1">
      <alignment horizontal="center" vertical="center"/>
    </xf>
    <xf numFmtId="0" fontId="84" fillId="2" borderId="90" xfId="4" applyFont="1" applyFill="1" applyBorder="1" applyAlignment="1">
      <alignment horizontal="right" vertical="center"/>
    </xf>
    <xf numFmtId="181" fontId="71" fillId="2" borderId="12" xfId="1" applyNumberFormat="1" applyFont="1" applyFill="1" applyBorder="1" applyAlignment="1">
      <alignment vertical="center"/>
    </xf>
    <xf numFmtId="0" fontId="84" fillId="2" borderId="6" xfId="4" applyFont="1" applyFill="1" applyBorder="1" applyAlignment="1">
      <alignment horizontal="right" vertical="center"/>
    </xf>
    <xf numFmtId="181" fontId="71" fillId="2" borderId="6" xfId="1" applyNumberFormat="1" applyFont="1" applyFill="1" applyBorder="1" applyAlignment="1">
      <alignment vertical="center"/>
    </xf>
    <xf numFmtId="0" fontId="71" fillId="0" borderId="0" xfId="0" applyFont="1" applyAlignment="1">
      <alignment vertical="center"/>
    </xf>
    <xf numFmtId="0" fontId="71" fillId="0" borderId="0" xfId="0" quotePrefix="1" applyFont="1" applyAlignment="1">
      <alignment vertical="top"/>
    </xf>
    <xf numFmtId="0" fontId="71" fillId="0" borderId="0" xfId="0" applyFont="1" applyAlignment="1">
      <alignment vertical="top"/>
    </xf>
    <xf numFmtId="0" fontId="71" fillId="0" borderId="0" xfId="4" applyFont="1" applyAlignment="1">
      <alignment vertical="top"/>
    </xf>
    <xf numFmtId="0" fontId="71" fillId="0" borderId="0" xfId="4" applyFont="1" applyFill="1" applyBorder="1" applyAlignment="1">
      <alignment horizontal="right" vertical="center"/>
    </xf>
    <xf numFmtId="183" fontId="71" fillId="2" borderId="12" xfId="1" applyNumberFormat="1" applyFont="1" applyFill="1" applyBorder="1" applyAlignment="1">
      <alignment horizontal="right" vertical="center"/>
    </xf>
    <xf numFmtId="183" fontId="71" fillId="2" borderId="11" xfId="1" applyNumberFormat="1" applyFont="1" applyFill="1" applyBorder="1" applyAlignment="1">
      <alignment horizontal="right" vertical="center"/>
    </xf>
    <xf numFmtId="183" fontId="71" fillId="2" borderId="13" xfId="1" applyNumberFormat="1" applyFont="1" applyFill="1" applyBorder="1" applyAlignment="1">
      <alignment horizontal="right" vertical="center"/>
    </xf>
    <xf numFmtId="0" fontId="84" fillId="2" borderId="12" xfId="4" applyFont="1" applyFill="1" applyBorder="1" applyAlignment="1">
      <alignment horizontal="center" vertical="center"/>
    </xf>
    <xf numFmtId="196" fontId="71" fillId="0" borderId="12" xfId="4" applyNumberFormat="1" applyFont="1" applyBorder="1" applyAlignment="1">
      <alignment horizontal="center" vertical="center"/>
    </xf>
    <xf numFmtId="0" fontId="71" fillId="2" borderId="12" xfId="4" applyFont="1" applyFill="1" applyBorder="1" applyAlignment="1">
      <alignment vertical="center"/>
    </xf>
    <xf numFmtId="0" fontId="71" fillId="2" borderId="43" xfId="4" applyFont="1" applyFill="1" applyBorder="1" applyAlignment="1">
      <alignment horizontal="left" vertical="center"/>
    </xf>
    <xf numFmtId="0" fontId="84" fillId="2" borderId="2" xfId="4" applyFont="1" applyFill="1" applyBorder="1" applyAlignment="1">
      <alignment horizontal="left" vertical="center"/>
    </xf>
    <xf numFmtId="0" fontId="71" fillId="2" borderId="12" xfId="4" applyFont="1" applyFill="1" applyBorder="1" applyAlignment="1">
      <alignment vertical="center" wrapText="1"/>
    </xf>
    <xf numFmtId="0" fontId="71" fillId="2" borderId="13" xfId="4" applyFont="1" applyFill="1" applyBorder="1" applyAlignment="1">
      <alignment vertical="center" wrapText="1"/>
    </xf>
    <xf numFmtId="0" fontId="71" fillId="2" borderId="38" xfId="4" applyFont="1" applyFill="1" applyBorder="1" applyAlignment="1">
      <alignment vertical="center" wrapText="1"/>
    </xf>
    <xf numFmtId="0" fontId="71" fillId="2" borderId="13" xfId="4" applyFont="1" applyFill="1" applyBorder="1" applyAlignment="1">
      <alignment vertical="center"/>
    </xf>
    <xf numFmtId="0" fontId="71" fillId="2" borderId="16" xfId="4" applyFont="1" applyFill="1" applyBorder="1" applyAlignment="1">
      <alignment horizontal="left" vertical="center"/>
    </xf>
    <xf numFmtId="0" fontId="71" fillId="2" borderId="6" xfId="4" applyFont="1" applyFill="1" applyBorder="1" applyAlignment="1">
      <alignment horizontal="left" vertical="center"/>
    </xf>
    <xf numFmtId="0" fontId="71" fillId="2" borderId="17" xfId="4" applyFont="1" applyFill="1" applyBorder="1" applyAlignment="1">
      <alignment horizontal="left" vertical="center"/>
    </xf>
    <xf numFmtId="0" fontId="71" fillId="2" borderId="8" xfId="4" applyFont="1" applyFill="1" applyBorder="1" applyAlignment="1">
      <alignment horizontal="left" vertical="center"/>
    </xf>
    <xf numFmtId="0" fontId="84" fillId="2" borderId="7" xfId="4" applyFont="1" applyFill="1" applyBorder="1" applyAlignment="1">
      <alignment horizontal="left" vertical="center"/>
    </xf>
    <xf numFmtId="0" fontId="71" fillId="2" borderId="42" xfId="4" applyFont="1" applyFill="1" applyBorder="1" applyAlignment="1">
      <alignment vertical="center" wrapText="1"/>
    </xf>
    <xf numFmtId="0" fontId="71" fillId="2" borderId="17" xfId="4" applyFont="1" applyFill="1" applyBorder="1" applyAlignment="1">
      <alignment vertical="center"/>
    </xf>
    <xf numFmtId="0" fontId="71" fillId="0" borderId="105" xfId="4" applyFont="1" applyFill="1" applyBorder="1" applyAlignment="1">
      <alignment vertical="top" shrinkToFit="1"/>
    </xf>
    <xf numFmtId="49" fontId="71" fillId="0" borderId="6" xfId="4" applyNumberFormat="1" applyFont="1" applyFill="1" applyBorder="1" applyAlignment="1">
      <alignment horizontal="center" vertical="top" shrinkToFit="1"/>
    </xf>
    <xf numFmtId="0" fontId="71" fillId="0" borderId="16" xfId="4" applyFont="1" applyFill="1" applyBorder="1" applyAlignment="1">
      <alignment vertical="top" shrinkToFit="1"/>
    </xf>
    <xf numFmtId="49" fontId="71" fillId="0" borderId="17" xfId="4" applyNumberFormat="1" applyFont="1" applyFill="1" applyBorder="1" applyAlignment="1">
      <alignment horizontal="center" vertical="top" shrinkToFit="1"/>
    </xf>
    <xf numFmtId="0" fontId="71" fillId="0" borderId="168" xfId="4" applyFont="1" applyFill="1" applyBorder="1" applyAlignment="1">
      <alignment vertical="top" shrinkToFit="1"/>
    </xf>
    <xf numFmtId="49" fontId="71" fillId="0" borderId="7" xfId="4" applyNumberFormat="1" applyFont="1" applyFill="1" applyBorder="1" applyAlignment="1">
      <alignment horizontal="center" vertical="top" shrinkToFit="1"/>
    </xf>
    <xf numFmtId="0" fontId="71" fillId="0" borderId="57" xfId="4" applyFont="1" applyFill="1" applyBorder="1" applyAlignment="1">
      <alignment vertical="top" shrinkToFit="1"/>
    </xf>
    <xf numFmtId="49" fontId="71" fillId="0" borderId="27" xfId="4" applyNumberFormat="1" applyFont="1" applyFill="1" applyBorder="1" applyAlignment="1">
      <alignment horizontal="center" vertical="top" shrinkToFit="1"/>
    </xf>
    <xf numFmtId="0" fontId="71" fillId="0" borderId="0" xfId="4" applyFont="1" applyAlignment="1">
      <alignment horizontal="center" vertical="top"/>
    </xf>
    <xf numFmtId="183" fontId="71" fillId="0" borderId="0" xfId="4" applyNumberFormat="1" applyFont="1" applyFill="1" applyBorder="1" applyAlignment="1">
      <alignment horizontal="right" vertical="center"/>
    </xf>
    <xf numFmtId="181" fontId="71" fillId="0" borderId="0" xfId="1" applyNumberFormat="1" applyFont="1" applyFill="1" applyBorder="1" applyAlignment="1">
      <alignment vertical="center"/>
    </xf>
    <xf numFmtId="181" fontId="71" fillId="0" borderId="0" xfId="1" applyNumberFormat="1" applyFont="1" applyFill="1" applyBorder="1" applyAlignment="1">
      <alignment horizontal="center" vertical="center"/>
    </xf>
    <xf numFmtId="181" fontId="71" fillId="0" borderId="0" xfId="1" applyNumberFormat="1" applyFont="1" applyFill="1" applyBorder="1" applyAlignment="1">
      <alignment horizontal="right" vertical="center"/>
    </xf>
    <xf numFmtId="0" fontId="84" fillId="2" borderId="0" xfId="4" applyFont="1" applyFill="1" applyBorder="1" applyAlignment="1">
      <alignment horizontal="left" vertical="center"/>
    </xf>
    <xf numFmtId="0" fontId="71" fillId="2" borderId="0" xfId="4" applyFont="1" applyFill="1" applyBorder="1" applyAlignment="1">
      <alignment vertical="center" wrapText="1"/>
    </xf>
    <xf numFmtId="0" fontId="8" fillId="2" borderId="36" xfId="4" applyFont="1" applyFill="1" applyBorder="1" applyAlignment="1">
      <alignment vertical="center"/>
    </xf>
    <xf numFmtId="0" fontId="7" fillId="2" borderId="11" xfId="4" applyFont="1" applyFill="1" applyBorder="1" applyAlignment="1">
      <alignment horizontal="center" vertical="center"/>
    </xf>
    <xf numFmtId="0" fontId="7" fillId="2" borderId="34" xfId="4" applyFont="1" applyFill="1" applyBorder="1" applyAlignment="1">
      <alignment horizontal="center" vertical="center"/>
    </xf>
    <xf numFmtId="0" fontId="8" fillId="2" borderId="85" xfId="4" applyFont="1" applyFill="1" applyBorder="1" applyAlignment="1">
      <alignment horizontal="left" vertical="center"/>
    </xf>
    <xf numFmtId="0" fontId="1" fillId="2" borderId="18" xfId="4" applyFont="1" applyFill="1" applyBorder="1" applyAlignment="1">
      <alignment vertical="center"/>
    </xf>
    <xf numFmtId="0" fontId="7" fillId="2" borderId="14" xfId="4" applyFont="1" applyFill="1" applyBorder="1" applyAlignment="1">
      <alignment horizontal="center" vertical="center"/>
    </xf>
    <xf numFmtId="0" fontId="7" fillId="2" borderId="25" xfId="4" applyFont="1" applyFill="1" applyBorder="1" applyAlignment="1">
      <alignment horizontal="center" vertical="center"/>
    </xf>
    <xf numFmtId="0" fontId="7" fillId="2" borderId="16" xfId="4" applyFont="1" applyFill="1" applyBorder="1" applyAlignment="1">
      <alignment horizontal="center" vertical="center"/>
    </xf>
    <xf numFmtId="0" fontId="7" fillId="2" borderId="26" xfId="4" applyFont="1" applyFill="1" applyBorder="1" applyAlignment="1">
      <alignment horizontal="center" vertical="center"/>
    </xf>
    <xf numFmtId="0" fontId="15" fillId="0" borderId="209" xfId="4" applyFont="1" applyFill="1" applyBorder="1" applyAlignment="1">
      <alignment vertical="center" shrinkToFit="1"/>
    </xf>
    <xf numFmtId="0" fontId="8" fillId="0" borderId="0" xfId="4" applyFont="1" applyFill="1" applyBorder="1">
      <alignment vertical="center"/>
    </xf>
    <xf numFmtId="0" fontId="8" fillId="2" borderId="0" xfId="4" applyFont="1" applyFill="1" applyBorder="1" applyAlignment="1">
      <alignment horizontal="center" vertical="center" shrinkToFit="1"/>
    </xf>
    <xf numFmtId="0" fontId="71" fillId="2" borderId="0" xfId="4" applyFont="1" applyFill="1" applyBorder="1" applyAlignment="1">
      <alignment horizontal="left" vertical="center"/>
    </xf>
    <xf numFmtId="0" fontId="7" fillId="0" borderId="5" xfId="0" applyFont="1" applyBorder="1" applyAlignment="1">
      <alignment vertical="center"/>
    </xf>
    <xf numFmtId="0" fontId="14" fillId="0" borderId="7" xfId="4" applyFont="1" applyBorder="1" applyAlignment="1">
      <alignment horizontal="left" vertical="top" wrapText="1"/>
    </xf>
    <xf numFmtId="0" fontId="14" fillId="0" borderId="10" xfId="4" applyFont="1" applyBorder="1" applyAlignment="1">
      <alignment horizontal="left" vertical="top" wrapText="1"/>
    </xf>
    <xf numFmtId="0" fontId="8" fillId="0" borderId="16" xfId="4" applyFont="1" applyBorder="1" applyAlignment="1">
      <alignment horizontal="right" vertical="center"/>
    </xf>
    <xf numFmtId="0" fontId="8" fillId="2" borderId="42" xfId="4" applyFont="1" applyFill="1" applyBorder="1" applyAlignment="1">
      <alignment vertical="center"/>
    </xf>
    <xf numFmtId="0" fontId="34" fillId="0" borderId="50" xfId="4" applyFont="1" applyFill="1" applyBorder="1" applyAlignment="1">
      <alignment horizontal="center" vertical="center"/>
    </xf>
    <xf numFmtId="49" fontId="74" fillId="0" borderId="0" xfId="4" quotePrefix="1" applyNumberFormat="1" applyFont="1" applyAlignment="1">
      <alignment horizontal="center" vertical="center"/>
    </xf>
    <xf numFmtId="0" fontId="72" fillId="2" borderId="0" xfId="4" applyFont="1" applyFill="1" applyBorder="1" applyAlignment="1">
      <alignment horizontal="left" vertical="center" shrinkToFit="1"/>
    </xf>
    <xf numFmtId="0" fontId="71" fillId="0" borderId="0" xfId="4" applyFont="1" applyFill="1" applyBorder="1" applyAlignment="1">
      <alignment horizontal="center" vertical="center"/>
    </xf>
    <xf numFmtId="0" fontId="72" fillId="2" borderId="0" xfId="4" applyFont="1" applyFill="1" applyBorder="1" applyAlignment="1">
      <alignment horizontal="center" vertical="center"/>
    </xf>
    <xf numFmtId="181" fontId="72" fillId="2" borderId="0" xfId="4" applyNumberFormat="1" applyFont="1" applyFill="1" applyBorder="1" applyAlignment="1">
      <alignment horizontal="center" vertical="center"/>
    </xf>
    <xf numFmtId="0" fontId="71" fillId="0" borderId="5" xfId="4" applyFont="1" applyFill="1" applyBorder="1" applyAlignment="1">
      <alignment horizontal="center" vertical="center"/>
    </xf>
    <xf numFmtId="0" fontId="72" fillId="0" borderId="0" xfId="4" applyFont="1" applyBorder="1" applyAlignment="1">
      <alignment horizontal="left" vertical="center" wrapText="1"/>
    </xf>
    <xf numFmtId="0" fontId="72" fillId="0" borderId="0" xfId="4" applyFont="1" applyBorder="1" applyAlignment="1">
      <alignment horizontal="center" vertical="center"/>
    </xf>
    <xf numFmtId="0" fontId="72" fillId="0" borderId="0" xfId="4" applyFont="1" applyAlignment="1">
      <alignment horizontal="center" vertical="center"/>
    </xf>
    <xf numFmtId="0" fontId="72" fillId="0" borderId="6" xfId="4" applyFont="1" applyBorder="1" applyAlignment="1">
      <alignment horizontal="center" vertical="center"/>
    </xf>
    <xf numFmtId="0" fontId="71" fillId="2" borderId="0" xfId="4" applyFont="1" applyFill="1" applyBorder="1" applyAlignment="1">
      <alignment horizontal="left" vertical="top"/>
    </xf>
    <xf numFmtId="0" fontId="72" fillId="0" borderId="19" xfId="4" applyFont="1" applyBorder="1" applyAlignment="1">
      <alignment horizontal="center" vertical="center"/>
    </xf>
    <xf numFmtId="0" fontId="71" fillId="0" borderId="0" xfId="4" applyFont="1" applyBorder="1" applyAlignment="1">
      <alignment horizontal="left" vertical="top" wrapText="1"/>
    </xf>
    <xf numFmtId="0" fontId="71" fillId="0" borderId="0" xfId="4" applyFont="1" applyBorder="1" applyAlignment="1">
      <alignment horizontal="left" vertical="top"/>
    </xf>
    <xf numFmtId="0" fontId="71" fillId="2" borderId="0" xfId="4" applyFont="1" applyFill="1" applyBorder="1" applyAlignment="1">
      <alignment vertical="center" shrinkToFit="1"/>
    </xf>
    <xf numFmtId="0" fontId="71" fillId="2" borderId="0" xfId="4" applyFont="1" applyFill="1" applyBorder="1" applyAlignment="1">
      <alignment horizontal="center" vertical="center"/>
    </xf>
    <xf numFmtId="0" fontId="71" fillId="2" borderId="0" xfId="4" applyFont="1" applyFill="1" applyBorder="1" applyAlignment="1">
      <alignment horizontal="center" vertical="center" shrinkToFit="1"/>
    </xf>
    <xf numFmtId="0" fontId="71" fillId="2" borderId="0" xfId="4" applyFont="1" applyFill="1" applyBorder="1" applyAlignment="1">
      <alignment horizontal="center" vertical="top"/>
    </xf>
    <xf numFmtId="0" fontId="1" fillId="2" borderId="19" xfId="4" applyFont="1" applyFill="1" applyBorder="1">
      <alignment vertical="center"/>
    </xf>
    <xf numFmtId="0" fontId="8" fillId="0" borderId="6" xfId="4" applyFont="1" applyFill="1" applyBorder="1" applyAlignment="1">
      <alignment horizontal="center" vertical="center"/>
    </xf>
    <xf numFmtId="0" fontId="14" fillId="0" borderId="5" xfId="4" applyFont="1" applyFill="1" applyBorder="1" applyAlignment="1">
      <alignment horizontal="left" vertical="top" wrapText="1"/>
    </xf>
    <xf numFmtId="49" fontId="2" fillId="0" borderId="0" xfId="4" applyNumberFormat="1" applyFont="1" applyFill="1" applyAlignment="1">
      <alignment horizontal="center" vertical="center"/>
    </xf>
    <xf numFmtId="0" fontId="8" fillId="0" borderId="0" xfId="4" applyFont="1" applyFill="1" applyBorder="1" applyAlignment="1">
      <alignment horizontal="center" vertical="center"/>
    </xf>
    <xf numFmtId="0" fontId="14" fillId="0" borderId="0" xfId="4" applyFont="1" applyFill="1" applyBorder="1" applyAlignment="1">
      <alignment horizontal="left" vertical="top"/>
    </xf>
    <xf numFmtId="0" fontId="8" fillId="0" borderId="0" xfId="4" applyFont="1" applyFill="1" applyBorder="1">
      <alignment vertical="center"/>
    </xf>
    <xf numFmtId="0" fontId="14" fillId="0" borderId="18" xfId="4" applyFont="1" applyFill="1" applyBorder="1" applyAlignment="1">
      <alignment horizontal="center" vertical="center"/>
    </xf>
    <xf numFmtId="0" fontId="14" fillId="0" borderId="20" xfId="4" applyFont="1" applyFill="1" applyBorder="1" applyAlignment="1">
      <alignment horizontal="center" vertical="center"/>
    </xf>
    <xf numFmtId="0" fontId="8" fillId="0" borderId="0" xfId="4" applyFont="1" applyFill="1" applyBorder="1" applyAlignment="1">
      <alignment vertical="center" wrapText="1"/>
    </xf>
    <xf numFmtId="0" fontId="8" fillId="0" borderId="0" xfId="4" applyFont="1" applyFill="1" applyBorder="1" applyAlignment="1">
      <alignment horizontal="lef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4" fillId="0" borderId="0" xfId="4" applyFont="1" applyFill="1" applyBorder="1" applyAlignment="1">
      <alignment horizontal="left" vertical="center"/>
    </xf>
    <xf numFmtId="0" fontId="14" fillId="0" borderId="5" xfId="4" applyFont="1" applyFill="1" applyBorder="1" applyAlignment="1">
      <alignment horizontal="left" vertical="center"/>
    </xf>
    <xf numFmtId="0" fontId="8" fillId="0" borderId="16" xfId="4" applyFont="1" applyFill="1" applyBorder="1" applyAlignment="1">
      <alignment horizontal="center" vertical="center"/>
    </xf>
    <xf numFmtId="0" fontId="8" fillId="0" borderId="66" xfId="4" applyFont="1" applyFill="1" applyBorder="1" applyAlignment="1">
      <alignment horizontal="center" vertical="center"/>
    </xf>
    <xf numFmtId="0" fontId="8" fillId="0" borderId="67" xfId="4" applyFont="1" applyFill="1" applyBorder="1" applyAlignment="1">
      <alignment horizontal="center" vertical="center"/>
    </xf>
    <xf numFmtId="0" fontId="8" fillId="0" borderId="53" xfId="4" applyFont="1" applyFill="1" applyBorder="1" applyAlignment="1">
      <alignment horizontal="center" vertical="center"/>
    </xf>
    <xf numFmtId="0" fontId="8" fillId="0" borderId="78" xfId="4" applyFont="1" applyFill="1" applyBorder="1" applyAlignment="1">
      <alignment horizontal="center" vertical="center"/>
    </xf>
    <xf numFmtId="0" fontId="14" fillId="0" borderId="0" xfId="4" applyFont="1" applyFill="1" applyBorder="1" applyAlignment="1">
      <alignment horizontal="left" vertical="top"/>
    </xf>
    <xf numFmtId="0" fontId="8" fillId="0" borderId="0" xfId="4" applyFont="1" applyFill="1" applyAlignment="1">
      <alignment horizontal="center" vertical="center"/>
    </xf>
    <xf numFmtId="0" fontId="8" fillId="0" borderId="0" xfId="4" applyFont="1" applyFill="1" applyBorder="1" applyAlignment="1">
      <alignment horizontal="center" vertical="center"/>
    </xf>
    <xf numFmtId="0" fontId="8" fillId="0" borderId="19" xfId="4" applyFont="1" applyFill="1" applyBorder="1" applyAlignment="1">
      <alignment horizontal="center" vertical="center"/>
    </xf>
    <xf numFmtId="0" fontId="8" fillId="0" borderId="20" xfId="4" applyFont="1" applyFill="1" applyBorder="1" applyAlignment="1">
      <alignment horizontal="center" vertical="center"/>
    </xf>
    <xf numFmtId="0" fontId="8" fillId="0" borderId="0" xfId="4" applyFont="1" applyFill="1" applyBorder="1">
      <alignment vertical="center"/>
    </xf>
    <xf numFmtId="0" fontId="8" fillId="0" borderId="14" xfId="4" applyFont="1" applyFill="1" applyBorder="1" applyAlignment="1">
      <alignment horizontal="center" vertical="center"/>
    </xf>
    <xf numFmtId="0" fontId="8" fillId="2" borderId="11" xfId="4" applyFont="1" applyFill="1" applyBorder="1" applyAlignment="1">
      <alignment horizontal="center" vertical="center"/>
    </xf>
    <xf numFmtId="0" fontId="8" fillId="2" borderId="12" xfId="4" applyFont="1" applyFill="1" applyBorder="1" applyAlignment="1">
      <alignment horizontal="center" vertical="center"/>
    </xf>
    <xf numFmtId="0" fontId="8" fillId="2" borderId="13" xfId="4" applyFont="1" applyFill="1" applyBorder="1" applyAlignment="1">
      <alignment horizontal="center" vertical="center"/>
    </xf>
    <xf numFmtId="0" fontId="8" fillId="2" borderId="0" xfId="4" applyFont="1" applyFill="1" applyBorder="1" applyAlignment="1">
      <alignment horizontal="center" vertical="center"/>
    </xf>
    <xf numFmtId="0" fontId="8" fillId="0" borderId="49" xfId="4" applyFont="1" applyFill="1" applyBorder="1" applyAlignment="1">
      <alignment horizontal="center" vertical="center"/>
    </xf>
    <xf numFmtId="0" fontId="8" fillId="0" borderId="52" xfId="4" applyFont="1" applyFill="1" applyBorder="1" applyAlignment="1">
      <alignment horizontal="center" vertical="center"/>
    </xf>
    <xf numFmtId="49" fontId="2" fillId="0" borderId="0" xfId="4" quotePrefix="1" applyNumberFormat="1" applyFont="1" applyAlignment="1">
      <alignment horizontal="center" vertical="center"/>
    </xf>
    <xf numFmtId="0" fontId="14" fillId="2" borderId="5" xfId="4" applyFont="1" applyFill="1" applyBorder="1" applyAlignment="1">
      <alignment horizontal="left" vertical="top" wrapText="1"/>
    </xf>
    <xf numFmtId="0" fontId="8" fillId="2" borderId="0" xfId="4" applyFont="1" applyFill="1" applyBorder="1" applyAlignment="1">
      <alignment horizontal="left" vertical="center" wrapText="1"/>
    </xf>
    <xf numFmtId="49" fontId="2" fillId="0" borderId="0" xfId="4" applyNumberFormat="1" applyFont="1" applyAlignment="1">
      <alignment horizontal="center" vertical="center"/>
    </xf>
    <xf numFmtId="0" fontId="11" fillId="2" borderId="0" xfId="4" applyFont="1" applyFill="1" applyBorder="1" applyAlignment="1">
      <alignment horizontal="center" vertical="center"/>
    </xf>
    <xf numFmtId="0" fontId="14" fillId="0" borderId="0" xfId="4" applyFont="1" applyBorder="1" applyAlignment="1">
      <alignment horizontal="left" vertical="top" wrapText="1"/>
    </xf>
    <xf numFmtId="0" fontId="14" fillId="2" borderId="0" xfId="4" applyFont="1" applyFill="1" applyBorder="1" applyAlignment="1">
      <alignment horizontal="left" vertical="center"/>
    </xf>
    <xf numFmtId="0" fontId="14" fillId="2" borderId="5" xfId="4" applyFont="1" applyFill="1" applyBorder="1" applyAlignment="1">
      <alignment horizontal="left" vertical="center"/>
    </xf>
    <xf numFmtId="49" fontId="74" fillId="0" borderId="0" xfId="4" quotePrefix="1" applyNumberFormat="1" applyFont="1" applyAlignment="1">
      <alignment horizontal="center" vertical="center"/>
    </xf>
    <xf numFmtId="0" fontId="74" fillId="0" borderId="32" xfId="4" applyFont="1" applyBorder="1" applyAlignment="1">
      <alignment horizontal="center" vertical="center"/>
    </xf>
    <xf numFmtId="0" fontId="8" fillId="2" borderId="0" xfId="4" applyFont="1" applyFill="1" applyBorder="1" applyAlignment="1">
      <alignment horizontal="left" vertical="center" shrinkToFit="1"/>
    </xf>
    <xf numFmtId="0" fontId="14" fillId="0" borderId="0" xfId="4" applyFont="1" applyFill="1" applyBorder="1" applyAlignment="1">
      <alignment horizontal="center" vertical="center"/>
    </xf>
    <xf numFmtId="0" fontId="14" fillId="0" borderId="11" xfId="4" applyFont="1" applyFill="1" applyBorder="1" applyAlignment="1">
      <alignment horizontal="center" vertical="center"/>
    </xf>
    <xf numFmtId="0" fontId="14" fillId="0" borderId="0" xfId="4" applyFont="1" applyFill="1" applyBorder="1" applyAlignment="1">
      <alignment horizontal="center" vertical="center" shrinkToFit="1"/>
    </xf>
    <xf numFmtId="0" fontId="72" fillId="0" borderId="7" xfId="4" applyFont="1" applyBorder="1" applyAlignment="1">
      <alignment horizontal="center" vertical="center"/>
    </xf>
    <xf numFmtId="0" fontId="72" fillId="0" borderId="0" xfId="4" applyFont="1" applyBorder="1" applyAlignment="1">
      <alignment horizontal="center" vertical="center"/>
    </xf>
    <xf numFmtId="181" fontId="72" fillId="2" borderId="0" xfId="4" applyNumberFormat="1" applyFont="1" applyFill="1" applyBorder="1" applyAlignment="1">
      <alignment horizontal="center" vertical="center"/>
    </xf>
    <xf numFmtId="0" fontId="15" fillId="0" borderId="0" xfId="4" applyFont="1" applyBorder="1" applyAlignment="1">
      <alignment horizontal="left" vertical="top" wrapText="1"/>
    </xf>
    <xf numFmtId="0" fontId="15" fillId="0" borderId="0" xfId="4" applyFont="1" applyBorder="1" applyAlignment="1">
      <alignment horizontal="left" vertical="top"/>
    </xf>
    <xf numFmtId="0" fontId="72" fillId="0" borderId="0" xfId="4" applyFont="1" applyAlignment="1">
      <alignment horizontal="center" vertical="center"/>
    </xf>
    <xf numFmtId="0" fontId="72" fillId="0" borderId="0" xfId="4" applyFont="1" applyAlignment="1">
      <alignment horizontal="center" vertical="center" shrinkToFit="1"/>
    </xf>
    <xf numFmtId="0" fontId="71" fillId="0" borderId="0" xfId="4" applyFont="1" applyBorder="1" applyAlignment="1">
      <alignment horizontal="left" vertical="center"/>
    </xf>
    <xf numFmtId="0" fontId="14" fillId="0" borderId="5" xfId="4" applyFont="1" applyBorder="1" applyAlignment="1">
      <alignment horizontal="left" vertical="top" wrapText="1"/>
    </xf>
    <xf numFmtId="0" fontId="8" fillId="2" borderId="44" xfId="4" applyFont="1" applyFill="1" applyBorder="1" applyAlignment="1">
      <alignment horizontal="center" vertical="center" shrinkToFit="1"/>
    </xf>
    <xf numFmtId="0" fontId="14" fillId="0" borderId="0" xfId="4" applyFont="1" applyBorder="1" applyAlignment="1">
      <alignment horizontal="left" vertical="top"/>
    </xf>
    <xf numFmtId="0" fontId="14" fillId="0" borderId="14" xfId="4" applyFont="1" applyFill="1" applyBorder="1" applyAlignment="1">
      <alignment horizontal="center" vertical="center"/>
    </xf>
    <xf numFmtId="0" fontId="8" fillId="0" borderId="0" xfId="4" applyFont="1" applyFill="1" applyBorder="1" applyAlignment="1">
      <alignment vertical="center" wrapText="1"/>
    </xf>
    <xf numFmtId="0" fontId="14" fillId="2" borderId="0" xfId="4" applyFont="1" applyFill="1" applyBorder="1" applyAlignment="1">
      <alignment horizontal="center" vertical="center"/>
    </xf>
    <xf numFmtId="0" fontId="72" fillId="0" borderId="0" xfId="4" applyFont="1" applyAlignment="1">
      <alignment horizontal="left" vertical="top"/>
    </xf>
    <xf numFmtId="0" fontId="74" fillId="0" borderId="28" xfId="4" applyFont="1" applyBorder="1" applyAlignment="1">
      <alignment horizontal="center" vertical="center"/>
    </xf>
    <xf numFmtId="0" fontId="8" fillId="2" borderId="6" xfId="4" applyFont="1" applyFill="1" applyBorder="1" applyAlignment="1">
      <alignment horizontal="center" vertical="center"/>
    </xf>
    <xf numFmtId="0" fontId="14" fillId="0" borderId="5" xfId="4" applyFont="1" applyBorder="1" applyAlignment="1">
      <alignment vertical="center" shrinkToFit="1"/>
    </xf>
    <xf numFmtId="0" fontId="14" fillId="2" borderId="0" xfId="4" applyFont="1" applyFill="1" applyBorder="1" applyAlignment="1">
      <alignment horizontal="right" vertical="center"/>
    </xf>
    <xf numFmtId="0" fontId="15" fillId="0" borderId="0" xfId="4" applyFont="1" applyBorder="1" applyAlignment="1">
      <alignment horizontal="left" vertical="top" shrinkToFit="1"/>
    </xf>
    <xf numFmtId="0" fontId="8" fillId="2" borderId="0" xfId="4" applyFont="1" applyFill="1" applyBorder="1" applyAlignment="1">
      <alignment horizontal="left" vertical="center"/>
    </xf>
    <xf numFmtId="0" fontId="8" fillId="2" borderId="25" xfId="4" applyFont="1" applyFill="1" applyBorder="1" applyAlignment="1">
      <alignment horizontal="left" vertical="center"/>
    </xf>
    <xf numFmtId="0" fontId="14" fillId="0" borderId="0" xfId="4" applyFont="1" applyAlignment="1">
      <alignment horizontal="left" vertical="top" wrapText="1"/>
    </xf>
    <xf numFmtId="0" fontId="8" fillId="0" borderId="0" xfId="4" applyFont="1" applyAlignment="1">
      <alignment horizontal="center" vertical="center"/>
    </xf>
    <xf numFmtId="0" fontId="14" fillId="2" borderId="59" xfId="4" applyFont="1" applyFill="1" applyBorder="1" applyAlignment="1">
      <alignment horizontal="center" vertical="center"/>
    </xf>
    <xf numFmtId="0" fontId="14" fillId="2" borderId="21" xfId="4" applyFont="1" applyFill="1" applyBorder="1" applyAlignment="1">
      <alignment horizontal="center" vertical="center"/>
    </xf>
    <xf numFmtId="3" fontId="8" fillId="0" borderId="0" xfId="4" applyNumberFormat="1" applyFont="1" applyFill="1" applyBorder="1" applyAlignment="1">
      <alignment horizontal="center" vertical="center"/>
    </xf>
    <xf numFmtId="0" fontId="8" fillId="0" borderId="0" xfId="4" applyFont="1" applyFill="1" applyBorder="1" applyAlignment="1">
      <alignment horizontal="left" vertical="center"/>
    </xf>
    <xf numFmtId="0" fontId="8" fillId="0" borderId="0" xfId="4" applyFont="1" applyBorder="1" applyAlignment="1">
      <alignment horizontal="left" vertical="center"/>
    </xf>
    <xf numFmtId="0" fontId="14" fillId="0" borderId="0" xfId="4" applyFont="1" applyBorder="1" applyAlignment="1">
      <alignment vertical="center"/>
    </xf>
    <xf numFmtId="0" fontId="14" fillId="0" borderId="5" xfId="4" applyFont="1" applyBorder="1" applyAlignment="1">
      <alignment vertical="center"/>
    </xf>
    <xf numFmtId="0" fontId="14" fillId="2" borderId="5" xfId="4" applyFont="1" applyFill="1" applyBorder="1" applyAlignment="1">
      <alignment horizontal="left" vertical="top"/>
    </xf>
    <xf numFmtId="0" fontId="14" fillId="2" borderId="0" xfId="4" applyFont="1" applyFill="1" applyBorder="1" applyAlignment="1">
      <alignment horizontal="left" vertical="top"/>
    </xf>
    <xf numFmtId="0" fontId="8" fillId="2" borderId="0" xfId="4" applyFont="1" applyFill="1" applyBorder="1" applyAlignment="1">
      <alignment horizontal="left" vertical="top"/>
    </xf>
    <xf numFmtId="0" fontId="22" fillId="2" borderId="11" xfId="4" applyFont="1" applyFill="1" applyBorder="1" applyAlignment="1">
      <alignment horizontal="right" vertical="center"/>
    </xf>
    <xf numFmtId="0" fontId="22" fillId="2" borderId="12" xfId="4" applyFont="1" applyFill="1" applyBorder="1" applyAlignment="1">
      <alignment horizontal="right" vertical="center"/>
    </xf>
    <xf numFmtId="0" fontId="22" fillId="2" borderId="0" xfId="4" applyFont="1" applyFill="1" applyBorder="1" applyAlignment="1">
      <alignment vertical="center"/>
    </xf>
    <xf numFmtId="0" fontId="22" fillId="2" borderId="15" xfId="4" applyFont="1" applyFill="1" applyBorder="1" applyAlignment="1">
      <alignment vertical="center"/>
    </xf>
    <xf numFmtId="0" fontId="22" fillId="2" borderId="14" xfId="4" applyFont="1" applyFill="1" applyBorder="1" applyAlignment="1">
      <alignment horizontal="right" vertical="center"/>
    </xf>
    <xf numFmtId="0" fontId="22" fillId="2" borderId="0" xfId="4" applyFont="1" applyFill="1" applyBorder="1" applyAlignment="1">
      <alignment horizontal="right" vertical="center"/>
    </xf>
    <xf numFmtId="0" fontId="22" fillId="2" borderId="12" xfId="4" applyFont="1" applyFill="1" applyBorder="1" applyAlignment="1">
      <alignment vertical="center"/>
    </xf>
    <xf numFmtId="0" fontId="22" fillId="2" borderId="13" xfId="4" applyFont="1" applyFill="1" applyBorder="1" applyAlignment="1">
      <alignment vertical="center"/>
    </xf>
    <xf numFmtId="3" fontId="8" fillId="2" borderId="0" xfId="4" applyNumberFormat="1" applyFont="1" applyFill="1" applyBorder="1" applyAlignment="1">
      <alignment horizontal="right" vertical="center"/>
    </xf>
    <xf numFmtId="0" fontId="8" fillId="2" borderId="0" xfId="4" applyFont="1" applyFill="1" applyBorder="1" applyAlignment="1">
      <alignment horizontal="right" vertical="center"/>
    </xf>
    <xf numFmtId="0" fontId="14" fillId="2" borderId="6" xfId="4" applyFont="1" applyFill="1" applyBorder="1" applyAlignment="1">
      <alignment horizontal="center" vertical="center" shrinkToFit="1"/>
    </xf>
    <xf numFmtId="0" fontId="71" fillId="2" borderId="14" xfId="4" applyFont="1" applyFill="1" applyBorder="1" applyAlignment="1">
      <alignment horizontal="center" vertical="center"/>
    </xf>
    <xf numFmtId="0" fontId="71" fillId="2" borderId="0" xfId="4" applyFont="1" applyFill="1" applyBorder="1" applyAlignment="1">
      <alignment horizontal="center" vertical="center"/>
    </xf>
    <xf numFmtId="0" fontId="71" fillId="2" borderId="11" xfId="4" applyFont="1" applyFill="1" applyBorder="1" applyAlignment="1">
      <alignment horizontal="center" vertical="center"/>
    </xf>
    <xf numFmtId="0" fontId="71" fillId="2" borderId="22" xfId="4" applyFont="1" applyFill="1" applyBorder="1" applyAlignment="1">
      <alignment horizontal="center" vertical="center"/>
    </xf>
    <xf numFmtId="0" fontId="71" fillId="0" borderId="14" xfId="4" applyFont="1" applyFill="1" applyBorder="1" applyAlignment="1">
      <alignment horizontal="left" vertical="center"/>
    </xf>
    <xf numFmtId="0" fontId="71" fillId="0" borderId="15" xfId="4" applyFont="1" applyFill="1" applyBorder="1" applyAlignment="1">
      <alignment horizontal="left" vertical="center"/>
    </xf>
    <xf numFmtId="181" fontId="71" fillId="2" borderId="72" xfId="1" applyNumberFormat="1" applyFont="1" applyFill="1" applyBorder="1" applyAlignment="1">
      <alignment horizontal="right" vertical="center"/>
    </xf>
    <xf numFmtId="181" fontId="71" fillId="2" borderId="50" xfId="1" applyNumberFormat="1" applyFont="1" applyFill="1" applyBorder="1" applyAlignment="1">
      <alignment horizontal="right" vertical="center"/>
    </xf>
    <xf numFmtId="181" fontId="71" fillId="2" borderId="73" xfId="1" applyNumberFormat="1" applyFont="1" applyFill="1" applyBorder="1" applyAlignment="1">
      <alignment horizontal="right" vertical="center"/>
    </xf>
    <xf numFmtId="181" fontId="71" fillId="4" borderId="14" xfId="1" applyNumberFormat="1" applyFont="1" applyFill="1" applyBorder="1" applyAlignment="1">
      <alignment horizontal="center" vertical="center"/>
    </xf>
    <xf numFmtId="181" fontId="71" fillId="4" borderId="0" xfId="1" applyNumberFormat="1" applyFont="1" applyFill="1" applyBorder="1" applyAlignment="1">
      <alignment horizontal="center" vertical="center"/>
    </xf>
    <xf numFmtId="181" fontId="71" fillId="4" borderId="15" xfId="1" applyNumberFormat="1" applyFont="1" applyFill="1" applyBorder="1" applyAlignment="1">
      <alignment horizontal="center" vertical="center"/>
    </xf>
    <xf numFmtId="0" fontId="71" fillId="2" borderId="13" xfId="4" applyFont="1" applyFill="1" applyBorder="1" applyAlignment="1">
      <alignment vertical="center" shrinkToFit="1"/>
    </xf>
    <xf numFmtId="0" fontId="71" fillId="2" borderId="17" xfId="4" applyFont="1" applyFill="1" applyBorder="1" applyAlignment="1">
      <alignment vertical="center" shrinkToFit="1"/>
    </xf>
    <xf numFmtId="0" fontId="71" fillId="2" borderId="23" xfId="4" applyFont="1" applyFill="1" applyBorder="1" applyAlignment="1">
      <alignment horizontal="center" vertical="center"/>
    </xf>
    <xf numFmtId="0" fontId="71" fillId="0" borderId="77" xfId="4" applyFont="1" applyFill="1" applyBorder="1" applyAlignment="1">
      <alignment horizontal="left" vertical="center"/>
    </xf>
    <xf numFmtId="0" fontId="71" fillId="0" borderId="66" xfId="4" applyFont="1" applyFill="1" applyBorder="1" applyAlignment="1">
      <alignment horizontal="left" vertical="center"/>
    </xf>
    <xf numFmtId="0" fontId="71" fillId="0" borderId="158" xfId="4" applyFont="1" applyFill="1" applyBorder="1" applyAlignment="1">
      <alignment horizontal="left" vertical="center"/>
    </xf>
    <xf numFmtId="0" fontId="71" fillId="2" borderId="38" xfId="4" applyFont="1" applyFill="1" applyBorder="1" applyAlignment="1">
      <alignment horizontal="center" vertical="center" wrapText="1"/>
    </xf>
    <xf numFmtId="0" fontId="71" fillId="2" borderId="36" xfId="4" applyFont="1" applyFill="1" applyBorder="1" applyAlignment="1">
      <alignment horizontal="center" vertical="center" wrapText="1"/>
    </xf>
    <xf numFmtId="0" fontId="71" fillId="0" borderId="11" xfId="4" applyFont="1" applyBorder="1" applyAlignment="1">
      <alignment horizontal="right" vertical="center"/>
    </xf>
    <xf numFmtId="0" fontId="71" fillId="0" borderId="14" xfId="4" applyFont="1" applyBorder="1" applyAlignment="1">
      <alignment horizontal="right" vertical="center"/>
    </xf>
    <xf numFmtId="0" fontId="84" fillId="2" borderId="13" xfId="4" applyFont="1" applyFill="1" applyBorder="1" applyAlignment="1">
      <alignment horizontal="right" vertical="center"/>
    </xf>
    <xf numFmtId="0" fontId="84" fillId="2" borderId="15" xfId="4" applyFont="1" applyFill="1" applyBorder="1" applyAlignment="1">
      <alignment horizontal="right" vertical="center"/>
    </xf>
    <xf numFmtId="0" fontId="71" fillId="2" borderId="11" xfId="4" applyFont="1" applyFill="1" applyBorder="1" applyAlignment="1">
      <alignment horizontal="right" vertical="center"/>
    </xf>
    <xf numFmtId="0" fontId="71" fillId="2" borderId="14" xfId="4" applyFont="1" applyFill="1" applyBorder="1" applyAlignment="1">
      <alignment horizontal="right" vertical="center"/>
    </xf>
    <xf numFmtId="0" fontId="71" fillId="2" borderId="97" xfId="4" applyFont="1" applyFill="1" applyBorder="1" applyAlignment="1">
      <alignment horizontal="center" vertical="center" wrapText="1"/>
    </xf>
    <xf numFmtId="181" fontId="71" fillId="2" borderId="51" xfId="1" applyNumberFormat="1" applyFont="1" applyFill="1" applyBorder="1" applyAlignment="1">
      <alignment horizontal="right" vertical="center"/>
    </xf>
    <xf numFmtId="181" fontId="71" fillId="2" borderId="49" xfId="1" applyNumberFormat="1" applyFont="1" applyFill="1" applyBorder="1" applyAlignment="1">
      <alignment horizontal="right" vertical="center"/>
    </xf>
    <xf numFmtId="181" fontId="71" fillId="2" borderId="52" xfId="1" applyNumberFormat="1" applyFont="1" applyFill="1" applyBorder="1" applyAlignment="1">
      <alignment horizontal="right" vertical="center"/>
    </xf>
    <xf numFmtId="181" fontId="71" fillId="4" borderId="11" xfId="1" applyNumberFormat="1" applyFont="1" applyFill="1" applyBorder="1" applyAlignment="1">
      <alignment vertical="center"/>
    </xf>
    <xf numFmtId="181" fontId="71" fillId="4" borderId="12" xfId="1" applyNumberFormat="1" applyFont="1" applyFill="1" applyBorder="1" applyAlignment="1">
      <alignment vertical="center"/>
    </xf>
    <xf numFmtId="181" fontId="71" fillId="4" borderId="13" xfId="1" applyNumberFormat="1" applyFont="1" applyFill="1" applyBorder="1" applyAlignment="1">
      <alignment vertical="center"/>
    </xf>
    <xf numFmtId="181" fontId="71" fillId="4" borderId="11" xfId="1" applyNumberFormat="1" applyFont="1" applyFill="1" applyBorder="1" applyAlignment="1">
      <alignment vertical="center" shrinkToFit="1"/>
    </xf>
    <xf numFmtId="181" fontId="71" fillId="4" borderId="12" xfId="1" applyNumberFormat="1" applyFont="1" applyFill="1" applyBorder="1" applyAlignment="1">
      <alignment vertical="center" shrinkToFit="1"/>
    </xf>
    <xf numFmtId="181" fontId="71" fillId="4" borderId="34" xfId="1" applyNumberFormat="1" applyFont="1" applyFill="1" applyBorder="1" applyAlignment="1">
      <alignment vertical="center" shrinkToFit="1"/>
    </xf>
    <xf numFmtId="181" fontId="71" fillId="4" borderId="11" xfId="1" applyNumberFormat="1" applyFont="1" applyFill="1" applyBorder="1" applyAlignment="1">
      <alignment horizontal="center" vertical="center"/>
    </xf>
    <xf numFmtId="181" fontId="71" fillId="4" borderId="12" xfId="1" applyNumberFormat="1" applyFont="1" applyFill="1" applyBorder="1" applyAlignment="1">
      <alignment horizontal="center" vertical="center"/>
    </xf>
    <xf numFmtId="181" fontId="71" fillId="4" borderId="13" xfId="1" applyNumberFormat="1" applyFont="1" applyFill="1" applyBorder="1" applyAlignment="1">
      <alignment horizontal="center" vertical="center"/>
    </xf>
    <xf numFmtId="181" fontId="71" fillId="4" borderId="14" xfId="1" applyNumberFormat="1" applyFont="1" applyFill="1" applyBorder="1" applyAlignment="1">
      <alignment vertical="center" shrinkToFit="1"/>
    </xf>
    <xf numFmtId="181" fontId="71" fillId="4" borderId="0" xfId="1" applyNumberFormat="1" applyFont="1" applyFill="1" applyBorder="1" applyAlignment="1">
      <alignment vertical="center" shrinkToFit="1"/>
    </xf>
    <xf numFmtId="181" fontId="71" fillId="4" borderId="25" xfId="1" applyNumberFormat="1" applyFont="1" applyFill="1" applyBorder="1" applyAlignment="1">
      <alignment vertical="center" shrinkToFit="1"/>
    </xf>
    <xf numFmtId="181" fontId="71" fillId="4" borderId="57" xfId="1" applyNumberFormat="1" applyFont="1" applyFill="1" applyBorder="1" applyAlignment="1">
      <alignment vertical="center" shrinkToFit="1"/>
    </xf>
    <xf numFmtId="181" fontId="71" fillId="4" borderId="7" xfId="1" applyNumberFormat="1" applyFont="1" applyFill="1" applyBorder="1" applyAlignment="1">
      <alignment vertical="center" shrinkToFit="1"/>
    </xf>
    <xf numFmtId="181" fontId="71" fillId="4" borderId="96" xfId="1" applyNumberFormat="1" applyFont="1" applyFill="1" applyBorder="1" applyAlignment="1">
      <alignment vertical="center" shrinkToFit="1"/>
    </xf>
    <xf numFmtId="49" fontId="74" fillId="0" borderId="0" xfId="4" applyNumberFormat="1" applyFont="1" applyAlignment="1">
      <alignment horizontal="center" vertical="center"/>
    </xf>
    <xf numFmtId="0" fontId="71" fillId="2" borderId="34" xfId="4" applyFont="1" applyFill="1" applyBorder="1" applyAlignment="1">
      <alignment horizontal="center" vertical="center" wrapText="1"/>
    </xf>
    <xf numFmtId="181" fontId="71" fillId="4" borderId="14" xfId="1" applyNumberFormat="1" applyFont="1" applyFill="1" applyBorder="1" applyAlignment="1">
      <alignment vertical="center"/>
    </xf>
    <xf numFmtId="181" fontId="71" fillId="4" borderId="0" xfId="1" applyNumberFormat="1" applyFont="1" applyFill="1" applyBorder="1" applyAlignment="1">
      <alignment vertical="center"/>
    </xf>
    <xf numFmtId="181" fontId="71" fillId="4" borderId="15" xfId="1" applyNumberFormat="1" applyFont="1" applyFill="1" applyBorder="1" applyAlignment="1">
      <alignment vertical="center"/>
    </xf>
    <xf numFmtId="181" fontId="71" fillId="2" borderId="77" xfId="1" applyNumberFormat="1" applyFont="1" applyFill="1" applyBorder="1" applyAlignment="1">
      <alignment horizontal="right" vertical="center"/>
    </xf>
    <xf numFmtId="181" fontId="71" fillId="2" borderId="66" xfId="1" applyNumberFormat="1" applyFont="1" applyFill="1" applyBorder="1" applyAlignment="1">
      <alignment horizontal="right" vertical="center"/>
    </xf>
    <xf numFmtId="181" fontId="71" fillId="2" borderId="67" xfId="1" applyNumberFormat="1" applyFont="1" applyFill="1" applyBorder="1" applyAlignment="1">
      <alignment horizontal="right" vertical="center"/>
    </xf>
    <xf numFmtId="0" fontId="71" fillId="2" borderId="8" xfId="4" applyFont="1" applyFill="1" applyBorder="1" applyAlignment="1">
      <alignment vertical="center"/>
    </xf>
    <xf numFmtId="0" fontId="71" fillId="2" borderId="7" xfId="4" applyFont="1" applyFill="1" applyBorder="1" applyAlignment="1">
      <alignment vertical="center"/>
    </xf>
    <xf numFmtId="0" fontId="71" fillId="2" borderId="6" xfId="4" applyFont="1" applyFill="1" applyBorder="1" applyAlignment="1">
      <alignment vertical="center"/>
    </xf>
    <xf numFmtId="183" fontId="71" fillId="0" borderId="72" xfId="4" applyNumberFormat="1" applyFont="1" applyFill="1" applyBorder="1" applyAlignment="1">
      <alignment horizontal="right" vertical="center"/>
    </xf>
    <xf numFmtId="183" fontId="71" fillId="0" borderId="73" xfId="4" applyNumberFormat="1" applyFont="1" applyFill="1" applyBorder="1" applyAlignment="1">
      <alignment horizontal="right" vertical="center"/>
    </xf>
    <xf numFmtId="0" fontId="71" fillId="2" borderId="37" xfId="4" applyFont="1" applyFill="1" applyBorder="1" applyAlignment="1">
      <alignment horizontal="center" vertical="center" wrapText="1"/>
    </xf>
    <xf numFmtId="0" fontId="71" fillId="2" borderId="130" xfId="4" applyFont="1" applyFill="1" applyBorder="1" applyAlignment="1">
      <alignment horizontal="center" vertical="center" wrapText="1"/>
    </xf>
    <xf numFmtId="0" fontId="71" fillId="2" borderId="164" xfId="4" applyFont="1" applyFill="1" applyBorder="1" applyAlignment="1">
      <alignment horizontal="center" vertical="center" wrapText="1"/>
    </xf>
    <xf numFmtId="0" fontId="71" fillId="0" borderId="51" xfId="4" applyFont="1" applyFill="1" applyBorder="1" applyAlignment="1">
      <alignment horizontal="left" vertical="center"/>
    </xf>
    <xf numFmtId="0" fontId="71" fillId="0" borderId="49" xfId="4" applyFont="1" applyFill="1" applyBorder="1" applyAlignment="1">
      <alignment horizontal="left" vertical="center"/>
    </xf>
    <xf numFmtId="0" fontId="71" fillId="0" borderId="157" xfId="4" applyFont="1" applyFill="1" applyBorder="1" applyAlignment="1">
      <alignment horizontal="left" vertical="center"/>
    </xf>
    <xf numFmtId="0" fontId="71" fillId="0" borderId="160" xfId="0" applyFont="1" applyFill="1" applyBorder="1" applyAlignment="1">
      <alignment horizontal="left" vertical="center"/>
    </xf>
    <xf numFmtId="0" fontId="71" fillId="0" borderId="161" xfId="0" applyFont="1" applyFill="1" applyBorder="1" applyAlignment="1">
      <alignment horizontal="left" vertical="center"/>
    </xf>
    <xf numFmtId="0" fontId="71" fillId="0" borderId="162" xfId="0" applyFont="1" applyFill="1" applyBorder="1" applyAlignment="1">
      <alignment horizontal="left" vertical="center"/>
    </xf>
    <xf numFmtId="0" fontId="71" fillId="2" borderId="58" xfId="4" applyFont="1" applyFill="1" applyBorder="1" applyAlignment="1">
      <alignment horizontal="center" vertical="center" wrapText="1"/>
    </xf>
    <xf numFmtId="0" fontId="71" fillId="2" borderId="96" xfId="4" applyFont="1" applyFill="1" applyBorder="1" applyAlignment="1">
      <alignment horizontal="center" vertical="center" wrapText="1"/>
    </xf>
    <xf numFmtId="183" fontId="71" fillId="0" borderId="37" xfId="4" applyNumberFormat="1" applyFont="1" applyFill="1" applyBorder="1" applyAlignment="1">
      <alignment horizontal="right" vertical="center"/>
    </xf>
    <xf numFmtId="183" fontId="71" fillId="0" borderId="13" xfId="4" applyNumberFormat="1" applyFont="1" applyFill="1" applyBorder="1" applyAlignment="1">
      <alignment horizontal="right" vertical="center"/>
    </xf>
    <xf numFmtId="183" fontId="71" fillId="0" borderId="130" xfId="4" applyNumberFormat="1" applyFont="1" applyFill="1" applyBorder="1" applyAlignment="1">
      <alignment horizontal="right" vertical="center"/>
    </xf>
    <xf numFmtId="183" fontId="71" fillId="0" borderId="11" xfId="4" applyNumberFormat="1" applyFont="1" applyFill="1" applyBorder="1" applyAlignment="1">
      <alignment horizontal="right" vertical="center"/>
    </xf>
    <xf numFmtId="181" fontId="71" fillId="2" borderId="11" xfId="1" applyNumberFormat="1" applyFont="1" applyFill="1" applyBorder="1" applyAlignment="1">
      <alignment horizontal="right" vertical="center"/>
    </xf>
    <xf numFmtId="181" fontId="71" fillId="2" borderId="12" xfId="1" applyNumberFormat="1" applyFont="1" applyFill="1" applyBorder="1" applyAlignment="1">
      <alignment horizontal="right" vertical="center"/>
    </xf>
    <xf numFmtId="181" fontId="71" fillId="2" borderId="13" xfId="1" applyNumberFormat="1" applyFont="1" applyFill="1" applyBorder="1" applyAlignment="1">
      <alignment horizontal="right" vertical="center"/>
    </xf>
    <xf numFmtId="181" fontId="71" fillId="4" borderId="57" xfId="1" applyNumberFormat="1" applyFont="1" applyFill="1" applyBorder="1" applyAlignment="1">
      <alignment vertical="center"/>
    </xf>
    <xf numFmtId="181" fontId="71" fillId="4" borderId="7" xfId="1" applyNumberFormat="1" applyFont="1" applyFill="1" applyBorder="1" applyAlignment="1">
      <alignment vertical="center"/>
    </xf>
    <xf numFmtId="181" fontId="71" fillId="4" borderId="27" xfId="1" applyNumberFormat="1" applyFont="1" applyFill="1" applyBorder="1" applyAlignment="1">
      <alignment vertical="center"/>
    </xf>
    <xf numFmtId="181" fontId="71" fillId="2" borderId="160" xfId="1" applyNumberFormat="1" applyFont="1" applyFill="1" applyBorder="1" applyAlignment="1">
      <alignment horizontal="right" vertical="center"/>
    </xf>
    <xf numFmtId="181" fontId="71" fillId="2" borderId="161" xfId="1" applyNumberFormat="1" applyFont="1" applyFill="1" applyBorder="1" applyAlignment="1">
      <alignment horizontal="right" vertical="center"/>
    </xf>
    <xf numFmtId="181" fontId="71" fillId="2" borderId="167" xfId="1" applyNumberFormat="1" applyFont="1" applyFill="1" applyBorder="1" applyAlignment="1">
      <alignment horizontal="right" vertical="center"/>
    </xf>
    <xf numFmtId="181" fontId="71" fillId="4" borderId="57" xfId="1" applyNumberFormat="1" applyFont="1" applyFill="1" applyBorder="1" applyAlignment="1">
      <alignment horizontal="center" vertical="center"/>
    </xf>
    <xf numFmtId="181" fontId="71" fillId="4" borderId="7" xfId="1" applyNumberFormat="1" applyFont="1" applyFill="1" applyBorder="1" applyAlignment="1">
      <alignment horizontal="center" vertical="center"/>
    </xf>
    <xf numFmtId="181" fontId="71" fillId="4" borderId="27" xfId="1" applyNumberFormat="1" applyFont="1" applyFill="1" applyBorder="1" applyAlignment="1">
      <alignment horizontal="center" vertical="center"/>
    </xf>
    <xf numFmtId="181" fontId="71" fillId="2" borderId="160" xfId="1" applyNumberFormat="1" applyFont="1" applyFill="1" applyBorder="1" applyAlignment="1">
      <alignment vertical="center"/>
    </xf>
    <xf numFmtId="181" fontId="71" fillId="2" borderId="161" xfId="1" applyNumberFormat="1" applyFont="1" applyFill="1" applyBorder="1" applyAlignment="1">
      <alignment vertical="center"/>
    </xf>
    <xf numFmtId="181" fontId="71" fillId="2" borderId="167" xfId="1" applyNumberFormat="1" applyFont="1" applyFill="1" applyBorder="1" applyAlignment="1">
      <alignment vertical="center"/>
    </xf>
    <xf numFmtId="0" fontId="14" fillId="2" borderId="0" xfId="4" applyFont="1" applyFill="1" applyBorder="1" applyAlignment="1">
      <alignment vertical="top" wrapText="1"/>
    </xf>
    <xf numFmtId="0" fontId="11" fillId="0" borderId="0" xfId="4" applyFont="1" applyBorder="1" applyAlignment="1">
      <alignment horizontal="center" vertical="center"/>
    </xf>
    <xf numFmtId="0" fontId="19" fillId="0" borderId="0" xfId="4" applyFont="1" applyFill="1" applyBorder="1" applyAlignment="1">
      <alignment horizontal="center" vertical="center"/>
    </xf>
    <xf numFmtId="0" fontId="8" fillId="2" borderId="0" xfId="4" applyFont="1" applyFill="1" applyBorder="1" applyAlignment="1">
      <alignment vertical="center" shrinkToFit="1"/>
    </xf>
    <xf numFmtId="0" fontId="11" fillId="0" borderId="0" xfId="4" applyFont="1" applyFill="1" applyBorder="1" applyAlignment="1">
      <alignment horizontal="center" vertical="center"/>
    </xf>
    <xf numFmtId="0" fontId="8" fillId="0" borderId="44" xfId="4" applyFont="1" applyBorder="1" applyAlignment="1">
      <alignment horizontal="center" vertical="center" shrinkToFit="1"/>
    </xf>
    <xf numFmtId="0" fontId="14" fillId="2" borderId="5" xfId="4" applyFont="1" applyFill="1" applyBorder="1" applyAlignment="1">
      <alignment vertical="top" wrapText="1"/>
    </xf>
    <xf numFmtId="0" fontId="8" fillId="2" borderId="6" xfId="4" applyFont="1" applyFill="1" applyBorder="1" applyAlignment="1">
      <alignment vertical="center"/>
    </xf>
    <xf numFmtId="0" fontId="8" fillId="0" borderId="0" xfId="4" applyFont="1" applyBorder="1" applyAlignment="1">
      <alignment horizontal="center" vertical="center"/>
    </xf>
    <xf numFmtId="0" fontId="14" fillId="2" borderId="0" xfId="4" applyFont="1" applyFill="1" applyBorder="1" applyAlignment="1">
      <alignment horizontal="center" vertical="center" shrinkToFit="1"/>
    </xf>
    <xf numFmtId="0" fontId="8" fillId="0" borderId="6" xfId="4" applyFont="1" applyFill="1" applyBorder="1" applyAlignment="1">
      <alignment vertical="center"/>
    </xf>
    <xf numFmtId="0" fontId="14" fillId="0" borderId="0" xfId="4" applyFont="1" applyFill="1" applyBorder="1" applyAlignment="1">
      <alignment horizontal="left" vertical="center"/>
    </xf>
    <xf numFmtId="0" fontId="8" fillId="2" borderId="0" xfId="4" applyFont="1" applyFill="1" applyBorder="1" applyAlignment="1">
      <alignment vertical="center"/>
    </xf>
    <xf numFmtId="0" fontId="8" fillId="2" borderId="12" xfId="4" applyFont="1" applyFill="1" applyBorder="1" applyAlignment="1">
      <alignment vertical="center"/>
    </xf>
    <xf numFmtId="0" fontId="8" fillId="0" borderId="6" xfId="4" applyFont="1" applyBorder="1" applyAlignment="1">
      <alignment horizontal="right" vertical="center"/>
    </xf>
    <xf numFmtId="0" fontId="2" fillId="0" borderId="3" xfId="4" applyFont="1" applyFill="1" applyBorder="1" applyAlignment="1">
      <alignment horizontal="center" vertical="center"/>
    </xf>
    <xf numFmtId="0" fontId="8" fillId="0" borderId="14" xfId="4" applyFont="1" applyFill="1" applyBorder="1">
      <alignment vertical="center"/>
    </xf>
    <xf numFmtId="0" fontId="8" fillId="0" borderId="51" xfId="4" applyFont="1" applyFill="1" applyBorder="1" applyAlignment="1">
      <alignment horizontal="right" vertical="center" shrinkToFit="1"/>
    </xf>
    <xf numFmtId="0" fontId="8" fillId="0" borderId="49" xfId="4" applyFont="1" applyFill="1" applyBorder="1" applyAlignment="1">
      <alignment horizontal="left" vertical="center" shrinkToFit="1"/>
    </xf>
    <xf numFmtId="0" fontId="8" fillId="0" borderId="49" xfId="4" applyFont="1" applyFill="1" applyBorder="1" applyAlignment="1">
      <alignment horizontal="right" vertical="center" shrinkToFit="1"/>
    </xf>
    <xf numFmtId="0" fontId="8" fillId="0" borderId="51" xfId="4" applyFont="1" applyFill="1" applyBorder="1" applyAlignment="1">
      <alignment horizontal="left" vertical="center"/>
    </xf>
    <xf numFmtId="0" fontId="8" fillId="0" borderId="49" xfId="4" applyFont="1" applyFill="1" applyBorder="1" applyAlignment="1">
      <alignment horizontal="left" vertical="center"/>
    </xf>
    <xf numFmtId="0" fontId="8" fillId="0" borderId="52" xfId="4" applyFont="1" applyFill="1" applyBorder="1">
      <alignment vertical="center"/>
    </xf>
    <xf numFmtId="0" fontId="8" fillId="0" borderId="72" xfId="4" applyFont="1" applyFill="1" applyBorder="1" applyAlignment="1">
      <alignment horizontal="right" vertical="center" shrinkToFit="1"/>
    </xf>
    <xf numFmtId="0" fontId="8" fillId="0" borderId="50" xfId="4" applyFont="1" applyFill="1" applyBorder="1" applyAlignment="1">
      <alignment horizontal="left" vertical="center" shrinkToFit="1"/>
    </xf>
    <xf numFmtId="0" fontId="8" fillId="0" borderId="50" xfId="4" applyFont="1" applyFill="1" applyBorder="1" applyAlignment="1">
      <alignment horizontal="right" vertical="center" shrinkToFit="1"/>
    </xf>
    <xf numFmtId="0" fontId="8" fillId="0" borderId="72" xfId="4" applyFont="1" applyFill="1" applyBorder="1" applyAlignment="1">
      <alignment horizontal="left" vertical="center"/>
    </xf>
    <xf numFmtId="0" fontId="8" fillId="0" borderId="50" xfId="4" applyFont="1" applyFill="1" applyBorder="1" applyAlignment="1">
      <alignment horizontal="left" vertical="center"/>
    </xf>
    <xf numFmtId="0" fontId="8" fillId="0" borderId="73" xfId="4" applyFont="1" applyFill="1" applyBorder="1">
      <alignment vertical="center"/>
    </xf>
    <xf numFmtId="0" fontId="8" fillId="0" borderId="77" xfId="4" applyFont="1" applyFill="1" applyBorder="1" applyAlignment="1">
      <alignment horizontal="right" vertical="center" shrinkToFit="1"/>
    </xf>
    <xf numFmtId="0" fontId="8" fillId="0" borderId="66" xfId="4" applyFont="1" applyFill="1" applyBorder="1" applyAlignment="1">
      <alignment horizontal="right" vertical="center" shrinkToFit="1"/>
    </xf>
    <xf numFmtId="0" fontId="8" fillId="0" borderId="77" xfId="4" applyFont="1" applyFill="1" applyBorder="1" applyAlignment="1">
      <alignment horizontal="left" vertical="center"/>
    </xf>
    <xf numFmtId="0" fontId="8" fillId="0" borderId="67" xfId="4" applyFont="1" applyFill="1" applyBorder="1">
      <alignment vertical="center"/>
    </xf>
    <xf numFmtId="0" fontId="14" fillId="0" borderId="14" xfId="4" applyFont="1" applyFill="1" applyBorder="1">
      <alignment vertical="center"/>
    </xf>
    <xf numFmtId="0" fontId="8" fillId="0" borderId="14" xfId="4" applyFont="1" applyFill="1" applyBorder="1" applyAlignment="1">
      <alignment horizontal="right" vertical="center" shrinkToFit="1"/>
    </xf>
    <xf numFmtId="0" fontId="8" fillId="0" borderId="14" xfId="4" applyFont="1" applyFill="1" applyBorder="1" applyAlignment="1">
      <alignment horizontal="left" vertical="center"/>
    </xf>
    <xf numFmtId="0" fontId="8" fillId="0" borderId="140" xfId="4" applyFont="1" applyFill="1" applyBorder="1" applyAlignment="1">
      <alignment horizontal="right" vertical="center" shrinkToFit="1"/>
    </xf>
    <xf numFmtId="0" fontId="8" fillId="0" borderId="141" xfId="4" applyFont="1" applyFill="1" applyBorder="1" applyAlignment="1">
      <alignment horizontal="left" vertical="center" shrinkToFit="1"/>
    </xf>
    <xf numFmtId="0" fontId="8" fillId="0" borderId="141" xfId="4" applyFont="1" applyFill="1" applyBorder="1" applyAlignment="1">
      <alignment horizontal="right" vertical="center" shrinkToFit="1"/>
    </xf>
    <xf numFmtId="0" fontId="8" fillId="0" borderId="140" xfId="4" applyFont="1" applyFill="1" applyBorder="1" applyAlignment="1">
      <alignment horizontal="left" vertical="center"/>
    </xf>
    <xf numFmtId="0" fontId="8" fillId="0" borderId="141" xfId="4" applyFont="1" applyFill="1" applyBorder="1" applyAlignment="1">
      <alignment horizontal="left" vertical="center"/>
    </xf>
    <xf numFmtId="0" fontId="8" fillId="0" borderId="142" xfId="4" applyFont="1" applyFill="1" applyBorder="1">
      <alignment vertical="center"/>
    </xf>
    <xf numFmtId="0" fontId="14" fillId="0" borderId="14" xfId="4" applyFont="1" applyFill="1" applyBorder="1" applyAlignment="1">
      <alignment horizontal="left" vertical="center"/>
    </xf>
    <xf numFmtId="0" fontId="8" fillId="0" borderId="59" xfId="4" applyFont="1" applyFill="1" applyBorder="1">
      <alignment vertical="center"/>
    </xf>
    <xf numFmtId="0" fontId="8" fillId="0" borderId="60" xfId="4" applyFont="1" applyFill="1" applyBorder="1">
      <alignment vertical="center"/>
    </xf>
    <xf numFmtId="0" fontId="8" fillId="0" borderId="5" xfId="4" applyFont="1" applyFill="1" applyBorder="1" applyAlignment="1">
      <alignment horizontal="left" vertical="center"/>
    </xf>
    <xf numFmtId="0" fontId="14" fillId="0" borderId="3" xfId="4" applyFont="1" applyFill="1" applyBorder="1" applyAlignment="1">
      <alignment horizontal="left" vertical="center"/>
    </xf>
    <xf numFmtId="0" fontId="8" fillId="0" borderId="25" xfId="4" applyFont="1" applyFill="1" applyBorder="1" applyAlignment="1">
      <alignment vertical="top"/>
    </xf>
    <xf numFmtId="0" fontId="19" fillId="0" borderId="14" xfId="4" applyFont="1" applyFill="1" applyBorder="1" applyAlignment="1">
      <alignment horizontal="center" vertical="center"/>
    </xf>
    <xf numFmtId="0" fontId="8" fillId="0" borderId="25" xfId="4" applyFont="1" applyFill="1" applyBorder="1" applyAlignment="1">
      <alignment vertical="center" wrapText="1"/>
    </xf>
    <xf numFmtId="0" fontId="19" fillId="0" borderId="3" xfId="4" applyFont="1" applyFill="1" applyBorder="1" applyAlignment="1">
      <alignment horizontal="center" vertical="center"/>
    </xf>
    <xf numFmtId="0" fontId="14" fillId="0" borderId="3" xfId="4" applyFont="1" applyFill="1" applyBorder="1">
      <alignment vertical="center"/>
    </xf>
    <xf numFmtId="0" fontId="8" fillId="0" borderId="17" xfId="4" applyFont="1" applyFill="1" applyBorder="1">
      <alignment vertical="center"/>
    </xf>
    <xf numFmtId="0" fontId="2" fillId="0" borderId="0" xfId="4" applyFont="1" applyFill="1" applyBorder="1" applyAlignment="1">
      <alignment vertical="center"/>
    </xf>
    <xf numFmtId="0" fontId="14" fillId="0" borderId="0" xfId="5" applyFont="1" applyFill="1" applyBorder="1" applyAlignment="1">
      <alignment horizontal="right" vertical="top"/>
    </xf>
    <xf numFmtId="0" fontId="1" fillId="0" borderId="0" xfId="0" applyFont="1" applyFill="1" applyBorder="1" applyAlignment="1">
      <alignment horizontal="left" vertical="center"/>
    </xf>
    <xf numFmtId="0" fontId="8" fillId="0" borderId="0" xfId="4" applyFont="1" applyFill="1" applyBorder="1" applyAlignment="1">
      <alignment horizontal="right"/>
    </xf>
    <xf numFmtId="0" fontId="1" fillId="0" borderId="0" xfId="0" applyFont="1" applyFill="1" applyBorder="1" applyAlignment="1">
      <alignment horizontal="left"/>
    </xf>
    <xf numFmtId="0" fontId="8" fillId="0" borderId="3" xfId="4" applyFont="1" applyFill="1" applyBorder="1" applyAlignment="1">
      <alignment horizontal="right" vertical="center" shrinkToFit="1"/>
    </xf>
    <xf numFmtId="0" fontId="40" fillId="0" borderId="0" xfId="4" applyFont="1" applyFill="1" applyBorder="1" applyAlignment="1">
      <alignment horizontal="right" vertical="center"/>
    </xf>
    <xf numFmtId="0" fontId="40" fillId="0" borderId="0" xfId="4" applyFont="1" applyFill="1" applyBorder="1" applyAlignment="1">
      <alignment vertical="center"/>
    </xf>
    <xf numFmtId="0" fontId="8" fillId="0" borderId="2" xfId="4" applyFont="1" applyFill="1" applyBorder="1">
      <alignment vertical="center"/>
    </xf>
    <xf numFmtId="0" fontId="51" fillId="0" borderId="0" xfId="4" applyFont="1" applyFill="1" applyBorder="1" applyAlignment="1">
      <alignment horizontal="left" vertical="top"/>
    </xf>
    <xf numFmtId="0" fontId="5" fillId="0" borderId="52" xfId="0" applyFont="1" applyBorder="1" applyAlignment="1">
      <alignment vertical="center"/>
    </xf>
    <xf numFmtId="0" fontId="7" fillId="0" borderId="51" xfId="0" applyFont="1" applyBorder="1">
      <alignment vertical="center"/>
    </xf>
    <xf numFmtId="0" fontId="7" fillId="0" borderId="157" xfId="0" applyFont="1" applyBorder="1" applyAlignment="1">
      <alignment vertical="center"/>
    </xf>
    <xf numFmtId="0" fontId="5" fillId="0" borderId="78" xfId="0" applyFont="1" applyBorder="1" applyAlignment="1">
      <alignment vertical="center"/>
    </xf>
    <xf numFmtId="0" fontId="1" fillId="0" borderId="3" xfId="0" applyFont="1" applyBorder="1">
      <alignment vertical="center"/>
    </xf>
    <xf numFmtId="0" fontId="1" fillId="0" borderId="0" xfId="0" applyFont="1" applyBorder="1">
      <alignment vertical="center"/>
    </xf>
    <xf numFmtId="0" fontId="1" fillId="0" borderId="34" xfId="0" applyFont="1" applyBorder="1">
      <alignment vertical="center"/>
    </xf>
    <xf numFmtId="0" fontId="1" fillId="0" borderId="37" xfId="0" applyFont="1" applyBorder="1">
      <alignment vertical="center"/>
    </xf>
    <xf numFmtId="0" fontId="1" fillId="0" borderId="5" xfId="0" applyFont="1" applyBorder="1">
      <alignment vertical="center"/>
    </xf>
    <xf numFmtId="0" fontId="1" fillId="0" borderId="25" xfId="0" applyFont="1" applyBorder="1">
      <alignment vertical="center"/>
    </xf>
    <xf numFmtId="0" fontId="1" fillId="0" borderId="85" xfId="0" applyFont="1" applyBorder="1">
      <alignment vertical="center"/>
    </xf>
    <xf numFmtId="0" fontId="1" fillId="0" borderId="6" xfId="0" applyFont="1" applyBorder="1">
      <alignment vertical="center"/>
    </xf>
    <xf numFmtId="0" fontId="1" fillId="0" borderId="0" xfId="0" applyFont="1">
      <alignment vertical="center"/>
    </xf>
    <xf numFmtId="0" fontId="1" fillId="0" borderId="0" xfId="0" applyFont="1" applyBorder="1" applyAlignment="1">
      <alignment vertical="center"/>
    </xf>
    <xf numFmtId="0" fontId="1" fillId="0" borderId="7" xfId="0" applyFont="1" applyBorder="1">
      <alignment vertical="center"/>
    </xf>
    <xf numFmtId="0" fontId="1" fillId="0" borderId="58" xfId="0" applyFont="1" applyBorder="1">
      <alignment vertical="center"/>
    </xf>
    <xf numFmtId="0" fontId="1" fillId="0" borderId="10" xfId="0" applyFont="1" applyBorder="1">
      <alignment vertical="center"/>
    </xf>
    <xf numFmtId="0" fontId="8" fillId="2" borderId="221" xfId="4" applyFont="1" applyFill="1" applyBorder="1" applyAlignment="1">
      <alignment horizontal="right" vertical="center"/>
    </xf>
    <xf numFmtId="210" fontId="14" fillId="0" borderId="221" xfId="4" applyNumberFormat="1" applyFont="1" applyBorder="1" applyAlignment="1">
      <alignment horizontal="center" vertical="center"/>
    </xf>
    <xf numFmtId="210" fontId="14" fillId="0" borderId="221" xfId="4" applyNumberFormat="1" applyFont="1" applyBorder="1" applyAlignment="1">
      <alignment horizontal="right" vertical="center"/>
    </xf>
    <xf numFmtId="208" fontId="14" fillId="0" borderId="221" xfId="4" applyNumberFormat="1" applyFont="1" applyBorder="1" applyAlignment="1">
      <alignment horizontal="center" vertical="center"/>
    </xf>
    <xf numFmtId="0" fontId="14" fillId="0" borderId="220" xfId="4" applyFont="1" applyBorder="1" applyAlignment="1">
      <alignment horizontal="left" vertical="center"/>
    </xf>
    <xf numFmtId="210" fontId="14" fillId="0" borderId="221" xfId="4" applyNumberFormat="1" applyFont="1" applyBorder="1" applyAlignment="1">
      <alignment horizontal="left" vertical="center"/>
    </xf>
    <xf numFmtId="208" fontId="14" fillId="0" borderId="221" xfId="4" applyNumberFormat="1" applyFont="1" applyBorder="1" applyAlignment="1">
      <alignment horizontal="center" vertical="center" shrinkToFit="1"/>
    </xf>
    <xf numFmtId="0" fontId="14" fillId="0" borderId="282" xfId="4" applyFont="1" applyBorder="1" applyAlignment="1">
      <alignment horizontal="left" vertical="center" shrinkToFit="1"/>
    </xf>
    <xf numFmtId="0" fontId="8" fillId="2" borderId="197" xfId="4" applyFont="1" applyFill="1" applyBorder="1" applyAlignment="1">
      <alignment horizontal="right" vertical="center"/>
    </xf>
    <xf numFmtId="210" fontId="14" fillId="0" borderId="197" xfId="4" applyNumberFormat="1" applyFont="1" applyBorder="1" applyAlignment="1">
      <alignment horizontal="center" vertical="center"/>
    </xf>
    <xf numFmtId="210" fontId="14" fillId="0" borderId="197" xfId="4" applyNumberFormat="1" applyFont="1" applyBorder="1" applyAlignment="1">
      <alignment horizontal="right" vertical="center"/>
    </xf>
    <xf numFmtId="208" fontId="14" fillId="0" borderId="197" xfId="4" applyNumberFormat="1" applyFont="1" applyBorder="1" applyAlignment="1">
      <alignment horizontal="center" vertical="center"/>
    </xf>
    <xf numFmtId="0" fontId="14" fillId="0" borderId="199" xfId="4" applyFont="1" applyBorder="1" applyAlignment="1">
      <alignment horizontal="left" vertical="center"/>
    </xf>
    <xf numFmtId="210" fontId="14" fillId="0" borderId="197" xfId="4" applyNumberFormat="1" applyFont="1" applyBorder="1" applyAlignment="1">
      <alignment horizontal="left" vertical="center"/>
    </xf>
    <xf numFmtId="208" fontId="14" fillId="0" borderId="197" xfId="4" applyNumberFormat="1" applyFont="1" applyBorder="1" applyAlignment="1">
      <alignment horizontal="center" vertical="center" shrinkToFit="1"/>
    </xf>
    <xf numFmtId="0" fontId="14" fillId="0" borderId="283" xfId="4" applyFont="1" applyBorder="1" applyAlignment="1">
      <alignment horizontal="left" vertical="center" shrinkToFit="1"/>
    </xf>
    <xf numFmtId="0" fontId="8" fillId="0" borderId="197" xfId="4" applyFont="1" applyFill="1" applyBorder="1" applyAlignment="1">
      <alignment horizontal="right" vertical="center"/>
    </xf>
    <xf numFmtId="210" fontId="14" fillId="0" borderId="197" xfId="4" applyNumberFormat="1" applyFont="1" applyFill="1" applyBorder="1" applyAlignment="1">
      <alignment horizontal="center" vertical="center"/>
    </xf>
    <xf numFmtId="210" fontId="14" fillId="0" borderId="197" xfId="4" applyNumberFormat="1" applyFont="1" applyFill="1" applyBorder="1" applyAlignment="1">
      <alignment horizontal="right" vertical="center"/>
    </xf>
    <xf numFmtId="208" fontId="14" fillId="0" borderId="197" xfId="4" applyNumberFormat="1" applyFont="1" applyFill="1" applyBorder="1" applyAlignment="1">
      <alignment horizontal="center" vertical="center"/>
    </xf>
    <xf numFmtId="0" fontId="14" fillId="0" borderId="199" xfId="4" applyFont="1" applyFill="1" applyBorder="1" applyAlignment="1">
      <alignment horizontal="left" vertical="center"/>
    </xf>
    <xf numFmtId="210" fontId="14" fillId="0" borderId="200" xfId="4" applyNumberFormat="1" applyFont="1" applyBorder="1" applyAlignment="1">
      <alignment horizontal="left" vertical="center"/>
    </xf>
    <xf numFmtId="210" fontId="14" fillId="0" borderId="200" xfId="4" applyNumberFormat="1" applyFont="1" applyFill="1" applyBorder="1" applyAlignment="1">
      <alignment horizontal="right" vertical="center"/>
    </xf>
    <xf numFmtId="208" fontId="14" fillId="0" borderId="200" xfId="4" applyNumberFormat="1" applyFont="1" applyFill="1" applyBorder="1" applyAlignment="1">
      <alignment horizontal="center" vertical="center" shrinkToFit="1"/>
    </xf>
    <xf numFmtId="208" fontId="14" fillId="0" borderId="284" xfId="4" applyNumberFormat="1" applyFont="1" applyFill="1" applyBorder="1" applyAlignment="1">
      <alignment horizontal="center" vertical="center" shrinkToFit="1"/>
    </xf>
    <xf numFmtId="0" fontId="8" fillId="0" borderId="285" xfId="4" applyFont="1" applyBorder="1" applyAlignment="1">
      <alignment vertical="center"/>
    </xf>
    <xf numFmtId="0" fontId="8" fillId="2" borderId="286" xfId="4" applyFont="1" applyFill="1" applyBorder="1" applyAlignment="1">
      <alignment horizontal="right" vertical="center"/>
    </xf>
    <xf numFmtId="210" fontId="14" fillId="0" borderId="287" xfId="4" applyNumberFormat="1" applyFont="1" applyBorder="1" applyAlignment="1">
      <alignment horizontal="center" vertical="center"/>
    </xf>
    <xf numFmtId="210" fontId="14" fillId="0" borderId="287" xfId="4" applyNumberFormat="1" applyFont="1" applyBorder="1" applyAlignment="1">
      <alignment horizontal="right" vertical="center"/>
    </xf>
    <xf numFmtId="208" fontId="14" fillId="0" borderId="287" xfId="4" applyNumberFormat="1" applyFont="1" applyBorder="1" applyAlignment="1">
      <alignment horizontal="center" vertical="center"/>
    </xf>
    <xf numFmtId="0" fontId="14" fillId="0" borderId="288" xfId="4" applyFont="1" applyBorder="1" applyAlignment="1">
      <alignment horizontal="left" vertical="center"/>
    </xf>
    <xf numFmtId="210" fontId="14" fillId="0" borderId="287" xfId="4" applyNumberFormat="1" applyFont="1" applyBorder="1" applyAlignment="1">
      <alignment horizontal="left" vertical="center"/>
    </xf>
    <xf numFmtId="208" fontId="14" fillId="0" borderId="287" xfId="4" applyNumberFormat="1" applyFont="1" applyBorder="1" applyAlignment="1">
      <alignment horizontal="center" vertical="center" shrinkToFit="1"/>
    </xf>
    <xf numFmtId="0" fontId="14" fillId="0" borderId="289" xfId="4" applyFont="1" applyBorder="1" applyAlignment="1">
      <alignment horizontal="left" vertical="center" shrinkToFit="1"/>
    </xf>
    <xf numFmtId="0" fontId="8" fillId="0" borderId="237" xfId="4" applyFont="1" applyBorder="1" applyAlignment="1">
      <alignment vertical="center"/>
    </xf>
    <xf numFmtId="0" fontId="8" fillId="2" borderId="226" xfId="4" applyFont="1" applyFill="1" applyBorder="1" applyAlignment="1">
      <alignment horizontal="right" vertical="center"/>
    </xf>
    <xf numFmtId="210" fontId="14" fillId="0" borderId="290" xfId="4" applyNumberFormat="1" applyFont="1" applyBorder="1" applyAlignment="1">
      <alignment horizontal="left" vertical="center"/>
    </xf>
    <xf numFmtId="210" fontId="14" fillId="0" borderId="0" xfId="4" applyNumberFormat="1" applyFont="1" applyBorder="1" applyAlignment="1">
      <alignment horizontal="center" vertical="center"/>
    </xf>
    <xf numFmtId="210" fontId="14" fillId="0" borderId="0" xfId="4" applyNumberFormat="1" applyFont="1" applyBorder="1" applyAlignment="1">
      <alignment horizontal="right" vertical="center"/>
    </xf>
    <xf numFmtId="208" fontId="14" fillId="0" borderId="291" xfId="4" applyNumberFormat="1" applyFont="1" applyBorder="1" applyAlignment="1">
      <alignment horizontal="center" vertical="center"/>
    </xf>
    <xf numFmtId="0" fontId="14" fillId="0" borderId="15" xfId="4" applyFont="1" applyBorder="1" applyAlignment="1">
      <alignment horizontal="left" vertical="center"/>
    </xf>
    <xf numFmtId="210" fontId="14" fillId="0" borderId="0" xfId="4" applyNumberFormat="1" applyFont="1" applyBorder="1" applyAlignment="1">
      <alignment horizontal="left" vertical="center"/>
    </xf>
    <xf numFmtId="208" fontId="14" fillId="0" borderId="0" xfId="4" applyNumberFormat="1" applyFont="1" applyBorder="1" applyAlignment="1">
      <alignment horizontal="center" vertical="center" shrinkToFit="1"/>
    </xf>
    <xf numFmtId="0" fontId="8" fillId="0" borderId="165" xfId="4" applyFont="1" applyBorder="1" applyAlignment="1">
      <alignment vertical="center"/>
    </xf>
    <xf numFmtId="0" fontId="8" fillId="2" borderId="49" xfId="4" applyFont="1" applyFill="1" applyBorder="1" applyAlignment="1">
      <alignment horizontal="right" vertical="center"/>
    </xf>
    <xf numFmtId="210" fontId="14" fillId="0" borderId="49" xfId="4" applyNumberFormat="1" applyFont="1" applyBorder="1" applyAlignment="1">
      <alignment horizontal="center" vertical="center"/>
    </xf>
    <xf numFmtId="210" fontId="14" fillId="0" borderId="49" xfId="4" applyNumberFormat="1" applyFont="1" applyBorder="1" applyAlignment="1">
      <alignment horizontal="right" vertical="center"/>
    </xf>
    <xf numFmtId="208" fontId="14" fillId="0" borderId="49" xfId="4" applyNumberFormat="1" applyFont="1" applyBorder="1" applyAlignment="1">
      <alignment horizontal="center" vertical="center"/>
    </xf>
    <xf numFmtId="0" fontId="14" fillId="0" borderId="52" xfId="4" applyFont="1" applyBorder="1" applyAlignment="1">
      <alignment horizontal="left" vertical="center"/>
    </xf>
    <xf numFmtId="210" fontId="14" fillId="0" borderId="49" xfId="4" applyNumberFormat="1" applyFont="1" applyBorder="1" applyAlignment="1">
      <alignment horizontal="left" vertical="center"/>
    </xf>
    <xf numFmtId="208" fontId="14" fillId="0" borderId="49" xfId="4" applyNumberFormat="1" applyFont="1" applyBorder="1" applyAlignment="1">
      <alignment horizontal="center" vertical="center" shrinkToFit="1"/>
    </xf>
    <xf numFmtId="0" fontId="8" fillId="0" borderId="163" xfId="4" applyFont="1" applyBorder="1" applyAlignment="1">
      <alignment vertical="center"/>
    </xf>
    <xf numFmtId="0" fontId="8" fillId="0" borderId="53" xfId="4" applyFont="1" applyBorder="1" applyAlignment="1">
      <alignment vertical="center"/>
    </xf>
    <xf numFmtId="0" fontId="14" fillId="0" borderId="53" xfId="4" applyFont="1" applyBorder="1" applyAlignment="1">
      <alignment vertical="center"/>
    </xf>
    <xf numFmtId="0" fontId="14" fillId="0" borderId="53" xfId="4" applyFont="1" applyBorder="1" applyAlignment="1">
      <alignment horizontal="right" vertical="center"/>
    </xf>
    <xf numFmtId="208" fontId="14" fillId="0" borderId="53" xfId="4" applyNumberFormat="1" applyFont="1" applyBorder="1" applyAlignment="1">
      <alignment horizontal="center" vertical="center"/>
    </xf>
    <xf numFmtId="0" fontId="14" fillId="0" borderId="78" xfId="4" applyFont="1" applyBorder="1" applyAlignment="1">
      <alignment horizontal="left" vertical="center"/>
    </xf>
    <xf numFmtId="0" fontId="14" fillId="0" borderId="53" xfId="4" applyFont="1" applyBorder="1" applyAlignment="1">
      <alignment horizontal="left" vertical="center"/>
    </xf>
    <xf numFmtId="208" fontId="14" fillId="0" borderId="53" xfId="4" applyNumberFormat="1" applyFont="1" applyBorder="1" applyAlignment="1">
      <alignment horizontal="center" vertical="center" shrinkToFit="1"/>
    </xf>
    <xf numFmtId="0" fontId="14" fillId="0" borderId="284" xfId="4" applyFont="1" applyBorder="1" applyAlignment="1">
      <alignment horizontal="left" vertical="center" shrinkToFit="1"/>
    </xf>
    <xf numFmtId="0" fontId="14" fillId="0" borderId="41" xfId="4" applyFont="1" applyBorder="1">
      <alignment vertical="center"/>
    </xf>
    <xf numFmtId="183" fontId="8" fillId="0" borderId="53" xfId="4" applyNumberFormat="1" applyFont="1" applyBorder="1" applyAlignment="1">
      <alignment vertical="center"/>
    </xf>
    <xf numFmtId="0" fontId="14" fillId="2" borderId="53" xfId="4" applyFont="1" applyFill="1" applyBorder="1" applyAlignment="1">
      <alignment horizontal="center" vertical="center" shrinkToFit="1"/>
    </xf>
    <xf numFmtId="0" fontId="14" fillId="2" borderId="46" xfId="4" applyFont="1" applyFill="1" applyBorder="1" applyAlignment="1">
      <alignment horizontal="center" vertical="center" shrinkToFit="1"/>
    </xf>
    <xf numFmtId="0" fontId="8" fillId="0" borderId="34" xfId="4" applyFont="1" applyBorder="1" applyAlignment="1">
      <alignment vertical="center"/>
    </xf>
    <xf numFmtId="0" fontId="14" fillId="0" borderId="50" xfId="4" applyFont="1" applyBorder="1" applyAlignment="1">
      <alignment horizontal="left" vertical="center"/>
    </xf>
    <xf numFmtId="183" fontId="8" fillId="0" borderId="49" xfId="4" applyNumberFormat="1" applyFont="1" applyBorder="1" applyAlignment="1">
      <alignment vertical="center"/>
    </xf>
    <xf numFmtId="0" fontId="14" fillId="0" borderId="49" xfId="4" applyFont="1" applyBorder="1" applyAlignment="1">
      <alignment horizontal="left" vertical="center"/>
    </xf>
    <xf numFmtId="0" fontId="14" fillId="0" borderId="49" xfId="4" applyFont="1" applyBorder="1" applyAlignment="1">
      <alignment horizontal="right" vertical="center"/>
    </xf>
    <xf numFmtId="0" fontId="14" fillId="2" borderId="50" xfId="4" applyFont="1" applyFill="1" applyBorder="1" applyAlignment="1">
      <alignment horizontal="center" vertical="center" shrinkToFit="1"/>
    </xf>
    <xf numFmtId="0" fontId="14" fillId="0" borderId="39" xfId="4" applyFont="1" applyBorder="1" applyAlignment="1">
      <alignment vertical="center" shrinkToFit="1"/>
    </xf>
    <xf numFmtId="0" fontId="14" fillId="2" borderId="64" xfId="4" applyFont="1" applyFill="1" applyBorder="1" applyAlignment="1">
      <alignment horizontal="center" vertical="center" shrinkToFit="1"/>
    </xf>
    <xf numFmtId="0" fontId="14" fillId="0" borderId="158" xfId="4" applyFont="1" applyBorder="1" applyAlignment="1">
      <alignment vertical="center" shrinkToFit="1"/>
    </xf>
    <xf numFmtId="0" fontId="14" fillId="0" borderId="148" xfId="4" applyFont="1" applyBorder="1" applyAlignment="1">
      <alignment vertical="center"/>
    </xf>
    <xf numFmtId="0" fontId="14" fillId="0" borderId="66" xfId="4" applyFont="1" applyBorder="1" applyAlignment="1">
      <alignment vertical="center"/>
    </xf>
    <xf numFmtId="0" fontId="8" fillId="0" borderId="66" xfId="4" applyFont="1" applyBorder="1" applyAlignment="1">
      <alignment vertical="center"/>
    </xf>
    <xf numFmtId="0" fontId="8" fillId="0" borderId="66" xfId="4" applyFont="1" applyBorder="1">
      <alignment vertical="center"/>
    </xf>
    <xf numFmtId="0" fontId="14" fillId="0" borderId="66" xfId="4" applyFont="1" applyBorder="1" applyAlignment="1">
      <alignment horizontal="left" vertical="center"/>
    </xf>
    <xf numFmtId="0" fontId="14" fillId="0" borderId="66" xfId="4" applyFont="1" applyBorder="1" applyAlignment="1">
      <alignment horizontal="right" vertical="center"/>
    </xf>
    <xf numFmtId="0" fontId="14" fillId="2" borderId="66" xfId="4" applyFont="1" applyFill="1" applyBorder="1" applyAlignment="1">
      <alignment horizontal="center" vertical="center" shrinkToFit="1"/>
    </xf>
    <xf numFmtId="0" fontId="8" fillId="0" borderId="64" xfId="4" applyFont="1" applyBorder="1">
      <alignment vertical="center"/>
    </xf>
    <xf numFmtId="0" fontId="8" fillId="0" borderId="64" xfId="4" applyFont="1" applyBorder="1" applyAlignment="1">
      <alignment vertical="center"/>
    </xf>
    <xf numFmtId="0" fontId="14" fillId="0" borderId="64" xfId="4" applyFont="1" applyBorder="1" applyAlignment="1">
      <alignment horizontal="left" vertical="center"/>
    </xf>
    <xf numFmtId="0" fontId="14" fillId="0" borderId="64" xfId="4" applyFont="1" applyBorder="1" applyAlignment="1">
      <alignment horizontal="right" vertical="center"/>
    </xf>
    <xf numFmtId="0" fontId="8" fillId="0" borderId="92" xfId="4" applyFont="1" applyBorder="1" applyAlignment="1">
      <alignment horizontal="right" vertical="center" shrinkToFit="1"/>
    </xf>
    <xf numFmtId="210" fontId="14" fillId="0" borderId="2" xfId="4" applyNumberFormat="1" applyFont="1" applyBorder="1" applyAlignment="1">
      <alignment horizontal="center" vertical="center"/>
    </xf>
    <xf numFmtId="0" fontId="14" fillId="2" borderId="2" xfId="4" applyFont="1" applyFill="1" applyBorder="1" applyAlignment="1">
      <alignment horizontal="center" vertical="center" shrinkToFit="1"/>
    </xf>
    <xf numFmtId="0" fontId="14" fillId="0" borderId="90" xfId="4" applyFont="1" applyBorder="1" applyAlignment="1">
      <alignment vertical="center"/>
    </xf>
    <xf numFmtId="0" fontId="8" fillId="0" borderId="2" xfId="4" applyFont="1" applyBorder="1" applyAlignment="1">
      <alignment horizontal="right" vertical="center" shrinkToFit="1"/>
    </xf>
    <xf numFmtId="0" fontId="14" fillId="0" borderId="86" xfId="4" applyFont="1" applyBorder="1" applyAlignment="1">
      <alignment vertical="center" shrinkToFit="1"/>
    </xf>
    <xf numFmtId="0" fontId="8" fillId="0" borderId="58" xfId="4" applyFont="1" applyBorder="1" applyAlignment="1">
      <alignment horizontal="right" vertical="center" shrinkToFit="1"/>
    </xf>
    <xf numFmtId="210" fontId="14" fillId="0" borderId="7" xfId="4" applyNumberFormat="1" applyFont="1" applyBorder="1" applyAlignment="1">
      <alignment horizontal="center" vertical="center"/>
    </xf>
    <xf numFmtId="0" fontId="14" fillId="2" borderId="7" xfId="4" applyFont="1" applyFill="1" applyBorder="1" applyAlignment="1">
      <alignment horizontal="center" vertical="center" shrinkToFit="1"/>
    </xf>
    <xf numFmtId="0" fontId="14" fillId="0" borderId="27" xfId="4" applyFont="1" applyBorder="1" applyAlignment="1">
      <alignment vertical="center"/>
    </xf>
    <xf numFmtId="0" fontId="8" fillId="0" borderId="7" xfId="4" applyFont="1" applyBorder="1" applyAlignment="1">
      <alignment horizontal="right" vertical="center" shrinkToFit="1"/>
    </xf>
    <xf numFmtId="0" fontId="14" fillId="0" borderId="10" xfId="4" applyFont="1" applyBorder="1" applyAlignment="1">
      <alignment vertical="center" shrinkToFit="1"/>
    </xf>
    <xf numFmtId="0" fontId="14" fillId="2" borderId="293" xfId="4" applyFont="1" applyFill="1" applyBorder="1" applyAlignment="1">
      <alignment horizontal="center" vertical="center" shrinkToFit="1"/>
    </xf>
    <xf numFmtId="0" fontId="14" fillId="0" borderId="296" xfId="4" applyFont="1" applyBorder="1" applyAlignment="1">
      <alignment vertical="center" shrinkToFit="1"/>
    </xf>
    <xf numFmtId="0" fontId="14" fillId="0" borderId="218" xfId="4" applyFont="1" applyBorder="1" applyAlignment="1">
      <alignment horizontal="left" vertical="center"/>
    </xf>
    <xf numFmtId="0" fontId="8" fillId="0" borderId="218" xfId="4" applyFont="1" applyBorder="1">
      <alignment vertical="center"/>
    </xf>
    <xf numFmtId="0" fontId="14" fillId="0" borderId="218" xfId="4" applyFont="1" applyBorder="1" applyAlignment="1">
      <alignment horizontal="right" vertical="center"/>
    </xf>
    <xf numFmtId="0" fontId="14" fillId="2" borderId="218" xfId="4" applyFont="1" applyFill="1" applyBorder="1" applyAlignment="1">
      <alignment horizontal="center" vertical="center" shrinkToFit="1"/>
    </xf>
    <xf numFmtId="0" fontId="14" fillId="0" borderId="241" xfId="4" applyFont="1" applyBorder="1" applyAlignment="1">
      <alignment vertical="center" shrinkToFit="1"/>
    </xf>
    <xf numFmtId="0" fontId="2" fillId="2" borderId="85" xfId="4" applyFont="1" applyFill="1" applyBorder="1" applyAlignment="1">
      <alignment horizontal="right" vertical="center" shrinkToFit="1"/>
    </xf>
    <xf numFmtId="0" fontId="8" fillId="0" borderId="85" xfId="4" applyFont="1" applyBorder="1" applyAlignment="1">
      <alignment horizontal="right" vertical="center" shrinkToFit="1"/>
    </xf>
    <xf numFmtId="0" fontId="14" fillId="0" borderId="15" xfId="4" applyFont="1" applyBorder="1" applyAlignment="1">
      <alignment vertical="center"/>
    </xf>
    <xf numFmtId="0" fontId="14" fillId="0" borderId="15" xfId="4" applyFont="1" applyBorder="1" applyAlignment="1">
      <alignment vertical="center" shrinkToFit="1"/>
    </xf>
    <xf numFmtId="0" fontId="8" fillId="0" borderId="41" xfId="4" applyFont="1" applyBorder="1" applyAlignment="1">
      <alignment horizontal="right" vertical="center" shrinkToFit="1"/>
    </xf>
    <xf numFmtId="210" fontId="14" fillId="0" borderId="6" xfId="4" applyNumberFormat="1" applyFont="1" applyBorder="1" applyAlignment="1">
      <alignment horizontal="center" vertical="center"/>
    </xf>
    <xf numFmtId="0" fontId="14" fillId="0" borderId="17" xfId="4" applyFont="1" applyBorder="1" applyAlignment="1">
      <alignment vertical="center"/>
    </xf>
    <xf numFmtId="0" fontId="8" fillId="0" borderId="6" xfId="4" applyFont="1" applyBorder="1" applyAlignment="1">
      <alignment horizontal="right" vertical="center" shrinkToFit="1"/>
    </xf>
    <xf numFmtId="0" fontId="14" fillId="0" borderId="17" xfId="4" applyFont="1" applyBorder="1" applyAlignment="1">
      <alignment vertical="center" shrinkToFit="1"/>
    </xf>
    <xf numFmtId="0" fontId="1" fillId="4" borderId="11" xfId="0" applyFont="1" applyFill="1" applyBorder="1" applyAlignment="1">
      <alignment horizontal="right" vertical="center"/>
    </xf>
    <xf numFmtId="0" fontId="1" fillId="4" borderId="13" xfId="0" applyFont="1" applyFill="1" applyBorder="1" applyAlignment="1">
      <alignment horizontal="right" vertical="center"/>
    </xf>
    <xf numFmtId="180" fontId="8" fillId="0" borderId="0" xfId="4" applyNumberFormat="1" applyFont="1" applyBorder="1" applyAlignment="1">
      <alignment horizontal="center" vertical="center" shrinkToFit="1"/>
    </xf>
    <xf numFmtId="0" fontId="72" fillId="2" borderId="22" xfId="4" applyFont="1" applyFill="1" applyBorder="1" applyAlignment="1">
      <alignment horizontal="left" vertical="center" wrapText="1"/>
    </xf>
    <xf numFmtId="0" fontId="72" fillId="2" borderId="85" xfId="4" applyFont="1" applyFill="1" applyBorder="1" applyAlignment="1">
      <alignment horizontal="left" vertical="center" wrapText="1"/>
    </xf>
    <xf numFmtId="0" fontId="72" fillId="2" borderId="0" xfId="4" applyFont="1" applyFill="1" applyBorder="1" applyAlignment="1">
      <alignment horizontal="left" vertical="center" wrapText="1"/>
    </xf>
    <xf numFmtId="0" fontId="72" fillId="2" borderId="0" xfId="4" applyFont="1" applyFill="1" applyAlignment="1">
      <alignment horizontal="left" vertical="center" wrapText="1"/>
    </xf>
    <xf numFmtId="0" fontId="72" fillId="2" borderId="21" xfId="4" applyFont="1" applyFill="1" applyBorder="1" applyAlignment="1">
      <alignment horizontal="left" vertical="center" wrapText="1"/>
    </xf>
    <xf numFmtId="0" fontId="72" fillId="0" borderId="0" xfId="4" applyFont="1" applyBorder="1" applyAlignment="1">
      <alignment shrinkToFit="1"/>
    </xf>
    <xf numFmtId="183" fontId="86" fillId="0" borderId="204" xfId="4" applyNumberFormat="1" applyFont="1" applyBorder="1" applyAlignment="1">
      <alignment vertical="center" shrinkToFit="1"/>
    </xf>
    <xf numFmtId="183" fontId="71" fillId="0" borderId="47" xfId="4" applyNumberFormat="1" applyFont="1" applyBorder="1" applyAlignment="1">
      <alignment vertical="center" shrinkToFit="1"/>
    </xf>
    <xf numFmtId="0" fontId="71" fillId="0" borderId="0" xfId="0" quotePrefix="1" applyFont="1">
      <alignment vertical="center"/>
    </xf>
    <xf numFmtId="183" fontId="71" fillId="0" borderId="48" xfId="4" applyNumberFormat="1" applyFont="1" applyBorder="1" applyAlignment="1">
      <alignment vertical="center" shrinkToFit="1"/>
    </xf>
    <xf numFmtId="0" fontId="1" fillId="0" borderId="12" xfId="0" applyFont="1" applyBorder="1" applyAlignment="1">
      <alignment vertical="center"/>
    </xf>
    <xf numFmtId="0" fontId="14" fillId="0" borderId="0" xfId="0" applyFont="1" applyAlignment="1">
      <alignment vertical="center"/>
    </xf>
    <xf numFmtId="0" fontId="72" fillId="2" borderId="0" xfId="4" applyFont="1" applyFill="1">
      <alignment vertical="center"/>
    </xf>
    <xf numFmtId="0" fontId="72" fillId="2" borderId="0" xfId="4" applyFont="1" applyFill="1" applyAlignment="1">
      <alignment horizontal="left" vertical="center"/>
    </xf>
    <xf numFmtId="0" fontId="8" fillId="3" borderId="0" xfId="4" applyNumberFormat="1" applyFont="1" applyFill="1" applyBorder="1">
      <alignment vertical="center"/>
    </xf>
    <xf numFmtId="0" fontId="14" fillId="0" borderId="0" xfId="4" applyFont="1" applyFill="1" applyBorder="1" applyAlignment="1">
      <alignment horizontal="left" vertical="top"/>
    </xf>
    <xf numFmtId="0" fontId="14" fillId="0" borderId="0" xfId="4" applyFont="1" applyFill="1" applyBorder="1" applyAlignment="1">
      <alignment vertical="top" wrapText="1"/>
    </xf>
    <xf numFmtId="0" fontId="8" fillId="0" borderId="6" xfId="4" applyFont="1" applyFill="1" applyBorder="1" applyAlignment="1">
      <alignment vertical="center"/>
    </xf>
    <xf numFmtId="0" fontId="8" fillId="0" borderId="26" xfId="4" applyFont="1" applyFill="1" applyBorder="1" applyAlignment="1">
      <alignment vertical="center"/>
    </xf>
    <xf numFmtId="0" fontId="8" fillId="0" borderId="329" xfId="4" applyFont="1" applyFill="1" applyBorder="1" applyAlignment="1">
      <alignment vertical="center"/>
    </xf>
    <xf numFmtId="0" fontId="14" fillId="0" borderId="5" xfId="4" applyFont="1" applyFill="1" applyBorder="1" applyAlignment="1">
      <alignment vertical="top" wrapText="1"/>
    </xf>
    <xf numFmtId="0" fontId="90" fillId="0" borderId="0" xfId="4" applyFont="1" applyFill="1">
      <alignment vertical="center"/>
    </xf>
    <xf numFmtId="0" fontId="14" fillId="0" borderId="330" xfId="4" applyFont="1" applyFill="1" applyBorder="1" applyAlignment="1">
      <alignment vertical="top" wrapText="1"/>
    </xf>
    <xf numFmtId="0" fontId="8" fillId="0" borderId="330" xfId="4" applyFont="1" applyFill="1" applyBorder="1">
      <alignment vertical="center"/>
    </xf>
    <xf numFmtId="0" fontId="52" fillId="0" borderId="0" xfId="4" applyFont="1" applyFill="1" applyBorder="1" applyAlignment="1">
      <alignment vertical="top"/>
    </xf>
    <xf numFmtId="0" fontId="91" fillId="2" borderId="0" xfId="4" applyFont="1" applyFill="1" applyBorder="1" applyAlignment="1">
      <alignment vertical="center"/>
    </xf>
    <xf numFmtId="0" fontId="14" fillId="0" borderId="0" xfId="4" applyFont="1" applyFill="1" applyBorder="1" applyAlignment="1">
      <alignment horizontal="left" vertical="top"/>
    </xf>
    <xf numFmtId="0" fontId="14" fillId="2" borderId="0" xfId="4" applyFont="1" applyFill="1" applyBorder="1" applyAlignment="1">
      <alignment horizontal="left" vertical="top" wrapText="1"/>
    </xf>
    <xf numFmtId="0" fontId="8" fillId="2" borderId="0" xfId="4" applyFont="1" applyFill="1" applyBorder="1" applyAlignment="1">
      <alignment horizontal="left" vertical="center"/>
    </xf>
    <xf numFmtId="0" fontId="8" fillId="2" borderId="25" xfId="4" applyFont="1" applyFill="1" applyBorder="1" applyAlignment="1">
      <alignment horizontal="left" vertical="center"/>
    </xf>
    <xf numFmtId="0" fontId="14" fillId="2" borderId="0" xfId="4" applyFont="1" applyFill="1" applyBorder="1" applyAlignment="1">
      <alignment horizontal="left" vertical="top"/>
    </xf>
    <xf numFmtId="0" fontId="8" fillId="2" borderId="0" xfId="4" applyFont="1" applyFill="1" applyBorder="1" applyAlignment="1">
      <alignment vertical="center"/>
    </xf>
    <xf numFmtId="0" fontId="14" fillId="2" borderId="0" xfId="4" applyFont="1" applyFill="1" applyBorder="1" applyAlignment="1">
      <alignment horizontal="left" vertical="center"/>
    </xf>
    <xf numFmtId="0" fontId="8" fillId="2" borderId="0" xfId="4" applyFont="1" applyFill="1" applyBorder="1" applyAlignment="1">
      <alignment horizontal="left" vertical="center"/>
    </xf>
    <xf numFmtId="0" fontId="14" fillId="2" borderId="0" xfId="4" applyFont="1" applyFill="1" applyBorder="1" applyAlignment="1">
      <alignment vertical="top" wrapText="1"/>
    </xf>
    <xf numFmtId="0" fontId="14" fillId="2" borderId="5" xfId="4" applyFont="1" applyFill="1" applyBorder="1" applyAlignment="1">
      <alignment vertical="top" wrapText="1"/>
    </xf>
    <xf numFmtId="0" fontId="14" fillId="0" borderId="0" xfId="4" applyFont="1" applyFill="1" applyBorder="1" applyAlignment="1">
      <alignment vertical="top"/>
    </xf>
    <xf numFmtId="0" fontId="51" fillId="0" borderId="0" xfId="4" applyFont="1" applyBorder="1">
      <alignment vertical="center"/>
    </xf>
    <xf numFmtId="0" fontId="51" fillId="2" borderId="0" xfId="4" applyFont="1" applyFill="1" applyBorder="1">
      <alignment vertical="center"/>
    </xf>
    <xf numFmtId="0" fontId="11" fillId="2" borderId="26" xfId="4" applyFont="1" applyFill="1" applyBorder="1" applyAlignment="1">
      <alignment vertical="center"/>
    </xf>
    <xf numFmtId="0" fontId="51" fillId="0" borderId="0" xfId="4" applyFont="1" applyBorder="1" applyAlignment="1">
      <alignment vertical="top"/>
    </xf>
    <xf numFmtId="0" fontId="51" fillId="0" borderId="5" xfId="4" applyFont="1" applyBorder="1" applyAlignment="1">
      <alignment vertical="top"/>
    </xf>
    <xf numFmtId="0" fontId="51" fillId="0" borderId="85" xfId="4" applyFont="1" applyBorder="1" applyAlignment="1">
      <alignment vertical="top"/>
    </xf>
    <xf numFmtId="0" fontId="11" fillId="0" borderId="0" xfId="4" applyFont="1" applyBorder="1" applyAlignment="1">
      <alignment horizontal="left" vertical="center"/>
    </xf>
    <xf numFmtId="0" fontId="92" fillId="2" borderId="85" xfId="4" applyFont="1" applyFill="1" applyBorder="1" applyAlignment="1">
      <alignment horizontal="left" vertical="center"/>
    </xf>
    <xf numFmtId="0" fontId="25" fillId="2" borderId="85" xfId="4" applyFont="1" applyFill="1" applyBorder="1" applyAlignment="1">
      <alignment horizontal="center" vertical="center"/>
    </xf>
    <xf numFmtId="0" fontId="93" fillId="0" borderId="85" xfId="4" applyFont="1" applyFill="1" applyBorder="1" applyAlignment="1">
      <alignment horizontal="right" vertical="center"/>
    </xf>
    <xf numFmtId="0" fontId="92" fillId="2" borderId="85" xfId="4" applyFont="1" applyFill="1" applyBorder="1" applyAlignment="1">
      <alignment vertical="center" wrapText="1"/>
    </xf>
    <xf numFmtId="0" fontId="92" fillId="2" borderId="0" xfId="4" applyFont="1" applyFill="1" applyBorder="1" applyAlignment="1">
      <alignment vertical="center" wrapText="1"/>
    </xf>
    <xf numFmtId="0" fontId="92" fillId="2" borderId="5" xfId="4" applyFont="1" applyFill="1" applyBorder="1" applyAlignment="1">
      <alignment vertical="center" wrapText="1"/>
    </xf>
    <xf numFmtId="0" fontId="14" fillId="2" borderId="0" xfId="4" applyFont="1" applyFill="1" applyBorder="1" applyAlignment="1">
      <alignment vertical="top" wrapText="1"/>
    </xf>
    <xf numFmtId="0" fontId="14" fillId="2" borderId="5" xfId="4" applyFont="1" applyFill="1" applyBorder="1" applyAlignment="1">
      <alignment vertical="top" wrapText="1"/>
    </xf>
    <xf numFmtId="0" fontId="14" fillId="2" borderId="0" xfId="4" applyFont="1" applyFill="1" applyBorder="1" applyAlignment="1">
      <alignment horizontal="left" vertical="center"/>
    </xf>
    <xf numFmtId="0" fontId="8" fillId="2" borderId="0" xfId="4" applyFont="1" applyFill="1" applyBorder="1" applyAlignment="1">
      <alignment horizontal="left" vertical="center"/>
    </xf>
    <xf numFmtId="0" fontId="14" fillId="2" borderId="0" xfId="4" applyFont="1" applyFill="1" applyBorder="1" applyAlignment="1">
      <alignment vertical="center"/>
    </xf>
    <xf numFmtId="0" fontId="8" fillId="0" borderId="0" xfId="4">
      <alignment vertical="center"/>
    </xf>
    <xf numFmtId="0" fontId="51" fillId="0" borderId="0" xfId="4" applyFont="1" applyFill="1" applyBorder="1" applyAlignment="1">
      <alignment horizontal="left" vertical="center"/>
    </xf>
    <xf numFmtId="0" fontId="15" fillId="0" borderId="6" xfId="4" applyFont="1" applyFill="1" applyBorder="1" applyAlignment="1">
      <alignment vertical="center"/>
    </xf>
    <xf numFmtId="0" fontId="55" fillId="0" borderId="25" xfId="4" applyFont="1" applyFill="1" applyBorder="1" applyAlignment="1">
      <alignment vertical="center"/>
    </xf>
    <xf numFmtId="0" fontId="8" fillId="0" borderId="7" xfId="4" applyBorder="1">
      <alignment vertical="center"/>
    </xf>
    <xf numFmtId="0" fontId="4" fillId="0" borderId="0" xfId="0" applyFont="1" applyAlignment="1">
      <alignment horizontal="center" vertical="center"/>
    </xf>
    <xf numFmtId="0" fontId="52" fillId="0" borderId="0" xfId="4" applyFont="1" applyFill="1" applyBorder="1" applyAlignment="1">
      <alignment horizontal="left" wrapText="1"/>
    </xf>
    <xf numFmtId="0" fontId="14" fillId="0" borderId="12" xfId="4" applyFont="1" applyFill="1" applyBorder="1" applyAlignment="1">
      <alignment horizontal="left" wrapText="1"/>
    </xf>
    <xf numFmtId="0" fontId="8" fillId="0" borderId="0" xfId="4" applyFont="1" applyBorder="1" applyAlignment="1">
      <alignment horizontal="left" vertical="center"/>
    </xf>
    <xf numFmtId="0" fontId="14" fillId="0" borderId="37" xfId="4" applyFont="1" applyFill="1" applyBorder="1" applyAlignment="1">
      <alignment horizontal="left" wrapText="1"/>
    </xf>
    <xf numFmtId="0" fontId="52" fillId="0" borderId="85" xfId="4" applyFont="1" applyFill="1" applyBorder="1" applyAlignment="1">
      <alignment horizontal="left" wrapText="1"/>
    </xf>
    <xf numFmtId="0" fontId="52" fillId="0" borderId="85" xfId="4" applyFont="1" applyFill="1" applyBorder="1" applyAlignment="1">
      <alignment vertical="top"/>
    </xf>
    <xf numFmtId="0" fontId="72" fillId="0" borderId="0" xfId="4" applyFont="1" applyAlignment="1">
      <alignment horizontal="center" vertical="center" shrinkToFit="1"/>
    </xf>
    <xf numFmtId="0" fontId="72" fillId="0" borderId="0" xfId="4" applyFont="1" applyAlignment="1">
      <alignment horizontal="left" vertical="top"/>
    </xf>
    <xf numFmtId="0" fontId="7" fillId="0" borderId="0" xfId="0" applyFont="1" applyBorder="1" applyAlignment="1">
      <alignment vertical="center"/>
    </xf>
    <xf numFmtId="0" fontId="1" fillId="0" borderId="0" xfId="0" applyFont="1" applyBorder="1" applyAlignment="1">
      <alignment vertical="center"/>
    </xf>
    <xf numFmtId="0" fontId="71" fillId="2" borderId="22" xfId="4" applyFont="1" applyFill="1" applyBorder="1" applyAlignment="1">
      <alignment horizontal="center" vertical="center"/>
    </xf>
    <xf numFmtId="0" fontId="71" fillId="2" borderId="47" xfId="4" applyFont="1" applyFill="1" applyBorder="1" applyAlignment="1">
      <alignment horizontal="center" vertical="center"/>
    </xf>
    <xf numFmtId="0" fontId="71" fillId="0" borderId="15" xfId="4" applyFont="1" applyFill="1" applyBorder="1" applyAlignment="1">
      <alignment horizontal="center" vertical="top"/>
    </xf>
    <xf numFmtId="0" fontId="71" fillId="0" borderId="17" xfId="4" applyFont="1" applyFill="1" applyBorder="1" applyAlignment="1">
      <alignment horizontal="center" vertical="top"/>
    </xf>
    <xf numFmtId="49" fontId="74" fillId="0" borderId="0" xfId="4" applyNumberFormat="1" applyFont="1" applyAlignment="1">
      <alignment horizontal="center" vertical="center"/>
    </xf>
    <xf numFmtId="0" fontId="71" fillId="2" borderId="15" xfId="4" applyFont="1" applyFill="1" applyBorder="1" applyAlignment="1">
      <alignment horizontal="center" vertical="top"/>
    </xf>
    <xf numFmtId="0" fontId="71" fillId="2" borderId="17" xfId="4" applyFont="1" applyFill="1" applyBorder="1" applyAlignment="1">
      <alignment horizontal="center" vertical="top"/>
    </xf>
    <xf numFmtId="0" fontId="71" fillId="0" borderId="15" xfId="4" applyFont="1" applyFill="1" applyBorder="1" applyAlignment="1">
      <alignment horizontal="center" vertical="top"/>
    </xf>
    <xf numFmtId="0" fontId="71" fillId="0" borderId="17" xfId="4" applyFont="1" applyFill="1" applyBorder="1" applyAlignment="1">
      <alignment horizontal="center" vertical="top"/>
    </xf>
    <xf numFmtId="0" fontId="70" fillId="0" borderId="0" xfId="4" applyFont="1" applyBorder="1">
      <alignment vertical="center"/>
    </xf>
    <xf numFmtId="0" fontId="8" fillId="2" borderId="85" xfId="4" applyFont="1" applyFill="1" applyBorder="1" applyAlignment="1">
      <alignment horizontal="left" vertical="center" shrinkToFit="1"/>
    </xf>
    <xf numFmtId="0" fontId="72" fillId="0" borderId="47" xfId="4" applyFont="1" applyFill="1" applyBorder="1" applyAlignment="1">
      <alignment horizontal="center" vertical="center"/>
    </xf>
    <xf numFmtId="0" fontId="8" fillId="2" borderId="0" xfId="4" applyFont="1" applyFill="1" applyBorder="1" applyAlignment="1">
      <alignment horizontal="left" vertical="center"/>
    </xf>
    <xf numFmtId="0" fontId="1" fillId="0" borderId="5" xfId="0" applyFont="1" applyBorder="1" applyAlignment="1">
      <alignment vertical="top" wrapText="1"/>
    </xf>
    <xf numFmtId="0" fontId="14" fillId="0" borderId="0" xfId="4" applyFont="1" applyBorder="1" applyAlignment="1">
      <alignment horizontal="left" vertical="top" wrapText="1"/>
    </xf>
    <xf numFmtId="0" fontId="8" fillId="0" borderId="0" xfId="4" applyFont="1" applyFill="1" applyBorder="1">
      <alignment vertical="center"/>
    </xf>
    <xf numFmtId="0" fontId="14" fillId="2" borderId="0" xfId="4" applyFont="1" applyFill="1" applyBorder="1" applyAlignment="1">
      <alignment horizontal="left" vertical="center"/>
    </xf>
    <xf numFmtId="0" fontId="40" fillId="2" borderId="12" xfId="4" applyFont="1" applyFill="1" applyBorder="1" applyAlignment="1">
      <alignment horizontal="left" vertical="center"/>
    </xf>
    <xf numFmtId="0" fontId="8" fillId="2" borderId="0" xfId="4" applyFont="1" applyFill="1" applyBorder="1" applyAlignment="1">
      <alignment horizontal="center" vertical="center"/>
    </xf>
    <xf numFmtId="0" fontId="14" fillId="0" borderId="0" xfId="4" applyFont="1" applyBorder="1" applyAlignment="1">
      <alignment horizontal="left" vertical="top"/>
    </xf>
    <xf numFmtId="0" fontId="8" fillId="2" borderId="0" xfId="4" applyFont="1" applyFill="1" applyBorder="1" applyAlignment="1">
      <alignment horizontal="right" vertical="center"/>
    </xf>
    <xf numFmtId="0" fontId="8" fillId="0" borderId="0" xfId="4" applyFont="1" applyBorder="1" applyAlignment="1">
      <alignment horizontal="left" vertical="top" wrapText="1"/>
    </xf>
    <xf numFmtId="0" fontId="8" fillId="0" borderId="0" xfId="4" applyFont="1" applyBorder="1" applyAlignment="1">
      <alignment horizontal="left" vertical="top"/>
    </xf>
    <xf numFmtId="0" fontId="14" fillId="0" borderId="0" xfId="4" applyFont="1" applyBorder="1" applyAlignment="1">
      <alignment vertical="center"/>
    </xf>
    <xf numFmtId="0" fontId="14" fillId="2" borderId="0" xfId="4" applyFont="1" applyFill="1" applyBorder="1" applyAlignment="1">
      <alignment vertical="top" wrapText="1"/>
    </xf>
    <xf numFmtId="0" fontId="14" fillId="2" borderId="5" xfId="4" applyFont="1" applyFill="1" applyBorder="1" applyAlignment="1">
      <alignment vertical="top" wrapText="1"/>
    </xf>
    <xf numFmtId="0" fontId="2" fillId="0" borderId="11" xfId="4" applyFont="1" applyBorder="1" applyAlignment="1">
      <alignment horizontal="right" vertical="center"/>
    </xf>
    <xf numFmtId="0" fontId="2" fillId="0" borderId="12" xfId="4" applyFont="1" applyBorder="1">
      <alignment vertical="center"/>
    </xf>
    <xf numFmtId="0" fontId="2" fillId="0" borderId="14" xfId="4" applyFont="1" applyBorder="1" applyAlignment="1">
      <alignment horizontal="left" vertical="center"/>
    </xf>
    <xf numFmtId="0" fontId="2" fillId="0" borderId="0" xfId="4" applyFont="1" applyBorder="1" applyAlignment="1">
      <alignment horizontal="left" vertical="center"/>
    </xf>
    <xf numFmtId="0" fontId="2" fillId="0" borderId="15" xfId="4" applyFont="1" applyBorder="1" applyAlignment="1">
      <alignment horizontal="left" vertical="center"/>
    </xf>
    <xf numFmtId="0" fontId="2" fillId="0" borderId="14" xfId="4" applyFont="1" applyBorder="1" applyAlignment="1">
      <alignment horizontal="right" vertical="center"/>
    </xf>
    <xf numFmtId="0" fontId="8" fillId="2" borderId="14" xfId="4" applyFont="1" applyFill="1" applyBorder="1" applyAlignment="1">
      <alignment horizontal="center" vertical="top" wrapText="1"/>
    </xf>
    <xf numFmtId="0" fontId="8" fillId="2" borderId="14" xfId="4" applyFont="1" applyFill="1" applyBorder="1" applyAlignment="1">
      <alignment vertical="center" wrapText="1"/>
    </xf>
    <xf numFmtId="0" fontId="8" fillId="2" borderId="16" xfId="4" applyFont="1" applyFill="1" applyBorder="1" applyAlignment="1">
      <alignment vertical="center" wrapText="1"/>
    </xf>
    <xf numFmtId="0" fontId="51" fillId="0" borderId="0" xfId="4" applyFont="1" applyFill="1" applyBorder="1">
      <alignment vertical="center"/>
    </xf>
    <xf numFmtId="0" fontId="14" fillId="0" borderId="5" xfId="0" applyFont="1" applyBorder="1" applyAlignment="1">
      <alignment vertical="top" wrapText="1"/>
    </xf>
    <xf numFmtId="0" fontId="14" fillId="2" borderId="5" xfId="4" applyFont="1" applyFill="1" applyBorder="1" applyAlignment="1">
      <alignment vertical="top"/>
    </xf>
    <xf numFmtId="0" fontId="14" fillId="2" borderId="0" xfId="4" applyFont="1" applyFill="1" applyBorder="1" applyAlignment="1">
      <alignment vertical="top" wrapText="1"/>
    </xf>
    <xf numFmtId="0" fontId="14" fillId="2" borderId="5" xfId="4" applyFont="1" applyFill="1" applyBorder="1" applyAlignment="1">
      <alignment vertical="top" wrapText="1"/>
    </xf>
    <xf numFmtId="0" fontId="14" fillId="0" borderId="0" xfId="4" applyFont="1" applyFill="1" applyBorder="1" applyAlignment="1">
      <alignment horizontal="left" vertical="top"/>
    </xf>
    <xf numFmtId="0" fontId="52" fillId="0" borderId="85" xfId="0" applyFont="1" applyBorder="1" applyAlignment="1">
      <alignment vertical="top"/>
    </xf>
    <xf numFmtId="0" fontId="52" fillId="0" borderId="5" xfId="0" applyFont="1" applyBorder="1" applyAlignment="1">
      <alignment vertical="top"/>
    </xf>
    <xf numFmtId="0" fontId="52" fillId="0" borderId="85" xfId="4" applyFont="1" applyFill="1" applyBorder="1" applyAlignment="1">
      <alignment vertical="top" wrapText="1"/>
    </xf>
    <xf numFmtId="0" fontId="52" fillId="0" borderId="5" xfId="4" applyFont="1" applyFill="1" applyBorder="1" applyAlignment="1">
      <alignment vertical="top" wrapText="1"/>
    </xf>
    <xf numFmtId="0" fontId="14" fillId="0" borderId="85" xfId="4" applyFont="1" applyFill="1" applyBorder="1">
      <alignment vertical="center"/>
    </xf>
    <xf numFmtId="0" fontId="14" fillId="0" borderId="58" xfId="4" applyFont="1" applyFill="1" applyBorder="1">
      <alignment vertical="center"/>
    </xf>
    <xf numFmtId="0" fontId="52" fillId="2" borderId="85" xfId="4" applyFont="1" applyFill="1" applyBorder="1" applyAlignment="1">
      <alignment vertical="top" wrapText="1"/>
    </xf>
    <xf numFmtId="0" fontId="52" fillId="2" borderId="0" xfId="4" applyFont="1" applyFill="1" applyBorder="1" applyAlignment="1">
      <alignment vertical="top" wrapText="1"/>
    </xf>
    <xf numFmtId="0" fontId="52" fillId="2" borderId="5" xfId="4" applyFont="1" applyFill="1" applyBorder="1" applyAlignment="1">
      <alignment vertical="top" wrapText="1"/>
    </xf>
    <xf numFmtId="0" fontId="14" fillId="2" borderId="0" xfId="4" applyFont="1" applyFill="1" applyBorder="1" applyAlignment="1">
      <alignment horizontal="center" vertical="center"/>
    </xf>
    <xf numFmtId="0" fontId="14" fillId="2" borderId="0" xfId="4" applyFont="1" applyFill="1" applyBorder="1" applyAlignment="1">
      <alignment horizontal="right" vertical="center"/>
    </xf>
    <xf numFmtId="0" fontId="23" fillId="0" borderId="0" xfId="4" applyFont="1" applyFill="1" applyBorder="1" applyAlignment="1">
      <alignment horizontal="left" vertical="center"/>
    </xf>
    <xf numFmtId="0" fontId="46" fillId="0" borderId="0" xfId="4" applyFont="1" applyFill="1" applyBorder="1" applyAlignment="1">
      <alignment horizontal="left" vertical="center"/>
    </xf>
    <xf numFmtId="0" fontId="46" fillId="0" borderId="0" xfId="4" applyFont="1" applyBorder="1">
      <alignment vertical="center"/>
    </xf>
    <xf numFmtId="0" fontId="75" fillId="0" borderId="3" xfId="4" applyFont="1" applyFill="1" applyBorder="1" applyAlignment="1">
      <alignment horizontal="left" vertical="center"/>
    </xf>
    <xf numFmtId="0" fontId="72" fillId="0" borderId="3" xfId="4" applyFont="1" applyFill="1" applyBorder="1">
      <alignment vertical="center"/>
    </xf>
    <xf numFmtId="0" fontId="51" fillId="0" borderId="0" xfId="4" applyFont="1" applyFill="1" applyBorder="1" applyAlignment="1">
      <alignment vertical="center"/>
    </xf>
    <xf numFmtId="0" fontId="72" fillId="0" borderId="8" xfId="4" applyFont="1" applyFill="1" applyBorder="1">
      <alignment vertical="center"/>
    </xf>
    <xf numFmtId="0" fontId="24" fillId="0" borderId="7" xfId="4" applyFont="1" applyFill="1" applyBorder="1" applyAlignment="1">
      <alignment vertical="center"/>
    </xf>
    <xf numFmtId="0" fontId="8" fillId="0" borderId="12" xfId="4" applyFont="1" applyFill="1" applyBorder="1" applyAlignment="1">
      <alignment horizontal="center" vertical="center"/>
    </xf>
    <xf numFmtId="0" fontId="8" fillId="0" borderId="6" xfId="4" applyFont="1" applyFill="1" applyBorder="1" applyAlignment="1">
      <alignment horizontal="center" vertical="center"/>
    </xf>
    <xf numFmtId="0" fontId="14" fillId="0" borderId="0" xfId="4" applyFont="1" applyFill="1" applyBorder="1" applyAlignment="1">
      <alignment horizontal="left" vertical="top"/>
    </xf>
    <xf numFmtId="0" fontId="14" fillId="0" borderId="0" xfId="4" applyFont="1" applyFill="1" applyBorder="1" applyAlignment="1">
      <alignment horizontal="left" vertical="top" wrapText="1"/>
    </xf>
    <xf numFmtId="0" fontId="8" fillId="0" borderId="0" xfId="4" applyFont="1" applyFill="1" applyAlignment="1">
      <alignment horizontal="center" vertical="center"/>
    </xf>
    <xf numFmtId="0" fontId="8" fillId="0" borderId="0" xfId="4" applyFont="1" applyFill="1" applyBorder="1" applyAlignment="1">
      <alignment horizontal="center" vertical="center"/>
    </xf>
    <xf numFmtId="0" fontId="8" fillId="0" borderId="18" xfId="4" applyFont="1" applyFill="1" applyBorder="1" applyAlignment="1">
      <alignment horizontal="center" vertical="center"/>
    </xf>
    <xf numFmtId="0" fontId="8" fillId="0" borderId="19" xfId="4" applyFont="1" applyFill="1" applyBorder="1" applyAlignment="1">
      <alignment horizontal="center" vertical="center"/>
    </xf>
    <xf numFmtId="0" fontId="8" fillId="0" borderId="20" xfId="4" applyFont="1" applyFill="1" applyBorder="1" applyAlignment="1">
      <alignment horizontal="center" vertical="center"/>
    </xf>
    <xf numFmtId="0" fontId="8" fillId="0" borderId="0" xfId="4" applyFont="1" applyFill="1" applyBorder="1">
      <alignment vertical="center"/>
    </xf>
    <xf numFmtId="0" fontId="14" fillId="0" borderId="5" xfId="4" applyFont="1" applyFill="1" applyBorder="1" applyAlignment="1">
      <alignment horizontal="left" vertical="top" wrapText="1"/>
    </xf>
    <xf numFmtId="0" fontId="14" fillId="2" borderId="0" xfId="4" applyFont="1" applyFill="1" applyBorder="1" applyAlignment="1">
      <alignment horizontal="left" vertical="center"/>
    </xf>
    <xf numFmtId="0" fontId="14" fillId="0" borderId="0" xfId="4" applyFont="1" applyFill="1" applyBorder="1" applyAlignment="1">
      <alignment horizontal="center" vertical="center"/>
    </xf>
    <xf numFmtId="0" fontId="14" fillId="0" borderId="0" xfId="4" applyFont="1" applyFill="1" applyBorder="1" applyAlignment="1">
      <alignment horizontal="center" vertical="center" wrapText="1"/>
    </xf>
    <xf numFmtId="0" fontId="8" fillId="0" borderId="0" xfId="4" applyFont="1" applyFill="1" applyBorder="1" applyAlignment="1">
      <alignment vertical="center" wrapText="1"/>
    </xf>
    <xf numFmtId="0" fontId="8" fillId="2" borderId="0" xfId="4" applyFont="1" applyFill="1" applyBorder="1" applyAlignment="1">
      <alignment horizontal="left" vertical="center"/>
    </xf>
    <xf numFmtId="0" fontId="8" fillId="0" borderId="0" xfId="4" applyFont="1" applyFill="1" applyBorder="1" applyAlignment="1">
      <alignment horizontal="left" vertical="center" wrapText="1"/>
    </xf>
    <xf numFmtId="0" fontId="8" fillId="0" borderId="0" xfId="4" applyFont="1" applyFill="1" applyBorder="1" applyAlignment="1">
      <alignment horizontal="left" vertical="center"/>
    </xf>
    <xf numFmtId="0" fontId="8" fillId="0" borderId="0" xfId="4" applyFont="1" applyFill="1" applyBorder="1" applyAlignment="1">
      <alignment horizontal="left" vertical="center" shrinkToFit="1"/>
    </xf>
    <xf numFmtId="0" fontId="14" fillId="0" borderId="0" xfId="4" applyFont="1" applyFill="1" applyBorder="1" applyAlignment="1">
      <alignment horizontal="left" vertical="center"/>
    </xf>
    <xf numFmtId="0" fontId="14" fillId="0" borderId="5" xfId="4" applyFont="1" applyFill="1" applyBorder="1" applyAlignment="1">
      <alignment horizontal="left" vertical="center"/>
    </xf>
    <xf numFmtId="0" fontId="8" fillId="0" borderId="0" xfId="4" applyFont="1" applyFill="1" applyBorder="1" applyAlignment="1">
      <alignment horizontal="left" vertical="top" wrapText="1"/>
    </xf>
    <xf numFmtId="0" fontId="8" fillId="0" borderId="0" xfId="4" applyFont="1" applyFill="1" applyBorder="1" applyAlignment="1">
      <alignmen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4" fillId="0" borderId="0" xfId="4" applyFont="1" applyFill="1" applyBorder="1" applyAlignment="1">
      <alignment vertical="top" wrapText="1"/>
    </xf>
    <xf numFmtId="0" fontId="8" fillId="0" borderId="6" xfId="4" applyFont="1" applyFill="1" applyBorder="1" applyAlignment="1">
      <alignment vertical="center"/>
    </xf>
    <xf numFmtId="0" fontId="8" fillId="0" borderId="6" xfId="4" applyFont="1" applyFill="1" applyBorder="1" applyAlignment="1">
      <alignment horizontal="center" shrinkToFit="1"/>
    </xf>
    <xf numFmtId="0" fontId="8" fillId="2" borderId="0" xfId="4" applyFont="1" applyFill="1" applyBorder="1" applyAlignment="1">
      <alignment vertical="center"/>
    </xf>
    <xf numFmtId="0" fontId="1" fillId="0" borderId="0" xfId="0" applyFont="1" applyFill="1" applyAlignment="1">
      <alignment horizontal="left" vertical="top" wrapText="1"/>
    </xf>
    <xf numFmtId="0" fontId="74" fillId="0" borderId="3" xfId="4" applyFont="1" applyFill="1" applyBorder="1" applyAlignment="1">
      <alignment horizontal="center" vertical="center"/>
    </xf>
    <xf numFmtId="0" fontId="74" fillId="0" borderId="85" xfId="4" applyFont="1" applyFill="1" applyBorder="1" applyAlignment="1">
      <alignment horizontal="center" vertical="center"/>
    </xf>
    <xf numFmtId="0" fontId="74" fillId="0" borderId="5" xfId="4" applyFont="1" applyFill="1" applyBorder="1" applyAlignment="1">
      <alignment horizontal="center" vertical="center"/>
    </xf>
    <xf numFmtId="0" fontId="71" fillId="0" borderId="85" xfId="4" applyFont="1" applyFill="1" applyBorder="1" applyAlignment="1">
      <alignment horizontal="center" vertical="center"/>
    </xf>
    <xf numFmtId="0" fontId="71" fillId="0" borderId="85" xfId="4" applyFont="1" applyFill="1" applyBorder="1" applyAlignment="1">
      <alignment horizontal="left" vertical="center"/>
    </xf>
    <xf numFmtId="0" fontId="71" fillId="0" borderId="85" xfId="4" applyFont="1" applyFill="1" applyBorder="1" applyAlignment="1">
      <alignment horizontal="left" vertical="top"/>
    </xf>
    <xf numFmtId="0" fontId="72" fillId="0" borderId="85" xfId="4" applyFont="1" applyFill="1" applyBorder="1">
      <alignment vertical="center"/>
    </xf>
    <xf numFmtId="0" fontId="72" fillId="0" borderId="85" xfId="4" applyFont="1" applyFill="1" applyBorder="1" applyAlignment="1">
      <alignment horizontal="center" vertical="center"/>
    </xf>
    <xf numFmtId="0" fontId="7" fillId="0" borderId="0" xfId="0" applyFont="1" applyFill="1" applyBorder="1" applyAlignment="1">
      <alignment horizontal="left" vertical="top"/>
    </xf>
    <xf numFmtId="0" fontId="7" fillId="0" borderId="5" xfId="0" applyFont="1" applyFill="1" applyBorder="1" applyAlignment="1">
      <alignment horizontal="left" vertical="top"/>
    </xf>
    <xf numFmtId="0" fontId="71" fillId="0" borderId="85" xfId="4" applyFont="1" applyFill="1" applyBorder="1" applyAlignment="1">
      <alignment horizontal="right" vertical="center"/>
    </xf>
    <xf numFmtId="0" fontId="14" fillId="0" borderId="5" xfId="0" applyFont="1" applyFill="1" applyBorder="1" applyAlignment="1">
      <alignment horizontal="left" vertical="center"/>
    </xf>
    <xf numFmtId="0" fontId="72" fillId="0" borderId="3" xfId="4" applyFont="1" applyFill="1" applyBorder="1" applyAlignment="1">
      <alignment horizontal="left" vertical="center"/>
    </xf>
    <xf numFmtId="0" fontId="8" fillId="0" borderId="308" xfId="4" applyFont="1" applyFill="1" applyBorder="1" applyAlignment="1">
      <alignment horizontal="center" vertical="center"/>
    </xf>
    <xf numFmtId="0" fontId="8" fillId="0" borderId="309" xfId="4" applyFont="1" applyFill="1" applyBorder="1" applyAlignment="1">
      <alignment horizontal="center" vertical="center"/>
    </xf>
    <xf numFmtId="0" fontId="8" fillId="0" borderId="312" xfId="4" applyFont="1" applyFill="1" applyBorder="1" applyAlignment="1">
      <alignment horizontal="center" vertical="center"/>
    </xf>
    <xf numFmtId="0" fontId="71" fillId="0" borderId="85" xfId="4" applyFont="1" applyFill="1" applyBorder="1" applyAlignment="1">
      <alignment vertical="center"/>
    </xf>
    <xf numFmtId="0" fontId="72" fillId="0" borderId="85" xfId="4" applyFont="1" applyFill="1" applyBorder="1" applyAlignment="1">
      <alignment vertical="center"/>
    </xf>
    <xf numFmtId="0" fontId="8" fillId="0" borderId="314" xfId="4" applyFont="1" applyFill="1" applyBorder="1" applyAlignment="1">
      <alignment horizontal="center" vertical="center"/>
    </xf>
    <xf numFmtId="0" fontId="8" fillId="0" borderId="315" xfId="4" applyFont="1" applyFill="1" applyBorder="1" applyAlignment="1">
      <alignment horizontal="center" vertical="center"/>
    </xf>
    <xf numFmtId="0" fontId="8" fillId="0" borderId="316" xfId="4" applyFont="1" applyFill="1" applyBorder="1" applyAlignment="1">
      <alignment horizontal="center" vertical="center"/>
    </xf>
    <xf numFmtId="0" fontId="8" fillId="0" borderId="317" xfId="4" applyFont="1" applyFill="1" applyBorder="1" applyAlignment="1">
      <alignment horizontal="center" vertical="center"/>
    </xf>
    <xf numFmtId="0" fontId="8" fillId="0" borderId="0" xfId="0" applyFont="1" applyFill="1" applyBorder="1" applyAlignment="1">
      <alignment vertical="center"/>
    </xf>
    <xf numFmtId="0" fontId="72" fillId="0" borderId="0" xfId="4" applyFont="1" applyFill="1" applyBorder="1" applyAlignment="1">
      <alignment horizontal="center" vertical="center" shrinkToFit="1"/>
    </xf>
    <xf numFmtId="0" fontId="72" fillId="0" borderId="7" xfId="4" applyFont="1" applyFill="1" applyBorder="1" applyAlignment="1">
      <alignment horizontal="center" vertical="center" shrinkToFit="1"/>
    </xf>
    <xf numFmtId="0" fontId="8" fillId="0" borderId="0" xfId="4" applyFont="1" applyFill="1" applyAlignment="1">
      <alignment horizontal="right" vertical="top"/>
    </xf>
    <xf numFmtId="0" fontId="1" fillId="0" borderId="0" xfId="0" applyFont="1" applyFill="1" applyBorder="1" applyAlignment="1">
      <alignment vertical="top"/>
    </xf>
    <xf numFmtId="0" fontId="1" fillId="0" borderId="5" xfId="0" applyFont="1" applyFill="1" applyBorder="1" applyAlignment="1">
      <alignment vertical="top"/>
    </xf>
    <xf numFmtId="0" fontId="24" fillId="0" borderId="5" xfId="4" applyFont="1" applyFill="1" applyBorder="1" applyAlignment="1">
      <alignment horizontal="left" vertical="center"/>
    </xf>
    <xf numFmtId="0" fontId="8" fillId="0" borderId="85" xfId="4" applyFont="1" applyFill="1" applyBorder="1" applyAlignment="1">
      <alignment horizontal="right" vertical="top"/>
    </xf>
    <xf numFmtId="0" fontId="1" fillId="0" borderId="0" xfId="0" applyFont="1" applyFill="1" applyAlignment="1">
      <alignment vertical="top"/>
    </xf>
    <xf numFmtId="0" fontId="19" fillId="0" borderId="0" xfId="0" applyFont="1" applyFill="1" applyBorder="1" applyAlignment="1">
      <alignment vertical="top"/>
    </xf>
    <xf numFmtId="0" fontId="19" fillId="0" borderId="5" xfId="0" applyFont="1" applyFill="1" applyBorder="1" applyAlignment="1">
      <alignment vertical="top"/>
    </xf>
    <xf numFmtId="0" fontId="8" fillId="0" borderId="0" xfId="4" applyFont="1" applyFill="1" applyAlignment="1">
      <alignment horizontal="left" vertical="center" wrapText="1"/>
    </xf>
    <xf numFmtId="0" fontId="8" fillId="0" borderId="25" xfId="4" applyFont="1" applyFill="1" applyBorder="1" applyAlignment="1">
      <alignment horizontal="left" vertical="center" wrapText="1"/>
    </xf>
    <xf numFmtId="0" fontId="8" fillId="0" borderId="85" xfId="4" applyFont="1" applyFill="1" applyBorder="1" applyAlignment="1">
      <alignment horizontal="center" vertical="center"/>
    </xf>
    <xf numFmtId="0" fontId="2" fillId="0" borderId="12" xfId="4" applyFont="1" applyFill="1" applyBorder="1" applyAlignment="1">
      <alignment horizontal="center" vertical="center"/>
    </xf>
    <xf numFmtId="0" fontId="28" fillId="0" borderId="85" xfId="4" applyFont="1" applyFill="1" applyBorder="1" applyAlignment="1">
      <alignment horizontal="center" vertical="center"/>
    </xf>
    <xf numFmtId="0" fontId="28" fillId="0" borderId="0" xfId="4" applyFont="1" applyFill="1" applyBorder="1" applyAlignment="1">
      <alignment horizontal="center" vertical="center"/>
    </xf>
    <xf numFmtId="0" fontId="23" fillId="0" borderId="3" xfId="4" applyFont="1" applyFill="1" applyBorder="1" applyAlignment="1">
      <alignment horizontal="left" vertical="center"/>
    </xf>
    <xf numFmtId="0" fontId="8" fillId="0" borderId="0" xfId="4" applyFill="1" applyBorder="1">
      <alignment vertical="center"/>
    </xf>
    <xf numFmtId="0" fontId="8" fillId="0" borderId="0" xfId="4" applyFill="1">
      <alignment vertical="center"/>
    </xf>
    <xf numFmtId="0" fontId="0" fillId="0" borderId="0" xfId="0" applyFill="1" applyAlignment="1">
      <alignment vertical="center" wrapText="1"/>
    </xf>
    <xf numFmtId="0" fontId="8" fillId="0" borderId="0" xfId="4" applyFill="1" applyBorder="1" applyAlignment="1">
      <alignment vertical="center"/>
    </xf>
    <xf numFmtId="6" fontId="14" fillId="0" borderId="85" xfId="2" applyFont="1" applyFill="1" applyBorder="1" applyAlignment="1">
      <alignment vertical="center"/>
    </xf>
    <xf numFmtId="0" fontId="8" fillId="0" borderId="25" xfId="4" applyNumberFormat="1" applyFont="1" applyFill="1" applyBorder="1" applyAlignment="1">
      <alignment horizontal="left" vertical="center"/>
    </xf>
    <xf numFmtId="0" fontId="10" fillId="0" borderId="25" xfId="4" applyNumberFormat="1" applyFont="1" applyFill="1" applyBorder="1" applyAlignment="1">
      <alignment vertical="center"/>
    </xf>
    <xf numFmtId="0" fontId="10" fillId="0" borderId="0" xfId="4" applyNumberFormat="1" applyFont="1" applyFill="1" applyBorder="1" applyAlignment="1">
      <alignment vertical="center"/>
    </xf>
    <xf numFmtId="0" fontId="14" fillId="0" borderId="25" xfId="4" applyFont="1" applyFill="1" applyBorder="1" applyAlignment="1">
      <alignment vertical="center"/>
    </xf>
    <xf numFmtId="6" fontId="8" fillId="0" borderId="25" xfId="2" applyFont="1" applyFill="1" applyBorder="1" applyAlignment="1">
      <alignment vertical="center"/>
    </xf>
    <xf numFmtId="0" fontId="8" fillId="0" borderId="85" xfId="4" applyFont="1" applyFill="1" applyBorder="1" applyAlignment="1">
      <alignment horizontal="left"/>
    </xf>
    <xf numFmtId="6" fontId="8" fillId="0" borderId="85" xfId="2" applyFont="1" applyFill="1" applyBorder="1" applyAlignment="1">
      <alignment vertical="center"/>
    </xf>
    <xf numFmtId="0" fontId="8" fillId="0" borderId="85" xfId="4" applyFont="1" applyFill="1" applyBorder="1" applyAlignment="1">
      <alignment vertical="center" wrapText="1"/>
    </xf>
    <xf numFmtId="0" fontId="19" fillId="0" borderId="25" xfId="4" applyFont="1" applyFill="1" applyBorder="1" applyAlignment="1">
      <alignment horizontal="left" vertical="center"/>
    </xf>
    <xf numFmtId="0" fontId="8" fillId="0" borderId="96" xfId="4" applyFont="1" applyFill="1" applyBorder="1" applyAlignment="1">
      <alignment horizontal="left" vertical="center"/>
    </xf>
    <xf numFmtId="0" fontId="10" fillId="0" borderId="10" xfId="4" applyFont="1" applyFill="1" applyBorder="1" applyAlignment="1">
      <alignment horizontal="left" vertical="center"/>
    </xf>
    <xf numFmtId="211" fontId="14" fillId="0" borderId="0" xfId="4" applyNumberFormat="1" applyFont="1" applyFill="1" applyBorder="1" applyAlignment="1">
      <alignment horizontal="left" vertical="top"/>
    </xf>
    <xf numFmtId="211" fontId="14" fillId="0" borderId="5" xfId="4" applyNumberFormat="1" applyFont="1" applyFill="1" applyBorder="1" applyAlignment="1">
      <alignment horizontal="left" vertical="top"/>
    </xf>
    <xf numFmtId="0" fontId="23" fillId="0" borderId="0" xfId="4" applyFont="1" applyFill="1" applyBorder="1">
      <alignment vertical="center"/>
    </xf>
    <xf numFmtId="0" fontId="14" fillId="0" borderId="85" xfId="4" applyFont="1" applyFill="1" applyBorder="1" applyAlignment="1">
      <alignment horizontal="right"/>
    </xf>
    <xf numFmtId="0" fontId="26" fillId="0" borderId="85" xfId="4" applyFont="1" applyFill="1" applyBorder="1" applyAlignment="1">
      <alignment horizontal="center" vertical="center"/>
    </xf>
    <xf numFmtId="0" fontId="26" fillId="0" borderId="0" xfId="4" applyFont="1" applyFill="1" applyBorder="1" applyAlignment="1">
      <alignment horizontal="left" vertical="center"/>
    </xf>
    <xf numFmtId="0" fontId="29" fillId="0" borderId="5" xfId="4" applyFont="1" applyFill="1" applyBorder="1" applyAlignment="1">
      <alignment horizontal="left" vertical="center"/>
    </xf>
    <xf numFmtId="0" fontId="26" fillId="0" borderId="0" xfId="4" applyFont="1" applyFill="1" applyBorder="1" applyAlignment="1">
      <alignment vertical="center"/>
    </xf>
    <xf numFmtId="0" fontId="14" fillId="0" borderId="85" xfId="4" applyFont="1" applyFill="1" applyBorder="1" applyAlignment="1">
      <alignment horizontal="right" wrapText="1"/>
    </xf>
    <xf numFmtId="0" fontId="1" fillId="0" borderId="85" xfId="0" applyFont="1" applyFill="1" applyBorder="1" applyAlignment="1">
      <alignment vertical="center"/>
    </xf>
    <xf numFmtId="0" fontId="8" fillId="0" borderId="0" xfId="5" applyFont="1" applyFill="1" applyBorder="1" applyAlignment="1">
      <alignment horizontal="left" vertical="center"/>
    </xf>
    <xf numFmtId="0" fontId="8" fillId="0" borderId="0" xfId="5" applyFont="1" applyFill="1" applyBorder="1" applyAlignment="1">
      <alignment vertical="center"/>
    </xf>
    <xf numFmtId="0" fontId="7" fillId="0" borderId="0" xfId="0" applyFont="1" applyFill="1" applyAlignment="1">
      <alignment vertical="center" wrapText="1"/>
    </xf>
    <xf numFmtId="0" fontId="1" fillId="0" borderId="0" xfId="0" applyFont="1" applyFill="1" applyAlignment="1">
      <alignment vertical="center" wrapText="1"/>
    </xf>
    <xf numFmtId="0" fontId="1" fillId="0" borderId="5" xfId="0" applyFont="1" applyFill="1" applyBorder="1" applyAlignment="1">
      <alignment vertical="center" wrapText="1"/>
    </xf>
    <xf numFmtId="0" fontId="19" fillId="0" borderId="0" xfId="4" applyFont="1" applyFill="1">
      <alignment vertical="center"/>
    </xf>
    <xf numFmtId="0" fontId="19" fillId="0" borderId="0" xfId="5" applyFont="1" applyFill="1" applyBorder="1" applyAlignment="1">
      <alignment vertical="center"/>
    </xf>
    <xf numFmtId="0" fontId="8" fillId="0" borderId="0" xfId="5" applyFont="1" applyFill="1" applyBorder="1" applyAlignment="1">
      <alignment horizontal="center" vertical="center"/>
    </xf>
    <xf numFmtId="0" fontId="10" fillId="0" borderId="25" xfId="4" applyFont="1" applyFill="1" applyBorder="1" applyAlignment="1">
      <alignment vertical="center"/>
    </xf>
    <xf numFmtId="0" fontId="26" fillId="0" borderId="85" xfId="4" applyFont="1" applyFill="1" applyBorder="1" applyAlignment="1">
      <alignment horizontal="right" vertical="center"/>
    </xf>
    <xf numFmtId="0" fontId="14" fillId="0" borderId="85" xfId="4" applyFont="1" applyFill="1" applyBorder="1" applyAlignment="1">
      <alignment horizontal="right" vertical="center" shrinkToFit="1"/>
    </xf>
    <xf numFmtId="0" fontId="14" fillId="0" borderId="85" xfId="4" applyFont="1" applyFill="1" applyBorder="1" applyAlignment="1">
      <alignment horizontal="center" vertical="center" shrinkToFit="1"/>
    </xf>
    <xf numFmtId="0" fontId="8" fillId="0" borderId="58" xfId="4" applyFont="1" applyFill="1" applyBorder="1" applyAlignment="1">
      <alignment horizontal="center" vertical="center"/>
    </xf>
    <xf numFmtId="0" fontId="14" fillId="0" borderId="85" xfId="4" applyFont="1" applyFill="1" applyBorder="1" applyAlignment="1">
      <alignment horizontal="center" vertical="top" shrinkToFit="1"/>
    </xf>
    <xf numFmtId="0" fontId="14" fillId="0" borderId="85" xfId="4" applyFont="1" applyFill="1" applyBorder="1" applyAlignment="1">
      <alignment vertical="top"/>
    </xf>
    <xf numFmtId="0" fontId="11" fillId="0" borderId="0" xfId="0" applyFont="1" applyFill="1" applyBorder="1" applyAlignment="1">
      <alignment vertical="center"/>
    </xf>
    <xf numFmtId="0" fontId="11" fillId="0" borderId="0" xfId="0" applyFont="1" applyFill="1" applyBorder="1" applyAlignment="1">
      <alignment horizontal="center" vertical="center"/>
    </xf>
    <xf numFmtId="0" fontId="8" fillId="0" borderId="26" xfId="4" applyFont="1" applyFill="1" applyBorder="1" applyAlignment="1">
      <alignment horizontal="left" vertical="center"/>
    </xf>
    <xf numFmtId="0" fontId="8" fillId="0" borderId="41" xfId="4" applyFont="1" applyFill="1" applyBorder="1" applyAlignment="1">
      <alignment horizontal="left" vertical="center"/>
    </xf>
    <xf numFmtId="202" fontId="14" fillId="0" borderId="0" xfId="0" applyNumberFormat="1" applyFont="1" applyFill="1" applyBorder="1" applyAlignment="1">
      <alignment horizontal="left" vertical="center"/>
    </xf>
    <xf numFmtId="0" fontId="8" fillId="0" borderId="3" xfId="4" applyFont="1" applyFill="1" applyBorder="1" applyAlignment="1">
      <alignment vertical="center"/>
    </xf>
    <xf numFmtId="0" fontId="8" fillId="0" borderId="8" xfId="4" applyFont="1" applyFill="1" applyBorder="1" applyAlignment="1">
      <alignment vertical="center"/>
    </xf>
    <xf numFmtId="0" fontId="11" fillId="0" borderId="7" xfId="4" applyFont="1" applyFill="1" applyBorder="1" applyAlignment="1">
      <alignment vertical="center"/>
    </xf>
    <xf numFmtId="0" fontId="11" fillId="0" borderId="7" xfId="4" applyFont="1" applyFill="1" applyBorder="1" applyAlignment="1">
      <alignment horizontal="left" vertical="center"/>
    </xf>
    <xf numFmtId="0" fontId="8" fillId="0" borderId="58" xfId="4" applyFont="1" applyFill="1" applyBorder="1" applyAlignment="1">
      <alignment vertical="center"/>
    </xf>
    <xf numFmtId="0" fontId="8" fillId="0" borderId="10" xfId="4" applyFont="1" applyFill="1" applyBorder="1" applyAlignment="1">
      <alignment vertical="center"/>
    </xf>
    <xf numFmtId="0" fontId="14" fillId="0" borderId="85" xfId="4" applyFont="1" applyFill="1" applyBorder="1" applyAlignment="1">
      <alignment horizontal="center" vertical="center" wrapText="1"/>
    </xf>
    <xf numFmtId="0" fontId="26" fillId="0" borderId="85" xfId="4" applyFont="1" applyFill="1" applyBorder="1" applyAlignment="1">
      <alignment vertical="center"/>
    </xf>
    <xf numFmtId="0" fontId="26" fillId="0" borderId="5" xfId="4" applyFont="1" applyFill="1" applyBorder="1" applyAlignment="1">
      <alignment vertical="center"/>
    </xf>
    <xf numFmtId="0" fontId="26" fillId="0" borderId="85" xfId="4" applyFont="1" applyFill="1" applyBorder="1" applyAlignment="1">
      <alignment horizontal="left" vertical="center"/>
    </xf>
    <xf numFmtId="6" fontId="26" fillId="0" borderId="85" xfId="2" applyFont="1" applyFill="1" applyBorder="1" applyAlignment="1">
      <alignment vertical="center"/>
    </xf>
    <xf numFmtId="6" fontId="26" fillId="0" borderId="0" xfId="2" applyFont="1" applyFill="1" applyBorder="1" applyAlignment="1">
      <alignment vertical="center"/>
    </xf>
    <xf numFmtId="0" fontId="26" fillId="0" borderId="41" xfId="4" applyFont="1" applyFill="1" applyBorder="1" applyAlignment="1">
      <alignment horizontal="left" vertical="center"/>
    </xf>
    <xf numFmtId="0" fontId="8" fillId="0" borderId="56" xfId="4" applyFont="1" applyFill="1" applyBorder="1" applyAlignment="1">
      <alignment vertical="center"/>
    </xf>
    <xf numFmtId="0" fontId="8" fillId="0" borderId="12" xfId="4" applyFont="1" applyFill="1" applyBorder="1" applyAlignment="1">
      <alignment vertical="center"/>
    </xf>
    <xf numFmtId="0" fontId="8" fillId="0" borderId="12" xfId="4" applyFont="1" applyFill="1" applyBorder="1" applyAlignment="1">
      <alignment horizontal="left" vertical="center"/>
    </xf>
    <xf numFmtId="0" fontId="8" fillId="0" borderId="13" xfId="4" applyFont="1" applyFill="1" applyBorder="1" applyAlignment="1">
      <alignment horizontal="left" vertical="center"/>
    </xf>
    <xf numFmtId="0" fontId="10" fillId="0" borderId="56" xfId="4" applyFont="1" applyFill="1" applyBorder="1" applyAlignment="1">
      <alignment horizontal="left" vertical="center"/>
    </xf>
    <xf numFmtId="0" fontId="8" fillId="0" borderId="16" xfId="4" applyFont="1" applyFill="1" applyBorder="1" applyAlignment="1">
      <alignment vertical="center"/>
    </xf>
    <xf numFmtId="0" fontId="8" fillId="0" borderId="17" xfId="4" applyFont="1" applyFill="1" applyBorder="1" applyAlignment="1">
      <alignment vertical="center"/>
    </xf>
    <xf numFmtId="0" fontId="1" fillId="0" borderId="5" xfId="6" applyFont="1" applyFill="1" applyBorder="1" applyAlignment="1">
      <alignment vertical="center"/>
    </xf>
    <xf numFmtId="0" fontId="1" fillId="0" borderId="0" xfId="0" applyFont="1" applyFill="1" applyAlignment="1">
      <alignment horizontal="left" vertical="center" wrapText="1"/>
    </xf>
    <xf numFmtId="0" fontId="8" fillId="0" borderId="58" xfId="4" applyFont="1" applyFill="1" applyBorder="1" applyAlignment="1">
      <alignment horizontal="left" vertical="center"/>
    </xf>
    <xf numFmtId="0" fontId="8" fillId="0" borderId="18" xfId="4" applyFont="1" applyFill="1" applyBorder="1" applyAlignment="1">
      <alignment horizontal="left" vertical="center"/>
    </xf>
    <xf numFmtId="0" fontId="8" fillId="0" borderId="20" xfId="4" applyFont="1" applyFill="1" applyBorder="1" applyAlignment="1">
      <alignment horizontal="left" vertical="center"/>
    </xf>
    <xf numFmtId="0" fontId="15" fillId="0" borderId="85" xfId="4" applyFont="1" applyFill="1" applyBorder="1" applyAlignment="1">
      <alignment vertical="center"/>
    </xf>
    <xf numFmtId="0" fontId="8" fillId="0" borderId="0" xfId="4" applyFont="1" applyFill="1" applyBorder="1" applyAlignment="1">
      <alignment horizontal="center" vertical="center" wrapText="1"/>
    </xf>
    <xf numFmtId="0" fontId="1" fillId="0" borderId="0" xfId="0" applyFont="1" applyFill="1" applyBorder="1" applyAlignment="1">
      <alignment horizontal="left" vertical="center" wrapText="1"/>
    </xf>
    <xf numFmtId="0" fontId="11" fillId="2" borderId="19" xfId="4" applyFont="1" applyFill="1" applyBorder="1">
      <alignment vertical="center"/>
    </xf>
    <xf numFmtId="0" fontId="14" fillId="2" borderId="19" xfId="4" applyFont="1" applyFill="1" applyBorder="1" applyAlignment="1">
      <alignment horizontal="left" vertical="center"/>
    </xf>
    <xf numFmtId="0" fontId="19" fillId="0" borderId="18" xfId="0" applyFont="1" applyBorder="1" applyAlignment="1">
      <alignment vertical="center" shrinkToFit="1"/>
    </xf>
    <xf numFmtId="0" fontId="19" fillId="0" borderId="20" xfId="0" applyFont="1" applyBorder="1" applyAlignment="1">
      <alignment vertical="center" shrinkToFit="1"/>
    </xf>
    <xf numFmtId="0" fontId="8" fillId="0" borderId="12"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12" xfId="4" applyFont="1" applyFill="1" applyBorder="1" applyAlignment="1">
      <alignment horizontal="center" vertical="center" shrinkToFit="1"/>
    </xf>
    <xf numFmtId="0" fontId="14" fillId="0" borderId="0" xfId="4" applyFont="1" applyFill="1" applyBorder="1" applyAlignment="1">
      <alignment horizontal="left" vertical="top"/>
    </xf>
    <xf numFmtId="0" fontId="8" fillId="0" borderId="0" xfId="4" applyFont="1" applyFill="1" applyBorder="1">
      <alignment vertical="center"/>
    </xf>
    <xf numFmtId="0" fontId="14" fillId="2" borderId="0" xfId="4" applyFont="1" applyFill="1" applyBorder="1" applyAlignment="1">
      <alignment horizontal="left" vertical="top" wrapText="1"/>
    </xf>
    <xf numFmtId="0" fontId="8" fillId="2" borderId="0" xfId="4" applyFont="1" applyFill="1" applyBorder="1" applyAlignment="1">
      <alignment horizontal="left" vertical="center" wrapText="1"/>
    </xf>
    <xf numFmtId="0" fontId="14" fillId="2" borderId="0" xfId="4" applyFont="1" applyFill="1" applyBorder="1" applyAlignment="1">
      <alignment horizontal="left" vertical="center"/>
    </xf>
    <xf numFmtId="0" fontId="8" fillId="0" borderId="0" xfId="4" applyFont="1" applyBorder="1" applyAlignment="1">
      <alignment horizontal="center" vertical="center"/>
    </xf>
    <xf numFmtId="0" fontId="8" fillId="0" borderId="0" xfId="4" applyFont="1" applyBorder="1" applyAlignment="1">
      <alignment horizontal="left" vertical="center"/>
    </xf>
    <xf numFmtId="0" fontId="72" fillId="0" borderId="0" xfId="4" applyFont="1" applyAlignment="1">
      <alignment horizontal="center" vertical="center"/>
    </xf>
    <xf numFmtId="0" fontId="8" fillId="2" borderId="0" xfId="4" applyFont="1" applyFill="1" applyBorder="1" applyAlignment="1">
      <alignment horizontal="left" vertical="center"/>
    </xf>
    <xf numFmtId="0" fontId="8" fillId="2" borderId="25" xfId="4" applyFont="1" applyFill="1" applyBorder="1" applyAlignment="1">
      <alignment horizontal="left" vertical="center"/>
    </xf>
    <xf numFmtId="0" fontId="8" fillId="0" borderId="0" xfId="4" applyFont="1" applyFill="1" applyBorder="1" applyAlignment="1">
      <alignment vertical="center" wrapText="1"/>
    </xf>
    <xf numFmtId="0" fontId="8" fillId="0" borderId="0" xfId="4" applyFont="1" applyFill="1" applyBorder="1" applyAlignment="1">
      <alignment horizontal="left" vertical="center" wrapText="1"/>
    </xf>
    <xf numFmtId="0" fontId="8" fillId="0" borderId="0" xfId="4" applyFont="1" applyAlignment="1">
      <alignment horizontal="center" vertical="center"/>
    </xf>
    <xf numFmtId="0" fontId="14" fillId="0" borderId="0" xfId="4" applyFont="1" applyFill="1" applyBorder="1" applyAlignment="1">
      <alignment horizontal="left" vertical="center"/>
    </xf>
    <xf numFmtId="0" fontId="14" fillId="0" borderId="5" xfId="4" applyFont="1" applyFill="1" applyBorder="1" applyAlignment="1">
      <alignment horizontal="left" vertical="center"/>
    </xf>
    <xf numFmtId="0" fontId="8" fillId="0" borderId="0" xfId="4" applyFont="1" applyFill="1" applyBorder="1" applyAlignment="1">
      <alignment horizontal="left" vertical="center"/>
    </xf>
    <xf numFmtId="0" fontId="8" fillId="0" borderId="0" xfId="4" applyFont="1" applyFill="1" applyBorder="1" applyAlignment="1">
      <alignment horizontal="left" vertical="center" shrinkToFit="1"/>
    </xf>
    <xf numFmtId="0" fontId="14" fillId="0" borderId="0" xfId="4" applyFont="1" applyFill="1" applyBorder="1" applyAlignment="1">
      <alignment vertical="center"/>
    </xf>
    <xf numFmtId="0" fontId="14" fillId="0" borderId="5" xfId="4" applyFont="1" applyFill="1" applyBorder="1" applyAlignment="1">
      <alignment horizontal="left" vertical="top"/>
    </xf>
    <xf numFmtId="0" fontId="8" fillId="0" borderId="25" xfId="4" applyFont="1" applyFill="1" applyBorder="1" applyAlignment="1">
      <alignment horizontal="left" vertical="center"/>
    </xf>
    <xf numFmtId="0" fontId="8" fillId="0" borderId="0" xfId="4" applyFont="1" applyBorder="1" applyAlignment="1">
      <alignment vertical="center"/>
    </xf>
    <xf numFmtId="0" fontId="8" fillId="0" borderId="0" xfId="4" applyFont="1" applyFill="1" applyBorder="1" applyAlignment="1">
      <alignment vertical="center"/>
    </xf>
    <xf numFmtId="0" fontId="8" fillId="0" borderId="0" xfId="4" applyFont="1" applyFill="1" applyBorder="1" applyAlignment="1">
      <alignment horizontal="righ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14" fillId="0" borderId="5" xfId="4" applyFont="1" applyFill="1" applyBorder="1" applyAlignment="1">
      <alignment vertical="center" wrapText="1"/>
    </xf>
    <xf numFmtId="0" fontId="8" fillId="0" borderId="6" xfId="4" applyFont="1" applyFill="1" applyBorder="1" applyAlignment="1">
      <alignment vertical="center"/>
    </xf>
    <xf numFmtId="0" fontId="8" fillId="2" borderId="0" xfId="4" applyFont="1" applyFill="1" applyBorder="1" applyAlignment="1">
      <alignment vertical="center"/>
    </xf>
    <xf numFmtId="0" fontId="14" fillId="2" borderId="0" xfId="4" applyFont="1" applyFill="1" applyBorder="1" applyAlignment="1">
      <alignment vertical="center"/>
    </xf>
    <xf numFmtId="0" fontId="8" fillId="0" borderId="12" xfId="4" applyFont="1" applyFill="1" applyBorder="1" applyAlignment="1">
      <alignment vertical="center"/>
    </xf>
    <xf numFmtId="0" fontId="0" fillId="0" borderId="0" xfId="0" applyFont="1" applyAlignment="1">
      <alignment vertical="center"/>
    </xf>
    <xf numFmtId="0" fontId="24" fillId="0" borderId="0" xfId="0" applyFont="1" applyBorder="1" applyAlignment="1">
      <alignment horizontal="distributed" vertical="center"/>
    </xf>
    <xf numFmtId="0" fontId="0" fillId="0" borderId="0" xfId="0" applyFont="1" applyAlignment="1">
      <alignment vertical="center" wrapText="1"/>
    </xf>
    <xf numFmtId="49" fontId="8" fillId="0" borderId="0" xfId="4" applyNumberFormat="1" applyFont="1" applyFill="1" applyBorder="1" applyAlignment="1">
      <alignment vertical="center"/>
    </xf>
    <xf numFmtId="0" fontId="14" fillId="0" borderId="0" xfId="4" applyFont="1" applyBorder="1" applyAlignment="1">
      <alignment vertical="top" shrinkToFit="1"/>
    </xf>
    <xf numFmtId="0" fontId="14" fillId="2" borderId="85" xfId="4" applyFont="1" applyFill="1" applyBorder="1" applyAlignment="1">
      <alignment vertical="top" wrapText="1"/>
    </xf>
    <xf numFmtId="0" fontId="8" fillId="0" borderId="0" xfId="4" applyFont="1" applyBorder="1" applyAlignment="1">
      <alignment vertical="top" wrapText="1"/>
    </xf>
    <xf numFmtId="0" fontId="8" fillId="0" borderId="5" xfId="4" applyFont="1" applyBorder="1" applyAlignment="1">
      <alignment vertical="top" wrapText="1"/>
    </xf>
    <xf numFmtId="0" fontId="8" fillId="0" borderId="85" xfId="4" applyFont="1" applyBorder="1" applyAlignment="1">
      <alignment vertical="top"/>
    </xf>
    <xf numFmtId="0" fontId="8" fillId="0" borderId="5" xfId="4" applyFont="1" applyBorder="1" applyAlignment="1">
      <alignment vertical="top"/>
    </xf>
    <xf numFmtId="204" fontId="8" fillId="0" borderId="19" xfId="4" applyNumberFormat="1" applyFont="1" applyFill="1" applyBorder="1" applyAlignment="1">
      <alignment horizontal="center" vertical="center"/>
    </xf>
    <xf numFmtId="204" fontId="8" fillId="0" borderId="20" xfId="4" applyNumberFormat="1" applyFont="1" applyFill="1" applyBorder="1" applyAlignment="1">
      <alignment horizontal="center" vertical="center"/>
    </xf>
    <xf numFmtId="0" fontId="8" fillId="0" borderId="0" xfId="4" applyFont="1" applyFill="1" applyBorder="1" applyAlignment="1">
      <alignment horizontal="left" vertical="center" shrinkToFit="1"/>
    </xf>
    <xf numFmtId="0" fontId="8" fillId="0" borderId="0" xfId="4" applyFont="1" applyFill="1" applyBorder="1" applyAlignment="1">
      <alignment horizontal="right" vertical="center" shrinkToFit="1"/>
    </xf>
    <xf numFmtId="0" fontId="8" fillId="2" borderId="17" xfId="4" applyNumberFormat="1" applyFont="1" applyFill="1" applyBorder="1" applyAlignment="1">
      <alignment horizontal="left" vertical="center" shrinkToFit="1"/>
    </xf>
    <xf numFmtId="0" fontId="8" fillId="0" borderId="134" xfId="4" applyFont="1" applyFill="1" applyBorder="1" applyAlignment="1">
      <alignment horizontal="left" vertical="center"/>
    </xf>
    <xf numFmtId="0" fontId="8" fillId="0" borderId="135" xfId="4" applyFont="1" applyFill="1" applyBorder="1" applyAlignment="1">
      <alignment horizontal="left" vertical="center"/>
    </xf>
    <xf numFmtId="0" fontId="8" fillId="0" borderId="136" xfId="4" applyFont="1" applyFill="1" applyBorder="1">
      <alignment vertical="center"/>
    </xf>
    <xf numFmtId="0" fontId="8" fillId="0" borderId="14" xfId="4" applyFont="1" applyFill="1" applyBorder="1" applyAlignment="1">
      <alignment vertical="center"/>
    </xf>
    <xf numFmtId="204" fontId="51" fillId="2" borderId="7" xfId="4" applyNumberFormat="1" applyFont="1" applyFill="1" applyBorder="1" applyAlignment="1">
      <alignment horizontal="center" vertical="center"/>
    </xf>
    <xf numFmtId="0" fontId="14" fillId="0" borderId="6" xfId="4" applyFont="1" applyFill="1" applyBorder="1" applyAlignment="1">
      <alignment vertical="center"/>
    </xf>
    <xf numFmtId="0" fontId="52" fillId="0" borderId="0" xfId="4" applyFont="1" applyFill="1" applyBorder="1" applyAlignment="1">
      <alignment horizontal="left" vertical="center"/>
    </xf>
    <xf numFmtId="0" fontId="52" fillId="0" borderId="0" xfId="4" applyFont="1" applyBorder="1" applyAlignment="1">
      <alignment horizontal="left" vertical="top"/>
    </xf>
    <xf numFmtId="0" fontId="14" fillId="0" borderId="0" xfId="4" applyFont="1" applyFill="1" applyBorder="1" applyAlignment="1">
      <alignment horizontal="left" vertical="top"/>
    </xf>
    <xf numFmtId="0" fontId="8" fillId="0" borderId="0" xfId="4" applyFont="1" applyFill="1" applyBorder="1" applyAlignment="1">
      <alignment vertical="center" wrapText="1"/>
    </xf>
    <xf numFmtId="0" fontId="8" fillId="0" borderId="0" xfId="4" applyFont="1" applyFill="1" applyBorder="1" applyAlignment="1">
      <alignment horizontal="left" vertical="center"/>
    </xf>
    <xf numFmtId="0" fontId="8" fillId="0" borderId="0" xfId="4" applyFont="1" applyFill="1" applyBorder="1" applyAlignment="1">
      <alignment vertical="center"/>
    </xf>
    <xf numFmtId="0" fontId="8" fillId="0" borderId="0" xfId="4" applyFont="1" applyBorder="1" applyAlignment="1">
      <alignmen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1" fillId="0" borderId="14" xfId="0" applyFont="1" applyFill="1" applyBorder="1" applyAlignment="1">
      <alignment horizontal="center" vertical="center"/>
    </xf>
    <xf numFmtId="0" fontId="8" fillId="0" borderId="0" xfId="4" applyFont="1" applyBorder="1" applyAlignment="1">
      <alignment horizontal="center" vertical="center"/>
    </xf>
    <xf numFmtId="0" fontId="8" fillId="0" borderId="0" xfId="4" applyFont="1" applyBorder="1" applyAlignment="1">
      <alignment horizontal="left" vertical="center"/>
    </xf>
    <xf numFmtId="0" fontId="8" fillId="2" borderId="25" xfId="4" applyFont="1" applyFill="1" applyBorder="1" applyAlignment="1">
      <alignment horizontal="left" vertical="center"/>
    </xf>
    <xf numFmtId="0" fontId="0" fillId="0" borderId="0" xfId="0" applyAlignment="1">
      <alignment vertical="center" wrapText="1"/>
    </xf>
    <xf numFmtId="0" fontId="8" fillId="0" borderId="0" xfId="4" applyFont="1" applyBorder="1" applyAlignment="1">
      <alignment vertical="center"/>
    </xf>
    <xf numFmtId="0" fontId="8" fillId="0" borderId="0" xfId="4" applyFont="1" applyBorder="1" applyAlignment="1"/>
    <xf numFmtId="0" fontId="1" fillId="0" borderId="0" xfId="0" applyFont="1" applyAlignment="1"/>
    <xf numFmtId="0" fontId="8" fillId="0" borderId="15" xfId="4" applyFont="1" applyFill="1" applyBorder="1" applyAlignment="1">
      <alignment horizontal="left" vertical="center"/>
    </xf>
    <xf numFmtId="0" fontId="8" fillId="0" borderId="17" xfId="4" applyFont="1" applyFill="1" applyBorder="1" applyAlignment="1">
      <alignment horizontal="left" vertical="center"/>
    </xf>
    <xf numFmtId="183" fontId="8" fillId="0" borderId="64" xfId="4" applyNumberFormat="1" applyFont="1" applyFill="1" applyBorder="1" applyAlignment="1">
      <alignment vertical="center" shrinkToFit="1"/>
    </xf>
    <xf numFmtId="0" fontId="8" fillId="2" borderId="64" xfId="4" applyFont="1" applyFill="1" applyBorder="1" applyAlignment="1">
      <alignment vertical="center"/>
    </xf>
    <xf numFmtId="183" fontId="8" fillId="0" borderId="64" xfId="4" applyNumberFormat="1" applyFont="1" applyFill="1" applyBorder="1" applyAlignment="1">
      <alignment vertical="center"/>
    </xf>
    <xf numFmtId="0" fontId="8" fillId="2" borderId="75" xfId="4" applyFont="1" applyFill="1" applyBorder="1" applyAlignment="1">
      <alignment vertical="center"/>
    </xf>
    <xf numFmtId="183" fontId="8" fillId="0" borderId="50" xfId="4" applyNumberFormat="1" applyFont="1" applyFill="1" applyBorder="1" applyAlignment="1">
      <alignment vertical="center" shrinkToFit="1"/>
    </xf>
    <xf numFmtId="0" fontId="8" fillId="2" borderId="50" xfId="4" applyFont="1" applyFill="1" applyBorder="1" applyAlignment="1">
      <alignment vertical="center"/>
    </xf>
    <xf numFmtId="183" fontId="8" fillId="0" borderId="50" xfId="4" applyNumberFormat="1" applyFont="1" applyFill="1" applyBorder="1" applyAlignment="1">
      <alignment vertical="center"/>
    </xf>
    <xf numFmtId="0" fontId="8" fillId="2" borderId="73" xfId="4" applyFont="1" applyFill="1" applyBorder="1" applyAlignment="1">
      <alignment vertical="center"/>
    </xf>
    <xf numFmtId="183" fontId="8" fillId="0" borderId="335" xfId="4" applyNumberFormat="1" applyFont="1" applyFill="1" applyBorder="1" applyAlignment="1">
      <alignment vertical="center" shrinkToFit="1"/>
    </xf>
    <xf numFmtId="0" fontId="8" fillId="2" borderId="336" xfId="4" applyFont="1" applyFill="1" applyBorder="1" applyAlignment="1">
      <alignment vertical="center"/>
    </xf>
    <xf numFmtId="0" fontId="31" fillId="0" borderId="6" xfId="0" applyFont="1" applyFill="1" applyBorder="1" applyAlignment="1">
      <alignment horizontal="center" vertical="center"/>
    </xf>
    <xf numFmtId="0" fontId="8" fillId="0" borderId="6" xfId="4" applyFont="1" applyFill="1" applyBorder="1" applyAlignment="1">
      <alignment horizontal="center" vertical="center"/>
    </xf>
    <xf numFmtId="0" fontId="31" fillId="0" borderId="0" xfId="0" applyFont="1" applyFill="1" applyBorder="1" applyAlignment="1">
      <alignment horizontal="center" vertical="center"/>
    </xf>
    <xf numFmtId="0" fontId="14" fillId="0" borderId="16"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0" xfId="4" applyFont="1" applyFill="1" applyBorder="1">
      <alignment vertical="center"/>
    </xf>
    <xf numFmtId="0" fontId="14" fillId="0" borderId="0" xfId="4" applyFont="1" applyFill="1" applyBorder="1" applyAlignment="1">
      <alignment horizontal="center" vertical="center"/>
    </xf>
    <xf numFmtId="0" fontId="14" fillId="0" borderId="14" xfId="4" applyFont="1" applyFill="1" applyBorder="1" applyAlignment="1">
      <alignment horizontal="center" vertical="center"/>
    </xf>
    <xf numFmtId="4" fontId="8" fillId="0" borderId="6" xfId="4" applyNumberFormat="1" applyFont="1" applyFill="1" applyBorder="1" applyAlignment="1">
      <alignment horizontal="right" vertical="center" shrinkToFit="1"/>
    </xf>
    <xf numFmtId="0" fontId="8" fillId="0" borderId="0" xfId="4" applyFont="1" applyFill="1" applyBorder="1" applyAlignment="1">
      <alignment horizontal="left" vertical="center"/>
    </xf>
    <xf numFmtId="0" fontId="14" fillId="0" borderId="0" xfId="4" applyFont="1" applyFill="1" applyBorder="1" applyAlignment="1">
      <alignment horizontal="left" vertical="center"/>
    </xf>
    <xf numFmtId="0" fontId="8" fillId="2" borderId="6" xfId="4" applyFont="1" applyFill="1" applyBorder="1" applyAlignment="1">
      <alignment vertical="center"/>
    </xf>
    <xf numFmtId="0" fontId="19" fillId="0" borderId="0" xfId="0" applyFont="1" applyAlignment="1">
      <alignment vertical="center" wrapText="1"/>
    </xf>
    <xf numFmtId="0" fontId="95" fillId="7" borderId="44" xfId="0" applyFont="1" applyFill="1" applyBorder="1" applyAlignment="1">
      <alignment horizontal="distributed" vertical="top"/>
    </xf>
    <xf numFmtId="0" fontId="19" fillId="0" borderId="216" xfId="0" applyFont="1" applyBorder="1" applyAlignment="1">
      <alignment vertical="center" wrapText="1"/>
    </xf>
    <xf numFmtId="0" fontId="0" fillId="4" borderId="44" xfId="0" applyFont="1" applyFill="1" applyBorder="1">
      <alignment vertical="center"/>
    </xf>
    <xf numFmtId="181" fontId="14" fillId="0" borderId="0" xfId="4" applyNumberFormat="1" applyFont="1" applyFill="1" applyBorder="1" applyAlignment="1">
      <alignment horizontal="right" vertical="center" wrapText="1"/>
    </xf>
    <xf numFmtId="181" fontId="8" fillId="0" borderId="0" xfId="4" applyNumberFormat="1" applyFont="1" applyFill="1" applyBorder="1" applyAlignment="1">
      <alignment horizontal="right" vertical="center" shrinkToFit="1"/>
    </xf>
    <xf numFmtId="189" fontId="8" fillId="0" borderId="0" xfId="4" applyNumberFormat="1" applyFont="1" applyFill="1" applyBorder="1" applyAlignment="1">
      <alignment horizontal="center" vertical="center"/>
    </xf>
    <xf numFmtId="0" fontId="1" fillId="0" borderId="0" xfId="0" applyFont="1" applyFill="1" applyBorder="1">
      <alignment vertical="center"/>
    </xf>
    <xf numFmtId="4" fontId="8" fillId="0" borderId="0" xfId="4" applyNumberFormat="1" applyFont="1" applyFill="1" applyBorder="1" applyAlignment="1">
      <alignment horizontal="right" vertical="center"/>
    </xf>
    <xf numFmtId="0" fontId="31" fillId="0" borderId="6" xfId="0" applyFont="1" applyFill="1" applyBorder="1" applyAlignment="1">
      <alignment vertical="center"/>
    </xf>
    <xf numFmtId="181" fontId="14" fillId="0" borderId="6" xfId="4" applyNumberFormat="1" applyFont="1" applyFill="1" applyBorder="1" applyAlignment="1">
      <alignment horizontal="right" vertical="center" wrapText="1"/>
    </xf>
    <xf numFmtId="0" fontId="70" fillId="0" borderId="0" xfId="4" applyFont="1">
      <alignment vertical="center"/>
    </xf>
    <xf numFmtId="0" fontId="8" fillId="2" borderId="6" xfId="4" applyFont="1" applyFill="1" applyBorder="1" applyAlignment="1">
      <alignment horizontal="left" vertical="center" wrapText="1"/>
    </xf>
    <xf numFmtId="0" fontId="8" fillId="0" borderId="0" xfId="4" applyFont="1" applyFill="1" applyBorder="1">
      <alignment vertical="center"/>
    </xf>
    <xf numFmtId="0" fontId="8" fillId="0" borderId="0" xfId="4" applyFont="1" applyFill="1" applyBorder="1" applyAlignment="1">
      <alignment vertical="center" wrapText="1"/>
    </xf>
    <xf numFmtId="0" fontId="14" fillId="0" borderId="0" xfId="4" applyFont="1" applyFill="1" applyBorder="1" applyAlignment="1">
      <alignment vertical="top" wrapText="1"/>
    </xf>
    <xf numFmtId="0" fontId="8" fillId="0" borderId="0" xfId="4" applyFont="1" applyFill="1" applyBorder="1" applyAlignment="1">
      <alignment horizontal="right" vertical="center"/>
    </xf>
    <xf numFmtId="0" fontId="4" fillId="0" borderId="0" xfId="0" applyFont="1" applyAlignment="1">
      <alignment horizontal="center" vertical="center"/>
    </xf>
    <xf numFmtId="0" fontId="8" fillId="2" borderId="12" xfId="4" applyFont="1" applyFill="1" applyBorder="1">
      <alignment vertical="center"/>
    </xf>
    <xf numFmtId="0" fontId="7" fillId="2" borderId="12" xfId="4" applyFont="1" applyFill="1" applyBorder="1" applyAlignment="1">
      <alignment horizontal="center" vertical="center"/>
    </xf>
    <xf numFmtId="0" fontId="7" fillId="2" borderId="13" xfId="4" applyFont="1" applyFill="1" applyBorder="1" applyAlignment="1">
      <alignment horizontal="center" vertical="center"/>
    </xf>
    <xf numFmtId="0" fontId="7" fillId="2" borderId="6" xfId="4" applyFont="1" applyFill="1" applyBorder="1" applyAlignment="1">
      <alignment horizontal="center" vertical="center"/>
    </xf>
    <xf numFmtId="0" fontId="7" fillId="2" borderId="17" xfId="4" applyFont="1" applyFill="1" applyBorder="1" applyAlignment="1">
      <alignment horizontal="center" vertical="center"/>
    </xf>
    <xf numFmtId="0" fontId="8" fillId="2" borderId="0" xfId="4" applyFont="1" applyFill="1" applyBorder="1" applyAlignment="1">
      <alignment horizontal="center" vertical="center"/>
    </xf>
    <xf numFmtId="0" fontId="8" fillId="2" borderId="12" xfId="4" applyFont="1" applyFill="1" applyBorder="1" applyAlignment="1">
      <alignment horizontal="center" vertical="center" shrinkToFit="1"/>
    </xf>
    <xf numFmtId="0" fontId="8" fillId="2" borderId="0" xfId="4" applyFont="1" applyFill="1" applyBorder="1" applyAlignment="1">
      <alignment horizontal="left" vertical="center"/>
    </xf>
    <xf numFmtId="0" fontId="8" fillId="0" borderId="0" xfId="4" applyFont="1" applyAlignment="1">
      <alignment horizontal="left" vertical="top"/>
    </xf>
    <xf numFmtId="0" fontId="8" fillId="2" borderId="12" xfId="4" applyFont="1" applyFill="1" applyBorder="1" applyAlignment="1">
      <alignment horizontal="left" vertical="center" shrinkToFit="1"/>
    </xf>
    <xf numFmtId="0" fontId="8" fillId="0" borderId="0" xfId="4" applyFont="1" applyFill="1" applyBorder="1" applyAlignment="1">
      <alignment vertical="center"/>
    </xf>
    <xf numFmtId="0" fontId="8" fillId="0" borderId="0" xfId="4" applyFont="1" applyBorder="1" applyAlignment="1">
      <alignment vertical="center"/>
    </xf>
    <xf numFmtId="0" fontId="11" fillId="0" borderId="0" xfId="4" applyFont="1" applyFill="1" applyBorder="1" applyAlignment="1">
      <alignment horizontal="center" vertical="center"/>
    </xf>
    <xf numFmtId="0" fontId="8" fillId="0" borderId="0" xfId="4" applyFont="1" applyBorder="1" applyAlignment="1">
      <alignment horizontal="left" vertical="top"/>
    </xf>
    <xf numFmtId="0" fontId="8" fillId="2" borderId="0" xfId="4" applyFont="1" applyFill="1" applyBorder="1" applyAlignment="1">
      <alignment vertical="center"/>
    </xf>
    <xf numFmtId="0" fontId="8" fillId="0" borderId="12" xfId="4" applyFont="1" applyBorder="1" applyAlignment="1">
      <alignment horizontal="left" vertical="top"/>
    </xf>
    <xf numFmtId="0" fontId="8" fillId="0" borderId="13" xfId="4" applyFont="1" applyBorder="1" applyAlignment="1">
      <alignment horizontal="left" vertical="top"/>
    </xf>
    <xf numFmtId="0" fontId="8" fillId="0" borderId="15" xfId="4" applyFont="1" applyBorder="1" applyAlignment="1">
      <alignment horizontal="left" vertical="top"/>
    </xf>
    <xf numFmtId="180" fontId="8" fillId="2" borderId="0" xfId="4" applyNumberFormat="1" applyFont="1" applyFill="1" applyBorder="1" applyAlignment="1">
      <alignment horizontal="center" vertical="center"/>
    </xf>
    <xf numFmtId="179" fontId="8" fillId="2" borderId="0" xfId="4" applyNumberFormat="1" applyFont="1" applyFill="1" applyBorder="1" applyAlignment="1">
      <alignment horizontal="center" vertical="center" shrinkToFit="1"/>
    </xf>
    <xf numFmtId="179" fontId="8" fillId="2" borderId="12" xfId="4" applyNumberFormat="1" applyFont="1" applyFill="1" applyBorder="1" applyAlignment="1">
      <alignment horizontal="center" vertical="center" shrinkToFit="1"/>
    </xf>
    <xf numFmtId="0" fontId="1" fillId="0" borderId="0" xfId="0" applyFont="1" applyBorder="1" applyAlignment="1">
      <alignment horizontal="left" vertical="center" shrinkToFit="1"/>
    </xf>
    <xf numFmtId="0" fontId="52" fillId="2" borderId="85" xfId="4" applyFont="1" applyFill="1" applyBorder="1" applyAlignment="1">
      <alignment horizontal="left" vertical="center"/>
    </xf>
    <xf numFmtId="0" fontId="8" fillId="2" borderId="0" xfId="4" applyFont="1" applyFill="1" applyBorder="1" applyAlignment="1">
      <alignment horizontal="left" vertical="center"/>
    </xf>
    <xf numFmtId="0" fontId="98" fillId="2" borderId="0" xfId="4" applyFont="1" applyFill="1" applyBorder="1" applyAlignment="1">
      <alignment vertical="center"/>
    </xf>
    <xf numFmtId="0" fontId="72" fillId="2" borderId="0" xfId="4" applyFont="1" applyFill="1" applyBorder="1" applyAlignment="1">
      <alignment horizontal="left" vertical="top"/>
    </xf>
    <xf numFmtId="0" fontId="72" fillId="0" borderId="0" xfId="4" applyFont="1" applyBorder="1" applyAlignment="1">
      <alignment horizontal="left" vertical="top"/>
    </xf>
    <xf numFmtId="0" fontId="72" fillId="2" borderId="41" xfId="4" applyFont="1" applyFill="1" applyBorder="1" applyAlignment="1">
      <alignment horizontal="center" vertical="center"/>
    </xf>
    <xf numFmtId="0" fontId="72" fillId="2" borderId="6" xfId="4" applyFont="1" applyFill="1" applyBorder="1" applyAlignment="1">
      <alignment horizontal="center" vertical="center"/>
    </xf>
    <xf numFmtId="0" fontId="72" fillId="2" borderId="6" xfId="4" applyFont="1" applyFill="1" applyBorder="1" applyAlignment="1">
      <alignment horizontal="center" vertical="center" shrinkToFit="1"/>
    </xf>
    <xf numFmtId="0" fontId="77" fillId="2" borderId="0" xfId="4" applyFont="1" applyFill="1" applyBorder="1" applyAlignment="1">
      <alignment vertical="center"/>
    </xf>
    <xf numFmtId="0" fontId="72" fillId="2" borderId="12" xfId="4" applyFont="1" applyFill="1" applyBorder="1" applyAlignment="1">
      <alignment vertical="center"/>
    </xf>
    <xf numFmtId="0" fontId="72" fillId="2" borderId="37" xfId="4" applyFont="1" applyFill="1" applyBorder="1" applyAlignment="1">
      <alignment vertical="center"/>
    </xf>
    <xf numFmtId="0" fontId="72" fillId="2" borderId="0" xfId="4" applyFont="1" applyFill="1" applyBorder="1" applyAlignment="1">
      <alignment vertical="center" shrinkToFit="1"/>
    </xf>
    <xf numFmtId="0" fontId="72" fillId="2" borderId="0" xfId="4" applyFont="1" applyFill="1" applyBorder="1" applyAlignment="1">
      <alignment horizontal="center" vertical="center" shrinkToFit="1"/>
    </xf>
    <xf numFmtId="0" fontId="72" fillId="2" borderId="0" xfId="4" applyFont="1" applyFill="1" applyBorder="1" applyAlignment="1">
      <alignment horizontal="right" vertical="center" shrinkToFit="1"/>
    </xf>
    <xf numFmtId="0" fontId="72" fillId="2" borderId="85" xfId="4" applyFont="1" applyFill="1" applyBorder="1" applyAlignment="1">
      <alignment vertical="center"/>
    </xf>
    <xf numFmtId="0" fontId="72" fillId="2" borderId="85" xfId="4" applyFont="1" applyFill="1" applyBorder="1" applyAlignment="1">
      <alignment horizontal="left" vertical="center"/>
    </xf>
    <xf numFmtId="0" fontId="72" fillId="0" borderId="6" xfId="4" applyFont="1" applyBorder="1">
      <alignment vertical="center"/>
    </xf>
    <xf numFmtId="0" fontId="72" fillId="0" borderId="41" xfId="4" applyFont="1" applyBorder="1">
      <alignment vertical="center"/>
    </xf>
    <xf numFmtId="0" fontId="72" fillId="0" borderId="5" xfId="4" applyFont="1" applyBorder="1" applyAlignment="1">
      <alignment vertical="center"/>
    </xf>
    <xf numFmtId="0" fontId="72" fillId="0" borderId="126" xfId="4" applyFont="1" applyBorder="1" applyAlignment="1">
      <alignment vertical="center"/>
    </xf>
    <xf numFmtId="0" fontId="72" fillId="0" borderId="13" xfId="4" applyFont="1" applyFill="1" applyBorder="1" applyAlignment="1">
      <alignment horizontal="center" vertical="center"/>
    </xf>
    <xf numFmtId="0" fontId="76" fillId="0" borderId="111" xfId="4" applyFont="1" applyFill="1" applyBorder="1" applyAlignment="1">
      <alignment horizontal="right" vertical="top"/>
    </xf>
    <xf numFmtId="0" fontId="72" fillId="0" borderId="51" xfId="4" applyFont="1" applyBorder="1" applyAlignment="1">
      <alignment vertical="center"/>
    </xf>
    <xf numFmtId="0" fontId="72" fillId="0" borderId="77" xfId="4" applyFont="1" applyBorder="1" applyAlignment="1">
      <alignment vertical="center"/>
    </xf>
    <xf numFmtId="0" fontId="72" fillId="0" borderId="134" xfId="4" applyFont="1" applyBorder="1" applyAlignment="1">
      <alignment vertical="center"/>
    </xf>
    <xf numFmtId="0" fontId="72" fillId="0" borderId="72" xfId="4" applyFont="1" applyBorder="1" applyAlignment="1">
      <alignment vertical="center"/>
    </xf>
    <xf numFmtId="0" fontId="72" fillId="0" borderId="79" xfId="4" applyFont="1" applyBorder="1" applyAlignment="1">
      <alignment vertical="center"/>
    </xf>
    <xf numFmtId="0" fontId="72" fillId="0" borderId="13" xfId="4" applyFont="1" applyBorder="1">
      <alignment vertical="center"/>
    </xf>
    <xf numFmtId="0" fontId="72" fillId="0" borderId="14" xfId="4" applyFont="1" applyBorder="1">
      <alignment vertical="center"/>
    </xf>
    <xf numFmtId="0" fontId="96" fillId="2" borderId="0" xfId="4" applyFont="1" applyFill="1" applyBorder="1" applyAlignment="1">
      <alignment vertical="top" wrapText="1"/>
    </xf>
    <xf numFmtId="0" fontId="71" fillId="0" borderId="14" xfId="4" applyFont="1" applyBorder="1">
      <alignment vertical="center"/>
    </xf>
    <xf numFmtId="0" fontId="72" fillId="0" borderId="140" xfId="4" applyFont="1" applyBorder="1" applyAlignment="1">
      <alignment vertical="center"/>
    </xf>
    <xf numFmtId="192" fontId="72" fillId="0" borderId="22" xfId="4" applyNumberFormat="1" applyFont="1" applyFill="1" applyBorder="1" applyAlignment="1">
      <alignment horizontal="center" vertical="center"/>
    </xf>
    <xf numFmtId="192" fontId="72" fillId="0" borderId="47" xfId="4" applyNumberFormat="1" applyFont="1" applyFill="1" applyBorder="1" applyAlignment="1">
      <alignment horizontal="center" vertical="center"/>
    </xf>
    <xf numFmtId="192" fontId="72" fillId="0" borderId="0" xfId="4" applyNumberFormat="1" applyFont="1" applyFill="1" applyBorder="1" applyAlignment="1">
      <alignment horizontal="center" vertical="center"/>
    </xf>
    <xf numFmtId="192" fontId="72" fillId="0" borderId="15" xfId="4" applyNumberFormat="1" applyFont="1" applyFill="1" applyBorder="1" applyAlignment="1">
      <alignment horizontal="center" vertical="center"/>
    </xf>
    <xf numFmtId="192" fontId="72" fillId="0" borderId="6" xfId="4" applyNumberFormat="1" applyFont="1" applyFill="1" applyBorder="1" applyAlignment="1">
      <alignment horizontal="center" vertical="center"/>
    </xf>
    <xf numFmtId="192" fontId="72" fillId="0" borderId="17" xfId="4" applyNumberFormat="1" applyFont="1" applyFill="1" applyBorder="1" applyAlignment="1">
      <alignment horizontal="center" vertical="center"/>
    </xf>
    <xf numFmtId="0" fontId="96" fillId="0" borderId="14" xfId="4" applyFont="1" applyBorder="1" applyAlignment="1">
      <alignment vertical="top" wrapText="1"/>
    </xf>
    <xf numFmtId="0" fontId="77" fillId="0" borderId="0" xfId="4" applyFont="1" applyBorder="1">
      <alignment vertical="center"/>
    </xf>
    <xf numFmtId="0" fontId="77" fillId="0" borderId="0" xfId="0" applyFont="1" applyBorder="1" applyAlignment="1">
      <alignment horizontal="center" vertical="center"/>
    </xf>
    <xf numFmtId="0" fontId="77" fillId="0" borderId="0" xfId="0" applyFont="1" applyBorder="1" applyAlignment="1">
      <alignment vertical="center"/>
    </xf>
    <xf numFmtId="0" fontId="77" fillId="0" borderId="0" xfId="4" applyFont="1" applyFill="1" applyBorder="1" applyAlignment="1">
      <alignment vertical="center"/>
    </xf>
    <xf numFmtId="191" fontId="77" fillId="0" borderId="0" xfId="4" applyNumberFormat="1" applyFont="1" applyFill="1" applyBorder="1" applyAlignment="1">
      <alignment vertical="center"/>
    </xf>
    <xf numFmtId="192" fontId="77" fillId="0" borderId="0" xfId="4" applyNumberFormat="1" applyFont="1" applyFill="1" applyBorder="1" applyAlignment="1">
      <alignment vertical="center"/>
    </xf>
    <xf numFmtId="0" fontId="77" fillId="0" borderId="0" xfId="4" applyFont="1" applyBorder="1" applyAlignment="1">
      <alignment vertical="center"/>
    </xf>
    <xf numFmtId="181" fontId="77" fillId="2" borderId="0" xfId="4" applyNumberFormat="1" applyFont="1" applyFill="1" applyBorder="1" applyAlignment="1">
      <alignment vertical="center"/>
    </xf>
    <xf numFmtId="0" fontId="72" fillId="2" borderId="0" xfId="5" applyFont="1" applyFill="1" applyBorder="1" applyAlignment="1">
      <alignment vertical="center"/>
    </xf>
    <xf numFmtId="0" fontId="77" fillId="0" borderId="0" xfId="4" applyFont="1" applyBorder="1" applyAlignment="1">
      <alignment horizontal="left" vertical="top"/>
    </xf>
    <xf numFmtId="0" fontId="71" fillId="0" borderId="0" xfId="4" applyFont="1" applyBorder="1" applyAlignment="1">
      <alignment horizontal="center" vertical="center" shrinkToFit="1"/>
    </xf>
    <xf numFmtId="0" fontId="71" fillId="0" borderId="0" xfId="4" applyFont="1" applyBorder="1" applyAlignment="1">
      <alignment horizontal="right" vertical="center" shrinkToFit="1"/>
    </xf>
    <xf numFmtId="0" fontId="72" fillId="0" borderId="7" xfId="4" applyFont="1" applyBorder="1" applyAlignment="1">
      <alignment vertical="center" shrinkToFit="1"/>
    </xf>
    <xf numFmtId="0" fontId="72" fillId="0" borderId="7" xfId="4" applyFont="1" applyBorder="1" applyAlignment="1">
      <alignment horizontal="center" vertical="center" shrinkToFit="1"/>
    </xf>
    <xf numFmtId="0" fontId="72" fillId="0" borderId="7" xfId="4" applyFont="1" applyBorder="1" applyAlignment="1">
      <alignment horizontal="right" vertical="center" shrinkToFit="1"/>
    </xf>
    <xf numFmtId="0" fontId="77" fillId="0" borderId="0" xfId="4" applyFont="1">
      <alignment vertical="center"/>
    </xf>
    <xf numFmtId="0" fontId="72" fillId="2" borderId="5" xfId="4" applyFont="1" applyFill="1" applyBorder="1" applyAlignment="1">
      <alignment vertical="center"/>
    </xf>
    <xf numFmtId="0" fontId="72" fillId="2" borderId="5" xfId="4" applyFont="1" applyFill="1" applyBorder="1" applyAlignment="1">
      <alignment horizontal="left" vertical="center"/>
    </xf>
    <xf numFmtId="0" fontId="77" fillId="2" borderId="12" xfId="4" applyFont="1" applyFill="1" applyBorder="1" applyAlignment="1">
      <alignment vertical="center"/>
    </xf>
    <xf numFmtId="0" fontId="71" fillId="0" borderId="5" xfId="4" applyFont="1" applyBorder="1" applyAlignment="1">
      <alignment vertical="center" shrinkToFit="1"/>
    </xf>
    <xf numFmtId="0" fontId="102" fillId="0" borderId="10" xfId="4" applyFont="1" applyBorder="1" applyAlignment="1">
      <alignment vertical="center" shrinkToFit="1"/>
    </xf>
    <xf numFmtId="0" fontId="102" fillId="0" borderId="0" xfId="4" applyFont="1" applyBorder="1" applyAlignment="1">
      <alignment vertical="center" shrinkToFit="1"/>
    </xf>
    <xf numFmtId="0" fontId="71" fillId="2" borderId="2" xfId="4" applyFont="1" applyFill="1" applyBorder="1" applyAlignment="1">
      <alignment horizontal="right" vertical="center"/>
    </xf>
    <xf numFmtId="0" fontId="71" fillId="0" borderId="2" xfId="4" applyFont="1" applyBorder="1">
      <alignment vertical="center"/>
    </xf>
    <xf numFmtId="0" fontId="71" fillId="0" borderId="2" xfId="4" applyFont="1" applyBorder="1" applyAlignment="1">
      <alignment vertical="center" shrinkToFit="1"/>
    </xf>
    <xf numFmtId="0" fontId="71" fillId="0" borderId="2" xfId="4" applyFont="1" applyBorder="1" applyAlignment="1">
      <alignment horizontal="center" vertical="center" shrinkToFit="1"/>
    </xf>
    <xf numFmtId="0" fontId="71" fillId="0" borderId="2" xfId="4" applyFont="1" applyBorder="1" applyAlignment="1">
      <alignment horizontal="right" vertical="center" shrinkToFit="1"/>
    </xf>
    <xf numFmtId="0" fontId="72" fillId="2" borderId="34" xfId="4" applyFont="1" applyFill="1" applyBorder="1" applyAlignment="1">
      <alignment vertical="center"/>
    </xf>
    <xf numFmtId="0" fontId="72" fillId="0" borderId="26" xfId="4" applyFont="1" applyBorder="1">
      <alignment vertical="center"/>
    </xf>
    <xf numFmtId="0" fontId="72" fillId="0" borderId="11" xfId="4" applyFont="1" applyFill="1" applyBorder="1" applyAlignment="1">
      <alignment horizontal="left" vertical="center"/>
    </xf>
    <xf numFmtId="192" fontId="72" fillId="0" borderId="22" xfId="4" applyNumberFormat="1" applyFont="1" applyFill="1" applyBorder="1" applyAlignment="1">
      <alignment vertical="center"/>
    </xf>
    <xf numFmtId="192" fontId="72" fillId="0" borderId="47" xfId="4" applyNumberFormat="1" applyFont="1" applyFill="1" applyBorder="1" applyAlignment="1">
      <alignment vertical="center"/>
    </xf>
    <xf numFmtId="192" fontId="72" fillId="0" borderId="0" xfId="4" applyNumberFormat="1" applyFont="1" applyFill="1" applyBorder="1" applyAlignment="1">
      <alignment vertical="center"/>
    </xf>
    <xf numFmtId="192" fontId="72" fillId="0" borderId="15" xfId="4" applyNumberFormat="1" applyFont="1" applyFill="1" applyBorder="1" applyAlignment="1">
      <alignment vertical="center"/>
    </xf>
    <xf numFmtId="192" fontId="72" fillId="0" borderId="6" xfId="4" applyNumberFormat="1" applyFont="1" applyFill="1" applyBorder="1" applyAlignment="1">
      <alignment vertical="center"/>
    </xf>
    <xf numFmtId="192" fontId="72" fillId="0" borderId="17" xfId="4" applyNumberFormat="1" applyFont="1" applyFill="1" applyBorder="1" applyAlignment="1">
      <alignment vertical="center"/>
    </xf>
    <xf numFmtId="0" fontId="71" fillId="2" borderId="5" xfId="4" applyFont="1" applyFill="1" applyBorder="1" applyAlignment="1">
      <alignment vertical="center" shrinkToFit="1"/>
    </xf>
    <xf numFmtId="0" fontId="71" fillId="0" borderId="0" xfId="4" applyFont="1" applyBorder="1" applyAlignment="1">
      <alignment vertical="center"/>
    </xf>
    <xf numFmtId="181" fontId="71" fillId="2" borderId="0" xfId="4" applyNumberFormat="1" applyFont="1" applyFill="1" applyBorder="1" applyAlignment="1">
      <alignment vertical="center"/>
    </xf>
    <xf numFmtId="0" fontId="71" fillId="0" borderId="5" xfId="4" applyFont="1" applyBorder="1" applyAlignment="1">
      <alignment vertical="top" shrinkToFit="1"/>
    </xf>
    <xf numFmtId="0" fontId="72" fillId="0" borderId="0" xfId="4" quotePrefix="1" applyFont="1" applyFill="1" applyBorder="1" applyAlignment="1">
      <alignment horizontal="center" vertical="center"/>
    </xf>
    <xf numFmtId="3" fontId="72" fillId="0" borderId="0" xfId="4" applyNumberFormat="1" applyFont="1" applyFill="1" applyBorder="1" applyAlignment="1">
      <alignment horizontal="center" vertical="center"/>
    </xf>
    <xf numFmtId="0" fontId="72" fillId="0" borderId="0" xfId="4" quotePrefix="1" applyFont="1" applyFill="1" applyBorder="1" applyAlignment="1">
      <alignment horizontal="left" vertical="center"/>
    </xf>
    <xf numFmtId="3" fontId="51" fillId="0" borderId="0" xfId="4" applyNumberFormat="1" applyFont="1" applyFill="1" applyBorder="1" applyAlignment="1">
      <alignment horizontal="center" vertical="center"/>
    </xf>
    <xf numFmtId="0" fontId="72" fillId="0" borderId="0" xfId="4" applyFont="1" applyAlignment="1">
      <alignment horizontal="center" vertical="center" shrinkToFit="1"/>
    </xf>
    <xf numFmtId="0" fontId="72" fillId="0" borderId="19" xfId="4" applyFont="1" applyBorder="1" applyAlignment="1">
      <alignment horizontal="center" vertical="center"/>
    </xf>
    <xf numFmtId="0" fontId="71" fillId="0" borderId="0" xfId="4" applyFont="1" applyBorder="1" applyAlignment="1">
      <alignment horizontal="left" vertical="top" wrapText="1"/>
    </xf>
    <xf numFmtId="0" fontId="71" fillId="0" borderId="12" xfId="4" applyFont="1" applyBorder="1" applyAlignment="1">
      <alignment vertical="top" wrapText="1"/>
    </xf>
    <xf numFmtId="0" fontId="71" fillId="0" borderId="14" xfId="4" applyFont="1" applyBorder="1" applyAlignment="1">
      <alignment vertical="top" wrapText="1"/>
    </xf>
    <xf numFmtId="0" fontId="71" fillId="0" borderId="0" xfId="4" applyFont="1" applyBorder="1" applyAlignment="1">
      <alignment vertical="top" wrapText="1"/>
    </xf>
    <xf numFmtId="0" fontId="71" fillId="0" borderId="15" xfId="4" applyFont="1" applyBorder="1" applyAlignment="1">
      <alignment vertical="top" wrapText="1"/>
    </xf>
    <xf numFmtId="0" fontId="71" fillId="0" borderId="16" xfId="4" applyFont="1" applyBorder="1" applyAlignment="1">
      <alignment vertical="top" wrapText="1"/>
    </xf>
    <xf numFmtId="0" fontId="71" fillId="0" borderId="6" xfId="4" applyFont="1" applyBorder="1" applyAlignment="1">
      <alignment vertical="top" wrapText="1"/>
    </xf>
    <xf numFmtId="0" fontId="71" fillId="0" borderId="17" xfId="4" applyFont="1" applyBorder="1" applyAlignment="1">
      <alignment vertical="top" wrapText="1"/>
    </xf>
    <xf numFmtId="0" fontId="77" fillId="2" borderId="0" xfId="4" applyFont="1" applyFill="1" applyBorder="1" applyAlignment="1">
      <alignment horizontal="right" vertical="center"/>
    </xf>
    <xf numFmtId="0" fontId="77" fillId="0" borderId="0" xfId="4" applyFont="1" applyBorder="1" applyAlignment="1">
      <alignment vertical="center" shrinkToFit="1"/>
    </xf>
    <xf numFmtId="0" fontId="72" fillId="0" borderId="0" xfId="4" applyFont="1" applyFill="1" applyBorder="1" applyAlignment="1">
      <alignment horizontal="center" vertical="center"/>
    </xf>
    <xf numFmtId="0" fontId="72" fillId="0" borderId="12" xfId="4" applyFont="1" applyFill="1" applyBorder="1" applyAlignment="1">
      <alignment horizontal="center" vertical="center"/>
    </xf>
    <xf numFmtId="0" fontId="72" fillId="2" borderId="71" xfId="4" applyFont="1" applyFill="1" applyBorder="1" applyAlignment="1">
      <alignment horizontal="center" vertical="center" shrinkToFit="1"/>
    </xf>
    <xf numFmtId="0" fontId="72" fillId="2" borderId="65" xfId="4" applyFont="1" applyFill="1" applyBorder="1" applyAlignment="1">
      <alignment horizontal="center" vertical="center"/>
    </xf>
    <xf numFmtId="0" fontId="100" fillId="2" borderId="0" xfId="4" applyFont="1" applyFill="1" applyBorder="1" applyAlignment="1">
      <alignment horizontal="left" vertical="center"/>
    </xf>
    <xf numFmtId="0" fontId="77" fillId="2" borderId="0" xfId="4" applyFont="1" applyFill="1" applyBorder="1" applyAlignment="1">
      <alignment horizontal="center" vertical="center"/>
    </xf>
    <xf numFmtId="0" fontId="72" fillId="2" borderId="18" xfId="4" applyFont="1" applyFill="1" applyBorder="1" applyAlignment="1">
      <alignment horizontal="center" vertical="center"/>
    </xf>
    <xf numFmtId="0" fontId="72" fillId="2" borderId="19" xfId="4" applyFont="1" applyFill="1" applyBorder="1" applyAlignment="1">
      <alignment horizontal="center" vertical="center"/>
    </xf>
    <xf numFmtId="0" fontId="72" fillId="2" borderId="20" xfId="4" applyFont="1" applyFill="1" applyBorder="1" applyAlignment="1">
      <alignment horizontal="center" vertical="center"/>
    </xf>
    <xf numFmtId="0" fontId="72" fillId="2" borderId="16" xfId="4" applyFont="1" applyFill="1" applyBorder="1" applyAlignment="1">
      <alignment horizontal="center" vertical="center"/>
    </xf>
    <xf numFmtId="0" fontId="71" fillId="2" borderId="0" xfId="4" applyFont="1" applyFill="1" applyBorder="1" applyAlignment="1">
      <alignment horizontal="right" vertical="center"/>
    </xf>
    <xf numFmtId="0" fontId="71" fillId="2" borderId="7" xfId="4" applyFont="1" applyFill="1" applyBorder="1" applyAlignment="1">
      <alignment horizontal="right" vertical="center"/>
    </xf>
    <xf numFmtId="0" fontId="71" fillId="0" borderId="0" xfId="4" applyFont="1" applyBorder="1" applyAlignment="1">
      <alignment vertical="center" shrinkToFit="1"/>
    </xf>
    <xf numFmtId="0" fontId="72" fillId="2" borderId="54" xfId="4" applyFont="1" applyFill="1" applyBorder="1" applyAlignment="1">
      <alignment horizontal="center" vertical="center"/>
    </xf>
    <xf numFmtId="0" fontId="72" fillId="2" borderId="3" xfId="4" applyFont="1" applyFill="1" applyBorder="1" applyAlignment="1">
      <alignment horizontal="right" vertical="center"/>
    </xf>
    <xf numFmtId="0" fontId="72" fillId="2" borderId="15" xfId="4" applyFont="1" applyFill="1" applyBorder="1" applyAlignment="1">
      <alignment horizontal="right" vertical="center"/>
    </xf>
    <xf numFmtId="0" fontId="71" fillId="2" borderId="0" xfId="4" applyFont="1" applyFill="1" applyBorder="1" applyAlignment="1">
      <alignment horizontal="center" vertical="top"/>
    </xf>
    <xf numFmtId="0" fontId="14" fillId="2" borderId="0" xfId="4" applyFont="1" applyFill="1" applyBorder="1" applyAlignment="1">
      <alignment horizontal="left" vertical="center"/>
    </xf>
    <xf numFmtId="0" fontId="14" fillId="2" borderId="0" xfId="4" applyFont="1" applyFill="1" applyBorder="1" applyAlignment="1">
      <alignment horizontal="left" vertical="top"/>
    </xf>
    <xf numFmtId="0" fontId="8" fillId="0" borderId="0" xfId="4" applyFont="1" applyBorder="1" applyAlignment="1">
      <alignment horizontal="left" vertical="top"/>
    </xf>
    <xf numFmtId="0" fontId="72" fillId="2" borderId="85" xfId="4" applyFont="1" applyFill="1" applyBorder="1" applyAlignment="1">
      <alignment vertical="center" shrinkToFit="1"/>
    </xf>
    <xf numFmtId="0" fontId="72" fillId="2" borderId="5" xfId="4" applyFont="1" applyFill="1" applyBorder="1" applyAlignment="1">
      <alignment vertical="center" shrinkToFit="1"/>
    </xf>
    <xf numFmtId="0" fontId="77" fillId="0" borderId="0" xfId="4" applyFont="1" applyAlignment="1">
      <alignment vertical="center" shrinkToFit="1"/>
    </xf>
    <xf numFmtId="0" fontId="102" fillId="2" borderId="0" xfId="4" applyFont="1" applyFill="1" applyBorder="1" applyAlignment="1">
      <alignment vertical="center"/>
    </xf>
    <xf numFmtId="0" fontId="72" fillId="0" borderId="2" xfId="4" applyFont="1" applyBorder="1" applyAlignment="1">
      <alignment vertical="center" shrinkToFit="1"/>
    </xf>
    <xf numFmtId="0" fontId="77" fillId="2" borderId="5" xfId="4" applyFont="1" applyFill="1" applyBorder="1" applyAlignment="1">
      <alignment vertical="center" shrinkToFit="1"/>
    </xf>
    <xf numFmtId="0" fontId="77" fillId="0" borderId="5" xfId="4" applyFont="1" applyBorder="1" applyAlignment="1">
      <alignment vertical="top" shrinkToFit="1"/>
    </xf>
    <xf numFmtId="0" fontId="77" fillId="0" borderId="5" xfId="0" applyFont="1" applyBorder="1" applyAlignment="1">
      <alignment vertical="center" shrinkToFit="1"/>
    </xf>
    <xf numFmtId="0" fontId="14" fillId="2" borderId="0" xfId="4" applyFont="1" applyFill="1" applyBorder="1" applyAlignment="1">
      <alignment horizontal="left" vertical="top"/>
    </xf>
    <xf numFmtId="0" fontId="8" fillId="2" borderId="0" xfId="4" applyFont="1" applyFill="1" applyBorder="1" applyAlignment="1">
      <alignment vertical="center"/>
    </xf>
    <xf numFmtId="0" fontId="14" fillId="2" borderId="0" xfId="4" applyFont="1" applyFill="1" applyBorder="1" applyAlignment="1">
      <alignment horizontal="left" vertical="center"/>
    </xf>
    <xf numFmtId="0" fontId="71" fillId="2" borderId="0" xfId="4" applyFont="1" applyFill="1" applyBorder="1" applyAlignment="1">
      <alignment horizontal="left" vertical="top" wrapText="1"/>
    </xf>
    <xf numFmtId="0" fontId="72" fillId="0" borderId="0" xfId="4" applyFont="1" applyFill="1" applyBorder="1" applyAlignment="1">
      <alignment horizontal="center" vertical="center"/>
    </xf>
    <xf numFmtId="0" fontId="72" fillId="0" borderId="0" xfId="4" applyFont="1" applyFill="1" applyBorder="1" applyAlignment="1">
      <alignment horizontal="left" vertical="center" wrapText="1"/>
    </xf>
    <xf numFmtId="0" fontId="8" fillId="2" borderId="0" xfId="4" applyFont="1" applyFill="1" applyBorder="1" applyAlignment="1">
      <alignment horizontal="lef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14" fillId="2" borderId="0" xfId="4" applyFont="1" applyFill="1" applyBorder="1" applyAlignment="1">
      <alignment vertical="center"/>
    </xf>
    <xf numFmtId="0" fontId="51" fillId="0" borderId="0" xfId="4" applyFont="1" applyFill="1" applyBorder="1" applyAlignment="1">
      <alignment horizontal="center" vertical="center"/>
    </xf>
    <xf numFmtId="0" fontId="71" fillId="2" borderId="0" xfId="4" applyFont="1" applyFill="1" applyBorder="1" applyAlignment="1">
      <alignment vertical="top"/>
    </xf>
    <xf numFmtId="0" fontId="14" fillId="0" borderId="0" xfId="4" applyFont="1" applyFill="1" applyBorder="1" applyAlignment="1">
      <alignment horizontal="left" vertical="top"/>
    </xf>
    <xf numFmtId="0" fontId="8" fillId="0" borderId="0" xfId="4" applyFont="1" applyFill="1" applyBorder="1" applyAlignment="1">
      <alignment horizontal="center" vertical="center"/>
    </xf>
    <xf numFmtId="0" fontId="8" fillId="2" borderId="0" xfId="4" applyFont="1" applyFill="1" applyBorder="1" applyAlignment="1">
      <alignment horizontal="center" vertical="center"/>
    </xf>
    <xf numFmtId="0" fontId="14" fillId="2" borderId="85" xfId="4" applyFont="1" applyFill="1" applyBorder="1" applyAlignment="1">
      <alignment horizontal="left" vertical="top"/>
    </xf>
    <xf numFmtId="0" fontId="11" fillId="2" borderId="0" xfId="4" applyFont="1" applyFill="1" applyBorder="1" applyAlignment="1">
      <alignment horizontal="center" vertical="center"/>
    </xf>
    <xf numFmtId="0" fontId="14" fillId="0" borderId="0" xfId="4" applyFont="1" applyBorder="1" applyAlignment="1">
      <alignment horizontal="left" vertical="top" wrapText="1"/>
    </xf>
    <xf numFmtId="0" fontId="8" fillId="2" borderId="0" xfId="4" applyFont="1" applyFill="1" applyBorder="1" applyAlignment="1">
      <alignment horizontal="left" vertical="center" shrinkToFit="1"/>
    </xf>
    <xf numFmtId="0" fontId="14" fillId="0" borderId="0" xfId="4" applyFont="1" applyFill="1" applyBorder="1" applyAlignment="1">
      <alignment horizontal="center" vertical="center"/>
    </xf>
    <xf numFmtId="0" fontId="72" fillId="0" borderId="0" xfId="4" applyFont="1" applyAlignment="1">
      <alignment horizontal="center" vertical="center"/>
    </xf>
    <xf numFmtId="0" fontId="8" fillId="2" borderId="6" xfId="4" applyFont="1" applyFill="1" applyBorder="1" applyAlignment="1">
      <alignment horizontal="center" vertical="center" shrinkToFit="1"/>
    </xf>
    <xf numFmtId="0" fontId="8" fillId="2" borderId="118" xfId="4" applyFont="1" applyFill="1" applyBorder="1" applyAlignment="1">
      <alignment horizontal="center" vertical="center" shrinkToFit="1"/>
    </xf>
    <xf numFmtId="0" fontId="8" fillId="2" borderId="12" xfId="4" applyFont="1" applyFill="1" applyBorder="1" applyAlignment="1">
      <alignment horizontal="center" vertical="center" shrinkToFit="1"/>
    </xf>
    <xf numFmtId="0" fontId="8" fillId="2" borderId="19" xfId="4" applyFont="1" applyFill="1" applyBorder="1" applyAlignment="1">
      <alignment horizontal="center" vertical="center" shrinkToFit="1"/>
    </xf>
    <xf numFmtId="0" fontId="8" fillId="0" borderId="0" xfId="4" applyFont="1" applyBorder="1" applyAlignment="1">
      <alignment horizontal="center" vertical="center"/>
    </xf>
    <xf numFmtId="0" fontId="8" fillId="2" borderId="0" xfId="4" applyFont="1" applyFill="1" applyBorder="1" applyAlignment="1">
      <alignment vertical="center" shrinkToFit="1"/>
    </xf>
    <xf numFmtId="0" fontId="8" fillId="0" borderId="0" xfId="4" applyFont="1" applyBorder="1" applyAlignment="1">
      <alignment horizontal="left" vertical="center"/>
    </xf>
    <xf numFmtId="0" fontId="14" fillId="0" borderId="0" xfId="4" applyFont="1" applyBorder="1" applyAlignment="1">
      <alignment horizontal="left" vertical="center"/>
    </xf>
    <xf numFmtId="200" fontId="8" fillId="2" borderId="243" xfId="4" applyNumberFormat="1" applyFont="1" applyFill="1" applyBorder="1" applyAlignment="1">
      <alignment horizontal="right" vertical="center" shrinkToFit="1"/>
    </xf>
    <xf numFmtId="200" fontId="8" fillId="2" borderId="243" xfId="4" applyNumberFormat="1" applyFont="1" applyFill="1" applyBorder="1" applyAlignment="1">
      <alignment horizontal="left" vertical="center" shrinkToFit="1"/>
    </xf>
    <xf numFmtId="200" fontId="8" fillId="2" borderId="6" xfId="4" applyNumberFormat="1" applyFont="1" applyFill="1" applyBorder="1" applyAlignment="1">
      <alignment horizontal="right" vertical="center" shrinkToFit="1"/>
    </xf>
    <xf numFmtId="200" fontId="8" fillId="2" borderId="118" xfId="4" applyNumberFormat="1" applyFont="1" applyFill="1" applyBorder="1" applyAlignment="1">
      <alignment horizontal="right" vertical="center" shrinkToFit="1"/>
    </xf>
    <xf numFmtId="200" fontId="8" fillId="2" borderId="19" xfId="4" applyNumberFormat="1" applyFont="1" applyFill="1" applyBorder="1" applyAlignment="1">
      <alignment horizontal="right" vertical="center" shrinkToFit="1"/>
    </xf>
    <xf numFmtId="200" fontId="8" fillId="2" borderId="131" xfId="4" applyNumberFormat="1" applyFont="1" applyFill="1" applyBorder="1" applyAlignment="1">
      <alignment horizontal="left" vertical="center" shrinkToFit="1"/>
    </xf>
    <xf numFmtId="200" fontId="8" fillId="2" borderId="19" xfId="4" applyNumberFormat="1" applyFont="1" applyFill="1" applyBorder="1" applyAlignment="1">
      <alignment horizontal="left" vertical="center" shrinkToFit="1"/>
    </xf>
    <xf numFmtId="200" fontId="8" fillId="2" borderId="118" xfId="4" applyNumberFormat="1" applyFont="1" applyFill="1" applyBorder="1" applyAlignment="1">
      <alignment horizontal="left" vertical="center" shrinkToFit="1"/>
    </xf>
    <xf numFmtId="200" fontId="8" fillId="2" borderId="131" xfId="4" applyNumberFormat="1" applyFont="1" applyFill="1" applyBorder="1" applyAlignment="1">
      <alignment horizontal="right" vertical="center" shrinkToFit="1"/>
    </xf>
    <xf numFmtId="0" fontId="8" fillId="2" borderId="0" xfId="4" applyFont="1" applyFill="1" applyBorder="1" applyAlignment="1">
      <alignment horizontal="left" vertical="center"/>
    </xf>
    <xf numFmtId="0" fontId="14" fillId="2" borderId="0" xfId="4" applyFont="1" applyFill="1" applyBorder="1" applyAlignment="1">
      <alignment horizontal="center" vertical="center" wrapText="1"/>
    </xf>
    <xf numFmtId="200" fontId="8" fillId="2" borderId="6" xfId="4" applyNumberFormat="1" applyFont="1" applyFill="1" applyBorder="1" applyAlignment="1">
      <alignment vertical="center" shrinkToFit="1"/>
    </xf>
    <xf numFmtId="0" fontId="74" fillId="0" borderId="86" xfId="4" applyFont="1" applyBorder="1" applyAlignment="1">
      <alignment horizontal="left" vertical="top" wrapText="1"/>
    </xf>
    <xf numFmtId="0" fontId="74" fillId="0" borderId="5" xfId="4" applyFont="1" applyBorder="1" applyAlignment="1">
      <alignment horizontal="left" vertical="top" wrapText="1"/>
    </xf>
    <xf numFmtId="0" fontId="74" fillId="0" borderId="10" xfId="4" applyFont="1" applyBorder="1" applyAlignment="1">
      <alignment horizontal="left" vertical="top" wrapText="1"/>
    </xf>
    <xf numFmtId="200" fontId="8" fillId="2" borderId="6" xfId="4" applyNumberFormat="1" applyFont="1" applyFill="1" applyBorder="1" applyAlignment="1">
      <alignment horizontal="left" vertical="center" shrinkToFit="1"/>
    </xf>
    <xf numFmtId="0" fontId="8" fillId="0" borderId="0" xfId="4" applyFont="1" applyFill="1" applyBorder="1" applyAlignment="1">
      <alignment horizontal="left" vertical="center"/>
    </xf>
    <xf numFmtId="0" fontId="14" fillId="0" borderId="0" xfId="4" applyFont="1" applyFill="1" applyBorder="1" applyAlignment="1">
      <alignment horizontal="left" vertical="center"/>
    </xf>
    <xf numFmtId="0" fontId="8" fillId="0" borderId="0" xfId="4" applyFont="1" applyFill="1" applyBorder="1" applyAlignment="1">
      <alignment vertical="center"/>
    </xf>
    <xf numFmtId="0" fontId="14" fillId="0" borderId="5" xfId="4" applyFont="1" applyFill="1" applyBorder="1" applyAlignment="1">
      <alignment horizontal="left" vertical="top"/>
    </xf>
    <xf numFmtId="0" fontId="8" fillId="0" borderId="0" xfId="4" applyFont="1" applyBorder="1" applyAlignment="1">
      <alignment vertical="center"/>
    </xf>
    <xf numFmtId="0" fontId="8" fillId="2" borderId="25" xfId="4" applyFont="1" applyFill="1" applyBorder="1" applyAlignment="1">
      <alignment horizontal="left" vertical="center"/>
    </xf>
    <xf numFmtId="0" fontId="8" fillId="2" borderId="6" xfId="4" applyFont="1" applyFill="1" applyBorder="1" applyAlignment="1">
      <alignment horizontal="center" vertical="center"/>
    </xf>
    <xf numFmtId="0" fontId="71" fillId="0" borderId="85" xfId="4" applyFont="1" applyFill="1" applyBorder="1" applyAlignment="1">
      <alignment horizontal="center" vertical="center" wrapText="1"/>
    </xf>
    <xf numFmtId="0" fontId="8" fillId="2" borderId="49" xfId="4" applyFont="1" applyFill="1" applyBorder="1" applyAlignment="1">
      <alignment horizontal="center" vertical="center"/>
    </xf>
    <xf numFmtId="0" fontId="8" fillId="2" borderId="21" xfId="4" applyFont="1" applyFill="1" applyBorder="1" applyAlignment="1">
      <alignment horizontal="center" vertical="center"/>
    </xf>
    <xf numFmtId="0" fontId="14" fillId="0" borderId="0" xfId="4" applyFont="1" applyFill="1" applyBorder="1" applyAlignment="1">
      <alignment vertical="top" wrapText="1"/>
    </xf>
    <xf numFmtId="0" fontId="14" fillId="0" borderId="5" xfId="4" applyFont="1" applyFill="1" applyBorder="1" applyAlignment="1">
      <alignment vertical="top" wrapText="1"/>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71" fillId="2" borderId="0" xfId="4" applyFont="1" applyFill="1" applyBorder="1" applyAlignment="1">
      <alignment vertical="top" wrapText="1"/>
    </xf>
    <xf numFmtId="0" fontId="14" fillId="0" borderId="85" xfId="4" applyFont="1" applyFill="1" applyBorder="1" applyAlignment="1">
      <alignment horizontal="left" vertical="top"/>
    </xf>
    <xf numFmtId="0" fontId="14" fillId="2" borderId="0" xfId="4" applyFont="1" applyFill="1" applyBorder="1" applyAlignment="1">
      <alignment vertical="center"/>
    </xf>
    <xf numFmtId="0" fontId="8" fillId="2" borderId="0" xfId="4" applyFont="1" applyFill="1" applyBorder="1" applyAlignment="1">
      <alignment vertical="center"/>
    </xf>
    <xf numFmtId="0" fontId="14" fillId="2" borderId="0" xfId="4" applyFont="1" applyFill="1" applyBorder="1" applyAlignment="1">
      <alignment vertical="top" wrapText="1"/>
    </xf>
    <xf numFmtId="0" fontId="76" fillId="0" borderId="0" xfId="0" applyFont="1" applyBorder="1" applyAlignment="1">
      <alignment horizontal="center" vertical="center" wrapText="1"/>
    </xf>
    <xf numFmtId="204" fontId="72" fillId="0" borderId="0" xfId="4" applyNumberFormat="1" applyFont="1" applyBorder="1" applyAlignment="1">
      <alignment horizontal="center" vertical="center" shrinkToFit="1"/>
    </xf>
    <xf numFmtId="0" fontId="67" fillId="0" borderId="0" xfId="0" applyFont="1" applyBorder="1" applyAlignment="1">
      <alignment vertical="top"/>
    </xf>
    <xf numFmtId="0" fontId="71" fillId="0" borderId="0" xfId="0" applyFont="1" applyBorder="1" applyAlignment="1">
      <alignment vertical="top" wrapText="1"/>
    </xf>
    <xf numFmtId="0" fontId="70" fillId="0" borderId="0" xfId="4" applyFont="1" applyBorder="1" applyAlignment="1">
      <alignment vertical="center"/>
    </xf>
    <xf numFmtId="0" fontId="70" fillId="0" borderId="347" xfId="4" applyFont="1" applyBorder="1">
      <alignment vertical="center"/>
    </xf>
    <xf numFmtId="0" fontId="72" fillId="2" borderId="0" xfId="4" applyFont="1" applyFill="1" applyBorder="1" applyAlignment="1">
      <alignment horizontal="left" vertical="center"/>
    </xf>
    <xf numFmtId="0" fontId="70" fillId="0" borderId="348" xfId="0" applyFont="1" applyBorder="1" applyAlignment="1">
      <alignment vertical="top"/>
    </xf>
    <xf numFmtId="0" fontId="70" fillId="0" borderId="0" xfId="0" applyFont="1" applyBorder="1" applyAlignment="1">
      <alignment vertical="top" wrapText="1"/>
    </xf>
    <xf numFmtId="0" fontId="70" fillId="0" borderId="349" xfId="0" applyFont="1" applyBorder="1" applyAlignment="1">
      <alignment vertical="top" wrapText="1"/>
    </xf>
    <xf numFmtId="0" fontId="72" fillId="2" borderId="0" xfId="4" applyFont="1" applyFill="1" applyBorder="1" applyAlignment="1">
      <alignment vertical="top" wrapText="1"/>
    </xf>
    <xf numFmtId="0" fontId="71" fillId="2" borderId="85" xfId="4" applyFont="1" applyFill="1" applyBorder="1" applyAlignment="1">
      <alignment vertical="top"/>
    </xf>
    <xf numFmtId="0" fontId="71" fillId="0" borderId="0" xfId="4" applyFont="1" applyFill="1" applyBorder="1" applyAlignment="1">
      <alignment horizontal="left" vertical="top"/>
    </xf>
    <xf numFmtId="0" fontId="71" fillId="2" borderId="85" xfId="4" applyFont="1" applyFill="1" applyBorder="1" applyAlignment="1">
      <alignment horizontal="center" vertical="center"/>
    </xf>
    <xf numFmtId="0" fontId="96" fillId="0" borderId="85" xfId="4" applyFont="1" applyFill="1" applyBorder="1" applyAlignment="1">
      <alignment vertical="top" wrapText="1"/>
    </xf>
    <xf numFmtId="0" fontId="96" fillId="0" borderId="0" xfId="4" applyFont="1" applyFill="1" applyBorder="1" applyAlignment="1">
      <alignment vertical="top" wrapText="1"/>
    </xf>
    <xf numFmtId="0" fontId="96" fillId="0" borderId="5" xfId="4" applyFont="1" applyFill="1" applyBorder="1" applyAlignment="1">
      <alignment vertical="top" wrapText="1"/>
    </xf>
    <xf numFmtId="0" fontId="104" fillId="0" borderId="0" xfId="4" applyFont="1" applyFill="1" applyBorder="1" applyAlignment="1">
      <alignment horizontal="center" vertical="center"/>
    </xf>
    <xf numFmtId="0" fontId="52" fillId="0" borderId="0" xfId="4" applyFont="1" applyFill="1" applyBorder="1" applyAlignment="1">
      <alignment vertical="center"/>
    </xf>
    <xf numFmtId="0" fontId="51" fillId="0" borderId="0" xfId="4" applyFont="1" applyFill="1" applyBorder="1" applyAlignment="1">
      <alignment horizontal="right" vertical="center"/>
    </xf>
    <xf numFmtId="0" fontId="71" fillId="2" borderId="5" xfId="4" applyFont="1" applyFill="1" applyBorder="1" applyAlignment="1">
      <alignment vertical="top"/>
    </xf>
    <xf numFmtId="0" fontId="71" fillId="2" borderId="58" xfId="4" applyFont="1" applyFill="1" applyBorder="1" applyAlignment="1">
      <alignment horizontal="left" vertical="center"/>
    </xf>
    <xf numFmtId="0" fontId="72" fillId="0" borderId="7" xfId="4" applyFont="1" applyBorder="1" applyAlignment="1">
      <alignment vertical="center"/>
    </xf>
    <xf numFmtId="0" fontId="72" fillId="0" borderId="10" xfId="4" applyFont="1" applyBorder="1" applyAlignment="1">
      <alignment vertical="center"/>
    </xf>
    <xf numFmtId="0" fontId="72" fillId="2" borderId="0" xfId="4" applyFont="1" applyFill="1" applyBorder="1" applyAlignment="1">
      <alignment vertical="top"/>
    </xf>
    <xf numFmtId="0" fontId="14" fillId="0" borderId="85" xfId="4" applyFont="1" applyBorder="1" applyAlignment="1">
      <alignment vertical="top" wrapText="1"/>
    </xf>
    <xf numFmtId="0" fontId="8" fillId="0" borderId="0" xfId="4" quotePrefix="1" applyFont="1" applyFill="1" applyBorder="1" applyAlignment="1">
      <alignment horizontal="left" vertical="center"/>
    </xf>
    <xf numFmtId="0" fontId="0" fillId="0" borderId="0" xfId="0" applyBorder="1" applyAlignment="1">
      <alignment vertical="center" wrapText="1"/>
    </xf>
    <xf numFmtId="0" fontId="14" fillId="2" borderId="0" xfId="4" applyFont="1" applyFill="1" applyBorder="1" applyAlignment="1">
      <alignment horizontal="center" vertical="center" textRotation="255"/>
    </xf>
    <xf numFmtId="200" fontId="8" fillId="2" borderId="0" xfId="4" applyNumberFormat="1" applyFont="1" applyFill="1" applyBorder="1" applyAlignment="1">
      <alignment horizontal="right" vertical="center" shrinkToFit="1"/>
    </xf>
    <xf numFmtId="200" fontId="8" fillId="2" borderId="0" xfId="4" applyNumberFormat="1" applyFont="1" applyFill="1" applyBorder="1" applyAlignment="1">
      <alignment horizontal="left" vertical="center" shrinkToFit="1"/>
    </xf>
    <xf numFmtId="0" fontId="9" fillId="0" borderId="5" xfId="0" applyFont="1" applyBorder="1" applyAlignment="1">
      <alignment horizontal="center" vertical="center" wrapText="1"/>
    </xf>
    <xf numFmtId="204" fontId="8" fillId="0" borderId="5" xfId="4" applyNumberFormat="1" applyFont="1" applyBorder="1" applyAlignment="1">
      <alignment horizontal="center" vertical="center" shrinkToFit="1"/>
    </xf>
    <xf numFmtId="20" fontId="8" fillId="2" borderId="0" xfId="4" applyNumberFormat="1" applyFont="1" applyFill="1" applyBorder="1" applyAlignment="1">
      <alignment vertical="center" shrinkToFit="1"/>
    </xf>
    <xf numFmtId="20" fontId="14" fillId="2" borderId="0" xfId="4" applyNumberFormat="1" applyFont="1" applyFill="1" applyBorder="1" applyAlignment="1">
      <alignment horizontal="right" vertical="center" shrinkToFit="1"/>
    </xf>
    <xf numFmtId="204" fontId="8" fillId="0" borderId="0" xfId="4" applyNumberFormat="1" applyFont="1" applyBorder="1" applyAlignment="1">
      <alignment horizontal="right" vertical="center" shrinkToFit="1"/>
    </xf>
    <xf numFmtId="204" fontId="8" fillId="0" borderId="0" xfId="4" applyNumberFormat="1" applyFont="1" applyFill="1" applyBorder="1" applyAlignment="1">
      <alignment horizontal="right" vertical="center" shrinkToFit="1"/>
    </xf>
    <xf numFmtId="204" fontId="90" fillId="0" borderId="0" xfId="4" applyNumberFormat="1" applyFont="1" applyFill="1" applyBorder="1" applyAlignment="1">
      <alignment horizontal="center" vertical="center" shrinkToFit="1"/>
    </xf>
    <xf numFmtId="198" fontId="90" fillId="0" borderId="0" xfId="4" applyNumberFormat="1" applyFont="1" applyFill="1" applyBorder="1" applyAlignment="1">
      <alignment horizontal="center" vertical="center" shrinkToFit="1"/>
    </xf>
    <xf numFmtId="220" fontId="90" fillId="0" borderId="0" xfId="4" applyNumberFormat="1" applyFont="1" applyFill="1" applyBorder="1" applyAlignment="1">
      <alignment horizontal="center" vertical="center" shrinkToFit="1"/>
    </xf>
    <xf numFmtId="0" fontId="14" fillId="0" borderId="0" xfId="4" applyFont="1" applyBorder="1" applyAlignment="1">
      <alignment horizontal="right" vertical="center"/>
    </xf>
    <xf numFmtId="0" fontId="52" fillId="0" borderId="85" xfId="4" applyFont="1" applyBorder="1" applyAlignment="1">
      <alignment vertical="center"/>
    </xf>
    <xf numFmtId="0" fontId="14" fillId="0" borderId="0" xfId="0" applyFont="1" applyBorder="1" applyAlignment="1">
      <alignment vertical="top" wrapText="1"/>
    </xf>
    <xf numFmtId="0" fontId="52" fillId="0" borderId="0" xfId="4" applyFont="1" applyBorder="1">
      <alignment vertical="center"/>
    </xf>
    <xf numFmtId="0" fontId="52" fillId="2" borderId="85" xfId="4" applyFont="1" applyFill="1" applyBorder="1" applyAlignment="1">
      <alignment horizontal="right" vertical="top"/>
    </xf>
    <xf numFmtId="0" fontId="51" fillId="0" borderId="85" xfId="4" applyFont="1" applyBorder="1">
      <alignment vertical="center"/>
    </xf>
    <xf numFmtId="0" fontId="8" fillId="0" borderId="7" xfId="4" applyFont="1" applyBorder="1" applyAlignment="1">
      <alignment vertical="center"/>
    </xf>
    <xf numFmtId="0" fontId="14" fillId="2" borderId="7" xfId="4" applyFont="1" applyFill="1" applyBorder="1" applyAlignment="1">
      <alignment horizontal="right" vertical="top"/>
    </xf>
    <xf numFmtId="0" fontId="14" fillId="2" borderId="6" xfId="4" applyFont="1" applyFill="1" applyBorder="1" applyAlignment="1">
      <alignment vertical="top"/>
    </xf>
    <xf numFmtId="200" fontId="8" fillId="2" borderId="21" xfId="4" applyNumberFormat="1" applyFont="1" applyFill="1" applyBorder="1" applyAlignment="1">
      <alignment vertical="center" shrinkToFit="1"/>
    </xf>
    <xf numFmtId="200" fontId="8" fillId="2" borderId="21" xfId="4" applyNumberFormat="1" applyFont="1" applyFill="1" applyBorder="1" applyAlignment="1">
      <alignment horizontal="left" vertical="center" shrinkToFit="1"/>
    </xf>
    <xf numFmtId="0" fontId="8" fillId="2" borderId="60" xfId="4" applyNumberFormat="1" applyFont="1" applyFill="1" applyBorder="1" applyAlignment="1">
      <alignment horizontal="left" vertical="center" shrinkToFit="1"/>
    </xf>
    <xf numFmtId="0" fontId="52" fillId="0" borderId="25" xfId="4" applyFont="1" applyFill="1" applyBorder="1" applyAlignment="1">
      <alignment vertical="center"/>
    </xf>
    <xf numFmtId="200" fontId="8" fillId="2" borderId="34" xfId="4" applyNumberFormat="1" applyFont="1" applyFill="1" applyBorder="1" applyAlignment="1">
      <alignment horizontal="left" vertical="center" shrinkToFit="1"/>
    </xf>
    <xf numFmtId="0" fontId="8" fillId="0" borderId="26" xfId="4" applyFont="1" applyBorder="1">
      <alignment vertical="center"/>
    </xf>
    <xf numFmtId="0" fontId="14" fillId="0" borderId="6" xfId="4" applyFont="1" applyFill="1" applyBorder="1" applyAlignment="1">
      <alignment horizontal="left" vertical="top"/>
    </xf>
    <xf numFmtId="0" fontId="8" fillId="0" borderId="0" xfId="4" applyFont="1" applyFill="1" applyBorder="1" applyAlignment="1">
      <alignment horizontal="center" vertical="center"/>
    </xf>
    <xf numFmtId="0" fontId="8" fillId="0" borderId="0" xfId="4" applyFont="1" applyFill="1" applyBorder="1">
      <alignment vertical="center"/>
    </xf>
    <xf numFmtId="0" fontId="8" fillId="0" borderId="0" xfId="4" applyFont="1" applyBorder="1" applyAlignment="1">
      <alignment horizontal="left" vertical="center"/>
    </xf>
    <xf numFmtId="0" fontId="8" fillId="0" borderId="0" xfId="4" applyFont="1" applyFill="1" applyBorder="1" applyAlignment="1">
      <alignment horizontal="left" vertical="center"/>
    </xf>
    <xf numFmtId="0" fontId="14" fillId="0" borderId="0" xfId="4" applyFont="1" applyFill="1" applyBorder="1" applyAlignment="1">
      <alignment horizontal="left" vertical="center"/>
    </xf>
    <xf numFmtId="0" fontId="8" fillId="0" borderId="0" xfId="4" applyFont="1" applyFill="1" applyBorder="1" applyAlignment="1">
      <alignment vertical="center"/>
    </xf>
    <xf numFmtId="0" fontId="8" fillId="0" borderId="25" xfId="4" applyFont="1" applyFill="1" applyBorder="1" applyAlignment="1">
      <alignment horizontal="left" vertical="center"/>
    </xf>
    <xf numFmtId="0" fontId="14" fillId="0" borderId="85" xfId="4" applyFont="1" applyFill="1" applyBorder="1" applyAlignment="1">
      <alignment horizontal="left" vertical="center"/>
    </xf>
    <xf numFmtId="0" fontId="8" fillId="0" borderId="0" xfId="4" applyFont="1" applyBorder="1" applyAlignment="1">
      <alignment vertical="center"/>
    </xf>
    <xf numFmtId="0" fontId="11" fillId="0" borderId="0" xfId="4" applyFont="1" applyFill="1" applyBorder="1" applyAlignment="1">
      <alignment horizontal="center" vertical="center"/>
    </xf>
    <xf numFmtId="0" fontId="71" fillId="2" borderId="0" xfId="4" applyFont="1" applyFill="1" applyBorder="1" applyAlignment="1">
      <alignment vertical="top" wrapText="1"/>
    </xf>
    <xf numFmtId="0" fontId="14" fillId="2" borderId="0" xfId="4" applyFont="1" applyFill="1" applyBorder="1" applyAlignment="1">
      <alignment horizontal="left" vertical="top"/>
    </xf>
    <xf numFmtId="0" fontId="8" fillId="0" borderId="0" xfId="4" applyFont="1" applyBorder="1" applyAlignment="1">
      <alignment horizontal="left" vertical="top"/>
    </xf>
    <xf numFmtId="0" fontId="14" fillId="2" borderId="5" xfId="4" applyFont="1" applyFill="1" applyBorder="1" applyAlignment="1">
      <alignment horizontal="left" vertical="top"/>
    </xf>
    <xf numFmtId="0" fontId="14" fillId="2" borderId="0" xfId="4" applyFont="1" applyFill="1" applyBorder="1" applyAlignment="1">
      <alignment vertical="top" wrapText="1"/>
    </xf>
    <xf numFmtId="0" fontId="72" fillId="2" borderId="0" xfId="4" applyFont="1" applyFill="1" applyBorder="1" applyAlignment="1">
      <alignment horizontal="center" vertical="top" wrapText="1"/>
    </xf>
    <xf numFmtId="0" fontId="55" fillId="2" borderId="85" xfId="4" applyFont="1" applyFill="1" applyBorder="1" applyAlignment="1">
      <alignment vertical="top" wrapText="1"/>
    </xf>
    <xf numFmtId="0" fontId="18" fillId="0" borderId="0" xfId="0" applyFont="1" applyAlignment="1">
      <alignment vertical="top" wrapText="1"/>
    </xf>
    <xf numFmtId="0" fontId="18" fillId="0" borderId="85" xfId="0" applyFont="1" applyBorder="1" applyAlignment="1">
      <alignment vertical="top" wrapText="1"/>
    </xf>
    <xf numFmtId="0" fontId="18" fillId="0" borderId="5" xfId="0" applyFont="1" applyBorder="1" applyAlignment="1">
      <alignment vertical="top" wrapText="1"/>
    </xf>
    <xf numFmtId="0" fontId="51" fillId="0" borderId="25" xfId="4" applyFont="1" applyBorder="1">
      <alignment vertical="center"/>
    </xf>
    <xf numFmtId="0" fontId="71" fillId="2" borderId="3" xfId="4" applyFont="1" applyFill="1" applyBorder="1" applyAlignment="1">
      <alignment vertical="top" wrapText="1"/>
    </xf>
    <xf numFmtId="0" fontId="8" fillId="0" borderId="58" xfId="4" applyFont="1" applyFill="1" applyBorder="1" applyAlignment="1">
      <alignment horizontal="left" vertical="top"/>
    </xf>
    <xf numFmtId="0" fontId="8" fillId="0" borderId="7" xfId="4" applyFont="1" applyFill="1" applyBorder="1" applyAlignment="1">
      <alignment horizontal="left" vertical="top"/>
    </xf>
    <xf numFmtId="0" fontId="25" fillId="0" borderId="10" xfId="4" applyFont="1" applyFill="1" applyBorder="1" applyAlignment="1">
      <alignment horizontal="left" vertical="center"/>
    </xf>
    <xf numFmtId="0" fontId="102" fillId="0" borderId="0" xfId="4" applyFont="1" applyBorder="1" applyAlignment="1">
      <alignment horizontal="left" vertical="top"/>
    </xf>
    <xf numFmtId="0" fontId="102" fillId="0" borderId="0" xfId="4" applyFont="1" applyBorder="1">
      <alignment vertical="center"/>
    </xf>
    <xf numFmtId="0" fontId="96" fillId="0" borderId="0" xfId="4" applyFont="1" applyBorder="1" applyAlignment="1">
      <alignment horizontal="left" vertical="top"/>
    </xf>
    <xf numFmtId="0" fontId="70" fillId="0" borderId="5" xfId="4" applyFont="1" applyBorder="1">
      <alignment vertical="center"/>
    </xf>
    <xf numFmtId="0" fontId="102" fillId="0" borderId="0" xfId="4" applyFont="1" applyBorder="1" applyAlignment="1">
      <alignment horizontal="center" vertical="center" shrinkToFit="1"/>
    </xf>
    <xf numFmtId="0" fontId="102" fillId="0" borderId="0" xfId="4" applyFont="1" applyBorder="1" applyAlignment="1">
      <alignment horizontal="right" vertical="center" shrinkToFit="1"/>
    </xf>
    <xf numFmtId="0" fontId="96" fillId="2" borderId="0" xfId="4" applyFont="1" applyFill="1" applyBorder="1" applyAlignment="1">
      <alignment horizontal="right" vertical="center"/>
    </xf>
    <xf numFmtId="0" fontId="96" fillId="0" borderId="0" xfId="4" applyFont="1" applyBorder="1">
      <alignment vertical="center"/>
    </xf>
    <xf numFmtId="0" fontId="96" fillId="0" borderId="0" xfId="4" applyFont="1" applyBorder="1" applyAlignment="1">
      <alignment vertical="center" shrinkToFit="1"/>
    </xf>
    <xf numFmtId="0" fontId="96" fillId="0" borderId="0" xfId="4" applyFont="1" applyBorder="1" applyAlignment="1">
      <alignment horizontal="center" vertical="center" shrinkToFit="1"/>
    </xf>
    <xf numFmtId="0" fontId="96" fillId="0" borderId="0" xfId="4" applyFont="1" applyBorder="1" applyAlignment="1">
      <alignment horizontal="right" vertical="center" shrinkToFit="1"/>
    </xf>
    <xf numFmtId="0" fontId="14" fillId="2" borderId="0" xfId="4" applyFont="1" applyFill="1" applyBorder="1" applyAlignment="1">
      <alignment horizontal="left" vertical="center" wrapText="1"/>
    </xf>
    <xf numFmtId="0" fontId="14" fillId="2" borderId="15" xfId="4" applyFont="1" applyFill="1" applyBorder="1" applyAlignment="1">
      <alignment horizontal="left" vertical="center" wrapText="1"/>
    </xf>
    <xf numFmtId="0" fontId="14" fillId="0" borderId="0" xfId="4" applyFont="1" applyFill="1" applyBorder="1" applyAlignment="1">
      <alignment horizontal="left" vertical="top"/>
    </xf>
    <xf numFmtId="0" fontId="14" fillId="0" borderId="0" xfId="4" applyFont="1" applyFill="1" applyBorder="1" applyAlignment="1">
      <alignment horizontal="left" vertical="top" wrapText="1"/>
    </xf>
    <xf numFmtId="0" fontId="8" fillId="0" borderId="0" xfId="4" applyFont="1" applyFill="1" applyBorder="1" applyAlignment="1">
      <alignment horizontal="center" vertical="center"/>
    </xf>
    <xf numFmtId="0" fontId="14" fillId="0" borderId="5" xfId="4" applyFont="1" applyFill="1" applyBorder="1" applyAlignment="1">
      <alignment horizontal="left" vertical="top" wrapText="1"/>
    </xf>
    <xf numFmtId="0" fontId="8" fillId="0" borderId="0" xfId="4" applyFont="1" applyFill="1" applyBorder="1">
      <alignment vertical="center"/>
    </xf>
    <xf numFmtId="0" fontId="14" fillId="2" borderId="0" xfId="4" applyFont="1" applyFill="1" applyBorder="1" applyAlignment="1">
      <alignment horizontal="left" vertical="top" wrapText="1"/>
    </xf>
    <xf numFmtId="0" fontId="8" fillId="2" borderId="12" xfId="4" applyFont="1" applyFill="1" applyBorder="1" applyAlignment="1">
      <alignment horizontal="center" vertical="center"/>
    </xf>
    <xf numFmtId="0" fontId="8" fillId="2" borderId="13" xfId="4" applyFont="1" applyFill="1" applyBorder="1" applyAlignment="1">
      <alignment horizontal="center" vertical="center"/>
    </xf>
    <xf numFmtId="0" fontId="14" fillId="2" borderId="5" xfId="4" applyFont="1" applyFill="1" applyBorder="1" applyAlignment="1">
      <alignment horizontal="left" vertical="top" wrapText="1"/>
    </xf>
    <xf numFmtId="0" fontId="14" fillId="2" borderId="0" xfId="4" applyFont="1" applyFill="1" applyBorder="1" applyAlignment="1">
      <alignment horizontal="left" vertical="center"/>
    </xf>
    <xf numFmtId="0" fontId="14" fillId="0" borderId="0" xfId="4" applyFont="1" applyFill="1" applyBorder="1" applyAlignment="1">
      <alignment horizontal="center" vertical="center"/>
    </xf>
    <xf numFmtId="0" fontId="8" fillId="2" borderId="0" xfId="4" applyFont="1" applyFill="1" applyBorder="1" applyAlignment="1">
      <alignment horizontal="left" vertical="center"/>
    </xf>
    <xf numFmtId="0" fontId="8" fillId="0" borderId="0" xfId="4" applyFont="1" applyFill="1" applyBorder="1" applyAlignment="1">
      <alignment horizontal="left" vertical="center"/>
    </xf>
    <xf numFmtId="0" fontId="14" fillId="0" borderId="0" xfId="4" applyFont="1" applyFill="1" applyBorder="1" applyAlignment="1">
      <alignment horizontal="left" vertical="center"/>
    </xf>
    <xf numFmtId="0" fontId="14" fillId="0" borderId="5" xfId="4" applyFont="1" applyFill="1" applyBorder="1" applyAlignment="1">
      <alignment horizontal="left" vertical="center"/>
    </xf>
    <xf numFmtId="0" fontId="1" fillId="0" borderId="5" xfId="0" applyFont="1" applyBorder="1" applyAlignment="1">
      <alignment horizontal="left" vertical="top" wrapText="1"/>
    </xf>
    <xf numFmtId="0" fontId="8" fillId="0" borderId="0" xfId="4" applyFont="1" applyFill="1" applyBorder="1" applyAlignment="1">
      <alignment vertical="center"/>
    </xf>
    <xf numFmtId="0" fontId="14" fillId="0" borderId="0" xfId="4" applyFont="1" applyFill="1" applyBorder="1" applyAlignment="1">
      <alignment vertical="center"/>
    </xf>
    <xf numFmtId="0" fontId="14" fillId="0" borderId="85" xfId="4" applyFont="1" applyFill="1" applyBorder="1" applyAlignment="1">
      <alignment horizontal="left" vertical="center"/>
    </xf>
    <xf numFmtId="0" fontId="14" fillId="2" borderId="0" xfId="4" applyFont="1" applyFill="1" applyBorder="1" applyAlignment="1">
      <alignment horizontal="left" vertical="top" shrinkToFit="1"/>
    </xf>
    <xf numFmtId="0" fontId="14" fillId="2" borderId="12" xfId="4" applyFont="1" applyFill="1" applyBorder="1" applyAlignment="1">
      <alignment horizontal="left" vertical="center" wrapText="1"/>
    </xf>
    <xf numFmtId="0" fontId="14" fillId="2" borderId="13" xfId="4" applyFont="1" applyFill="1" applyBorder="1" applyAlignment="1">
      <alignment horizontal="left" vertical="center" wrapText="1"/>
    </xf>
    <xf numFmtId="0" fontId="14" fillId="2" borderId="6" xfId="4" applyFont="1" applyFill="1" applyBorder="1" applyAlignment="1">
      <alignment horizontal="left" vertical="center" wrapText="1"/>
    </xf>
    <xf numFmtId="0" fontId="14" fillId="2" borderId="17" xfId="4" applyFont="1" applyFill="1" applyBorder="1" applyAlignment="1">
      <alignment horizontal="left" vertical="center" wrapText="1"/>
    </xf>
    <xf numFmtId="0" fontId="8" fillId="2" borderId="21" xfId="4" applyFont="1" applyFill="1" applyBorder="1" applyAlignment="1">
      <alignment horizontal="center" vertical="center"/>
    </xf>
    <xf numFmtId="0" fontId="8" fillId="2" borderId="60" xfId="4" applyFont="1" applyFill="1" applyBorder="1" applyAlignment="1">
      <alignment horizontal="center" vertical="center"/>
    </xf>
    <xf numFmtId="0" fontId="14" fillId="0" borderId="0" xfId="4" applyFont="1" applyFill="1" applyBorder="1" applyAlignment="1">
      <alignment vertical="top" wrapText="1"/>
    </xf>
    <xf numFmtId="0" fontId="14" fillId="0" borderId="5" xfId="4" applyFont="1" applyFill="1" applyBorder="1" applyAlignment="1">
      <alignment vertical="top" wrapText="1"/>
    </xf>
    <xf numFmtId="0" fontId="8" fillId="0" borderId="0" xfId="4" applyFont="1" applyFill="1" applyBorder="1" applyAlignment="1">
      <alignment horizontal="right" vertical="center"/>
    </xf>
    <xf numFmtId="0" fontId="11" fillId="0" borderId="0" xfId="4" applyFont="1" applyFill="1" applyBorder="1" applyAlignment="1">
      <alignment horizontal="center" vertical="center"/>
    </xf>
    <xf numFmtId="0" fontId="1" fillId="0" borderId="5" xfId="0" applyFont="1" applyFill="1" applyBorder="1" applyAlignment="1">
      <alignment vertical="center"/>
    </xf>
    <xf numFmtId="0" fontId="19" fillId="0" borderId="0" xfId="4" applyFont="1" applyFill="1" applyBorder="1" applyAlignment="1">
      <alignment horizontal="center" vertical="center"/>
    </xf>
    <xf numFmtId="0" fontId="1" fillId="0" borderId="5" xfId="0" applyFont="1" applyFill="1" applyBorder="1" applyAlignment="1">
      <alignment vertical="top" wrapText="1"/>
    </xf>
    <xf numFmtId="0" fontId="8" fillId="0" borderId="6" xfId="4" applyFont="1" applyFill="1" applyBorder="1" applyAlignment="1">
      <alignment vertical="center"/>
    </xf>
    <xf numFmtId="204" fontId="8" fillId="0" borderId="19" xfId="4" applyNumberFormat="1" applyFont="1" applyFill="1" applyBorder="1" applyAlignment="1">
      <alignment vertical="center"/>
    </xf>
    <xf numFmtId="0" fontId="1" fillId="0" borderId="0" xfId="0" applyFont="1" applyFill="1" applyBorder="1" applyAlignment="1">
      <alignment vertical="top" wrapText="1"/>
    </xf>
    <xf numFmtId="0" fontId="14" fillId="0" borderId="85" xfId="4" applyFont="1" applyFill="1" applyBorder="1" applyAlignment="1">
      <alignment horizontal="left" vertical="top"/>
    </xf>
    <xf numFmtId="0" fontId="8" fillId="0" borderId="0" xfId="4" applyFont="1" applyFill="1" applyBorder="1" applyAlignment="1">
      <alignment horizontal="center" shrinkToFit="1"/>
    </xf>
    <xf numFmtId="0" fontId="8" fillId="0" borderId="19" xfId="4" applyFont="1" applyFill="1" applyBorder="1" applyAlignment="1">
      <alignment horizontal="left" vertical="center"/>
    </xf>
    <xf numFmtId="0" fontId="14" fillId="2" borderId="12" xfId="4" applyFont="1" applyFill="1" applyBorder="1" applyAlignment="1">
      <alignment horizontal="right" vertical="center" shrinkToFit="1"/>
    </xf>
    <xf numFmtId="0" fontId="0" fillId="0" borderId="5" xfId="0" applyBorder="1" applyAlignment="1">
      <alignment horizontal="center" vertical="center"/>
    </xf>
    <xf numFmtId="0" fontId="74" fillId="0" borderId="5" xfId="4" applyFont="1" applyBorder="1" applyAlignment="1">
      <alignment horizontal="center" vertical="center"/>
    </xf>
    <xf numFmtId="0" fontId="8" fillId="2" borderId="5" xfId="4" applyFont="1" applyFill="1" applyBorder="1" applyAlignment="1">
      <alignment horizontal="left" vertical="center" shrinkToFit="1"/>
    </xf>
    <xf numFmtId="0" fontId="14" fillId="2" borderId="5" xfId="4" applyFont="1" applyFill="1" applyBorder="1" applyAlignment="1">
      <alignment horizontal="left" vertical="top" shrinkToFit="1"/>
    </xf>
    <xf numFmtId="0" fontId="24" fillId="2" borderId="34" xfId="4" applyFont="1" applyFill="1" applyBorder="1" applyAlignment="1">
      <alignment horizontal="left" vertical="center" wrapText="1"/>
    </xf>
    <xf numFmtId="0" fontId="11" fillId="2" borderId="34" xfId="4" applyFont="1" applyFill="1" applyBorder="1" applyAlignment="1">
      <alignment vertical="center"/>
    </xf>
    <xf numFmtId="0" fontId="93" fillId="0" borderId="0" xfId="0" applyFont="1" applyFill="1" applyBorder="1">
      <alignment vertical="center"/>
    </xf>
    <xf numFmtId="0" fontId="14" fillId="0" borderId="0" xfId="0" applyFont="1" applyFill="1" applyBorder="1">
      <alignment vertical="center"/>
    </xf>
    <xf numFmtId="0" fontId="8" fillId="2" borderId="19" xfId="4" applyFont="1" applyFill="1" applyBorder="1" applyAlignment="1">
      <alignment horizontal="left" vertical="center"/>
    </xf>
    <xf numFmtId="0" fontId="8" fillId="2" borderId="12" xfId="4" applyFont="1" applyFill="1" applyBorder="1" applyAlignment="1">
      <alignment horizontal="left" vertical="center"/>
    </xf>
    <xf numFmtId="0" fontId="14" fillId="0" borderId="0" xfId="4" applyFont="1" applyFill="1" applyBorder="1" applyAlignment="1">
      <alignment horizontal="left" vertical="top" wrapText="1"/>
    </xf>
    <xf numFmtId="0" fontId="8" fillId="0" borderId="0" xfId="4" applyFont="1" applyFill="1" applyBorder="1" applyAlignment="1">
      <alignment horizontal="center" vertical="center"/>
    </xf>
    <xf numFmtId="0" fontId="14" fillId="0" borderId="5" xfId="4" applyFont="1" applyFill="1" applyBorder="1" applyAlignment="1">
      <alignment horizontal="left" vertical="top" wrapText="1"/>
    </xf>
    <xf numFmtId="0" fontId="8" fillId="0" borderId="0" xfId="4" applyFont="1" applyFill="1" applyBorder="1">
      <alignment vertical="center"/>
    </xf>
    <xf numFmtId="0" fontId="8" fillId="0" borderId="14" xfId="4" applyFont="1" applyFill="1" applyBorder="1" applyAlignment="1">
      <alignment horizontal="center" vertical="center"/>
    </xf>
    <xf numFmtId="0" fontId="8" fillId="2" borderId="0" xfId="4" applyFont="1" applyFill="1" applyBorder="1" applyAlignment="1">
      <alignment horizontal="center" vertical="center"/>
    </xf>
    <xf numFmtId="0" fontId="11" fillId="2" borderId="0" xfId="4" applyFont="1" applyFill="1" applyBorder="1" applyAlignment="1">
      <alignment horizontal="center" vertical="center"/>
    </xf>
    <xf numFmtId="0" fontId="14" fillId="0" borderId="0" xfId="4" applyFont="1" applyBorder="1" applyAlignment="1">
      <alignment horizontal="left" vertical="top" wrapText="1"/>
    </xf>
    <xf numFmtId="0" fontId="14" fillId="2" borderId="0" xfId="4" applyFont="1" applyFill="1" applyBorder="1" applyAlignment="1">
      <alignment horizontal="left" vertical="center"/>
    </xf>
    <xf numFmtId="0" fontId="14" fillId="0" borderId="0" xfId="4" applyFont="1" applyFill="1" applyBorder="1" applyAlignment="1">
      <alignment horizontal="center" vertical="center"/>
    </xf>
    <xf numFmtId="0" fontId="14" fillId="0" borderId="5" xfId="4" applyFont="1" applyBorder="1" applyAlignment="1">
      <alignment horizontal="left" vertical="top" wrapText="1"/>
    </xf>
    <xf numFmtId="0" fontId="14" fillId="0" borderId="0" xfId="4" applyFont="1" applyBorder="1" applyAlignment="1">
      <alignment horizontal="left" vertical="top"/>
    </xf>
    <xf numFmtId="0" fontId="8" fillId="0" borderId="0" xfId="4" applyFont="1" applyBorder="1" applyAlignment="1">
      <alignment horizontal="center" vertical="center"/>
    </xf>
    <xf numFmtId="0" fontId="8" fillId="2" borderId="0" xfId="4" applyFont="1" applyFill="1" applyBorder="1" applyAlignment="1">
      <alignment vertical="center" shrinkToFit="1"/>
    </xf>
    <xf numFmtId="0" fontId="8" fillId="0" borderId="0" xfId="4" applyFont="1" applyBorder="1" applyAlignment="1">
      <alignment horizontal="left" vertical="center"/>
    </xf>
    <xf numFmtId="0" fontId="14" fillId="0" borderId="0" xfId="4" applyFont="1" applyBorder="1" applyAlignment="1">
      <alignment horizontal="left" vertical="center"/>
    </xf>
    <xf numFmtId="0" fontId="72" fillId="0" borderId="0" xfId="4" applyFont="1" applyFill="1" applyBorder="1" applyAlignment="1">
      <alignment horizontal="center" vertical="center"/>
    </xf>
    <xf numFmtId="0" fontId="14" fillId="2" borderId="85" xfId="4" applyFont="1" applyFill="1" applyBorder="1" applyAlignment="1">
      <alignment horizontal="center" vertical="center"/>
    </xf>
    <xf numFmtId="0" fontId="8" fillId="2" borderId="0" xfId="4" applyFont="1" applyFill="1" applyBorder="1" applyAlignment="1">
      <alignment horizontal="left" vertical="center"/>
    </xf>
    <xf numFmtId="0" fontId="8" fillId="0" borderId="0" xfId="4" applyFont="1" applyFill="1" applyBorder="1" applyAlignment="1">
      <alignment horizontal="left" vertical="center" wrapText="1"/>
    </xf>
    <xf numFmtId="0" fontId="8" fillId="0" borderId="0" xfId="4" applyFont="1" applyFill="1" applyBorder="1" applyAlignment="1">
      <alignment horizontal="left" vertical="center"/>
    </xf>
    <xf numFmtId="0" fontId="8" fillId="0" borderId="0" xfId="4" applyFont="1" applyFill="1" applyBorder="1" applyAlignment="1">
      <alignment vertical="center" shrinkToFit="1"/>
    </xf>
    <xf numFmtId="0" fontId="14" fillId="0" borderId="0" xfId="4" applyFont="1" applyFill="1" applyBorder="1" applyAlignment="1">
      <alignment horizontal="left" vertical="center"/>
    </xf>
    <xf numFmtId="0" fontId="8" fillId="0" borderId="0" xfId="4" applyFont="1" applyFill="1" applyBorder="1" applyAlignment="1">
      <alignment horizontal="left" vertical="center" shrinkToFit="1"/>
    </xf>
    <xf numFmtId="0" fontId="14" fillId="0" borderId="85" xfId="4" applyFont="1" applyFill="1" applyBorder="1" applyAlignment="1">
      <alignment horizontal="left" vertical="center" shrinkToFit="1"/>
    </xf>
    <xf numFmtId="0" fontId="14" fillId="0" borderId="0" xfId="4" applyFont="1" applyFill="1" applyBorder="1" applyAlignment="1">
      <alignment horizontal="left" vertical="center" shrinkToFit="1"/>
    </xf>
    <xf numFmtId="0" fontId="8" fillId="0" borderId="25" xfId="4" applyFont="1" applyFill="1" applyBorder="1" applyAlignment="1">
      <alignment horizontal="left" vertical="center"/>
    </xf>
    <xf numFmtId="0" fontId="14" fillId="0" borderId="0" xfId="4" applyFont="1" applyFill="1" applyBorder="1" applyAlignment="1">
      <alignment vertical="center"/>
    </xf>
    <xf numFmtId="0" fontId="14" fillId="0" borderId="85" xfId="4" applyFont="1" applyFill="1" applyBorder="1" applyAlignment="1">
      <alignment horizontal="left" vertical="center"/>
    </xf>
    <xf numFmtId="0" fontId="8" fillId="0" borderId="0" xfId="4" applyFont="1" applyBorder="1" applyAlignment="1">
      <alignment vertical="center"/>
    </xf>
    <xf numFmtId="0" fontId="8" fillId="2" borderId="25" xfId="4" applyFont="1" applyFill="1" applyBorder="1" applyAlignment="1">
      <alignment horizontal="left" vertical="center"/>
    </xf>
    <xf numFmtId="0" fontId="8" fillId="0" borderId="0" xfId="4" applyFont="1" applyFill="1" applyBorder="1" applyAlignment="1">
      <alignment vertical="center"/>
    </xf>
    <xf numFmtId="0" fontId="8" fillId="2" borderId="0" xfId="4" applyFont="1" applyFill="1" applyBorder="1" applyAlignment="1">
      <alignment horizontal="right" vertical="center"/>
    </xf>
    <xf numFmtId="0" fontId="14" fillId="0" borderId="0" xfId="4" applyFont="1" applyFill="1" applyBorder="1" applyAlignment="1">
      <alignment vertical="top" wrapText="1"/>
    </xf>
    <xf numFmtId="0" fontId="14" fillId="0" borderId="5" xfId="4" applyFont="1" applyFill="1" applyBorder="1" applyAlignment="1">
      <alignment vertical="top" wrapText="1"/>
    </xf>
    <xf numFmtId="0" fontId="8" fillId="0" borderId="0" xfId="4" applyFont="1" applyFill="1" applyBorder="1" applyAlignment="1">
      <alignment horizontal="righ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8" fillId="0" borderId="6" xfId="4" applyFont="1" applyFill="1" applyBorder="1" applyAlignment="1">
      <alignment vertical="center"/>
    </xf>
    <xf numFmtId="0" fontId="14" fillId="2" borderId="0" xfId="4" applyFont="1" applyFill="1" applyBorder="1" applyAlignment="1">
      <alignment horizontal="left" vertical="top"/>
    </xf>
    <xf numFmtId="0" fontId="8" fillId="0" borderId="0" xfId="4" applyFont="1" applyBorder="1" applyAlignment="1">
      <alignment horizontal="left" vertical="top"/>
    </xf>
    <xf numFmtId="0" fontId="14" fillId="2" borderId="5" xfId="4" applyFont="1" applyFill="1" applyBorder="1" applyAlignment="1">
      <alignment horizontal="left" vertical="top"/>
    </xf>
    <xf numFmtId="0" fontId="14" fillId="0" borderId="19" xfId="4" applyFont="1" applyFill="1" applyBorder="1" applyAlignment="1">
      <alignment horizontal="left" vertical="center" shrinkToFit="1"/>
    </xf>
    <xf numFmtId="0" fontId="14" fillId="2" borderId="0" xfId="4" applyFont="1" applyFill="1" applyBorder="1" applyAlignment="1">
      <alignment vertical="center"/>
    </xf>
    <xf numFmtId="0" fontId="8" fillId="2" borderId="0" xfId="4" applyFont="1" applyFill="1" applyBorder="1" applyAlignment="1">
      <alignment vertical="center"/>
    </xf>
    <xf numFmtId="0" fontId="14" fillId="2" borderId="0" xfId="4" applyFont="1" applyFill="1" applyBorder="1" applyAlignment="1">
      <alignment horizontal="left" vertical="top" wrapText="1"/>
    </xf>
    <xf numFmtId="0" fontId="14" fillId="2" borderId="5" xfId="4" applyFont="1" applyFill="1" applyBorder="1" applyAlignment="1">
      <alignment horizontal="left" vertical="top" wrapText="1"/>
    </xf>
    <xf numFmtId="0" fontId="14" fillId="2" borderId="0" xfId="4" applyFont="1" applyFill="1" applyBorder="1" applyAlignment="1">
      <alignment horizontal="left" vertical="center"/>
    </xf>
    <xf numFmtId="0" fontId="14" fillId="0" borderId="0" xfId="4" applyFont="1" applyBorder="1" applyAlignment="1">
      <alignment horizontal="left" vertical="top"/>
    </xf>
    <xf numFmtId="0" fontId="14" fillId="0" borderId="5" xfId="4" applyFont="1" applyBorder="1" applyAlignment="1">
      <alignment horizontal="left" vertical="top"/>
    </xf>
    <xf numFmtId="0" fontId="72" fillId="0" borderId="0" xfId="4" applyFont="1" applyAlignment="1">
      <alignment horizontal="left" vertical="top"/>
    </xf>
    <xf numFmtId="0" fontId="71" fillId="2" borderId="0" xfId="4" applyFont="1" applyFill="1" applyBorder="1" applyAlignment="1">
      <alignment horizontal="left" vertical="top" wrapText="1"/>
    </xf>
    <xf numFmtId="0" fontId="0" fillId="0" borderId="0" xfId="0" applyBorder="1" applyAlignment="1">
      <alignment vertical="center" wrapText="1"/>
    </xf>
    <xf numFmtId="0" fontId="0" fillId="0" borderId="0" xfId="0" applyBorder="1" applyAlignment="1">
      <alignment vertical="center"/>
    </xf>
    <xf numFmtId="0" fontId="8" fillId="0" borderId="0" xfId="4" applyFont="1" applyFill="1" applyBorder="1" applyAlignment="1">
      <alignment vertical="center"/>
    </xf>
    <xf numFmtId="0" fontId="14" fillId="0" borderId="0" xfId="0" applyFont="1" applyBorder="1" applyAlignment="1">
      <alignment horizontal="left" vertical="top" wrapText="1"/>
    </xf>
    <xf numFmtId="0" fontId="14" fillId="0" borderId="5" xfId="0" applyFont="1" applyBorder="1" applyAlignment="1">
      <alignment horizontal="left" vertical="top" wrapText="1"/>
    </xf>
    <xf numFmtId="0" fontId="14" fillId="0" borderId="85" xfId="4" applyFont="1" applyBorder="1" applyAlignment="1">
      <alignment horizontal="left" vertical="center" wrapText="1"/>
    </xf>
    <xf numFmtId="0" fontId="71" fillId="2" borderId="5" xfId="4" applyFont="1" applyFill="1" applyBorder="1" applyAlignment="1">
      <alignment horizontal="left" vertical="top" wrapText="1"/>
    </xf>
    <xf numFmtId="0" fontId="14" fillId="2" borderId="0" xfId="4" applyFont="1" applyFill="1" applyBorder="1" applyAlignment="1">
      <alignment vertical="top" wrapText="1"/>
    </xf>
    <xf numFmtId="0" fontId="1" fillId="0" borderId="0" xfId="0" applyFont="1" applyBorder="1" applyAlignment="1">
      <alignment vertical="top" wrapText="1"/>
    </xf>
    <xf numFmtId="0" fontId="1" fillId="0" borderId="5" xfId="0" applyFont="1" applyBorder="1" applyAlignment="1">
      <alignment vertical="top" wrapText="1"/>
    </xf>
    <xf numFmtId="0" fontId="14" fillId="2" borderId="0" xfId="4" applyFont="1" applyFill="1" applyBorder="1" applyAlignment="1">
      <alignment vertical="center"/>
    </xf>
    <xf numFmtId="0" fontId="71" fillId="2" borderId="5" xfId="4" applyFont="1" applyFill="1" applyBorder="1" applyAlignment="1">
      <alignment vertical="top" wrapText="1"/>
    </xf>
    <xf numFmtId="0" fontId="70" fillId="0" borderId="85" xfId="4" applyFont="1" applyBorder="1">
      <alignment vertical="center"/>
    </xf>
    <xf numFmtId="0" fontId="106" fillId="0" borderId="85" xfId="4" applyFont="1" applyFill="1" applyBorder="1">
      <alignment vertical="center"/>
    </xf>
    <xf numFmtId="0" fontId="107" fillId="0" borderId="0" xfId="4" applyFont="1" applyFill="1" applyBorder="1">
      <alignment vertical="center"/>
    </xf>
    <xf numFmtId="0" fontId="108" fillId="0" borderId="0" xfId="4" applyFont="1" applyFill="1" applyBorder="1">
      <alignment vertical="center"/>
    </xf>
    <xf numFmtId="0" fontId="106" fillId="2" borderId="85" xfId="4" applyFont="1" applyFill="1" applyBorder="1" applyAlignment="1">
      <alignment horizontal="right" vertical="center"/>
    </xf>
    <xf numFmtId="0" fontId="106" fillId="0" borderId="0" xfId="4" applyFont="1" applyBorder="1" applyAlignment="1">
      <alignment horizontal="left" vertical="top"/>
    </xf>
    <xf numFmtId="0" fontId="109" fillId="0" borderId="0" xfId="0" applyFont="1" applyBorder="1" applyAlignment="1">
      <alignment vertical="center"/>
    </xf>
    <xf numFmtId="0" fontId="11" fillId="0" borderId="0" xfId="0" applyFont="1" applyBorder="1" applyAlignment="1"/>
    <xf numFmtId="0" fontId="72" fillId="0" borderId="85" xfId="4" applyFont="1" applyBorder="1" applyAlignment="1">
      <alignment vertical="center"/>
    </xf>
    <xf numFmtId="0" fontId="19" fillId="0" borderId="0" xfId="4" applyFont="1" applyBorder="1" applyAlignment="1">
      <alignment horizontal="left" vertical="top"/>
    </xf>
    <xf numFmtId="0" fontId="0" fillId="0" borderId="0" xfId="0" applyBorder="1" applyAlignment="1">
      <alignment vertical="top" wrapText="1"/>
    </xf>
    <xf numFmtId="0" fontId="0" fillId="0" borderId="5" xfId="0" applyBorder="1" applyAlignment="1">
      <alignment vertical="top" wrapText="1"/>
    </xf>
    <xf numFmtId="0" fontId="0" fillId="0" borderId="5" xfId="0" applyBorder="1" applyAlignment="1">
      <alignment vertical="center" wrapText="1"/>
    </xf>
    <xf numFmtId="0" fontId="7" fillId="0" borderId="0" xfId="0" applyFont="1" applyAlignment="1">
      <alignment vertical="top" wrapText="1"/>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51" fillId="0" borderId="85" xfId="4" applyFont="1" applyBorder="1" applyAlignment="1">
      <alignment vertical="center" shrinkToFit="1"/>
    </xf>
    <xf numFmtId="0" fontId="110" fillId="0" borderId="0" xfId="0" applyFont="1" applyAlignment="1">
      <alignment horizontal="right" vertical="center"/>
    </xf>
    <xf numFmtId="0" fontId="70" fillId="0" borderId="85" xfId="4" applyFont="1" applyFill="1" applyBorder="1">
      <alignment vertical="center"/>
    </xf>
    <xf numFmtId="0" fontId="8" fillId="0" borderId="152" xfId="4" applyFont="1" applyFill="1" applyBorder="1" applyAlignment="1">
      <alignment horizontal="center" vertical="center" shrinkToFit="1"/>
    </xf>
    <xf numFmtId="0" fontId="8" fillId="0" borderId="153" xfId="4" applyFont="1" applyFill="1" applyBorder="1" applyAlignment="1">
      <alignment horizontal="center" vertical="center" shrinkToFit="1"/>
    </xf>
    <xf numFmtId="0" fontId="7" fillId="0" borderId="152" xfId="4" applyFont="1" applyFill="1" applyBorder="1" applyAlignment="1">
      <alignment vertical="center" shrinkToFit="1"/>
    </xf>
    <xf numFmtId="0" fontId="7" fillId="0" borderId="153" xfId="4" applyFont="1" applyFill="1" applyBorder="1" applyAlignment="1">
      <alignment vertical="center" shrinkToFit="1"/>
    </xf>
    <xf numFmtId="0" fontId="7" fillId="0" borderId="154" xfId="4" applyFont="1" applyFill="1" applyBorder="1" applyAlignment="1">
      <alignment vertical="center" shrinkToFit="1"/>
    </xf>
    <xf numFmtId="0" fontId="7" fillId="0" borderId="4" xfId="4" applyFont="1" applyFill="1" applyBorder="1" applyAlignment="1">
      <alignment vertical="center" shrinkToFit="1"/>
    </xf>
    <xf numFmtId="0" fontId="7" fillId="0" borderId="209" xfId="4" applyFont="1" applyFill="1" applyBorder="1" applyAlignment="1">
      <alignment vertical="center" shrinkToFit="1"/>
    </xf>
    <xf numFmtId="0" fontId="14" fillId="0" borderId="153" xfId="4" applyFont="1" applyFill="1" applyBorder="1" applyAlignment="1">
      <alignment vertical="center" shrinkToFit="1"/>
    </xf>
    <xf numFmtId="0" fontId="14" fillId="0" borderId="152" xfId="4" applyFont="1" applyFill="1" applyBorder="1" applyAlignment="1">
      <alignment vertical="center" shrinkToFit="1"/>
    </xf>
    <xf numFmtId="0" fontId="8" fillId="0" borderId="12" xfId="4" applyFont="1" applyBorder="1" applyAlignment="1">
      <alignment horizontal="center" vertical="center" wrapText="1"/>
    </xf>
    <xf numFmtId="0" fontId="15" fillId="0" borderId="12" xfId="4" applyFont="1" applyFill="1" applyBorder="1" applyAlignment="1">
      <alignment vertical="center" shrinkToFit="1"/>
    </xf>
    <xf numFmtId="0" fontId="52" fillId="0" borderId="0" xfId="4" applyFont="1" applyFill="1" applyBorder="1" applyAlignment="1">
      <alignment vertical="top" wrapText="1"/>
    </xf>
    <xf numFmtId="0" fontId="52" fillId="0" borderId="5" xfId="4" applyFont="1" applyFill="1" applyBorder="1" applyAlignment="1">
      <alignment vertical="top" wrapText="1"/>
    </xf>
    <xf numFmtId="0" fontId="74" fillId="2" borderId="0" xfId="4" applyFont="1" applyFill="1" applyBorder="1" applyAlignment="1">
      <alignment horizontal="left" vertical="center"/>
    </xf>
    <xf numFmtId="0" fontId="72" fillId="0" borderId="0" xfId="4" applyFont="1" applyBorder="1" applyAlignment="1">
      <alignment vertical="top" wrapText="1"/>
    </xf>
    <xf numFmtId="20" fontId="72" fillId="0" borderId="0" xfId="4" applyNumberFormat="1" applyFont="1" applyBorder="1" applyAlignment="1">
      <alignment horizontal="left" vertical="top"/>
    </xf>
    <xf numFmtId="20" fontId="51" fillId="0" borderId="0" xfId="4" applyNumberFormat="1" applyFont="1" applyBorder="1" applyAlignment="1">
      <alignment vertical="top" wrapText="1"/>
    </xf>
    <xf numFmtId="0" fontId="104" fillId="2" borderId="0" xfId="4" applyFont="1" applyFill="1" applyBorder="1" applyAlignment="1">
      <alignment horizontal="left" vertical="center"/>
    </xf>
    <xf numFmtId="0" fontId="77" fillId="2" borderId="0" xfId="4" applyFont="1" applyFill="1" applyBorder="1" applyAlignment="1">
      <alignment horizontal="center" vertical="center"/>
    </xf>
    <xf numFmtId="0" fontId="8" fillId="2" borderId="0" xfId="4" applyFont="1" applyFill="1" applyBorder="1" applyAlignment="1">
      <alignment horizontal="left" vertical="center"/>
    </xf>
    <xf numFmtId="0" fontId="8" fillId="0" borderId="0" xfId="4" applyFont="1" applyFill="1" applyBorder="1" applyAlignment="1">
      <alignment horizontal="left" vertical="center"/>
    </xf>
    <xf numFmtId="0" fontId="14" fillId="0" borderId="0" xfId="4" applyFont="1" applyFill="1" applyBorder="1" applyAlignment="1">
      <alignment vertical="center"/>
    </xf>
    <xf numFmtId="0" fontId="8" fillId="0" borderId="0" xfId="4" applyFont="1" applyFill="1" applyBorder="1" applyAlignment="1">
      <alignment vertical="center"/>
    </xf>
    <xf numFmtId="0" fontId="1" fillId="0" borderId="0" xfId="0" applyFont="1" applyAlignment="1">
      <alignment vertical="center" wrapText="1"/>
    </xf>
    <xf numFmtId="0" fontId="8" fillId="0" borderId="0" xfId="4" applyFont="1" applyFill="1" applyBorder="1" applyAlignment="1">
      <alignment horizontal="center" vertical="center"/>
    </xf>
    <xf numFmtId="0" fontId="8" fillId="2" borderId="0" xfId="4" applyFont="1" applyFill="1" applyBorder="1" applyAlignment="1">
      <alignment horizontal="center" vertical="center"/>
    </xf>
    <xf numFmtId="0" fontId="8" fillId="0" borderId="0" xfId="4" applyFont="1" applyFill="1" applyBorder="1">
      <alignment vertical="center"/>
    </xf>
    <xf numFmtId="0" fontId="14" fillId="0" borderId="0" xfId="4" applyFont="1" applyFill="1" applyBorder="1" applyAlignment="1">
      <alignment horizontal="center" vertical="center"/>
    </xf>
    <xf numFmtId="0" fontId="14" fillId="0" borderId="5" xfId="4" applyFont="1" applyFill="1" applyBorder="1" applyAlignment="1">
      <alignment horizontal="center" vertical="center"/>
    </xf>
    <xf numFmtId="0" fontId="8" fillId="0" borderId="0" xfId="4" applyFont="1" applyBorder="1" applyAlignment="1">
      <alignment horizontal="left" vertical="center"/>
    </xf>
    <xf numFmtId="0" fontId="8" fillId="2" borderId="0" xfId="4" applyFont="1" applyFill="1" applyBorder="1" applyAlignment="1">
      <alignment horizontal="left" vertical="center"/>
    </xf>
    <xf numFmtId="0" fontId="14" fillId="2" borderId="85" xfId="4" applyFont="1" applyFill="1" applyBorder="1" applyAlignment="1">
      <alignment horizontal="center" vertical="center"/>
    </xf>
    <xf numFmtId="0" fontId="14" fillId="0" borderId="0" xfId="4" applyFont="1" applyFill="1" applyBorder="1" applyAlignment="1">
      <alignment horizontal="left" vertical="center"/>
    </xf>
    <xf numFmtId="0" fontId="8" fillId="0" borderId="0" xfId="4" applyFont="1" applyFill="1" applyBorder="1" applyAlignment="1">
      <alignment horizontal="left" vertical="center"/>
    </xf>
    <xf numFmtId="0" fontId="14" fillId="0" borderId="0" xfId="4" applyFont="1" applyFill="1" applyBorder="1" applyAlignment="1">
      <alignment vertical="center"/>
    </xf>
    <xf numFmtId="0" fontId="8" fillId="0" borderId="25" xfId="4" applyFont="1" applyFill="1" applyBorder="1" applyAlignment="1">
      <alignment horizontal="left" vertical="center"/>
    </xf>
    <xf numFmtId="0" fontId="8" fillId="0" borderId="0" xfId="4" applyFont="1" applyFill="1" applyBorder="1" applyAlignment="1">
      <alignment vertical="center"/>
    </xf>
    <xf numFmtId="0" fontId="8" fillId="2" borderId="0" xfId="4" applyFont="1" applyFill="1" applyBorder="1" applyAlignment="1">
      <alignment horizontal="righ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14" fillId="0" borderId="5" xfId="4" applyFont="1" applyFill="1" applyBorder="1" applyAlignment="1">
      <alignment vertical="center" wrapText="1"/>
    </xf>
    <xf numFmtId="0" fontId="8" fillId="0" borderId="0" xfId="4" applyFont="1" applyBorder="1" applyAlignment="1">
      <alignment vertical="center"/>
    </xf>
    <xf numFmtId="0" fontId="14" fillId="2" borderId="0" xfId="4" applyFont="1" applyFill="1" applyBorder="1" applyAlignment="1">
      <alignment vertical="top" wrapText="1"/>
    </xf>
    <xf numFmtId="0" fontId="8" fillId="2" borderId="0" xfId="4" applyFont="1" applyFill="1" applyBorder="1" applyAlignment="1">
      <alignment vertical="center"/>
    </xf>
    <xf numFmtId="0" fontId="8" fillId="0" borderId="19" xfId="4" applyFont="1" applyFill="1" applyBorder="1" applyAlignment="1">
      <alignment vertical="center" wrapText="1"/>
    </xf>
    <xf numFmtId="0" fontId="11" fillId="0" borderId="19" xfId="4" applyFont="1" applyFill="1" applyBorder="1" applyAlignment="1">
      <alignment vertical="center"/>
    </xf>
    <xf numFmtId="0" fontId="72" fillId="0" borderId="329" xfId="4" applyFont="1" applyFill="1" applyBorder="1">
      <alignment vertical="center"/>
    </xf>
    <xf numFmtId="0" fontId="77" fillId="0" borderId="0" xfId="4" applyFont="1" applyAlignment="1">
      <alignment horizontal="center" vertical="center" shrinkToFit="1"/>
    </xf>
    <xf numFmtId="0" fontId="77" fillId="0" borderId="0" xfId="4" applyFont="1" applyAlignment="1">
      <alignment horizontal="right" vertical="center" shrinkToFit="1"/>
    </xf>
    <xf numFmtId="0" fontId="77" fillId="0" borderId="0" xfId="4" applyFont="1" applyBorder="1" applyAlignment="1">
      <alignment horizontal="center" vertical="center" shrinkToFit="1"/>
    </xf>
    <xf numFmtId="0" fontId="77" fillId="2" borderId="7" xfId="4" applyFont="1" applyFill="1" applyBorder="1" applyAlignment="1">
      <alignment vertical="center"/>
    </xf>
    <xf numFmtId="0" fontId="8" fillId="2" borderId="337" xfId="4" applyFont="1" applyFill="1" applyBorder="1" applyAlignment="1">
      <alignment vertical="center"/>
    </xf>
    <xf numFmtId="0" fontId="71" fillId="2" borderId="0" xfId="4" applyFont="1" applyFill="1" applyBorder="1" applyAlignment="1">
      <alignment horizontal="center" vertical="center"/>
    </xf>
    <xf numFmtId="0" fontId="77" fillId="2" borderId="0" xfId="4" applyFont="1" applyFill="1" applyBorder="1" applyAlignment="1">
      <alignment horizontal="right" vertical="center"/>
    </xf>
    <xf numFmtId="0" fontId="77" fillId="0" borderId="5" xfId="4" applyFont="1" applyBorder="1" applyAlignment="1">
      <alignment vertical="center" shrinkToFit="1"/>
    </xf>
    <xf numFmtId="0" fontId="8" fillId="0" borderId="66" xfId="4" applyFont="1" applyFill="1" applyBorder="1" applyAlignment="1">
      <alignment horizontal="left" vertical="center" shrinkToFit="1"/>
    </xf>
    <xf numFmtId="0" fontId="71" fillId="2" borderId="0" xfId="4" applyFont="1" applyFill="1" applyBorder="1" applyAlignment="1">
      <alignment vertical="center" shrinkToFit="1"/>
    </xf>
    <xf numFmtId="0" fontId="71" fillId="0" borderId="85" xfId="4" applyFont="1" applyBorder="1" applyAlignment="1">
      <alignment horizontal="right" vertical="center"/>
    </xf>
    <xf numFmtId="205" fontId="14" fillId="2" borderId="29" xfId="0" applyNumberFormat="1" applyFont="1" applyFill="1" applyBorder="1" applyAlignment="1">
      <alignment horizontal="left" vertical="center"/>
    </xf>
    <xf numFmtId="202" fontId="8" fillId="2" borderId="7" xfId="0" applyNumberFormat="1" applyFont="1" applyFill="1" applyBorder="1" applyAlignment="1">
      <alignment horizontal="center" vertical="center"/>
    </xf>
    <xf numFmtId="203" fontId="0" fillId="0" borderId="7" xfId="0" applyNumberFormat="1" applyFont="1" applyBorder="1" applyAlignment="1">
      <alignment horizontal="center" vertical="center" wrapText="1"/>
    </xf>
    <xf numFmtId="0" fontId="14" fillId="0" borderId="0" xfId="4" applyFont="1" applyFill="1" applyBorder="1" applyAlignment="1">
      <alignment vertical="center" shrinkToFit="1"/>
    </xf>
    <xf numFmtId="0" fontId="71" fillId="0" borderId="85" xfId="4" applyFont="1" applyFill="1" applyBorder="1" applyAlignment="1">
      <alignment vertical="top" wrapText="1"/>
    </xf>
    <xf numFmtId="0" fontId="8" fillId="0" borderId="4" xfId="4" applyFont="1" applyBorder="1" applyAlignment="1">
      <alignment horizontal="center" vertical="center" wrapText="1"/>
    </xf>
    <xf numFmtId="0" fontId="8" fillId="0" borderId="14" xfId="4" applyFont="1" applyBorder="1" applyAlignment="1">
      <alignment horizontal="center" vertical="center"/>
    </xf>
    <xf numFmtId="0" fontId="8" fillId="0" borderId="4" xfId="10" applyFont="1" applyBorder="1" applyAlignment="1">
      <alignment horizontal="center" vertical="center" wrapText="1"/>
    </xf>
    <xf numFmtId="0" fontId="8" fillId="0" borderId="33" xfId="10" applyFont="1" applyBorder="1" applyAlignment="1">
      <alignment horizontal="center" vertical="center" wrapText="1"/>
    </xf>
    <xf numFmtId="0" fontId="8" fillId="0" borderId="4" xfId="4" applyFont="1" applyFill="1" applyBorder="1" applyAlignment="1">
      <alignment horizontal="center" vertical="center" shrinkToFit="1"/>
    </xf>
    <xf numFmtId="0" fontId="8" fillId="0" borderId="209" xfId="4" applyFont="1" applyFill="1" applyBorder="1" applyAlignment="1">
      <alignment horizontal="center" vertical="center" shrinkToFit="1"/>
    </xf>
    <xf numFmtId="0" fontId="1" fillId="2" borderId="18" xfId="4" applyFont="1" applyFill="1" applyBorder="1" applyAlignment="1">
      <alignment horizontal="center" vertical="center"/>
    </xf>
    <xf numFmtId="0" fontId="1" fillId="2" borderId="20" xfId="4" applyFont="1" applyFill="1" applyBorder="1" applyAlignment="1">
      <alignment horizontal="center" vertical="center"/>
    </xf>
    <xf numFmtId="0" fontId="8" fillId="0" borderId="19" xfId="4" applyFont="1" applyFill="1" applyBorder="1" applyAlignment="1">
      <alignment vertical="center"/>
    </xf>
    <xf numFmtId="0" fontId="7" fillId="2" borderId="16" xfId="4" applyFont="1" applyFill="1" applyBorder="1" applyAlignment="1">
      <alignment horizontal="center" vertical="center" wrapText="1"/>
    </xf>
    <xf numFmtId="0" fontId="7" fillId="2" borderId="17" xfId="4" applyFont="1" applyFill="1" applyBorder="1" applyAlignment="1">
      <alignment horizontal="center" vertical="center" wrapText="1"/>
    </xf>
    <xf numFmtId="0" fontId="8" fillId="2" borderId="19" xfId="4" applyFont="1" applyFill="1" applyBorder="1" applyAlignment="1">
      <alignment horizontal="left" vertical="center"/>
    </xf>
    <xf numFmtId="0" fontId="8" fillId="2" borderId="20" xfId="4" applyFont="1" applyFill="1" applyBorder="1" applyAlignment="1">
      <alignment horizontal="left" vertical="center"/>
    </xf>
    <xf numFmtId="0" fontId="7" fillId="2" borderId="18" xfId="4" applyFont="1" applyFill="1" applyBorder="1" applyAlignment="1">
      <alignment horizontal="center" vertical="center"/>
    </xf>
    <xf numFmtId="0" fontId="7" fillId="2" borderId="20" xfId="4" applyFont="1" applyFill="1" applyBorder="1" applyAlignment="1">
      <alignment horizontal="center" vertical="center"/>
    </xf>
    <xf numFmtId="0" fontId="8" fillId="2" borderId="19" xfId="4" applyFont="1" applyFill="1" applyBorder="1" applyAlignment="1">
      <alignment horizontal="left" vertical="center" shrinkToFit="1"/>
    </xf>
    <xf numFmtId="0" fontId="8" fillId="2" borderId="20" xfId="4" applyFont="1" applyFill="1" applyBorder="1" applyAlignment="1">
      <alignment horizontal="left" vertical="center" shrinkToFit="1"/>
    </xf>
    <xf numFmtId="0" fontId="8" fillId="2" borderId="18" xfId="4" applyFont="1" applyFill="1" applyBorder="1" applyAlignment="1">
      <alignment horizontal="center" vertical="center"/>
    </xf>
    <xf numFmtId="0" fontId="1" fillId="2" borderId="45" xfId="4" applyFont="1" applyFill="1" applyBorder="1" applyAlignment="1">
      <alignment horizontal="center" vertical="center"/>
    </xf>
    <xf numFmtId="0" fontId="7" fillId="2" borderId="18" xfId="4" applyFont="1" applyFill="1" applyBorder="1" applyAlignment="1">
      <alignment horizontal="center" vertical="center" wrapText="1"/>
    </xf>
    <xf numFmtId="0" fontId="7" fillId="2" borderId="20" xfId="4" applyFont="1" applyFill="1" applyBorder="1" applyAlignment="1">
      <alignment horizontal="center" vertical="center" wrapText="1"/>
    </xf>
    <xf numFmtId="0" fontId="8" fillId="2" borderId="18" xfId="4" applyFont="1" applyFill="1" applyBorder="1" applyAlignment="1">
      <alignment horizontal="left" vertical="center" shrinkToFit="1"/>
    </xf>
    <xf numFmtId="0" fontId="7" fillId="2" borderId="45" xfId="4" applyFont="1" applyFill="1" applyBorder="1" applyAlignment="1">
      <alignment horizontal="center" vertical="center"/>
    </xf>
    <xf numFmtId="0" fontId="8" fillId="2" borderId="12" xfId="4" applyFont="1" applyFill="1" applyBorder="1" applyAlignment="1">
      <alignment horizontal="left" vertical="center"/>
    </xf>
    <xf numFmtId="0" fontId="11" fillId="2" borderId="19" xfId="4" applyFont="1" applyFill="1" applyBorder="1" applyAlignment="1">
      <alignment horizontal="left" vertical="center"/>
    </xf>
    <xf numFmtId="0" fontId="8" fillId="0" borderId="0" xfId="4" applyFont="1" applyFill="1" applyBorder="1" applyAlignment="1">
      <alignment horizontal="center" vertical="center"/>
    </xf>
    <xf numFmtId="0" fontId="8" fillId="0" borderId="12" xfId="4" applyFont="1" applyFill="1" applyBorder="1" applyAlignment="1">
      <alignment horizontal="center" vertical="center" shrinkToFit="1"/>
    </xf>
    <xf numFmtId="0" fontId="14" fillId="0" borderId="0" xfId="4" applyFont="1" applyFill="1" applyBorder="1" applyAlignment="1">
      <alignment horizontal="left" vertical="top"/>
    </xf>
    <xf numFmtId="0" fontId="8" fillId="2" borderId="0" xfId="4" applyFont="1" applyFill="1" applyBorder="1" applyAlignment="1">
      <alignment horizontal="center" vertical="center"/>
    </xf>
    <xf numFmtId="0" fontId="8" fillId="0" borderId="0" xfId="4" applyFont="1" applyFill="1" applyBorder="1">
      <alignment vertical="center"/>
    </xf>
    <xf numFmtId="0" fontId="14" fillId="2" borderId="0" xfId="4" applyFont="1" applyFill="1" applyBorder="1" applyAlignment="1">
      <alignment horizontal="left" vertical="top" wrapText="1"/>
    </xf>
    <xf numFmtId="0" fontId="14" fillId="2" borderId="5" xfId="4" applyFont="1" applyFill="1" applyBorder="1" applyAlignment="1">
      <alignment horizontal="left" vertical="top" wrapText="1"/>
    </xf>
    <xf numFmtId="0" fontId="14" fillId="0" borderId="0" xfId="4" applyFont="1" applyBorder="1" applyAlignment="1">
      <alignment horizontal="left" vertical="top" wrapText="1"/>
    </xf>
    <xf numFmtId="0" fontId="14" fillId="2" borderId="0" xfId="4" applyFont="1" applyFill="1" applyBorder="1" applyAlignment="1">
      <alignment horizontal="left" vertical="center"/>
    </xf>
    <xf numFmtId="0" fontId="14" fillId="2" borderId="5" xfId="4" applyFont="1" applyFill="1" applyBorder="1" applyAlignment="1">
      <alignment horizontal="left" vertical="center"/>
    </xf>
    <xf numFmtId="0" fontId="14" fillId="0" borderId="0" xfId="4" applyFont="1" applyFill="1" applyBorder="1" applyAlignment="1">
      <alignment horizontal="center" vertical="center"/>
    </xf>
    <xf numFmtId="0" fontId="8" fillId="0" borderId="16" xfId="4" applyFont="1" applyBorder="1" applyAlignment="1">
      <alignment horizontal="center" vertical="center"/>
    </xf>
    <xf numFmtId="0" fontId="8" fillId="0" borderId="85" xfId="4" applyFont="1" applyBorder="1" applyAlignment="1">
      <alignment horizontal="left" vertical="center"/>
    </xf>
    <xf numFmtId="0" fontId="8" fillId="2" borderId="0" xfId="4" applyFont="1" applyFill="1" applyBorder="1" applyAlignment="1">
      <alignment vertical="center" shrinkToFit="1"/>
    </xf>
    <xf numFmtId="0" fontId="8" fillId="2" borderId="0" xfId="4" applyFont="1" applyFill="1" applyBorder="1" applyAlignment="1">
      <alignment horizontal="left" vertical="center" shrinkToFit="1"/>
    </xf>
    <xf numFmtId="0" fontId="72" fillId="0" borderId="0" xfId="4" applyFont="1" applyBorder="1" applyAlignment="1">
      <alignment horizontal="center" vertical="center"/>
    </xf>
    <xf numFmtId="0" fontId="72" fillId="0" borderId="15" xfId="4" applyFont="1" applyBorder="1" applyAlignment="1">
      <alignment horizontal="center" vertical="center"/>
    </xf>
    <xf numFmtId="0" fontId="72" fillId="2" borderId="0" xfId="4" applyFont="1" applyFill="1" applyBorder="1" applyAlignment="1">
      <alignment horizontal="left" vertical="center"/>
    </xf>
    <xf numFmtId="0" fontId="8" fillId="0" borderId="14" xfId="4" applyFont="1" applyBorder="1" applyAlignment="1">
      <alignment vertical="center"/>
    </xf>
    <xf numFmtId="0" fontId="8" fillId="2" borderId="18" xfId="4" applyFont="1" applyFill="1" applyBorder="1" applyAlignment="1">
      <alignment horizontal="left" vertical="center"/>
    </xf>
    <xf numFmtId="0" fontId="8" fillId="0" borderId="44" xfId="4" applyFont="1" applyBorder="1" applyAlignment="1">
      <alignment horizontal="center" vertical="center"/>
    </xf>
    <xf numFmtId="0" fontId="8" fillId="2" borderId="0" xfId="4" applyFont="1" applyFill="1" applyBorder="1" applyAlignment="1">
      <alignment horizontal="left" vertical="center"/>
    </xf>
    <xf numFmtId="0" fontId="1" fillId="0" borderId="0" xfId="0" applyFont="1" applyBorder="1" applyAlignment="1">
      <alignment vertical="center"/>
    </xf>
    <xf numFmtId="0" fontId="14" fillId="2" borderId="85" xfId="4" applyFont="1" applyFill="1" applyBorder="1" applyAlignment="1">
      <alignment horizontal="center" vertical="center"/>
    </xf>
    <xf numFmtId="0" fontId="14" fillId="2" borderId="0" xfId="4" applyFont="1" applyFill="1" applyBorder="1" applyAlignment="1">
      <alignment horizontal="center" vertical="center"/>
    </xf>
    <xf numFmtId="0" fontId="8" fillId="0" borderId="0" xfId="4" applyFont="1" applyFill="1" applyBorder="1" applyAlignment="1">
      <alignment horizontal="center" vertical="center" shrinkToFit="1"/>
    </xf>
    <xf numFmtId="0" fontId="14" fillId="0" borderId="0" xfId="4" applyFont="1" applyFill="1" applyBorder="1" applyAlignment="1">
      <alignment horizontal="left" vertical="center"/>
    </xf>
    <xf numFmtId="0" fontId="14" fillId="0" borderId="5" xfId="4" applyFont="1" applyFill="1" applyBorder="1" applyAlignment="1">
      <alignment horizontal="left" vertical="center"/>
    </xf>
    <xf numFmtId="0" fontId="8" fillId="0" borderId="0" xfId="4" applyFont="1" applyFill="1" applyBorder="1" applyAlignment="1">
      <alignment horizontal="left" vertical="center"/>
    </xf>
    <xf numFmtId="0" fontId="51" fillId="2" borderId="0" xfId="4" applyFont="1" applyFill="1" applyBorder="1" applyAlignment="1">
      <alignment horizontal="left" vertical="center"/>
    </xf>
    <xf numFmtId="0" fontId="14" fillId="0" borderId="0" xfId="4" applyFont="1" applyFill="1" applyBorder="1" applyAlignment="1">
      <alignment vertical="top" wrapText="1"/>
    </xf>
    <xf numFmtId="0" fontId="14" fillId="0" borderId="5" xfId="4" applyFont="1" applyFill="1" applyBorder="1" applyAlignment="1">
      <alignment vertical="top" wrapText="1"/>
    </xf>
    <xf numFmtId="0" fontId="14" fillId="0" borderId="5" xfId="4" applyFont="1" applyFill="1" applyBorder="1" applyAlignment="1">
      <alignment horizontal="left" vertical="top"/>
    </xf>
    <xf numFmtId="0" fontId="8" fillId="0" borderId="0" xfId="4" applyFont="1" applyFill="1" applyBorder="1" applyAlignment="1">
      <alignment horizontal="left" vertical="top" wrapText="1"/>
    </xf>
    <xf numFmtId="0" fontId="8" fillId="0" borderId="0" xfId="0" applyFont="1" applyFill="1" applyBorder="1" applyAlignment="1">
      <alignment horizontal="left" vertical="center"/>
    </xf>
    <xf numFmtId="0" fontId="14" fillId="0" borderId="0" xfId="4" applyFont="1" applyFill="1" applyBorder="1" applyAlignment="1">
      <alignment horizontal="center" vertical="top"/>
    </xf>
    <xf numFmtId="0" fontId="7" fillId="0" borderId="0" xfId="0" applyFont="1" applyFill="1" applyBorder="1" applyAlignment="1">
      <alignment horizontal="center" vertical="top"/>
    </xf>
    <xf numFmtId="0" fontId="8" fillId="0" borderId="25" xfId="4" applyFont="1" applyFill="1" applyBorder="1" applyAlignment="1">
      <alignment horizontal="left" vertical="center"/>
    </xf>
    <xf numFmtId="0" fontId="8" fillId="0" borderId="0" xfId="4" applyFont="1" applyFill="1" applyBorder="1" applyAlignment="1">
      <alignment horizontal="left" vertical="top" shrinkToFit="1"/>
    </xf>
    <xf numFmtId="0" fontId="0" fillId="0" borderId="5" xfId="0" applyBorder="1" applyAlignment="1">
      <alignment vertical="center"/>
    </xf>
    <xf numFmtId="0" fontId="8" fillId="0" borderId="0" xfId="4" applyFont="1" applyFill="1" applyBorder="1" applyAlignment="1">
      <alignment vertical="center"/>
    </xf>
    <xf numFmtId="0" fontId="8" fillId="2" borderId="0" xfId="4" applyFont="1" applyFill="1" applyBorder="1" applyAlignment="1">
      <alignment horizontal="right" vertical="center"/>
    </xf>
    <xf numFmtId="0" fontId="8" fillId="2" borderId="19" xfId="4" applyFont="1" applyFill="1" applyBorder="1" applyAlignment="1">
      <alignment horizontal="center" vertical="center"/>
    </xf>
    <xf numFmtId="0" fontId="8" fillId="2" borderId="19" xfId="4" applyFont="1" applyFill="1" applyBorder="1" applyAlignment="1">
      <alignment vertical="center"/>
    </xf>
    <xf numFmtId="0" fontId="8" fillId="2" borderId="20" xfId="4" applyFont="1" applyFill="1" applyBorder="1" applyAlignment="1">
      <alignment vertical="center"/>
    </xf>
    <xf numFmtId="0" fontId="8" fillId="2" borderId="6" xfId="4" applyFont="1" applyFill="1" applyBorder="1" applyAlignment="1">
      <alignment horizontal="center" vertical="center"/>
    </xf>
    <xf numFmtId="0" fontId="8" fillId="0" borderId="19" xfId="4" applyFont="1" applyBorder="1" applyAlignment="1">
      <alignment horizontal="left" vertical="center"/>
    </xf>
    <xf numFmtId="0" fontId="8" fillId="0" borderId="20" xfId="4" applyFont="1" applyBorder="1" applyAlignment="1">
      <alignment horizontal="left" vertical="center"/>
    </xf>
    <xf numFmtId="0" fontId="0" fillId="0" borderId="0" xfId="0" applyBorder="1" applyAlignment="1">
      <alignment horizontal="center" vertical="center"/>
    </xf>
    <xf numFmtId="0" fontId="8" fillId="0" borderId="6" xfId="4" applyFont="1" applyFill="1" applyBorder="1" applyAlignment="1">
      <alignment vertical="center"/>
    </xf>
    <xf numFmtId="0" fontId="2" fillId="2" borderId="0" xfId="4" applyFont="1" applyFill="1" applyBorder="1" applyAlignment="1">
      <alignment horizontal="left" vertical="center"/>
    </xf>
    <xf numFmtId="0" fontId="8" fillId="2" borderId="6" xfId="4" applyFont="1" applyFill="1" applyBorder="1" applyAlignment="1">
      <alignment vertical="center"/>
    </xf>
    <xf numFmtId="0" fontId="8" fillId="0" borderId="0" xfId="4" applyFont="1" applyBorder="1" applyAlignment="1">
      <alignment vertical="center"/>
    </xf>
    <xf numFmtId="0" fontId="8" fillId="0" borderId="19" xfId="4" applyFont="1" applyBorder="1" applyAlignment="1">
      <alignment vertical="center"/>
    </xf>
    <xf numFmtId="0" fontId="14" fillId="2" borderId="0" xfId="4" applyFont="1" applyFill="1" applyBorder="1" applyAlignment="1">
      <alignment horizontal="center" vertical="top" wrapText="1"/>
    </xf>
    <xf numFmtId="0" fontId="14" fillId="2" borderId="5" xfId="4" applyFont="1" applyFill="1" applyBorder="1" applyAlignment="1">
      <alignment horizontal="center" vertical="top" wrapText="1"/>
    </xf>
    <xf numFmtId="180" fontId="8" fillId="0" borderId="0" xfId="4" applyNumberFormat="1" applyFont="1" applyFill="1" applyBorder="1" applyAlignment="1">
      <alignment horizontal="center" vertical="center"/>
    </xf>
    <xf numFmtId="0" fontId="8" fillId="2" borderId="0" xfId="4" applyFont="1" applyFill="1" applyBorder="1" applyAlignment="1">
      <alignment vertical="center"/>
    </xf>
    <xf numFmtId="0" fontId="14" fillId="2" borderId="0" xfId="4" applyFont="1" applyFill="1" applyBorder="1" applyAlignment="1">
      <alignment vertical="center"/>
    </xf>
    <xf numFmtId="0" fontId="1" fillId="0" borderId="5" xfId="0" applyFont="1" applyBorder="1" applyAlignment="1">
      <alignment vertical="center"/>
    </xf>
    <xf numFmtId="0" fontId="14" fillId="2" borderId="19" xfId="4" applyFont="1" applyFill="1" applyBorder="1">
      <alignment vertical="center"/>
    </xf>
    <xf numFmtId="0" fontId="71" fillId="0" borderId="0" xfId="0" applyFont="1" applyBorder="1" applyAlignment="1">
      <alignment horizontal="center" vertical="center"/>
    </xf>
    <xf numFmtId="0" fontId="71" fillId="0" borderId="0" xfId="0" applyFont="1" applyBorder="1" applyAlignment="1">
      <alignment vertical="center"/>
    </xf>
    <xf numFmtId="191" fontId="71" fillId="0" borderId="0" xfId="4" applyNumberFormat="1" applyFont="1" applyFill="1" applyBorder="1" applyAlignment="1">
      <alignment vertical="center"/>
    </xf>
    <xf numFmtId="192" fontId="71" fillId="0" borderId="0" xfId="4" applyNumberFormat="1" applyFont="1" applyFill="1" applyBorder="1" applyAlignment="1">
      <alignment vertical="center"/>
    </xf>
    <xf numFmtId="0" fontId="67" fillId="0" borderId="5" xfId="0" applyFont="1" applyBorder="1" applyAlignment="1">
      <alignment vertical="center" shrinkToFit="1"/>
    </xf>
    <xf numFmtId="0" fontId="77" fillId="2" borderId="0" xfId="4" applyFont="1" applyFill="1" applyBorder="1" applyAlignment="1">
      <alignment vertical="center" shrinkToFit="1"/>
    </xf>
    <xf numFmtId="0" fontId="8" fillId="2" borderId="19" xfId="4" applyFont="1" applyFill="1" applyBorder="1" applyAlignment="1">
      <alignment horizontal="left" vertical="center"/>
    </xf>
    <xf numFmtId="0" fontId="8" fillId="2" borderId="20" xfId="4" applyFont="1" applyFill="1" applyBorder="1" applyAlignment="1">
      <alignment horizontal="left" vertical="center"/>
    </xf>
    <xf numFmtId="0" fontId="7" fillId="2" borderId="18" xfId="4" applyFont="1" applyFill="1" applyBorder="1" applyAlignment="1">
      <alignment horizontal="center" vertical="center"/>
    </xf>
    <xf numFmtId="0" fontId="7" fillId="2" borderId="45" xfId="4" applyFont="1" applyFill="1" applyBorder="1" applyAlignment="1">
      <alignment horizontal="center" vertical="center"/>
    </xf>
    <xf numFmtId="0" fontId="7" fillId="2" borderId="20" xfId="4" applyFont="1" applyFill="1" applyBorder="1" applyAlignment="1">
      <alignment horizontal="center" vertical="center"/>
    </xf>
    <xf numFmtId="0" fontId="8" fillId="2" borderId="19" xfId="4" applyFont="1" applyFill="1" applyBorder="1" applyAlignment="1">
      <alignment horizontal="left" vertical="center" shrinkToFit="1"/>
    </xf>
    <xf numFmtId="0" fontId="8" fillId="2" borderId="20" xfId="4" applyFont="1" applyFill="1" applyBorder="1" applyAlignment="1">
      <alignment horizontal="left" vertical="center" shrinkToFit="1"/>
    </xf>
    <xf numFmtId="0" fontId="1" fillId="2" borderId="18" xfId="4" applyFont="1" applyFill="1" applyBorder="1" applyAlignment="1">
      <alignment horizontal="center" vertical="center"/>
    </xf>
    <xf numFmtId="0" fontId="1" fillId="2" borderId="20" xfId="4" applyFont="1" applyFill="1" applyBorder="1" applyAlignment="1">
      <alignment horizontal="center" vertical="center"/>
    </xf>
    <xf numFmtId="0" fontId="11" fillId="2" borderId="19" xfId="4" applyFont="1" applyFill="1" applyBorder="1" applyAlignment="1">
      <alignment horizontal="left" vertical="center"/>
    </xf>
    <xf numFmtId="0" fontId="14" fillId="2" borderId="0" xfId="4" applyFont="1" applyFill="1" applyBorder="1" applyAlignment="1">
      <alignment horizontal="left" vertical="center" wrapText="1"/>
    </xf>
    <xf numFmtId="0" fontId="14" fillId="2" borderId="15" xfId="4" applyFont="1" applyFill="1" applyBorder="1" applyAlignment="1">
      <alignment horizontal="left" vertical="center" wrapText="1"/>
    </xf>
    <xf numFmtId="0" fontId="8" fillId="2" borderId="12" xfId="4" applyFont="1" applyFill="1" applyBorder="1" applyAlignment="1">
      <alignment horizontal="left" vertical="center"/>
    </xf>
    <xf numFmtId="0" fontId="8" fillId="2" borderId="13" xfId="4" applyFont="1" applyFill="1" applyBorder="1" applyAlignment="1">
      <alignment horizontal="left" vertical="center"/>
    </xf>
    <xf numFmtId="0" fontId="1" fillId="2" borderId="19" xfId="4" applyFont="1" applyFill="1" applyBorder="1" applyAlignment="1">
      <alignment horizontal="center" vertical="center"/>
    </xf>
    <xf numFmtId="0" fontId="8" fillId="2" borderId="18" xfId="4" applyFont="1" applyFill="1" applyBorder="1" applyAlignment="1">
      <alignment horizontal="center" vertical="center"/>
    </xf>
    <xf numFmtId="0" fontId="8" fillId="2" borderId="20" xfId="4" applyFont="1" applyFill="1" applyBorder="1" applyAlignment="1">
      <alignment horizontal="center" vertical="center"/>
    </xf>
    <xf numFmtId="0" fontId="1" fillId="2" borderId="54" xfId="4" applyFont="1" applyFill="1" applyBorder="1" applyAlignment="1">
      <alignment horizontal="center" vertical="center"/>
    </xf>
    <xf numFmtId="0" fontId="1" fillId="2" borderId="45" xfId="4" applyFont="1" applyFill="1" applyBorder="1" applyAlignment="1">
      <alignment horizontal="center" vertical="center"/>
    </xf>
    <xf numFmtId="0" fontId="8" fillId="0" borderId="19" xfId="4" applyFont="1" applyBorder="1" applyAlignment="1">
      <alignment vertical="center" shrinkToFit="1"/>
    </xf>
    <xf numFmtId="0" fontId="8" fillId="0" borderId="20" xfId="4" applyFont="1" applyBorder="1" applyAlignment="1">
      <alignment vertical="center" shrinkToFit="1"/>
    </xf>
    <xf numFmtId="0" fontId="1" fillId="2" borderId="16" xfId="4" applyFont="1" applyFill="1" applyBorder="1" applyAlignment="1">
      <alignment horizontal="center" vertical="center"/>
    </xf>
    <xf numFmtId="0" fontId="1" fillId="2" borderId="17" xfId="4" applyFont="1" applyFill="1" applyBorder="1" applyAlignment="1">
      <alignment horizontal="center" vertical="center"/>
    </xf>
    <xf numFmtId="0" fontId="1" fillId="0" borderId="36" xfId="0" applyFont="1" applyFill="1" applyBorder="1" applyAlignment="1">
      <alignment vertical="center"/>
    </xf>
    <xf numFmtId="0" fontId="1" fillId="0" borderId="42" xfId="0" applyFont="1" applyFill="1" applyBorder="1" applyAlignment="1">
      <alignment vertical="center"/>
    </xf>
    <xf numFmtId="0" fontId="8" fillId="2" borderId="6" xfId="4" applyFont="1" applyFill="1" applyBorder="1" applyAlignment="1">
      <alignment horizontal="right" vertical="center" wrapText="1"/>
    </xf>
    <xf numFmtId="0" fontId="8" fillId="0" borderId="18" xfId="10" applyFont="1" applyBorder="1" applyAlignment="1">
      <alignment horizontal="center" vertical="center"/>
    </xf>
    <xf numFmtId="0" fontId="8" fillId="0" borderId="45" xfId="10" applyFont="1" applyBorder="1" applyAlignment="1">
      <alignment horizontal="center" vertical="center"/>
    </xf>
    <xf numFmtId="0" fontId="7" fillId="2" borderId="18" xfId="4" applyFont="1" applyFill="1" applyBorder="1" applyAlignment="1">
      <alignment horizontal="center" vertical="center" wrapText="1"/>
    </xf>
    <xf numFmtId="0" fontId="7" fillId="2" borderId="20" xfId="4" applyFont="1" applyFill="1" applyBorder="1" applyAlignment="1">
      <alignment horizontal="center" vertical="center" wrapText="1"/>
    </xf>
    <xf numFmtId="0" fontId="8" fillId="2" borderId="18" xfId="4" applyFont="1" applyFill="1" applyBorder="1" applyAlignment="1">
      <alignment horizontal="left" vertical="center" shrinkToFit="1"/>
    </xf>
    <xf numFmtId="0" fontId="8" fillId="2" borderId="12" xfId="4" applyFont="1" applyFill="1" applyBorder="1" applyAlignment="1">
      <alignment horizontal="left" vertical="center" wrapText="1"/>
    </xf>
    <xf numFmtId="0" fontId="1" fillId="0" borderId="12" xfId="0" applyFont="1" applyBorder="1" applyAlignment="1">
      <alignment vertical="center"/>
    </xf>
    <xf numFmtId="0" fontId="1" fillId="0" borderId="13" xfId="0" applyFont="1" applyBorder="1" applyAlignment="1">
      <alignment vertical="center"/>
    </xf>
    <xf numFmtId="0" fontId="1" fillId="0" borderId="6" xfId="0" applyFont="1" applyBorder="1" applyAlignment="1">
      <alignment vertical="center"/>
    </xf>
    <xf numFmtId="0" fontId="1" fillId="0" borderId="17" xfId="0" applyFont="1" applyBorder="1" applyAlignment="1">
      <alignment vertical="center"/>
    </xf>
    <xf numFmtId="0" fontId="7" fillId="2" borderId="11" xfId="4" applyFont="1" applyFill="1" applyBorder="1" applyAlignment="1">
      <alignment horizontal="center" vertical="center" wrapText="1"/>
    </xf>
    <xf numFmtId="0" fontId="7" fillId="2" borderId="13" xfId="4" applyFont="1" applyFill="1" applyBorder="1" applyAlignment="1">
      <alignment horizontal="center" vertical="center" wrapText="1"/>
    </xf>
    <xf numFmtId="0" fontId="8" fillId="0" borderId="23" xfId="10" applyFont="1" applyBorder="1" applyAlignment="1">
      <alignment horizontal="center" vertical="center" wrapText="1"/>
    </xf>
    <xf numFmtId="0" fontId="8" fillId="0" borderId="4" xfId="10" applyFont="1" applyBorder="1" applyAlignment="1">
      <alignment horizontal="center" vertical="center" wrapText="1"/>
    </xf>
    <xf numFmtId="0" fontId="8" fillId="0" borderId="33" xfId="10" applyFont="1" applyBorder="1" applyAlignment="1">
      <alignment horizontal="center" vertical="center" wrapText="1"/>
    </xf>
    <xf numFmtId="0" fontId="8" fillId="0" borderId="15" xfId="4" applyFont="1" applyBorder="1" applyAlignment="1">
      <alignment horizontal="left" vertical="center" wrapText="1"/>
    </xf>
    <xf numFmtId="0" fontId="8" fillId="0" borderId="17" xfId="4" applyFont="1" applyBorder="1" applyAlignment="1">
      <alignment horizontal="left" vertical="center" wrapText="1"/>
    </xf>
    <xf numFmtId="0" fontId="8" fillId="0" borderId="13" xfId="4" applyFont="1" applyBorder="1" applyAlignment="1">
      <alignment horizontal="left" vertical="top" wrapText="1"/>
    </xf>
    <xf numFmtId="0" fontId="8" fillId="0" borderId="15" xfId="4" applyFont="1" applyBorder="1" applyAlignment="1">
      <alignment horizontal="left" vertical="top" wrapText="1"/>
    </xf>
    <xf numFmtId="0" fontId="8" fillId="0" borderId="17" xfId="4" applyFont="1" applyBorder="1" applyAlignment="1">
      <alignment horizontal="left" vertical="top" wrapText="1"/>
    </xf>
    <xf numFmtId="0" fontId="8" fillId="0" borderId="23" xfId="4" applyFont="1" applyFill="1" applyBorder="1" applyAlignment="1">
      <alignment horizontal="center" vertical="center" shrinkToFit="1"/>
    </xf>
    <xf numFmtId="0" fontId="8" fillId="0" borderId="4" xfId="4" applyFont="1" applyFill="1" applyBorder="1" applyAlignment="1">
      <alignment horizontal="center" vertical="center" shrinkToFit="1"/>
    </xf>
    <xf numFmtId="0" fontId="8" fillId="0" borderId="207" xfId="4" applyFont="1" applyFill="1" applyBorder="1" applyAlignment="1">
      <alignment horizontal="center" vertical="center" shrinkToFit="1"/>
    </xf>
    <xf numFmtId="0" fontId="11" fillId="0" borderId="13" xfId="4" applyFont="1" applyBorder="1" applyAlignment="1">
      <alignment horizontal="left" wrapText="1"/>
    </xf>
    <xf numFmtId="0" fontId="11" fillId="0" borderId="15" xfId="4" applyFont="1" applyBorder="1" applyAlignment="1">
      <alignment horizontal="left" wrapText="1"/>
    </xf>
    <xf numFmtId="0" fontId="8" fillId="0" borderId="209" xfId="4" applyFont="1" applyFill="1" applyBorder="1" applyAlignment="1">
      <alignment horizontal="center" vertical="center" shrinkToFit="1"/>
    </xf>
    <xf numFmtId="0" fontId="8" fillId="0" borderId="19" xfId="4" applyFont="1" applyFill="1" applyBorder="1" applyAlignment="1">
      <alignment horizontal="left" vertical="center" shrinkToFit="1"/>
    </xf>
    <xf numFmtId="0" fontId="1" fillId="0" borderId="19" xfId="0" applyFont="1" applyFill="1" applyBorder="1" applyAlignment="1">
      <alignment vertical="center" shrinkToFit="1"/>
    </xf>
    <xf numFmtId="0" fontId="1" fillId="0" borderId="20" xfId="0" applyFont="1" applyFill="1" applyBorder="1" applyAlignment="1">
      <alignment vertical="center" shrinkToFit="1"/>
    </xf>
    <xf numFmtId="0" fontId="1" fillId="0" borderId="18" xfId="0" applyFont="1" applyFill="1" applyBorder="1" applyAlignment="1">
      <alignment vertical="center"/>
    </xf>
    <xf numFmtId="0" fontId="1" fillId="0" borderId="19" xfId="0" applyFont="1" applyFill="1" applyBorder="1" applyAlignment="1">
      <alignment vertical="center"/>
    </xf>
    <xf numFmtId="0" fontId="1" fillId="0" borderId="20" xfId="0" applyFont="1" applyFill="1" applyBorder="1" applyAlignment="1">
      <alignment vertical="center"/>
    </xf>
    <xf numFmtId="0" fontId="1" fillId="0" borderId="11" xfId="0" applyFont="1" applyFill="1" applyBorder="1" applyAlignment="1">
      <alignment vertical="center" wrapText="1"/>
    </xf>
    <xf numFmtId="0" fontId="1" fillId="0" borderId="12" xfId="0" applyFont="1" applyFill="1" applyBorder="1" applyAlignment="1">
      <alignment vertical="center"/>
    </xf>
    <xf numFmtId="0" fontId="1" fillId="0" borderId="13" xfId="0" applyFont="1" applyFill="1" applyBorder="1" applyAlignment="1">
      <alignment vertical="center"/>
    </xf>
    <xf numFmtId="0" fontId="1" fillId="0" borderId="16" xfId="0" applyFont="1" applyFill="1" applyBorder="1" applyAlignment="1">
      <alignment vertical="center"/>
    </xf>
    <xf numFmtId="0" fontId="1" fillId="0" borderId="6" xfId="0" applyFont="1" applyFill="1" applyBorder="1" applyAlignment="1">
      <alignment vertical="center"/>
    </xf>
    <xf numFmtId="0" fontId="1" fillId="0" borderId="17" xfId="0" applyFont="1" applyFill="1" applyBorder="1" applyAlignment="1">
      <alignment vertical="center"/>
    </xf>
    <xf numFmtId="0" fontId="8" fillId="0" borderId="23" xfId="4" applyFont="1" applyBorder="1" applyAlignment="1">
      <alignment horizontal="center" vertical="center" wrapText="1"/>
    </xf>
    <xf numFmtId="0" fontId="8" fillId="0" borderId="4" xfId="4" applyFont="1" applyBorder="1" applyAlignment="1">
      <alignment horizontal="center" vertical="center" wrapText="1"/>
    </xf>
    <xf numFmtId="0" fontId="8" fillId="0" borderId="33" xfId="4" applyFont="1" applyBorder="1" applyAlignment="1">
      <alignment horizontal="center" vertical="center" wrapText="1"/>
    </xf>
    <xf numFmtId="0" fontId="8" fillId="0" borderId="19" xfId="4" applyFont="1" applyFill="1" applyBorder="1" applyAlignment="1">
      <alignment vertical="center"/>
    </xf>
    <xf numFmtId="0" fontId="7" fillId="2" borderId="16" xfId="4" applyFont="1" applyFill="1" applyBorder="1" applyAlignment="1">
      <alignment horizontal="center" vertical="center" wrapText="1"/>
    </xf>
    <xf numFmtId="0" fontId="7" fillId="2" borderId="17" xfId="4" applyFont="1" applyFill="1" applyBorder="1" applyAlignment="1">
      <alignment horizontal="center" vertical="center" wrapText="1"/>
    </xf>
    <xf numFmtId="0" fontId="8" fillId="0" borderId="18" xfId="4" applyFont="1" applyBorder="1" applyAlignment="1">
      <alignment horizontal="center" vertical="center"/>
    </xf>
    <xf numFmtId="0" fontId="8" fillId="0" borderId="20" xfId="4" applyFont="1" applyBorder="1" applyAlignment="1">
      <alignment horizontal="center" vertical="center"/>
    </xf>
    <xf numFmtId="0" fontId="8" fillId="0" borderId="13" xfId="4" applyFont="1" applyBorder="1" applyAlignment="1">
      <alignment horizontal="left" vertical="center" wrapText="1"/>
    </xf>
    <xf numFmtId="0" fontId="8" fillId="0" borderId="11" xfId="4" applyFont="1" applyBorder="1" applyAlignment="1">
      <alignment horizontal="center" vertical="center"/>
    </xf>
    <xf numFmtId="0" fontId="8" fillId="0" borderId="14" xfId="4" applyFont="1" applyBorder="1" applyAlignment="1">
      <alignment horizontal="center" vertical="center"/>
    </xf>
    <xf numFmtId="0" fontId="7" fillId="0" borderId="23" xfId="4" applyFont="1" applyFill="1" applyBorder="1" applyAlignment="1">
      <alignment horizontal="left" vertical="center" shrinkToFit="1"/>
    </xf>
    <xf numFmtId="0" fontId="7" fillId="0" borderId="4" xfId="4" applyFont="1" applyFill="1" applyBorder="1" applyAlignment="1">
      <alignment horizontal="left" vertical="center" shrinkToFit="1"/>
    </xf>
    <xf numFmtId="0" fontId="7" fillId="0" borderId="207" xfId="4" applyFont="1" applyFill="1" applyBorder="1" applyAlignment="1">
      <alignment horizontal="left" vertical="center" shrinkToFit="1"/>
    </xf>
    <xf numFmtId="0" fontId="7" fillId="0" borderId="209" xfId="4" applyFont="1" applyFill="1" applyBorder="1" applyAlignment="1">
      <alignment vertical="center" wrapText="1"/>
    </xf>
    <xf numFmtId="0" fontId="7" fillId="0" borderId="207" xfId="4" applyFont="1" applyFill="1" applyBorder="1" applyAlignment="1">
      <alignment vertical="center" wrapText="1"/>
    </xf>
    <xf numFmtId="0" fontId="8" fillId="0" borderId="23" xfId="4" applyFont="1" applyBorder="1" applyAlignment="1">
      <alignment horizontal="center" vertical="center"/>
    </xf>
    <xf numFmtId="0" fontId="8" fillId="0" borderId="4" xfId="4" applyFont="1" applyBorder="1" applyAlignment="1">
      <alignment horizontal="center" vertical="center"/>
    </xf>
    <xf numFmtId="0" fontId="8" fillId="0" borderId="33" xfId="4" applyFont="1" applyBorder="1" applyAlignment="1">
      <alignment horizontal="center" vertical="center"/>
    </xf>
    <xf numFmtId="0" fontId="7" fillId="0" borderId="18" xfId="0" applyFont="1" applyBorder="1" applyAlignment="1">
      <alignment horizontal="distributed" vertical="center" indent="1"/>
    </xf>
    <xf numFmtId="0" fontId="7" fillId="0" borderId="19" xfId="0" applyFont="1" applyBorder="1" applyAlignment="1">
      <alignment horizontal="distributed" vertical="center" indent="1"/>
    </xf>
    <xf numFmtId="0" fontId="7" fillId="0" borderId="20" xfId="0" applyFont="1" applyBorder="1" applyAlignment="1">
      <alignment horizontal="distributed" vertical="center" indent="1"/>
    </xf>
    <xf numFmtId="0" fontId="7" fillId="0" borderId="202" xfId="0" applyFont="1" applyBorder="1" applyAlignment="1">
      <alignment horizontal="distributed" vertical="center"/>
    </xf>
    <xf numFmtId="0" fontId="7" fillId="0" borderId="22" xfId="0" applyFont="1" applyBorder="1" applyAlignment="1">
      <alignment horizontal="distributed" vertical="center"/>
    </xf>
    <xf numFmtId="0" fontId="7" fillId="0" borderId="47" xfId="0" applyFont="1" applyBorder="1" applyAlignment="1">
      <alignment horizontal="distributed" vertical="center"/>
    </xf>
    <xf numFmtId="0" fontId="7" fillId="0" borderId="31" xfId="0"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7" xfId="0" applyFont="1" applyBorder="1" applyAlignment="1">
      <alignment horizontal="center" vertical="center" shrinkToFit="1"/>
    </xf>
    <xf numFmtId="0" fontId="7" fillId="0" borderId="27" xfId="0" applyFont="1" applyBorder="1" applyAlignment="1">
      <alignment horizontal="center" vertical="center" shrinkToFit="1"/>
    </xf>
    <xf numFmtId="0" fontId="7" fillId="0" borderId="160" xfId="0" applyFont="1" applyBorder="1" applyAlignment="1">
      <alignment horizontal="distributed" vertical="center"/>
    </xf>
    <xf numFmtId="0" fontId="7" fillId="0" borderId="161" xfId="0" applyFont="1" applyBorder="1" applyAlignment="1">
      <alignment horizontal="distributed" vertical="center"/>
    </xf>
    <xf numFmtId="0" fontId="24" fillId="0" borderId="161" xfId="0" applyFont="1" applyBorder="1" applyAlignment="1">
      <alignment horizontal="right" vertical="center"/>
    </xf>
    <xf numFmtId="0" fontId="7" fillId="0" borderId="11" xfId="0" applyFont="1" applyBorder="1" applyAlignment="1">
      <alignment horizontal="distributed" vertical="center"/>
    </xf>
    <xf numFmtId="0" fontId="7" fillId="0" borderId="12" xfId="0" applyFont="1" applyBorder="1" applyAlignment="1">
      <alignment horizontal="distributed" vertical="center"/>
    </xf>
    <xf numFmtId="0" fontId="24" fillId="0" borderId="12" xfId="0" applyFont="1" applyBorder="1" applyAlignment="1">
      <alignment horizontal="right" vertical="center"/>
    </xf>
    <xf numFmtId="0" fontId="7" fillId="0" borderId="49" xfId="0" applyFont="1" applyFill="1" applyBorder="1" applyAlignment="1">
      <alignment horizontal="center" vertical="center" shrinkToFit="1"/>
    </xf>
    <xf numFmtId="0" fontId="24" fillId="0" borderId="141" xfId="0" applyFont="1" applyBorder="1" applyAlignment="1">
      <alignment horizontal="right" vertical="center"/>
    </xf>
    <xf numFmtId="0" fontId="7" fillId="0" borderId="140" xfId="0" applyFont="1" applyBorder="1" applyAlignment="1">
      <alignment horizontal="distributed" vertical="center"/>
    </xf>
    <xf numFmtId="0" fontId="7" fillId="0" borderId="141" xfId="0" applyFont="1" applyBorder="1" applyAlignment="1">
      <alignment horizontal="distributed" vertical="center"/>
    </xf>
    <xf numFmtId="0" fontId="7" fillId="0" borderId="79" xfId="0" applyFont="1" applyBorder="1" applyAlignment="1">
      <alignment horizontal="distributed" vertical="center"/>
    </xf>
    <xf numFmtId="0" fontId="7" fillId="0" borderId="53" xfId="0" applyFont="1" applyBorder="1" applyAlignment="1">
      <alignment horizontal="distributed" vertical="center"/>
    </xf>
    <xf numFmtId="0" fontId="7" fillId="0" borderId="51" xfId="0" applyFont="1" applyBorder="1" applyAlignment="1">
      <alignment horizontal="distributed" vertical="center"/>
    </xf>
    <xf numFmtId="0" fontId="7" fillId="0" borderId="49" xfId="0" applyFont="1" applyBorder="1" applyAlignment="1">
      <alignment horizontal="distributed" vertical="center"/>
    </xf>
    <xf numFmtId="0" fontId="24" fillId="0" borderId="49" xfId="0" applyFont="1" applyBorder="1" applyAlignment="1">
      <alignment horizontal="right" vertical="center"/>
    </xf>
    <xf numFmtId="0" fontId="7" fillId="0" borderId="50" xfId="0" applyFont="1" applyFill="1" applyBorder="1" applyAlignment="1">
      <alignment horizontal="center" vertical="center" shrinkToFit="1"/>
    </xf>
    <xf numFmtId="0" fontId="24" fillId="0" borderId="190" xfId="0" applyFont="1" applyBorder="1" applyAlignment="1">
      <alignment horizontal="distributed" vertical="center" wrapText="1"/>
    </xf>
    <xf numFmtId="0" fontId="24" fillId="0" borderId="190" xfId="0" applyFont="1" applyBorder="1" applyAlignment="1">
      <alignment horizontal="distributed" vertical="center"/>
    </xf>
    <xf numFmtId="0" fontId="24" fillId="0" borderId="53" xfId="0" applyFont="1" applyBorder="1" applyAlignment="1">
      <alignment horizontal="distributed" vertical="center"/>
    </xf>
    <xf numFmtId="0" fontId="24" fillId="0" borderId="53" xfId="0" applyFont="1" applyBorder="1" applyAlignment="1">
      <alignment horizontal="right" vertical="center"/>
    </xf>
    <xf numFmtId="0" fontId="7" fillId="0" borderId="53" xfId="0" applyFont="1" applyFill="1" applyBorder="1" applyAlignment="1">
      <alignment horizontal="center" vertical="center" shrinkToFit="1"/>
    </xf>
    <xf numFmtId="0" fontId="7" fillId="0" borderId="64" xfId="0" applyFont="1" applyFill="1" applyBorder="1" applyAlignment="1">
      <alignment horizontal="center" vertical="center" shrinkToFit="1"/>
    </xf>
    <xf numFmtId="0" fontId="7" fillId="0" borderId="31" xfId="0" applyFont="1" applyBorder="1" applyAlignment="1">
      <alignment horizontal="distributed" vertical="center"/>
    </xf>
    <xf numFmtId="0" fontId="7" fillId="0" borderId="13" xfId="0" applyFont="1" applyBorder="1" applyAlignment="1">
      <alignment horizontal="distributed" vertical="center"/>
    </xf>
    <xf numFmtId="0" fontId="7" fillId="0" borderId="101" xfId="0" applyFont="1" applyBorder="1" applyAlignment="1">
      <alignment horizontal="center" vertical="center"/>
    </xf>
    <xf numFmtId="0" fontId="7" fillId="0" borderId="6" xfId="0" applyFont="1" applyBorder="1" applyAlignment="1">
      <alignment horizontal="center" vertical="center"/>
    </xf>
    <xf numFmtId="0" fontId="7" fillId="0" borderId="17" xfId="0" applyFont="1" applyBorder="1" applyAlignment="1">
      <alignment horizontal="center" vertical="center"/>
    </xf>
    <xf numFmtId="0" fontId="24" fillId="0" borderId="118" xfId="0" applyFont="1" applyBorder="1" applyAlignment="1">
      <alignment horizontal="distributed" vertical="center"/>
    </xf>
    <xf numFmtId="0" fontId="0" fillId="0" borderId="118" xfId="0" applyBorder="1" applyAlignment="1">
      <alignment horizontal="distributed" vertical="center"/>
    </xf>
    <xf numFmtId="0" fontId="7" fillId="0" borderId="22" xfId="0" applyFont="1" applyFill="1" applyBorder="1" applyAlignment="1">
      <alignment horizontal="center" vertical="center" shrinkToFit="1"/>
    </xf>
    <xf numFmtId="0" fontId="24" fillId="0" borderId="49" xfId="0" applyFont="1" applyBorder="1" applyAlignment="1">
      <alignment horizontal="distributed" vertical="center"/>
    </xf>
    <xf numFmtId="0" fontId="0" fillId="0" borderId="0" xfId="0" applyFont="1" applyAlignment="1">
      <alignment vertical="center" wrapText="1"/>
    </xf>
    <xf numFmtId="0" fontId="24" fillId="0" borderId="99" xfId="0" applyFont="1" applyBorder="1" applyAlignment="1">
      <alignment horizontal="center" vertical="center"/>
    </xf>
    <xf numFmtId="0" fontId="0" fillId="0" borderId="29" xfId="0" applyFont="1" applyBorder="1" applyAlignment="1">
      <alignment horizontal="center" vertical="center"/>
    </xf>
    <xf numFmtId="0" fontId="0" fillId="0" borderId="100" xfId="0" applyFont="1" applyBorder="1" applyAlignment="1">
      <alignment horizontal="center" vertical="center"/>
    </xf>
    <xf numFmtId="0" fontId="24" fillId="0" borderId="99" xfId="0" applyFont="1" applyBorder="1" applyAlignment="1">
      <alignment horizontal="left" vertical="center" indent="1"/>
    </xf>
    <xf numFmtId="0" fontId="0" fillId="0" borderId="29" xfId="0" applyBorder="1" applyAlignment="1">
      <alignment horizontal="left" vertical="center" indent="1"/>
    </xf>
    <xf numFmtId="0" fontId="0" fillId="0" borderId="100" xfId="0" applyBorder="1" applyAlignment="1">
      <alignment horizontal="left" vertical="center" indent="1"/>
    </xf>
    <xf numFmtId="0" fontId="0" fillId="0" borderId="99" xfId="0" applyBorder="1" applyAlignment="1">
      <alignment horizontal="left" vertical="center" indent="1"/>
    </xf>
    <xf numFmtId="0" fontId="0" fillId="0" borderId="81" xfId="0" applyBorder="1" applyAlignment="1">
      <alignment horizontal="left" vertical="center" indent="1"/>
    </xf>
    <xf numFmtId="0" fontId="5" fillId="0" borderId="0" xfId="0" applyFont="1" applyBorder="1" applyAlignment="1">
      <alignment vertical="center" wrapText="1"/>
    </xf>
    <xf numFmtId="0" fontId="7" fillId="0" borderId="190" xfId="0" applyFont="1" applyFill="1" applyBorder="1" applyAlignment="1">
      <alignment horizontal="center" vertical="center" shrinkToFit="1"/>
    </xf>
    <xf numFmtId="0" fontId="4" fillId="0" borderId="0" xfId="0" applyFont="1" applyAlignment="1">
      <alignment horizontal="center" vertical="center"/>
    </xf>
    <xf numFmtId="0" fontId="12" fillId="0" borderId="8" xfId="0" applyFont="1" applyBorder="1" applyAlignment="1">
      <alignment horizontal="distributed" vertical="center" indent="1"/>
    </xf>
    <xf numFmtId="0" fontId="12" fillId="0" borderId="7" xfId="0" applyFont="1" applyBorder="1" applyAlignment="1">
      <alignment horizontal="distributed" vertical="center" indent="1"/>
    </xf>
    <xf numFmtId="0" fontId="12" fillId="0" borderId="10" xfId="0" applyFont="1" applyBorder="1" applyAlignment="1">
      <alignment horizontal="distributed" vertical="center" indent="1"/>
    </xf>
    <xf numFmtId="0" fontId="12" fillId="0" borderId="3" xfId="0" applyFont="1" applyBorder="1" applyAlignment="1">
      <alignment horizontal="distributed" vertical="center" indent="1"/>
    </xf>
    <xf numFmtId="0" fontId="12" fillId="0" borderId="0" xfId="0" applyFont="1" applyBorder="1" applyAlignment="1">
      <alignment horizontal="distributed" vertical="center" indent="1"/>
    </xf>
    <xf numFmtId="0" fontId="12" fillId="0" borderId="5" xfId="0" applyFont="1" applyBorder="1" applyAlignment="1">
      <alignment horizontal="distributed" vertical="center" indent="1"/>
    </xf>
    <xf numFmtId="0" fontId="24" fillId="0" borderId="31" xfId="0" applyFont="1" applyBorder="1" applyAlignment="1">
      <alignment horizontal="center" vertical="center"/>
    </xf>
    <xf numFmtId="0" fontId="24" fillId="0" borderId="12" xfId="0" applyFont="1" applyBorder="1" applyAlignment="1">
      <alignment horizontal="center" vertical="center"/>
    </xf>
    <xf numFmtId="0" fontId="24" fillId="0" borderId="13" xfId="0" applyFont="1" applyBorder="1" applyAlignment="1">
      <alignment horizontal="center" vertical="center"/>
    </xf>
    <xf numFmtId="0" fontId="24" fillId="0" borderId="80" xfId="0" applyFont="1" applyBorder="1" applyAlignment="1">
      <alignment horizontal="center" vertical="center"/>
    </xf>
    <xf numFmtId="0" fontId="24" fillId="0" borderId="29" xfId="0" applyFont="1" applyBorder="1" applyAlignment="1">
      <alignment horizontal="center" vertical="center"/>
    </xf>
    <xf numFmtId="0" fontId="24" fillId="0" borderId="100" xfId="0" applyFont="1" applyBorder="1" applyAlignment="1">
      <alignment horizontal="center" vertical="center"/>
    </xf>
    <xf numFmtId="0" fontId="24" fillId="0" borderId="18" xfId="0" applyFont="1" applyBorder="1" applyAlignment="1">
      <alignment horizontal="left" vertical="center" wrapText="1" indent="1"/>
    </xf>
    <xf numFmtId="0" fontId="24" fillId="0" borderId="19" xfId="0" applyFont="1" applyBorder="1" applyAlignment="1">
      <alignment horizontal="left" vertical="center" wrapText="1" indent="1"/>
    </xf>
    <xf numFmtId="0" fontId="24" fillId="0" borderId="46" xfId="0" applyFont="1" applyBorder="1" applyAlignment="1">
      <alignment horizontal="left" vertical="center" wrapText="1" indent="1"/>
    </xf>
    <xf numFmtId="0" fontId="12" fillId="0" borderId="202" xfId="0" applyFont="1" applyBorder="1" applyAlignment="1">
      <alignment horizontal="distributed" vertical="center" indent="1"/>
    </xf>
    <xf numFmtId="0" fontId="12" fillId="0" borderId="22" xfId="0" applyFont="1" applyBorder="1" applyAlignment="1">
      <alignment horizontal="distributed" vertical="center" indent="1"/>
    </xf>
    <xf numFmtId="0" fontId="12" fillId="0" borderId="203" xfId="0" applyFont="1" applyBorder="1" applyAlignment="1">
      <alignment horizontal="distributed" vertical="center" indent="1"/>
    </xf>
    <xf numFmtId="0" fontId="12" fillId="0" borderId="120" xfId="0" applyFont="1" applyBorder="1" applyAlignment="1">
      <alignment horizontal="distributed" vertical="center" indent="1"/>
    </xf>
    <xf numFmtId="0" fontId="12" fillId="0" borderId="121" xfId="0" applyFont="1" applyBorder="1" applyAlignment="1">
      <alignment horizontal="distributed" vertical="center" indent="1"/>
    </xf>
    <xf numFmtId="0" fontId="12" fillId="0" borderId="122" xfId="0" applyFont="1" applyBorder="1" applyAlignment="1">
      <alignment horizontal="distributed" vertical="center" indent="1"/>
    </xf>
    <xf numFmtId="0" fontId="24" fillId="0" borderId="68" xfId="0" applyFont="1" applyBorder="1" applyAlignment="1">
      <alignment horizontal="center" vertical="center"/>
    </xf>
    <xf numFmtId="0" fontId="24" fillId="0" borderId="32" xfId="0" applyFont="1" applyBorder="1" applyAlignment="1">
      <alignment horizontal="center" vertical="center"/>
    </xf>
    <xf numFmtId="0" fontId="24" fillId="0" borderId="246" xfId="0" applyFont="1" applyBorder="1" applyAlignment="1">
      <alignment horizontal="center" vertical="center"/>
    </xf>
    <xf numFmtId="0" fontId="24" fillId="0" borderId="263" xfId="0" applyFont="1" applyBorder="1" applyAlignment="1">
      <alignment horizontal="center" vertical="center"/>
    </xf>
    <xf numFmtId="0" fontId="24" fillId="0" borderId="121" xfId="0" applyFont="1" applyBorder="1" applyAlignment="1">
      <alignment horizontal="center" vertical="center"/>
    </xf>
    <xf numFmtId="0" fontId="24" fillId="0" borderId="264" xfId="0" applyFont="1" applyBorder="1" applyAlignment="1">
      <alignment horizontal="center" vertical="center"/>
    </xf>
    <xf numFmtId="0" fontId="24" fillId="0" borderId="263" xfId="0" applyFont="1" applyBorder="1" applyAlignment="1">
      <alignment horizontal="center" vertical="center" shrinkToFit="1"/>
    </xf>
    <xf numFmtId="0" fontId="24" fillId="0" borderId="121" xfId="0" applyFont="1" applyBorder="1" applyAlignment="1">
      <alignment horizontal="center" vertical="center" shrinkToFit="1"/>
    </xf>
    <xf numFmtId="0" fontId="24" fillId="0" borderId="122" xfId="0" applyFont="1" applyBorder="1" applyAlignment="1">
      <alignment horizontal="center" vertical="center" shrinkToFit="1"/>
    </xf>
    <xf numFmtId="0" fontId="24" fillId="0" borderId="263" xfId="0" applyFont="1" applyBorder="1" applyAlignment="1">
      <alignment horizontal="left" vertical="center" wrapText="1" indent="1" shrinkToFit="1"/>
    </xf>
    <xf numFmtId="0" fontId="24" fillId="0" borderId="121" xfId="0" applyFont="1" applyBorder="1" applyAlignment="1">
      <alignment horizontal="left" vertical="center" wrapText="1" indent="1" shrinkToFit="1"/>
    </xf>
    <xf numFmtId="0" fontId="24" fillId="0" borderId="264" xfId="0" applyFont="1" applyBorder="1" applyAlignment="1">
      <alignment horizontal="left" vertical="center" wrapText="1" indent="1" shrinkToFit="1"/>
    </xf>
    <xf numFmtId="0" fontId="24" fillId="0" borderId="143" xfId="0" applyFont="1" applyBorder="1" applyAlignment="1">
      <alignment horizontal="left" vertical="center" indent="1"/>
    </xf>
    <xf numFmtId="0" fontId="24" fillId="0" borderId="131" xfId="0" applyFont="1" applyBorder="1" applyAlignment="1">
      <alignment horizontal="left" vertical="center" indent="1"/>
    </xf>
    <xf numFmtId="0" fontId="24" fillId="0" borderId="262" xfId="0" applyFont="1" applyBorder="1" applyAlignment="1">
      <alignment horizontal="left" vertical="center" indent="1"/>
    </xf>
    <xf numFmtId="0" fontId="24" fillId="0" borderId="261" xfId="0" applyFont="1" applyBorder="1" applyAlignment="1">
      <alignment horizontal="center" vertical="center"/>
    </xf>
    <xf numFmtId="0" fontId="24" fillId="0" borderId="131" xfId="0" applyFont="1" applyBorder="1" applyAlignment="1">
      <alignment horizontal="center" vertical="center"/>
    </xf>
    <xf numFmtId="0" fontId="24" fillId="0" borderId="144" xfId="0" applyFont="1" applyBorder="1" applyAlignment="1">
      <alignment horizontal="center" vertical="center"/>
    </xf>
    <xf numFmtId="190" fontId="8" fillId="0" borderId="11" xfId="4" applyNumberFormat="1" applyFont="1" applyFill="1" applyBorder="1" applyAlignment="1">
      <alignment horizontal="center" vertical="center"/>
    </xf>
    <xf numFmtId="190" fontId="8" fillId="0" borderId="12" xfId="4" applyNumberFormat="1" applyFont="1" applyFill="1" applyBorder="1" applyAlignment="1">
      <alignment horizontal="center" vertical="center"/>
    </xf>
    <xf numFmtId="190" fontId="8" fillId="0" borderId="13" xfId="4" applyNumberFormat="1" applyFont="1" applyFill="1" applyBorder="1" applyAlignment="1">
      <alignment horizontal="center" vertical="center"/>
    </xf>
    <xf numFmtId="190" fontId="8" fillId="0" borderId="16" xfId="4" applyNumberFormat="1" applyFont="1" applyFill="1" applyBorder="1" applyAlignment="1">
      <alignment horizontal="center" vertical="center"/>
    </xf>
    <xf numFmtId="190" fontId="8" fillId="0" borderId="6" xfId="4" applyNumberFormat="1" applyFont="1" applyFill="1" applyBorder="1" applyAlignment="1">
      <alignment horizontal="center" vertical="center"/>
    </xf>
    <xf numFmtId="190" fontId="8" fillId="0" borderId="17" xfId="4" applyNumberFormat="1" applyFont="1" applyFill="1" applyBorder="1" applyAlignment="1">
      <alignment horizontal="center" vertical="center"/>
    </xf>
    <xf numFmtId="181" fontId="31" fillId="0" borderId="3" xfId="0" applyNumberFormat="1" applyFont="1" applyFill="1" applyBorder="1" applyAlignment="1">
      <alignment horizontal="center" vertical="center" shrinkToFit="1"/>
    </xf>
    <xf numFmtId="181" fontId="31" fillId="0" borderId="0" xfId="0" applyNumberFormat="1" applyFont="1" applyFill="1" applyBorder="1" applyAlignment="1">
      <alignment horizontal="center" vertical="center" shrinkToFit="1"/>
    </xf>
    <xf numFmtId="217" fontId="8" fillId="4" borderId="66" xfId="4" applyNumberFormat="1" applyFont="1" applyFill="1" applyBorder="1" applyAlignment="1">
      <alignment horizontal="right" vertical="center" shrinkToFit="1"/>
    </xf>
    <xf numFmtId="181" fontId="8" fillId="4" borderId="53" xfId="4" applyNumberFormat="1" applyFont="1" applyFill="1" applyBorder="1" applyAlignment="1">
      <alignment horizontal="right" vertical="center"/>
    </xf>
    <xf numFmtId="0" fontId="31" fillId="0" borderId="53" xfId="0" applyFont="1" applyFill="1" applyBorder="1" applyAlignment="1">
      <alignment horizontal="center" vertical="center"/>
    </xf>
    <xf numFmtId="0" fontId="34" fillId="0" borderId="41" xfId="0" applyFont="1" applyFill="1" applyBorder="1" applyAlignment="1">
      <alignment horizontal="center" vertical="center" shrinkToFit="1"/>
    </xf>
    <xf numFmtId="0" fontId="34" fillId="0" borderId="6" xfId="0" applyFont="1" applyFill="1" applyBorder="1" applyAlignment="1">
      <alignment horizontal="center" vertical="center" shrinkToFit="1"/>
    </xf>
    <xf numFmtId="4" fontId="14" fillId="0" borderId="6" xfId="4" applyNumberFormat="1" applyFont="1" applyFill="1" applyBorder="1" applyAlignment="1">
      <alignment horizontal="right" vertical="center"/>
    </xf>
    <xf numFmtId="217" fontId="8" fillId="4" borderId="6" xfId="4" applyNumberFormat="1" applyFont="1" applyFill="1" applyBorder="1" applyAlignment="1">
      <alignment horizontal="right" vertical="center" shrinkToFit="1"/>
    </xf>
    <xf numFmtId="181" fontId="8" fillId="4" borderId="6" xfId="4" applyNumberFormat="1" applyFont="1" applyFill="1" applyBorder="1" applyAlignment="1">
      <alignment horizontal="right" vertical="center"/>
    </xf>
    <xf numFmtId="0" fontId="31" fillId="0" borderId="6" xfId="0" applyFont="1" applyFill="1" applyBorder="1" applyAlignment="1">
      <alignment horizontal="center" vertical="center"/>
    </xf>
    <xf numFmtId="4" fontId="8" fillId="4" borderId="6" xfId="4" applyNumberFormat="1" applyFont="1" applyFill="1" applyBorder="1" applyAlignment="1">
      <alignment horizontal="right" vertical="center"/>
    </xf>
    <xf numFmtId="0" fontId="8" fillId="0" borderId="23" xfId="4" applyFont="1" applyFill="1" applyBorder="1" applyAlignment="1">
      <alignment horizontal="center" vertical="center"/>
    </xf>
    <xf numFmtId="0" fontId="8" fillId="0" borderId="11" xfId="4" applyFont="1" applyFill="1" applyBorder="1" applyAlignment="1">
      <alignment horizontal="center" vertical="center"/>
    </xf>
    <xf numFmtId="0" fontId="31" fillId="0" borderId="79" xfId="0" applyFont="1" applyFill="1" applyBorder="1" applyAlignment="1">
      <alignment horizontal="center" vertical="center"/>
    </xf>
    <xf numFmtId="0" fontId="31" fillId="0" borderId="163" xfId="0" applyFont="1" applyFill="1" applyBorder="1" applyAlignment="1">
      <alignment horizontal="center" vertical="center"/>
    </xf>
    <xf numFmtId="0" fontId="34" fillId="0" borderId="85" xfId="0" applyFont="1" applyFill="1" applyBorder="1" applyAlignment="1">
      <alignment horizontal="center" vertical="center" shrinkToFit="1"/>
    </xf>
    <xf numFmtId="0" fontId="34" fillId="0" borderId="0" xfId="0" applyFont="1" applyFill="1" applyBorder="1" applyAlignment="1">
      <alignment horizontal="center" vertical="center" shrinkToFit="1"/>
    </xf>
    <xf numFmtId="0" fontId="34" fillId="0" borderId="15" xfId="0" applyFont="1" applyFill="1" applyBorder="1" applyAlignment="1">
      <alignment horizontal="center" vertical="center" shrinkToFit="1"/>
    </xf>
    <xf numFmtId="0" fontId="8" fillId="0" borderId="12" xfId="4" applyFont="1" applyFill="1" applyBorder="1" applyAlignment="1">
      <alignment horizontal="center" vertical="center"/>
    </xf>
    <xf numFmtId="0" fontId="8" fillId="0" borderId="13" xfId="4" applyFont="1" applyFill="1" applyBorder="1" applyAlignment="1">
      <alignment horizontal="center" vertical="center"/>
    </xf>
    <xf numFmtId="0" fontId="8" fillId="0" borderId="16" xfId="4" applyFont="1" applyFill="1" applyBorder="1" applyAlignment="1">
      <alignment horizontal="center" vertical="center"/>
    </xf>
    <xf numFmtId="0" fontId="8" fillId="0" borderId="6" xfId="4" applyFont="1" applyFill="1" applyBorder="1" applyAlignment="1">
      <alignment horizontal="center" vertical="center"/>
    </xf>
    <xf numFmtId="0" fontId="8" fillId="0" borderId="17" xfId="4" applyFont="1" applyFill="1" applyBorder="1" applyAlignment="1">
      <alignment horizontal="center" vertical="center"/>
    </xf>
    <xf numFmtId="194" fontId="8" fillId="4" borderId="11" xfId="4" applyNumberFormat="1" applyFont="1" applyFill="1" applyBorder="1" applyAlignment="1">
      <alignment horizontal="center" vertical="center"/>
    </xf>
    <xf numFmtId="194" fontId="8" fillId="4" borderId="12" xfId="4" applyNumberFormat="1" applyFont="1" applyFill="1" applyBorder="1" applyAlignment="1">
      <alignment horizontal="center" vertical="center"/>
    </xf>
    <xf numFmtId="194" fontId="8" fillId="4" borderId="13" xfId="4" applyNumberFormat="1" applyFont="1" applyFill="1" applyBorder="1" applyAlignment="1">
      <alignment horizontal="center" vertical="center"/>
    </xf>
    <xf numFmtId="194" fontId="8" fillId="4" borderId="16" xfId="4" applyNumberFormat="1" applyFont="1" applyFill="1" applyBorder="1" applyAlignment="1">
      <alignment horizontal="center" vertical="center"/>
    </xf>
    <xf numFmtId="194" fontId="8" fillId="4" borderId="6" xfId="4" applyNumberFormat="1" applyFont="1" applyFill="1" applyBorder="1" applyAlignment="1">
      <alignment horizontal="center" vertical="center"/>
    </xf>
    <xf numFmtId="194" fontId="8" fillId="4" borderId="17" xfId="4" applyNumberFormat="1" applyFont="1" applyFill="1" applyBorder="1" applyAlignment="1">
      <alignment horizontal="center" vertical="center"/>
    </xf>
    <xf numFmtId="190" fontId="8" fillId="0" borderId="11" xfId="4" applyNumberFormat="1" applyFont="1" applyFill="1" applyBorder="1" applyAlignment="1">
      <alignment horizontal="center" vertical="center" shrinkToFit="1"/>
    </xf>
    <xf numFmtId="190" fontId="8" fillId="0" borderId="12" xfId="4" applyNumberFormat="1" applyFont="1" applyFill="1" applyBorder="1" applyAlignment="1">
      <alignment horizontal="center" vertical="center" shrinkToFit="1"/>
    </xf>
    <xf numFmtId="190" fontId="8" fillId="0" borderId="13" xfId="4" applyNumberFormat="1" applyFont="1" applyFill="1" applyBorder="1" applyAlignment="1">
      <alignment horizontal="center" vertical="center" shrinkToFit="1"/>
    </xf>
    <xf numFmtId="190" fontId="8" fillId="0" borderId="16" xfId="4" applyNumberFormat="1" applyFont="1" applyFill="1" applyBorder="1" applyAlignment="1">
      <alignment horizontal="center" vertical="center" shrinkToFit="1"/>
    </xf>
    <xf numFmtId="190" fontId="8" fillId="0" borderId="6" xfId="4" applyNumberFormat="1" applyFont="1" applyFill="1" applyBorder="1" applyAlignment="1">
      <alignment horizontal="center" vertical="center" shrinkToFit="1"/>
    </xf>
    <xf numFmtId="190" fontId="8" fillId="0" borderId="17" xfId="4" applyNumberFormat="1" applyFont="1" applyFill="1" applyBorder="1" applyAlignment="1">
      <alignment horizontal="center" vertical="center" shrinkToFit="1"/>
    </xf>
    <xf numFmtId="0" fontId="8" fillId="4" borderId="11" xfId="4" applyFont="1" applyFill="1" applyBorder="1" applyAlignment="1">
      <alignment horizontal="center" vertical="center"/>
    </xf>
    <xf numFmtId="0" fontId="8" fillId="4" borderId="12" xfId="4" applyFont="1" applyFill="1" applyBorder="1" applyAlignment="1">
      <alignment horizontal="center" vertical="center"/>
    </xf>
    <xf numFmtId="0" fontId="8" fillId="4" borderId="13" xfId="4" applyFont="1" applyFill="1" applyBorder="1" applyAlignment="1">
      <alignment horizontal="center" vertical="center"/>
    </xf>
    <xf numFmtId="0" fontId="8" fillId="4" borderId="16" xfId="4" applyFont="1" applyFill="1" applyBorder="1" applyAlignment="1">
      <alignment horizontal="center" vertical="center"/>
    </xf>
    <xf numFmtId="0" fontId="8" fillId="4" borderId="6" xfId="4" applyFont="1" applyFill="1" applyBorder="1" applyAlignment="1">
      <alignment horizontal="center" vertical="center"/>
    </xf>
    <xf numFmtId="0" fontId="8" fillId="4" borderId="17" xfId="4" applyFont="1" applyFill="1" applyBorder="1" applyAlignment="1">
      <alignment horizontal="center" vertical="center"/>
    </xf>
    <xf numFmtId="0" fontId="8" fillId="0" borderId="53" xfId="4" applyFont="1" applyFill="1" applyBorder="1" applyAlignment="1">
      <alignment horizontal="center" vertical="center" shrinkToFit="1"/>
    </xf>
    <xf numFmtId="0" fontId="8" fillId="0" borderId="78" xfId="4" applyFont="1" applyFill="1" applyBorder="1" applyAlignment="1">
      <alignment horizontal="center" vertical="center" shrinkToFit="1"/>
    </xf>
    <xf numFmtId="0" fontId="14" fillId="0" borderId="18" xfId="4" applyFont="1" applyFill="1" applyBorder="1" applyAlignment="1">
      <alignment horizontal="center" vertical="center" wrapText="1"/>
    </xf>
    <xf numFmtId="0" fontId="1" fillId="0" borderId="19" xfId="0" applyFont="1" applyBorder="1" applyAlignment="1">
      <alignment horizontal="center" vertical="center"/>
    </xf>
    <xf numFmtId="181" fontId="11" fillId="0" borderId="19" xfId="0" applyNumberFormat="1" applyFont="1" applyBorder="1" applyAlignment="1">
      <alignment horizontal="center" vertical="center"/>
    </xf>
    <xf numFmtId="0" fontId="11" fillId="0" borderId="19" xfId="0" applyFont="1" applyBorder="1" applyAlignment="1">
      <alignment horizontal="center" vertical="center"/>
    </xf>
    <xf numFmtId="219" fontId="11" fillId="0" borderId="19" xfId="0" applyNumberFormat="1" applyFont="1" applyBorder="1" applyAlignment="1">
      <alignment vertical="center"/>
    </xf>
    <xf numFmtId="219" fontId="0" fillId="0" borderId="19" xfId="0" applyNumberFormat="1" applyBorder="1" applyAlignment="1">
      <alignment vertical="center"/>
    </xf>
    <xf numFmtId="4" fontId="8" fillId="4" borderId="19" xfId="4" applyNumberFormat="1" applyFont="1" applyFill="1" applyBorder="1" applyAlignment="1">
      <alignment vertical="center"/>
    </xf>
    <xf numFmtId="0" fontId="0" fillId="4" borderId="19" xfId="0" applyFill="1" applyBorder="1" applyAlignment="1">
      <alignment vertical="center"/>
    </xf>
    <xf numFmtId="217" fontId="31" fillId="4" borderId="64" xfId="4" applyNumberFormat="1" applyFont="1" applyFill="1" applyBorder="1" applyAlignment="1">
      <alignment horizontal="right" vertical="center"/>
    </xf>
    <xf numFmtId="0" fontId="0" fillId="4" borderId="0" xfId="0" applyFill="1" applyAlignment="1">
      <alignment vertical="center"/>
    </xf>
    <xf numFmtId="0" fontId="0" fillId="4" borderId="50" xfId="0" applyFill="1" applyBorder="1" applyAlignment="1">
      <alignment vertical="center"/>
    </xf>
    <xf numFmtId="214" fontId="72" fillId="4" borderId="64" xfId="4" applyNumberFormat="1" applyFont="1" applyFill="1" applyBorder="1" applyAlignment="1">
      <alignment horizontal="right" vertical="center" shrinkToFit="1"/>
    </xf>
    <xf numFmtId="214" fontId="0" fillId="4" borderId="64" xfId="0" applyNumberFormat="1" applyFill="1" applyBorder="1" applyAlignment="1">
      <alignment horizontal="right" vertical="center"/>
    </xf>
    <xf numFmtId="214" fontId="0" fillId="4" borderId="0" xfId="0" applyNumberFormat="1" applyFill="1" applyAlignment="1">
      <alignment horizontal="right" vertical="center"/>
    </xf>
    <xf numFmtId="214" fontId="0" fillId="4" borderId="50" xfId="0" applyNumberFormat="1" applyFill="1" applyBorder="1" applyAlignment="1">
      <alignment horizontal="right" vertical="center"/>
    </xf>
    <xf numFmtId="4" fontId="8" fillId="4" borderId="64" xfId="4" applyNumberFormat="1" applyFont="1" applyFill="1" applyBorder="1" applyAlignment="1">
      <alignment horizontal="right" vertical="center"/>
    </xf>
    <xf numFmtId="0" fontId="0" fillId="0" borderId="64" xfId="0" applyBorder="1" applyAlignment="1">
      <alignment horizontal="right" vertical="center"/>
    </xf>
    <xf numFmtId="0" fontId="0" fillId="0" borderId="0" xfId="0" applyAlignment="1">
      <alignment horizontal="right" vertical="center"/>
    </xf>
    <xf numFmtId="0" fontId="0" fillId="0" borderId="50" xfId="0" applyBorder="1" applyAlignment="1">
      <alignment horizontal="right" vertical="center"/>
    </xf>
    <xf numFmtId="0" fontId="31" fillId="0" borderId="64" xfId="0" applyFont="1" applyFill="1" applyBorder="1" applyAlignment="1">
      <alignment horizontal="center" vertical="center"/>
    </xf>
    <xf numFmtId="0" fontId="0" fillId="0" borderId="64" xfId="0" applyBorder="1" applyAlignment="1">
      <alignment horizontal="center" vertical="center"/>
    </xf>
    <xf numFmtId="0" fontId="0" fillId="0" borderId="0" xfId="0" applyAlignment="1">
      <alignment horizontal="center" vertical="center"/>
    </xf>
    <xf numFmtId="0" fontId="0" fillId="0" borderId="50" xfId="0" applyBorder="1" applyAlignment="1">
      <alignment horizontal="center" vertical="center"/>
    </xf>
    <xf numFmtId="0" fontId="31" fillId="0" borderId="66" xfId="0" applyFont="1" applyFill="1" applyBorder="1" applyAlignment="1">
      <alignment horizontal="center" vertical="center"/>
    </xf>
    <xf numFmtId="4" fontId="8" fillId="4" borderId="66" xfId="4" applyNumberFormat="1" applyFont="1" applyFill="1" applyBorder="1" applyAlignment="1">
      <alignment vertical="center"/>
    </xf>
    <xf numFmtId="181" fontId="8" fillId="0" borderId="66" xfId="4" applyNumberFormat="1" applyFont="1" applyFill="1" applyBorder="1" applyAlignment="1">
      <alignment horizontal="right" vertical="center" shrinkToFit="1"/>
    </xf>
    <xf numFmtId="0" fontId="8" fillId="4" borderId="77" xfId="4" applyFont="1" applyFill="1" applyBorder="1" applyAlignment="1">
      <alignment horizontal="center" vertical="center"/>
    </xf>
    <xf numFmtId="0" fontId="8" fillId="4" borderId="66" xfId="4" applyFont="1" applyFill="1" applyBorder="1" applyAlignment="1">
      <alignment horizontal="center" vertical="center"/>
    </xf>
    <xf numFmtId="0" fontId="8" fillId="4" borderId="67" xfId="4" applyFont="1" applyFill="1" applyBorder="1" applyAlignment="1">
      <alignment horizontal="center" vertical="center"/>
    </xf>
    <xf numFmtId="178" fontId="8" fillId="4" borderId="11" xfId="4" applyNumberFormat="1" applyFont="1" applyFill="1" applyBorder="1" applyAlignment="1">
      <alignment horizontal="center" vertical="center"/>
    </xf>
    <xf numFmtId="178" fontId="8" fillId="4" borderId="12" xfId="4" applyNumberFormat="1" applyFont="1" applyFill="1" applyBorder="1" applyAlignment="1">
      <alignment horizontal="center" vertical="center"/>
    </xf>
    <xf numFmtId="178" fontId="8" fillId="4" borderId="13" xfId="4" applyNumberFormat="1" applyFont="1" applyFill="1" applyBorder="1" applyAlignment="1">
      <alignment horizontal="center" vertical="center"/>
    </xf>
    <xf numFmtId="178" fontId="8" fillId="4" borderId="16" xfId="4" applyNumberFormat="1" applyFont="1" applyFill="1" applyBorder="1" applyAlignment="1">
      <alignment horizontal="center" vertical="center"/>
    </xf>
    <xf numFmtId="178" fontId="8" fillId="4" borderId="6" xfId="4" applyNumberFormat="1" applyFont="1" applyFill="1" applyBorder="1" applyAlignment="1">
      <alignment horizontal="center" vertical="center"/>
    </xf>
    <xf numFmtId="178" fontId="8" fillId="4" borderId="17" xfId="4" applyNumberFormat="1" applyFont="1" applyFill="1" applyBorder="1" applyAlignment="1">
      <alignment horizontal="center" vertical="center"/>
    </xf>
    <xf numFmtId="178" fontId="8" fillId="0" borderId="11" xfId="4" applyNumberFormat="1" applyFont="1" applyFill="1" applyBorder="1" applyAlignment="1">
      <alignment horizontal="center" vertical="center"/>
    </xf>
    <xf numFmtId="178" fontId="8" fillId="0" borderId="12" xfId="4" applyNumberFormat="1" applyFont="1" applyFill="1" applyBorder="1" applyAlignment="1">
      <alignment horizontal="center" vertical="center"/>
    </xf>
    <xf numFmtId="178" fontId="8" fillId="0" borderId="13" xfId="4" applyNumberFormat="1" applyFont="1" applyFill="1" applyBorder="1" applyAlignment="1">
      <alignment horizontal="center" vertical="center"/>
    </xf>
    <xf numFmtId="4" fontId="8" fillId="4" borderId="53" xfId="4" applyNumberFormat="1" applyFont="1" applyFill="1" applyBorder="1" applyAlignment="1">
      <alignment horizontal="right" vertical="center"/>
    </xf>
    <xf numFmtId="0" fontId="8" fillId="0" borderId="79" xfId="4" applyFont="1" applyFill="1" applyBorder="1" applyAlignment="1">
      <alignment horizontal="center" vertical="center"/>
    </xf>
    <xf numFmtId="0" fontId="8" fillId="0" borderId="53" xfId="4" applyFont="1" applyFill="1" applyBorder="1" applyAlignment="1">
      <alignment horizontal="center" vertical="center"/>
    </xf>
    <xf numFmtId="0" fontId="8" fillId="0" borderId="78" xfId="4" applyFont="1" applyFill="1" applyBorder="1" applyAlignment="1">
      <alignment horizontal="center" vertical="center"/>
    </xf>
    <xf numFmtId="178" fontId="8" fillId="0" borderId="77" xfId="4" applyNumberFormat="1" applyFont="1" applyFill="1" applyBorder="1" applyAlignment="1">
      <alignment vertical="center"/>
    </xf>
    <xf numFmtId="178" fontId="8" fillId="0" borderId="66" xfId="4" applyNumberFormat="1" applyFont="1" applyFill="1" applyBorder="1" applyAlignment="1">
      <alignment vertical="center"/>
    </xf>
    <xf numFmtId="178" fontId="8" fillId="0" borderId="67" xfId="4" applyNumberFormat="1" applyFont="1" applyFill="1" applyBorder="1" applyAlignment="1">
      <alignment vertical="center"/>
    </xf>
    <xf numFmtId="178" fontId="8" fillId="0" borderId="11" xfId="4" applyNumberFormat="1" applyFont="1" applyFill="1" applyBorder="1" applyAlignment="1">
      <alignment vertical="center"/>
    </xf>
    <xf numFmtId="178" fontId="8" fillId="0" borderId="12" xfId="4" applyNumberFormat="1" applyFont="1" applyFill="1" applyBorder="1" applyAlignment="1">
      <alignment vertical="center"/>
    </xf>
    <xf numFmtId="178" fontId="8" fillId="0" borderId="13" xfId="4" applyNumberFormat="1" applyFont="1" applyFill="1" applyBorder="1" applyAlignment="1">
      <alignment vertical="center"/>
    </xf>
    <xf numFmtId="178" fontId="8" fillId="0" borderId="16" xfId="4" applyNumberFormat="1" applyFont="1" applyFill="1" applyBorder="1" applyAlignment="1">
      <alignment vertical="center"/>
    </xf>
    <xf numFmtId="178" fontId="8" fillId="0" borderId="6" xfId="4" applyNumberFormat="1" applyFont="1" applyFill="1" applyBorder="1" applyAlignment="1">
      <alignment vertical="center"/>
    </xf>
    <xf numFmtId="178" fontId="8" fillId="0" borderId="17" xfId="4" applyNumberFormat="1" applyFont="1" applyFill="1" applyBorder="1" applyAlignment="1">
      <alignment vertical="center"/>
    </xf>
    <xf numFmtId="194" fontId="8" fillId="0" borderId="79" xfId="4" applyNumberFormat="1" applyFont="1" applyFill="1" applyBorder="1" applyAlignment="1">
      <alignment horizontal="center" vertical="center"/>
    </xf>
    <xf numFmtId="194" fontId="8" fillId="0" borderId="53" xfId="4" applyNumberFormat="1" applyFont="1" applyFill="1" applyBorder="1" applyAlignment="1">
      <alignment horizontal="center" vertical="center"/>
    </xf>
    <xf numFmtId="178" fontId="8" fillId="4" borderId="79" xfId="4" applyNumberFormat="1" applyFont="1" applyFill="1" applyBorder="1" applyAlignment="1">
      <alignment vertical="center"/>
    </xf>
    <xf numFmtId="178" fontId="8" fillId="4" borderId="53" xfId="4" applyNumberFormat="1" applyFont="1" applyFill="1" applyBorder="1" applyAlignment="1">
      <alignment vertical="center"/>
    </xf>
    <xf numFmtId="178" fontId="8" fillId="4" borderId="78" xfId="4" applyNumberFormat="1" applyFont="1" applyFill="1" applyBorder="1" applyAlignment="1">
      <alignment vertical="center"/>
    </xf>
    <xf numFmtId="0" fontId="8" fillId="0" borderId="66" xfId="4" applyFont="1" applyFill="1" applyBorder="1" applyAlignment="1">
      <alignment horizontal="center" vertical="center"/>
    </xf>
    <xf numFmtId="0" fontId="8" fillId="0" borderId="67" xfId="4" applyFont="1" applyFill="1" applyBorder="1" applyAlignment="1">
      <alignment horizontal="center" vertical="center"/>
    </xf>
    <xf numFmtId="177" fontId="8" fillId="0" borderId="77" xfId="4" applyNumberFormat="1" applyFont="1" applyFill="1" applyBorder="1" applyAlignment="1">
      <alignment horizontal="center" vertical="center" shrinkToFit="1"/>
    </xf>
    <xf numFmtId="177" fontId="8" fillId="0" borderId="66" xfId="4" applyNumberFormat="1" applyFont="1" applyFill="1" applyBorder="1" applyAlignment="1">
      <alignment horizontal="center" vertical="center" shrinkToFit="1"/>
    </xf>
    <xf numFmtId="0" fontId="31" fillId="0" borderId="77" xfId="0" applyFont="1" applyFill="1" applyBorder="1" applyAlignment="1">
      <alignment horizontal="center" vertical="center"/>
    </xf>
    <xf numFmtId="0" fontId="31" fillId="0" borderId="166" xfId="0" applyFont="1" applyFill="1" applyBorder="1" applyAlignment="1">
      <alignment horizontal="center" vertical="center"/>
    </xf>
    <xf numFmtId="0" fontId="34" fillId="0" borderId="37" xfId="0" applyFont="1" applyFill="1" applyBorder="1" applyAlignment="1">
      <alignment horizontal="left" vertical="center"/>
    </xf>
    <xf numFmtId="0" fontId="34" fillId="0" borderId="12" xfId="0" applyFont="1" applyFill="1" applyBorder="1" applyAlignment="1">
      <alignment horizontal="left" vertical="center"/>
    </xf>
    <xf numFmtId="0" fontId="34" fillId="0" borderId="13" xfId="0" applyFont="1" applyFill="1" applyBorder="1" applyAlignment="1">
      <alignment horizontal="left" vertical="center"/>
    </xf>
    <xf numFmtId="177" fontId="8" fillId="0" borderId="14" xfId="4" applyNumberFormat="1" applyFont="1" applyFill="1" applyBorder="1" applyAlignment="1">
      <alignment horizontal="center" vertical="center" shrinkToFit="1"/>
    </xf>
    <xf numFmtId="177" fontId="8" fillId="0" borderId="0" xfId="4" applyNumberFormat="1" applyFont="1" applyFill="1" applyBorder="1" applyAlignment="1">
      <alignment horizontal="center" vertical="center" shrinkToFit="1"/>
    </xf>
    <xf numFmtId="0" fontId="31" fillId="0" borderId="51" xfId="0" applyFont="1" applyFill="1" applyBorder="1" applyAlignment="1">
      <alignment horizontal="center" vertical="center"/>
    </xf>
    <xf numFmtId="0" fontId="31" fillId="0" borderId="49" xfId="0" applyFont="1" applyFill="1" applyBorder="1" applyAlignment="1">
      <alignment horizontal="center" vertical="center"/>
    </xf>
    <xf numFmtId="0" fontId="31" fillId="0" borderId="165" xfId="0" applyFont="1" applyFill="1" applyBorder="1" applyAlignment="1">
      <alignment horizontal="center" vertical="center"/>
    </xf>
    <xf numFmtId="0" fontId="14" fillId="0" borderId="204" xfId="4" applyFont="1" applyFill="1" applyBorder="1" applyAlignment="1">
      <alignment horizontal="center" vertical="center" wrapText="1"/>
    </xf>
    <xf numFmtId="0" fontId="14" fillId="0" borderId="22" xfId="4" applyFont="1" applyFill="1" applyBorder="1" applyAlignment="1">
      <alignment horizontal="center" vertical="center"/>
    </xf>
    <xf numFmtId="0" fontId="14" fillId="0" borderId="47" xfId="4" applyFont="1" applyFill="1" applyBorder="1" applyAlignment="1">
      <alignment horizontal="center" vertical="center"/>
    </xf>
    <xf numFmtId="0" fontId="14" fillId="0" borderId="41" xfId="4" applyFont="1" applyFill="1" applyBorder="1" applyAlignment="1">
      <alignment horizontal="center" vertical="center"/>
    </xf>
    <xf numFmtId="0" fontId="14" fillId="0" borderId="6" xfId="4" applyFont="1" applyFill="1" applyBorder="1" applyAlignment="1">
      <alignment horizontal="center" vertical="center"/>
    </xf>
    <xf numFmtId="0" fontId="14" fillId="0" borderId="17" xfId="4" applyFont="1" applyFill="1" applyBorder="1" applyAlignment="1">
      <alignment horizontal="center" vertical="center"/>
    </xf>
    <xf numFmtId="217" fontId="8" fillId="4" borderId="0" xfId="4" applyNumberFormat="1" applyFont="1" applyFill="1" applyBorder="1" applyAlignment="1">
      <alignment horizontal="right" vertical="center" shrinkToFit="1"/>
    </xf>
    <xf numFmtId="181" fontId="8" fillId="0" borderId="50" xfId="4" applyNumberFormat="1" applyFont="1" applyFill="1" applyBorder="1" applyAlignment="1">
      <alignment horizontal="right" vertical="center" shrinkToFit="1"/>
    </xf>
    <xf numFmtId="0" fontId="31" fillId="0" borderId="0" xfId="0" applyFont="1" applyFill="1" applyBorder="1" applyAlignment="1">
      <alignment horizontal="center" vertical="center"/>
    </xf>
    <xf numFmtId="4" fontId="8" fillId="4" borderId="50" xfId="4" applyNumberFormat="1" applyFont="1" applyFill="1" applyBorder="1" applyAlignment="1">
      <alignment vertical="center"/>
    </xf>
    <xf numFmtId="0" fontId="8" fillId="4" borderId="72" xfId="4" applyFont="1" applyFill="1" applyBorder="1" applyAlignment="1">
      <alignment horizontal="center" vertical="center"/>
    </xf>
    <xf numFmtId="0" fontId="8" fillId="4" borderId="50" xfId="4" applyFont="1" applyFill="1" applyBorder="1" applyAlignment="1">
      <alignment horizontal="center" vertical="center"/>
    </xf>
    <xf numFmtId="0" fontId="8" fillId="4" borderId="73" xfId="4" applyFont="1" applyFill="1" applyBorder="1" applyAlignment="1">
      <alignment horizontal="center" vertical="center"/>
    </xf>
    <xf numFmtId="0" fontId="8" fillId="0" borderId="280" xfId="4" applyFont="1" applyFill="1" applyBorder="1" applyAlignment="1">
      <alignment horizontal="center" vertical="center"/>
    </xf>
    <xf numFmtId="0" fontId="8" fillId="0" borderId="279" xfId="4" applyFont="1" applyFill="1" applyBorder="1" applyAlignment="1">
      <alignment horizontal="center" vertical="center"/>
    </xf>
    <xf numFmtId="0" fontId="8" fillId="0" borderId="50" xfId="4" applyFont="1" applyFill="1" applyBorder="1" applyAlignment="1">
      <alignment horizontal="center" vertical="center"/>
    </xf>
    <xf numFmtId="0" fontId="8" fillId="0" borderId="73" xfId="4" applyFont="1" applyFill="1" applyBorder="1" applyAlignment="1">
      <alignment horizontal="center" vertical="center"/>
    </xf>
    <xf numFmtId="177" fontId="8" fillId="0" borderId="11" xfId="4" applyNumberFormat="1" applyFont="1" applyFill="1" applyBorder="1" applyAlignment="1">
      <alignment horizontal="center" vertical="center"/>
    </xf>
    <xf numFmtId="177" fontId="8" fillId="0" borderId="12" xfId="4" applyNumberFormat="1" applyFont="1" applyFill="1" applyBorder="1" applyAlignment="1">
      <alignment horizontal="center" vertical="center"/>
    </xf>
    <xf numFmtId="177" fontId="8" fillId="0" borderId="13" xfId="4" applyNumberFormat="1" applyFont="1" applyFill="1" applyBorder="1" applyAlignment="1">
      <alignment horizontal="center" vertical="center"/>
    </xf>
    <xf numFmtId="177" fontId="8" fillId="0" borderId="72" xfId="4" applyNumberFormat="1" applyFont="1" applyFill="1" applyBorder="1" applyAlignment="1">
      <alignment horizontal="center" vertical="center"/>
    </xf>
    <xf numFmtId="177" fontId="8" fillId="0" borderId="50" xfId="4" applyNumberFormat="1" applyFont="1" applyFill="1" applyBorder="1" applyAlignment="1">
      <alignment horizontal="center" vertical="center"/>
    </xf>
    <xf numFmtId="177" fontId="8" fillId="0" borderId="73" xfId="4" applyNumberFormat="1" applyFont="1" applyFill="1" applyBorder="1" applyAlignment="1">
      <alignment horizontal="center" vertical="center"/>
    </xf>
    <xf numFmtId="178" fontId="8" fillId="0" borderId="72" xfId="4" applyNumberFormat="1" applyFont="1" applyFill="1" applyBorder="1" applyAlignment="1">
      <alignment vertical="center"/>
    </xf>
    <xf numFmtId="178" fontId="8" fillId="0" borderId="50" xfId="4" applyNumberFormat="1" applyFont="1" applyFill="1" applyBorder="1" applyAlignment="1">
      <alignment vertical="center"/>
    </xf>
    <xf numFmtId="178" fontId="8" fillId="0" borderId="73" xfId="4" applyNumberFormat="1" applyFont="1" applyFill="1" applyBorder="1" applyAlignment="1">
      <alignment vertical="center"/>
    </xf>
    <xf numFmtId="217" fontId="8" fillId="4" borderId="12" xfId="4" applyNumberFormat="1" applyFont="1" applyFill="1" applyBorder="1" applyAlignment="1">
      <alignment horizontal="right" vertical="center"/>
    </xf>
    <xf numFmtId="217" fontId="8" fillId="4" borderId="0" xfId="4" applyNumberFormat="1" applyFont="1" applyFill="1" applyBorder="1" applyAlignment="1">
      <alignment horizontal="right" vertical="center"/>
    </xf>
    <xf numFmtId="214" fontId="8" fillId="4" borderId="12" xfId="4" applyNumberFormat="1" applyFont="1" applyFill="1" applyBorder="1" applyAlignment="1">
      <alignment horizontal="right" vertical="center"/>
    </xf>
    <xf numFmtId="214" fontId="8" fillId="4" borderId="0" xfId="4" applyNumberFormat="1" applyFont="1" applyFill="1" applyBorder="1" applyAlignment="1">
      <alignment horizontal="right" vertical="center"/>
    </xf>
    <xf numFmtId="0" fontId="31" fillId="0" borderId="12" xfId="0" applyFont="1" applyFill="1" applyBorder="1" applyAlignment="1">
      <alignment horizontal="center" vertical="center"/>
    </xf>
    <xf numFmtId="4" fontId="8" fillId="4" borderId="12" xfId="4" applyNumberFormat="1" applyFont="1" applyFill="1" applyBorder="1" applyAlignment="1">
      <alignment horizontal="right" vertical="center"/>
    </xf>
    <xf numFmtId="4" fontId="8" fillId="4" borderId="0" xfId="4" applyNumberFormat="1" applyFont="1" applyFill="1" applyBorder="1" applyAlignment="1">
      <alignment horizontal="right" vertical="center"/>
    </xf>
    <xf numFmtId="0" fontId="8" fillId="0" borderId="11" xfId="4" applyFont="1" applyFill="1" applyBorder="1" applyAlignment="1">
      <alignment horizontal="center" vertical="center" wrapText="1"/>
    </xf>
    <xf numFmtId="0" fontId="8" fillId="0" borderId="12" xfId="4" applyFont="1" applyFill="1" applyBorder="1" applyAlignment="1">
      <alignment horizontal="center" vertical="center" wrapText="1"/>
    </xf>
    <xf numFmtId="0" fontId="8" fillId="0" borderId="13" xfId="4" applyFont="1" applyFill="1" applyBorder="1" applyAlignment="1">
      <alignment horizontal="center" vertical="center" wrapText="1"/>
    </xf>
    <xf numFmtId="0" fontId="8" fillId="0" borderId="16" xfId="4" applyFont="1" applyFill="1" applyBorder="1" applyAlignment="1">
      <alignment horizontal="center" vertical="center" wrapText="1"/>
    </xf>
    <xf numFmtId="0" fontId="8" fillId="0" borderId="6" xfId="4" applyFont="1" applyFill="1" applyBorder="1" applyAlignment="1">
      <alignment horizontal="center" vertical="center" wrapText="1"/>
    </xf>
    <xf numFmtId="0" fontId="8" fillId="0" borderId="17" xfId="4" applyFont="1" applyFill="1" applyBorder="1" applyAlignment="1">
      <alignment horizontal="center" vertical="center" wrapText="1"/>
    </xf>
    <xf numFmtId="0" fontId="14" fillId="0" borderId="11" xfId="4" applyFont="1" applyFill="1" applyBorder="1" applyAlignment="1">
      <alignment horizontal="center" vertical="center" wrapText="1"/>
    </xf>
    <xf numFmtId="0" fontId="14" fillId="0" borderId="12" xfId="4" applyFont="1" applyFill="1" applyBorder="1" applyAlignment="1">
      <alignment horizontal="center" vertical="center"/>
    </xf>
    <xf numFmtId="0" fontId="14" fillId="0" borderId="13" xfId="4" applyFont="1" applyFill="1" applyBorder="1" applyAlignment="1">
      <alignment horizontal="center" vertical="center"/>
    </xf>
    <xf numFmtId="0" fontId="14" fillId="0" borderId="16" xfId="4" applyFont="1" applyFill="1" applyBorder="1" applyAlignment="1">
      <alignment horizontal="center" vertical="center"/>
    </xf>
    <xf numFmtId="0" fontId="15" fillId="0" borderId="11" xfId="4" applyFont="1" applyFill="1" applyBorder="1" applyAlignment="1">
      <alignment horizontal="center" vertical="center" wrapText="1"/>
    </xf>
    <xf numFmtId="0" fontId="15" fillId="0" borderId="12" xfId="4" applyFont="1" applyFill="1" applyBorder="1" applyAlignment="1">
      <alignment horizontal="center" vertical="center" wrapText="1"/>
    </xf>
    <xf numFmtId="0" fontId="15" fillId="0" borderId="13" xfId="4" applyFont="1" applyFill="1" applyBorder="1" applyAlignment="1">
      <alignment horizontal="center" vertical="center" wrapText="1"/>
    </xf>
    <xf numFmtId="0" fontId="15" fillId="0" borderId="16" xfId="4" applyFont="1" applyFill="1" applyBorder="1" applyAlignment="1">
      <alignment horizontal="center" vertical="center" wrapText="1"/>
    </xf>
    <xf numFmtId="0" fontId="15" fillId="0" borderId="6" xfId="4" applyFont="1" applyFill="1" applyBorder="1" applyAlignment="1">
      <alignment horizontal="center" vertical="center" wrapText="1"/>
    </xf>
    <xf numFmtId="0" fontId="15" fillId="0" borderId="17" xfId="4" applyFont="1" applyFill="1" applyBorder="1" applyAlignment="1">
      <alignment horizontal="center" vertical="center" wrapText="1"/>
    </xf>
    <xf numFmtId="0" fontId="8" fillId="0" borderId="13" xfId="4" applyFont="1" applyFill="1" applyBorder="1" applyAlignment="1">
      <alignment horizontal="left" vertical="center" shrinkToFit="1"/>
    </xf>
    <xf numFmtId="0" fontId="8" fillId="0" borderId="15" xfId="4" applyFont="1" applyFill="1" applyBorder="1" applyAlignment="1">
      <alignment horizontal="left" vertical="center" shrinkToFit="1"/>
    </xf>
    <xf numFmtId="0" fontId="8" fillId="4" borderId="14" xfId="4" applyFont="1" applyFill="1" applyBorder="1" applyAlignment="1">
      <alignment horizontal="center" vertical="center"/>
    </xf>
    <xf numFmtId="0" fontId="8" fillId="4" borderId="0" xfId="4" applyFont="1" applyFill="1" applyBorder="1" applyAlignment="1">
      <alignment horizontal="center" vertical="center"/>
    </xf>
    <xf numFmtId="0" fontId="8" fillId="4" borderId="15" xfId="4" applyFont="1" applyFill="1" applyBorder="1" applyAlignment="1">
      <alignment horizontal="center" vertical="center"/>
    </xf>
    <xf numFmtId="0" fontId="48" fillId="0" borderId="12" xfId="4" applyFont="1" applyFill="1" applyBorder="1" applyAlignment="1">
      <alignment horizontal="left" vertical="center" wrapText="1"/>
    </xf>
    <xf numFmtId="0" fontId="48" fillId="0" borderId="13" xfId="4" applyFont="1" applyFill="1" applyBorder="1" applyAlignment="1">
      <alignment horizontal="left" vertical="center" wrapText="1"/>
    </xf>
    <xf numFmtId="0" fontId="48" fillId="0" borderId="0" xfId="4" applyFont="1" applyFill="1" applyBorder="1" applyAlignment="1">
      <alignment horizontal="left" vertical="center" wrapText="1"/>
    </xf>
    <xf numFmtId="0" fontId="48" fillId="0" borderId="15" xfId="4" applyFont="1" applyFill="1" applyBorder="1" applyAlignment="1">
      <alignment horizontal="left" vertical="center" wrapText="1"/>
    </xf>
    <xf numFmtId="0" fontId="51" fillId="0" borderId="0" xfId="4" applyFont="1" applyFill="1" applyAlignment="1">
      <alignment horizontal="center" vertical="center"/>
    </xf>
    <xf numFmtId="181" fontId="8" fillId="4" borderId="89" xfId="4" applyNumberFormat="1" applyFont="1" applyFill="1" applyBorder="1" applyAlignment="1">
      <alignment horizontal="center" vertical="center" shrinkToFit="1"/>
    </xf>
    <xf numFmtId="181" fontId="8" fillId="4" borderId="2" xfId="4" applyNumberFormat="1" applyFont="1" applyFill="1" applyBorder="1" applyAlignment="1">
      <alignment horizontal="center" vertical="center" shrinkToFit="1"/>
    </xf>
    <xf numFmtId="181" fontId="8" fillId="4" borderId="90" xfId="4" applyNumberFormat="1" applyFont="1" applyFill="1" applyBorder="1" applyAlignment="1">
      <alignment horizontal="center" vertical="center" shrinkToFit="1"/>
    </xf>
    <xf numFmtId="181" fontId="8" fillId="4" borderId="16" xfId="4" applyNumberFormat="1" applyFont="1" applyFill="1" applyBorder="1" applyAlignment="1">
      <alignment horizontal="center" vertical="center" shrinkToFit="1"/>
    </xf>
    <xf numFmtId="181" fontId="8" fillId="4" borderId="6" xfId="4" applyNumberFormat="1" applyFont="1" applyFill="1" applyBorder="1" applyAlignment="1">
      <alignment horizontal="center" vertical="center" shrinkToFit="1"/>
    </xf>
    <xf numFmtId="181" fontId="8" fillId="4" borderId="17" xfId="4" applyNumberFormat="1" applyFont="1" applyFill="1" applyBorder="1" applyAlignment="1">
      <alignment horizontal="center" vertical="center" shrinkToFit="1"/>
    </xf>
    <xf numFmtId="0" fontId="14" fillId="0" borderId="12" xfId="4" applyFont="1" applyFill="1" applyBorder="1" applyAlignment="1">
      <alignment horizontal="left"/>
    </xf>
    <xf numFmtId="0" fontId="14" fillId="0" borderId="0" xfId="4" applyFont="1" applyFill="1" applyBorder="1" applyAlignment="1">
      <alignment horizontal="left" vertical="top"/>
    </xf>
    <xf numFmtId="0" fontId="8" fillId="0" borderId="89" xfId="4" applyFont="1" applyFill="1" applyBorder="1" applyAlignment="1">
      <alignment horizontal="center" vertical="center" shrinkToFit="1"/>
    </xf>
    <xf numFmtId="0" fontId="8" fillId="0" borderId="2" xfId="4" applyFont="1" applyFill="1" applyBorder="1" applyAlignment="1">
      <alignment horizontal="center" vertical="center" shrinkToFit="1"/>
    </xf>
    <xf numFmtId="0" fontId="14" fillId="0" borderId="0" xfId="4" applyFont="1" applyFill="1" applyBorder="1" applyAlignment="1">
      <alignment horizontal="left"/>
    </xf>
    <xf numFmtId="0" fontId="14" fillId="0" borderId="0" xfId="4" applyFont="1" applyFill="1" applyBorder="1" applyAlignment="1">
      <alignment horizontal="left" wrapText="1"/>
    </xf>
    <xf numFmtId="0" fontId="1" fillId="0" borderId="0" xfId="0" applyFont="1" applyAlignment="1">
      <alignment horizontal="left" wrapText="1"/>
    </xf>
    <xf numFmtId="187" fontId="8" fillId="0" borderId="2" xfId="4" applyNumberFormat="1" applyFont="1" applyFill="1" applyBorder="1" applyAlignment="1">
      <alignment horizontal="center" vertical="center" shrinkToFit="1"/>
    </xf>
    <xf numFmtId="187" fontId="8" fillId="0" borderId="90" xfId="4" applyNumberFormat="1" applyFont="1" applyFill="1" applyBorder="1" applyAlignment="1">
      <alignment horizontal="center" vertical="center" shrinkToFit="1"/>
    </xf>
    <xf numFmtId="0" fontId="8" fillId="0" borderId="16" xfId="4" applyFont="1" applyFill="1" applyBorder="1" applyAlignment="1">
      <alignment horizontal="center" vertical="center" shrinkToFit="1"/>
    </xf>
    <xf numFmtId="0" fontId="8" fillId="0" borderId="6" xfId="4" applyFont="1" applyFill="1" applyBorder="1" applyAlignment="1">
      <alignment horizontal="center" vertical="center" shrinkToFit="1"/>
    </xf>
    <xf numFmtId="187" fontId="8" fillId="0" borderId="6" xfId="4" applyNumberFormat="1" applyFont="1" applyFill="1" applyBorder="1" applyAlignment="1">
      <alignment horizontal="center" vertical="center" shrinkToFit="1"/>
    </xf>
    <xf numFmtId="187" fontId="8" fillId="0" borderId="17" xfId="4" applyNumberFormat="1" applyFont="1" applyFill="1" applyBorder="1" applyAlignment="1">
      <alignment horizontal="center" vertical="center" shrinkToFit="1"/>
    </xf>
    <xf numFmtId="0" fontId="8" fillId="0" borderId="89" xfId="4" applyFont="1" applyFill="1" applyBorder="1" applyAlignment="1">
      <alignment horizontal="center" vertical="center"/>
    </xf>
    <xf numFmtId="0" fontId="8" fillId="0" borderId="2" xfId="4" applyFont="1" applyFill="1" applyBorder="1" applyAlignment="1">
      <alignment horizontal="center" vertical="center"/>
    </xf>
    <xf numFmtId="0" fontId="8" fillId="0" borderId="90" xfId="4" applyFont="1" applyFill="1" applyBorder="1" applyAlignment="1">
      <alignment horizontal="center" vertical="center"/>
    </xf>
    <xf numFmtId="214" fontId="8" fillId="4" borderId="89" xfId="4" applyNumberFormat="1" applyFont="1" applyFill="1" applyBorder="1" applyAlignment="1">
      <alignment horizontal="center" vertical="center" shrinkToFit="1"/>
    </xf>
    <xf numFmtId="214" fontId="8" fillId="4" borderId="2" xfId="4" applyNumberFormat="1" applyFont="1" applyFill="1" applyBorder="1" applyAlignment="1">
      <alignment horizontal="center" vertical="center" shrinkToFit="1"/>
    </xf>
    <xf numFmtId="214" fontId="8" fillId="4" borderId="90" xfId="4" applyNumberFormat="1" applyFont="1" applyFill="1" applyBorder="1" applyAlignment="1">
      <alignment horizontal="center" vertical="center" shrinkToFit="1"/>
    </xf>
    <xf numFmtId="214" fontId="8" fillId="4" borderId="16" xfId="4" applyNumberFormat="1" applyFont="1" applyFill="1" applyBorder="1" applyAlignment="1">
      <alignment horizontal="center" vertical="center" shrinkToFit="1"/>
    </xf>
    <xf numFmtId="214" fontId="8" fillId="4" borderId="6" xfId="4" applyNumberFormat="1" applyFont="1" applyFill="1" applyBorder="1" applyAlignment="1">
      <alignment horizontal="center" vertical="center" shrinkToFit="1"/>
    </xf>
    <xf numFmtId="214" fontId="8" fillId="4" borderId="17" xfId="4" applyNumberFormat="1" applyFont="1" applyFill="1" applyBorder="1" applyAlignment="1">
      <alignment horizontal="center" vertical="center" shrinkToFit="1"/>
    </xf>
    <xf numFmtId="214" fontId="8" fillId="4" borderId="89" xfId="4" applyNumberFormat="1" applyFont="1" applyFill="1" applyBorder="1" applyAlignment="1">
      <alignment horizontal="center" vertical="center"/>
    </xf>
    <xf numFmtId="214" fontId="8" fillId="4" borderId="2" xfId="4" applyNumberFormat="1" applyFont="1" applyFill="1" applyBorder="1" applyAlignment="1">
      <alignment horizontal="center" vertical="center"/>
    </xf>
    <xf numFmtId="214" fontId="8" fillId="4" borderId="90" xfId="4" applyNumberFormat="1" applyFont="1" applyFill="1" applyBorder="1" applyAlignment="1">
      <alignment horizontal="center" vertical="center"/>
    </xf>
    <xf numFmtId="214" fontId="8" fillId="4" borderId="16" xfId="4" applyNumberFormat="1" applyFont="1" applyFill="1" applyBorder="1" applyAlignment="1">
      <alignment horizontal="center" vertical="center"/>
    </xf>
    <xf numFmtId="214" fontId="8" fillId="4" borderId="6" xfId="4" applyNumberFormat="1" applyFont="1" applyFill="1" applyBorder="1" applyAlignment="1">
      <alignment horizontal="center" vertical="center"/>
    </xf>
    <xf numFmtId="214" fontId="8" fillId="4" borderId="17" xfId="4" applyNumberFormat="1" applyFont="1" applyFill="1" applyBorder="1" applyAlignment="1">
      <alignment horizontal="center" vertical="center"/>
    </xf>
    <xf numFmtId="0" fontId="14" fillId="0" borderId="0" xfId="4" applyFont="1" applyFill="1" applyBorder="1" applyAlignment="1">
      <alignment horizontal="left" vertical="top" wrapText="1"/>
    </xf>
    <xf numFmtId="0" fontId="14" fillId="0" borderId="331" xfId="4" applyFont="1" applyFill="1" applyBorder="1" applyAlignment="1">
      <alignment horizontal="left" vertical="top" wrapText="1"/>
    </xf>
    <xf numFmtId="0" fontId="8" fillId="0" borderId="79" xfId="4" applyFont="1" applyFill="1" applyBorder="1" applyAlignment="1">
      <alignment horizontal="center" vertical="center" shrinkToFit="1"/>
    </xf>
    <xf numFmtId="0" fontId="8" fillId="0" borderId="112" xfId="4" applyFont="1" applyFill="1" applyBorder="1" applyAlignment="1">
      <alignment horizontal="center" vertical="center" shrinkToFit="1"/>
    </xf>
    <xf numFmtId="187" fontId="8" fillId="4" borderId="102" xfId="4" applyNumberFormat="1" applyFont="1" applyFill="1" applyBorder="1" applyAlignment="1">
      <alignment horizontal="center" vertical="center" shrinkToFit="1"/>
    </xf>
    <xf numFmtId="187" fontId="8" fillId="4" borderId="53" xfId="4" applyNumberFormat="1" applyFont="1" applyFill="1" applyBorder="1" applyAlignment="1">
      <alignment horizontal="center" vertical="center" shrinkToFit="1"/>
    </xf>
    <xf numFmtId="187" fontId="8" fillId="4" borderId="78" xfId="4" applyNumberFormat="1" applyFont="1" applyFill="1" applyBorder="1" applyAlignment="1">
      <alignment horizontal="center" vertical="center" shrinkToFit="1"/>
    </xf>
    <xf numFmtId="0" fontId="8" fillId="0" borderId="0" xfId="4" applyFont="1" applyFill="1" applyAlignment="1">
      <alignment horizontal="center" vertical="center"/>
    </xf>
    <xf numFmtId="181" fontId="8" fillId="4" borderId="51" xfId="4" applyNumberFormat="1" applyFont="1" applyFill="1" applyBorder="1" applyAlignment="1">
      <alignment horizontal="center" vertical="center" shrinkToFit="1"/>
    </xf>
    <xf numFmtId="181" fontId="8" fillId="4" borderId="49" xfId="4" applyNumberFormat="1" applyFont="1" applyFill="1" applyBorder="1" applyAlignment="1">
      <alignment horizontal="center" vertical="center" shrinkToFit="1"/>
    </xf>
    <xf numFmtId="181" fontId="8" fillId="4" borderId="52" xfId="4" applyNumberFormat="1" applyFont="1" applyFill="1" applyBorder="1" applyAlignment="1">
      <alignment horizontal="center" vertical="center" shrinkToFit="1"/>
    </xf>
    <xf numFmtId="181" fontId="8" fillId="0" borderId="160" xfId="4" applyNumberFormat="1" applyFont="1" applyFill="1" applyBorder="1" applyAlignment="1">
      <alignment horizontal="center" vertical="center" shrinkToFit="1"/>
    </xf>
    <xf numFmtId="181" fontId="8" fillId="0" borderId="161" xfId="4" applyNumberFormat="1" applyFont="1" applyFill="1" applyBorder="1" applyAlignment="1">
      <alignment horizontal="center" vertical="center" shrinkToFit="1"/>
    </xf>
    <xf numFmtId="181" fontId="8" fillId="0" borderId="167" xfId="4" applyNumberFormat="1" applyFont="1" applyFill="1" applyBorder="1" applyAlignment="1">
      <alignment horizontal="center" vertical="center" shrinkToFit="1"/>
    </xf>
    <xf numFmtId="214" fontId="8" fillId="0" borderId="160" xfId="4" applyNumberFormat="1" applyFont="1" applyFill="1" applyBorder="1" applyAlignment="1">
      <alignment horizontal="center" vertical="center" shrinkToFit="1"/>
    </xf>
    <xf numFmtId="214" fontId="8" fillId="0" borderId="161" xfId="4" applyNumberFormat="1" applyFont="1" applyFill="1" applyBorder="1" applyAlignment="1">
      <alignment horizontal="center" vertical="center" shrinkToFit="1"/>
    </xf>
    <xf numFmtId="214" fontId="8" fillId="0" borderId="167" xfId="4" applyNumberFormat="1" applyFont="1" applyFill="1" applyBorder="1" applyAlignment="1">
      <alignment horizontal="center" vertical="center" shrinkToFit="1"/>
    </xf>
    <xf numFmtId="0" fontId="8" fillId="0" borderId="51" xfId="4" applyFont="1" applyFill="1" applyBorder="1" applyAlignment="1">
      <alignment horizontal="center" vertical="center" shrinkToFit="1"/>
    </xf>
    <xf numFmtId="0" fontId="8" fillId="0" borderId="49" xfId="4" applyFont="1" applyFill="1" applyBorder="1" applyAlignment="1">
      <alignment horizontal="center" vertical="center" shrinkToFit="1"/>
    </xf>
    <xf numFmtId="0" fontId="8" fillId="0" borderId="187" xfId="4" applyFont="1" applyFill="1" applyBorder="1" applyAlignment="1">
      <alignment horizontal="center" vertical="center" shrinkToFit="1"/>
    </xf>
    <xf numFmtId="187" fontId="8" fillId="4" borderId="106" xfId="4" applyNumberFormat="1" applyFont="1" applyFill="1" applyBorder="1" applyAlignment="1">
      <alignment horizontal="center" vertical="center" shrinkToFit="1"/>
    </xf>
    <xf numFmtId="187" fontId="8" fillId="4" borderId="49" xfId="4" applyNumberFormat="1" applyFont="1" applyFill="1" applyBorder="1" applyAlignment="1">
      <alignment horizontal="center" vertical="center" shrinkToFit="1"/>
    </xf>
    <xf numFmtId="187" fontId="8" fillId="4" borderId="52" xfId="4" applyNumberFormat="1" applyFont="1" applyFill="1" applyBorder="1" applyAlignment="1">
      <alignment horizontal="center" vertical="center" shrinkToFit="1"/>
    </xf>
    <xf numFmtId="181" fontId="8" fillId="0" borderId="11" xfId="4" applyNumberFormat="1" applyFont="1" applyFill="1" applyBorder="1" applyAlignment="1">
      <alignment horizontal="center" vertical="center"/>
    </xf>
    <xf numFmtId="181" fontId="8" fillId="0" borderId="12" xfId="4" applyNumberFormat="1" applyFont="1" applyFill="1" applyBorder="1" applyAlignment="1">
      <alignment horizontal="center" vertical="center"/>
    </xf>
    <xf numFmtId="181" fontId="8" fillId="0" borderId="13" xfId="4" applyNumberFormat="1" applyFont="1" applyFill="1" applyBorder="1" applyAlignment="1">
      <alignment horizontal="center" vertical="center"/>
    </xf>
    <xf numFmtId="181" fontId="8" fillId="0" borderId="16" xfId="4" applyNumberFormat="1" applyFont="1" applyFill="1" applyBorder="1" applyAlignment="1">
      <alignment horizontal="center" vertical="center"/>
    </xf>
    <xf numFmtId="181" fontId="8" fillId="0" borderId="6" xfId="4" applyNumberFormat="1" applyFont="1" applyFill="1" applyBorder="1" applyAlignment="1">
      <alignment horizontal="center" vertical="center"/>
    </xf>
    <xf numFmtId="181" fontId="8" fillId="0" borderId="17" xfId="4" applyNumberFormat="1" applyFont="1" applyFill="1" applyBorder="1" applyAlignment="1">
      <alignment horizontal="center" vertical="center"/>
    </xf>
    <xf numFmtId="214" fontId="8" fillId="0" borderId="11" xfId="4" applyNumberFormat="1" applyFont="1" applyFill="1" applyBorder="1" applyAlignment="1">
      <alignment horizontal="center" vertical="center" shrinkToFit="1"/>
    </xf>
    <xf numFmtId="214" fontId="8" fillId="0" borderId="12" xfId="4" applyNumberFormat="1" applyFont="1" applyFill="1" applyBorder="1" applyAlignment="1">
      <alignment horizontal="center" vertical="center" shrinkToFit="1"/>
    </xf>
    <xf numFmtId="214" fontId="8" fillId="0" borderId="13" xfId="4" applyNumberFormat="1" applyFont="1" applyFill="1" applyBorder="1" applyAlignment="1">
      <alignment horizontal="center" vertical="center" shrinkToFit="1"/>
    </xf>
    <xf numFmtId="214" fontId="8" fillId="0" borderId="16" xfId="4" applyNumberFormat="1" applyFont="1" applyFill="1" applyBorder="1" applyAlignment="1">
      <alignment horizontal="center" vertical="center" shrinkToFit="1"/>
    </xf>
    <xf numFmtId="214" fontId="8" fillId="0" borderId="6" xfId="4" applyNumberFormat="1" applyFont="1" applyFill="1" applyBorder="1" applyAlignment="1">
      <alignment horizontal="center" vertical="center" shrinkToFit="1"/>
    </xf>
    <xf numFmtId="214" fontId="8" fillId="0" borderId="17" xfId="4" applyNumberFormat="1" applyFont="1" applyFill="1" applyBorder="1" applyAlignment="1">
      <alignment horizontal="center" vertical="center" shrinkToFit="1"/>
    </xf>
    <xf numFmtId="181" fontId="8" fillId="0" borderId="11" xfId="4" applyNumberFormat="1" applyFont="1" applyFill="1" applyBorder="1" applyAlignment="1">
      <alignment horizontal="center" vertical="center" shrinkToFit="1"/>
    </xf>
    <xf numFmtId="181" fontId="8" fillId="0" borderId="12" xfId="4" applyNumberFormat="1" applyFont="1" applyFill="1" applyBorder="1" applyAlignment="1">
      <alignment horizontal="center" vertical="center" shrinkToFit="1"/>
    </xf>
    <xf numFmtId="181" fontId="8" fillId="0" borderId="13" xfId="4" applyNumberFormat="1" applyFont="1" applyFill="1" applyBorder="1" applyAlignment="1">
      <alignment horizontal="center" vertical="center" shrinkToFit="1"/>
    </xf>
    <xf numFmtId="181" fontId="8" fillId="0" borderId="16" xfId="4" applyNumberFormat="1" applyFont="1" applyFill="1" applyBorder="1" applyAlignment="1">
      <alignment horizontal="center" vertical="center" shrinkToFit="1"/>
    </xf>
    <xf numFmtId="181" fontId="8" fillId="0" borderId="6" xfId="4" applyNumberFormat="1" applyFont="1" applyFill="1" applyBorder="1" applyAlignment="1">
      <alignment horizontal="center" vertical="center" shrinkToFit="1"/>
    </xf>
    <xf numFmtId="181" fontId="8" fillId="0" borderId="17" xfId="4" applyNumberFormat="1" applyFont="1" applyFill="1" applyBorder="1" applyAlignment="1">
      <alignment horizontal="center" vertical="center" shrinkToFit="1"/>
    </xf>
    <xf numFmtId="181" fontId="8" fillId="0" borderId="51" xfId="4" applyNumberFormat="1" applyFont="1" applyFill="1" applyBorder="1" applyAlignment="1">
      <alignment horizontal="center" vertical="center" shrinkToFit="1"/>
    </xf>
    <xf numFmtId="181" fontId="8" fillId="0" borderId="49" xfId="4" applyNumberFormat="1" applyFont="1" applyFill="1" applyBorder="1" applyAlignment="1">
      <alignment horizontal="center" vertical="center" shrinkToFit="1"/>
    </xf>
    <xf numFmtId="181" fontId="8" fillId="0" borderId="52" xfId="4" applyNumberFormat="1" applyFont="1" applyFill="1" applyBorder="1" applyAlignment="1">
      <alignment horizontal="center" vertical="center" shrinkToFit="1"/>
    </xf>
    <xf numFmtId="214" fontId="8" fillId="0" borderId="51" xfId="4" applyNumberFormat="1" applyFont="1" applyFill="1" applyBorder="1" applyAlignment="1">
      <alignment horizontal="center" vertical="center" shrinkToFit="1"/>
    </xf>
    <xf numFmtId="214" fontId="8" fillId="0" borderId="49" xfId="4" applyNumberFormat="1" applyFont="1" applyFill="1" applyBorder="1" applyAlignment="1">
      <alignment horizontal="center" vertical="center" shrinkToFit="1"/>
    </xf>
    <xf numFmtId="214" fontId="8" fillId="0" borderId="52" xfId="4" applyNumberFormat="1" applyFont="1" applyFill="1" applyBorder="1" applyAlignment="1">
      <alignment horizontal="center" vertical="center" shrinkToFit="1"/>
    </xf>
    <xf numFmtId="181" fontId="8" fillId="4" borderId="160" xfId="4" applyNumberFormat="1" applyFont="1" applyFill="1" applyBorder="1" applyAlignment="1">
      <alignment horizontal="center" vertical="center" shrinkToFit="1"/>
    </xf>
    <xf numFmtId="181" fontId="8" fillId="4" borderId="161" xfId="4" applyNumberFormat="1" applyFont="1" applyFill="1" applyBorder="1" applyAlignment="1">
      <alignment horizontal="center" vertical="center" shrinkToFit="1"/>
    </xf>
    <xf numFmtId="181" fontId="8" fillId="4" borderId="167" xfId="4" applyNumberFormat="1" applyFont="1" applyFill="1" applyBorder="1" applyAlignment="1">
      <alignment horizontal="center" vertical="center" shrinkToFit="1"/>
    </xf>
    <xf numFmtId="0" fontId="0" fillId="0" borderId="49" xfId="0" applyBorder="1" applyAlignment="1">
      <alignment horizontal="center" vertical="center" shrinkToFit="1"/>
    </xf>
    <xf numFmtId="0" fontId="0" fillId="0" borderId="52" xfId="0" applyBorder="1" applyAlignment="1">
      <alignment horizontal="center" vertical="center" shrinkToFit="1"/>
    </xf>
    <xf numFmtId="0" fontId="8" fillId="0" borderId="90" xfId="4" applyFont="1" applyFill="1" applyBorder="1" applyAlignment="1">
      <alignment horizontal="center" vertical="center" shrinkToFit="1"/>
    </xf>
    <xf numFmtId="0" fontId="8" fillId="0" borderId="14" xfId="4" applyFont="1" applyFill="1" applyBorder="1" applyAlignment="1">
      <alignment horizontal="center" vertical="center" shrinkToFit="1"/>
    </xf>
    <xf numFmtId="0" fontId="8" fillId="0" borderId="15" xfId="4" applyFont="1" applyFill="1" applyBorder="1" applyAlignment="1">
      <alignment horizontal="center" vertical="center" shrinkToFit="1"/>
    </xf>
    <xf numFmtId="0" fontId="8" fillId="0" borderId="57" xfId="4" applyFont="1" applyFill="1" applyBorder="1" applyAlignment="1">
      <alignment horizontal="center" vertical="center" shrinkToFit="1"/>
    </xf>
    <xf numFmtId="0" fontId="8" fillId="0" borderId="27" xfId="4" applyFont="1" applyFill="1" applyBorder="1" applyAlignment="1">
      <alignment horizontal="center" vertical="center" shrinkToFit="1"/>
    </xf>
    <xf numFmtId="181" fontId="8" fillId="0" borderId="89" xfId="4" applyNumberFormat="1" applyFont="1" applyFill="1" applyBorder="1" applyAlignment="1">
      <alignment horizontal="center" vertical="center"/>
    </xf>
    <xf numFmtId="181" fontId="8" fillId="0" borderId="2" xfId="4" applyNumberFormat="1" applyFont="1" applyFill="1" applyBorder="1" applyAlignment="1">
      <alignment horizontal="center" vertical="center"/>
    </xf>
    <xf numFmtId="181" fontId="8" fillId="0" borderId="90" xfId="4" applyNumberFormat="1" applyFont="1" applyFill="1" applyBorder="1" applyAlignment="1">
      <alignment horizontal="center" vertical="center"/>
    </xf>
    <xf numFmtId="187" fontId="8" fillId="0" borderId="12" xfId="4" applyNumberFormat="1" applyFont="1" applyFill="1" applyBorder="1" applyAlignment="1">
      <alignment horizontal="center" vertical="center" shrinkToFit="1"/>
    </xf>
    <xf numFmtId="187" fontId="8" fillId="0" borderId="13" xfId="4" applyNumberFormat="1" applyFont="1" applyFill="1" applyBorder="1" applyAlignment="1">
      <alignment horizontal="center" vertical="center" shrinkToFit="1"/>
    </xf>
    <xf numFmtId="187" fontId="8" fillId="0" borderId="7" xfId="4" applyNumberFormat="1" applyFont="1" applyFill="1" applyBorder="1" applyAlignment="1">
      <alignment horizontal="center" vertical="center" shrinkToFit="1"/>
    </xf>
    <xf numFmtId="187" fontId="8" fillId="0" borderId="27" xfId="4" applyNumberFormat="1" applyFont="1" applyFill="1" applyBorder="1" applyAlignment="1">
      <alignment horizontal="center" vertical="center" shrinkToFit="1"/>
    </xf>
    <xf numFmtId="181" fontId="8" fillId="0" borderId="11" xfId="4" applyNumberFormat="1" applyFont="1" applyFill="1" applyBorder="1" applyAlignment="1">
      <alignment horizontal="center" vertical="center" wrapText="1" shrinkToFit="1"/>
    </xf>
    <xf numFmtId="181" fontId="8" fillId="0" borderId="12" xfId="4" applyNumberFormat="1" applyFont="1" applyFill="1" applyBorder="1" applyAlignment="1">
      <alignment horizontal="center" vertical="center" wrapText="1" shrinkToFit="1"/>
    </xf>
    <xf numFmtId="181" fontId="8" fillId="0" borderId="57" xfId="4" applyNumberFormat="1" applyFont="1" applyFill="1" applyBorder="1" applyAlignment="1">
      <alignment horizontal="center" vertical="center" wrapText="1" shrinkToFit="1"/>
    </xf>
    <xf numFmtId="181" fontId="8" fillId="0" borderId="7" xfId="4" applyNumberFormat="1" applyFont="1" applyFill="1" applyBorder="1" applyAlignment="1">
      <alignment horizontal="center" vertical="center" wrapText="1" shrinkToFit="1"/>
    </xf>
    <xf numFmtId="0" fontId="8" fillId="0" borderId="11" xfId="4" applyFont="1" applyFill="1" applyBorder="1" applyAlignment="1">
      <alignment horizontal="center" vertical="center" wrapText="1" shrinkToFit="1"/>
    </xf>
    <xf numFmtId="0" fontId="8" fillId="0" borderId="13" xfId="4" applyFont="1" applyFill="1" applyBorder="1" applyAlignment="1">
      <alignment horizontal="center" vertical="center" shrinkToFit="1"/>
    </xf>
    <xf numFmtId="214" fontId="8" fillId="0" borderId="89" xfId="4" applyNumberFormat="1" applyFont="1" applyFill="1" applyBorder="1" applyAlignment="1">
      <alignment horizontal="center" vertical="center" shrinkToFit="1"/>
    </xf>
    <xf numFmtId="214" fontId="8" fillId="0" borderId="2" xfId="4" applyNumberFormat="1" applyFont="1" applyFill="1" applyBorder="1" applyAlignment="1">
      <alignment horizontal="center" vertical="center" shrinkToFit="1"/>
    </xf>
    <xf numFmtId="214" fontId="8" fillId="0" borderId="90" xfId="4" applyNumberFormat="1" applyFont="1" applyFill="1" applyBorder="1" applyAlignment="1">
      <alignment horizontal="center" vertical="center" shrinkToFit="1"/>
    </xf>
    <xf numFmtId="49" fontId="2" fillId="0" borderId="0" xfId="4" quotePrefix="1" applyNumberFormat="1" applyFont="1" applyFill="1" applyAlignment="1">
      <alignment horizontal="center" vertical="center"/>
    </xf>
    <xf numFmtId="49" fontId="2" fillId="0" borderId="0" xfId="4" applyNumberFormat="1" applyFont="1" applyFill="1" applyAlignment="1">
      <alignment horizontal="center" vertical="center"/>
    </xf>
    <xf numFmtId="0" fontId="2" fillId="0" borderId="68" xfId="4" applyFont="1" applyFill="1" applyBorder="1" applyAlignment="1">
      <alignment horizontal="center" vertical="center"/>
    </xf>
    <xf numFmtId="0" fontId="2" fillId="0" borderId="32" xfId="4" applyFont="1" applyFill="1" applyBorder="1" applyAlignment="1">
      <alignment horizontal="center" vertical="center"/>
    </xf>
    <xf numFmtId="0" fontId="2" fillId="0" borderId="28" xfId="4" applyFont="1" applyFill="1" applyBorder="1" applyAlignment="1">
      <alignment horizontal="center" vertical="center"/>
    </xf>
    <xf numFmtId="0" fontId="8" fillId="0" borderId="0" xfId="4" applyFont="1" applyFill="1" applyBorder="1" applyAlignment="1">
      <alignment horizontal="center" vertical="center"/>
    </xf>
    <xf numFmtId="181" fontId="8" fillId="0" borderId="89" xfId="4" applyNumberFormat="1" applyFont="1" applyFill="1" applyBorder="1" applyAlignment="1">
      <alignment horizontal="center" vertical="center" shrinkToFit="1"/>
    </xf>
    <xf numFmtId="181" fontId="8" fillId="0" borderId="2" xfId="4" applyNumberFormat="1" applyFont="1" applyFill="1" applyBorder="1" applyAlignment="1">
      <alignment horizontal="center" vertical="center" shrinkToFit="1"/>
    </xf>
    <xf numFmtId="181" fontId="8" fillId="0" borderId="90" xfId="4" applyNumberFormat="1" applyFont="1" applyFill="1" applyBorder="1" applyAlignment="1">
      <alignment horizontal="center" vertical="center" shrinkToFit="1"/>
    </xf>
    <xf numFmtId="0" fontId="8" fillId="0" borderId="189" xfId="4" applyFont="1" applyFill="1" applyBorder="1" applyAlignment="1">
      <alignment horizontal="center" vertical="center" shrinkToFit="1"/>
    </xf>
    <xf numFmtId="0" fontId="8" fillId="0" borderId="190" xfId="4" applyFont="1" applyFill="1" applyBorder="1" applyAlignment="1">
      <alignment horizontal="center" vertical="center" shrinkToFit="1"/>
    </xf>
    <xf numFmtId="0" fontId="8" fillId="0" borderId="191" xfId="4" applyFont="1" applyFill="1" applyBorder="1" applyAlignment="1">
      <alignment horizontal="center" vertical="center" shrinkToFit="1"/>
    </xf>
    <xf numFmtId="187" fontId="8" fillId="4" borderId="192" xfId="4" applyNumberFormat="1" applyFont="1" applyFill="1" applyBorder="1" applyAlignment="1">
      <alignment horizontal="center" vertical="center" shrinkToFit="1"/>
    </xf>
    <xf numFmtId="187" fontId="8" fillId="4" borderId="190" xfId="4" applyNumberFormat="1" applyFont="1" applyFill="1" applyBorder="1" applyAlignment="1">
      <alignment horizontal="center" vertical="center" shrinkToFit="1"/>
    </xf>
    <xf numFmtId="187" fontId="8" fillId="4" borderId="193" xfId="4" applyNumberFormat="1" applyFont="1" applyFill="1" applyBorder="1" applyAlignment="1">
      <alignment horizontal="center" vertical="center" shrinkToFit="1"/>
    </xf>
    <xf numFmtId="0" fontId="8" fillId="0" borderId="11" xfId="4" applyFont="1" applyFill="1" applyBorder="1" applyAlignment="1">
      <alignment horizontal="center" vertical="center" shrinkToFit="1"/>
    </xf>
    <xf numFmtId="0" fontId="8" fillId="0" borderId="12" xfId="4" applyFont="1" applyFill="1" applyBorder="1" applyAlignment="1">
      <alignment horizontal="center" vertical="center" shrinkToFit="1"/>
    </xf>
    <xf numFmtId="0" fontId="8" fillId="0" borderId="17" xfId="4" applyFont="1" applyFill="1" applyBorder="1" applyAlignment="1">
      <alignment horizontal="center" vertical="center" shrinkToFit="1"/>
    </xf>
    <xf numFmtId="176" fontId="8" fillId="0" borderId="0" xfId="4" applyNumberFormat="1" applyFont="1" applyFill="1" applyBorder="1" applyAlignment="1">
      <alignment horizontal="right" vertical="center"/>
    </xf>
    <xf numFmtId="188" fontId="8" fillId="0" borderId="74" xfId="4" applyNumberFormat="1" applyFont="1" applyFill="1" applyBorder="1" applyAlignment="1">
      <alignment horizontal="center" vertical="center"/>
    </xf>
    <xf numFmtId="188" fontId="8" fillId="0" borderId="64" xfId="4" applyNumberFormat="1" applyFont="1" applyFill="1" applyBorder="1" applyAlignment="1">
      <alignment horizontal="center" vertical="center"/>
    </xf>
    <xf numFmtId="188" fontId="8" fillId="0" borderId="75" xfId="4" applyNumberFormat="1" applyFont="1" applyFill="1" applyBorder="1" applyAlignment="1">
      <alignment horizontal="center" vertical="center"/>
    </xf>
    <xf numFmtId="188" fontId="8" fillId="0" borderId="14" xfId="4" applyNumberFormat="1" applyFont="1" applyFill="1" applyBorder="1" applyAlignment="1">
      <alignment horizontal="center" vertical="center"/>
    </xf>
    <xf numFmtId="188" fontId="8" fillId="0" borderId="0" xfId="4" applyNumberFormat="1" applyFont="1" applyFill="1" applyBorder="1" applyAlignment="1">
      <alignment horizontal="center" vertical="center"/>
    </xf>
    <xf numFmtId="188" fontId="8" fillId="0" borderId="15" xfId="4" applyNumberFormat="1" applyFont="1" applyFill="1" applyBorder="1" applyAlignment="1">
      <alignment horizontal="center" vertical="center"/>
    </xf>
    <xf numFmtId="188" fontId="8" fillId="0" borderId="72" xfId="4" applyNumberFormat="1" applyFont="1" applyFill="1" applyBorder="1" applyAlignment="1">
      <alignment horizontal="center" vertical="center"/>
    </xf>
    <xf numFmtId="188" fontId="8" fillId="0" borderId="50" xfId="4" applyNumberFormat="1" applyFont="1" applyFill="1" applyBorder="1" applyAlignment="1">
      <alignment horizontal="center" vertical="center"/>
    </xf>
    <xf numFmtId="188" fontId="8" fillId="0" borderId="73" xfId="4" applyNumberFormat="1" applyFont="1" applyFill="1" applyBorder="1" applyAlignment="1">
      <alignment horizontal="center" vertical="center"/>
    </xf>
    <xf numFmtId="0" fontId="8" fillId="4" borderId="74" xfId="4" applyFont="1" applyFill="1" applyBorder="1" applyAlignment="1">
      <alignment horizontal="center" vertical="center"/>
    </xf>
    <xf numFmtId="0" fontId="8" fillId="4" borderId="64" xfId="4" applyFont="1" applyFill="1" applyBorder="1" applyAlignment="1">
      <alignment horizontal="center" vertical="center"/>
    </xf>
    <xf numFmtId="0" fontId="8" fillId="4" borderId="75" xfId="4" applyFont="1" applyFill="1" applyBorder="1" applyAlignment="1">
      <alignment horizontal="center" vertical="center"/>
    </xf>
    <xf numFmtId="49" fontId="48" fillId="0" borderId="0" xfId="4" quotePrefix="1" applyNumberFormat="1" applyFont="1" applyFill="1" applyBorder="1" applyAlignment="1">
      <alignment horizontal="left" vertical="center" wrapText="1"/>
    </xf>
    <xf numFmtId="49" fontId="48" fillId="0" borderId="15" xfId="4" quotePrefix="1" applyNumberFormat="1" applyFont="1" applyFill="1" applyBorder="1" applyAlignment="1">
      <alignment horizontal="left" vertical="center" wrapText="1"/>
    </xf>
    <xf numFmtId="0" fontId="8" fillId="0" borderId="227" xfId="4" applyFont="1" applyFill="1" applyBorder="1" applyAlignment="1">
      <alignment horizontal="center" vertical="center"/>
    </xf>
    <xf numFmtId="0" fontId="8" fillId="0" borderId="228" xfId="4" applyFont="1" applyFill="1" applyBorder="1" applyAlignment="1">
      <alignment horizontal="center" vertical="center"/>
    </xf>
    <xf numFmtId="0" fontId="8" fillId="0" borderId="229" xfId="4" applyFont="1" applyFill="1" applyBorder="1" applyAlignment="1">
      <alignment horizontal="center" vertical="center"/>
    </xf>
    <xf numFmtId="0" fontId="8" fillId="0" borderId="230" xfId="4" applyFont="1" applyFill="1" applyBorder="1" applyAlignment="1">
      <alignment horizontal="center" vertical="center"/>
    </xf>
    <xf numFmtId="0" fontId="8" fillId="0" borderId="231" xfId="4" applyFont="1" applyFill="1" applyBorder="1" applyAlignment="1">
      <alignment horizontal="center" vertical="center"/>
    </xf>
    <xf numFmtId="0" fontId="8" fillId="0" borderId="232" xfId="4" applyFont="1" applyFill="1" applyBorder="1" applyAlignment="1">
      <alignment horizontal="center" vertical="center"/>
    </xf>
    <xf numFmtId="0" fontId="8" fillId="0" borderId="233" xfId="4" applyFont="1" applyFill="1" applyBorder="1" applyAlignment="1">
      <alignment horizontal="center" vertical="center"/>
    </xf>
    <xf numFmtId="0" fontId="8" fillId="0" borderId="234" xfId="4" applyFont="1" applyFill="1" applyBorder="1" applyAlignment="1">
      <alignment horizontal="center" vertical="center"/>
    </xf>
    <xf numFmtId="0" fontId="8" fillId="0" borderId="235" xfId="4" applyFont="1" applyFill="1" applyBorder="1" applyAlignment="1">
      <alignment horizontal="center" vertical="center"/>
    </xf>
    <xf numFmtId="178" fontId="8" fillId="4" borderId="74" xfId="4" applyNumberFormat="1" applyFont="1" applyFill="1" applyBorder="1" applyAlignment="1">
      <alignment vertical="center"/>
    </xf>
    <xf numFmtId="178" fontId="8" fillId="4" borderId="64" xfId="4" applyNumberFormat="1" applyFont="1" applyFill="1" applyBorder="1" applyAlignment="1">
      <alignment vertical="center"/>
    </xf>
    <xf numFmtId="178" fontId="8" fillId="4" borderId="75" xfId="4" applyNumberFormat="1" applyFont="1" applyFill="1" applyBorder="1" applyAlignment="1">
      <alignment vertical="center"/>
    </xf>
    <xf numFmtId="178" fontId="8" fillId="4" borderId="16" xfId="4" applyNumberFormat="1" applyFont="1" applyFill="1" applyBorder="1" applyAlignment="1">
      <alignment vertical="center"/>
    </xf>
    <xf numFmtId="178" fontId="8" fillId="4" borderId="6" xfId="4" applyNumberFormat="1" applyFont="1" applyFill="1" applyBorder="1" applyAlignment="1">
      <alignment vertical="center"/>
    </xf>
    <xf numFmtId="178" fontId="8" fillId="4" borderId="17" xfId="4" applyNumberFormat="1" applyFont="1" applyFill="1" applyBorder="1" applyAlignment="1">
      <alignment vertical="center"/>
    </xf>
    <xf numFmtId="178" fontId="8" fillId="0" borderId="74" xfId="4" applyNumberFormat="1" applyFont="1" applyFill="1" applyBorder="1" applyAlignment="1">
      <alignment horizontal="center" vertical="center"/>
    </xf>
    <xf numFmtId="178" fontId="8" fillId="0" borderId="64" xfId="4" applyNumberFormat="1" applyFont="1" applyFill="1" applyBorder="1" applyAlignment="1">
      <alignment horizontal="center" vertical="center"/>
    </xf>
    <xf numFmtId="178" fontId="8" fillId="0" borderId="16" xfId="4" applyNumberFormat="1" applyFont="1" applyFill="1" applyBorder="1" applyAlignment="1">
      <alignment horizontal="center" vertical="center"/>
    </xf>
    <xf numFmtId="178" fontId="8" fillId="0" borderId="6" xfId="4" applyNumberFormat="1" applyFont="1" applyFill="1" applyBorder="1" applyAlignment="1">
      <alignment horizontal="center" vertical="center"/>
    </xf>
    <xf numFmtId="214" fontId="8" fillId="4" borderId="64" xfId="4" applyNumberFormat="1" applyFont="1" applyFill="1" applyBorder="1" applyAlignment="1">
      <alignment horizontal="right" vertical="center"/>
    </xf>
    <xf numFmtId="214" fontId="8" fillId="4" borderId="6" xfId="4" applyNumberFormat="1" applyFont="1" applyFill="1" applyBorder="1" applyAlignment="1">
      <alignment horizontal="right" vertical="center"/>
    </xf>
    <xf numFmtId="0" fontId="8" fillId="0" borderId="64" xfId="4" applyFont="1" applyFill="1" applyBorder="1" applyAlignment="1">
      <alignment horizontal="center" vertical="center"/>
    </xf>
    <xf numFmtId="0" fontId="8" fillId="0" borderId="75" xfId="4" applyFont="1" applyFill="1" applyBorder="1" applyAlignment="1">
      <alignment horizontal="left" vertical="center" shrinkToFit="1"/>
    </xf>
    <xf numFmtId="0" fontId="8" fillId="0" borderId="17" xfId="4" applyFont="1" applyFill="1" applyBorder="1" applyAlignment="1">
      <alignment horizontal="left" vertical="center" shrinkToFit="1"/>
    </xf>
    <xf numFmtId="0" fontId="46" fillId="0" borderId="74" xfId="4" applyFont="1" applyFill="1" applyBorder="1" applyAlignment="1">
      <alignment horizontal="center" vertical="center"/>
    </xf>
    <xf numFmtId="0" fontId="46" fillId="0" borderId="64" xfId="4" applyFont="1" applyFill="1" applyBorder="1" applyAlignment="1">
      <alignment horizontal="center" vertical="center"/>
    </xf>
    <xf numFmtId="0" fontId="46" fillId="0" borderId="75" xfId="4" applyFont="1" applyFill="1" applyBorder="1" applyAlignment="1">
      <alignment horizontal="center" vertical="center"/>
    </xf>
    <xf numFmtId="0" fontId="46" fillId="0" borderId="16" xfId="4" applyFont="1" applyFill="1" applyBorder="1" applyAlignment="1">
      <alignment horizontal="center" vertical="center"/>
    </xf>
    <xf numFmtId="0" fontId="46" fillId="0" borderId="6" xfId="4" applyFont="1" applyFill="1" applyBorder="1" applyAlignment="1">
      <alignment horizontal="center" vertical="center"/>
    </xf>
    <xf numFmtId="0" fontId="46" fillId="0" borderId="17" xfId="4" applyFont="1" applyFill="1" applyBorder="1" applyAlignment="1">
      <alignment horizontal="center" vertical="center"/>
    </xf>
    <xf numFmtId="176" fontId="8" fillId="0" borderId="21" xfId="4" applyNumberFormat="1" applyFont="1" applyFill="1" applyBorder="1" applyAlignment="1">
      <alignment horizontal="right" vertical="center"/>
    </xf>
    <xf numFmtId="217" fontId="8" fillId="4" borderId="6" xfId="4" applyNumberFormat="1" applyFont="1" applyFill="1" applyBorder="1" applyAlignment="1">
      <alignment horizontal="right" vertical="center"/>
    </xf>
    <xf numFmtId="0" fontId="8" fillId="4" borderId="6" xfId="4" applyNumberFormat="1" applyFont="1" applyFill="1" applyBorder="1" applyAlignment="1">
      <alignment horizontal="right" vertical="center"/>
    </xf>
    <xf numFmtId="189" fontId="8" fillId="0" borderId="6" xfId="4" applyNumberFormat="1" applyFont="1" applyFill="1" applyBorder="1" applyAlignment="1">
      <alignment horizontal="center" vertical="center"/>
    </xf>
    <xf numFmtId="0" fontId="14" fillId="0" borderId="85" xfId="0" applyFont="1" applyBorder="1" applyAlignment="1">
      <alignment horizontal="left" vertical="top"/>
    </xf>
    <xf numFmtId="0" fontId="14" fillId="0" borderId="0" xfId="0" applyFont="1" applyBorder="1" applyAlignment="1">
      <alignment horizontal="left" vertical="top"/>
    </xf>
    <xf numFmtId="0" fontId="14" fillId="0" borderId="5" xfId="0" applyFont="1" applyBorder="1" applyAlignment="1">
      <alignment horizontal="left" vertical="top"/>
    </xf>
    <xf numFmtId="0" fontId="14" fillId="0" borderId="0" xfId="4" applyFont="1" applyFill="1" applyBorder="1" applyAlignment="1">
      <alignment horizontal="center" vertical="top" wrapText="1"/>
    </xf>
    <xf numFmtId="0" fontId="14" fillId="0" borderId="5" xfId="4" applyFont="1" applyFill="1" applyBorder="1" applyAlignment="1">
      <alignment horizontal="center" vertical="top" wrapText="1"/>
    </xf>
    <xf numFmtId="0" fontId="14" fillId="0" borderId="85" xfId="4" applyFont="1" applyFill="1" applyBorder="1" applyAlignment="1">
      <alignment horizontal="left" vertical="top" wrapText="1"/>
    </xf>
    <xf numFmtId="0" fontId="14" fillId="0" borderId="5" xfId="4" applyFont="1" applyFill="1" applyBorder="1" applyAlignment="1">
      <alignment horizontal="left" vertical="top" wrapText="1"/>
    </xf>
    <xf numFmtId="0" fontId="8" fillId="0" borderId="18" xfId="4" applyFont="1" applyFill="1" applyBorder="1" applyAlignment="1">
      <alignment horizontal="center" vertical="center"/>
    </xf>
    <xf numFmtId="0" fontId="8" fillId="0" borderId="19" xfId="4" applyFont="1" applyFill="1" applyBorder="1" applyAlignment="1">
      <alignment horizontal="center" vertical="center"/>
    </xf>
    <xf numFmtId="0" fontId="8" fillId="0" borderId="20" xfId="4" applyFont="1" applyFill="1" applyBorder="1" applyAlignment="1">
      <alignment horizontal="center" vertical="center"/>
    </xf>
    <xf numFmtId="0" fontId="0" fillId="0" borderId="19" xfId="0" applyBorder="1" applyAlignment="1">
      <alignment vertical="center"/>
    </xf>
    <xf numFmtId="0" fontId="0" fillId="0" borderId="20" xfId="0" applyBorder="1" applyAlignment="1">
      <alignment vertical="center"/>
    </xf>
    <xf numFmtId="0" fontId="8" fillId="0" borderId="83" xfId="4" applyFont="1" applyFill="1" applyBorder="1" applyAlignment="1">
      <alignment horizontal="center" vertical="top" textRotation="255"/>
    </xf>
    <xf numFmtId="0" fontId="8" fillId="0" borderId="195" xfId="4" applyFont="1" applyFill="1" applyBorder="1" applyAlignment="1">
      <alignment horizontal="center" vertical="top" textRotation="255"/>
    </xf>
    <xf numFmtId="0" fontId="8" fillId="0" borderId="84" xfId="4" applyFont="1" applyFill="1" applyBorder="1" applyAlignment="1">
      <alignment horizontal="center" vertical="top" textRotation="255"/>
    </xf>
    <xf numFmtId="0" fontId="8" fillId="0" borderId="11" xfId="4" applyFont="1" applyFill="1" applyBorder="1" applyAlignment="1">
      <alignment horizontal="center" vertical="center" textRotation="255"/>
    </xf>
    <xf numFmtId="0" fontId="8" fillId="0" borderId="14" xfId="4" applyFont="1" applyFill="1" applyBorder="1" applyAlignment="1">
      <alignment horizontal="center" vertical="center" textRotation="255"/>
    </xf>
    <xf numFmtId="0" fontId="8" fillId="0" borderId="16" xfId="4" applyFont="1" applyFill="1" applyBorder="1" applyAlignment="1">
      <alignment horizontal="center" vertical="center" textRotation="255"/>
    </xf>
    <xf numFmtId="0" fontId="8" fillId="0" borderId="277" xfId="4" applyNumberFormat="1" applyFont="1" applyFill="1" applyBorder="1" applyAlignment="1">
      <alignment horizontal="center" vertical="center"/>
    </xf>
    <xf numFmtId="0" fontId="8" fillId="0" borderId="64" xfId="4" applyNumberFormat="1" applyFont="1" applyFill="1" applyBorder="1" applyAlignment="1">
      <alignment horizontal="center" vertical="center"/>
    </xf>
    <xf numFmtId="0" fontId="8" fillId="0" borderId="75" xfId="4" applyNumberFormat="1" applyFont="1" applyFill="1" applyBorder="1" applyAlignment="1">
      <alignment horizontal="center" vertical="center"/>
    </xf>
    <xf numFmtId="0" fontId="8" fillId="0" borderId="281" xfId="4" applyNumberFormat="1" applyFont="1" applyFill="1" applyBorder="1" applyAlignment="1">
      <alignment horizontal="center" vertical="center"/>
    </xf>
    <xf numFmtId="0" fontId="8" fillId="0" borderId="0" xfId="4" applyNumberFormat="1" applyFont="1" applyFill="1" applyBorder="1" applyAlignment="1">
      <alignment horizontal="center" vertical="center"/>
    </xf>
    <xf numFmtId="0" fontId="8" fillId="0" borderId="15" xfId="4" applyNumberFormat="1" applyFont="1" applyFill="1" applyBorder="1" applyAlignment="1">
      <alignment horizontal="center" vertical="center"/>
    </xf>
    <xf numFmtId="0" fontId="8" fillId="0" borderId="279" xfId="4" applyNumberFormat="1" applyFont="1" applyFill="1" applyBorder="1" applyAlignment="1">
      <alignment horizontal="center" vertical="center"/>
    </xf>
    <xf numFmtId="0" fontId="8" fillId="0" borderId="50" xfId="4" applyNumberFormat="1" applyFont="1" applyFill="1" applyBorder="1" applyAlignment="1">
      <alignment horizontal="center" vertical="center"/>
    </xf>
    <xf numFmtId="0" fontId="8" fillId="0" borderId="73" xfId="4" applyNumberFormat="1" applyFont="1" applyFill="1" applyBorder="1" applyAlignment="1">
      <alignment horizontal="center" vertical="center"/>
    </xf>
    <xf numFmtId="0" fontId="8" fillId="0" borderId="277" xfId="4" applyFont="1" applyFill="1" applyBorder="1" applyAlignment="1">
      <alignment horizontal="center" vertical="center" wrapText="1"/>
    </xf>
    <xf numFmtId="0" fontId="8" fillId="0" borderId="64" xfId="4" applyFont="1" applyFill="1" applyBorder="1" applyAlignment="1">
      <alignment horizontal="center" vertical="center" wrapText="1"/>
    </xf>
    <xf numFmtId="0" fontId="8" fillId="0" borderId="75" xfId="4" applyFont="1" applyFill="1" applyBorder="1" applyAlignment="1">
      <alignment horizontal="center" vertical="center" wrapText="1"/>
    </xf>
    <xf numFmtId="0" fontId="8" fillId="0" borderId="278" xfId="4" applyFont="1" applyFill="1" applyBorder="1" applyAlignment="1">
      <alignment horizontal="center" vertical="center" wrapText="1"/>
    </xf>
    <xf numFmtId="194" fontId="8" fillId="0" borderId="74" xfId="4" applyNumberFormat="1" applyFont="1" applyFill="1" applyBorder="1" applyAlignment="1">
      <alignment horizontal="center" vertical="center"/>
    </xf>
    <xf numFmtId="194" fontId="8" fillId="0" borderId="64" xfId="4" applyNumberFormat="1" applyFont="1" applyFill="1" applyBorder="1" applyAlignment="1">
      <alignment horizontal="center" vertical="center"/>
    </xf>
    <xf numFmtId="194" fontId="8" fillId="0" borderId="75" xfId="4" applyNumberFormat="1" applyFont="1" applyFill="1" applyBorder="1" applyAlignment="1">
      <alignment horizontal="center" vertical="center"/>
    </xf>
    <xf numFmtId="194" fontId="8" fillId="0" borderId="16" xfId="4" applyNumberFormat="1" applyFont="1" applyFill="1" applyBorder="1" applyAlignment="1">
      <alignment horizontal="center" vertical="center"/>
    </xf>
    <xf numFmtId="194" fontId="8" fillId="0" borderId="6" xfId="4" applyNumberFormat="1" applyFont="1" applyFill="1" applyBorder="1" applyAlignment="1">
      <alignment horizontal="center" vertical="center"/>
    </xf>
    <xf numFmtId="194" fontId="8" fillId="0" borderId="17" xfId="4" applyNumberFormat="1" applyFont="1" applyFill="1" applyBorder="1" applyAlignment="1">
      <alignment horizontal="center" vertical="center"/>
    </xf>
    <xf numFmtId="0" fontId="0" fillId="0" borderId="83" xfId="0" applyBorder="1" applyAlignment="1">
      <alignment vertical="center"/>
    </xf>
    <xf numFmtId="0" fontId="0" fillId="0" borderId="195" xfId="0" applyBorder="1" applyAlignment="1">
      <alignment vertical="center"/>
    </xf>
    <xf numFmtId="0" fontId="0" fillId="0" borderId="84" xfId="0" applyBorder="1" applyAlignment="1">
      <alignment vertical="center"/>
    </xf>
    <xf numFmtId="177" fontId="8" fillId="0" borderId="11" xfId="4" applyNumberFormat="1" applyFont="1" applyFill="1" applyBorder="1" applyAlignment="1">
      <alignment horizontal="center" vertical="center" shrinkToFit="1"/>
    </xf>
    <xf numFmtId="177" fontId="8" fillId="0" borderId="12" xfId="4" applyNumberFormat="1" applyFont="1" applyFill="1" applyBorder="1" applyAlignment="1">
      <alignment horizontal="center" vertical="center" shrinkToFit="1"/>
    </xf>
    <xf numFmtId="177" fontId="8" fillId="0" borderId="13" xfId="4" applyNumberFormat="1" applyFont="1" applyFill="1" applyBorder="1" applyAlignment="1">
      <alignment horizontal="center" vertical="center" shrinkToFit="1"/>
    </xf>
    <xf numFmtId="177" fontId="8" fillId="0" borderId="16" xfId="4" applyNumberFormat="1" applyFont="1" applyFill="1" applyBorder="1" applyAlignment="1">
      <alignment horizontal="center" vertical="center" shrinkToFit="1"/>
    </xf>
    <xf numFmtId="177" fontId="8" fillId="0" borderId="6" xfId="4" applyNumberFormat="1" applyFont="1" applyFill="1" applyBorder="1" applyAlignment="1">
      <alignment horizontal="center" vertical="center" shrinkToFit="1"/>
    </xf>
    <xf numFmtId="177" fontId="8" fillId="0" borderId="17" xfId="4" applyNumberFormat="1" applyFont="1" applyFill="1" applyBorder="1" applyAlignment="1">
      <alignment horizontal="center" vertical="center" shrinkToFit="1"/>
    </xf>
    <xf numFmtId="0" fontId="8" fillId="0" borderId="0" xfId="4" applyFont="1" applyFill="1" applyBorder="1" applyAlignment="1">
      <alignment horizontal="center" vertical="center" textRotation="255" wrapText="1"/>
    </xf>
    <xf numFmtId="0" fontId="0" fillId="0" borderId="128" xfId="0" applyBorder="1" applyAlignment="1">
      <alignment horizontal="center" vertical="center" textRotation="255"/>
    </xf>
    <xf numFmtId="0" fontId="0" fillId="0" borderId="0" xfId="0" applyBorder="1" applyAlignment="1">
      <alignment horizontal="center" vertical="center" textRotation="255"/>
    </xf>
    <xf numFmtId="0" fontId="0" fillId="0" borderId="6" xfId="0" applyBorder="1" applyAlignment="1">
      <alignment horizontal="center" vertical="center" textRotation="255"/>
    </xf>
    <xf numFmtId="0" fontId="0" fillId="0" borderId="125" xfId="0" applyBorder="1" applyAlignment="1">
      <alignment horizontal="center" vertical="center" textRotation="255"/>
    </xf>
    <xf numFmtId="0" fontId="31" fillId="4" borderId="204" xfId="0" applyFont="1" applyFill="1" applyBorder="1" applyAlignment="1">
      <alignment horizontal="center" vertical="center"/>
    </xf>
    <xf numFmtId="0" fontId="31" fillId="4" borderId="22" xfId="0" applyFont="1" applyFill="1" applyBorder="1" applyAlignment="1">
      <alignment horizontal="center" vertical="center"/>
    </xf>
    <xf numFmtId="0" fontId="31" fillId="4" borderId="47" xfId="0" applyFont="1" applyFill="1" applyBorder="1" applyAlignment="1">
      <alignment horizontal="center" vertical="center"/>
    </xf>
    <xf numFmtId="0" fontId="31" fillId="4" borderId="70" xfId="0" applyFont="1" applyFill="1" applyBorder="1" applyAlignment="1">
      <alignment horizontal="center" vertical="center"/>
    </xf>
    <xf numFmtId="0" fontId="31" fillId="4" borderId="21" xfId="0" applyFont="1" applyFill="1" applyBorder="1" applyAlignment="1">
      <alignment horizontal="center" vertical="center"/>
    </xf>
    <xf numFmtId="0" fontId="31" fillId="4" borderId="60" xfId="0" applyFont="1" applyFill="1" applyBorder="1" applyAlignment="1">
      <alignment horizontal="center" vertical="center"/>
    </xf>
    <xf numFmtId="0" fontId="31" fillId="4" borderId="48" xfId="0" applyFont="1" applyFill="1" applyBorder="1" applyAlignment="1">
      <alignment horizontal="center" vertical="center"/>
    </xf>
    <xf numFmtId="0" fontId="31" fillId="4" borderId="59" xfId="0" applyFont="1" applyFill="1" applyBorder="1" applyAlignment="1">
      <alignment horizontal="center" vertical="center"/>
    </xf>
    <xf numFmtId="0" fontId="72" fillId="4" borderId="14" xfId="0" applyFont="1" applyFill="1" applyBorder="1" applyAlignment="1">
      <alignment horizontal="center" vertical="center"/>
    </xf>
    <xf numFmtId="0" fontId="72" fillId="4" borderId="0" xfId="0" applyFont="1" applyFill="1" applyBorder="1" applyAlignment="1">
      <alignment horizontal="center" vertical="center"/>
    </xf>
    <xf numFmtId="0" fontId="72" fillId="4" borderId="15" xfId="0" applyFont="1" applyFill="1" applyBorder="1" applyAlignment="1">
      <alignment horizontal="center" vertical="center"/>
    </xf>
    <xf numFmtId="0" fontId="72" fillId="4" borderId="16" xfId="0" applyFont="1" applyFill="1" applyBorder="1" applyAlignment="1">
      <alignment horizontal="center" vertical="center"/>
    </xf>
    <xf numFmtId="0" fontId="72" fillId="4" borderId="6" xfId="0" applyFont="1" applyFill="1" applyBorder="1" applyAlignment="1">
      <alignment horizontal="center" vertical="center"/>
    </xf>
    <xf numFmtId="0" fontId="72" fillId="4" borderId="17" xfId="0" applyFont="1" applyFill="1" applyBorder="1" applyAlignment="1">
      <alignment horizontal="center" vertical="center"/>
    </xf>
    <xf numFmtId="0" fontId="72" fillId="4" borderId="14" xfId="4" applyFont="1" applyFill="1" applyBorder="1" applyAlignment="1">
      <alignment horizontal="center" vertical="center"/>
    </xf>
    <xf numFmtId="0" fontId="72" fillId="4" borderId="0" xfId="4" applyFont="1" applyFill="1" applyBorder="1" applyAlignment="1">
      <alignment horizontal="center" vertical="center"/>
    </xf>
    <xf numFmtId="0" fontId="72" fillId="4" borderId="25" xfId="4" applyFont="1" applyFill="1" applyBorder="1" applyAlignment="1">
      <alignment horizontal="center" vertical="center"/>
    </xf>
    <xf numFmtId="0" fontId="72" fillId="4" borderId="16" xfId="4" applyFont="1" applyFill="1" applyBorder="1" applyAlignment="1">
      <alignment horizontal="center" vertical="center"/>
    </xf>
    <xf numFmtId="0" fontId="72" fillId="4" borderId="6" xfId="4" applyFont="1" applyFill="1" applyBorder="1" applyAlignment="1">
      <alignment horizontal="center" vertical="center"/>
    </xf>
    <xf numFmtId="0" fontId="72" fillId="4" borderId="26" xfId="4" applyFont="1" applyFill="1" applyBorder="1" applyAlignment="1">
      <alignment horizontal="center" vertical="center"/>
    </xf>
    <xf numFmtId="4" fontId="72" fillId="4" borderId="6" xfId="0" applyNumberFormat="1" applyFont="1" applyFill="1" applyBorder="1" applyAlignment="1">
      <alignment vertical="center"/>
    </xf>
    <xf numFmtId="0" fontId="72" fillId="0" borderId="6" xfId="4" applyFont="1" applyFill="1" applyBorder="1" applyAlignment="1">
      <alignment horizontal="left" vertical="center" shrinkToFit="1"/>
    </xf>
    <xf numFmtId="4" fontId="8" fillId="4" borderId="22" xfId="0" applyNumberFormat="1" applyFont="1" applyFill="1" applyBorder="1" applyAlignment="1">
      <alignment horizontal="center" vertical="center" shrinkToFit="1"/>
    </xf>
    <xf numFmtId="4" fontId="8" fillId="4" borderId="21" xfId="0" applyNumberFormat="1" applyFont="1" applyFill="1" applyBorder="1" applyAlignment="1">
      <alignment horizontal="center" vertical="center" shrinkToFit="1"/>
    </xf>
    <xf numFmtId="4" fontId="8" fillId="0" borderId="22" xfId="4" applyNumberFormat="1" applyFont="1" applyFill="1" applyBorder="1" applyAlignment="1">
      <alignment horizontal="center" vertical="center" shrinkToFit="1"/>
    </xf>
    <xf numFmtId="4" fontId="8" fillId="0" borderId="47" xfId="4" applyNumberFormat="1" applyFont="1" applyFill="1" applyBorder="1" applyAlignment="1">
      <alignment horizontal="center" vertical="center" shrinkToFit="1"/>
    </xf>
    <xf numFmtId="4" fontId="8" fillId="0" borderId="21" xfId="4" applyNumberFormat="1" applyFont="1" applyFill="1" applyBorder="1" applyAlignment="1">
      <alignment horizontal="center" vertical="center" shrinkToFit="1"/>
    </xf>
    <xf numFmtId="4" fontId="8" fillId="0" borderId="60" xfId="4" applyNumberFormat="1" applyFont="1" applyFill="1" applyBorder="1" applyAlignment="1">
      <alignment horizontal="center" vertical="center" shrinkToFit="1"/>
    </xf>
    <xf numFmtId="0" fontId="8" fillId="4" borderId="48" xfId="4" applyFont="1" applyFill="1" applyBorder="1" applyAlignment="1">
      <alignment horizontal="center" vertical="center"/>
    </xf>
    <xf numFmtId="0" fontId="8" fillId="4" borderId="22" xfId="4" applyFont="1" applyFill="1" applyBorder="1" applyAlignment="1">
      <alignment horizontal="center" vertical="center"/>
    </xf>
    <xf numFmtId="0" fontId="8" fillId="4" borderId="213" xfId="4" applyFont="1" applyFill="1" applyBorder="1" applyAlignment="1">
      <alignment horizontal="center" vertical="center"/>
    </xf>
    <xf numFmtId="0" fontId="8" fillId="4" borderId="59" xfId="4" applyFont="1" applyFill="1" applyBorder="1" applyAlignment="1">
      <alignment horizontal="center" vertical="center"/>
    </xf>
    <xf numFmtId="0" fontId="8" fillId="4" borderId="21" xfId="4" applyFont="1" applyFill="1" applyBorder="1" applyAlignment="1">
      <alignment horizontal="center" vertical="center"/>
    </xf>
    <xf numFmtId="0" fontId="8" fillId="4" borderId="61" xfId="4" applyFont="1" applyFill="1" applyBorder="1" applyAlignment="1">
      <alignment horizontal="center" vertical="center"/>
    </xf>
    <xf numFmtId="4" fontId="72" fillId="0" borderId="0" xfId="4" applyNumberFormat="1" applyFont="1" applyFill="1" applyBorder="1" applyAlignment="1">
      <alignment horizontal="right" vertical="center" wrapText="1"/>
    </xf>
    <xf numFmtId="0" fontId="72" fillId="0" borderId="0" xfId="4" applyFont="1" applyFill="1" applyBorder="1" applyAlignment="1">
      <alignment horizontal="left" vertical="center" shrinkToFit="1"/>
    </xf>
    <xf numFmtId="0" fontId="70" fillId="0" borderId="18" xfId="4" applyFont="1" applyFill="1" applyBorder="1" applyAlignment="1">
      <alignment horizontal="center" vertical="center" shrinkToFit="1"/>
    </xf>
    <xf numFmtId="0" fontId="70" fillId="0" borderId="20" xfId="4" applyFont="1" applyFill="1" applyBorder="1" applyAlignment="1">
      <alignment horizontal="center" vertical="center" shrinkToFit="1"/>
    </xf>
    <xf numFmtId="204" fontId="70" fillId="0" borderId="18" xfId="4" applyNumberFormat="1" applyFont="1" applyFill="1" applyBorder="1" applyAlignment="1">
      <alignment horizontal="right" vertical="center"/>
    </xf>
    <xf numFmtId="204" fontId="70" fillId="0" borderId="19" xfId="4" applyNumberFormat="1" applyFont="1" applyFill="1" applyBorder="1" applyAlignment="1">
      <alignment horizontal="right" vertical="center"/>
    </xf>
    <xf numFmtId="204" fontId="70" fillId="0" borderId="20" xfId="4" applyNumberFormat="1" applyFont="1" applyFill="1" applyBorder="1" applyAlignment="1">
      <alignment horizontal="right" vertical="center"/>
    </xf>
    <xf numFmtId="0" fontId="8" fillId="0" borderId="0" xfId="4" applyFont="1" applyFill="1" applyBorder="1">
      <alignment vertical="center"/>
    </xf>
    <xf numFmtId="181" fontId="8" fillId="0" borderId="0" xfId="4" applyNumberFormat="1" applyFont="1" applyFill="1" applyAlignment="1">
      <alignment horizontal="center" vertical="center"/>
    </xf>
    <xf numFmtId="204" fontId="51" fillId="0" borderId="18" xfId="4" applyNumberFormat="1" applyFont="1" applyFill="1" applyBorder="1" applyAlignment="1">
      <alignment horizontal="right" vertical="center"/>
    </xf>
    <xf numFmtId="204" fontId="51" fillId="0" borderId="19" xfId="4" applyNumberFormat="1" applyFont="1" applyFill="1" applyBorder="1" applyAlignment="1">
      <alignment horizontal="right" vertical="center"/>
    </xf>
    <xf numFmtId="204" fontId="51" fillId="0" borderId="20" xfId="4" applyNumberFormat="1" applyFont="1" applyFill="1" applyBorder="1" applyAlignment="1">
      <alignment horizontal="right" vertical="center"/>
    </xf>
    <xf numFmtId="0" fontId="51" fillId="0" borderId="18" xfId="4" applyFont="1" applyFill="1" applyBorder="1" applyAlignment="1">
      <alignment horizontal="center" vertical="center" shrinkToFit="1"/>
    </xf>
    <xf numFmtId="0" fontId="51" fillId="0" borderId="20" xfId="4" applyFont="1" applyFill="1" applyBorder="1" applyAlignment="1">
      <alignment horizontal="center" vertical="center" shrinkToFit="1"/>
    </xf>
    <xf numFmtId="0" fontId="31" fillId="0" borderId="6" xfId="0" applyFont="1" applyFill="1" applyBorder="1" applyAlignment="1">
      <alignment horizontal="center" vertical="center" shrinkToFit="1"/>
    </xf>
    <xf numFmtId="4" fontId="8" fillId="0" borderId="6" xfId="4" applyNumberFormat="1" applyFont="1" applyFill="1" applyBorder="1" applyAlignment="1">
      <alignment horizontal="center" vertical="center" shrinkToFit="1"/>
    </xf>
    <xf numFmtId="181" fontId="72" fillId="0" borderId="0" xfId="4" applyNumberFormat="1" applyFont="1" applyFill="1" applyBorder="1" applyAlignment="1">
      <alignment horizontal="right" vertical="center"/>
    </xf>
    <xf numFmtId="0" fontId="72" fillId="0" borderId="50" xfId="0" applyFont="1" applyFill="1" applyBorder="1" applyAlignment="1">
      <alignment vertical="center" shrinkToFit="1"/>
    </xf>
    <xf numFmtId="0" fontId="14" fillId="2" borderId="0" xfId="4" applyFont="1" applyFill="1" applyBorder="1" applyAlignment="1">
      <alignment horizontal="left" vertical="top" wrapText="1"/>
    </xf>
    <xf numFmtId="0" fontId="1" fillId="0" borderId="0" xfId="0" applyFont="1" applyAlignment="1">
      <alignment horizontal="left" vertical="top" wrapText="1"/>
    </xf>
    <xf numFmtId="0" fontId="8" fillId="0" borderId="0" xfId="4" applyFont="1" applyFill="1" applyBorder="1" applyAlignment="1">
      <alignment horizontal="distributed" vertical="center" justifyLastLine="1" shrinkToFit="1"/>
    </xf>
    <xf numFmtId="176" fontId="0" fillId="0" borderId="0" xfId="0" applyNumberFormat="1" applyAlignment="1">
      <alignment horizontal="center" vertical="center"/>
    </xf>
    <xf numFmtId="0" fontId="15" fillId="0" borderId="11" xfId="4" applyFont="1" applyFill="1" applyBorder="1" applyAlignment="1">
      <alignment horizontal="left" vertical="center" wrapText="1"/>
    </xf>
    <xf numFmtId="0" fontId="15" fillId="0" borderId="12" xfId="4" applyFont="1" applyFill="1" applyBorder="1" applyAlignment="1">
      <alignment horizontal="left" vertical="center" wrapText="1"/>
    </xf>
    <xf numFmtId="0" fontId="15" fillId="0" borderId="13" xfId="4" applyFont="1" applyFill="1" applyBorder="1" applyAlignment="1">
      <alignment horizontal="left" vertical="center" wrapText="1"/>
    </xf>
    <xf numFmtId="0" fontId="15" fillId="0" borderId="14" xfId="4" applyFont="1" applyFill="1" applyBorder="1" applyAlignment="1">
      <alignment horizontal="left" vertical="center" wrapText="1"/>
    </xf>
    <xf numFmtId="0" fontId="15" fillId="0" borderId="0" xfId="4" applyFont="1" applyFill="1" applyBorder="1" applyAlignment="1">
      <alignment horizontal="left" vertical="center" wrapText="1"/>
    </xf>
    <xf numFmtId="0" fontId="15" fillId="0" borderId="15" xfId="4" applyFont="1" applyFill="1" applyBorder="1" applyAlignment="1">
      <alignment horizontal="left" vertical="center" wrapText="1"/>
    </xf>
    <xf numFmtId="0" fontId="15" fillId="0" borderId="16" xfId="4" applyFont="1" applyFill="1" applyBorder="1" applyAlignment="1">
      <alignment horizontal="left" vertical="center" wrapText="1"/>
    </xf>
    <xf numFmtId="0" fontId="15" fillId="0" borderId="6" xfId="4" applyFont="1" applyFill="1" applyBorder="1" applyAlignment="1">
      <alignment horizontal="left" vertical="center" wrapText="1"/>
    </xf>
    <xf numFmtId="0" fontId="15" fillId="0" borderId="17" xfId="4" applyFont="1" applyFill="1" applyBorder="1" applyAlignment="1">
      <alignment horizontal="left" vertical="center" wrapText="1"/>
    </xf>
    <xf numFmtId="4" fontId="8" fillId="4" borderId="248" xfId="4" applyNumberFormat="1" applyFont="1" applyFill="1" applyBorder="1" applyAlignment="1">
      <alignment horizontal="center" vertical="center"/>
    </xf>
    <xf numFmtId="4" fontId="8" fillId="4" borderId="249" xfId="4" applyNumberFormat="1" applyFont="1" applyFill="1" applyBorder="1" applyAlignment="1">
      <alignment horizontal="center" vertical="center"/>
    </xf>
    <xf numFmtId="4" fontId="8" fillId="4" borderId="250" xfId="4" applyNumberFormat="1" applyFont="1" applyFill="1" applyBorder="1" applyAlignment="1">
      <alignment horizontal="center" vertical="center"/>
    </xf>
    <xf numFmtId="4" fontId="8" fillId="4" borderId="251" xfId="4" applyNumberFormat="1" applyFont="1" applyFill="1" applyBorder="1" applyAlignment="1">
      <alignment horizontal="center" vertical="center"/>
    </xf>
    <xf numFmtId="4" fontId="8" fillId="4" borderId="252" xfId="4" applyNumberFormat="1" applyFont="1" applyFill="1" applyBorder="1" applyAlignment="1">
      <alignment horizontal="center" vertical="center"/>
    </xf>
    <xf numFmtId="4" fontId="8" fillId="4" borderId="253" xfId="4" applyNumberFormat="1" applyFont="1" applyFill="1" applyBorder="1" applyAlignment="1">
      <alignment horizontal="center" vertical="center"/>
    </xf>
    <xf numFmtId="4" fontId="8" fillId="4" borderId="254" xfId="4" applyNumberFormat="1" applyFont="1" applyFill="1" applyBorder="1" applyAlignment="1">
      <alignment horizontal="center" vertical="center"/>
    </xf>
    <xf numFmtId="4" fontId="8" fillId="4" borderId="255" xfId="4" applyNumberFormat="1" applyFont="1" applyFill="1" applyBorder="1" applyAlignment="1">
      <alignment horizontal="center" vertical="center"/>
    </xf>
    <xf numFmtId="4" fontId="8" fillId="4" borderId="256" xfId="4" applyNumberFormat="1" applyFont="1" applyFill="1" applyBorder="1" applyAlignment="1">
      <alignment horizontal="center" vertical="center"/>
    </xf>
    <xf numFmtId="0" fontId="31" fillId="4" borderId="257" xfId="0" applyFont="1" applyFill="1" applyBorder="1" applyAlignment="1">
      <alignment horizontal="center" vertical="center"/>
    </xf>
    <xf numFmtId="0" fontId="31" fillId="4" borderId="228" xfId="0" applyFont="1" applyFill="1" applyBorder="1" applyAlignment="1">
      <alignment horizontal="center" vertical="center"/>
    </xf>
    <xf numFmtId="0" fontId="31" fillId="4" borderId="229" xfId="0" applyFont="1" applyFill="1" applyBorder="1" applyAlignment="1">
      <alignment horizontal="center" vertical="center"/>
    </xf>
    <xf numFmtId="0" fontId="31" fillId="4" borderId="258" xfId="0" applyFont="1" applyFill="1" applyBorder="1" applyAlignment="1">
      <alignment horizontal="center" vertical="center"/>
    </xf>
    <xf numFmtId="0" fontId="31" fillId="4" borderId="231" xfId="0" applyFont="1" applyFill="1" applyBorder="1" applyAlignment="1">
      <alignment horizontal="center" vertical="center"/>
    </xf>
    <xf numFmtId="0" fontId="31" fillId="4" borderId="232" xfId="0" applyFont="1" applyFill="1" applyBorder="1" applyAlignment="1">
      <alignment horizontal="center" vertical="center"/>
    </xf>
    <xf numFmtId="0" fontId="31" fillId="4" borderId="259" xfId="0" applyFont="1" applyFill="1" applyBorder="1" applyAlignment="1">
      <alignment horizontal="center" vertical="center"/>
    </xf>
    <xf numFmtId="0" fontId="31" fillId="4" borderId="234" xfId="0" applyFont="1" applyFill="1" applyBorder="1" applyAlignment="1">
      <alignment horizontal="center" vertical="center"/>
    </xf>
    <xf numFmtId="0" fontId="31" fillId="4" borderId="235" xfId="0" applyFont="1" applyFill="1" applyBorder="1" applyAlignment="1">
      <alignment horizontal="center" vertical="center"/>
    </xf>
    <xf numFmtId="0" fontId="31" fillId="4" borderId="14" xfId="0" applyFont="1" applyFill="1" applyBorder="1" applyAlignment="1">
      <alignment horizontal="center" vertical="center" shrinkToFit="1"/>
    </xf>
    <xf numFmtId="0" fontId="31" fillId="4" borderId="0" xfId="0" applyFont="1" applyFill="1" applyBorder="1" applyAlignment="1">
      <alignment horizontal="center" vertical="center" shrinkToFit="1"/>
    </xf>
    <xf numFmtId="0" fontId="31" fillId="4" borderId="15" xfId="0" applyFont="1" applyFill="1" applyBorder="1" applyAlignment="1">
      <alignment horizontal="center" vertical="center" shrinkToFit="1"/>
    </xf>
    <xf numFmtId="0" fontId="31" fillId="4" borderId="16" xfId="0" applyFont="1" applyFill="1" applyBorder="1" applyAlignment="1">
      <alignment horizontal="center" vertical="center" shrinkToFit="1"/>
    </xf>
    <xf numFmtId="0" fontId="31" fillId="4" borderId="6" xfId="0" applyFont="1" applyFill="1" applyBorder="1" applyAlignment="1">
      <alignment horizontal="center" vertical="center" shrinkToFit="1"/>
    </xf>
    <xf numFmtId="0" fontId="31" fillId="4" borderId="17" xfId="0" applyFont="1" applyFill="1" applyBorder="1" applyAlignment="1">
      <alignment horizontal="center" vertical="center" shrinkToFit="1"/>
    </xf>
    <xf numFmtId="218" fontId="8" fillId="0" borderId="6" xfId="4" applyNumberFormat="1" applyFont="1" applyFill="1" applyBorder="1" applyAlignment="1">
      <alignment horizontal="right" vertical="center"/>
    </xf>
    <xf numFmtId="0" fontId="67" fillId="0" borderId="0" xfId="0" applyFont="1" applyAlignment="1">
      <alignment horizontal="center" vertical="center"/>
    </xf>
    <xf numFmtId="0" fontId="51" fillId="0" borderId="18" xfId="4" applyFont="1" applyFill="1" applyBorder="1" applyAlignment="1">
      <alignment horizontal="center" vertical="center"/>
    </xf>
    <xf numFmtId="0" fontId="51" fillId="0" borderId="19" xfId="4" applyFont="1" applyFill="1" applyBorder="1" applyAlignment="1">
      <alignment horizontal="center" vertical="center"/>
    </xf>
    <xf numFmtId="0" fontId="51" fillId="0" borderId="20" xfId="4" applyFont="1" applyFill="1" applyBorder="1" applyAlignment="1">
      <alignment horizontal="center" vertical="center"/>
    </xf>
    <xf numFmtId="176" fontId="67" fillId="0" borderId="0" xfId="0" applyNumberFormat="1" applyFont="1" applyAlignment="1">
      <alignment horizontal="center" vertical="center"/>
    </xf>
    <xf numFmtId="0" fontId="51" fillId="0" borderId="19" xfId="4" applyFont="1" applyFill="1" applyBorder="1" applyAlignment="1">
      <alignment horizontal="center" vertical="center" shrinkToFit="1"/>
    </xf>
    <xf numFmtId="0" fontId="8" fillId="0" borderId="14" xfId="4" applyFont="1" applyFill="1" applyBorder="1" applyAlignment="1">
      <alignment horizontal="center" vertical="center"/>
    </xf>
    <xf numFmtId="0" fontId="8" fillId="0" borderId="15" xfId="4" applyFont="1" applyFill="1" applyBorder="1" applyAlignment="1">
      <alignment horizontal="center" vertical="center"/>
    </xf>
    <xf numFmtId="0" fontId="8" fillId="0" borderId="59" xfId="4" applyFont="1" applyFill="1" applyBorder="1" applyAlignment="1">
      <alignment horizontal="center" vertical="center"/>
    </xf>
    <xf numFmtId="0" fontId="8" fillId="0" borderId="21" xfId="4" applyFont="1" applyFill="1" applyBorder="1" applyAlignment="1">
      <alignment horizontal="center" vertical="center"/>
    </xf>
    <xf numFmtId="0" fontId="8" fillId="0" borderId="60" xfId="4" applyFont="1" applyFill="1" applyBorder="1" applyAlignment="1">
      <alignment horizontal="center" vertical="center"/>
    </xf>
    <xf numFmtId="0" fontId="8" fillId="2" borderId="11" xfId="4" applyFont="1" applyFill="1" applyBorder="1" applyAlignment="1">
      <alignment horizontal="center" vertical="center"/>
    </xf>
    <xf numFmtId="0" fontId="8" fillId="2" borderId="12" xfId="4" applyFont="1" applyFill="1" applyBorder="1" applyAlignment="1">
      <alignment horizontal="center" vertical="center"/>
    </xf>
    <xf numFmtId="0" fontId="8" fillId="2" borderId="13" xfId="4" applyFont="1" applyFill="1" applyBorder="1" applyAlignment="1">
      <alignment horizontal="center" vertical="center"/>
    </xf>
    <xf numFmtId="0" fontId="8" fillId="2" borderId="14" xfId="4" applyFont="1" applyFill="1" applyBorder="1" applyAlignment="1">
      <alignment horizontal="center" vertical="center"/>
    </xf>
    <xf numFmtId="0" fontId="8" fillId="2" borderId="0" xfId="4" applyFont="1" applyFill="1" applyBorder="1" applyAlignment="1">
      <alignment horizontal="center" vertical="center"/>
    </xf>
    <xf numFmtId="0" fontId="8" fillId="2" borderId="15" xfId="4" applyFont="1" applyFill="1" applyBorder="1" applyAlignment="1">
      <alignment horizontal="center" vertical="center"/>
    </xf>
    <xf numFmtId="0" fontId="8" fillId="2" borderId="11" xfId="4" applyFont="1" applyFill="1" applyBorder="1" applyAlignment="1">
      <alignment horizontal="center" vertical="center" wrapText="1"/>
    </xf>
    <xf numFmtId="0" fontId="8" fillId="2" borderId="12" xfId="4" applyFont="1" applyFill="1" applyBorder="1" applyAlignment="1">
      <alignment horizontal="center" vertical="center" wrapText="1"/>
    </xf>
    <xf numFmtId="0" fontId="8" fillId="2" borderId="13" xfId="4" applyFont="1" applyFill="1" applyBorder="1" applyAlignment="1">
      <alignment horizontal="center" vertical="center" wrapText="1"/>
    </xf>
    <xf numFmtId="0" fontId="8" fillId="2" borderId="14" xfId="4" applyFont="1" applyFill="1" applyBorder="1" applyAlignment="1">
      <alignment horizontal="center" vertical="center" wrapText="1"/>
    </xf>
    <xf numFmtId="0" fontId="8" fillId="2" borderId="0" xfId="4" applyFont="1" applyFill="1" applyBorder="1" applyAlignment="1">
      <alignment horizontal="center" vertical="center" wrapText="1"/>
    </xf>
    <xf numFmtId="0" fontId="8" fillId="2" borderId="15" xfId="4" applyFont="1" applyFill="1" applyBorder="1" applyAlignment="1">
      <alignment horizontal="center" vertical="center" wrapText="1"/>
    </xf>
    <xf numFmtId="0" fontId="8" fillId="2" borderId="59" xfId="4" applyFont="1" applyFill="1" applyBorder="1" applyAlignment="1">
      <alignment horizontal="center" vertical="center" wrapText="1"/>
    </xf>
    <xf numFmtId="0" fontId="8" fillId="2" borderId="21" xfId="4" applyFont="1" applyFill="1" applyBorder="1" applyAlignment="1">
      <alignment horizontal="center" vertical="center" wrapText="1"/>
    </xf>
    <xf numFmtId="0" fontId="8" fillId="2" borderId="60" xfId="4" applyFont="1" applyFill="1" applyBorder="1" applyAlignment="1">
      <alignment horizontal="center" vertical="center" wrapText="1"/>
    </xf>
    <xf numFmtId="0" fontId="8" fillId="2" borderId="54" xfId="4" applyFont="1" applyFill="1" applyBorder="1" applyAlignment="1">
      <alignment horizontal="center" vertical="center"/>
    </xf>
    <xf numFmtId="0" fontId="1" fillId="0" borderId="19" xfId="0" applyFont="1" applyBorder="1" applyAlignment="1">
      <alignment vertical="center"/>
    </xf>
    <xf numFmtId="0" fontId="1" fillId="0" borderId="20" xfId="0" applyFont="1" applyBorder="1" applyAlignment="1">
      <alignment vertical="center"/>
    </xf>
    <xf numFmtId="0" fontId="54" fillId="0" borderId="0" xfId="0" applyFont="1" applyFill="1" applyBorder="1" applyAlignment="1">
      <alignment horizontal="center" vertical="top" shrinkToFit="1"/>
    </xf>
    <xf numFmtId="0" fontId="9" fillId="0" borderId="8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70"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60"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59"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60" xfId="0" applyFont="1" applyBorder="1" applyAlignment="1">
      <alignment horizontal="center" vertical="center" wrapText="1"/>
    </xf>
    <xf numFmtId="181" fontId="8" fillId="0" borderId="53" xfId="4" applyNumberFormat="1" applyFont="1" applyFill="1" applyBorder="1" applyAlignment="1">
      <alignment horizontal="center" vertical="center"/>
    </xf>
    <xf numFmtId="181" fontId="8" fillId="4" borderId="18" xfId="4" applyNumberFormat="1" applyFont="1" applyFill="1" applyBorder="1" applyAlignment="1">
      <alignment horizontal="center" vertical="center" wrapText="1"/>
    </xf>
    <xf numFmtId="181" fontId="8" fillId="4" borderId="19" xfId="4" applyNumberFormat="1" applyFont="1" applyFill="1" applyBorder="1" applyAlignment="1">
      <alignment horizontal="center" vertical="center" wrapText="1"/>
    </xf>
    <xf numFmtId="181" fontId="8" fillId="4" borderId="20" xfId="4" applyNumberFormat="1" applyFont="1" applyFill="1" applyBorder="1" applyAlignment="1">
      <alignment horizontal="center" vertical="center" wrapText="1"/>
    </xf>
    <xf numFmtId="214" fontId="8" fillId="4" borderId="18" xfId="4" applyNumberFormat="1" applyFont="1" applyFill="1" applyBorder="1" applyAlignment="1">
      <alignment horizontal="right" vertical="center"/>
    </xf>
    <xf numFmtId="214" fontId="8" fillId="4" borderId="19" xfId="4" applyNumberFormat="1" applyFont="1" applyFill="1" applyBorder="1" applyAlignment="1">
      <alignment horizontal="right" vertical="center"/>
    </xf>
    <xf numFmtId="214" fontId="8" fillId="4" borderId="20" xfId="4" applyNumberFormat="1" applyFont="1" applyFill="1" applyBorder="1" applyAlignment="1">
      <alignment horizontal="right" vertical="center"/>
    </xf>
    <xf numFmtId="181" fontId="8" fillId="0" borderId="19" xfId="4" applyNumberFormat="1" applyFont="1" applyFill="1" applyBorder="1" applyAlignment="1">
      <alignment horizontal="center" vertical="center"/>
    </xf>
    <xf numFmtId="0" fontId="8" fillId="0" borderId="79" xfId="4" applyFont="1" applyFill="1" applyBorder="1" applyAlignment="1">
      <alignment horizontal="center" vertical="center" wrapText="1"/>
    </xf>
    <xf numFmtId="0" fontId="8" fillId="0" borderId="53" xfId="4" applyFont="1" applyFill="1" applyBorder="1" applyAlignment="1">
      <alignment horizontal="center" vertical="center" wrapText="1"/>
    </xf>
    <xf numFmtId="0" fontId="8" fillId="0" borderId="78" xfId="4" applyFont="1" applyFill="1" applyBorder="1" applyAlignment="1">
      <alignment horizontal="center" vertical="center" wrapText="1"/>
    </xf>
    <xf numFmtId="214" fontId="8" fillId="4" borderId="79" xfId="4" applyNumberFormat="1" applyFont="1" applyFill="1" applyBorder="1" applyAlignment="1">
      <alignment horizontal="right" vertical="center"/>
    </xf>
    <xf numFmtId="214" fontId="8" fillId="4" borderId="53" xfId="4" applyNumberFormat="1" applyFont="1" applyFill="1" applyBorder="1" applyAlignment="1">
      <alignment horizontal="right" vertical="center"/>
    </xf>
    <xf numFmtId="214" fontId="8" fillId="4" borderId="78" xfId="4" applyNumberFormat="1" applyFont="1" applyFill="1" applyBorder="1" applyAlignment="1">
      <alignment horizontal="right" vertical="center"/>
    </xf>
    <xf numFmtId="0" fontId="8" fillId="0" borderId="102" xfId="4" applyFont="1" applyFill="1" applyBorder="1" applyAlignment="1">
      <alignment horizontal="center" vertical="center"/>
    </xf>
    <xf numFmtId="0" fontId="8" fillId="0" borderId="77" xfId="4" applyFont="1" applyFill="1" applyBorder="1" applyAlignment="1">
      <alignment horizontal="center" vertical="center"/>
    </xf>
    <xf numFmtId="0" fontId="8" fillId="0" borderId="77" xfId="4" applyFont="1" applyFill="1" applyBorder="1" applyAlignment="1">
      <alignment horizontal="center" vertical="center" wrapText="1"/>
    </xf>
    <xf numFmtId="0" fontId="8" fillId="0" borderId="66" xfId="4" applyFont="1" applyFill="1" applyBorder="1" applyAlignment="1">
      <alignment horizontal="center" vertical="center" wrapText="1"/>
    </xf>
    <xf numFmtId="0" fontId="8" fillId="0" borderId="67" xfId="4" applyFont="1" applyFill="1" applyBorder="1" applyAlignment="1">
      <alignment horizontal="center" vertical="center" wrapText="1"/>
    </xf>
    <xf numFmtId="214" fontId="8" fillId="4" borderId="77" xfId="4" applyNumberFormat="1" applyFont="1" applyFill="1" applyBorder="1" applyAlignment="1">
      <alignment horizontal="right" vertical="center"/>
    </xf>
    <xf numFmtId="214" fontId="8" fillId="4" borderId="66" xfId="4" applyNumberFormat="1" applyFont="1" applyFill="1" applyBorder="1" applyAlignment="1">
      <alignment horizontal="right" vertical="center"/>
    </xf>
    <xf numFmtId="214" fontId="8" fillId="4" borderId="67" xfId="4" applyNumberFormat="1" applyFont="1" applyFill="1" applyBorder="1" applyAlignment="1">
      <alignment horizontal="right" vertical="center"/>
    </xf>
    <xf numFmtId="181" fontId="8" fillId="0" borderId="66" xfId="4" applyNumberFormat="1" applyFont="1" applyFill="1" applyBorder="1" applyAlignment="1">
      <alignment horizontal="center" vertical="center"/>
    </xf>
    <xf numFmtId="0" fontId="8" fillId="0" borderId="103" xfId="4" applyFont="1" applyFill="1" applyBorder="1" applyAlignment="1">
      <alignment horizontal="center" vertical="center"/>
    </xf>
    <xf numFmtId="0" fontId="8" fillId="0" borderId="51" xfId="4" applyFont="1" applyFill="1" applyBorder="1" applyAlignment="1">
      <alignment horizontal="center" vertical="center"/>
    </xf>
    <xf numFmtId="0" fontId="8" fillId="0" borderId="49" xfId="4" applyFont="1" applyFill="1" applyBorder="1" applyAlignment="1">
      <alignment horizontal="center" vertical="center"/>
    </xf>
    <xf numFmtId="0" fontId="8" fillId="0" borderId="52" xfId="4" applyFont="1" applyFill="1" applyBorder="1" applyAlignment="1">
      <alignment horizontal="center" vertical="center"/>
    </xf>
    <xf numFmtId="0" fontId="8" fillId="0" borderId="51" xfId="4" applyFont="1" applyFill="1" applyBorder="1" applyAlignment="1">
      <alignment horizontal="center" vertical="center" wrapText="1"/>
    </xf>
    <xf numFmtId="0" fontId="8" fillId="0" borderId="49" xfId="4" applyFont="1" applyFill="1" applyBorder="1" applyAlignment="1">
      <alignment horizontal="center" vertical="center" wrapText="1"/>
    </xf>
    <xf numFmtId="0" fontId="8" fillId="0" borderId="52" xfId="4" applyFont="1" applyFill="1" applyBorder="1" applyAlignment="1">
      <alignment horizontal="center" vertical="center" wrapText="1"/>
    </xf>
    <xf numFmtId="214" fontId="8" fillId="4" borderId="51" xfId="4" applyNumberFormat="1" applyFont="1" applyFill="1" applyBorder="1" applyAlignment="1">
      <alignment horizontal="right" vertical="center"/>
    </xf>
    <xf numFmtId="214" fontId="8" fillId="4" borderId="49" xfId="4" applyNumberFormat="1" applyFont="1" applyFill="1" applyBorder="1" applyAlignment="1">
      <alignment horizontal="right" vertical="center"/>
    </xf>
    <xf numFmtId="214" fontId="8" fillId="4" borderId="52" xfId="4" applyNumberFormat="1" applyFont="1" applyFill="1" applyBorder="1" applyAlignment="1">
      <alignment horizontal="right" vertical="center"/>
    </xf>
    <xf numFmtId="181" fontId="8" fillId="0" borderId="49" xfId="4" applyNumberFormat="1" applyFont="1" applyFill="1" applyBorder="1" applyAlignment="1">
      <alignment horizontal="center" vertical="center"/>
    </xf>
    <xf numFmtId="0" fontId="8" fillId="0" borderId="106" xfId="4" applyFont="1" applyFill="1" applyBorder="1" applyAlignment="1">
      <alignment horizontal="center" vertical="center"/>
    </xf>
    <xf numFmtId="49" fontId="2" fillId="0" borderId="0" xfId="4" quotePrefix="1" applyNumberFormat="1" applyFont="1" applyAlignment="1">
      <alignment horizontal="center" vertical="center"/>
    </xf>
    <xf numFmtId="0" fontId="2" fillId="0" borderId="68" xfId="4" applyFont="1" applyBorder="1" applyAlignment="1">
      <alignment horizontal="center" vertical="center"/>
    </xf>
    <xf numFmtId="0" fontId="2" fillId="0" borderId="32" xfId="4" applyFont="1" applyBorder="1" applyAlignment="1">
      <alignment horizontal="center" vertical="center"/>
    </xf>
    <xf numFmtId="0" fontId="2" fillId="0" borderId="108" xfId="4" applyFont="1" applyFill="1" applyBorder="1" applyAlignment="1">
      <alignment horizontal="center" vertical="center"/>
    </xf>
    <xf numFmtId="0" fontId="14" fillId="0" borderId="12" xfId="4" applyFont="1" applyFill="1" applyBorder="1" applyAlignment="1">
      <alignment horizontal="center" vertical="center" wrapText="1"/>
    </xf>
    <xf numFmtId="0" fontId="14" fillId="0" borderId="13" xfId="4" applyFont="1" applyFill="1" applyBorder="1" applyAlignment="1">
      <alignment horizontal="center" vertical="center" wrapText="1"/>
    </xf>
    <xf numFmtId="0" fontId="14" fillId="0" borderId="16" xfId="4" applyFont="1" applyFill="1" applyBorder="1" applyAlignment="1">
      <alignment horizontal="center" vertical="center" wrapText="1"/>
    </xf>
    <xf numFmtId="0" fontId="14" fillId="0" borderId="6" xfId="4" applyFont="1" applyFill="1" applyBorder="1" applyAlignment="1">
      <alignment horizontal="center" vertical="center" wrapText="1"/>
    </xf>
    <xf numFmtId="0" fontId="14" fillId="0" borderId="17" xfId="4" applyFont="1" applyFill="1" applyBorder="1" applyAlignment="1">
      <alignment horizontal="center" vertical="center" wrapText="1"/>
    </xf>
    <xf numFmtId="0" fontId="8" fillId="0" borderId="211" xfId="4" applyFont="1" applyFill="1" applyBorder="1" applyAlignment="1">
      <alignment horizontal="center" vertical="center"/>
    </xf>
    <xf numFmtId="0" fontId="8" fillId="0" borderId="155" xfId="4" applyFont="1" applyFill="1" applyBorder="1" applyAlignment="1">
      <alignment horizontal="center" vertical="center"/>
    </xf>
    <xf numFmtId="4" fontId="72" fillId="0" borderId="64" xfId="4" applyNumberFormat="1" applyFont="1" applyFill="1" applyBorder="1" applyAlignment="1">
      <alignment horizontal="right" vertical="center"/>
    </xf>
    <xf numFmtId="0" fontId="72" fillId="0" borderId="64" xfId="4" applyFont="1" applyFill="1" applyBorder="1" applyAlignment="1">
      <alignment horizontal="left" vertical="center" shrinkToFit="1"/>
    </xf>
    <xf numFmtId="0" fontId="1" fillId="0" borderId="6" xfId="0" applyFont="1" applyBorder="1" applyAlignment="1">
      <alignment horizontal="center" vertical="center"/>
    </xf>
    <xf numFmtId="0" fontId="48" fillId="0" borderId="0" xfId="4" applyFont="1" applyFill="1" applyBorder="1" applyAlignment="1">
      <alignment horizontal="left" vertical="top" wrapText="1"/>
    </xf>
    <xf numFmtId="0" fontId="48" fillId="0" borderId="6" xfId="4" applyFont="1" applyFill="1" applyBorder="1" applyAlignment="1">
      <alignment horizontal="left" vertical="top" wrapText="1"/>
    </xf>
    <xf numFmtId="190" fontId="8" fillId="0" borderId="48" xfId="4" applyNumberFormat="1" applyFont="1" applyFill="1" applyBorder="1" applyAlignment="1">
      <alignment horizontal="center" vertical="center"/>
    </xf>
    <xf numFmtId="190" fontId="8" fillId="0" borderId="22" xfId="4" applyNumberFormat="1" applyFont="1" applyFill="1" applyBorder="1" applyAlignment="1">
      <alignment horizontal="center" vertical="center"/>
    </xf>
    <xf numFmtId="190" fontId="8" fillId="0" borderId="47" xfId="4" applyNumberFormat="1" applyFont="1" applyFill="1" applyBorder="1" applyAlignment="1">
      <alignment horizontal="center" vertical="center"/>
    </xf>
    <xf numFmtId="190" fontId="8" fillId="0" borderId="59" xfId="4" applyNumberFormat="1" applyFont="1" applyFill="1" applyBorder="1" applyAlignment="1">
      <alignment horizontal="center" vertical="center"/>
    </xf>
    <xf numFmtId="190" fontId="8" fillId="0" borderId="21" xfId="4" applyNumberFormat="1" applyFont="1" applyFill="1" applyBorder="1" applyAlignment="1">
      <alignment horizontal="center" vertical="center"/>
    </xf>
    <xf numFmtId="190" fontId="8" fillId="0" borderId="60" xfId="4" applyNumberFormat="1" applyFont="1" applyFill="1" applyBorder="1" applyAlignment="1">
      <alignment horizontal="center" vertical="center"/>
    </xf>
    <xf numFmtId="178" fontId="72" fillId="0" borderId="48" xfId="4" applyNumberFormat="1" applyFont="1" applyFill="1" applyBorder="1" applyAlignment="1">
      <alignment horizontal="right" vertical="center"/>
    </xf>
    <xf numFmtId="178" fontId="72" fillId="0" borderId="22" xfId="4" applyNumberFormat="1" applyFont="1" applyFill="1" applyBorder="1" applyAlignment="1">
      <alignment horizontal="right" vertical="center"/>
    </xf>
    <xf numFmtId="178" fontId="72" fillId="0" borderId="47" xfId="4" applyNumberFormat="1" applyFont="1" applyFill="1" applyBorder="1" applyAlignment="1">
      <alignment horizontal="right" vertical="center"/>
    </xf>
    <xf numFmtId="178" fontId="72" fillId="0" borderId="14" xfId="4" applyNumberFormat="1" applyFont="1" applyFill="1" applyBorder="1" applyAlignment="1">
      <alignment horizontal="right" vertical="center"/>
    </xf>
    <xf numFmtId="178" fontId="72" fillId="0" borderId="0" xfId="4" applyNumberFormat="1" applyFont="1" applyFill="1" applyBorder="1" applyAlignment="1">
      <alignment horizontal="right" vertical="center"/>
    </xf>
    <xf numFmtId="178" fontId="72" fillId="0" borderId="15" xfId="4" applyNumberFormat="1" applyFont="1" applyFill="1" applyBorder="1" applyAlignment="1">
      <alignment horizontal="right" vertical="center"/>
    </xf>
    <xf numFmtId="178" fontId="72" fillId="0" borderId="16" xfId="4" applyNumberFormat="1" applyFont="1" applyFill="1" applyBorder="1" applyAlignment="1">
      <alignment horizontal="right" vertical="center"/>
    </xf>
    <xf numFmtId="178" fontId="72" fillId="0" borderId="6" xfId="4" applyNumberFormat="1" applyFont="1" applyFill="1" applyBorder="1" applyAlignment="1">
      <alignment horizontal="right" vertical="center"/>
    </xf>
    <xf numFmtId="178" fontId="72" fillId="0" borderId="17" xfId="4" applyNumberFormat="1" applyFont="1" applyFill="1" applyBorder="1" applyAlignment="1">
      <alignment horizontal="right" vertical="center"/>
    </xf>
    <xf numFmtId="181" fontId="8" fillId="0" borderId="48" xfId="4" applyNumberFormat="1" applyFont="1" applyFill="1" applyBorder="1" applyAlignment="1">
      <alignment horizontal="center" vertical="center"/>
    </xf>
    <xf numFmtId="181" fontId="8" fillId="0" borderId="22" xfId="4" applyNumberFormat="1" applyFont="1" applyFill="1" applyBorder="1" applyAlignment="1">
      <alignment horizontal="center" vertical="center"/>
    </xf>
    <xf numFmtId="181" fontId="8" fillId="0" borderId="59" xfId="4" applyNumberFormat="1" applyFont="1" applyFill="1" applyBorder="1" applyAlignment="1">
      <alignment horizontal="center" vertical="center"/>
    </xf>
    <xf numFmtId="181" fontId="8" fillId="0" borderId="21" xfId="4" applyNumberFormat="1" applyFont="1" applyFill="1" applyBorder="1" applyAlignment="1">
      <alignment horizontal="center" vertical="center"/>
    </xf>
    <xf numFmtId="189" fontId="8" fillId="0" borderId="22" xfId="4" applyNumberFormat="1" applyFont="1" applyFill="1" applyBorder="1" applyAlignment="1">
      <alignment horizontal="center" vertical="center" shrinkToFit="1"/>
    </xf>
    <xf numFmtId="189" fontId="8" fillId="0" borderId="21" xfId="4" applyNumberFormat="1" applyFont="1" applyFill="1" applyBorder="1" applyAlignment="1">
      <alignment horizontal="center" vertical="center" shrinkToFit="1"/>
    </xf>
    <xf numFmtId="216" fontId="8" fillId="4" borderId="22" xfId="4" applyNumberFormat="1" applyFont="1" applyFill="1" applyBorder="1" applyAlignment="1">
      <alignment horizontal="center" vertical="center" shrinkToFit="1"/>
    </xf>
    <xf numFmtId="216" fontId="8" fillId="4" borderId="21" xfId="4" applyNumberFormat="1" applyFont="1" applyFill="1" applyBorder="1" applyAlignment="1">
      <alignment horizontal="center" vertical="center" shrinkToFit="1"/>
    </xf>
    <xf numFmtId="0" fontId="7" fillId="0" borderId="22" xfId="0" applyFont="1" applyBorder="1" applyAlignment="1">
      <alignment horizontal="center" vertical="center" shrinkToFit="1"/>
    </xf>
    <xf numFmtId="0" fontId="7" fillId="0" borderId="21" xfId="0" applyFont="1" applyBorder="1" applyAlignment="1">
      <alignment horizontal="center" vertical="center" shrinkToFit="1"/>
    </xf>
    <xf numFmtId="0" fontId="8" fillId="4" borderId="22" xfId="4" applyNumberFormat="1" applyFont="1" applyFill="1" applyBorder="1" applyAlignment="1">
      <alignment horizontal="center" vertical="center" shrinkToFit="1"/>
    </xf>
    <xf numFmtId="0" fontId="8" fillId="4" borderId="21" xfId="4" applyNumberFormat="1" applyFont="1" applyFill="1" applyBorder="1" applyAlignment="1">
      <alignment horizontal="center" vertical="center" shrinkToFit="1"/>
    </xf>
    <xf numFmtId="0" fontId="8" fillId="0" borderId="22" xfId="0" applyFont="1" applyBorder="1" applyAlignment="1">
      <alignment horizontal="center" vertical="center" shrinkToFit="1"/>
    </xf>
    <xf numFmtId="0" fontId="8" fillId="0" borderId="21" xfId="0" applyFont="1" applyBorder="1" applyAlignment="1">
      <alignment horizontal="center" vertical="center" shrinkToFit="1"/>
    </xf>
    <xf numFmtId="218" fontId="72" fillId="0" borderId="6" xfId="4" applyNumberFormat="1" applyFont="1" applyFill="1" applyBorder="1" applyAlignment="1">
      <alignment horizontal="center" vertical="center" shrinkToFit="1"/>
    </xf>
    <xf numFmtId="181" fontId="72" fillId="0" borderId="6" xfId="0" applyNumberFormat="1" applyFont="1" applyFill="1" applyBorder="1" applyAlignment="1">
      <alignment horizontal="right" vertical="center"/>
    </xf>
    <xf numFmtId="0" fontId="72" fillId="0" borderId="6" xfId="0" applyFont="1" applyFill="1" applyBorder="1" applyAlignment="1">
      <alignment horizontal="center" vertical="center" shrinkToFit="1"/>
    </xf>
    <xf numFmtId="0" fontId="71" fillId="0" borderId="14" xfId="0" applyFont="1" applyBorder="1" applyAlignment="1">
      <alignment horizontal="left" vertical="center" shrinkToFit="1"/>
    </xf>
    <xf numFmtId="0" fontId="71" fillId="0" borderId="0" xfId="0" applyFont="1" applyBorder="1" applyAlignment="1">
      <alignment horizontal="left" vertical="center" shrinkToFit="1"/>
    </xf>
    <xf numFmtId="0" fontId="71" fillId="0" borderId="22" xfId="0" applyFont="1" applyBorder="1" applyAlignment="1">
      <alignment horizontal="center" vertical="center" shrinkToFit="1"/>
    </xf>
    <xf numFmtId="0" fontId="72" fillId="4" borderId="0" xfId="0" applyFont="1" applyFill="1" applyBorder="1" applyAlignment="1">
      <alignment horizontal="right" vertical="center"/>
    </xf>
    <xf numFmtId="0" fontId="72" fillId="0" borderId="14" xfId="4" applyFont="1" applyFill="1" applyBorder="1" applyAlignment="1">
      <alignment horizontal="center" vertical="center" wrapText="1"/>
    </xf>
    <xf numFmtId="0" fontId="72" fillId="0" borderId="0" xfId="4" applyFont="1" applyFill="1" applyBorder="1" applyAlignment="1">
      <alignment horizontal="center" vertical="center" wrapText="1"/>
    </xf>
    <xf numFmtId="0" fontId="72" fillId="0" borderId="15" xfId="4" applyFont="1" applyFill="1" applyBorder="1" applyAlignment="1">
      <alignment horizontal="center" vertical="center" wrapText="1"/>
    </xf>
    <xf numFmtId="0" fontId="72" fillId="0" borderId="0" xfId="0" applyFont="1" applyFill="1" applyBorder="1" applyAlignment="1">
      <alignment horizontal="center" vertical="center" shrinkToFit="1"/>
    </xf>
    <xf numFmtId="218" fontId="72" fillId="0" borderId="50" xfId="4" applyNumberFormat="1" applyFont="1" applyFill="1" applyBorder="1" applyAlignment="1">
      <alignment horizontal="right" vertical="center" shrinkToFit="1"/>
    </xf>
    <xf numFmtId="4" fontId="8" fillId="0" borderId="48" xfId="4" applyNumberFormat="1" applyFont="1" applyFill="1" applyBorder="1" applyAlignment="1">
      <alignment vertical="center"/>
    </xf>
    <xf numFmtId="0" fontId="1" fillId="0" borderId="22" xfId="0" applyFont="1" applyBorder="1" applyAlignment="1">
      <alignment vertical="center"/>
    </xf>
    <xf numFmtId="0" fontId="1" fillId="0" borderId="47" xfId="0" applyFont="1" applyBorder="1" applyAlignment="1">
      <alignment vertical="center"/>
    </xf>
    <xf numFmtId="0" fontId="1" fillId="0" borderId="59" xfId="0" applyFont="1" applyBorder="1" applyAlignment="1">
      <alignment vertical="center"/>
    </xf>
    <xf numFmtId="0" fontId="1" fillId="0" borderId="21" xfId="0" applyFont="1" applyBorder="1" applyAlignment="1">
      <alignment vertical="center"/>
    </xf>
    <xf numFmtId="0" fontId="1" fillId="0" borderId="60" xfId="0" applyFont="1" applyBorder="1" applyAlignment="1">
      <alignment vertical="center"/>
    </xf>
    <xf numFmtId="0" fontId="14" fillId="2" borderId="5" xfId="4" applyFont="1" applyFill="1" applyBorder="1" applyAlignment="1">
      <alignment horizontal="left" vertical="top" wrapText="1"/>
    </xf>
    <xf numFmtId="0" fontId="8" fillId="2" borderId="85" xfId="4" applyFont="1" applyFill="1" applyBorder="1" applyAlignment="1">
      <alignment vertical="top"/>
    </xf>
    <xf numFmtId="0" fontId="0" fillId="0" borderId="85" xfId="0" applyBorder="1" applyAlignment="1">
      <alignment vertical="top"/>
    </xf>
    <xf numFmtId="0" fontId="8" fillId="2" borderId="0" xfId="4" applyFont="1" applyFill="1" applyBorder="1" applyAlignment="1">
      <alignment horizontal="left" vertical="center" wrapText="1"/>
    </xf>
    <xf numFmtId="0" fontId="14" fillId="2" borderId="85" xfId="4" applyFont="1" applyFill="1" applyBorder="1" applyAlignment="1">
      <alignment horizontal="left" vertical="top"/>
    </xf>
    <xf numFmtId="49" fontId="2" fillId="0" borderId="0" xfId="4" applyNumberFormat="1" applyFont="1" applyAlignment="1">
      <alignment horizontal="center" vertical="center"/>
    </xf>
    <xf numFmtId="0" fontId="11" fillId="2" borderId="0" xfId="4" applyFont="1" applyFill="1" applyBorder="1" applyAlignment="1">
      <alignment horizontal="center" vertical="center"/>
    </xf>
    <xf numFmtId="0" fontId="2" fillId="0" borderId="108" xfId="4" applyFont="1" applyBorder="1" applyAlignment="1">
      <alignment horizontal="center" vertical="center"/>
    </xf>
    <xf numFmtId="0" fontId="2" fillId="0" borderId="28" xfId="4" applyFont="1" applyBorder="1" applyAlignment="1">
      <alignment horizontal="center" vertical="center"/>
    </xf>
    <xf numFmtId="0" fontId="14" fillId="0" borderId="0" xfId="4" applyFont="1" applyBorder="1" applyAlignment="1">
      <alignment horizontal="left" vertical="top" wrapText="1"/>
    </xf>
    <xf numFmtId="0" fontId="11" fillId="0" borderId="6" xfId="4" applyFont="1" applyBorder="1" applyAlignment="1">
      <alignment vertical="center"/>
    </xf>
    <xf numFmtId="0" fontId="0" fillId="0" borderId="6" xfId="0" applyBorder="1" applyAlignment="1">
      <alignment vertical="center"/>
    </xf>
    <xf numFmtId="0" fontId="34" fillId="0" borderId="0" xfId="0" applyFont="1" applyBorder="1" applyAlignment="1">
      <alignment horizontal="left" vertical="top" wrapText="1"/>
    </xf>
    <xf numFmtId="0" fontId="14" fillId="2" borderId="0" xfId="4" applyFont="1" applyFill="1" applyBorder="1" applyAlignment="1">
      <alignment horizontal="left" vertical="center"/>
    </xf>
    <xf numFmtId="0" fontId="14" fillId="2" borderId="5" xfId="4" applyFont="1" applyFill="1" applyBorder="1" applyAlignment="1">
      <alignment horizontal="left" vertical="center"/>
    </xf>
    <xf numFmtId="0" fontId="19" fillId="0" borderId="0" xfId="4" applyFont="1" applyFill="1" applyBorder="1" applyAlignment="1">
      <alignment horizontal="left" vertical="center" shrinkToFit="1"/>
    </xf>
    <xf numFmtId="0" fontId="11" fillId="2" borderId="6" xfId="4" applyFont="1" applyFill="1" applyBorder="1" applyAlignment="1">
      <alignment horizontal="center" vertical="center"/>
    </xf>
    <xf numFmtId="0" fontId="52" fillId="2" borderId="0" xfId="4" applyFont="1" applyFill="1" applyBorder="1" applyAlignment="1">
      <alignment horizontal="left" vertical="top" wrapText="1"/>
    </xf>
    <xf numFmtId="49" fontId="74" fillId="0" borderId="0" xfId="4" quotePrefix="1" applyNumberFormat="1" applyFont="1" applyAlignment="1">
      <alignment horizontal="center" vertical="center"/>
    </xf>
    <xf numFmtId="0" fontId="74" fillId="0" borderId="32" xfId="4" applyFont="1" applyBorder="1" applyAlignment="1">
      <alignment horizontal="center" vertical="center"/>
    </xf>
    <xf numFmtId="0" fontId="72" fillId="0" borderId="18" xfId="4" applyFont="1" applyBorder="1" applyAlignment="1">
      <alignment horizontal="left" vertical="center" shrinkToFit="1"/>
    </xf>
    <xf numFmtId="0" fontId="72" fillId="0" borderId="19" xfId="4" applyFont="1" applyBorder="1" applyAlignment="1">
      <alignment horizontal="left" vertical="center" shrinkToFit="1"/>
    </xf>
    <xf numFmtId="0" fontId="72" fillId="0" borderId="20" xfId="4" applyFont="1" applyBorder="1" applyAlignment="1">
      <alignment horizontal="left" vertical="center" shrinkToFit="1"/>
    </xf>
    <xf numFmtId="0" fontId="8" fillId="2" borderId="0" xfId="4" applyFont="1" applyFill="1" applyBorder="1" applyAlignment="1">
      <alignment horizontal="left" vertical="center" shrinkToFit="1"/>
    </xf>
    <xf numFmtId="0" fontId="8" fillId="2" borderId="25" xfId="4" applyFont="1" applyFill="1" applyBorder="1" applyAlignment="1">
      <alignment horizontal="left" vertical="center" shrinkToFit="1"/>
    </xf>
    <xf numFmtId="0" fontId="72" fillId="2" borderId="19" xfId="4" applyFont="1" applyFill="1" applyBorder="1" applyAlignment="1">
      <alignment horizontal="left" vertical="center" shrinkToFit="1"/>
    </xf>
    <xf numFmtId="0" fontId="72" fillId="2" borderId="20" xfId="4" applyFont="1" applyFill="1" applyBorder="1" applyAlignment="1">
      <alignment horizontal="left" vertical="center" shrinkToFit="1"/>
    </xf>
    <xf numFmtId="0" fontId="14" fillId="0" borderId="43" xfId="4" applyFont="1" applyFill="1" applyBorder="1" applyAlignment="1">
      <alignment horizontal="center" vertical="center"/>
    </xf>
    <xf numFmtId="0" fontId="14" fillId="0" borderId="2" xfId="4" applyFont="1" applyFill="1" applyBorder="1" applyAlignment="1">
      <alignment horizontal="center" vertical="center"/>
    </xf>
    <xf numFmtId="0" fontId="14" fillId="0" borderId="90" xfId="4" applyFont="1" applyFill="1" applyBorder="1" applyAlignment="1">
      <alignment horizontal="center" vertical="center"/>
    </xf>
    <xf numFmtId="0" fontId="14" fillId="0" borderId="3" xfId="4" applyFont="1" applyFill="1" applyBorder="1" applyAlignment="1">
      <alignment horizontal="center" vertical="center"/>
    </xf>
    <xf numFmtId="0" fontId="14" fillId="0" borderId="0" xfId="4" applyFont="1" applyFill="1" applyBorder="1" applyAlignment="1">
      <alignment horizontal="center" vertical="center"/>
    </xf>
    <xf numFmtId="0" fontId="14" fillId="0" borderId="15" xfId="4" applyFont="1" applyFill="1" applyBorder="1" applyAlignment="1">
      <alignment horizontal="center" vertical="center"/>
    </xf>
    <xf numFmtId="0" fontId="7" fillId="0" borderId="101" xfId="0" applyFont="1" applyFill="1" applyBorder="1" applyAlignment="1">
      <alignment vertical="center"/>
    </xf>
    <xf numFmtId="0" fontId="7" fillId="0" borderId="6" xfId="0" applyFont="1" applyFill="1" applyBorder="1" applyAlignment="1">
      <alignment vertical="center"/>
    </xf>
    <xf numFmtId="0" fontId="7" fillId="0" borderId="17" xfId="0" applyFont="1" applyFill="1" applyBorder="1" applyAlignment="1">
      <alignment vertical="center"/>
    </xf>
    <xf numFmtId="0" fontId="14" fillId="0" borderId="276" xfId="4" applyFont="1" applyFill="1" applyBorder="1" applyAlignment="1">
      <alignment horizontal="center" vertical="center"/>
    </xf>
    <xf numFmtId="0" fontId="14" fillId="0" borderId="32" xfId="4" applyFont="1" applyFill="1" applyBorder="1" applyAlignment="1">
      <alignment horizontal="center" vertical="center"/>
    </xf>
    <xf numFmtId="0" fontId="14" fillId="0" borderId="28" xfId="4" applyFont="1" applyFill="1" applyBorder="1" applyAlignment="1">
      <alignment horizontal="center" vertical="center"/>
    </xf>
    <xf numFmtId="0" fontId="14" fillId="0" borderId="11" xfId="4" applyFont="1" applyFill="1" applyBorder="1" applyAlignment="1">
      <alignment horizontal="center" vertical="center"/>
    </xf>
    <xf numFmtId="0" fontId="14" fillId="0" borderId="39" xfId="4" applyFont="1" applyFill="1" applyBorder="1" applyAlignment="1">
      <alignment horizontal="center" vertical="center" wrapText="1"/>
    </xf>
    <xf numFmtId="0" fontId="14" fillId="0" borderId="87" xfId="4" applyFont="1" applyFill="1" applyBorder="1" applyAlignment="1">
      <alignment horizontal="center" vertical="center" wrapText="1"/>
    </xf>
    <xf numFmtId="0" fontId="14" fillId="0" borderId="16" xfId="4" applyFont="1" applyFill="1" applyBorder="1" applyAlignment="1">
      <alignment horizontal="center" vertical="center" shrinkToFit="1"/>
    </xf>
    <xf numFmtId="0" fontId="14" fillId="0" borderId="6" xfId="4" applyFont="1" applyFill="1" applyBorder="1" applyAlignment="1">
      <alignment horizontal="center" vertical="center" shrinkToFit="1"/>
    </xf>
    <xf numFmtId="0" fontId="14" fillId="0" borderId="18" xfId="4" applyFont="1" applyFill="1" applyBorder="1" applyAlignment="1">
      <alignment horizontal="center" vertical="center"/>
    </xf>
    <xf numFmtId="0" fontId="14" fillId="0" borderId="19" xfId="4" applyFont="1" applyFill="1" applyBorder="1" applyAlignment="1">
      <alignment horizontal="center" vertical="center"/>
    </xf>
    <xf numFmtId="0" fontId="14" fillId="0" borderId="20" xfId="4" applyFont="1" applyFill="1" applyBorder="1" applyAlignment="1">
      <alignment horizontal="center" vertical="center"/>
    </xf>
    <xf numFmtId="0" fontId="14" fillId="0" borderId="6" xfId="0" applyFont="1" applyFill="1" applyBorder="1" applyAlignment="1">
      <alignment vertical="center"/>
    </xf>
    <xf numFmtId="0" fontId="14" fillId="0" borderId="17" xfId="0" applyFont="1" applyFill="1" applyBorder="1" applyAlignment="1">
      <alignment vertical="center"/>
    </xf>
    <xf numFmtId="0" fontId="14" fillId="0" borderId="106" xfId="4" applyFont="1" applyBorder="1" applyAlignment="1">
      <alignment horizontal="center" vertical="center"/>
    </xf>
    <xf numFmtId="0" fontId="14" fillId="0" borderId="49" xfId="4" applyFont="1" applyBorder="1" applyAlignment="1">
      <alignment horizontal="center" vertical="center"/>
    </xf>
    <xf numFmtId="0" fontId="14" fillId="0" borderId="52" xfId="4" applyFont="1" applyBorder="1" applyAlignment="1">
      <alignment horizontal="center" vertical="center"/>
    </xf>
    <xf numFmtId="0" fontId="14" fillId="2" borderId="12" xfId="4"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59"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71" xfId="4" applyFont="1" applyFill="1" applyBorder="1" applyAlignment="1">
      <alignment horizontal="center" vertical="center" shrinkToFit="1"/>
    </xf>
    <xf numFmtId="0" fontId="14" fillId="0" borderId="124" xfId="4" applyFont="1" applyFill="1" applyBorder="1" applyAlignment="1">
      <alignment horizontal="center" vertical="center" shrinkToFit="1"/>
    </xf>
    <xf numFmtId="0" fontId="14" fillId="0" borderId="65" xfId="4" applyFont="1" applyFill="1" applyBorder="1" applyAlignment="1">
      <alignment horizontal="center" vertical="center" shrinkToFit="1"/>
    </xf>
    <xf numFmtId="0" fontId="14" fillId="0" borderId="128" xfId="4" applyFont="1" applyFill="1" applyBorder="1" applyAlignment="1">
      <alignment horizontal="center" vertical="center" shrinkToFit="1"/>
    </xf>
    <xf numFmtId="0" fontId="14" fillId="0" borderId="39" xfId="4" applyFont="1" applyFill="1" applyBorder="1" applyAlignment="1">
      <alignment horizontal="center" vertical="center" shrinkToFit="1"/>
    </xf>
    <xf numFmtId="0" fontId="14" fillId="0" borderId="133" xfId="4" applyFont="1" applyFill="1" applyBorder="1" applyAlignment="1">
      <alignment horizontal="center" vertical="center" shrinkToFit="1"/>
    </xf>
    <xf numFmtId="0" fontId="14" fillId="0" borderId="176" xfId="4" applyFont="1" applyFill="1" applyBorder="1" applyAlignment="1">
      <alignment horizontal="center" vertical="center" shrinkToFit="1"/>
    </xf>
    <xf numFmtId="0" fontId="14" fillId="2" borderId="12" xfId="4" applyFont="1" applyFill="1" applyBorder="1" applyAlignment="1">
      <alignment horizontal="left" vertical="center"/>
    </xf>
    <xf numFmtId="0" fontId="14" fillId="2" borderId="13" xfId="4" applyFont="1" applyFill="1" applyBorder="1" applyAlignment="1">
      <alignment horizontal="left" vertical="center"/>
    </xf>
    <xf numFmtId="0" fontId="14" fillId="2" borderId="11" xfId="4" applyFont="1" applyFill="1" applyBorder="1" applyAlignment="1">
      <alignment horizontal="center" vertical="center"/>
    </xf>
    <xf numFmtId="0" fontId="14" fillId="2" borderId="239" xfId="4" applyFont="1" applyFill="1" applyBorder="1" applyAlignment="1">
      <alignment horizontal="center" vertical="center" shrinkToFit="1"/>
    </xf>
    <xf numFmtId="0" fontId="14" fillId="2" borderId="260" xfId="4" applyFont="1" applyFill="1" applyBorder="1" applyAlignment="1">
      <alignment horizontal="center" vertical="center" shrinkToFit="1"/>
    </xf>
    <xf numFmtId="0" fontId="14" fillId="2" borderId="133" xfId="4" applyFont="1" applyFill="1" applyBorder="1" applyAlignment="1">
      <alignment horizontal="center" vertical="center" shrinkToFit="1"/>
    </xf>
    <xf numFmtId="0" fontId="14" fillId="2" borderId="21" xfId="4" applyFont="1" applyFill="1" applyBorder="1" applyAlignment="1">
      <alignment horizontal="center" vertical="center" shrinkToFit="1"/>
    </xf>
    <xf numFmtId="0" fontId="14" fillId="2" borderId="135" xfId="4" applyFont="1" applyFill="1" applyBorder="1" applyAlignment="1">
      <alignment horizontal="center" vertical="center" shrinkToFit="1"/>
    </xf>
    <xf numFmtId="0" fontId="14" fillId="2" borderId="136" xfId="4" applyFont="1" applyFill="1" applyBorder="1" applyAlignment="1">
      <alignment horizontal="center" vertical="center" shrinkToFit="1"/>
    </xf>
    <xf numFmtId="0" fontId="14" fillId="2" borderId="21" xfId="4" applyFont="1" applyFill="1" applyBorder="1" applyAlignment="1">
      <alignment horizontal="left" vertical="center"/>
    </xf>
    <xf numFmtId="0" fontId="14" fillId="2" borderId="60" xfId="4" applyFont="1" applyFill="1" applyBorder="1" applyAlignment="1">
      <alignment horizontal="left" vertical="center"/>
    </xf>
    <xf numFmtId="181" fontId="8" fillId="2" borderId="0" xfId="4" applyNumberFormat="1" applyFont="1" applyFill="1" applyBorder="1" applyAlignment="1">
      <alignment horizontal="center" vertical="center"/>
    </xf>
    <xf numFmtId="181" fontId="8" fillId="2" borderId="7" xfId="4" applyNumberFormat="1" applyFont="1" applyFill="1" applyBorder="1" applyAlignment="1">
      <alignment horizontal="center" vertical="center"/>
    </xf>
    <xf numFmtId="181" fontId="8" fillId="2" borderId="65" xfId="4" applyNumberFormat="1" applyFont="1" applyFill="1" applyBorder="1" applyAlignment="1">
      <alignment horizontal="center" vertical="center"/>
    </xf>
    <xf numFmtId="181" fontId="8" fillId="2" borderId="15" xfId="4" applyNumberFormat="1" applyFont="1" applyFill="1" applyBorder="1" applyAlignment="1">
      <alignment horizontal="center" vertical="center"/>
    </xf>
    <xf numFmtId="181" fontId="8" fillId="2" borderId="245" xfId="4" applyNumberFormat="1" applyFont="1" applyFill="1" applyBorder="1" applyAlignment="1">
      <alignment horizontal="center" vertical="center"/>
    </xf>
    <xf numFmtId="181" fontId="8" fillId="2" borderId="27" xfId="4" applyNumberFormat="1" applyFont="1" applyFill="1" applyBorder="1" applyAlignment="1">
      <alignment horizontal="center" vertical="center"/>
    </xf>
    <xf numFmtId="181" fontId="8" fillId="2" borderId="138" xfId="4" applyNumberFormat="1" applyFont="1" applyFill="1" applyBorder="1" applyAlignment="1">
      <alignment horizontal="center" vertical="center"/>
    </xf>
    <xf numFmtId="181" fontId="8" fillId="2" borderId="137" xfId="4" applyNumberFormat="1" applyFont="1" applyFill="1" applyBorder="1" applyAlignment="1">
      <alignment horizontal="center" vertical="center"/>
    </xf>
    <xf numFmtId="181" fontId="8" fillId="2" borderId="247" xfId="4" applyNumberFormat="1" applyFont="1" applyFill="1" applyBorder="1" applyAlignment="1">
      <alignment horizontal="center" vertical="center"/>
    </xf>
    <xf numFmtId="0" fontId="14" fillId="0" borderId="323" xfId="4" applyFont="1" applyFill="1" applyBorder="1" applyAlignment="1">
      <alignment horizontal="center" vertical="center" shrinkToFit="1"/>
    </xf>
    <xf numFmtId="0" fontId="14" fillId="0" borderId="30" xfId="4" applyFont="1" applyFill="1" applyBorder="1" applyAlignment="1">
      <alignment horizontal="center" vertical="center" shrinkToFit="1"/>
    </xf>
    <xf numFmtId="0" fontId="17" fillId="0" borderId="89" xfId="4" applyFont="1" applyFill="1" applyBorder="1" applyAlignment="1">
      <alignment horizontal="center" vertical="center" wrapText="1"/>
    </xf>
    <xf numFmtId="0" fontId="17" fillId="0" borderId="2" xfId="4" applyFont="1" applyFill="1" applyBorder="1" applyAlignment="1">
      <alignment horizontal="center" vertical="center" wrapText="1"/>
    </xf>
    <xf numFmtId="0" fontId="17" fillId="0" borderId="90" xfId="4" applyFont="1" applyFill="1" applyBorder="1" applyAlignment="1">
      <alignment horizontal="center" vertical="center" wrapText="1"/>
    </xf>
    <xf numFmtId="0" fontId="17" fillId="0" borderId="16" xfId="4" applyFont="1" applyFill="1" applyBorder="1" applyAlignment="1">
      <alignment horizontal="center" vertical="center" wrapText="1"/>
    </xf>
    <xf numFmtId="0" fontId="17" fillId="0" borderId="6" xfId="4" applyFont="1" applyFill="1" applyBorder="1" applyAlignment="1">
      <alignment horizontal="center" vertical="center" wrapText="1"/>
    </xf>
    <xf numFmtId="0" fontId="17" fillId="0" borderId="17" xfId="4" applyFont="1" applyFill="1" applyBorder="1" applyAlignment="1">
      <alignment horizontal="center" vertical="center" wrapText="1"/>
    </xf>
    <xf numFmtId="0" fontId="9" fillId="0" borderId="89" xfId="4" applyFont="1" applyFill="1" applyBorder="1" applyAlignment="1">
      <alignment horizontal="center" vertical="center" wrapText="1"/>
    </xf>
    <xf numFmtId="0" fontId="9" fillId="0" borderId="2" xfId="4" applyFont="1" applyFill="1" applyBorder="1" applyAlignment="1">
      <alignment horizontal="center" vertical="center" wrapText="1"/>
    </xf>
    <xf numFmtId="0" fontId="9" fillId="0" borderId="90" xfId="4" applyFont="1" applyFill="1" applyBorder="1" applyAlignment="1">
      <alignment horizontal="center" vertical="center" wrapText="1"/>
    </xf>
    <xf numFmtId="0" fontId="9" fillId="0" borderId="16" xfId="4" applyFont="1" applyFill="1" applyBorder="1" applyAlignment="1">
      <alignment horizontal="center" vertical="center" wrapText="1"/>
    </xf>
    <xf numFmtId="0" fontId="9" fillId="0" borderId="6" xfId="4" applyFont="1" applyFill="1" applyBorder="1" applyAlignment="1">
      <alignment horizontal="center" vertical="center" wrapText="1"/>
    </xf>
    <xf numFmtId="0" fontId="9" fillId="0" borderId="17" xfId="4" applyFont="1" applyFill="1" applyBorder="1" applyAlignment="1">
      <alignment horizontal="center" vertical="center" wrapText="1"/>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0" fontId="14" fillId="0" borderId="16" xfId="0" applyFont="1" applyBorder="1" applyAlignment="1">
      <alignment horizontal="center" vertical="center"/>
    </xf>
    <xf numFmtId="0" fontId="14" fillId="0" borderId="6" xfId="0" applyFont="1" applyBorder="1" applyAlignment="1">
      <alignment horizontal="center" vertical="center"/>
    </xf>
    <xf numFmtId="0" fontId="14" fillId="0" borderId="17" xfId="0" applyFont="1" applyBorder="1" applyAlignment="1">
      <alignment horizontal="center" vertical="center"/>
    </xf>
    <xf numFmtId="181" fontId="8" fillId="2" borderId="14" xfId="4" applyNumberFormat="1" applyFont="1" applyFill="1" applyBorder="1" applyAlignment="1">
      <alignment horizontal="center" vertical="center"/>
    </xf>
    <xf numFmtId="181" fontId="8" fillId="2" borderId="57" xfId="4" applyNumberFormat="1" applyFont="1" applyFill="1" applyBorder="1" applyAlignment="1">
      <alignment horizontal="center" vertical="center"/>
    </xf>
    <xf numFmtId="197" fontId="8" fillId="2" borderId="65" xfId="4" applyNumberFormat="1" applyFont="1" applyFill="1" applyBorder="1" applyAlignment="1">
      <alignment horizontal="center" vertical="center"/>
    </xf>
    <xf numFmtId="197" fontId="8" fillId="2" borderId="128" xfId="4" applyNumberFormat="1" applyFont="1" applyFill="1" applyBorder="1" applyAlignment="1">
      <alignment horizontal="center" vertical="center"/>
    </xf>
    <xf numFmtId="197" fontId="8" fillId="2" borderId="245" xfId="4" applyNumberFormat="1" applyFont="1" applyFill="1" applyBorder="1" applyAlignment="1">
      <alignment horizontal="center" vertical="center"/>
    </xf>
    <xf numFmtId="197" fontId="8" fillId="2" borderId="247" xfId="4" applyNumberFormat="1" applyFont="1" applyFill="1" applyBorder="1" applyAlignment="1">
      <alignment horizontal="center" vertical="center"/>
    </xf>
    <xf numFmtId="0" fontId="8" fillId="2" borderId="3" xfId="4" applyFont="1" applyFill="1" applyBorder="1" applyAlignment="1">
      <alignment horizontal="center" vertical="center"/>
    </xf>
    <xf numFmtId="0" fontId="9" fillId="0" borderId="20" xfId="4" applyFont="1" applyFill="1" applyBorder="1" applyAlignment="1">
      <alignment horizontal="center" vertical="center" shrinkToFit="1"/>
    </xf>
    <xf numFmtId="0" fontId="9" fillId="0" borderId="44" xfId="4" applyFont="1" applyFill="1" applyBorder="1" applyAlignment="1">
      <alignment horizontal="center" vertical="center" shrinkToFit="1"/>
    </xf>
    <xf numFmtId="0" fontId="14" fillId="0" borderId="31"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236" xfId="0" applyFont="1" applyFill="1" applyBorder="1" applyAlignment="1">
      <alignment horizontal="center" vertical="center" wrapText="1"/>
    </xf>
    <xf numFmtId="0" fontId="14" fillId="0" borderId="60" xfId="0" applyFont="1" applyFill="1" applyBorder="1" applyAlignment="1">
      <alignment horizontal="center" vertical="center" wrapText="1"/>
    </xf>
    <xf numFmtId="0" fontId="14" fillId="0" borderId="49" xfId="4" applyFont="1" applyFill="1" applyBorder="1" applyAlignment="1">
      <alignment horizontal="center" vertical="center" shrinkToFit="1"/>
    </xf>
    <xf numFmtId="0" fontId="14" fillId="0" borderId="52" xfId="4" applyFont="1" applyFill="1" applyBorder="1" applyAlignment="1">
      <alignment horizontal="center" vertical="center" shrinkToFit="1"/>
    </xf>
    <xf numFmtId="0" fontId="9" fillId="0" borderId="44" xfId="4" applyFont="1" applyFill="1" applyBorder="1" applyAlignment="1">
      <alignment horizontal="center" vertical="center" wrapText="1" shrinkToFit="1"/>
    </xf>
    <xf numFmtId="0" fontId="3" fillId="0" borderId="44" xfId="0" applyFont="1" applyBorder="1" applyAlignment="1">
      <alignment horizontal="center" vertical="center" wrapText="1"/>
    </xf>
    <xf numFmtId="0" fontId="15" fillId="0" borderId="12" xfId="4" applyFont="1" applyFill="1" applyBorder="1" applyAlignment="1">
      <alignment horizontal="center" vertical="center" shrinkToFit="1"/>
    </xf>
    <xf numFmtId="0" fontId="15" fillId="0" borderId="13" xfId="4" applyFont="1" applyFill="1" applyBorder="1" applyAlignment="1">
      <alignment horizontal="center" vertical="center" shrinkToFit="1"/>
    </xf>
    <xf numFmtId="0" fontId="9" fillId="0" borderId="11" xfId="4" applyFont="1" applyFill="1" applyBorder="1" applyAlignment="1">
      <alignment horizontal="center" vertical="center" wrapText="1" shrinkToFit="1"/>
    </xf>
    <xf numFmtId="0" fontId="9" fillId="0" borderId="12" xfId="4" applyFont="1" applyFill="1" applyBorder="1" applyAlignment="1">
      <alignment horizontal="center" vertical="center" wrapText="1" shrinkToFit="1"/>
    </xf>
    <xf numFmtId="0" fontId="9" fillId="0" borderId="16" xfId="4" applyFont="1" applyFill="1" applyBorder="1" applyAlignment="1">
      <alignment horizontal="center" vertical="center" wrapText="1" shrinkToFit="1"/>
    </xf>
    <xf numFmtId="0" fontId="9" fillId="0" borderId="6" xfId="4" applyFont="1" applyFill="1" applyBorder="1" applyAlignment="1">
      <alignment horizontal="center" vertical="center" wrapText="1" shrinkToFit="1"/>
    </xf>
    <xf numFmtId="0" fontId="14" fillId="0" borderId="0" xfId="4" applyFont="1" applyFill="1" applyBorder="1" applyAlignment="1">
      <alignment horizontal="center" vertical="center" shrinkToFit="1"/>
    </xf>
    <xf numFmtId="0" fontId="14" fillId="0" borderId="15" xfId="4" applyFont="1" applyFill="1" applyBorder="1" applyAlignment="1">
      <alignment horizontal="center" vertical="center" shrinkToFit="1"/>
    </xf>
    <xf numFmtId="0" fontId="14" fillId="0" borderId="63" xfId="4" applyFont="1" applyFill="1" applyBorder="1" applyAlignment="1">
      <alignment horizontal="center" vertical="center" shrinkToFit="1"/>
    </xf>
    <xf numFmtId="0" fontId="14" fillId="0" borderId="214" xfId="4" applyFont="1" applyFill="1" applyBorder="1" applyAlignment="1">
      <alignment horizontal="center" vertical="center" shrinkToFit="1"/>
    </xf>
    <xf numFmtId="0" fontId="14" fillId="0" borderId="212" xfId="4" applyFont="1" applyFill="1" applyBorder="1" applyAlignment="1">
      <alignment horizontal="center" vertical="center" shrinkToFit="1"/>
    </xf>
    <xf numFmtId="0" fontId="9" fillId="0" borderId="13" xfId="4" applyFont="1" applyFill="1" applyBorder="1" applyAlignment="1">
      <alignment horizontal="center" vertical="center" wrapText="1" shrinkToFit="1"/>
    </xf>
    <xf numFmtId="0" fontId="9" fillId="0" borderId="17" xfId="4" applyFont="1" applyFill="1" applyBorder="1" applyAlignment="1">
      <alignment horizontal="center" vertical="center" wrapText="1" shrinkToFit="1"/>
    </xf>
    <xf numFmtId="0" fontId="14" fillId="0" borderId="11" xfId="4" applyFont="1" applyFill="1" applyBorder="1" applyAlignment="1">
      <alignment horizontal="center" vertical="center" wrapText="1" shrinkToFit="1"/>
    </xf>
    <xf numFmtId="0" fontId="14" fillId="0" borderId="12" xfId="4" applyFont="1" applyFill="1" applyBorder="1" applyAlignment="1">
      <alignment horizontal="center" vertical="center" wrapText="1" shrinkToFit="1"/>
    </xf>
    <xf numFmtId="0" fontId="14" fillId="0" borderId="124" xfId="4" applyFont="1" applyFill="1" applyBorder="1" applyAlignment="1">
      <alignment horizontal="center" vertical="center" wrapText="1" shrinkToFit="1"/>
    </xf>
    <xf numFmtId="0" fontId="14" fillId="0" borderId="14" xfId="4" applyFont="1" applyFill="1" applyBorder="1" applyAlignment="1">
      <alignment horizontal="center" vertical="center" wrapText="1" shrinkToFit="1"/>
    </xf>
    <xf numFmtId="0" fontId="14" fillId="0" borderId="0" xfId="4" applyFont="1" applyFill="1" applyBorder="1" applyAlignment="1">
      <alignment horizontal="center" vertical="center" wrapText="1" shrinkToFit="1"/>
    </xf>
    <xf numFmtId="0" fontId="14" fillId="0" borderId="128" xfId="4" applyFont="1" applyFill="1" applyBorder="1" applyAlignment="1">
      <alignment horizontal="center" vertical="center" wrapText="1" shrinkToFit="1"/>
    </xf>
    <xf numFmtId="0" fontId="14" fillId="0" borderId="59" xfId="4" applyFont="1" applyFill="1" applyBorder="1" applyAlignment="1">
      <alignment horizontal="center" vertical="center" wrapText="1" shrinkToFit="1"/>
    </xf>
    <xf numFmtId="0" fontId="14" fillId="0" borderId="21" xfId="4" applyFont="1" applyFill="1" applyBorder="1" applyAlignment="1">
      <alignment horizontal="center" vertical="center" wrapText="1" shrinkToFit="1"/>
    </xf>
    <xf numFmtId="0" fontId="14" fillId="0" borderId="212" xfId="4" applyFont="1" applyFill="1" applyBorder="1" applyAlignment="1">
      <alignment horizontal="center" vertical="center" wrapText="1" shrinkToFit="1"/>
    </xf>
    <xf numFmtId="0" fontId="14" fillId="0" borderId="106" xfId="4" applyFont="1" applyFill="1" applyBorder="1" applyAlignment="1">
      <alignment horizontal="center" vertical="center"/>
    </xf>
    <xf numFmtId="0" fontId="14" fillId="0" borderId="49" xfId="4" applyFont="1" applyFill="1" applyBorder="1" applyAlignment="1">
      <alignment horizontal="center" vertical="center"/>
    </xf>
    <xf numFmtId="0" fontId="14" fillId="0" borderId="187" xfId="4" applyFont="1" applyFill="1" applyBorder="1" applyAlignment="1">
      <alignment horizontal="center" vertical="center"/>
    </xf>
    <xf numFmtId="0" fontId="14" fillId="0" borderId="71" xfId="4" applyFont="1" applyFill="1" applyBorder="1" applyAlignment="1">
      <alignment horizontal="center" vertical="center" wrapText="1"/>
    </xf>
    <xf numFmtId="0" fontId="14" fillId="0" borderId="65" xfId="4" applyFont="1" applyFill="1" applyBorder="1" applyAlignment="1">
      <alignment horizontal="center" vertical="center" wrapText="1"/>
    </xf>
    <xf numFmtId="0" fontId="14" fillId="0" borderId="0" xfId="4" applyFont="1" applyFill="1" applyBorder="1" applyAlignment="1">
      <alignment horizontal="center" vertical="center" wrapText="1"/>
    </xf>
    <xf numFmtId="0" fontId="14" fillId="0" borderId="15" xfId="4" applyFont="1" applyFill="1" applyBorder="1" applyAlignment="1">
      <alignment horizontal="center" vertical="center" wrapText="1"/>
    </xf>
    <xf numFmtId="0" fontId="14" fillId="0" borderId="133" xfId="4" applyFont="1" applyFill="1" applyBorder="1" applyAlignment="1">
      <alignment horizontal="center" vertical="center" wrapText="1"/>
    </xf>
    <xf numFmtId="0" fontId="14" fillId="0" borderId="21" xfId="4" applyFont="1" applyFill="1" applyBorder="1" applyAlignment="1">
      <alignment horizontal="center" vertical="center" wrapText="1"/>
    </xf>
    <xf numFmtId="0" fontId="14" fillId="0" borderId="60" xfId="4" applyFont="1" applyFill="1" applyBorder="1" applyAlignment="1">
      <alignment horizontal="center" vertical="center" wrapText="1"/>
    </xf>
    <xf numFmtId="0" fontId="14" fillId="0" borderId="124" xfId="4" applyFont="1" applyFill="1" applyBorder="1" applyAlignment="1">
      <alignment horizontal="center" vertical="center" wrapText="1"/>
    </xf>
    <xf numFmtId="0" fontId="14" fillId="0" borderId="14" xfId="4" applyFont="1" applyFill="1" applyBorder="1" applyAlignment="1">
      <alignment horizontal="center" vertical="center" wrapText="1"/>
    </xf>
    <xf numFmtId="0" fontId="14" fillId="0" borderId="128" xfId="4" applyFont="1" applyFill="1" applyBorder="1" applyAlignment="1">
      <alignment horizontal="center" vertical="center" wrapText="1"/>
    </xf>
    <xf numFmtId="0" fontId="14" fillId="0" borderId="59" xfId="4" applyFont="1" applyFill="1" applyBorder="1" applyAlignment="1">
      <alignment horizontal="center" vertical="center" wrapText="1"/>
    </xf>
    <xf numFmtId="0" fontId="14" fillId="0" borderId="212" xfId="4" applyFont="1" applyFill="1" applyBorder="1" applyAlignment="1">
      <alignment horizontal="center" vertical="center" wrapText="1"/>
    </xf>
    <xf numFmtId="0" fontId="14" fillId="0" borderId="21" xfId="4" applyFont="1" applyFill="1" applyBorder="1" applyAlignment="1">
      <alignment horizontal="center" vertical="center" shrinkToFit="1"/>
    </xf>
    <xf numFmtId="0" fontId="14" fillId="0" borderId="60" xfId="4" applyFont="1" applyFill="1" applyBorder="1" applyAlignment="1">
      <alignment horizontal="center" vertical="center" shrinkToFit="1"/>
    </xf>
    <xf numFmtId="0" fontId="72" fillId="0" borderId="0" xfId="4" applyFont="1" applyBorder="1" applyAlignment="1">
      <alignment horizontal="left" vertical="center" wrapText="1"/>
    </xf>
    <xf numFmtId="181" fontId="72" fillId="2" borderId="202" xfId="4" applyNumberFormat="1" applyFont="1" applyFill="1" applyBorder="1" applyAlignment="1">
      <alignment horizontal="center" vertical="center"/>
    </xf>
    <xf numFmtId="181" fontId="72" fillId="2" borderId="137" xfId="4" applyNumberFormat="1" applyFont="1" applyFill="1" applyBorder="1" applyAlignment="1">
      <alignment horizontal="center" vertical="center"/>
    </xf>
    <xf numFmtId="181" fontId="72" fillId="2" borderId="8" xfId="4" applyNumberFormat="1" applyFont="1" applyFill="1" applyBorder="1" applyAlignment="1">
      <alignment horizontal="center" vertical="center"/>
    </xf>
    <xf numFmtId="181" fontId="72" fillId="2" borderId="247" xfId="4" applyNumberFormat="1" applyFont="1" applyFill="1" applyBorder="1" applyAlignment="1">
      <alignment horizontal="center" vertical="center"/>
    </xf>
    <xf numFmtId="181" fontId="72" fillId="2" borderId="138" xfId="4" applyNumberFormat="1" applyFont="1" applyFill="1" applyBorder="1" applyAlignment="1">
      <alignment horizontal="center" vertical="center"/>
    </xf>
    <xf numFmtId="181" fontId="72" fillId="2" borderId="245" xfId="4" applyNumberFormat="1" applyFont="1" applyFill="1" applyBorder="1" applyAlignment="1">
      <alignment horizontal="center" vertical="center"/>
    </xf>
    <xf numFmtId="181" fontId="72" fillId="2" borderId="144" xfId="4" applyNumberFormat="1" applyFont="1" applyFill="1" applyBorder="1" applyAlignment="1">
      <alignment horizontal="center" vertical="center"/>
    </xf>
    <xf numFmtId="0" fontId="1" fillId="0" borderId="325" xfId="0" applyFont="1" applyBorder="1" applyAlignment="1">
      <alignment horizontal="center" vertical="center"/>
    </xf>
    <xf numFmtId="0" fontId="1" fillId="0" borderId="100" xfId="0" applyFont="1" applyBorder="1" applyAlignment="1">
      <alignment horizontal="center" vertical="center"/>
    </xf>
    <xf numFmtId="0" fontId="1" fillId="0" borderId="326" xfId="0" applyFont="1" applyBorder="1" applyAlignment="1">
      <alignment horizontal="center" vertical="center"/>
    </xf>
    <xf numFmtId="181" fontId="72" fillId="2" borderId="17" xfId="4" applyNumberFormat="1" applyFont="1" applyFill="1" applyBorder="1" applyAlignment="1">
      <alignment horizontal="center" vertical="center"/>
    </xf>
    <xf numFmtId="0" fontId="1" fillId="0" borderId="33" xfId="0" applyFont="1" applyBorder="1" applyAlignment="1">
      <alignment horizontal="center" vertical="center"/>
    </xf>
    <xf numFmtId="0" fontId="1" fillId="0" borderId="55" xfId="0" applyFont="1" applyBorder="1" applyAlignment="1">
      <alignment horizontal="center" vertical="center"/>
    </xf>
    <xf numFmtId="0" fontId="72" fillId="0" borderId="48" xfId="4" applyFont="1" applyBorder="1" applyAlignment="1">
      <alignment horizontal="center" vertical="center"/>
    </xf>
    <xf numFmtId="0" fontId="72" fillId="0" borderId="22" xfId="4" applyFont="1" applyBorder="1" applyAlignment="1">
      <alignment horizontal="center" vertical="center"/>
    </xf>
    <xf numFmtId="0" fontId="72" fillId="0" borderId="137" xfId="4" applyFont="1" applyBorder="1" applyAlignment="1">
      <alignment horizontal="center" vertical="center"/>
    </xf>
    <xf numFmtId="0" fontId="72" fillId="0" borderId="57" xfId="4" applyFont="1" applyBorder="1" applyAlignment="1">
      <alignment horizontal="center" vertical="center"/>
    </xf>
    <xf numFmtId="0" fontId="72" fillId="0" borderId="7" xfId="4" applyFont="1" applyBorder="1" applyAlignment="1">
      <alignment horizontal="center" vertical="center"/>
    </xf>
    <xf numFmtId="0" fontId="72" fillId="0" borderId="247" xfId="4" applyFont="1" applyBorder="1" applyAlignment="1">
      <alignment horizontal="center" vertical="center"/>
    </xf>
    <xf numFmtId="0" fontId="72" fillId="0" borderId="47" xfId="4" applyFont="1" applyBorder="1" applyAlignment="1">
      <alignment horizontal="center" vertical="center"/>
    </xf>
    <xf numFmtId="0" fontId="72" fillId="0" borderId="27" xfId="4" applyFont="1" applyBorder="1" applyAlignment="1">
      <alignment horizontal="center" vertical="center"/>
    </xf>
    <xf numFmtId="0" fontId="72" fillId="0" borderId="14" xfId="4" applyFont="1" applyBorder="1" applyAlignment="1">
      <alignment horizontal="center" vertical="center"/>
    </xf>
    <xf numFmtId="0" fontId="72" fillId="0" borderId="0" xfId="4" applyFont="1" applyBorder="1" applyAlignment="1">
      <alignment horizontal="center" vertical="center"/>
    </xf>
    <xf numFmtId="0" fontId="72" fillId="0" borderId="15" xfId="4" applyFont="1" applyBorder="1" applyAlignment="1">
      <alignment horizontal="center" vertical="center"/>
    </xf>
    <xf numFmtId="0" fontId="15" fillId="0" borderId="324" xfId="4" applyFont="1" applyFill="1" applyBorder="1" applyAlignment="1">
      <alignment horizontal="center" vertical="center" shrinkToFit="1"/>
    </xf>
    <xf numFmtId="0" fontId="18" fillId="0" borderId="119" xfId="0" applyFont="1" applyBorder="1" applyAlignment="1">
      <alignment horizontal="center" vertical="center" shrinkToFit="1"/>
    </xf>
    <xf numFmtId="0" fontId="14" fillId="0" borderId="327" xfId="4" applyFont="1" applyFill="1" applyBorder="1" applyAlignment="1">
      <alignment horizontal="center" vertical="center" shrinkToFit="1"/>
    </xf>
    <xf numFmtId="0" fontId="1" fillId="0" borderId="324" xfId="0" applyFont="1" applyBorder="1" applyAlignment="1">
      <alignment horizontal="center" vertical="center"/>
    </xf>
    <xf numFmtId="0" fontId="14" fillId="0" borderId="119" xfId="4" applyFont="1" applyFill="1" applyBorder="1" applyAlignment="1">
      <alignment horizontal="center" vertical="center" shrinkToFit="1"/>
    </xf>
    <xf numFmtId="0" fontId="14" fillId="0" borderId="118" xfId="4" applyFont="1" applyFill="1" applyBorder="1" applyAlignment="1">
      <alignment horizontal="center" vertical="center" shrinkToFit="1"/>
    </xf>
    <xf numFmtId="0" fontId="14" fillId="0" borderId="328" xfId="4" applyFont="1" applyFill="1" applyBorder="1" applyAlignment="1">
      <alignment horizontal="center" vertical="center" shrinkToFit="1"/>
    </xf>
    <xf numFmtId="0" fontId="14" fillId="0" borderId="129" xfId="4" applyFont="1" applyFill="1" applyBorder="1" applyAlignment="1">
      <alignment horizontal="center" vertical="center" shrinkToFit="1"/>
    </xf>
    <xf numFmtId="0" fontId="9" fillId="0" borderId="64" xfId="0" applyFont="1" applyFill="1" applyBorder="1" applyAlignment="1">
      <alignment horizontal="center" vertical="center" wrapText="1"/>
    </xf>
    <xf numFmtId="0" fontId="9" fillId="0" borderId="214"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212" xfId="0" applyFont="1" applyFill="1" applyBorder="1" applyAlignment="1">
      <alignment horizontal="center" vertical="center" wrapText="1"/>
    </xf>
    <xf numFmtId="0" fontId="14" fillId="0" borderId="75" xfId="4" applyFont="1" applyFill="1" applyBorder="1" applyAlignment="1">
      <alignment horizontal="center" vertical="center" shrinkToFit="1"/>
    </xf>
    <xf numFmtId="197" fontId="72" fillId="2" borderId="138" xfId="4" applyNumberFormat="1" applyFont="1" applyFill="1" applyBorder="1" applyAlignment="1">
      <alignment horizontal="center" vertical="center"/>
    </xf>
    <xf numFmtId="197" fontId="72" fillId="2" borderId="22" xfId="4" applyNumberFormat="1" applyFont="1" applyFill="1" applyBorder="1" applyAlignment="1">
      <alignment horizontal="center" vertical="center"/>
    </xf>
    <xf numFmtId="197" fontId="72" fillId="2" borderId="47" xfId="4" applyNumberFormat="1" applyFont="1" applyFill="1" applyBorder="1" applyAlignment="1">
      <alignment horizontal="center" vertical="center"/>
    </xf>
    <xf numFmtId="197" fontId="72" fillId="2" borderId="245" xfId="4" applyNumberFormat="1" applyFont="1" applyFill="1" applyBorder="1" applyAlignment="1">
      <alignment horizontal="center" vertical="center"/>
    </xf>
    <xf numFmtId="197" fontId="72" fillId="2" borderId="7" xfId="4" applyNumberFormat="1" applyFont="1" applyFill="1" applyBorder="1" applyAlignment="1">
      <alignment horizontal="center" vertical="center"/>
    </xf>
    <xf numFmtId="197" fontId="72" fillId="2" borderId="27" xfId="4" applyNumberFormat="1" applyFont="1" applyFill="1" applyBorder="1" applyAlignment="1">
      <alignment horizontal="center" vertical="center"/>
    </xf>
    <xf numFmtId="181" fontId="72" fillId="2" borderId="48" xfId="4" applyNumberFormat="1" applyFont="1" applyFill="1" applyBorder="1" applyAlignment="1">
      <alignment horizontal="center" vertical="center"/>
    </xf>
    <xf numFmtId="181" fontId="72" fillId="2" borderId="57" xfId="4" applyNumberFormat="1" applyFont="1" applyFill="1" applyBorder="1" applyAlignment="1">
      <alignment horizontal="center" vertical="center"/>
    </xf>
    <xf numFmtId="181" fontId="72" fillId="2" borderId="14" xfId="4" applyNumberFormat="1" applyFont="1" applyFill="1" applyBorder="1" applyAlignment="1">
      <alignment horizontal="center" vertical="center"/>
    </xf>
    <xf numFmtId="181" fontId="72" fillId="2" borderId="0" xfId="4" applyNumberFormat="1" applyFont="1" applyFill="1" applyBorder="1" applyAlignment="1">
      <alignment horizontal="center" vertical="center"/>
    </xf>
    <xf numFmtId="181" fontId="72" fillId="2" borderId="15" xfId="4" applyNumberFormat="1" applyFont="1" applyFill="1" applyBorder="1" applyAlignment="1">
      <alignment horizontal="center" vertical="center"/>
    </xf>
    <xf numFmtId="181" fontId="72" fillId="2" borderId="7" xfId="4" applyNumberFormat="1" applyFont="1" applyFill="1" applyBorder="1" applyAlignment="1">
      <alignment horizontal="center" vertical="center"/>
    </xf>
    <xf numFmtId="181" fontId="72" fillId="2" borderId="27" xfId="4" applyNumberFormat="1" applyFont="1" applyFill="1" applyBorder="1" applyAlignment="1">
      <alignment horizontal="center" vertical="center"/>
    </xf>
    <xf numFmtId="181" fontId="72" fillId="2" borderId="22" xfId="4" applyNumberFormat="1" applyFont="1" applyFill="1" applyBorder="1" applyAlignment="1">
      <alignment horizontal="center" vertical="center"/>
    </xf>
    <xf numFmtId="181" fontId="8" fillId="4" borderId="19" xfId="4" applyNumberFormat="1" applyFont="1" applyFill="1" applyBorder="1" applyAlignment="1">
      <alignment horizontal="center" vertical="center"/>
    </xf>
    <xf numFmtId="0" fontId="71" fillId="0" borderId="11" xfId="4" applyFont="1" applyBorder="1" applyAlignment="1">
      <alignment horizontal="left" vertical="center" wrapText="1"/>
    </xf>
    <xf numFmtId="0" fontId="71" fillId="0" borderId="12" xfId="4" applyFont="1" applyBorder="1" applyAlignment="1">
      <alignment horizontal="left" vertical="center" wrapText="1"/>
    </xf>
    <xf numFmtId="0" fontId="71" fillId="0" borderId="13" xfId="4" applyFont="1" applyBorder="1" applyAlignment="1">
      <alignment horizontal="left" vertical="center" wrapText="1"/>
    </xf>
    <xf numFmtId="0" fontId="71" fillId="0" borderId="16" xfId="4" applyFont="1" applyBorder="1" applyAlignment="1">
      <alignment horizontal="left" vertical="center" wrapText="1"/>
    </xf>
    <xf numFmtId="0" fontId="71" fillId="0" borderId="6" xfId="4" applyFont="1" applyBorder="1" applyAlignment="1">
      <alignment horizontal="left" vertical="center" wrapText="1"/>
    </xf>
    <xf numFmtId="0" fontId="71" fillId="0" borderId="17" xfId="4" applyFont="1" applyBorder="1" applyAlignment="1">
      <alignment horizontal="left" vertical="center" wrapText="1"/>
    </xf>
    <xf numFmtId="0" fontId="72" fillId="0" borderId="11" xfId="4" applyFont="1" applyFill="1" applyBorder="1" applyAlignment="1">
      <alignment horizontal="right" vertical="center"/>
    </xf>
    <xf numFmtId="0" fontId="72" fillId="0" borderId="12" xfId="4" applyFont="1" applyFill="1" applyBorder="1" applyAlignment="1">
      <alignment horizontal="right" vertical="center"/>
    </xf>
    <xf numFmtId="0" fontId="72" fillId="0" borderId="16" xfId="4" applyFont="1" applyFill="1" applyBorder="1" applyAlignment="1">
      <alignment horizontal="right" vertical="center"/>
    </xf>
    <xf numFmtId="0" fontId="72" fillId="0" borderId="6" xfId="4" applyFont="1" applyFill="1" applyBorder="1" applyAlignment="1">
      <alignment horizontal="right" vertical="center"/>
    </xf>
    <xf numFmtId="0" fontId="71" fillId="0" borderId="12" xfId="4" applyFont="1" applyBorder="1" applyAlignment="1">
      <alignment horizontal="left" vertical="center"/>
    </xf>
    <xf numFmtId="0" fontId="71" fillId="0" borderId="13" xfId="4" applyFont="1" applyBorder="1" applyAlignment="1">
      <alignment horizontal="left" vertical="center"/>
    </xf>
    <xf numFmtId="0" fontId="71" fillId="0" borderId="6" xfId="4" applyFont="1" applyBorder="1" applyAlignment="1">
      <alignment horizontal="left" vertical="center"/>
    </xf>
    <xf numFmtId="0" fontId="71" fillId="0" borderId="17" xfId="4" applyFont="1" applyBorder="1" applyAlignment="1">
      <alignment horizontal="left" vertical="center"/>
    </xf>
    <xf numFmtId="0" fontId="15" fillId="0" borderId="0" xfId="4" applyFont="1" applyBorder="1" applyAlignment="1">
      <alignment horizontal="left" vertical="top" wrapText="1"/>
    </xf>
    <xf numFmtId="0" fontId="15" fillId="0" borderId="0" xfId="4" applyFont="1" applyBorder="1" applyAlignment="1">
      <alignment horizontal="left" vertical="top"/>
    </xf>
    <xf numFmtId="181" fontId="8" fillId="4" borderId="6" xfId="4" applyNumberFormat="1" applyFont="1" applyFill="1" applyBorder="1" applyAlignment="1">
      <alignment horizontal="center" vertical="center"/>
    </xf>
    <xf numFmtId="0" fontId="72" fillId="0" borderId="0" xfId="4" applyFont="1" applyAlignment="1">
      <alignment horizontal="center" vertical="center" wrapText="1"/>
    </xf>
    <xf numFmtId="0" fontId="72" fillId="0" borderId="0" xfId="4" applyFont="1" applyAlignment="1">
      <alignment horizontal="center" vertical="center"/>
    </xf>
    <xf numFmtId="0" fontId="72" fillId="0" borderId="6" xfId="4" applyFont="1" applyBorder="1" applyAlignment="1">
      <alignment horizontal="center" vertical="center"/>
    </xf>
    <xf numFmtId="0" fontId="72" fillId="0" borderId="0" xfId="4" applyFont="1" applyAlignment="1">
      <alignment horizontal="center" vertical="center" shrinkToFit="1"/>
    </xf>
    <xf numFmtId="0" fontId="72" fillId="0" borderId="15" xfId="4" applyFont="1" applyBorder="1" applyAlignment="1">
      <alignment horizontal="center" vertical="center" shrinkToFit="1"/>
    </xf>
    <xf numFmtId="0" fontId="77" fillId="0" borderId="0" xfId="4" applyFont="1" applyBorder="1" applyAlignment="1">
      <alignment horizontal="left" vertical="center" shrinkToFit="1"/>
    </xf>
    <xf numFmtId="0" fontId="77" fillId="0" borderId="15" xfId="4" applyFont="1" applyBorder="1" applyAlignment="1">
      <alignment horizontal="left" vertical="center" shrinkToFit="1"/>
    </xf>
    <xf numFmtId="0" fontId="76" fillId="0" borderId="11" xfId="4" applyFont="1" applyBorder="1" applyAlignment="1">
      <alignment horizontal="center" vertical="center" wrapText="1"/>
    </xf>
    <xf numFmtId="0" fontId="76" fillId="0" borderId="12" xfId="4" applyFont="1" applyBorder="1" applyAlignment="1">
      <alignment horizontal="center" vertical="center" wrapText="1"/>
    </xf>
    <xf numFmtId="0" fontId="76" fillId="0" borderId="13" xfId="4" applyFont="1" applyBorder="1" applyAlignment="1">
      <alignment horizontal="center" vertical="center" wrapText="1"/>
    </xf>
    <xf numFmtId="0" fontId="76" fillId="0" borderId="14" xfId="4" applyFont="1" applyBorder="1" applyAlignment="1">
      <alignment horizontal="center" vertical="center" wrapText="1"/>
    </xf>
    <xf numFmtId="0" fontId="76" fillId="0" borderId="0" xfId="4" applyFont="1" applyBorder="1" applyAlignment="1">
      <alignment horizontal="center" vertical="center" wrapText="1"/>
    </xf>
    <xf numFmtId="0" fontId="76" fillId="0" borderId="15" xfId="4" applyFont="1" applyBorder="1" applyAlignment="1">
      <alignment horizontal="center" vertical="center" wrapText="1"/>
    </xf>
    <xf numFmtId="181" fontId="72" fillId="4" borderId="11" xfId="4" applyNumberFormat="1" applyFont="1" applyFill="1" applyBorder="1" applyAlignment="1">
      <alignment horizontal="right" vertical="center"/>
    </xf>
    <xf numFmtId="181" fontId="72" fillId="4" borderId="12" xfId="4" applyNumberFormat="1" applyFont="1" applyFill="1" applyBorder="1" applyAlignment="1">
      <alignment horizontal="right" vertical="center"/>
    </xf>
    <xf numFmtId="181" fontId="72" fillId="4" borderId="14" xfId="4" applyNumberFormat="1" applyFont="1" applyFill="1" applyBorder="1" applyAlignment="1">
      <alignment horizontal="right" vertical="center"/>
    </xf>
    <xf numFmtId="181" fontId="72" fillId="4" borderId="0" xfId="4" applyNumberFormat="1" applyFont="1" applyFill="1" applyBorder="1" applyAlignment="1">
      <alignment horizontal="right" vertical="center"/>
    </xf>
    <xf numFmtId="0" fontId="71" fillId="0" borderId="0" xfId="4" applyFont="1" applyBorder="1" applyAlignment="1">
      <alignment horizontal="left" vertical="center"/>
    </xf>
    <xf numFmtId="0" fontId="71" fillId="0" borderId="15" xfId="4" applyFont="1" applyBorder="1" applyAlignment="1">
      <alignment horizontal="left" vertical="center"/>
    </xf>
    <xf numFmtId="0" fontId="72" fillId="4" borderId="12" xfId="4" applyFont="1" applyFill="1" applyBorder="1" applyAlignment="1">
      <alignment horizontal="right" vertical="center"/>
    </xf>
    <xf numFmtId="0" fontId="72" fillId="4" borderId="14" xfId="4" applyFont="1" applyFill="1" applyBorder="1" applyAlignment="1">
      <alignment horizontal="right" vertical="center"/>
    </xf>
    <xf numFmtId="0" fontId="72" fillId="4" borderId="0" xfId="4" applyFont="1" applyFill="1" applyBorder="1" applyAlignment="1">
      <alignment horizontal="right" vertical="center"/>
    </xf>
    <xf numFmtId="0" fontId="71" fillId="0" borderId="43" xfId="4" applyFont="1" applyBorder="1" applyAlignment="1">
      <alignment horizontal="center" vertical="center"/>
    </xf>
    <xf numFmtId="0" fontId="71" fillId="0" borderId="2" xfId="4" applyFont="1" applyBorder="1" applyAlignment="1">
      <alignment horizontal="center" vertical="center"/>
    </xf>
    <xf numFmtId="0" fontId="71" fillId="0" borderId="90" xfId="4" applyFont="1" applyBorder="1" applyAlignment="1">
      <alignment horizontal="center" vertical="center"/>
    </xf>
    <xf numFmtId="0" fontId="71" fillId="0" borderId="8" xfId="4" applyFont="1" applyBorder="1" applyAlignment="1">
      <alignment horizontal="center" vertical="center"/>
    </xf>
    <xf numFmtId="0" fontId="71" fillId="0" borderId="7" xfId="4" applyFont="1" applyBorder="1" applyAlignment="1">
      <alignment horizontal="center" vertical="center"/>
    </xf>
    <xf numFmtId="0" fontId="71" fillId="0" borderId="27" xfId="4" applyFont="1" applyBorder="1" applyAlignment="1">
      <alignment horizontal="center" vertical="center"/>
    </xf>
    <xf numFmtId="192" fontId="72" fillId="4" borderId="89" xfId="4" applyNumberFormat="1" applyFont="1" applyFill="1" applyBorder="1" applyAlignment="1">
      <alignment horizontal="right" vertical="center"/>
    </xf>
    <xf numFmtId="192" fontId="72" fillId="4" borderId="2" xfId="4" applyNumberFormat="1" applyFont="1" applyFill="1" applyBorder="1" applyAlignment="1">
      <alignment horizontal="right" vertical="center"/>
    </xf>
    <xf numFmtId="192" fontId="72" fillId="4" borderId="57" xfId="4" applyNumberFormat="1" applyFont="1" applyFill="1" applyBorder="1" applyAlignment="1">
      <alignment horizontal="right" vertical="center"/>
    </xf>
    <xf numFmtId="192" fontId="72" fillId="4" borderId="7" xfId="4" applyNumberFormat="1" applyFont="1" applyFill="1" applyBorder="1" applyAlignment="1">
      <alignment horizontal="right" vertical="center"/>
    </xf>
    <xf numFmtId="0" fontId="71" fillId="0" borderId="2" xfId="4" applyFont="1" applyBorder="1" applyAlignment="1">
      <alignment horizontal="left" vertical="center"/>
    </xf>
    <xf numFmtId="0" fontId="71" fillId="0" borderId="86" xfId="4" applyFont="1" applyBorder="1" applyAlignment="1">
      <alignment horizontal="left" vertical="center"/>
    </xf>
    <xf numFmtId="0" fontId="71" fillId="0" borderId="7" xfId="4" applyFont="1" applyBorder="1" applyAlignment="1">
      <alignment horizontal="left" vertical="center"/>
    </xf>
    <xf numFmtId="0" fontId="71" fillId="0" borderId="10" xfId="4" applyFont="1" applyBorder="1" applyAlignment="1">
      <alignment horizontal="left" vertical="center"/>
    </xf>
    <xf numFmtId="0" fontId="77" fillId="0" borderId="5" xfId="4" applyFont="1" applyBorder="1" applyAlignment="1">
      <alignment horizontal="left" vertical="center" shrinkToFit="1"/>
    </xf>
    <xf numFmtId="0" fontId="8" fillId="2" borderId="6" xfId="4" applyFont="1" applyFill="1" applyBorder="1" applyAlignment="1">
      <alignment horizontal="center" vertical="center" shrinkToFit="1"/>
    </xf>
    <xf numFmtId="9" fontId="8" fillId="4" borderId="6" xfId="4" applyNumberFormat="1" applyFont="1" applyFill="1" applyBorder="1" applyAlignment="1">
      <alignment horizontal="center" vertical="center"/>
    </xf>
    <xf numFmtId="0" fontId="76" fillId="0" borderId="2" xfId="4" applyFont="1" applyBorder="1" applyAlignment="1">
      <alignment horizontal="center" vertical="center" wrapText="1"/>
    </xf>
    <xf numFmtId="0" fontId="76" fillId="0" borderId="6" xfId="4" applyFont="1" applyBorder="1" applyAlignment="1">
      <alignment horizontal="center" vertical="center" wrapText="1"/>
    </xf>
    <xf numFmtId="0" fontId="72" fillId="0" borderId="18" xfId="4" applyFont="1" applyBorder="1" applyAlignment="1">
      <alignment horizontal="center" vertical="center" shrinkToFit="1"/>
    </xf>
    <xf numFmtId="0" fontId="72" fillId="0" borderId="19" xfId="4" applyFont="1" applyBorder="1" applyAlignment="1">
      <alignment horizontal="center" vertical="center" shrinkToFit="1"/>
    </xf>
    <xf numFmtId="0" fontId="72" fillId="0" borderId="20" xfId="4" applyFont="1" applyBorder="1" applyAlignment="1">
      <alignment horizontal="center" vertical="center" shrinkToFit="1"/>
    </xf>
    <xf numFmtId="0" fontId="8" fillId="2" borderId="48" xfId="4" applyFont="1" applyFill="1" applyBorder="1" applyAlignment="1">
      <alignment horizontal="center" vertical="center" shrinkToFit="1"/>
    </xf>
    <xf numFmtId="0" fontId="8" fillId="2" borderId="22" xfId="4" applyFont="1" applyFill="1" applyBorder="1" applyAlignment="1">
      <alignment horizontal="center" vertical="center" shrinkToFit="1"/>
    </xf>
    <xf numFmtId="183" fontId="8" fillId="0" borderId="297" xfId="4" applyNumberFormat="1" applyFont="1" applyBorder="1" applyAlignment="1">
      <alignment horizontal="center" vertical="center" shrinkToFit="1"/>
    </xf>
    <xf numFmtId="183" fontId="8" fillId="0" borderId="298" xfId="4" applyNumberFormat="1" applyFont="1" applyBorder="1" applyAlignment="1">
      <alignment horizontal="center" vertical="center" shrinkToFit="1"/>
    </xf>
    <xf numFmtId="183" fontId="8" fillId="0" borderId="299" xfId="4" applyNumberFormat="1" applyFont="1" applyBorder="1" applyAlignment="1">
      <alignment horizontal="center" vertical="center" shrinkToFit="1"/>
    </xf>
    <xf numFmtId="183" fontId="8" fillId="2" borderId="143" xfId="4" applyNumberFormat="1" applyFont="1" applyFill="1" applyBorder="1" applyAlignment="1">
      <alignment horizontal="right" vertical="center" shrinkToFit="1"/>
    </xf>
    <xf numFmtId="183" fontId="8" fillId="2" borderId="131" xfId="4" applyNumberFormat="1" applyFont="1" applyFill="1" applyBorder="1" applyAlignment="1">
      <alignment horizontal="right" vertical="center" shrinkToFit="1"/>
    </xf>
    <xf numFmtId="183" fontId="8" fillId="2" borderId="144" xfId="4" applyNumberFormat="1" applyFont="1" applyFill="1" applyBorder="1" applyAlignment="1">
      <alignment horizontal="right" vertical="center" shrinkToFit="1"/>
    </xf>
    <xf numFmtId="183" fontId="8" fillId="4" borderId="143" xfId="4" applyNumberFormat="1" applyFont="1" applyFill="1" applyBorder="1" applyAlignment="1">
      <alignment horizontal="right" vertical="center" shrinkToFit="1"/>
    </xf>
    <xf numFmtId="183" fontId="8" fillId="4" borderId="131" xfId="4" applyNumberFormat="1" applyFont="1" applyFill="1" applyBorder="1" applyAlignment="1">
      <alignment horizontal="right" vertical="center" shrinkToFit="1"/>
    </xf>
    <xf numFmtId="183" fontId="8" fillId="4" borderId="144" xfId="4" applyNumberFormat="1" applyFont="1" applyFill="1" applyBorder="1" applyAlignment="1">
      <alignment horizontal="right" vertical="center" shrinkToFit="1"/>
    </xf>
    <xf numFmtId="212" fontId="78" fillId="0" borderId="0" xfId="4" applyNumberFormat="1" applyFont="1" applyBorder="1" applyAlignment="1">
      <alignment horizontal="right" vertical="center"/>
    </xf>
    <xf numFmtId="212" fontId="78" fillId="0" borderId="5" xfId="4" applyNumberFormat="1" applyFont="1" applyBorder="1" applyAlignment="1">
      <alignment horizontal="right" vertical="center"/>
    </xf>
    <xf numFmtId="206" fontId="72" fillId="4" borderId="182" xfId="4" applyNumberFormat="1" applyFont="1" applyFill="1" applyBorder="1" applyAlignment="1">
      <alignment horizontal="center" vertical="center"/>
    </xf>
    <xf numFmtId="206" fontId="72" fillId="4" borderId="183" xfId="4" applyNumberFormat="1" applyFont="1" applyFill="1" applyBorder="1" applyAlignment="1">
      <alignment horizontal="center" vertical="center"/>
    </xf>
    <xf numFmtId="204" fontId="72" fillId="4" borderId="183" xfId="4" applyNumberFormat="1" applyFont="1" applyFill="1" applyBorder="1" applyAlignment="1">
      <alignment horizontal="right" vertical="center"/>
    </xf>
    <xf numFmtId="204" fontId="72" fillId="4" borderId="184" xfId="4" applyNumberFormat="1" applyFont="1" applyFill="1" applyBorder="1" applyAlignment="1">
      <alignment horizontal="right" vertical="center"/>
    </xf>
    <xf numFmtId="0" fontId="8" fillId="2" borderId="119" xfId="4" applyFont="1" applyFill="1" applyBorder="1" applyAlignment="1">
      <alignment horizontal="center" vertical="center" shrinkToFit="1"/>
    </xf>
    <xf numFmtId="0" fontId="8" fillId="2" borderId="118" xfId="4" applyFont="1" applyFill="1" applyBorder="1" applyAlignment="1">
      <alignment horizontal="center" vertical="center" shrinkToFit="1"/>
    </xf>
    <xf numFmtId="0" fontId="8" fillId="2" borderId="129" xfId="4" applyFont="1" applyFill="1" applyBorder="1" applyAlignment="1">
      <alignment horizontal="center" vertical="center" shrinkToFit="1"/>
    </xf>
    <xf numFmtId="0" fontId="72" fillId="0" borderId="18" xfId="4" applyFont="1" applyBorder="1" applyAlignment="1">
      <alignment horizontal="center" vertical="center"/>
    </xf>
    <xf numFmtId="0" fontId="72" fillId="0" borderId="19" xfId="4" applyFont="1" applyBorder="1" applyAlignment="1">
      <alignment horizontal="center" vertical="center"/>
    </xf>
    <xf numFmtId="0" fontId="72" fillId="0" borderId="20" xfId="4" applyFont="1" applyBorder="1" applyAlignment="1">
      <alignment horizontal="center" vertical="center"/>
    </xf>
    <xf numFmtId="204" fontId="72" fillId="0" borderId="18" xfId="4" applyNumberFormat="1" applyFont="1" applyFill="1" applyBorder="1" applyAlignment="1">
      <alignment horizontal="right" vertical="center"/>
    </xf>
    <xf numFmtId="204" fontId="72" fillId="0" borderId="19" xfId="4" applyNumberFormat="1" applyFont="1" applyFill="1" applyBorder="1" applyAlignment="1">
      <alignment horizontal="right" vertical="center"/>
    </xf>
    <xf numFmtId="204" fontId="79" fillId="0" borderId="18" xfId="4" applyNumberFormat="1" applyFont="1" applyFill="1" applyBorder="1" applyAlignment="1">
      <alignment horizontal="right" vertical="center"/>
    </xf>
    <xf numFmtId="204" fontId="79" fillId="0" borderId="19" xfId="4" applyNumberFormat="1" applyFont="1" applyFill="1" applyBorder="1" applyAlignment="1">
      <alignment horizontal="right" vertical="center"/>
    </xf>
    <xf numFmtId="0" fontId="8" fillId="2" borderId="11" xfId="4" applyFont="1" applyFill="1" applyBorder="1" applyAlignment="1">
      <alignment horizontal="center" vertical="center" shrinkToFit="1"/>
    </xf>
    <xf numFmtId="0" fontId="8" fillId="2" borderId="12" xfId="4" applyFont="1" applyFill="1" applyBorder="1" applyAlignment="1">
      <alignment horizontal="center" vertical="center" shrinkToFit="1"/>
    </xf>
    <xf numFmtId="0" fontId="8" fillId="2" borderId="13" xfId="4" applyFont="1" applyFill="1" applyBorder="1" applyAlignment="1">
      <alignment horizontal="center" vertical="center" shrinkToFit="1"/>
    </xf>
    <xf numFmtId="183" fontId="8" fillId="0" borderId="11" xfId="4" applyNumberFormat="1" applyFont="1" applyBorder="1" applyAlignment="1">
      <alignment horizontal="right" vertical="center" shrinkToFit="1"/>
    </xf>
    <xf numFmtId="183" fontId="8" fillId="0" borderId="12" xfId="4" applyNumberFormat="1" applyFont="1" applyBorder="1" applyAlignment="1">
      <alignment horizontal="right" vertical="center" shrinkToFit="1"/>
    </xf>
    <xf numFmtId="183" fontId="8" fillId="0" borderId="13" xfId="4" applyNumberFormat="1" applyFont="1" applyBorder="1" applyAlignment="1">
      <alignment horizontal="right" vertical="center" shrinkToFit="1"/>
    </xf>
    <xf numFmtId="183" fontId="8" fillId="0" borderId="300" xfId="4" applyNumberFormat="1" applyFont="1" applyBorder="1" applyAlignment="1">
      <alignment horizontal="center" vertical="center" shrinkToFit="1"/>
    </xf>
    <xf numFmtId="183" fontId="8" fillId="0" borderId="301" xfId="4" applyNumberFormat="1" applyFont="1" applyBorder="1" applyAlignment="1">
      <alignment horizontal="center" vertical="center" shrinkToFit="1"/>
    </xf>
    <xf numFmtId="183" fontId="8" fillId="0" borderId="302" xfId="4" applyNumberFormat="1" applyFont="1" applyBorder="1" applyAlignment="1">
      <alignment horizontal="center" vertical="center" shrinkToFit="1"/>
    </xf>
    <xf numFmtId="183" fontId="8" fillId="4" borderId="11" xfId="4" applyNumberFormat="1" applyFont="1" applyFill="1" applyBorder="1" applyAlignment="1">
      <alignment horizontal="right" vertical="center" shrinkToFit="1"/>
    </xf>
    <xf numFmtId="183" fontId="8" fillId="4" borderId="12" xfId="4" applyNumberFormat="1" applyFont="1" applyFill="1" applyBorder="1" applyAlignment="1">
      <alignment horizontal="right" vertical="center" shrinkToFit="1"/>
    </xf>
    <xf numFmtId="183" fontId="8" fillId="4" borderId="13" xfId="4" applyNumberFormat="1" applyFont="1" applyFill="1" applyBorder="1" applyAlignment="1">
      <alignment horizontal="right" vertical="center" shrinkToFit="1"/>
    </xf>
    <xf numFmtId="0" fontId="71" fillId="0" borderId="0" xfId="4" applyFont="1" applyBorder="1" applyAlignment="1">
      <alignment horizontal="left" vertical="top" wrapText="1"/>
    </xf>
    <xf numFmtId="0" fontId="71" fillId="0" borderId="15" xfId="4" applyFont="1" applyBorder="1" applyAlignment="1">
      <alignment horizontal="left" vertical="top" wrapText="1"/>
    </xf>
    <xf numFmtId="0" fontId="8" fillId="2" borderId="18" xfId="4" applyFont="1" applyFill="1" applyBorder="1" applyAlignment="1">
      <alignment horizontal="center" vertical="center" shrinkToFit="1"/>
    </xf>
    <xf numFmtId="0" fontId="8" fillId="2" borderId="19" xfId="4" applyFont="1" applyFill="1" applyBorder="1" applyAlignment="1">
      <alignment horizontal="center" vertical="center" shrinkToFit="1"/>
    </xf>
    <xf numFmtId="183" fontId="8" fillId="2" borderId="18" xfId="4" applyNumberFormat="1" applyFont="1" applyFill="1" applyBorder="1" applyAlignment="1">
      <alignment horizontal="right" vertical="center" shrinkToFit="1"/>
    </xf>
    <xf numFmtId="183" fontId="8" fillId="2" borderId="19" xfId="4" applyNumberFormat="1" applyFont="1" applyFill="1" applyBorder="1" applyAlignment="1">
      <alignment horizontal="right" vertical="center" shrinkToFit="1"/>
    </xf>
    <xf numFmtId="183" fontId="8" fillId="2" borderId="20" xfId="4" applyNumberFormat="1" applyFont="1" applyFill="1" applyBorder="1" applyAlignment="1">
      <alignment horizontal="right" vertical="center" shrinkToFit="1"/>
    </xf>
    <xf numFmtId="183" fontId="8" fillId="4" borderId="18" xfId="4" applyNumberFormat="1" applyFont="1" applyFill="1" applyBorder="1" applyAlignment="1">
      <alignment horizontal="right" vertical="center" shrinkToFit="1"/>
    </xf>
    <xf numFmtId="183" fontId="8" fillId="4" borderId="19" xfId="4" applyNumberFormat="1" applyFont="1" applyFill="1" applyBorder="1" applyAlignment="1">
      <alignment horizontal="right" vertical="center" shrinkToFit="1"/>
    </xf>
    <xf numFmtId="183" fontId="8" fillId="4" borderId="20" xfId="4" applyNumberFormat="1" applyFont="1" applyFill="1" applyBorder="1" applyAlignment="1">
      <alignment horizontal="right" vertical="center" shrinkToFit="1"/>
    </xf>
    <xf numFmtId="0" fontId="14" fillId="0" borderId="5" xfId="4" applyFont="1" applyBorder="1" applyAlignment="1">
      <alignment horizontal="left" vertical="top" wrapText="1"/>
    </xf>
    <xf numFmtId="213" fontId="78" fillId="2" borderId="0" xfId="4" applyNumberFormat="1" applyFont="1" applyFill="1" applyBorder="1" applyAlignment="1">
      <alignment horizontal="center" vertical="top" shrinkToFit="1"/>
    </xf>
    <xf numFmtId="213" fontId="78" fillId="2" borderId="15" xfId="4" applyNumberFormat="1" applyFont="1" applyFill="1" applyBorder="1" applyAlignment="1">
      <alignment horizontal="center" vertical="top" shrinkToFit="1"/>
    </xf>
    <xf numFmtId="0" fontId="8" fillId="2" borderId="44" xfId="4" applyFont="1" applyFill="1" applyBorder="1" applyAlignment="1">
      <alignment horizontal="center" vertical="center" shrinkToFit="1"/>
    </xf>
    <xf numFmtId="183" fontId="8" fillId="2" borderId="44" xfId="4" applyNumberFormat="1" applyFont="1" applyFill="1" applyBorder="1" applyAlignment="1">
      <alignment horizontal="right" vertical="center" shrinkToFit="1"/>
    </xf>
    <xf numFmtId="183" fontId="8" fillId="4" borderId="44" xfId="4" applyNumberFormat="1" applyFont="1" applyFill="1" applyBorder="1" applyAlignment="1">
      <alignment horizontal="right" vertical="center" shrinkToFit="1"/>
    </xf>
    <xf numFmtId="183" fontId="8" fillId="2" borderId="11" xfId="4" applyNumberFormat="1" applyFont="1" applyFill="1" applyBorder="1" applyAlignment="1">
      <alignment horizontal="right" vertical="center" shrinkToFit="1"/>
    </xf>
    <xf numFmtId="183" fontId="8" fillId="2" borderId="12" xfId="4" applyNumberFormat="1" applyFont="1" applyFill="1" applyBorder="1" applyAlignment="1">
      <alignment horizontal="right" vertical="center" shrinkToFit="1"/>
    </xf>
    <xf numFmtId="183" fontId="8" fillId="2" borderId="13" xfId="4" applyNumberFormat="1" applyFont="1" applyFill="1" applyBorder="1" applyAlignment="1">
      <alignment horizontal="right" vertical="center" shrinkToFit="1"/>
    </xf>
    <xf numFmtId="0" fontId="8" fillId="2" borderId="143" xfId="4" applyFont="1" applyFill="1" applyBorder="1" applyAlignment="1">
      <alignment horizontal="center" vertical="center"/>
    </xf>
    <xf numFmtId="0" fontId="8" fillId="2" borderId="131" xfId="4" applyFont="1" applyFill="1" applyBorder="1" applyAlignment="1">
      <alignment horizontal="center" vertical="center"/>
    </xf>
    <xf numFmtId="0" fontId="8" fillId="2" borderId="144" xfId="4" applyFont="1" applyFill="1" applyBorder="1" applyAlignment="1">
      <alignment horizontal="center" vertical="center"/>
    </xf>
    <xf numFmtId="0" fontId="8" fillId="0" borderId="43" xfId="4" applyFont="1" applyBorder="1" applyAlignment="1">
      <alignment horizontal="center" vertical="center"/>
    </xf>
    <xf numFmtId="0" fontId="8" fillId="0" borderId="2" xfId="4" applyFont="1" applyBorder="1" applyAlignment="1">
      <alignment horizontal="center" vertical="center"/>
    </xf>
    <xf numFmtId="0" fontId="8" fillId="0" borderId="93" xfId="4" applyFont="1" applyBorder="1" applyAlignment="1">
      <alignment horizontal="center" vertical="center"/>
    </xf>
    <xf numFmtId="0" fontId="8" fillId="0" borderId="101" xfId="4" applyFont="1" applyBorder="1" applyAlignment="1">
      <alignment horizontal="center" vertical="center"/>
    </xf>
    <xf numFmtId="0" fontId="8" fillId="0" borderId="6" xfId="4" applyFont="1" applyBorder="1" applyAlignment="1">
      <alignment horizontal="center" vertical="center"/>
    </xf>
    <xf numFmtId="0" fontId="8" fillId="0" borderId="26" xfId="4" applyFont="1" applyBorder="1" applyAlignment="1">
      <alignment horizontal="center" vertical="center"/>
    </xf>
    <xf numFmtId="0" fontId="8" fillId="0" borderId="92" xfId="4" applyFont="1" applyBorder="1" applyAlignment="1">
      <alignment horizontal="center" vertical="center" wrapText="1" shrinkToFit="1"/>
    </xf>
    <xf numFmtId="0" fontId="8" fillId="0" borderId="2" xfId="4" applyFont="1" applyBorder="1" applyAlignment="1">
      <alignment horizontal="center" vertical="center" wrapText="1" shrinkToFit="1"/>
    </xf>
    <xf numFmtId="0" fontId="8" fillId="0" borderId="90" xfId="4" applyFont="1" applyBorder="1" applyAlignment="1">
      <alignment horizontal="center" vertical="center" wrapText="1" shrinkToFit="1"/>
    </xf>
    <xf numFmtId="0" fontId="8" fillId="0" borderId="41" xfId="4" applyFont="1" applyBorder="1" applyAlignment="1">
      <alignment horizontal="center" vertical="center" wrapText="1" shrinkToFit="1"/>
    </xf>
    <xf numFmtId="0" fontId="8" fillId="0" borderId="6" xfId="4" applyFont="1" applyBorder="1" applyAlignment="1">
      <alignment horizontal="center" vertical="center" wrapText="1" shrinkToFit="1"/>
    </xf>
    <xf numFmtId="0" fontId="8" fillId="0" borderId="17" xfId="4" applyFont="1" applyBorder="1" applyAlignment="1">
      <alignment horizontal="center" vertical="center" wrapText="1" shrinkToFit="1"/>
    </xf>
    <xf numFmtId="0" fontId="8" fillId="0" borderId="89" xfId="4" applyFont="1" applyBorder="1" applyAlignment="1">
      <alignment horizontal="left" vertical="center" wrapText="1" shrinkToFit="1"/>
    </xf>
    <xf numFmtId="0" fontId="8" fillId="0" borderId="2" xfId="4" applyFont="1" applyBorder="1" applyAlignment="1">
      <alignment horizontal="left" vertical="center" wrapText="1" shrinkToFit="1"/>
    </xf>
    <xf numFmtId="0" fontId="8" fillId="0" borderId="86" xfId="4" applyFont="1" applyBorder="1" applyAlignment="1">
      <alignment horizontal="left" vertical="center" wrapText="1" shrinkToFit="1"/>
    </xf>
    <xf numFmtId="0" fontId="8" fillId="0" borderId="16" xfId="4" applyFont="1" applyBorder="1" applyAlignment="1">
      <alignment horizontal="left" vertical="center" wrapText="1" shrinkToFit="1"/>
    </xf>
    <xf numFmtId="0" fontId="8" fillId="0" borderId="6" xfId="4" applyFont="1" applyBorder="1" applyAlignment="1">
      <alignment horizontal="left" vertical="center" wrapText="1" shrinkToFit="1"/>
    </xf>
    <xf numFmtId="0" fontId="8" fillId="0" borderId="87" xfId="4" applyFont="1" applyBorder="1" applyAlignment="1">
      <alignment horizontal="left" vertical="center" wrapText="1" shrinkToFit="1"/>
    </xf>
    <xf numFmtId="0" fontId="8" fillId="2" borderId="196" xfId="4" applyFont="1" applyFill="1" applyBorder="1" applyAlignment="1">
      <alignment vertical="center" shrinkToFit="1"/>
    </xf>
    <xf numFmtId="0" fontId="8" fillId="2" borderId="197" xfId="4" applyFont="1" applyFill="1" applyBorder="1" applyAlignment="1">
      <alignment vertical="center" shrinkToFit="1"/>
    </xf>
    <xf numFmtId="0" fontId="8" fillId="2" borderId="198" xfId="4" applyFont="1" applyFill="1" applyBorder="1" applyAlignment="1">
      <alignment vertical="center" shrinkToFit="1"/>
    </xf>
    <xf numFmtId="192" fontId="8" fillId="0" borderId="197" xfId="4" applyNumberFormat="1" applyFont="1" applyFill="1" applyBorder="1" applyAlignment="1">
      <alignment horizontal="right" vertical="center"/>
    </xf>
    <xf numFmtId="192" fontId="8" fillId="4" borderId="197" xfId="4" applyNumberFormat="1" applyFont="1" applyFill="1" applyBorder="1" applyAlignment="1">
      <alignment horizontal="right" vertical="center"/>
    </xf>
    <xf numFmtId="192" fontId="8" fillId="0" borderId="200" xfId="4" applyNumberFormat="1" applyFont="1" applyFill="1" applyBorder="1" applyAlignment="1">
      <alignment horizontal="right" vertical="center"/>
    </xf>
    <xf numFmtId="183" fontId="8" fillId="4" borderId="53" xfId="4" applyNumberFormat="1" applyFont="1" applyFill="1" applyBorder="1" applyAlignment="1">
      <alignment horizontal="right" vertical="center"/>
    </xf>
    <xf numFmtId="192" fontId="8" fillId="4" borderId="221" xfId="4" applyNumberFormat="1" applyFont="1" applyFill="1" applyBorder="1" applyAlignment="1">
      <alignment horizontal="right" vertical="center"/>
    </xf>
    <xf numFmtId="192" fontId="8" fillId="4" borderId="287" xfId="4" applyNumberFormat="1" applyFont="1" applyFill="1" applyBorder="1" applyAlignment="1">
      <alignment horizontal="right" vertical="center"/>
    </xf>
    <xf numFmtId="0" fontId="8" fillId="0" borderId="19" xfId="4" applyFont="1" applyBorder="1" applyAlignment="1">
      <alignment horizontal="center" vertical="center"/>
    </xf>
    <xf numFmtId="0" fontId="8" fillId="0" borderId="45" xfId="4" applyFont="1" applyBorder="1" applyAlignment="1">
      <alignment horizontal="center" vertical="center"/>
    </xf>
    <xf numFmtId="183" fontId="8" fillId="0" borderId="19" xfId="4" applyNumberFormat="1" applyFont="1" applyBorder="1" applyAlignment="1">
      <alignment horizontal="right" vertical="center"/>
    </xf>
    <xf numFmtId="183" fontId="8" fillId="0" borderId="53" xfId="4" applyNumberFormat="1" applyFont="1" applyBorder="1" applyAlignment="1">
      <alignment horizontal="right" vertical="center"/>
    </xf>
    <xf numFmtId="0" fontId="14" fillId="0" borderId="0" xfId="4" applyFont="1" applyBorder="1" applyAlignment="1">
      <alignment horizontal="left" vertical="top"/>
    </xf>
    <xf numFmtId="0" fontId="14" fillId="0" borderId="5" xfId="4" applyFont="1" applyBorder="1" applyAlignment="1">
      <alignment horizontal="left" vertical="top"/>
    </xf>
    <xf numFmtId="0" fontId="8" fillId="0" borderId="23" xfId="4" applyFont="1" applyBorder="1" applyAlignment="1">
      <alignment horizontal="center" vertical="center" textRotation="255"/>
    </xf>
    <xf numFmtId="0" fontId="8" fillId="0" borderId="4" xfId="4" applyFont="1" applyBorder="1" applyAlignment="1">
      <alignment horizontal="center" vertical="center" textRotation="255"/>
    </xf>
    <xf numFmtId="0" fontId="8" fillId="0" borderId="33" xfId="4" applyFont="1" applyBorder="1" applyAlignment="1">
      <alignment horizontal="center" vertical="center" textRotation="255"/>
    </xf>
    <xf numFmtId="0" fontId="8" fillId="2" borderId="226" xfId="4" applyFont="1" applyFill="1" applyBorder="1" applyAlignment="1">
      <alignment vertical="center" shrinkToFit="1"/>
    </xf>
    <xf numFmtId="0" fontId="8" fillId="2" borderId="221" xfId="4" applyFont="1" applyFill="1" applyBorder="1" applyAlignment="1">
      <alignment vertical="center" shrinkToFit="1"/>
    </xf>
    <xf numFmtId="0" fontId="8" fillId="2" borderId="237" xfId="4" applyFont="1" applyFill="1" applyBorder="1" applyAlignment="1">
      <alignment vertical="center" shrinkToFit="1"/>
    </xf>
    <xf numFmtId="0" fontId="8" fillId="2" borderId="51" xfId="4" applyFont="1" applyFill="1" applyBorder="1" applyAlignment="1">
      <alignment vertical="center"/>
    </xf>
    <xf numFmtId="0" fontId="7" fillId="0" borderId="49" xfId="0" applyFont="1" applyBorder="1" applyAlignment="1">
      <alignment vertical="center"/>
    </xf>
    <xf numFmtId="0" fontId="7" fillId="0" borderId="79" xfId="0" applyFont="1" applyBorder="1" applyAlignment="1">
      <alignment vertical="center"/>
    </xf>
    <xf numFmtId="0" fontId="7" fillId="0" borderId="53" xfId="0" applyFont="1" applyBorder="1" applyAlignment="1">
      <alignment vertical="center"/>
    </xf>
    <xf numFmtId="181" fontId="8" fillId="4" borderId="49" xfId="4" applyNumberFormat="1" applyFont="1" applyFill="1" applyBorder="1" applyAlignment="1">
      <alignment horizontal="right" vertical="center"/>
    </xf>
    <xf numFmtId="183" fontId="8" fillId="4" borderId="49" xfId="4" applyNumberFormat="1" applyFont="1" applyFill="1" applyBorder="1" applyAlignment="1">
      <alignment horizontal="right" vertical="center"/>
    </xf>
    <xf numFmtId="0" fontId="14" fillId="0" borderId="219" xfId="4" applyFont="1" applyBorder="1" applyAlignment="1">
      <alignment horizontal="left" vertical="center" shrinkToFit="1"/>
    </xf>
    <xf numFmtId="0" fontId="14" fillId="0" borderId="64" xfId="4" applyFont="1" applyBorder="1" applyAlignment="1">
      <alignment horizontal="left" vertical="center" shrinkToFit="1"/>
    </xf>
    <xf numFmtId="183" fontId="8" fillId="0" borderId="64" xfId="0" applyNumberFormat="1" applyFont="1" applyBorder="1" applyAlignment="1">
      <alignment horizontal="right" vertical="center"/>
    </xf>
    <xf numFmtId="183" fontId="8" fillId="0" borderId="64" xfId="4" applyNumberFormat="1" applyFont="1" applyBorder="1" applyAlignment="1">
      <alignment horizontal="right" vertical="center"/>
    </xf>
    <xf numFmtId="0" fontId="14" fillId="0" borderId="219" xfId="4" applyFont="1" applyBorder="1" applyAlignment="1">
      <alignment horizontal="left" vertical="top" shrinkToFit="1"/>
    </xf>
    <xf numFmtId="0" fontId="14" fillId="0" borderId="64" xfId="4" applyFont="1" applyBorder="1" applyAlignment="1">
      <alignment horizontal="left" vertical="top" shrinkToFit="1"/>
    </xf>
    <xf numFmtId="0" fontId="14" fillId="0" borderId="37" xfId="4" applyFont="1" applyBorder="1" applyAlignment="1">
      <alignment horizontal="left" vertical="center" shrinkToFit="1"/>
    </xf>
    <xf numFmtId="0" fontId="14" fillId="0" borderId="12" xfId="4" applyFont="1" applyBorder="1" applyAlignment="1">
      <alignment horizontal="left" vertical="center" shrinkToFit="1"/>
    </xf>
    <xf numFmtId="183" fontId="8" fillId="0" borderId="49" xfId="4" applyNumberFormat="1" applyFont="1" applyBorder="1" applyAlignment="1">
      <alignment horizontal="right" vertical="center"/>
    </xf>
    <xf numFmtId="183" fontId="8" fillId="4" borderId="49" xfId="4" applyNumberFormat="1" applyFont="1" applyFill="1" applyBorder="1" applyAlignment="1">
      <alignment vertical="center"/>
    </xf>
    <xf numFmtId="0" fontId="8" fillId="0" borderId="31" xfId="4" applyFont="1" applyBorder="1" applyAlignment="1">
      <alignment horizontal="center" vertical="center"/>
    </xf>
    <xf numFmtId="0" fontId="8" fillId="0" borderId="12" xfId="4" applyFont="1" applyBorder="1" applyAlignment="1">
      <alignment horizontal="center" vertical="center"/>
    </xf>
    <xf numFmtId="0" fontId="8" fillId="0" borderId="34" xfId="4" applyFont="1" applyBorder="1" applyAlignment="1">
      <alignment horizontal="center" vertical="center"/>
    </xf>
    <xf numFmtId="0" fontId="8" fillId="0" borderId="3" xfId="4" applyFont="1" applyBorder="1" applyAlignment="1">
      <alignment horizontal="center" vertical="center"/>
    </xf>
    <xf numFmtId="0" fontId="8" fillId="0" borderId="0" xfId="4" applyFont="1" applyBorder="1" applyAlignment="1">
      <alignment horizontal="center" vertical="center"/>
    </xf>
    <xf numFmtId="0" fontId="8" fillId="0" borderId="25" xfId="4" applyFont="1" applyBorder="1" applyAlignment="1">
      <alignment horizontal="center" vertical="center"/>
    </xf>
    <xf numFmtId="183" fontId="8" fillId="0" borderId="66" xfId="4" applyNumberFormat="1" applyFont="1" applyFill="1" applyBorder="1" applyAlignment="1">
      <alignment horizontal="right" vertical="center"/>
    </xf>
    <xf numFmtId="183" fontId="8" fillId="4" borderId="64" xfId="4" applyNumberFormat="1" applyFont="1" applyFill="1" applyBorder="1" applyAlignment="1">
      <alignment horizontal="right" vertical="center"/>
    </xf>
    <xf numFmtId="0" fontId="8" fillId="0" borderId="24" xfId="4" applyFont="1" applyBorder="1" applyAlignment="1">
      <alignment horizontal="center" vertical="center" textRotation="255"/>
    </xf>
    <xf numFmtId="0" fontId="8" fillId="0" borderId="35" xfId="4" applyFont="1" applyBorder="1" applyAlignment="1">
      <alignment horizontal="center" vertical="center" textRotation="255"/>
    </xf>
    <xf numFmtId="0" fontId="8" fillId="0" borderId="40" xfId="4" applyFont="1" applyBorder="1" applyAlignment="1">
      <alignment horizontal="center" vertical="center" textRotation="255"/>
    </xf>
    <xf numFmtId="0" fontId="8" fillId="2" borderId="14" xfId="4" applyFont="1" applyFill="1" applyBorder="1" applyAlignment="1">
      <alignment vertical="center" shrinkToFit="1"/>
    </xf>
    <xf numFmtId="0" fontId="8" fillId="2" borderId="0" xfId="4" applyFont="1" applyFill="1" applyBorder="1" applyAlignment="1">
      <alignment vertical="center" shrinkToFit="1"/>
    </xf>
    <xf numFmtId="0" fontId="8" fillId="2" borderId="25" xfId="4" applyFont="1" applyFill="1" applyBorder="1" applyAlignment="1">
      <alignment vertical="center" shrinkToFit="1"/>
    </xf>
    <xf numFmtId="192" fontId="8" fillId="4" borderId="0" xfId="4" applyNumberFormat="1" applyFont="1" applyFill="1" applyBorder="1" applyAlignment="1">
      <alignment horizontal="right" vertical="center"/>
    </xf>
    <xf numFmtId="0" fontId="8" fillId="2" borderId="225" xfId="4" applyFont="1" applyFill="1" applyBorder="1" applyAlignment="1">
      <alignment vertical="center" shrinkToFit="1"/>
    </xf>
    <xf numFmtId="0" fontId="7" fillId="0" borderId="222" xfId="0" applyFont="1" applyBorder="1" applyAlignment="1">
      <alignment vertical="center" shrinkToFit="1"/>
    </xf>
    <xf numFmtId="0" fontId="7" fillId="0" borderId="226" xfId="0" applyFont="1" applyBorder="1" applyAlignment="1">
      <alignment vertical="center" shrinkToFit="1"/>
    </xf>
    <xf numFmtId="0" fontId="7" fillId="0" borderId="221" xfId="0" applyFont="1" applyBorder="1" applyAlignment="1">
      <alignment vertical="center" shrinkToFit="1"/>
    </xf>
    <xf numFmtId="0" fontId="14" fillId="0" borderId="168" xfId="4" applyFont="1" applyBorder="1" applyAlignment="1">
      <alignment vertical="center" shrinkToFit="1"/>
    </xf>
    <xf numFmtId="0" fontId="14" fillId="0" borderId="161" xfId="4" applyFont="1" applyBorder="1" applyAlignment="1">
      <alignment vertical="center" shrinkToFit="1"/>
    </xf>
    <xf numFmtId="183" fontId="8" fillId="0" borderId="64" xfId="4" applyNumberFormat="1" applyFont="1" applyFill="1" applyBorder="1" applyAlignment="1">
      <alignment horizontal="right" vertical="center"/>
    </xf>
    <xf numFmtId="0" fontId="8" fillId="0" borderId="0" xfId="4" applyFont="1" applyBorder="1" applyAlignment="1">
      <alignment horizontal="left" vertical="center" wrapText="1"/>
    </xf>
    <xf numFmtId="0" fontId="8" fillId="0" borderId="5" xfId="4" applyFont="1" applyBorder="1" applyAlignment="1">
      <alignment horizontal="left" vertical="center" wrapText="1"/>
    </xf>
    <xf numFmtId="0" fontId="8" fillId="0" borderId="292" xfId="4" applyFont="1" applyBorder="1" applyAlignment="1">
      <alignment horizontal="center" vertical="center" shrinkToFit="1"/>
    </xf>
    <xf numFmtId="0" fontId="8" fillId="0" borderId="293" xfId="4" applyFont="1" applyBorder="1" applyAlignment="1">
      <alignment horizontal="center" vertical="center" shrinkToFit="1"/>
    </xf>
    <xf numFmtId="0" fontId="8" fillId="0" borderId="294" xfId="4" applyFont="1" applyBorder="1" applyAlignment="1">
      <alignment horizontal="center" vertical="center" shrinkToFit="1"/>
    </xf>
    <xf numFmtId="0" fontId="14" fillId="0" borderId="295" xfId="4" applyFont="1" applyBorder="1" applyAlignment="1">
      <alignment horizontal="left" vertical="center" shrinkToFit="1"/>
    </xf>
    <xf numFmtId="0" fontId="14" fillId="0" borderId="293" xfId="4" applyFont="1" applyBorder="1" applyAlignment="1">
      <alignment horizontal="left" vertical="center" shrinkToFit="1"/>
    </xf>
    <xf numFmtId="183" fontId="8" fillId="0" borderId="293" xfId="0" applyNumberFormat="1" applyFont="1" applyBorder="1" applyAlignment="1">
      <alignment horizontal="right" vertical="center"/>
    </xf>
    <xf numFmtId="183" fontId="8" fillId="0" borderId="293" xfId="4" applyNumberFormat="1" applyFont="1" applyBorder="1" applyAlignment="1">
      <alignment horizontal="right" vertical="center"/>
    </xf>
    <xf numFmtId="0" fontId="8" fillId="0" borderId="8" xfId="4" applyFont="1" applyBorder="1" applyAlignment="1">
      <alignment horizontal="center" vertical="center"/>
    </xf>
    <xf numFmtId="0" fontId="8" fillId="0" borderId="7" xfId="4" applyFont="1" applyBorder="1" applyAlignment="1">
      <alignment horizontal="center" vertical="center"/>
    </xf>
    <xf numFmtId="0" fontId="8" fillId="0" borderId="96" xfId="4" applyFont="1" applyBorder="1" applyAlignment="1">
      <alignment horizontal="center" vertical="center"/>
    </xf>
    <xf numFmtId="183" fontId="8" fillId="4" borderId="7" xfId="4" applyNumberFormat="1" applyFont="1" applyFill="1" applyBorder="1" applyAlignment="1">
      <alignment horizontal="right" vertical="center"/>
    </xf>
    <xf numFmtId="183" fontId="8" fillId="4" borderId="7" xfId="4" applyNumberFormat="1" applyFont="1" applyFill="1" applyBorder="1" applyAlignment="1">
      <alignment horizontal="right" vertical="center" shrinkToFit="1"/>
    </xf>
    <xf numFmtId="183" fontId="8" fillId="4" borderId="2" xfId="4" applyNumberFormat="1" applyFont="1" applyFill="1" applyBorder="1" applyAlignment="1">
      <alignment horizontal="right" vertical="center"/>
    </xf>
    <xf numFmtId="0" fontId="8" fillId="0" borderId="16" xfId="4" applyFont="1" applyBorder="1" applyAlignment="1">
      <alignment horizontal="center" vertical="center"/>
    </xf>
    <xf numFmtId="183" fontId="8" fillId="4" borderId="0" xfId="4" applyNumberFormat="1" applyFont="1" applyFill="1" applyBorder="1" applyAlignment="1">
      <alignment horizontal="right" vertical="center"/>
    </xf>
    <xf numFmtId="0" fontId="8" fillId="0" borderId="85" xfId="4" applyFont="1" applyBorder="1" applyAlignment="1">
      <alignment horizontal="left" vertical="center"/>
    </xf>
    <xf numFmtId="0" fontId="8" fillId="0" borderId="0" xfId="4" applyFont="1" applyBorder="1" applyAlignment="1">
      <alignment horizontal="left" vertical="center"/>
    </xf>
    <xf numFmtId="0" fontId="8" fillId="0" borderId="5" xfId="4" applyFont="1" applyBorder="1" applyAlignment="1">
      <alignment horizontal="left" vertical="center"/>
    </xf>
    <xf numFmtId="0" fontId="8" fillId="0" borderId="223" xfId="4" applyFont="1" applyBorder="1" applyAlignment="1">
      <alignment horizontal="center" vertical="center" shrinkToFit="1" readingOrder="1"/>
    </xf>
    <xf numFmtId="0" fontId="8" fillId="0" borderId="218" xfId="4" applyFont="1" applyBorder="1" applyAlignment="1">
      <alignment horizontal="center" vertical="center" shrinkToFit="1" readingOrder="1"/>
    </xf>
    <xf numFmtId="0" fontId="8" fillId="0" borderId="224" xfId="4" applyFont="1" applyBorder="1" applyAlignment="1">
      <alignment horizontal="center" vertical="center" shrinkToFit="1" readingOrder="1"/>
    </xf>
    <xf numFmtId="0" fontId="14" fillId="0" borderId="240" xfId="4" applyFont="1" applyBorder="1" applyAlignment="1">
      <alignment horizontal="left" vertical="center" shrinkToFit="1"/>
    </xf>
    <xf numFmtId="0" fontId="14" fillId="0" borderId="218" xfId="4" applyFont="1" applyBorder="1" applyAlignment="1">
      <alignment horizontal="left" vertical="center" shrinkToFit="1"/>
    </xf>
    <xf numFmtId="183" fontId="8" fillId="0" borderId="218" xfId="4" applyNumberFormat="1" applyFont="1" applyBorder="1" applyAlignment="1">
      <alignment horizontal="right" vertical="center"/>
    </xf>
    <xf numFmtId="0" fontId="14" fillId="0" borderId="0" xfId="4" applyFont="1" applyBorder="1" applyAlignment="1">
      <alignment horizontal="left" vertical="center"/>
    </xf>
    <xf numFmtId="0" fontId="14" fillId="0" borderId="5" xfId="4" applyFont="1" applyBorder="1" applyAlignment="1">
      <alignment horizontal="left" vertical="center"/>
    </xf>
    <xf numFmtId="183" fontId="8" fillId="4" borderId="6" xfId="4" applyNumberFormat="1" applyFont="1" applyFill="1" applyBorder="1" applyAlignment="1">
      <alignment horizontal="right" vertical="center"/>
    </xf>
    <xf numFmtId="0" fontId="71" fillId="0" borderId="5" xfId="4" applyFont="1" applyBorder="1" applyAlignment="1">
      <alignment horizontal="left" vertical="top" wrapText="1"/>
    </xf>
    <xf numFmtId="204" fontId="72" fillId="0" borderId="18" xfId="4" applyNumberFormat="1" applyFont="1" applyBorder="1" applyAlignment="1">
      <alignment horizontal="right" vertical="center"/>
    </xf>
    <xf numFmtId="204" fontId="72" fillId="0" borderId="19" xfId="4" applyNumberFormat="1" applyFont="1" applyBorder="1" applyAlignment="1">
      <alignment horizontal="right" vertical="center"/>
    </xf>
    <xf numFmtId="0" fontId="72" fillId="0" borderId="0" xfId="4" applyFont="1" applyFill="1" applyAlignment="1">
      <alignment horizontal="center" vertical="center"/>
    </xf>
    <xf numFmtId="181" fontId="8" fillId="2" borderId="48" xfId="4" applyNumberFormat="1" applyFont="1" applyFill="1" applyBorder="1" applyAlignment="1">
      <alignment horizontal="center" vertical="center"/>
    </xf>
    <xf numFmtId="181" fontId="8" fillId="2" borderId="203" xfId="4" applyNumberFormat="1" applyFont="1" applyFill="1" applyBorder="1" applyAlignment="1">
      <alignment horizontal="center" vertical="center"/>
    </xf>
    <xf numFmtId="181" fontId="8" fillId="2" borderId="10" xfId="4" applyNumberFormat="1" applyFont="1" applyFill="1" applyBorder="1" applyAlignment="1">
      <alignment horizontal="center" vertical="center"/>
    </xf>
    <xf numFmtId="0" fontId="14" fillId="0" borderId="86" xfId="4" applyFont="1" applyFill="1" applyBorder="1" applyAlignment="1">
      <alignment horizontal="center" vertical="center"/>
    </xf>
    <xf numFmtId="0" fontId="14" fillId="0" borderId="5" xfId="4" applyFont="1" applyFill="1" applyBorder="1" applyAlignment="1">
      <alignment horizontal="center" vertical="center"/>
    </xf>
    <xf numFmtId="0" fontId="14" fillId="0" borderId="21" xfId="4" applyFont="1" applyFill="1" applyBorder="1" applyAlignment="1">
      <alignment horizontal="center" vertical="center"/>
    </xf>
    <xf numFmtId="0" fontId="14" fillId="0" borderId="176" xfId="4" applyFont="1" applyFill="1" applyBorder="1" applyAlignment="1">
      <alignment horizontal="center" vertical="center"/>
    </xf>
    <xf numFmtId="183" fontId="72" fillId="0" borderId="22" xfId="4" applyNumberFormat="1" applyFont="1" applyFill="1" applyBorder="1" applyAlignment="1">
      <alignment horizontal="center" vertical="center"/>
    </xf>
    <xf numFmtId="183" fontId="72" fillId="0" borderId="203" xfId="4" applyNumberFormat="1" applyFont="1" applyFill="1" applyBorder="1" applyAlignment="1">
      <alignment horizontal="center" vertical="center"/>
    </xf>
    <xf numFmtId="183" fontId="72" fillId="0" borderId="7" xfId="4" applyNumberFormat="1" applyFont="1" applyFill="1" applyBorder="1" applyAlignment="1">
      <alignment horizontal="center" vertical="center"/>
    </xf>
    <xf numFmtId="183" fontId="72" fillId="0" borderId="10" xfId="4" applyNumberFormat="1" applyFont="1" applyFill="1" applyBorder="1" applyAlignment="1">
      <alignment horizontal="center" vertical="center"/>
    </xf>
    <xf numFmtId="0" fontId="14" fillId="0" borderId="89" xfId="4" applyFont="1" applyFill="1" applyBorder="1" applyAlignment="1">
      <alignment horizontal="center" vertical="center"/>
    </xf>
    <xf numFmtId="0" fontId="14" fillId="0" borderId="14" xfId="4" applyFont="1" applyFill="1" applyBorder="1" applyAlignment="1">
      <alignment horizontal="center" vertical="center"/>
    </xf>
    <xf numFmtId="0" fontId="14" fillId="0" borderId="71" xfId="4" applyFont="1" applyFill="1" applyBorder="1" applyAlignment="1">
      <alignment horizontal="center" vertical="center"/>
    </xf>
    <xf numFmtId="0" fontId="14" fillId="0" borderId="64" xfId="4" applyFont="1" applyFill="1" applyBorder="1" applyAlignment="1">
      <alignment horizontal="center" vertical="center" shrinkToFit="1"/>
    </xf>
    <xf numFmtId="181" fontId="72" fillId="2" borderId="47" xfId="4" applyNumberFormat="1" applyFont="1" applyFill="1" applyBorder="1" applyAlignment="1">
      <alignment horizontal="center" vertical="center"/>
    </xf>
    <xf numFmtId="183" fontId="72" fillId="4" borderId="22" xfId="4" applyNumberFormat="1" applyFont="1" applyFill="1" applyBorder="1" applyAlignment="1">
      <alignment horizontal="center" vertical="center"/>
    </xf>
    <xf numFmtId="183" fontId="72" fillId="4" borderId="203" xfId="4" applyNumberFormat="1" applyFont="1" applyFill="1" applyBorder="1" applyAlignment="1">
      <alignment horizontal="center" vertical="center"/>
    </xf>
    <xf numFmtId="183" fontId="72" fillId="4" borderId="7" xfId="4" applyNumberFormat="1" applyFont="1" applyFill="1" applyBorder="1" applyAlignment="1">
      <alignment horizontal="center" vertical="center"/>
    </xf>
    <xf numFmtId="183" fontId="72" fillId="4" borderId="10" xfId="4" applyNumberFormat="1" applyFont="1" applyFill="1" applyBorder="1" applyAlignment="1">
      <alignment horizontal="center" vertical="center"/>
    </xf>
    <xf numFmtId="0" fontId="71" fillId="0" borderId="11" xfId="4" applyFont="1" applyBorder="1" applyAlignment="1">
      <alignment vertical="top" wrapText="1"/>
    </xf>
    <xf numFmtId="0" fontId="71" fillId="0" borderId="12" xfId="4" applyFont="1" applyBorder="1" applyAlignment="1">
      <alignment vertical="top" wrapText="1"/>
    </xf>
    <xf numFmtId="0" fontId="71" fillId="0" borderId="13" xfId="4" applyFont="1" applyBorder="1" applyAlignment="1">
      <alignment vertical="top" wrapText="1"/>
    </xf>
    <xf numFmtId="0" fontId="71" fillId="0" borderId="14" xfId="4" applyFont="1" applyBorder="1" applyAlignment="1">
      <alignment vertical="top" wrapText="1"/>
    </xf>
    <xf numFmtId="0" fontId="71" fillId="0" borderId="0" xfId="4" applyFont="1" applyBorder="1" applyAlignment="1">
      <alignment vertical="top" wrapText="1"/>
    </xf>
    <xf numFmtId="0" fontId="71" fillId="0" borderId="15" xfId="4" applyFont="1" applyBorder="1" applyAlignment="1">
      <alignment vertical="top" wrapText="1"/>
    </xf>
    <xf numFmtId="0" fontId="71" fillId="0" borderId="16" xfId="4" applyFont="1" applyBorder="1" applyAlignment="1">
      <alignment vertical="top" wrapText="1"/>
    </xf>
    <xf numFmtId="0" fontId="71" fillId="0" borderId="6" xfId="4" applyFont="1" applyBorder="1" applyAlignment="1">
      <alignment vertical="top" wrapText="1"/>
    </xf>
    <xf numFmtId="0" fontId="71" fillId="0" borderId="17" xfId="4" applyFont="1" applyBorder="1" applyAlignment="1">
      <alignment vertical="top" wrapText="1"/>
    </xf>
    <xf numFmtId="0" fontId="102" fillId="2" borderId="0" xfId="4" applyFont="1" applyFill="1" applyBorder="1" applyAlignment="1">
      <alignment horizontal="right" vertical="center"/>
    </xf>
    <xf numFmtId="0" fontId="102" fillId="0" borderId="0" xfId="4" applyFont="1" applyBorder="1" applyAlignment="1">
      <alignment vertical="center" shrinkToFit="1"/>
    </xf>
    <xf numFmtId="0" fontId="102" fillId="0" borderId="5" xfId="4" applyFont="1" applyBorder="1" applyAlignment="1">
      <alignment vertical="center" shrinkToFit="1"/>
    </xf>
    <xf numFmtId="0" fontId="72" fillId="0" borderId="53" xfId="4" applyFont="1" applyBorder="1" applyAlignment="1">
      <alignment horizontal="left" vertical="center" shrinkToFit="1"/>
    </xf>
    <xf numFmtId="0" fontId="72" fillId="0" borderId="78" xfId="4" applyFont="1" applyBorder="1" applyAlignment="1">
      <alignment horizontal="left" vertical="center" shrinkToFit="1"/>
    </xf>
    <xf numFmtId="0" fontId="102" fillId="0" borderId="48" xfId="4" applyFont="1" applyFill="1" applyBorder="1" applyAlignment="1">
      <alignment horizontal="center" vertical="center"/>
    </xf>
    <xf numFmtId="0" fontId="102" fillId="0" borderId="22" xfId="4" applyFont="1" applyFill="1" applyBorder="1" applyAlignment="1">
      <alignment horizontal="center" vertical="center"/>
    </xf>
    <xf numFmtId="0" fontId="102" fillId="0" borderId="47" xfId="4" applyFont="1" applyFill="1" applyBorder="1" applyAlignment="1">
      <alignment horizontal="center" vertical="center"/>
    </xf>
    <xf numFmtId="0" fontId="102" fillId="0" borderId="14" xfId="4" applyFont="1" applyFill="1" applyBorder="1" applyAlignment="1">
      <alignment horizontal="center" vertical="center"/>
    </xf>
    <xf numFmtId="0" fontId="102" fillId="0" borderId="0" xfId="4" applyFont="1" applyFill="1" applyBorder="1" applyAlignment="1">
      <alignment horizontal="center" vertical="center"/>
    </xf>
    <xf numFmtId="0" fontId="102" fillId="0" borderId="15" xfId="4" applyFont="1" applyFill="1" applyBorder="1" applyAlignment="1">
      <alignment horizontal="center" vertical="center"/>
    </xf>
    <xf numFmtId="0" fontId="102" fillId="0" borderId="16" xfId="4" applyFont="1" applyFill="1" applyBorder="1" applyAlignment="1">
      <alignment horizontal="center" vertical="center"/>
    </xf>
    <xf numFmtId="0" fontId="102" fillId="0" borderId="6" xfId="4" applyFont="1" applyFill="1" applyBorder="1" applyAlignment="1">
      <alignment horizontal="center" vertical="center"/>
    </xf>
    <xf numFmtId="0" fontId="102" fillId="0" borderId="17" xfId="4" applyFont="1" applyFill="1" applyBorder="1" applyAlignment="1">
      <alignment horizontal="center" vertical="center"/>
    </xf>
    <xf numFmtId="181" fontId="72" fillId="4" borderId="48" xfId="5" applyNumberFormat="1" applyFont="1" applyFill="1" applyBorder="1" applyAlignment="1">
      <alignment horizontal="center" vertical="center" shrinkToFit="1"/>
    </xf>
    <xf numFmtId="181" fontId="72" fillId="4" borderId="22" xfId="5" applyNumberFormat="1" applyFont="1" applyFill="1" applyBorder="1" applyAlignment="1">
      <alignment horizontal="center" vertical="center" shrinkToFit="1"/>
    </xf>
    <xf numFmtId="181" fontId="72" fillId="4" borderId="137" xfId="5" applyNumberFormat="1" applyFont="1" applyFill="1" applyBorder="1" applyAlignment="1">
      <alignment horizontal="center" vertical="center" shrinkToFit="1"/>
    </xf>
    <xf numFmtId="181" fontId="72" fillId="4" borderId="14" xfId="5" applyNumberFormat="1" applyFont="1" applyFill="1" applyBorder="1" applyAlignment="1">
      <alignment horizontal="center" vertical="center" shrinkToFit="1"/>
    </xf>
    <xf numFmtId="181" fontId="72" fillId="4" borderId="0" xfId="5" applyNumberFormat="1" applyFont="1" applyFill="1" applyBorder="1" applyAlignment="1">
      <alignment horizontal="center" vertical="center" shrinkToFit="1"/>
    </xf>
    <xf numFmtId="181" fontId="72" fillId="4" borderId="128" xfId="5" applyNumberFormat="1" applyFont="1" applyFill="1" applyBorder="1" applyAlignment="1">
      <alignment horizontal="center" vertical="center" shrinkToFit="1"/>
    </xf>
    <xf numFmtId="181" fontId="72" fillId="4" borderId="16" xfId="5" applyNumberFormat="1" applyFont="1" applyFill="1" applyBorder="1" applyAlignment="1">
      <alignment horizontal="center" vertical="center" shrinkToFit="1"/>
    </xf>
    <xf numFmtId="181" fontId="72" fillId="4" borderId="6" xfId="5" applyNumberFormat="1" applyFont="1" applyFill="1" applyBorder="1" applyAlignment="1">
      <alignment horizontal="center" vertical="center" shrinkToFit="1"/>
    </xf>
    <xf numFmtId="181" fontId="72" fillId="4" borderId="125" xfId="5" applyNumberFormat="1" applyFont="1" applyFill="1" applyBorder="1" applyAlignment="1">
      <alignment horizontal="center" vertical="center" shrinkToFit="1"/>
    </xf>
    <xf numFmtId="0" fontId="72" fillId="0" borderId="139" xfId="4" applyNumberFormat="1" applyFont="1" applyFill="1" applyBorder="1" applyAlignment="1">
      <alignment horizontal="center" vertical="center" shrinkToFit="1"/>
    </xf>
    <xf numFmtId="0" fontId="72" fillId="0" borderId="113" xfId="4" applyNumberFormat="1" applyFont="1" applyFill="1" applyBorder="1" applyAlignment="1">
      <alignment horizontal="center" vertical="center" shrinkToFit="1"/>
    </xf>
    <xf numFmtId="0" fontId="72" fillId="0" borderId="126" xfId="4" applyNumberFormat="1" applyFont="1" applyFill="1" applyBorder="1" applyAlignment="1">
      <alignment horizontal="center" vertical="center" shrinkToFit="1"/>
    </xf>
    <xf numFmtId="181" fontId="72" fillId="0" borderId="138" xfId="4" applyNumberFormat="1" applyFont="1" applyFill="1" applyBorder="1" applyAlignment="1">
      <alignment horizontal="center" shrinkToFit="1"/>
    </xf>
    <xf numFmtId="181" fontId="72" fillId="0" borderId="47" xfId="4" applyNumberFormat="1" applyFont="1" applyFill="1" applyBorder="1" applyAlignment="1">
      <alignment horizontal="center" shrinkToFit="1"/>
    </xf>
    <xf numFmtId="181" fontId="72" fillId="0" borderId="65" xfId="4" applyNumberFormat="1" applyFont="1" applyFill="1" applyBorder="1" applyAlignment="1">
      <alignment horizontal="center" shrinkToFit="1"/>
    </xf>
    <xf numFmtId="181" fontId="72" fillId="0" borderId="15" xfId="4" applyNumberFormat="1" applyFont="1" applyFill="1" applyBorder="1" applyAlignment="1">
      <alignment horizontal="center" shrinkToFit="1"/>
    </xf>
    <xf numFmtId="0" fontId="72" fillId="0" borderId="141" xfId="4" applyFont="1" applyBorder="1" applyAlignment="1">
      <alignment horizontal="left" vertical="center" shrinkToFit="1"/>
    </xf>
    <xf numFmtId="0" fontId="72" fillId="0" borderId="142" xfId="4" applyFont="1" applyBorder="1" applyAlignment="1">
      <alignment horizontal="left" vertical="center" shrinkToFit="1"/>
    </xf>
    <xf numFmtId="0" fontId="72" fillId="0" borderId="66" xfId="4" applyFont="1" applyBorder="1" applyAlignment="1">
      <alignment horizontal="left" vertical="center" shrinkToFit="1"/>
    </xf>
    <xf numFmtId="0" fontId="72" fillId="0" borderId="67" xfId="4" applyFont="1" applyBorder="1" applyAlignment="1">
      <alignment horizontal="left" vertical="center" shrinkToFit="1"/>
    </xf>
    <xf numFmtId="193" fontId="72" fillId="0" borderId="116" xfId="4" applyNumberFormat="1" applyFont="1" applyFill="1" applyBorder="1" applyAlignment="1">
      <alignment horizontal="center" vertical="center" shrinkToFit="1"/>
    </xf>
    <xf numFmtId="193" fontId="72" fillId="0" borderId="17" xfId="4" applyNumberFormat="1" applyFont="1" applyFill="1" applyBorder="1" applyAlignment="1">
      <alignment horizontal="center" vertical="center" shrinkToFit="1"/>
    </xf>
    <xf numFmtId="193" fontId="72" fillId="4" borderId="116" xfId="4" applyNumberFormat="1" applyFont="1" applyFill="1" applyBorder="1" applyAlignment="1">
      <alignment horizontal="center" vertical="center" shrinkToFit="1"/>
    </xf>
    <xf numFmtId="193" fontId="72" fillId="4" borderId="17" xfId="4" applyNumberFormat="1" applyFont="1" applyFill="1" applyBorder="1" applyAlignment="1">
      <alignment horizontal="center" vertical="center" shrinkToFit="1"/>
    </xf>
    <xf numFmtId="0" fontId="76" fillId="0" borderId="48" xfId="4" applyFont="1" applyFill="1" applyBorder="1" applyAlignment="1">
      <alignment horizontal="center" vertical="center" wrapText="1"/>
    </xf>
    <xf numFmtId="0" fontId="76" fillId="0" borderId="22" xfId="4" applyFont="1" applyFill="1" applyBorder="1" applyAlignment="1">
      <alignment horizontal="center" vertical="center" wrapText="1"/>
    </xf>
    <xf numFmtId="0" fontId="76" fillId="0" borderId="47" xfId="4" applyFont="1" applyFill="1" applyBorder="1" applyAlignment="1">
      <alignment horizontal="center" vertical="center" wrapText="1"/>
    </xf>
    <xf numFmtId="0" fontId="76" fillId="0" borderId="14" xfId="4" applyFont="1" applyFill="1" applyBorder="1" applyAlignment="1">
      <alignment horizontal="center" vertical="center" wrapText="1"/>
    </xf>
    <xf numFmtId="0" fontId="76" fillId="0" borderId="0" xfId="4" applyFont="1" applyFill="1" applyBorder="1" applyAlignment="1">
      <alignment horizontal="center" vertical="center" wrapText="1"/>
    </xf>
    <xf numFmtId="0" fontId="76" fillId="0" borderId="15" xfId="4" applyFont="1" applyFill="1" applyBorder="1" applyAlignment="1">
      <alignment horizontal="center" vertical="center" wrapText="1"/>
    </xf>
    <xf numFmtId="0" fontId="76" fillId="0" borderId="16" xfId="4" applyFont="1" applyFill="1" applyBorder="1" applyAlignment="1">
      <alignment horizontal="center" vertical="center" wrapText="1"/>
    </xf>
    <xf numFmtId="0" fontId="76" fillId="0" borderId="6" xfId="4" applyFont="1" applyFill="1" applyBorder="1" applyAlignment="1">
      <alignment horizontal="center" vertical="center" wrapText="1"/>
    </xf>
    <xf numFmtId="0" fontId="76" fillId="0" borderId="17" xfId="4" applyFont="1" applyFill="1" applyBorder="1" applyAlignment="1">
      <alignment horizontal="center" vertical="center" wrapText="1"/>
    </xf>
    <xf numFmtId="181" fontId="72" fillId="4" borderId="138" xfId="4" applyNumberFormat="1" applyFont="1" applyFill="1" applyBorder="1" applyAlignment="1">
      <alignment horizontal="center" shrinkToFit="1"/>
    </xf>
    <xf numFmtId="181" fontId="72" fillId="4" borderId="47" xfId="4" applyNumberFormat="1" applyFont="1" applyFill="1" applyBorder="1" applyAlignment="1">
      <alignment horizontal="center" shrinkToFit="1"/>
    </xf>
    <xf numFmtId="181" fontId="72" fillId="4" borderId="65" xfId="4" applyNumberFormat="1" applyFont="1" applyFill="1" applyBorder="1" applyAlignment="1">
      <alignment horizontal="center" shrinkToFit="1"/>
    </xf>
    <xf numFmtId="181" fontId="72" fillId="4" borderId="15" xfId="4" applyNumberFormat="1" applyFont="1" applyFill="1" applyBorder="1" applyAlignment="1">
      <alignment horizontal="center" shrinkToFit="1"/>
    </xf>
    <xf numFmtId="181" fontId="72" fillId="4" borderId="62" xfId="5" applyNumberFormat="1" applyFont="1" applyFill="1" applyBorder="1" applyAlignment="1">
      <alignment horizontal="center" vertical="top" shrinkToFit="1"/>
    </xf>
    <xf numFmtId="181" fontId="72" fillId="4" borderId="65" xfId="5" applyNumberFormat="1" applyFont="1" applyFill="1" applyBorder="1" applyAlignment="1">
      <alignment horizontal="center" vertical="top" shrinkToFit="1"/>
    </xf>
    <xf numFmtId="181" fontId="72" fillId="4" borderId="76" xfId="5" applyNumberFormat="1" applyFont="1" applyFill="1" applyBorder="1" applyAlignment="1">
      <alignment horizontal="center" vertical="top" shrinkToFit="1"/>
    </xf>
    <xf numFmtId="181" fontId="72" fillId="4" borderId="116" xfId="5" applyNumberFormat="1" applyFont="1" applyFill="1" applyBorder="1" applyAlignment="1">
      <alignment horizontal="center" vertical="top" shrinkToFit="1"/>
    </xf>
    <xf numFmtId="181" fontId="72" fillId="4" borderId="113" xfId="5" applyNumberFormat="1" applyFont="1" applyFill="1" applyBorder="1" applyAlignment="1">
      <alignment horizontal="center" vertical="top" shrinkToFit="1"/>
    </xf>
    <xf numFmtId="181" fontId="72" fillId="4" borderId="126" xfId="5" applyNumberFormat="1" applyFont="1" applyFill="1" applyBorder="1" applyAlignment="1">
      <alignment horizontal="center" vertical="top" shrinkToFit="1"/>
    </xf>
    <xf numFmtId="181" fontId="72" fillId="4" borderId="114" xfId="5" applyNumberFormat="1" applyFont="1" applyFill="1" applyBorder="1" applyAlignment="1">
      <alignment horizontal="center" vertical="top" shrinkToFit="1"/>
    </xf>
    <xf numFmtId="181" fontId="72" fillId="4" borderId="127" xfId="5" applyNumberFormat="1" applyFont="1" applyFill="1" applyBorder="1" applyAlignment="1">
      <alignment horizontal="center" vertical="top" shrinkToFit="1"/>
    </xf>
    <xf numFmtId="198" fontId="71" fillId="4" borderId="138" xfId="5" applyNumberFormat="1" applyFont="1" applyFill="1" applyBorder="1" applyAlignment="1">
      <alignment horizontal="center" vertical="top" shrinkToFit="1"/>
    </xf>
    <xf numFmtId="198" fontId="71" fillId="4" borderId="137" xfId="5" applyNumberFormat="1" applyFont="1" applyFill="1" applyBorder="1" applyAlignment="1">
      <alignment horizontal="center" vertical="top" shrinkToFit="1"/>
    </xf>
    <xf numFmtId="198" fontId="71" fillId="4" borderId="47" xfId="5" applyNumberFormat="1" applyFont="1" applyFill="1" applyBorder="1" applyAlignment="1">
      <alignment horizontal="center" vertical="top" shrinkToFit="1"/>
    </xf>
    <xf numFmtId="181" fontId="72" fillId="4" borderId="48" xfId="4" applyNumberFormat="1" applyFont="1" applyFill="1" applyBorder="1" applyAlignment="1">
      <alignment horizontal="center" vertical="center" shrinkToFit="1"/>
    </xf>
    <xf numFmtId="181" fontId="72" fillId="4" borderId="22" xfId="4" applyNumberFormat="1" applyFont="1" applyFill="1" applyBorder="1" applyAlignment="1">
      <alignment horizontal="center" vertical="center" shrinkToFit="1"/>
    </xf>
    <xf numFmtId="181" fontId="72" fillId="4" borderId="47" xfId="4" applyNumberFormat="1" applyFont="1" applyFill="1" applyBorder="1" applyAlignment="1">
      <alignment horizontal="center" vertical="center" shrinkToFit="1"/>
    </xf>
    <xf numFmtId="181" fontId="72" fillId="4" borderId="14" xfId="4" applyNumberFormat="1" applyFont="1" applyFill="1" applyBorder="1" applyAlignment="1">
      <alignment horizontal="center" vertical="center" shrinkToFit="1"/>
    </xf>
    <xf numFmtId="181" fontId="72" fillId="4" borderId="0" xfId="4" applyNumberFormat="1" applyFont="1" applyFill="1" applyBorder="1" applyAlignment="1">
      <alignment horizontal="center" vertical="center" shrinkToFit="1"/>
    </xf>
    <xf numFmtId="181" fontId="72" fillId="4" borderId="15" xfId="4" applyNumberFormat="1" applyFont="1" applyFill="1" applyBorder="1" applyAlignment="1">
      <alignment horizontal="center" vertical="center" shrinkToFit="1"/>
    </xf>
    <xf numFmtId="181" fontId="72" fillId="4" borderId="16" xfId="4" applyNumberFormat="1" applyFont="1" applyFill="1" applyBorder="1" applyAlignment="1">
      <alignment horizontal="center" vertical="center" shrinkToFit="1"/>
    </xf>
    <xf numFmtId="181" fontId="72" fillId="4" borderId="6" xfId="4" applyNumberFormat="1" applyFont="1" applyFill="1" applyBorder="1" applyAlignment="1">
      <alignment horizontal="center" vertical="center" shrinkToFit="1"/>
    </xf>
    <xf numFmtId="181" fontId="72" fillId="4" borderId="17" xfId="4" applyNumberFormat="1" applyFont="1" applyFill="1" applyBorder="1" applyAlignment="1">
      <alignment horizontal="center" vertical="center" shrinkToFit="1"/>
    </xf>
    <xf numFmtId="181" fontId="72" fillId="4" borderId="139" xfId="4" applyNumberFormat="1" applyFont="1" applyFill="1" applyBorder="1" applyAlignment="1">
      <alignment horizontal="center" vertical="center" shrinkToFit="1"/>
    </xf>
    <xf numFmtId="181" fontId="72" fillId="4" borderId="113" xfId="4" applyNumberFormat="1" applyFont="1" applyFill="1" applyBorder="1" applyAlignment="1">
      <alignment horizontal="center" vertical="center" shrinkToFit="1"/>
    </xf>
    <xf numFmtId="181" fontId="72" fillId="4" borderId="126" xfId="4" applyNumberFormat="1" applyFont="1" applyFill="1" applyBorder="1" applyAlignment="1">
      <alignment horizontal="center" vertical="center" shrinkToFit="1"/>
    </xf>
    <xf numFmtId="0" fontId="72" fillId="0" borderId="48" xfId="4" applyFont="1" applyFill="1" applyBorder="1" applyAlignment="1">
      <alignment horizontal="center" vertical="center"/>
    </xf>
    <xf numFmtId="0" fontId="72" fillId="0" borderId="22" xfId="4" applyFont="1" applyFill="1" applyBorder="1" applyAlignment="1">
      <alignment horizontal="center" vertical="center"/>
    </xf>
    <xf numFmtId="0" fontId="72" fillId="0" borderId="47" xfId="4" applyFont="1" applyFill="1" applyBorder="1" applyAlignment="1">
      <alignment horizontal="center" vertical="center"/>
    </xf>
    <xf numFmtId="0" fontId="72" fillId="0" borderId="14" xfId="4" applyFont="1" applyFill="1" applyBorder="1" applyAlignment="1">
      <alignment horizontal="center" vertical="center"/>
    </xf>
    <xf numFmtId="0" fontId="72" fillId="0" borderId="0" xfId="4" applyFont="1" applyFill="1" applyBorder="1" applyAlignment="1">
      <alignment horizontal="center" vertical="center"/>
    </xf>
    <xf numFmtId="0" fontId="72" fillId="0" borderId="15" xfId="4" applyFont="1" applyFill="1" applyBorder="1" applyAlignment="1">
      <alignment horizontal="center" vertical="center"/>
    </xf>
    <xf numFmtId="0" fontId="72" fillId="0" borderId="16" xfId="4" applyFont="1" applyFill="1" applyBorder="1" applyAlignment="1">
      <alignment horizontal="center" vertical="center"/>
    </xf>
    <xf numFmtId="0" fontId="72" fillId="0" borderId="6" xfId="4" applyFont="1" applyFill="1" applyBorder="1" applyAlignment="1">
      <alignment horizontal="center" vertical="center"/>
    </xf>
    <xf numFmtId="0" fontId="72" fillId="0" borderId="17" xfId="4" applyFont="1" applyFill="1" applyBorder="1" applyAlignment="1">
      <alignment horizontal="center" vertical="center"/>
    </xf>
    <xf numFmtId="4" fontId="72" fillId="4" borderId="48" xfId="4" applyNumberFormat="1" applyFont="1" applyFill="1" applyBorder="1" applyAlignment="1">
      <alignment horizontal="center" vertical="center" shrinkToFit="1"/>
    </xf>
    <xf numFmtId="4" fontId="72" fillId="4" borderId="22" xfId="4" applyNumberFormat="1" applyFont="1" applyFill="1" applyBorder="1" applyAlignment="1">
      <alignment horizontal="center" vertical="center" shrinkToFit="1"/>
    </xf>
    <xf numFmtId="4" fontId="72" fillId="4" borderId="47" xfId="4" applyNumberFormat="1" applyFont="1" applyFill="1" applyBorder="1" applyAlignment="1">
      <alignment horizontal="center" vertical="center" shrinkToFit="1"/>
    </xf>
    <xf numFmtId="4" fontId="72" fillId="4" borderId="14" xfId="4" applyNumberFormat="1" applyFont="1" applyFill="1" applyBorder="1" applyAlignment="1">
      <alignment horizontal="center" vertical="center" shrinkToFit="1"/>
    </xf>
    <xf numFmtId="4" fontId="72" fillId="4" borderId="0" xfId="4" applyNumberFormat="1" applyFont="1" applyFill="1" applyBorder="1" applyAlignment="1">
      <alignment horizontal="center" vertical="center" shrinkToFit="1"/>
    </xf>
    <xf numFmtId="4" fontId="72" fillId="4" borderId="15" xfId="4" applyNumberFormat="1" applyFont="1" applyFill="1" applyBorder="1" applyAlignment="1">
      <alignment horizontal="center" vertical="center" shrinkToFit="1"/>
    </xf>
    <xf numFmtId="4" fontId="72" fillId="4" borderId="16" xfId="4" applyNumberFormat="1" applyFont="1" applyFill="1" applyBorder="1" applyAlignment="1">
      <alignment horizontal="center" vertical="center" shrinkToFit="1"/>
    </xf>
    <xf numFmtId="4" fontId="72" fillId="4" borderId="6" xfId="4" applyNumberFormat="1" applyFont="1" applyFill="1" applyBorder="1" applyAlignment="1">
      <alignment horizontal="center" vertical="center" shrinkToFit="1"/>
    </xf>
    <xf numFmtId="4" fontId="72" fillId="4" borderId="17" xfId="4" applyNumberFormat="1" applyFont="1" applyFill="1" applyBorder="1" applyAlignment="1">
      <alignment horizontal="center" vertical="center" shrinkToFit="1"/>
    </xf>
    <xf numFmtId="198" fontId="71" fillId="4" borderId="48" xfId="5" applyNumberFormat="1" applyFont="1" applyFill="1" applyBorder="1" applyAlignment="1">
      <alignment horizontal="center" vertical="top" shrinkToFit="1"/>
    </xf>
    <xf numFmtId="198" fontId="71" fillId="4" borderId="22" xfId="5" applyNumberFormat="1" applyFont="1" applyFill="1" applyBorder="1" applyAlignment="1">
      <alignment horizontal="center" vertical="top" shrinkToFit="1"/>
    </xf>
    <xf numFmtId="181" fontId="72" fillId="0" borderId="71" xfId="4" applyNumberFormat="1" applyFont="1" applyFill="1" applyBorder="1" applyAlignment="1">
      <alignment horizontal="center" shrinkToFit="1"/>
    </xf>
    <xf numFmtId="181" fontId="72" fillId="0" borderId="13" xfId="4" applyNumberFormat="1" applyFont="1" applyFill="1" applyBorder="1" applyAlignment="1">
      <alignment horizontal="center" shrinkToFit="1"/>
    </xf>
    <xf numFmtId="0" fontId="72" fillId="0" borderId="49" xfId="4" applyFont="1" applyBorder="1" applyAlignment="1">
      <alignment horizontal="left" vertical="center" shrinkToFit="1"/>
    </xf>
    <xf numFmtId="0" fontId="72" fillId="0" borderId="52" xfId="4" applyFont="1" applyBorder="1" applyAlignment="1">
      <alignment horizontal="left" vertical="center" shrinkToFit="1"/>
    </xf>
    <xf numFmtId="0" fontId="72" fillId="0" borderId="62" xfId="5" applyFont="1" applyFill="1" applyBorder="1" applyAlignment="1">
      <alignment horizontal="center" vertical="top" shrinkToFit="1"/>
    </xf>
    <xf numFmtId="0" fontId="72" fillId="0" borderId="113" xfId="5" applyFont="1" applyFill="1" applyBorder="1" applyAlignment="1">
      <alignment horizontal="center" vertical="top" shrinkToFit="1"/>
    </xf>
    <xf numFmtId="0" fontId="72" fillId="0" borderId="76" xfId="5" applyFont="1" applyFill="1" applyBorder="1" applyAlignment="1">
      <alignment horizontal="center" vertical="top" shrinkToFit="1"/>
    </xf>
    <xf numFmtId="0" fontId="72" fillId="0" borderId="126" xfId="5" applyFont="1" applyFill="1" applyBorder="1" applyAlignment="1">
      <alignment horizontal="center" vertical="top" shrinkToFit="1"/>
    </xf>
    <xf numFmtId="0" fontId="72" fillId="0" borderId="65" xfId="5" applyFont="1" applyFill="1" applyBorder="1" applyAlignment="1">
      <alignment horizontal="center" vertical="top" shrinkToFit="1"/>
    </xf>
    <xf numFmtId="0" fontId="72" fillId="0" borderId="116" xfId="5" applyFont="1" applyFill="1" applyBorder="1" applyAlignment="1">
      <alignment horizontal="center" vertical="top" shrinkToFit="1"/>
    </xf>
    <xf numFmtId="181" fontId="72" fillId="4" borderId="15" xfId="5" applyNumberFormat="1" applyFont="1" applyFill="1" applyBorder="1" applyAlignment="1">
      <alignment horizontal="center" vertical="top" shrinkToFit="1"/>
    </xf>
    <xf numFmtId="181" fontId="72" fillId="4" borderId="17" xfId="5" applyNumberFormat="1" applyFont="1" applyFill="1" applyBorder="1" applyAlignment="1">
      <alignment horizontal="center" vertical="top" shrinkToFit="1"/>
    </xf>
    <xf numFmtId="198" fontId="71" fillId="0" borderId="71" xfId="5" applyNumberFormat="1" applyFont="1" applyFill="1" applyBorder="1" applyAlignment="1">
      <alignment horizontal="center" vertical="top" shrinkToFit="1"/>
    </xf>
    <xf numFmtId="198" fontId="71" fillId="0" borderId="124" xfId="5" applyNumberFormat="1" applyFont="1" applyFill="1" applyBorder="1" applyAlignment="1">
      <alignment horizontal="center" vertical="top" shrinkToFit="1"/>
    </xf>
    <xf numFmtId="198" fontId="71" fillId="0" borderId="12" xfId="5" applyNumberFormat="1" applyFont="1" applyFill="1" applyBorder="1" applyAlignment="1">
      <alignment horizontal="center" vertical="top" shrinkToFit="1"/>
    </xf>
    <xf numFmtId="0" fontId="72" fillId="0" borderId="11" xfId="4" applyFont="1" applyFill="1" applyBorder="1" applyAlignment="1">
      <alignment vertical="center" wrapText="1"/>
    </xf>
    <xf numFmtId="0" fontId="72" fillId="0" borderId="12" xfId="4" applyFont="1" applyFill="1" applyBorder="1" applyAlignment="1">
      <alignment vertical="center" wrapText="1"/>
    </xf>
    <xf numFmtId="0" fontId="72" fillId="0" borderId="13" xfId="4" applyFont="1" applyFill="1" applyBorder="1" applyAlignment="1">
      <alignment vertical="center" wrapText="1"/>
    </xf>
    <xf numFmtId="0" fontId="72" fillId="0" borderId="14" xfId="4" applyFont="1" applyFill="1" applyBorder="1" applyAlignment="1">
      <alignment vertical="center" wrapText="1"/>
    </xf>
    <xf numFmtId="0" fontId="72" fillId="0" borderId="0" xfId="4" applyFont="1" applyFill="1" applyBorder="1" applyAlignment="1">
      <alignment vertical="center" wrapText="1"/>
    </xf>
    <xf numFmtId="0" fontId="72" fillId="0" borderId="15" xfId="4" applyFont="1" applyFill="1" applyBorder="1" applyAlignment="1">
      <alignment vertical="center" wrapText="1"/>
    </xf>
    <xf numFmtId="0" fontId="72" fillId="0" borderId="59" xfId="4" applyFont="1" applyFill="1" applyBorder="1" applyAlignment="1">
      <alignment vertical="center" wrapText="1"/>
    </xf>
    <xf numFmtId="0" fontId="72" fillId="0" borderId="21" xfId="4" applyFont="1" applyFill="1" applyBorder="1" applyAlignment="1">
      <alignment vertical="center" wrapText="1"/>
    </xf>
    <xf numFmtId="0" fontId="72" fillId="0" borderId="60" xfId="4" applyFont="1" applyFill="1" applyBorder="1" applyAlignment="1">
      <alignment vertical="center" wrapText="1"/>
    </xf>
    <xf numFmtId="4" fontId="72" fillId="0" borderId="11" xfId="4" applyNumberFormat="1" applyFont="1" applyFill="1" applyBorder="1" applyAlignment="1">
      <alignment horizontal="right" vertical="center" shrinkToFit="1"/>
    </xf>
    <xf numFmtId="4" fontId="72" fillId="0" borderId="12" xfId="4" applyNumberFormat="1" applyFont="1" applyFill="1" applyBorder="1" applyAlignment="1">
      <alignment horizontal="right" vertical="center" shrinkToFit="1"/>
    </xf>
    <xf numFmtId="4" fontId="72" fillId="0" borderId="13" xfId="4" applyNumberFormat="1" applyFont="1" applyFill="1" applyBorder="1" applyAlignment="1">
      <alignment horizontal="right" vertical="center" shrinkToFit="1"/>
    </xf>
    <xf numFmtId="4" fontId="72" fillId="0" borderId="14" xfId="4" applyNumberFormat="1" applyFont="1" applyFill="1" applyBorder="1" applyAlignment="1">
      <alignment horizontal="right" vertical="center" shrinkToFit="1"/>
    </xf>
    <xf numFmtId="4" fontId="72" fillId="0" borderId="0" xfId="4" applyNumberFormat="1" applyFont="1" applyFill="1" applyBorder="1" applyAlignment="1">
      <alignment horizontal="right" vertical="center" shrinkToFit="1"/>
    </xf>
    <xf numFmtId="4" fontId="72" fillId="0" borderId="15" xfId="4" applyNumberFormat="1" applyFont="1" applyFill="1" applyBorder="1" applyAlignment="1">
      <alignment horizontal="right" vertical="center" shrinkToFit="1"/>
    </xf>
    <xf numFmtId="4" fontId="72" fillId="0" borderId="16" xfId="4" applyNumberFormat="1" applyFont="1" applyFill="1" applyBorder="1" applyAlignment="1">
      <alignment horizontal="right" vertical="center" shrinkToFit="1"/>
    </xf>
    <xf numFmtId="4" fontId="72" fillId="0" borderId="6" xfId="4" applyNumberFormat="1" applyFont="1" applyFill="1" applyBorder="1" applyAlignment="1">
      <alignment horizontal="right" vertical="center" shrinkToFit="1"/>
    </xf>
    <xf numFmtId="4" fontId="72" fillId="0" borderId="17" xfId="4" applyNumberFormat="1" applyFont="1" applyFill="1" applyBorder="1" applyAlignment="1">
      <alignment horizontal="right" vertical="center" shrinkToFit="1"/>
    </xf>
    <xf numFmtId="198" fontId="71" fillId="0" borderId="11" xfId="5" applyNumberFormat="1" applyFont="1" applyFill="1" applyBorder="1" applyAlignment="1">
      <alignment horizontal="center" vertical="top" shrinkToFit="1"/>
    </xf>
    <xf numFmtId="0" fontId="72" fillId="0" borderId="111" xfId="4" applyNumberFormat="1" applyFont="1" applyFill="1" applyBorder="1" applyAlignment="1">
      <alignment horizontal="center" vertical="center" shrinkToFit="1"/>
    </xf>
    <xf numFmtId="0" fontId="71" fillId="2" borderId="0" xfId="4" applyFont="1" applyFill="1" applyBorder="1" applyAlignment="1">
      <alignment horizontal="center" vertical="top" textRotation="255" shrinkToFit="1"/>
    </xf>
    <xf numFmtId="0" fontId="71" fillId="2" borderId="0" xfId="4" applyFont="1" applyFill="1" applyBorder="1" applyAlignment="1">
      <alignment horizontal="left" vertical="top" wrapText="1"/>
    </xf>
    <xf numFmtId="0" fontId="71" fillId="2" borderId="15" xfId="4" applyFont="1" applyFill="1" applyBorder="1" applyAlignment="1">
      <alignment horizontal="left" vertical="top" wrapText="1"/>
    </xf>
    <xf numFmtId="198" fontId="71" fillId="4" borderId="71" xfId="5" applyNumberFormat="1" applyFont="1" applyFill="1" applyBorder="1" applyAlignment="1">
      <alignment horizontal="center" vertical="top" shrinkToFit="1"/>
    </xf>
    <xf numFmtId="198" fontId="71" fillId="4" borderId="13" xfId="5" applyNumberFormat="1" applyFont="1" applyFill="1" applyBorder="1" applyAlignment="1">
      <alignment horizontal="center" vertical="top" shrinkToFit="1"/>
    </xf>
    <xf numFmtId="192" fontId="72" fillId="4" borderId="11" xfId="4" applyNumberFormat="1" applyFont="1" applyFill="1" applyBorder="1" applyAlignment="1">
      <alignment horizontal="center" vertical="center" shrinkToFit="1"/>
    </xf>
    <xf numFmtId="192" fontId="72" fillId="4" borderId="12" xfId="4" applyNumberFormat="1" applyFont="1" applyFill="1" applyBorder="1" applyAlignment="1">
      <alignment horizontal="center" vertical="center" shrinkToFit="1"/>
    </xf>
    <xf numFmtId="192" fontId="72" fillId="4" borderId="13" xfId="4" applyNumberFormat="1" applyFont="1" applyFill="1" applyBorder="1" applyAlignment="1">
      <alignment horizontal="center" vertical="center" shrinkToFit="1"/>
    </xf>
    <xf numFmtId="192" fontId="72" fillId="4" borderId="14" xfId="4" applyNumberFormat="1" applyFont="1" applyFill="1" applyBorder="1" applyAlignment="1">
      <alignment horizontal="center" vertical="center" shrinkToFit="1"/>
    </xf>
    <xf numFmtId="192" fontId="72" fillId="4" borderId="0" xfId="4" applyNumberFormat="1" applyFont="1" applyFill="1" applyBorder="1" applyAlignment="1">
      <alignment horizontal="center" vertical="center" shrinkToFit="1"/>
    </xf>
    <xf numFmtId="192" fontId="72" fillId="4" borderId="15" xfId="4" applyNumberFormat="1" applyFont="1" applyFill="1" applyBorder="1" applyAlignment="1">
      <alignment horizontal="center" vertical="center" shrinkToFit="1"/>
    </xf>
    <xf numFmtId="192" fontId="72" fillId="4" borderId="16" xfId="4" applyNumberFormat="1" applyFont="1" applyFill="1" applyBorder="1" applyAlignment="1">
      <alignment horizontal="center" vertical="center" shrinkToFit="1"/>
    </xf>
    <xf numFmtId="192" fontId="72" fillId="4" borderId="6" xfId="4" applyNumberFormat="1" applyFont="1" applyFill="1" applyBorder="1" applyAlignment="1">
      <alignment horizontal="center" vertical="center" shrinkToFit="1"/>
    </xf>
    <xf numFmtId="192" fontId="72" fillId="4" borderId="17" xfId="4" applyNumberFormat="1" applyFont="1" applyFill="1" applyBorder="1" applyAlignment="1">
      <alignment horizontal="center" vertical="center" shrinkToFit="1"/>
    </xf>
    <xf numFmtId="199" fontId="72" fillId="4" borderId="11" xfId="5" applyNumberFormat="1" applyFont="1" applyFill="1" applyBorder="1" applyAlignment="1">
      <alignment horizontal="center" vertical="center" shrinkToFit="1"/>
    </xf>
    <xf numFmtId="199" fontId="72" fillId="4" borderId="12" xfId="5" applyNumberFormat="1" applyFont="1" applyFill="1" applyBorder="1" applyAlignment="1">
      <alignment horizontal="center" vertical="center" shrinkToFit="1"/>
    </xf>
    <xf numFmtId="199" fontId="72" fillId="4" borderId="124" xfId="5" applyNumberFormat="1" applyFont="1" applyFill="1" applyBorder="1" applyAlignment="1">
      <alignment horizontal="center" vertical="center" shrinkToFit="1"/>
    </xf>
    <xf numFmtId="199" fontId="72" fillId="4" borderId="14" xfId="5" applyNumberFormat="1" applyFont="1" applyFill="1" applyBorder="1" applyAlignment="1">
      <alignment horizontal="center" vertical="center" shrinkToFit="1"/>
    </xf>
    <xf numFmtId="199" fontId="72" fillId="4" borderId="0" xfId="5" applyNumberFormat="1" applyFont="1" applyFill="1" applyBorder="1" applyAlignment="1">
      <alignment horizontal="center" vertical="center" shrinkToFit="1"/>
    </xf>
    <xf numFmtId="199" fontId="72" fillId="4" borderId="128" xfId="5" applyNumberFormat="1" applyFont="1" applyFill="1" applyBorder="1" applyAlignment="1">
      <alignment horizontal="center" vertical="center" shrinkToFit="1"/>
    </xf>
    <xf numFmtId="199" fontId="72" fillId="4" borderId="16" xfId="5" applyNumberFormat="1" applyFont="1" applyFill="1" applyBorder="1" applyAlignment="1">
      <alignment horizontal="center" vertical="center" shrinkToFit="1"/>
    </xf>
    <xf numFmtId="199" fontId="72" fillId="4" borderId="6" xfId="5" applyNumberFormat="1" applyFont="1" applyFill="1" applyBorder="1" applyAlignment="1">
      <alignment horizontal="center" vertical="center" shrinkToFit="1"/>
    </xf>
    <xf numFmtId="199" fontId="72" fillId="4" borderId="125" xfId="5" applyNumberFormat="1" applyFont="1" applyFill="1" applyBorder="1" applyAlignment="1">
      <alignment horizontal="center" vertical="center" shrinkToFit="1"/>
    </xf>
    <xf numFmtId="0" fontId="78" fillId="0" borderId="11" xfId="4" applyFont="1" applyBorder="1" applyAlignment="1">
      <alignment horizontal="left" vertical="top"/>
    </xf>
    <xf numFmtId="0" fontId="78" fillId="0" borderId="12" xfId="4" applyFont="1" applyBorder="1" applyAlignment="1">
      <alignment horizontal="left" vertical="top"/>
    </xf>
    <xf numFmtId="0" fontId="72" fillId="0" borderId="16" xfId="4" applyFont="1" applyFill="1" applyBorder="1" applyAlignment="1">
      <alignment vertical="center" wrapText="1"/>
    </xf>
    <xf numFmtId="0" fontId="72" fillId="0" borderId="6" xfId="4" applyFont="1" applyFill="1" applyBorder="1" applyAlignment="1">
      <alignment vertical="center" wrapText="1"/>
    </xf>
    <xf numFmtId="0" fontId="72" fillId="0" borderId="17" xfId="4" applyFont="1" applyFill="1" applyBorder="1" applyAlignment="1">
      <alignment vertical="center" wrapText="1"/>
    </xf>
    <xf numFmtId="3" fontId="72" fillId="0" borderId="18" xfId="4" applyNumberFormat="1" applyFont="1" applyBorder="1" applyAlignment="1">
      <alignment horizontal="right" vertical="center"/>
    </xf>
    <xf numFmtId="3" fontId="72" fillId="0" borderId="19" xfId="4" applyNumberFormat="1" applyFont="1" applyBorder="1" applyAlignment="1">
      <alignment horizontal="right" vertical="center"/>
    </xf>
    <xf numFmtId="0" fontId="72" fillId="0" borderId="14" xfId="5" applyFont="1" applyFill="1" applyBorder="1" applyAlignment="1">
      <alignment horizontal="center" vertical="top" shrinkToFit="1"/>
    </xf>
    <xf numFmtId="0" fontId="72" fillId="0" borderId="128" xfId="5" applyFont="1" applyFill="1" applyBorder="1" applyAlignment="1">
      <alignment horizontal="center" vertical="top" shrinkToFit="1"/>
    </xf>
    <xf numFmtId="0" fontId="72" fillId="0" borderId="16" xfId="5" applyFont="1" applyFill="1" applyBorder="1" applyAlignment="1">
      <alignment horizontal="center" vertical="top" shrinkToFit="1"/>
    </xf>
    <xf numFmtId="0" fontId="72" fillId="0" borderId="125" xfId="5" applyFont="1" applyFill="1" applyBorder="1" applyAlignment="1">
      <alignment horizontal="center" vertical="top" shrinkToFit="1"/>
    </xf>
    <xf numFmtId="0" fontId="72" fillId="0" borderId="111" xfId="4" applyFont="1" applyFill="1" applyBorder="1" applyAlignment="1">
      <alignment horizontal="center" vertical="center" shrinkToFit="1"/>
    </xf>
    <xf numFmtId="0" fontId="72" fillId="0" borderId="113" xfId="4" applyFont="1" applyFill="1" applyBorder="1" applyAlignment="1">
      <alignment horizontal="center" vertical="center" shrinkToFit="1"/>
    </xf>
    <xf numFmtId="0" fontId="72" fillId="0" borderId="126" xfId="4" applyFont="1" applyFill="1" applyBorder="1" applyAlignment="1">
      <alignment horizontal="center" vertical="center" shrinkToFit="1"/>
    </xf>
    <xf numFmtId="3" fontId="70" fillId="0" borderId="18" xfId="4" applyNumberFormat="1" applyFont="1" applyBorder="1" applyAlignment="1">
      <alignment horizontal="right" vertical="center"/>
    </xf>
    <xf numFmtId="3" fontId="70" fillId="0" borderId="19" xfId="4" applyNumberFormat="1" applyFont="1" applyBorder="1" applyAlignment="1">
      <alignment horizontal="right" vertical="center"/>
    </xf>
    <xf numFmtId="198" fontId="71" fillId="0" borderId="138" xfId="5" applyNumberFormat="1" applyFont="1" applyFill="1" applyBorder="1" applyAlignment="1">
      <alignment horizontal="center" vertical="top" shrinkToFit="1"/>
    </xf>
    <xf numFmtId="198" fontId="71" fillId="0" borderId="137" xfId="5" applyNumberFormat="1" applyFont="1" applyFill="1" applyBorder="1" applyAlignment="1">
      <alignment horizontal="center" vertical="top" shrinkToFit="1"/>
    </xf>
    <xf numFmtId="0" fontId="72" fillId="0" borderId="99" xfId="4" applyFont="1" applyBorder="1" applyAlignment="1">
      <alignment horizontal="center" vertical="center"/>
    </xf>
    <xf numFmtId="0" fontId="72" fillId="0" borderId="29" xfId="4" applyFont="1" applyBorder="1" applyAlignment="1">
      <alignment horizontal="center" vertical="center"/>
    </xf>
    <xf numFmtId="0" fontId="72" fillId="0" borderId="100" xfId="4" applyFont="1" applyBorder="1" applyAlignment="1">
      <alignment horizontal="center" vertical="center"/>
    </xf>
    <xf numFmtId="0" fontId="72" fillId="0" borderId="99" xfId="4" applyFont="1" applyBorder="1" applyAlignment="1">
      <alignment horizontal="center" vertical="center" shrinkToFit="1"/>
    </xf>
    <xf numFmtId="0" fontId="72" fillId="0" borderId="29" xfId="4" applyFont="1" applyBorder="1" applyAlignment="1">
      <alignment horizontal="center" vertical="center" shrinkToFit="1"/>
    </xf>
    <xf numFmtId="0" fontId="72" fillId="0" borderId="100" xfId="4" applyFont="1" applyBorder="1" applyAlignment="1">
      <alignment horizontal="center" vertical="center" shrinkToFit="1"/>
    </xf>
    <xf numFmtId="181" fontId="70" fillId="4" borderId="183" xfId="4" applyNumberFormat="1" applyFont="1" applyFill="1" applyBorder="1" applyAlignment="1">
      <alignment horizontal="right" vertical="center"/>
    </xf>
    <xf numFmtId="181" fontId="70" fillId="4" borderId="184" xfId="4" applyNumberFormat="1" applyFont="1" applyFill="1" applyBorder="1" applyAlignment="1">
      <alignment horizontal="right" vertical="center"/>
    </xf>
    <xf numFmtId="181" fontId="72" fillId="4" borderId="65" xfId="5" applyNumberFormat="1" applyFont="1" applyFill="1" applyBorder="1" applyAlignment="1">
      <alignment horizontal="center" vertical="top"/>
    </xf>
    <xf numFmtId="181" fontId="72" fillId="4" borderId="15" xfId="5" applyNumberFormat="1" applyFont="1" applyFill="1" applyBorder="1" applyAlignment="1">
      <alignment horizontal="center" vertical="top"/>
    </xf>
    <xf numFmtId="181" fontId="72" fillId="4" borderId="133" xfId="5" applyNumberFormat="1" applyFont="1" applyFill="1" applyBorder="1" applyAlignment="1">
      <alignment horizontal="center" vertical="top"/>
    </xf>
    <xf numFmtId="181" fontId="72" fillId="4" borderId="60" xfId="5" applyNumberFormat="1" applyFont="1" applyFill="1" applyBorder="1" applyAlignment="1">
      <alignment horizontal="center" vertical="top"/>
    </xf>
    <xf numFmtId="0" fontId="72" fillId="0" borderId="14" xfId="4" applyFont="1" applyFill="1" applyBorder="1" applyAlignment="1">
      <alignment horizontal="center" vertical="top"/>
    </xf>
    <xf numFmtId="0" fontId="72" fillId="0" borderId="0" xfId="4" applyFont="1" applyFill="1" applyBorder="1" applyAlignment="1">
      <alignment horizontal="center" vertical="top"/>
    </xf>
    <xf numFmtId="0" fontId="72" fillId="0" borderId="15" xfId="4" applyFont="1" applyFill="1" applyBorder="1" applyAlignment="1">
      <alignment horizontal="center" vertical="top"/>
    </xf>
    <xf numFmtId="0" fontId="72" fillId="0" borderId="59" xfId="4" applyFont="1" applyFill="1" applyBorder="1" applyAlignment="1">
      <alignment horizontal="center" vertical="top"/>
    </xf>
    <xf numFmtId="0" fontId="72" fillId="0" borderId="21" xfId="4" applyFont="1" applyFill="1" applyBorder="1" applyAlignment="1">
      <alignment horizontal="center" vertical="top"/>
    </xf>
    <xf numFmtId="0" fontId="72" fillId="0" borderId="60" xfId="4" applyFont="1" applyFill="1" applyBorder="1" applyAlignment="1">
      <alignment horizontal="center" vertical="top"/>
    </xf>
    <xf numFmtId="4" fontId="72" fillId="0" borderId="14" xfId="4" applyNumberFormat="1" applyFont="1" applyFill="1" applyBorder="1" applyAlignment="1">
      <alignment horizontal="right" vertical="top" shrinkToFit="1"/>
    </xf>
    <xf numFmtId="4" fontId="72" fillId="0" borderId="0" xfId="4" applyNumberFormat="1" applyFont="1" applyFill="1" applyBorder="1" applyAlignment="1">
      <alignment horizontal="right" vertical="top" shrinkToFit="1"/>
    </xf>
    <xf numFmtId="4" fontId="72" fillId="0" borderId="15" xfId="4" applyNumberFormat="1" applyFont="1" applyFill="1" applyBorder="1" applyAlignment="1">
      <alignment horizontal="right" vertical="top" shrinkToFit="1"/>
    </xf>
    <xf numFmtId="4" fontId="72" fillId="0" borderId="59" xfId="4" applyNumberFormat="1" applyFont="1" applyFill="1" applyBorder="1" applyAlignment="1">
      <alignment horizontal="right" vertical="top" shrinkToFit="1"/>
    </xf>
    <xf numFmtId="4" fontId="72" fillId="0" borderId="21" xfId="4" applyNumberFormat="1" applyFont="1" applyFill="1" applyBorder="1" applyAlignment="1">
      <alignment horizontal="right" vertical="top" shrinkToFit="1"/>
    </xf>
    <xf numFmtId="4" fontId="72" fillId="0" borderId="60" xfId="4" applyNumberFormat="1" applyFont="1" applyFill="1" applyBorder="1" applyAlignment="1">
      <alignment horizontal="right" vertical="top" shrinkToFit="1"/>
    </xf>
    <xf numFmtId="0" fontId="72" fillId="0" borderId="59" xfId="5" applyFont="1" applyFill="1" applyBorder="1" applyAlignment="1">
      <alignment horizontal="center" vertical="top" shrinkToFit="1"/>
    </xf>
    <xf numFmtId="0" fontId="72" fillId="0" borderId="212" xfId="5" applyFont="1" applyFill="1" applyBorder="1" applyAlignment="1">
      <alignment horizontal="center" vertical="top" shrinkToFit="1"/>
    </xf>
    <xf numFmtId="0" fontId="72" fillId="0" borderId="133" xfId="5" applyFont="1" applyFill="1" applyBorder="1" applyAlignment="1">
      <alignment horizontal="center" vertical="top" shrinkToFit="1"/>
    </xf>
    <xf numFmtId="0" fontId="72" fillId="0" borderId="48" xfId="4" applyFont="1" applyFill="1" applyBorder="1" applyAlignment="1">
      <alignment vertical="center" wrapText="1"/>
    </xf>
    <xf numFmtId="0" fontId="72" fillId="0" borderId="22" xfId="4" applyFont="1" applyFill="1" applyBorder="1" applyAlignment="1">
      <alignment vertical="center" wrapText="1"/>
    </xf>
    <xf numFmtId="0" fontId="72" fillId="0" borderId="47" xfId="4" applyFont="1" applyFill="1" applyBorder="1" applyAlignment="1">
      <alignment vertical="center" wrapText="1"/>
    </xf>
    <xf numFmtId="4" fontId="72" fillId="0" borderId="48" xfId="4" applyNumberFormat="1" applyFont="1" applyFill="1" applyBorder="1" applyAlignment="1">
      <alignment horizontal="right" vertical="center" shrinkToFit="1"/>
    </xf>
    <xf numFmtId="4" fontId="72" fillId="0" borderId="22" xfId="4" applyNumberFormat="1" applyFont="1" applyFill="1" applyBorder="1" applyAlignment="1">
      <alignment horizontal="right" vertical="center" shrinkToFit="1"/>
    </xf>
    <xf numFmtId="4" fontId="72" fillId="0" borderId="47" xfId="4" applyNumberFormat="1" applyFont="1" applyFill="1" applyBorder="1" applyAlignment="1">
      <alignment horizontal="right" vertical="center" shrinkToFit="1"/>
    </xf>
    <xf numFmtId="198" fontId="71" fillId="0" borderId="48" xfId="5" applyNumberFormat="1" applyFont="1" applyFill="1" applyBorder="1" applyAlignment="1">
      <alignment horizontal="center" vertical="top" shrinkToFit="1"/>
    </xf>
    <xf numFmtId="0" fontId="72" fillId="0" borderId="49" xfId="4" applyFont="1" applyBorder="1" applyAlignment="1">
      <alignment vertical="center" shrinkToFit="1"/>
    </xf>
    <xf numFmtId="0" fontId="72" fillId="0" borderId="52" xfId="4" applyFont="1" applyBorder="1" applyAlignment="1">
      <alignment vertical="center" shrinkToFit="1"/>
    </xf>
    <xf numFmtId="0" fontId="70" fillId="4" borderId="89" xfId="4" applyFont="1" applyFill="1" applyBorder="1" applyAlignment="1">
      <alignment horizontal="right" vertical="center"/>
    </xf>
    <xf numFmtId="0" fontId="70" fillId="4" borderId="2" xfId="4" applyFont="1" applyFill="1" applyBorder="1" applyAlignment="1">
      <alignment horizontal="right" vertical="center"/>
    </xf>
    <xf numFmtId="0" fontId="70" fillId="4" borderId="57" xfId="4" applyFont="1" applyFill="1" applyBorder="1" applyAlignment="1">
      <alignment horizontal="right" vertical="center"/>
    </xf>
    <xf numFmtId="0" fontId="70" fillId="4" borderId="7" xfId="4" applyFont="1" applyFill="1" applyBorder="1" applyAlignment="1">
      <alignment horizontal="right" vertical="center"/>
    </xf>
    <xf numFmtId="0" fontId="77" fillId="0" borderId="2" xfId="4" applyFont="1" applyBorder="1" applyAlignment="1">
      <alignment horizontal="center" vertical="center" wrapText="1"/>
    </xf>
    <xf numFmtId="0" fontId="77" fillId="0" borderId="6" xfId="4" applyFont="1" applyBorder="1" applyAlignment="1">
      <alignment horizontal="center" vertical="center" wrapText="1"/>
    </xf>
    <xf numFmtId="0" fontId="72" fillId="4" borderId="14" xfId="4" applyFont="1" applyFill="1" applyBorder="1" applyAlignment="1">
      <alignment horizontal="center" vertical="top" shrinkToFit="1"/>
    </xf>
    <xf numFmtId="0" fontId="72" fillId="4" borderId="0" xfId="4" applyFont="1" applyFill="1" applyBorder="1" applyAlignment="1">
      <alignment horizontal="center" vertical="top" shrinkToFit="1"/>
    </xf>
    <xf numFmtId="0" fontId="72" fillId="4" borderId="15" xfId="4" applyFont="1" applyFill="1" applyBorder="1" applyAlignment="1">
      <alignment horizontal="center" vertical="top" shrinkToFit="1"/>
    </xf>
    <xf numFmtId="0" fontId="72" fillId="4" borderId="59" xfId="4" applyFont="1" applyFill="1" applyBorder="1" applyAlignment="1">
      <alignment horizontal="center" vertical="top" shrinkToFit="1"/>
    </xf>
    <xf numFmtId="0" fontId="72" fillId="4" borderId="21" xfId="4" applyFont="1" applyFill="1" applyBorder="1" applyAlignment="1">
      <alignment horizontal="center" vertical="top" shrinkToFit="1"/>
    </xf>
    <xf numFmtId="0" fontId="72" fillId="4" borderId="60" xfId="4" applyFont="1" applyFill="1" applyBorder="1" applyAlignment="1">
      <alignment horizontal="center" vertical="top" shrinkToFit="1"/>
    </xf>
    <xf numFmtId="199" fontId="72" fillId="4" borderId="14" xfId="5" applyNumberFormat="1" applyFont="1" applyFill="1" applyBorder="1" applyAlignment="1">
      <alignment horizontal="center" vertical="top" shrinkToFit="1"/>
    </xf>
    <xf numFmtId="199" fontId="72" fillId="4" borderId="0" xfId="5" applyNumberFormat="1" applyFont="1" applyFill="1" applyBorder="1" applyAlignment="1">
      <alignment horizontal="center" vertical="top" shrinkToFit="1"/>
    </xf>
    <xf numFmtId="199" fontId="72" fillId="4" borderId="128" xfId="5" applyNumberFormat="1" applyFont="1" applyFill="1" applyBorder="1" applyAlignment="1">
      <alignment horizontal="center" vertical="top" shrinkToFit="1"/>
    </xf>
    <xf numFmtId="199" fontId="72" fillId="4" borderId="59" xfId="5" applyNumberFormat="1" applyFont="1" applyFill="1" applyBorder="1" applyAlignment="1">
      <alignment horizontal="center" vertical="top" shrinkToFit="1"/>
    </xf>
    <xf numFmtId="199" fontId="72" fillId="4" borderId="21" xfId="5" applyNumberFormat="1" applyFont="1" applyFill="1" applyBorder="1" applyAlignment="1">
      <alignment horizontal="center" vertical="top" shrinkToFit="1"/>
    </xf>
    <xf numFmtId="199" fontId="72" fillId="4" borderId="212" xfId="5" applyNumberFormat="1" applyFont="1" applyFill="1" applyBorder="1" applyAlignment="1">
      <alignment horizontal="center" vertical="top" shrinkToFit="1"/>
    </xf>
    <xf numFmtId="0" fontId="72" fillId="0" borderId="113" xfId="4" applyNumberFormat="1" applyFont="1" applyFill="1" applyBorder="1" applyAlignment="1">
      <alignment horizontal="center" vertical="top" shrinkToFit="1"/>
    </xf>
    <xf numFmtId="0" fontId="72" fillId="0" borderId="132" xfId="4" applyNumberFormat="1" applyFont="1" applyFill="1" applyBorder="1" applyAlignment="1">
      <alignment horizontal="center" vertical="top" shrinkToFit="1"/>
    </xf>
    <xf numFmtId="181" fontId="72" fillId="0" borderId="65" xfId="4" applyNumberFormat="1" applyFont="1" applyFill="1" applyBorder="1" applyAlignment="1">
      <alignment horizontal="center" vertical="center" shrinkToFit="1"/>
    </xf>
    <xf numFmtId="181" fontId="72" fillId="0" borderId="15" xfId="4" applyNumberFormat="1" applyFont="1" applyFill="1" applyBorder="1" applyAlignment="1">
      <alignment horizontal="center" vertical="center" shrinkToFit="1"/>
    </xf>
    <xf numFmtId="0" fontId="72" fillId="0" borderId="66" xfId="4" applyFont="1" applyBorder="1" applyAlignment="1">
      <alignment vertical="center" shrinkToFit="1"/>
    </xf>
    <xf numFmtId="0" fontId="72" fillId="0" borderId="67" xfId="4" applyFont="1" applyBorder="1" applyAlignment="1">
      <alignment vertical="center" shrinkToFit="1"/>
    </xf>
    <xf numFmtId="193" fontId="72" fillId="0" borderId="133" xfId="4" applyNumberFormat="1" applyFont="1" applyFill="1" applyBorder="1" applyAlignment="1">
      <alignment horizontal="center" vertical="center" shrinkToFit="1"/>
    </xf>
    <xf numFmtId="193" fontId="72" fillId="0" borderId="60" xfId="4" applyNumberFormat="1" applyFont="1" applyFill="1" applyBorder="1" applyAlignment="1">
      <alignment horizontal="center" vertical="center" shrinkToFit="1"/>
    </xf>
    <xf numFmtId="0" fontId="72" fillId="0" borderId="135" xfId="4" applyFont="1" applyBorder="1" applyAlignment="1">
      <alignment vertical="center" shrinkToFit="1"/>
    </xf>
    <xf numFmtId="0" fontId="72" fillId="0" borderId="136" xfId="4" applyFont="1" applyBorder="1" applyAlignment="1">
      <alignment vertical="center" shrinkToFit="1"/>
    </xf>
    <xf numFmtId="192" fontId="72" fillId="4" borderId="48" xfId="4" applyNumberFormat="1" applyFont="1" applyFill="1" applyBorder="1" applyAlignment="1">
      <alignment horizontal="center" vertical="center" shrinkToFit="1"/>
    </xf>
    <xf numFmtId="192" fontId="72" fillId="4" borderId="22" xfId="4" applyNumberFormat="1" applyFont="1" applyFill="1" applyBorder="1" applyAlignment="1">
      <alignment horizontal="center" vertical="center" shrinkToFit="1"/>
    </xf>
    <xf numFmtId="192" fontId="72" fillId="4" borderId="47" xfId="4" applyNumberFormat="1" applyFont="1" applyFill="1" applyBorder="1" applyAlignment="1">
      <alignment horizontal="center" vertical="center" shrinkToFit="1"/>
    </xf>
    <xf numFmtId="199" fontId="72" fillId="4" borderId="48" xfId="5" applyNumberFormat="1" applyFont="1" applyFill="1" applyBorder="1" applyAlignment="1">
      <alignment horizontal="center" vertical="center" shrinkToFit="1"/>
    </xf>
    <xf numFmtId="199" fontId="72" fillId="4" borderId="22" xfId="5" applyNumberFormat="1" applyFont="1" applyFill="1" applyBorder="1" applyAlignment="1">
      <alignment horizontal="center" vertical="center" shrinkToFit="1"/>
    </xf>
    <xf numFmtId="199" fontId="72" fillId="4" borderId="137" xfId="5" applyNumberFormat="1" applyFont="1" applyFill="1" applyBorder="1" applyAlignment="1">
      <alignment horizontal="center" vertical="center" shrinkToFit="1"/>
    </xf>
    <xf numFmtId="0" fontId="72" fillId="0" borderId="11" xfId="4" applyFont="1" applyFill="1" applyBorder="1" applyAlignment="1">
      <alignment horizontal="center" vertical="center"/>
    </xf>
    <xf numFmtId="0" fontId="72" fillId="0" borderId="12" xfId="4" applyFont="1" applyFill="1" applyBorder="1" applyAlignment="1">
      <alignment horizontal="center" vertical="center"/>
    </xf>
    <xf numFmtId="195" fontId="77" fillId="0" borderId="11" xfId="4" applyNumberFormat="1" applyFont="1" applyFill="1" applyBorder="1" applyAlignment="1">
      <alignment horizontal="right" vertical="center"/>
    </xf>
    <xf numFmtId="195" fontId="77" fillId="0" borderId="12" xfId="4" applyNumberFormat="1" applyFont="1" applyFill="1" applyBorder="1" applyAlignment="1">
      <alignment horizontal="right" vertical="center"/>
    </xf>
    <xf numFmtId="195" fontId="77" fillId="0" borderId="13" xfId="4" applyNumberFormat="1" applyFont="1" applyFill="1" applyBorder="1" applyAlignment="1">
      <alignment horizontal="right" vertical="center"/>
    </xf>
    <xf numFmtId="0" fontId="72" fillId="2" borderId="71" xfId="4" applyFont="1" applyFill="1" applyBorder="1" applyAlignment="1">
      <alignment horizontal="center" vertical="center" shrinkToFit="1"/>
    </xf>
    <xf numFmtId="0" fontId="72" fillId="2" borderId="13" xfId="4" applyFont="1" applyFill="1" applyBorder="1" applyAlignment="1">
      <alignment horizontal="center" vertical="center" shrinkToFit="1"/>
    </xf>
    <xf numFmtId="0" fontId="72" fillId="2" borderId="65" xfId="4" applyFont="1" applyFill="1" applyBorder="1" applyAlignment="1">
      <alignment horizontal="center" vertical="center"/>
    </xf>
    <xf numFmtId="0" fontId="72" fillId="2" borderId="15" xfId="4" applyFont="1" applyFill="1" applyBorder="1" applyAlignment="1">
      <alignment horizontal="center" vertical="center"/>
    </xf>
    <xf numFmtId="0" fontId="72" fillId="2" borderId="71" xfId="4" applyFont="1" applyFill="1" applyBorder="1" applyAlignment="1">
      <alignment horizontal="center" vertical="top" wrapText="1"/>
    </xf>
    <xf numFmtId="0" fontId="72" fillId="2" borderId="124" xfId="4" applyFont="1" applyFill="1" applyBorder="1" applyAlignment="1">
      <alignment horizontal="center" vertical="top"/>
    </xf>
    <xf numFmtId="0" fontId="72" fillId="2" borderId="65" xfId="4" applyFont="1" applyFill="1" applyBorder="1" applyAlignment="1">
      <alignment horizontal="center" vertical="top"/>
    </xf>
    <xf numFmtId="0" fontId="72" fillId="2" borderId="128" xfId="4" applyFont="1" applyFill="1" applyBorder="1" applyAlignment="1">
      <alignment horizontal="center" vertical="top"/>
    </xf>
    <xf numFmtId="0" fontId="72" fillId="2" borderId="116" xfId="4" applyFont="1" applyFill="1" applyBorder="1" applyAlignment="1">
      <alignment horizontal="center" vertical="top"/>
    </xf>
    <xf numFmtId="0" fontId="72" fillId="2" borderId="125" xfId="4" applyFont="1" applyFill="1" applyBorder="1" applyAlignment="1">
      <alignment horizontal="center" vertical="top"/>
    </xf>
    <xf numFmtId="0" fontId="72" fillId="2" borderId="71" xfId="4" applyFont="1" applyFill="1" applyBorder="1" applyAlignment="1">
      <alignment horizontal="center" vertical="center"/>
    </xf>
    <xf numFmtId="0" fontId="72" fillId="2" borderId="124" xfId="4" applyFont="1" applyFill="1" applyBorder="1" applyAlignment="1">
      <alignment horizontal="center" vertical="center"/>
    </xf>
    <xf numFmtId="0" fontId="72" fillId="2" borderId="128" xfId="4" applyFont="1" applyFill="1" applyBorder="1" applyAlignment="1">
      <alignment horizontal="center" vertical="center"/>
    </xf>
    <xf numFmtId="0" fontId="72" fillId="2" borderId="116" xfId="4" applyFont="1" applyFill="1" applyBorder="1" applyAlignment="1">
      <alignment horizontal="center" vertical="center"/>
    </xf>
    <xf numFmtId="0" fontId="72" fillId="2" borderId="125" xfId="4" applyFont="1" applyFill="1" applyBorder="1" applyAlignment="1">
      <alignment horizontal="center" vertical="center"/>
    </xf>
    <xf numFmtId="0" fontId="72" fillId="4" borderId="71" xfId="4" applyFont="1" applyFill="1" applyBorder="1" applyAlignment="1">
      <alignment horizontal="center" vertical="center"/>
    </xf>
    <xf numFmtId="0" fontId="72" fillId="4" borderId="13" xfId="4" applyFont="1" applyFill="1" applyBorder="1" applyAlignment="1">
      <alignment horizontal="center" vertical="center"/>
    </xf>
    <xf numFmtId="0" fontId="72" fillId="4" borderId="65" xfId="4" applyFont="1" applyFill="1" applyBorder="1" applyAlignment="1">
      <alignment horizontal="center" vertical="center"/>
    </xf>
    <xf numFmtId="0" fontId="72" fillId="4" borderId="15" xfId="4" applyFont="1" applyFill="1" applyBorder="1" applyAlignment="1">
      <alignment horizontal="center" vertical="center"/>
    </xf>
    <xf numFmtId="0" fontId="72" fillId="4" borderId="116" xfId="4" applyFont="1" applyFill="1" applyBorder="1" applyAlignment="1">
      <alignment horizontal="center" vertical="center"/>
    </xf>
    <xf numFmtId="0" fontId="72" fillId="4" borderId="17" xfId="4" applyFont="1" applyFill="1" applyBorder="1" applyAlignment="1">
      <alignment horizontal="center" vertical="center"/>
    </xf>
    <xf numFmtId="0" fontId="72" fillId="4" borderId="11" xfId="4" applyFont="1" applyFill="1" applyBorder="1" applyAlignment="1">
      <alignment horizontal="center" vertical="center"/>
    </xf>
    <xf numFmtId="0" fontId="72" fillId="4" borderId="12" xfId="4" applyFont="1" applyFill="1" applyBorder="1" applyAlignment="1">
      <alignment horizontal="center" vertical="center"/>
    </xf>
    <xf numFmtId="0" fontId="72" fillId="4" borderId="124" xfId="4" applyFont="1" applyFill="1" applyBorder="1" applyAlignment="1">
      <alignment horizontal="center" vertical="center"/>
    </xf>
    <xf numFmtId="0" fontId="72" fillId="4" borderId="128" xfId="4" applyFont="1" applyFill="1" applyBorder="1" applyAlignment="1">
      <alignment horizontal="center" vertical="center"/>
    </xf>
    <xf numFmtId="0" fontId="72" fillId="4" borderId="125" xfId="4" applyFont="1" applyFill="1" applyBorder="1" applyAlignment="1">
      <alignment horizontal="center" vertical="center"/>
    </xf>
    <xf numFmtId="0" fontId="76" fillId="4" borderId="11" xfId="4" applyFont="1" applyFill="1" applyBorder="1" applyAlignment="1">
      <alignment horizontal="right" vertical="top"/>
    </xf>
    <xf numFmtId="0" fontId="76" fillId="4" borderId="12" xfId="4" applyFont="1" applyFill="1" applyBorder="1" applyAlignment="1">
      <alignment horizontal="right" vertical="top"/>
    </xf>
    <xf numFmtId="0" fontId="76" fillId="4" borderId="13" xfId="4" applyFont="1" applyFill="1" applyBorder="1" applyAlignment="1">
      <alignment horizontal="right" vertical="top"/>
    </xf>
    <xf numFmtId="0" fontId="76" fillId="4" borderId="124" xfId="4" applyFont="1" applyFill="1" applyBorder="1" applyAlignment="1">
      <alignment horizontal="right" vertical="top"/>
    </xf>
    <xf numFmtId="181" fontId="76" fillId="0" borderId="71" xfId="4" applyNumberFormat="1" applyFont="1" applyFill="1" applyBorder="1" applyAlignment="1">
      <alignment horizontal="right" vertical="top"/>
    </xf>
    <xf numFmtId="181" fontId="76" fillId="0" borderId="13" xfId="4" applyNumberFormat="1" applyFont="1" applyFill="1" applyBorder="1" applyAlignment="1">
      <alignment horizontal="right" vertical="top"/>
    </xf>
    <xf numFmtId="0" fontId="72" fillId="0" borderId="116" xfId="4" applyFont="1" applyBorder="1" applyAlignment="1">
      <alignment horizontal="center" vertical="center" shrinkToFit="1"/>
    </xf>
    <xf numFmtId="0" fontId="72" fillId="0" borderId="17" xfId="4" applyFont="1" applyBorder="1" applyAlignment="1">
      <alignment horizontal="center" vertical="center" shrinkToFit="1"/>
    </xf>
    <xf numFmtId="0" fontId="96" fillId="0" borderId="12" xfId="4" applyFont="1" applyBorder="1" applyAlignment="1">
      <alignment horizontal="left" vertical="center"/>
    </xf>
    <xf numFmtId="0" fontId="96" fillId="0" borderId="13" xfId="4" applyFont="1" applyBorder="1" applyAlignment="1">
      <alignment horizontal="left" vertical="center"/>
    </xf>
    <xf numFmtId="0" fontId="96" fillId="0" borderId="6" xfId="4" applyFont="1" applyBorder="1" applyAlignment="1">
      <alignment horizontal="left" vertical="center"/>
    </xf>
    <xf numFmtId="0" fontId="96" fillId="0" borderId="17" xfId="4" applyFont="1" applyBorder="1" applyAlignment="1">
      <alignment horizontal="left" vertical="center"/>
    </xf>
    <xf numFmtId="0" fontId="100" fillId="2" borderId="0" xfId="4" applyFont="1" applyFill="1" applyBorder="1" applyAlignment="1">
      <alignment horizontal="left" vertical="center"/>
    </xf>
    <xf numFmtId="0" fontId="100" fillId="2" borderId="25" xfId="4" applyFont="1" applyFill="1" applyBorder="1" applyAlignment="1">
      <alignment horizontal="left" vertical="center"/>
    </xf>
    <xf numFmtId="0" fontId="77" fillId="2" borderId="11" xfId="4" applyFont="1" applyFill="1" applyBorder="1" applyAlignment="1">
      <alignment horizontal="center" vertical="center"/>
    </xf>
    <xf numFmtId="0" fontId="77" fillId="2" borderId="12" xfId="4" applyFont="1" applyFill="1" applyBorder="1" applyAlignment="1">
      <alignment horizontal="center" vertical="center"/>
    </xf>
    <xf numFmtId="0" fontId="77" fillId="2" borderId="13" xfId="4" applyFont="1" applyFill="1" applyBorder="1" applyAlignment="1">
      <alignment horizontal="center" vertical="center"/>
    </xf>
    <xf numFmtId="0" fontId="77" fillId="2" borderId="14" xfId="4" applyFont="1" applyFill="1" applyBorder="1" applyAlignment="1">
      <alignment horizontal="center" vertical="center"/>
    </xf>
    <xf numFmtId="0" fontId="77" fillId="2" borderId="0" xfId="4" applyFont="1" applyFill="1" applyBorder="1" applyAlignment="1">
      <alignment horizontal="center" vertical="center"/>
    </xf>
    <xf numFmtId="0" fontId="77" fillId="2" borderId="15" xfId="4" applyFont="1" applyFill="1" applyBorder="1" applyAlignment="1">
      <alignment horizontal="center" vertical="center"/>
    </xf>
    <xf numFmtId="0" fontId="77" fillId="2" borderId="16" xfId="4" applyFont="1" applyFill="1" applyBorder="1" applyAlignment="1">
      <alignment horizontal="center" vertical="center"/>
    </xf>
    <xf numFmtId="0" fontId="77" fillId="2" borderId="6" xfId="4" applyFont="1" applyFill="1" applyBorder="1" applyAlignment="1">
      <alignment horizontal="center" vertical="center"/>
    </xf>
    <xf numFmtId="0" fontId="77" fillId="2" borderId="17" xfId="4" applyFont="1" applyFill="1" applyBorder="1" applyAlignment="1">
      <alignment horizontal="center" vertical="center"/>
    </xf>
    <xf numFmtId="0" fontId="71" fillId="2" borderId="11" xfId="4" applyFont="1" applyFill="1" applyBorder="1" applyAlignment="1">
      <alignment horizontal="center" vertical="center"/>
    </xf>
    <xf numFmtId="0" fontId="71" fillId="2" borderId="12" xfId="4" applyFont="1" applyFill="1" applyBorder="1" applyAlignment="1">
      <alignment horizontal="center" vertical="center"/>
    </xf>
    <xf numFmtId="0" fontId="71" fillId="2" borderId="13" xfId="4" applyFont="1" applyFill="1" applyBorder="1" applyAlignment="1">
      <alignment horizontal="center" vertical="center"/>
    </xf>
    <xf numFmtId="0" fontId="71" fillId="2" borderId="14" xfId="4" applyFont="1" applyFill="1" applyBorder="1" applyAlignment="1">
      <alignment horizontal="center" vertical="center"/>
    </xf>
    <xf numFmtId="0" fontId="71" fillId="2" borderId="0" xfId="4" applyFont="1" applyFill="1" applyBorder="1" applyAlignment="1">
      <alignment horizontal="center" vertical="center"/>
    </xf>
    <xf numFmtId="0" fontId="71" fillId="2" borderId="15" xfId="4" applyFont="1" applyFill="1" applyBorder="1" applyAlignment="1">
      <alignment horizontal="center" vertical="center"/>
    </xf>
    <xf numFmtId="0" fontId="71" fillId="2" borderId="16" xfId="4" applyFont="1" applyFill="1" applyBorder="1" applyAlignment="1">
      <alignment horizontal="center" vertical="center"/>
    </xf>
    <xf numFmtId="0" fontId="71" fillId="2" borderId="6" xfId="4" applyFont="1" applyFill="1" applyBorder="1" applyAlignment="1">
      <alignment horizontal="center" vertical="center"/>
    </xf>
    <xf numFmtId="0" fontId="71" fillId="2" borderId="17" xfId="4" applyFont="1" applyFill="1" applyBorder="1" applyAlignment="1">
      <alignment horizontal="center" vertical="center"/>
    </xf>
    <xf numFmtId="0" fontId="72" fillId="2" borderId="18" xfId="4" applyFont="1" applyFill="1" applyBorder="1" applyAlignment="1">
      <alignment horizontal="center" vertical="center"/>
    </xf>
    <xf numFmtId="0" fontId="72" fillId="2" borderId="19" xfId="4" applyFont="1" applyFill="1" applyBorder="1" applyAlignment="1">
      <alignment horizontal="center" vertical="center"/>
    </xf>
    <xf numFmtId="0" fontId="72" fillId="2" borderId="20" xfId="4" applyFont="1" applyFill="1" applyBorder="1" applyAlignment="1">
      <alignment horizontal="center" vertical="center"/>
    </xf>
    <xf numFmtId="0" fontId="80" fillId="4" borderId="11" xfId="4" applyFont="1" applyFill="1" applyBorder="1" applyAlignment="1">
      <alignment horizontal="center" vertical="center" wrapText="1"/>
    </xf>
    <xf numFmtId="0" fontId="80" fillId="4" borderId="12" xfId="4" applyFont="1" applyFill="1" applyBorder="1" applyAlignment="1">
      <alignment horizontal="center" vertical="center" wrapText="1"/>
    </xf>
    <xf numFmtId="0" fontId="80" fillId="4" borderId="13" xfId="4" applyFont="1" applyFill="1" applyBorder="1" applyAlignment="1">
      <alignment horizontal="center" vertical="center" wrapText="1"/>
    </xf>
    <xf numFmtId="0" fontId="80" fillId="4" borderId="14" xfId="4" applyFont="1" applyFill="1" applyBorder="1" applyAlignment="1">
      <alignment horizontal="center" vertical="center" wrapText="1"/>
    </xf>
    <xf numFmtId="0" fontId="80" fillId="4" borderId="0" xfId="4" applyFont="1" applyFill="1" applyBorder="1" applyAlignment="1">
      <alignment horizontal="center" vertical="center" wrapText="1"/>
    </xf>
    <xf numFmtId="0" fontId="80" fillId="4" borderId="15" xfId="4" applyFont="1" applyFill="1" applyBorder="1" applyAlignment="1">
      <alignment horizontal="center" vertical="center" wrapText="1"/>
    </xf>
    <xf numFmtId="0" fontId="80" fillId="4" borderId="16" xfId="4" applyFont="1" applyFill="1" applyBorder="1" applyAlignment="1">
      <alignment horizontal="center" vertical="center" wrapText="1"/>
    </xf>
    <xf numFmtId="0" fontId="80" fillId="4" borderId="6" xfId="4" applyFont="1" applyFill="1" applyBorder="1" applyAlignment="1">
      <alignment horizontal="center" vertical="center" wrapText="1"/>
    </xf>
    <xf numFmtId="0" fontId="80" fillId="4" borderId="17" xfId="4" applyFont="1" applyFill="1" applyBorder="1" applyAlignment="1">
      <alignment horizontal="center" vertical="center" wrapText="1"/>
    </xf>
    <xf numFmtId="0" fontId="72" fillId="0" borderId="11" xfId="4" applyFont="1" applyBorder="1" applyAlignment="1">
      <alignment horizontal="center" vertical="center" wrapText="1"/>
    </xf>
    <xf numFmtId="0" fontId="72" fillId="0" borderId="12" xfId="4" applyFont="1" applyBorder="1" applyAlignment="1">
      <alignment horizontal="center" vertical="center" wrapText="1"/>
    </xf>
    <xf numFmtId="0" fontId="72" fillId="0" borderId="13" xfId="4" applyFont="1" applyBorder="1" applyAlignment="1">
      <alignment horizontal="center" vertical="center" wrapText="1"/>
    </xf>
    <xf numFmtId="0" fontId="72" fillId="0" borderId="14" xfId="4" applyFont="1" applyBorder="1" applyAlignment="1">
      <alignment horizontal="center" vertical="center" wrapText="1"/>
    </xf>
    <xf numFmtId="0" fontId="72" fillId="0" borderId="0" xfId="4" applyFont="1" applyBorder="1" applyAlignment="1">
      <alignment horizontal="center" vertical="center" wrapText="1"/>
    </xf>
    <xf numFmtId="0" fontId="72" fillId="0" borderId="15" xfId="4" applyFont="1" applyBorder="1" applyAlignment="1">
      <alignment horizontal="center" vertical="center" wrapText="1"/>
    </xf>
    <xf numFmtId="0" fontId="72" fillId="0" borderId="16" xfId="4" applyFont="1" applyBorder="1" applyAlignment="1">
      <alignment horizontal="center" vertical="center" wrapText="1"/>
    </xf>
    <xf numFmtId="0" fontId="72" fillId="0" borderId="6" xfId="4" applyFont="1" applyBorder="1" applyAlignment="1">
      <alignment horizontal="center" vertical="center" wrapText="1"/>
    </xf>
    <xf numFmtId="0" fontId="72" fillId="0" borderId="17" xfId="4" applyFont="1" applyBorder="1" applyAlignment="1">
      <alignment horizontal="center" vertical="center" wrapText="1"/>
    </xf>
    <xf numFmtId="0" fontId="72" fillId="2" borderId="11" xfId="4" applyFont="1" applyFill="1" applyBorder="1" applyAlignment="1">
      <alignment horizontal="center" vertical="center"/>
    </xf>
    <xf numFmtId="0" fontId="72" fillId="2" borderId="14" xfId="4" applyFont="1" applyFill="1" applyBorder="1" applyAlignment="1">
      <alignment horizontal="center" vertical="center"/>
    </xf>
    <xf numFmtId="0" fontId="72" fillId="2" borderId="16" xfId="4" applyFont="1" applyFill="1" applyBorder="1" applyAlignment="1">
      <alignment horizontal="center" vertical="center"/>
    </xf>
    <xf numFmtId="181" fontId="70" fillId="4" borderId="11" xfId="4" applyNumberFormat="1" applyFont="1" applyFill="1" applyBorder="1" applyAlignment="1">
      <alignment horizontal="right" vertical="center"/>
    </xf>
    <xf numFmtId="181" fontId="70" fillId="4" borderId="12" xfId="4" applyNumberFormat="1" applyFont="1" applyFill="1" applyBorder="1" applyAlignment="1">
      <alignment horizontal="right" vertical="center"/>
    </xf>
    <xf numFmtId="181" fontId="70" fillId="4" borderId="57" xfId="4" applyNumberFormat="1" applyFont="1" applyFill="1" applyBorder="1" applyAlignment="1">
      <alignment horizontal="right" vertical="center"/>
    </xf>
    <xf numFmtId="181" fontId="70" fillId="4" borderId="7" xfId="4" applyNumberFormat="1" applyFont="1" applyFill="1" applyBorder="1" applyAlignment="1">
      <alignment horizontal="right" vertical="center"/>
    </xf>
    <xf numFmtId="0" fontId="71" fillId="0" borderId="27" xfId="4" applyFont="1" applyBorder="1" applyAlignment="1">
      <alignment horizontal="left" vertical="center"/>
    </xf>
    <xf numFmtId="0" fontId="101" fillId="0" borderId="11" xfId="4" applyFont="1" applyBorder="1" applyAlignment="1">
      <alignment horizontal="left" vertical="center" wrapText="1"/>
    </xf>
    <xf numFmtId="0" fontId="101" fillId="0" borderId="12" xfId="4" applyFont="1" applyBorder="1" applyAlignment="1">
      <alignment horizontal="left" vertical="center" wrapText="1"/>
    </xf>
    <xf numFmtId="0" fontId="101" fillId="0" borderId="13" xfId="4" applyFont="1" applyBorder="1" applyAlignment="1">
      <alignment horizontal="left" vertical="center" wrapText="1"/>
    </xf>
    <xf numFmtId="0" fontId="101" fillId="0" borderId="14" xfId="4" applyFont="1" applyBorder="1" applyAlignment="1">
      <alignment horizontal="left" vertical="center" wrapText="1"/>
    </xf>
    <xf numFmtId="0" fontId="101" fillId="0" borderId="0" xfId="4" applyFont="1" applyBorder="1" applyAlignment="1">
      <alignment horizontal="left" vertical="center" wrapText="1"/>
    </xf>
    <xf numFmtId="0" fontId="101" fillId="0" borderId="15" xfId="4" applyFont="1" applyBorder="1" applyAlignment="1">
      <alignment horizontal="left" vertical="center" wrapText="1"/>
    </xf>
    <xf numFmtId="0" fontId="67" fillId="0" borderId="18" xfId="0" applyFont="1" applyFill="1" applyBorder="1" applyAlignment="1">
      <alignment horizontal="left" vertical="center" shrinkToFit="1"/>
    </xf>
    <xf numFmtId="0" fontId="67" fillId="0" borderId="19" xfId="0" applyFont="1" applyFill="1" applyBorder="1" applyAlignment="1">
      <alignment horizontal="left" vertical="center" shrinkToFit="1"/>
    </xf>
    <xf numFmtId="0" fontId="67" fillId="0" borderId="45" xfId="0" applyFont="1" applyFill="1" applyBorder="1" applyAlignment="1">
      <alignment horizontal="left" vertical="center" shrinkToFit="1"/>
    </xf>
    <xf numFmtId="0" fontId="72" fillId="2" borderId="18" xfId="4" applyFont="1" applyFill="1" applyBorder="1" applyAlignment="1">
      <alignment horizontal="left" vertical="center" shrinkToFit="1"/>
    </xf>
    <xf numFmtId="0" fontId="72" fillId="2" borderId="19" xfId="4" applyFont="1" applyFill="1" applyBorder="1" applyAlignment="1">
      <alignment horizontal="left" vertical="center"/>
    </xf>
    <xf numFmtId="0" fontId="72" fillId="2" borderId="20" xfId="4" applyFont="1" applyFill="1" applyBorder="1" applyAlignment="1">
      <alignment horizontal="left" vertical="center"/>
    </xf>
    <xf numFmtId="0" fontId="72" fillId="0" borderId="18" xfId="4" applyFont="1" applyFill="1" applyBorder="1" applyAlignment="1">
      <alignment horizontal="left" vertical="center" shrinkToFit="1"/>
    </xf>
    <xf numFmtId="0" fontId="72" fillId="0" borderId="19" xfId="4" applyFont="1" applyFill="1" applyBorder="1" applyAlignment="1">
      <alignment horizontal="left" vertical="center" shrinkToFit="1"/>
    </xf>
    <xf numFmtId="0" fontId="72" fillId="0" borderId="45" xfId="4" applyFont="1" applyFill="1" applyBorder="1" applyAlignment="1">
      <alignment horizontal="left" vertical="center" shrinkToFit="1"/>
    </xf>
    <xf numFmtId="0" fontId="72" fillId="0" borderId="19" xfId="4" applyFont="1" applyFill="1" applyBorder="1" applyAlignment="1">
      <alignment horizontal="center" vertical="center" shrinkToFit="1"/>
    </xf>
    <xf numFmtId="0" fontId="72" fillId="0" borderId="0" xfId="4" applyFont="1" applyAlignment="1">
      <alignment horizontal="left" vertical="top"/>
    </xf>
    <xf numFmtId="0" fontId="72" fillId="2" borderId="19" xfId="4" applyFont="1" applyFill="1" applyBorder="1" applyAlignment="1">
      <alignment vertical="center" shrinkToFit="1"/>
    </xf>
    <xf numFmtId="0" fontId="99" fillId="0" borderId="0" xfId="15" applyFill="1" applyAlignment="1">
      <alignment horizontal="center" vertical="center"/>
    </xf>
    <xf numFmtId="0" fontId="82" fillId="0" borderId="265" xfId="4" applyFont="1" applyBorder="1" applyAlignment="1">
      <alignment horizontal="center" vertical="center" wrapText="1"/>
    </xf>
    <xf numFmtId="0" fontId="82" fillId="0" borderId="266" xfId="4" applyFont="1" applyBorder="1" applyAlignment="1">
      <alignment horizontal="center" vertical="center" wrapText="1"/>
    </xf>
    <xf numFmtId="0" fontId="82" fillId="0" borderId="267" xfId="4" applyFont="1" applyBorder="1" applyAlignment="1">
      <alignment horizontal="center" vertical="center" wrapText="1"/>
    </xf>
    <xf numFmtId="0" fontId="82" fillId="0" borderId="268" xfId="4" applyFont="1" applyBorder="1" applyAlignment="1">
      <alignment horizontal="center" vertical="center" wrapText="1"/>
    </xf>
    <xf numFmtId="0" fontId="82" fillId="0" borderId="0" xfId="4" applyFont="1" applyBorder="1" applyAlignment="1">
      <alignment horizontal="center" vertical="center" wrapText="1"/>
    </xf>
    <xf numFmtId="0" fontId="82" fillId="0" borderId="269" xfId="4" applyFont="1" applyBorder="1" applyAlignment="1">
      <alignment horizontal="center" vertical="center" wrapText="1"/>
    </xf>
    <xf numFmtId="0" fontId="82" fillId="0" borderId="270" xfId="4" applyFont="1" applyBorder="1" applyAlignment="1">
      <alignment horizontal="center" vertical="center" wrapText="1"/>
    </xf>
    <xf numFmtId="0" fontId="82" fillId="0" borderId="271" xfId="4" applyFont="1" applyBorder="1" applyAlignment="1">
      <alignment horizontal="center" vertical="center" wrapText="1"/>
    </xf>
    <xf numFmtId="0" fontId="82" fillId="0" borderId="272" xfId="4" applyFont="1" applyBorder="1" applyAlignment="1">
      <alignment horizontal="center" vertical="center" wrapText="1"/>
    </xf>
    <xf numFmtId="0" fontId="74" fillId="0" borderId="68" xfId="4" applyFont="1" applyBorder="1" applyAlignment="1">
      <alignment horizontal="center" vertical="center"/>
    </xf>
    <xf numFmtId="0" fontId="74" fillId="0" borderId="108" xfId="4" applyFont="1" applyBorder="1" applyAlignment="1">
      <alignment horizontal="center" vertical="center"/>
    </xf>
    <xf numFmtId="0" fontId="74" fillId="0" borderId="28" xfId="4" applyFont="1" applyBorder="1" applyAlignment="1">
      <alignment horizontal="center" vertical="center"/>
    </xf>
    <xf numFmtId="0" fontId="72" fillId="2" borderId="12" xfId="4" applyFont="1" applyFill="1" applyBorder="1" applyAlignment="1">
      <alignment horizontal="left" vertical="center"/>
    </xf>
    <xf numFmtId="0" fontId="72" fillId="2" borderId="34" xfId="4" applyFont="1" applyFill="1" applyBorder="1" applyAlignment="1">
      <alignment horizontal="left" vertical="center"/>
    </xf>
    <xf numFmtId="0" fontId="100" fillId="0" borderId="85" xfId="4" applyFont="1" applyBorder="1" applyAlignment="1">
      <alignment horizontal="left" vertical="center" wrapText="1"/>
    </xf>
    <xf numFmtId="0" fontId="100" fillId="0" borderId="0" xfId="4" applyFont="1" applyBorder="1" applyAlignment="1">
      <alignment horizontal="left" vertical="center" wrapText="1"/>
    </xf>
    <xf numFmtId="0" fontId="100" fillId="0" borderId="5" xfId="4" applyFont="1" applyBorder="1" applyAlignment="1">
      <alignment horizontal="left" vertical="center" wrapText="1"/>
    </xf>
    <xf numFmtId="0" fontId="72" fillId="0" borderId="18" xfId="4" applyFont="1" applyFill="1" applyBorder="1" applyAlignment="1">
      <alignment horizontal="center" vertical="center"/>
    </xf>
    <xf numFmtId="0" fontId="72" fillId="0" borderId="19" xfId="4" applyFont="1" applyFill="1" applyBorder="1" applyAlignment="1">
      <alignment horizontal="center" vertical="center"/>
    </xf>
    <xf numFmtId="0" fontId="72" fillId="0" borderId="45" xfId="4" applyFont="1" applyFill="1" applyBorder="1" applyAlignment="1">
      <alignment horizontal="center" vertical="center"/>
    </xf>
    <xf numFmtId="0" fontId="72" fillId="2" borderId="54" xfId="4" applyFont="1" applyFill="1" applyBorder="1" applyAlignment="1">
      <alignment horizontal="center" vertical="center"/>
    </xf>
    <xf numFmtId="0" fontId="77" fillId="2" borderId="0" xfId="4" applyFont="1" applyFill="1" applyBorder="1" applyAlignment="1">
      <alignment horizontal="right" vertical="center"/>
    </xf>
    <xf numFmtId="0" fontId="77" fillId="0" borderId="0" xfId="4" applyFont="1" applyBorder="1" applyAlignment="1">
      <alignment vertical="center" shrinkToFit="1"/>
    </xf>
    <xf numFmtId="0" fontId="77" fillId="0" borderId="5" xfId="4" applyFont="1" applyBorder="1" applyAlignment="1">
      <alignment vertical="center" shrinkToFit="1"/>
    </xf>
    <xf numFmtId="0" fontId="77" fillId="0" borderId="48" xfId="4" applyFont="1" applyFill="1" applyBorder="1" applyAlignment="1">
      <alignment horizontal="center" vertical="center"/>
    </xf>
    <xf numFmtId="0" fontId="77" fillId="0" borderId="22" xfId="4" applyFont="1" applyFill="1" applyBorder="1" applyAlignment="1">
      <alignment horizontal="center" vertical="center"/>
    </xf>
    <xf numFmtId="0" fontId="77" fillId="0" borderId="47" xfId="4" applyFont="1" applyFill="1" applyBorder="1" applyAlignment="1">
      <alignment horizontal="center" vertical="center"/>
    </xf>
    <xf numFmtId="0" fontId="77" fillId="0" borderId="14" xfId="4" applyFont="1" applyFill="1" applyBorder="1" applyAlignment="1">
      <alignment horizontal="center" vertical="center"/>
    </xf>
    <xf numFmtId="0" fontId="77" fillId="0" borderId="0" xfId="4" applyFont="1" applyFill="1" applyBorder="1" applyAlignment="1">
      <alignment horizontal="center" vertical="center"/>
    </xf>
    <xf numFmtId="0" fontId="77" fillId="0" borderId="15" xfId="4" applyFont="1" applyFill="1" applyBorder="1" applyAlignment="1">
      <alignment horizontal="center" vertical="center"/>
    </xf>
    <xf numFmtId="0" fontId="77" fillId="0" borderId="16" xfId="4" applyFont="1" applyFill="1" applyBorder="1" applyAlignment="1">
      <alignment horizontal="center" vertical="center"/>
    </xf>
    <xf numFmtId="0" fontId="77" fillId="0" borderId="6" xfId="4" applyFont="1" applyFill="1" applyBorder="1" applyAlignment="1">
      <alignment horizontal="center" vertical="center"/>
    </xf>
    <xf numFmtId="0" fontId="77" fillId="0" borderId="17" xfId="4" applyFont="1" applyFill="1" applyBorder="1" applyAlignment="1">
      <alignment horizontal="center" vertical="center"/>
    </xf>
    <xf numFmtId="0" fontId="77" fillId="0" borderId="48" xfId="4" applyFont="1" applyFill="1" applyBorder="1" applyAlignment="1">
      <alignment horizontal="center" vertical="center" wrapText="1"/>
    </xf>
    <xf numFmtId="0" fontId="77" fillId="0" borderId="22" xfId="4" applyFont="1" applyFill="1" applyBorder="1" applyAlignment="1">
      <alignment horizontal="center" vertical="center" wrapText="1"/>
    </xf>
    <xf numFmtId="0" fontId="77" fillId="0" borderId="47" xfId="4" applyFont="1" applyFill="1" applyBorder="1" applyAlignment="1">
      <alignment horizontal="center" vertical="center" wrapText="1"/>
    </xf>
    <xf numFmtId="0" fontId="77" fillId="0" borderId="14" xfId="4" applyFont="1" applyFill="1" applyBorder="1" applyAlignment="1">
      <alignment horizontal="center" vertical="center" wrapText="1"/>
    </xf>
    <xf numFmtId="0" fontId="77" fillId="0" borderId="0" xfId="4" applyFont="1" applyFill="1" applyBorder="1" applyAlignment="1">
      <alignment horizontal="center" vertical="center" wrapText="1"/>
    </xf>
    <xf numFmtId="0" fontId="77" fillId="0" borderId="15" xfId="4" applyFont="1" applyFill="1" applyBorder="1" applyAlignment="1">
      <alignment horizontal="center" vertical="center" wrapText="1"/>
    </xf>
    <xf numFmtId="0" fontId="77" fillId="0" borderId="16" xfId="4" applyFont="1" applyFill="1" applyBorder="1" applyAlignment="1">
      <alignment horizontal="center" vertical="center" wrapText="1"/>
    </xf>
    <xf numFmtId="0" fontId="77" fillId="0" borderId="6" xfId="4" applyFont="1" applyFill="1" applyBorder="1" applyAlignment="1">
      <alignment horizontal="center" vertical="center" wrapText="1"/>
    </xf>
    <xf numFmtId="0" fontId="77" fillId="0" borderId="17" xfId="4" applyFont="1" applyFill="1" applyBorder="1" applyAlignment="1">
      <alignment horizontal="center" vertical="center" wrapText="1"/>
    </xf>
    <xf numFmtId="181" fontId="72" fillId="4" borderId="183" xfId="4" applyNumberFormat="1" applyFont="1" applyFill="1" applyBorder="1" applyAlignment="1">
      <alignment horizontal="right" vertical="center"/>
    </xf>
    <xf numFmtId="181" fontId="72" fillId="4" borderId="184" xfId="4" applyNumberFormat="1" applyFont="1" applyFill="1" applyBorder="1" applyAlignment="1">
      <alignment horizontal="right" vertical="center"/>
    </xf>
    <xf numFmtId="0" fontId="72" fillId="4" borderId="89" xfId="4" applyFont="1" applyFill="1" applyBorder="1" applyAlignment="1">
      <alignment horizontal="right" vertical="center"/>
    </xf>
    <xf numFmtId="0" fontId="72" fillId="4" borderId="2" xfId="4" applyFont="1" applyFill="1" applyBorder="1" applyAlignment="1">
      <alignment horizontal="right" vertical="center"/>
    </xf>
    <xf numFmtId="0" fontId="72" fillId="4" borderId="57" xfId="4" applyFont="1" applyFill="1" applyBorder="1" applyAlignment="1">
      <alignment horizontal="right" vertical="center"/>
    </xf>
    <xf numFmtId="0" fontId="72" fillId="4" borderId="7" xfId="4" applyFont="1" applyFill="1" applyBorder="1" applyAlignment="1">
      <alignment horizontal="right" vertical="center"/>
    </xf>
    <xf numFmtId="0" fontId="70" fillId="0" borderId="11" xfId="4" applyFont="1" applyFill="1" applyBorder="1" applyAlignment="1">
      <alignment horizontal="right" vertical="center"/>
    </xf>
    <xf numFmtId="0" fontId="70" fillId="0" borderId="12" xfId="4" applyFont="1" applyFill="1" applyBorder="1" applyAlignment="1">
      <alignment horizontal="right" vertical="center"/>
    </xf>
    <xf numFmtId="0" fontId="70" fillId="0" borderId="16" xfId="4" applyFont="1" applyFill="1" applyBorder="1" applyAlignment="1">
      <alignment horizontal="right" vertical="center"/>
    </xf>
    <xf numFmtId="0" fontId="70" fillId="0" borderId="6" xfId="4" applyFont="1" applyFill="1" applyBorder="1" applyAlignment="1">
      <alignment horizontal="right" vertical="center"/>
    </xf>
    <xf numFmtId="0" fontId="72" fillId="2" borderId="0" xfId="4" applyFont="1" applyFill="1" applyBorder="1" applyAlignment="1">
      <alignment horizontal="left" vertical="center"/>
    </xf>
    <xf numFmtId="0" fontId="72" fillId="2" borderId="25" xfId="4" applyFont="1" applyFill="1" applyBorder="1" applyAlignment="1">
      <alignment horizontal="left" vertical="center"/>
    </xf>
    <xf numFmtId="181" fontId="72" fillId="4" borderId="57" xfId="4" applyNumberFormat="1" applyFont="1" applyFill="1" applyBorder="1" applyAlignment="1">
      <alignment horizontal="right" vertical="center"/>
    </xf>
    <xf numFmtId="181" fontId="72" fillId="4" borderId="7" xfId="4" applyNumberFormat="1" applyFont="1" applyFill="1" applyBorder="1" applyAlignment="1">
      <alignment horizontal="right" vertical="center"/>
    </xf>
    <xf numFmtId="0" fontId="72" fillId="2" borderId="12" xfId="4" applyFont="1" applyFill="1" applyBorder="1" applyAlignment="1">
      <alignment vertical="center" wrapText="1" shrinkToFit="1"/>
    </xf>
    <xf numFmtId="0" fontId="72" fillId="2" borderId="34" xfId="4" applyFont="1" applyFill="1" applyBorder="1" applyAlignment="1">
      <alignment vertical="center" wrapText="1" shrinkToFit="1"/>
    </xf>
    <xf numFmtId="0" fontId="72" fillId="2" borderId="0" xfId="4" applyFont="1" applyFill="1" applyBorder="1" applyAlignment="1">
      <alignment vertical="center" wrapText="1" shrinkToFit="1"/>
    </xf>
    <xf numFmtId="0" fontId="72" fillId="2" borderId="25" xfId="4" applyFont="1" applyFill="1" applyBorder="1" applyAlignment="1">
      <alignment vertical="center" wrapText="1" shrinkToFit="1"/>
    </xf>
    <xf numFmtId="0" fontId="72" fillId="0" borderId="85" xfId="4" applyFont="1" applyBorder="1" applyAlignment="1">
      <alignment horizontal="left" vertical="center" wrapText="1"/>
    </xf>
    <xf numFmtId="0" fontId="72" fillId="0" borderId="5" xfId="4" applyFont="1" applyBorder="1" applyAlignment="1">
      <alignment horizontal="left" vertical="center" wrapText="1"/>
    </xf>
    <xf numFmtId="0" fontId="77" fillId="0" borderId="7" xfId="4" applyFont="1" applyBorder="1" applyAlignment="1">
      <alignment vertical="center" shrinkToFit="1"/>
    </xf>
    <xf numFmtId="0" fontId="71" fillId="0" borderId="11" xfId="4" applyFont="1" applyBorder="1" applyAlignment="1">
      <alignment horizontal="left" vertical="top" wrapText="1"/>
    </xf>
    <xf numFmtId="0" fontId="71" fillId="0" borderId="12" xfId="4" applyFont="1" applyBorder="1" applyAlignment="1">
      <alignment horizontal="left" vertical="top" wrapText="1"/>
    </xf>
    <xf numFmtId="0" fontId="71" fillId="0" borderId="13" xfId="4" applyFont="1" applyBorder="1" applyAlignment="1">
      <alignment horizontal="left" vertical="top" wrapText="1"/>
    </xf>
    <xf numFmtId="0" fontId="71" fillId="0" borderId="14" xfId="4" applyFont="1" applyBorder="1" applyAlignment="1">
      <alignment horizontal="left" vertical="top" wrapText="1"/>
    </xf>
    <xf numFmtId="0" fontId="71" fillId="0" borderId="16" xfId="4" applyFont="1" applyBorder="1" applyAlignment="1">
      <alignment horizontal="left" vertical="top" wrapText="1"/>
    </xf>
    <xf numFmtId="0" fontId="71" fillId="0" borderId="6" xfId="4" applyFont="1" applyBorder="1" applyAlignment="1">
      <alignment horizontal="left" vertical="top" wrapText="1"/>
    </xf>
    <xf numFmtId="0" fontId="71" fillId="0" borderId="17" xfId="4" applyFont="1" applyBorder="1" applyAlignment="1">
      <alignment horizontal="left" vertical="top" wrapText="1"/>
    </xf>
    <xf numFmtId="0" fontId="71" fillId="0" borderId="48" xfId="4" applyFont="1" applyFill="1" applyBorder="1" applyAlignment="1">
      <alignment horizontal="center" vertical="center" wrapText="1"/>
    </xf>
    <xf numFmtId="0" fontId="71" fillId="0" borderId="22" xfId="4" applyFont="1" applyFill="1" applyBorder="1" applyAlignment="1">
      <alignment horizontal="center" vertical="center" wrapText="1"/>
    </xf>
    <xf numFmtId="0" fontId="71" fillId="0" borderId="47" xfId="4" applyFont="1" applyFill="1" applyBorder="1" applyAlignment="1">
      <alignment horizontal="center" vertical="center" wrapText="1"/>
    </xf>
    <xf numFmtId="0" fontId="71" fillId="0" borderId="14" xfId="4" applyFont="1" applyFill="1" applyBorder="1" applyAlignment="1">
      <alignment horizontal="center" vertical="center" wrapText="1"/>
    </xf>
    <xf numFmtId="0" fontId="71" fillId="0" borderId="0" xfId="4" applyFont="1" applyFill="1" applyBorder="1" applyAlignment="1">
      <alignment horizontal="center" vertical="center" wrapText="1"/>
    </xf>
    <xf numFmtId="0" fontId="71" fillId="0" borderId="15" xfId="4" applyFont="1" applyFill="1" applyBorder="1" applyAlignment="1">
      <alignment horizontal="center" vertical="center" wrapText="1"/>
    </xf>
    <xf numFmtId="0" fontId="71" fillId="0" borderId="16" xfId="4" applyFont="1" applyFill="1" applyBorder="1" applyAlignment="1">
      <alignment horizontal="center" vertical="center" wrapText="1"/>
    </xf>
    <xf numFmtId="0" fontId="71" fillId="0" borderId="6" xfId="4" applyFont="1" applyFill="1" applyBorder="1" applyAlignment="1">
      <alignment horizontal="center" vertical="center" wrapText="1"/>
    </xf>
    <xf numFmtId="0" fontId="71" fillId="0" borderId="17" xfId="4" applyFont="1" applyFill="1" applyBorder="1" applyAlignment="1">
      <alignment horizontal="center" vertical="center" wrapText="1"/>
    </xf>
    <xf numFmtId="0" fontId="71" fillId="0" borderId="2" xfId="4" applyFont="1" applyBorder="1" applyAlignment="1">
      <alignment horizontal="center" vertical="center" wrapText="1"/>
    </xf>
    <xf numFmtId="0" fontId="71" fillId="0" borderId="6" xfId="4" applyFont="1" applyBorder="1" applyAlignment="1">
      <alignment horizontal="center" vertical="center" wrapText="1"/>
    </xf>
    <xf numFmtId="0" fontId="71" fillId="2" borderId="0" xfId="4" applyFont="1" applyFill="1" applyBorder="1" applyAlignment="1">
      <alignment horizontal="right" vertical="center"/>
    </xf>
    <xf numFmtId="0" fontId="71" fillId="0" borderId="0" xfId="4" applyFont="1" applyBorder="1" applyAlignment="1">
      <alignment vertical="center" shrinkToFit="1"/>
    </xf>
    <xf numFmtId="0" fontId="71" fillId="2" borderId="7" xfId="4" applyFont="1" applyFill="1" applyBorder="1" applyAlignment="1">
      <alignment horizontal="right" vertical="center"/>
    </xf>
    <xf numFmtId="0" fontId="77" fillId="0" borderId="10" xfId="4" applyFont="1" applyBorder="1" applyAlignment="1">
      <alignment vertical="center" shrinkToFit="1"/>
    </xf>
    <xf numFmtId="0" fontId="77" fillId="0" borderId="59" xfId="4" applyFont="1" applyFill="1" applyBorder="1" applyAlignment="1">
      <alignment horizontal="center" vertical="center" wrapText="1"/>
    </xf>
    <xf numFmtId="0" fontId="77" fillId="0" borderId="21" xfId="4" applyFont="1" applyFill="1" applyBorder="1" applyAlignment="1">
      <alignment horizontal="center" vertical="center" wrapText="1"/>
    </xf>
    <xf numFmtId="0" fontId="77" fillId="0" borderId="60" xfId="4" applyFont="1" applyFill="1" applyBorder="1" applyAlignment="1">
      <alignment horizontal="center" vertical="center" wrapText="1"/>
    </xf>
    <xf numFmtId="181" fontId="70" fillId="4" borderId="1" xfId="4" applyNumberFormat="1" applyFont="1" applyFill="1" applyBorder="1" applyAlignment="1">
      <alignment horizontal="right" vertical="center"/>
    </xf>
    <xf numFmtId="0" fontId="80" fillId="2" borderId="19" xfId="4" applyFont="1" applyFill="1" applyBorder="1" applyAlignment="1">
      <alignment horizontal="left" vertical="center"/>
    </xf>
    <xf numFmtId="0" fontId="71" fillId="2" borderId="19" xfId="4" applyFont="1" applyFill="1" applyBorder="1" applyAlignment="1">
      <alignment horizontal="left" vertical="center"/>
    </xf>
    <xf numFmtId="0" fontId="71" fillId="2" borderId="20" xfId="4" applyFont="1" applyFill="1" applyBorder="1" applyAlignment="1">
      <alignment horizontal="left" vertical="center"/>
    </xf>
    <xf numFmtId="0" fontId="71" fillId="0" borderId="0" xfId="4" applyFont="1" applyAlignment="1">
      <alignment horizontal="left" vertical="top"/>
    </xf>
    <xf numFmtId="0" fontId="72" fillId="2" borderId="12" xfId="4" applyFont="1" applyFill="1" applyBorder="1" applyAlignment="1">
      <alignment vertical="center" shrinkToFit="1"/>
    </xf>
    <xf numFmtId="0" fontId="72" fillId="2" borderId="34" xfId="4" applyFont="1" applyFill="1" applyBorder="1" applyAlignment="1">
      <alignment vertical="center" shrinkToFit="1"/>
    </xf>
    <xf numFmtId="0" fontId="77" fillId="2" borderId="7" xfId="4" applyFont="1" applyFill="1" applyBorder="1" applyAlignment="1">
      <alignment horizontal="right" vertical="center"/>
    </xf>
    <xf numFmtId="0" fontId="77" fillId="0" borderId="0" xfId="4" applyFont="1" applyBorder="1" applyAlignment="1">
      <alignment vertical="top" shrinkToFit="1"/>
    </xf>
    <xf numFmtId="0" fontId="72" fillId="0" borderId="11" xfId="4" applyFont="1" applyFill="1" applyBorder="1" applyAlignment="1">
      <alignment horizontal="left" vertical="center" wrapText="1"/>
    </xf>
    <xf numFmtId="0" fontId="72" fillId="0" borderId="12" xfId="4" applyFont="1" applyFill="1" applyBorder="1" applyAlignment="1">
      <alignment horizontal="left" vertical="center" wrapText="1"/>
    </xf>
    <xf numFmtId="0" fontId="72" fillId="0" borderId="13" xfId="4" applyFont="1" applyFill="1" applyBorder="1" applyAlignment="1">
      <alignment horizontal="left" vertical="center" wrapText="1"/>
    </xf>
    <xf numFmtId="0" fontId="72" fillId="0" borderId="14" xfId="4" applyFont="1" applyFill="1" applyBorder="1" applyAlignment="1">
      <alignment horizontal="left" vertical="center" wrapText="1"/>
    </xf>
    <xf numFmtId="0" fontId="72" fillId="0" borderId="0" xfId="4" applyFont="1" applyFill="1" applyBorder="1" applyAlignment="1">
      <alignment horizontal="left" vertical="center" wrapText="1"/>
    </xf>
    <xf numFmtId="0" fontId="72" fillId="0" borderId="15" xfId="4" applyFont="1" applyFill="1" applyBorder="1" applyAlignment="1">
      <alignment horizontal="left" vertical="center" wrapText="1"/>
    </xf>
    <xf numFmtId="0" fontId="72" fillId="0" borderId="16" xfId="4" applyFont="1" applyFill="1" applyBorder="1" applyAlignment="1">
      <alignment horizontal="left" vertical="center" wrapText="1"/>
    </xf>
    <xf numFmtId="0" fontId="72" fillId="0" borderId="6" xfId="4" applyFont="1" applyFill="1" applyBorder="1" applyAlignment="1">
      <alignment horizontal="left" vertical="center" wrapText="1"/>
    </xf>
    <xf numFmtId="0" fontId="72" fillId="0" borderId="17" xfId="4" applyFont="1" applyFill="1" applyBorder="1" applyAlignment="1">
      <alignment horizontal="left" vertical="center" wrapText="1"/>
    </xf>
    <xf numFmtId="0" fontId="72" fillId="0" borderId="48" xfId="4" applyFont="1" applyFill="1" applyBorder="1" applyAlignment="1">
      <alignment horizontal="left" vertical="center" wrapText="1"/>
    </xf>
    <xf numFmtId="0" fontId="72" fillId="0" borderId="22" xfId="4" applyFont="1" applyFill="1" applyBorder="1" applyAlignment="1">
      <alignment horizontal="left" vertical="center" wrapText="1"/>
    </xf>
    <xf numFmtId="0" fontId="72" fillId="0" borderId="47" xfId="4" applyFont="1" applyFill="1" applyBorder="1" applyAlignment="1">
      <alignment horizontal="left" vertical="center" wrapText="1"/>
    </xf>
    <xf numFmtId="0" fontId="72" fillId="2" borderId="3" xfId="4" applyFont="1" applyFill="1" applyBorder="1" applyAlignment="1">
      <alignment horizontal="right" vertical="center"/>
    </xf>
    <xf numFmtId="0" fontId="72" fillId="2" borderId="15" xfId="4" applyFont="1" applyFill="1" applyBorder="1" applyAlignment="1">
      <alignment horizontal="right" vertical="center"/>
    </xf>
    <xf numFmtId="192" fontId="72" fillId="4" borderId="335" xfId="4" applyNumberFormat="1" applyFont="1" applyFill="1" applyBorder="1" applyAlignment="1">
      <alignment horizontal="right" vertical="center"/>
    </xf>
    <xf numFmtId="0" fontId="8" fillId="0" borderId="335" xfId="0" applyFont="1" applyBorder="1" applyAlignment="1">
      <alignment horizontal="right" vertical="center"/>
    </xf>
    <xf numFmtId="183" fontId="8" fillId="4" borderId="335" xfId="4" applyNumberFormat="1" applyFont="1" applyFill="1" applyBorder="1" applyAlignment="1">
      <alignment horizontal="right" vertical="center"/>
    </xf>
    <xf numFmtId="0" fontId="1" fillId="4" borderId="335" xfId="0" applyFont="1" applyFill="1" applyBorder="1" applyAlignment="1">
      <alignment horizontal="right" vertical="center"/>
    </xf>
    <xf numFmtId="183" fontId="8" fillId="4" borderId="334" xfId="4" applyNumberFormat="1" applyFont="1" applyFill="1" applyBorder="1" applyAlignment="1">
      <alignment horizontal="right" vertical="center"/>
    </xf>
    <xf numFmtId="0" fontId="1" fillId="0" borderId="335" xfId="0" applyFont="1" applyBorder="1" applyAlignment="1">
      <alignment horizontal="right" vertical="center"/>
    </xf>
    <xf numFmtId="181" fontId="8" fillId="4" borderId="152" xfId="4" applyNumberFormat="1" applyFont="1" applyFill="1" applyBorder="1" applyAlignment="1">
      <alignment horizontal="right" vertical="center"/>
    </xf>
    <xf numFmtId="181" fontId="8" fillId="2" borderId="52" xfId="4" applyNumberFormat="1" applyFont="1" applyFill="1" applyBorder="1" applyAlignment="1">
      <alignment horizontal="right" vertical="center"/>
    </xf>
    <xf numFmtId="181" fontId="8" fillId="2" borderId="152" xfId="4" applyNumberFormat="1" applyFont="1" applyFill="1" applyBorder="1" applyAlignment="1">
      <alignment horizontal="right" vertical="center"/>
    </xf>
    <xf numFmtId="181" fontId="8" fillId="2" borderId="152" xfId="4" applyNumberFormat="1" applyFont="1" applyFill="1" applyBorder="1" applyAlignment="1">
      <alignment vertical="center"/>
    </xf>
    <xf numFmtId="0" fontId="8" fillId="2" borderId="154" xfId="4" applyFont="1" applyFill="1" applyBorder="1" applyAlignment="1">
      <alignment horizontal="right" vertical="center"/>
    </xf>
    <xf numFmtId="181" fontId="8" fillId="4" borderId="205" xfId="4" applyNumberFormat="1" applyFont="1" applyFill="1" applyBorder="1" applyAlignment="1">
      <alignment horizontal="right" vertical="center"/>
    </xf>
    <xf numFmtId="181" fontId="8" fillId="2" borderId="51" xfId="4" applyNumberFormat="1" applyFont="1" applyFill="1" applyBorder="1" applyAlignment="1">
      <alignment vertical="center"/>
    </xf>
    <xf numFmtId="181" fontId="8" fillId="2" borderId="52" xfId="4" applyNumberFormat="1" applyFont="1" applyFill="1" applyBorder="1" applyAlignment="1">
      <alignment vertical="center"/>
    </xf>
    <xf numFmtId="181" fontId="8" fillId="2" borderId="154" xfId="4" applyNumberFormat="1" applyFont="1" applyFill="1" applyBorder="1" applyAlignment="1">
      <alignment vertical="center"/>
    </xf>
    <xf numFmtId="181" fontId="8" fillId="4" borderId="154" xfId="4" applyNumberFormat="1" applyFont="1" applyFill="1" applyBorder="1" applyAlignment="1">
      <alignment horizontal="right" vertical="center"/>
    </xf>
    <xf numFmtId="0" fontId="8" fillId="2" borderId="79" xfId="4" applyFont="1" applyFill="1" applyBorder="1" applyAlignment="1">
      <alignment horizontal="right" vertical="center"/>
    </xf>
    <xf numFmtId="0" fontId="8" fillId="2" borderId="78" xfId="4" applyFont="1" applyFill="1" applyBorder="1" applyAlignment="1">
      <alignment horizontal="right" vertical="center"/>
    </xf>
    <xf numFmtId="181" fontId="8" fillId="2" borderId="79" xfId="4" applyNumberFormat="1" applyFont="1" applyFill="1" applyBorder="1" applyAlignment="1">
      <alignment vertical="center"/>
    </xf>
    <xf numFmtId="181" fontId="8" fillId="2" borderId="78" xfId="4" applyNumberFormat="1" applyFont="1" applyFill="1" applyBorder="1" applyAlignment="1">
      <alignment vertical="center"/>
    </xf>
    <xf numFmtId="0" fontId="8" fillId="4" borderId="18" xfId="4" applyFont="1" applyFill="1" applyBorder="1" applyAlignment="1">
      <alignment horizontal="center" vertical="center"/>
    </xf>
    <xf numFmtId="0" fontId="8" fillId="4" borderId="20" xfId="4" applyFont="1" applyFill="1" applyBorder="1" applyAlignment="1">
      <alignment horizontal="center" vertical="center"/>
    </xf>
    <xf numFmtId="0" fontId="8" fillId="2" borderId="51" xfId="4" applyFont="1" applyFill="1" applyBorder="1" applyAlignment="1">
      <alignment horizontal="right" vertical="center"/>
    </xf>
    <xf numFmtId="0" fontId="8" fillId="2" borderId="52" xfId="4" applyFont="1" applyFill="1" applyBorder="1" applyAlignment="1">
      <alignment horizontal="right" vertical="center"/>
    </xf>
    <xf numFmtId="183" fontId="8" fillId="2" borderId="79" xfId="4" applyNumberFormat="1" applyFont="1" applyFill="1" applyBorder="1" applyAlignment="1">
      <alignment vertical="center"/>
    </xf>
    <xf numFmtId="183" fontId="8" fillId="2" borderId="78" xfId="4" applyNumberFormat="1" applyFont="1" applyFill="1" applyBorder="1" applyAlignment="1">
      <alignment vertical="center"/>
    </xf>
    <xf numFmtId="181" fontId="8" fillId="4" borderId="79" xfId="4" applyNumberFormat="1" applyFont="1" applyFill="1" applyBorder="1" applyAlignment="1">
      <alignment horizontal="right" vertical="center"/>
    </xf>
    <xf numFmtId="181" fontId="8" fillId="4" borderId="163" xfId="4" applyNumberFormat="1" applyFont="1" applyFill="1" applyBorder="1" applyAlignment="1">
      <alignment horizontal="right" vertical="center"/>
    </xf>
    <xf numFmtId="181" fontId="8" fillId="2" borderId="105" xfId="4" applyNumberFormat="1" applyFont="1" applyFill="1" applyBorder="1" applyAlignment="1">
      <alignment horizontal="right" vertical="center"/>
    </xf>
    <xf numFmtId="181" fontId="8" fillId="2" borderId="78" xfId="4" applyNumberFormat="1" applyFont="1" applyFill="1" applyBorder="1" applyAlignment="1">
      <alignment horizontal="right" vertical="center"/>
    </xf>
    <xf numFmtId="181" fontId="8" fillId="4" borderId="51" xfId="4" applyNumberFormat="1" applyFont="1" applyFill="1" applyBorder="1" applyAlignment="1">
      <alignment horizontal="right" vertical="center"/>
    </xf>
    <xf numFmtId="181" fontId="8" fillId="4" borderId="165" xfId="4" applyNumberFormat="1" applyFont="1" applyFill="1" applyBorder="1" applyAlignment="1">
      <alignment horizontal="right" vertical="center"/>
    </xf>
    <xf numFmtId="0" fontId="19" fillId="0" borderId="0" xfId="0" applyFont="1" applyBorder="1" applyAlignment="1">
      <alignment vertical="center"/>
    </xf>
    <xf numFmtId="0" fontId="19" fillId="0" borderId="5" xfId="0" applyFont="1" applyBorder="1" applyAlignment="1">
      <alignment vertical="center"/>
    </xf>
    <xf numFmtId="0" fontId="14" fillId="0" borderId="12" xfId="4" applyFont="1" applyBorder="1" applyAlignment="1">
      <alignment horizontal="left" vertical="center" wrapText="1"/>
    </xf>
    <xf numFmtId="0" fontId="14" fillId="0" borderId="0" xfId="4" applyFont="1" applyBorder="1" applyAlignment="1">
      <alignment horizontal="left" vertical="center" wrapText="1"/>
    </xf>
    <xf numFmtId="0" fontId="14" fillId="0" borderId="6" xfId="4" applyFont="1" applyFill="1" applyBorder="1" applyAlignment="1">
      <alignment horizontal="left" vertical="top" wrapText="1"/>
    </xf>
    <xf numFmtId="0" fontId="8" fillId="0" borderId="54" xfId="4" applyFont="1" applyBorder="1" applyAlignment="1">
      <alignment horizontal="center" vertical="center"/>
    </xf>
    <xf numFmtId="181" fontId="8" fillId="2" borderId="154" xfId="4" applyNumberFormat="1" applyFont="1" applyFill="1" applyBorder="1" applyAlignment="1">
      <alignment horizontal="right" vertical="center"/>
    </xf>
    <xf numFmtId="0" fontId="14" fillId="0" borderId="12" xfId="4" applyFont="1" applyBorder="1" applyAlignment="1">
      <alignment horizontal="left" vertical="top" wrapText="1"/>
    </xf>
    <xf numFmtId="0" fontId="14" fillId="0" borderId="39" xfId="4" applyFont="1" applyBorder="1" applyAlignment="1">
      <alignment horizontal="left" vertical="top" wrapText="1"/>
    </xf>
    <xf numFmtId="181" fontId="8" fillId="2" borderId="51" xfId="4" applyNumberFormat="1" applyFont="1" applyFill="1" applyBorder="1" applyAlignment="1">
      <alignment horizontal="right" vertical="center"/>
    </xf>
    <xf numFmtId="181" fontId="8" fillId="2" borderId="79" xfId="4" applyNumberFormat="1" applyFont="1" applyFill="1" applyBorder="1" applyAlignment="1">
      <alignment horizontal="right" vertical="center"/>
    </xf>
    <xf numFmtId="181" fontId="8" fillId="4" borderId="78" xfId="4" applyNumberFormat="1" applyFont="1" applyFill="1" applyBorder="1" applyAlignment="1">
      <alignment horizontal="right" vertical="center"/>
    </xf>
    <xf numFmtId="0" fontId="2" fillId="0" borderId="110" xfId="4" applyFont="1" applyBorder="1" applyAlignment="1">
      <alignment horizontal="center" vertical="center"/>
    </xf>
    <xf numFmtId="0" fontId="8" fillId="2" borderId="45" xfId="4" applyFont="1" applyFill="1" applyBorder="1" applyAlignment="1">
      <alignment horizontal="center" vertical="center"/>
    </xf>
    <xf numFmtId="181" fontId="8" fillId="4" borderId="52" xfId="4" applyNumberFormat="1" applyFont="1" applyFill="1" applyBorder="1" applyAlignment="1">
      <alignment horizontal="right" vertical="center"/>
    </xf>
    <xf numFmtId="0" fontId="8" fillId="2" borderId="18" xfId="4" applyFont="1" applyFill="1" applyBorder="1" applyAlignment="1">
      <alignment horizontal="left" vertical="center"/>
    </xf>
    <xf numFmtId="183" fontId="8" fillId="2" borderId="51" xfId="4" applyNumberFormat="1" applyFont="1" applyFill="1" applyBorder="1" applyAlignment="1">
      <alignment vertical="center"/>
    </xf>
    <xf numFmtId="183" fontId="8" fillId="2" borderId="52" xfId="4" applyNumberFormat="1" applyFont="1" applyFill="1" applyBorder="1" applyAlignment="1">
      <alignment vertical="center"/>
    </xf>
    <xf numFmtId="181" fontId="8" fillId="2" borderId="104" xfId="4" applyNumberFormat="1" applyFont="1" applyFill="1" applyBorder="1" applyAlignment="1">
      <alignment horizontal="right" vertical="center"/>
    </xf>
    <xf numFmtId="183" fontId="8" fillId="2" borderId="154" xfId="4" applyNumberFormat="1" applyFont="1" applyFill="1" applyBorder="1" applyAlignment="1">
      <alignment vertical="center"/>
    </xf>
    <xf numFmtId="181" fontId="8" fillId="4" borderId="206" xfId="4" applyNumberFormat="1" applyFont="1" applyFill="1" applyBorder="1" applyAlignment="1">
      <alignment horizontal="right" vertical="center"/>
    </xf>
    <xf numFmtId="0" fontId="8" fillId="2" borderId="152" xfId="4" applyFont="1" applyFill="1" applyBorder="1" applyAlignment="1">
      <alignment horizontal="right" vertical="center"/>
    </xf>
    <xf numFmtId="181" fontId="8" fillId="2" borderId="49" xfId="4" applyNumberFormat="1" applyFont="1" applyFill="1" applyBorder="1" applyAlignment="1">
      <alignment horizontal="right" vertical="center"/>
    </xf>
    <xf numFmtId="183" fontId="8" fillId="2" borderId="152" xfId="4" applyNumberFormat="1" applyFont="1" applyFill="1" applyBorder="1" applyAlignment="1">
      <alignment vertical="center"/>
    </xf>
    <xf numFmtId="182" fontId="8" fillId="2" borderId="51" xfId="4" applyNumberFormat="1" applyFont="1" applyFill="1" applyBorder="1" applyAlignment="1">
      <alignment horizontal="right" vertical="center"/>
    </xf>
    <xf numFmtId="182" fontId="8" fillId="2" borderId="52" xfId="4" applyNumberFormat="1" applyFont="1" applyFill="1" applyBorder="1" applyAlignment="1">
      <alignment horizontal="right" vertical="center"/>
    </xf>
    <xf numFmtId="182" fontId="8" fillId="2" borderId="79" xfId="4" applyNumberFormat="1" applyFont="1" applyFill="1" applyBorder="1" applyAlignment="1">
      <alignment horizontal="right" vertical="center" shrinkToFit="1"/>
    </xf>
    <xf numFmtId="182" fontId="8" fillId="2" borderId="78" xfId="4" applyNumberFormat="1" applyFont="1" applyFill="1" applyBorder="1" applyAlignment="1">
      <alignment horizontal="right" vertical="center" shrinkToFit="1"/>
    </xf>
    <xf numFmtId="182" fontId="8" fillId="2" borderId="11" xfId="4" applyNumberFormat="1" applyFont="1" applyFill="1" applyBorder="1" applyAlignment="1">
      <alignment horizontal="right" vertical="center"/>
    </xf>
    <xf numFmtId="182" fontId="8" fillId="2" borderId="13" xfId="4" applyNumberFormat="1" applyFont="1" applyFill="1" applyBorder="1" applyAlignment="1">
      <alignment horizontal="right" vertical="center"/>
    </xf>
    <xf numFmtId="182" fontId="8" fillId="2" borderId="16" xfId="4" applyNumberFormat="1" applyFont="1" applyFill="1" applyBorder="1" applyAlignment="1">
      <alignment horizontal="right" vertical="center"/>
    </xf>
    <xf numFmtId="182" fontId="8" fillId="2" borderId="17" xfId="4" applyNumberFormat="1" applyFont="1" applyFill="1" applyBorder="1" applyAlignment="1">
      <alignment horizontal="right" vertical="center"/>
    </xf>
    <xf numFmtId="0" fontId="1" fillId="0" borderId="16" xfId="0" applyFont="1" applyBorder="1" applyAlignment="1">
      <alignment horizontal="right" vertical="center"/>
    </xf>
    <xf numFmtId="0" fontId="1" fillId="0" borderId="17" xfId="0" applyFont="1" applyBorder="1" applyAlignment="1">
      <alignment horizontal="right" vertical="center"/>
    </xf>
    <xf numFmtId="0" fontId="8" fillId="4" borderId="14" xfId="4" applyFont="1" applyFill="1" applyBorder="1" applyAlignment="1">
      <alignment horizontal="center" vertical="center" wrapText="1"/>
    </xf>
    <xf numFmtId="0" fontId="1" fillId="4" borderId="15" xfId="0" applyFont="1" applyFill="1" applyBorder="1" applyAlignment="1">
      <alignment horizontal="center" vertical="center"/>
    </xf>
    <xf numFmtId="0" fontId="1" fillId="4" borderId="59" xfId="0" applyFont="1" applyFill="1" applyBorder="1" applyAlignment="1">
      <alignment horizontal="center" vertical="center"/>
    </xf>
    <xf numFmtId="0" fontId="1" fillId="4" borderId="60" xfId="0" applyFont="1" applyFill="1" applyBorder="1" applyAlignment="1">
      <alignment horizontal="center" vertical="center"/>
    </xf>
    <xf numFmtId="182" fontId="8" fillId="4" borderId="134" xfId="4" applyNumberFormat="1" applyFont="1" applyFill="1" applyBorder="1" applyAlignment="1">
      <alignment horizontal="right" vertical="center" shrinkToFit="1"/>
    </xf>
    <xf numFmtId="182" fontId="8" fillId="4" borderId="136" xfId="4" applyNumberFormat="1" applyFont="1" applyFill="1" applyBorder="1" applyAlignment="1">
      <alignment horizontal="right" vertical="center" shrinkToFit="1"/>
    </xf>
    <xf numFmtId="182" fontId="8" fillId="4" borderId="72" xfId="4" applyNumberFormat="1" applyFont="1" applyFill="1" applyBorder="1" applyAlignment="1">
      <alignment horizontal="right" vertical="center"/>
    </xf>
    <xf numFmtId="182" fontId="8" fillId="4" borderId="73" xfId="4" applyNumberFormat="1" applyFont="1" applyFill="1" applyBorder="1" applyAlignment="1">
      <alignment horizontal="right" vertical="center"/>
    </xf>
    <xf numFmtId="0" fontId="8" fillId="4" borderId="23" xfId="4" applyFont="1" applyFill="1" applyBorder="1" applyAlignment="1">
      <alignment horizontal="right" vertical="center"/>
    </xf>
    <xf numFmtId="182" fontId="8" fillId="0" borderId="74" xfId="4" applyNumberFormat="1" applyFont="1" applyFill="1" applyBorder="1" applyAlignment="1">
      <alignment horizontal="right" vertical="center" shrinkToFit="1"/>
    </xf>
    <xf numFmtId="182" fontId="8" fillId="0" borderId="64" xfId="4" applyNumberFormat="1" applyFont="1" applyFill="1" applyBorder="1" applyAlignment="1">
      <alignment horizontal="right" vertical="center" shrinkToFit="1"/>
    </xf>
    <xf numFmtId="182" fontId="8" fillId="0" borderId="51" xfId="4" applyNumberFormat="1" applyFont="1" applyFill="1" applyBorder="1" applyAlignment="1">
      <alignment horizontal="right" vertical="center"/>
    </xf>
    <xf numFmtId="182" fontId="8" fillId="0" borderId="49" xfId="4" applyNumberFormat="1" applyFont="1" applyFill="1" applyBorder="1" applyAlignment="1">
      <alignment horizontal="right" vertical="center"/>
    </xf>
    <xf numFmtId="0" fontId="8" fillId="0" borderId="48" xfId="4" applyFont="1" applyFill="1" applyBorder="1" applyAlignment="1">
      <alignment horizontal="left" vertical="center"/>
    </xf>
    <xf numFmtId="0" fontId="8" fillId="0" borderId="22" xfId="4" applyFont="1" applyFill="1" applyBorder="1" applyAlignment="1">
      <alignment horizontal="left" vertical="center"/>
    </xf>
    <xf numFmtId="0" fontId="8" fillId="0" borderId="47" xfId="4" applyFont="1" applyFill="1" applyBorder="1" applyAlignment="1">
      <alignment horizontal="left" vertical="center"/>
    </xf>
    <xf numFmtId="181" fontId="8" fillId="4" borderId="23" xfId="4" applyNumberFormat="1" applyFont="1" applyFill="1" applyBorder="1" applyAlignment="1">
      <alignment horizontal="right" vertical="center"/>
    </xf>
    <xf numFmtId="181" fontId="8" fillId="4" borderId="178" xfId="4" applyNumberFormat="1" applyFont="1" applyFill="1" applyBorder="1" applyAlignment="1">
      <alignment horizontal="right" vertical="center"/>
    </xf>
    <xf numFmtId="181" fontId="8" fillId="4" borderId="134" xfId="4" applyNumberFormat="1" applyFont="1" applyFill="1" applyBorder="1" applyAlignment="1">
      <alignment horizontal="right" vertical="center"/>
    </xf>
    <xf numFmtId="0" fontId="8" fillId="4" borderId="207" xfId="4" applyFont="1" applyFill="1" applyBorder="1" applyAlignment="1">
      <alignment horizontal="right" vertical="center"/>
    </xf>
    <xf numFmtId="183" fontId="8" fillId="4" borderId="207" xfId="4" applyNumberFormat="1" applyFont="1" applyFill="1" applyBorder="1" applyAlignment="1">
      <alignment vertical="center"/>
    </xf>
    <xf numFmtId="183" fontId="8" fillId="4" borderId="72" xfId="4" applyNumberFormat="1" applyFont="1" applyFill="1" applyBorder="1" applyAlignment="1">
      <alignment vertical="center"/>
    </xf>
    <xf numFmtId="181" fontId="8" fillId="4" borderId="23" xfId="4" applyNumberFormat="1" applyFont="1" applyFill="1" applyBorder="1" applyAlignment="1">
      <alignment vertical="center"/>
    </xf>
    <xf numFmtId="181" fontId="8" fillId="4" borderId="207" xfId="4" applyNumberFormat="1" applyFont="1" applyFill="1" applyBorder="1" applyAlignment="1">
      <alignment vertical="center"/>
    </xf>
    <xf numFmtId="181" fontId="8" fillId="4" borderId="38" xfId="4" applyNumberFormat="1" applyFont="1" applyFill="1" applyBorder="1" applyAlignment="1">
      <alignment horizontal="right" vertical="center"/>
    </xf>
    <xf numFmtId="183" fontId="15" fillId="4" borderId="23" xfId="4" applyNumberFormat="1" applyFont="1" applyFill="1" applyBorder="1" applyAlignment="1">
      <alignment vertical="center"/>
    </xf>
    <xf numFmtId="183" fontId="15" fillId="4" borderId="11" xfId="4" applyNumberFormat="1" applyFont="1" applyFill="1" applyBorder="1" applyAlignment="1">
      <alignment vertical="center"/>
    </xf>
    <xf numFmtId="183" fontId="8" fillId="4" borderId="23" xfId="4" applyNumberFormat="1" applyFont="1" applyFill="1" applyBorder="1" applyAlignment="1">
      <alignment vertical="center"/>
    </xf>
    <xf numFmtId="0" fontId="8" fillId="0" borderId="143" xfId="4" applyFont="1" applyFill="1" applyBorder="1" applyAlignment="1">
      <alignment horizontal="right" vertical="center"/>
    </xf>
    <xf numFmtId="0" fontId="8" fillId="0" borderId="131" xfId="4" applyFont="1" applyFill="1" applyBorder="1" applyAlignment="1">
      <alignment horizontal="right" vertical="center"/>
    </xf>
    <xf numFmtId="183" fontId="8" fillId="0" borderId="131" xfId="4" applyNumberFormat="1" applyFont="1" applyFill="1" applyBorder="1" applyAlignment="1">
      <alignment horizontal="left" shrinkToFit="1"/>
    </xf>
    <xf numFmtId="183" fontId="8" fillId="0" borderId="49" xfId="4" applyNumberFormat="1" applyFont="1" applyFill="1" applyBorder="1" applyAlignment="1">
      <alignment horizontal="right" vertical="center"/>
    </xf>
    <xf numFmtId="183" fontId="8" fillId="0" borderId="50" xfId="4" applyNumberFormat="1" applyFont="1" applyFill="1" applyBorder="1" applyAlignment="1">
      <alignment horizontal="right" vertical="center"/>
    </xf>
    <xf numFmtId="182" fontId="8" fillId="0" borderId="72" xfId="4" applyNumberFormat="1" applyFont="1" applyFill="1" applyBorder="1" applyAlignment="1">
      <alignment horizontal="right" vertical="center"/>
    </xf>
    <xf numFmtId="182" fontId="8" fillId="0" borderId="50" xfId="4" applyNumberFormat="1" applyFont="1" applyFill="1" applyBorder="1" applyAlignment="1">
      <alignment horizontal="right" vertical="center"/>
    </xf>
    <xf numFmtId="192" fontId="8" fillId="4" borderId="50" xfId="4" applyNumberFormat="1" applyFont="1" applyFill="1" applyBorder="1" applyAlignment="1">
      <alignment horizontal="right" vertical="center"/>
    </xf>
    <xf numFmtId="192" fontId="8" fillId="4" borderId="49" xfId="4" applyNumberFormat="1" applyFont="1" applyFill="1" applyBorder="1" applyAlignment="1">
      <alignment horizontal="right" vertical="center"/>
    </xf>
    <xf numFmtId="192" fontId="8" fillId="4" borderId="64" xfId="4" applyNumberFormat="1" applyFont="1" applyFill="1" applyBorder="1" applyAlignment="1">
      <alignment horizontal="right" vertical="center"/>
    </xf>
    <xf numFmtId="0" fontId="8" fillId="0" borderId="23" xfId="0" applyFont="1" applyFill="1" applyBorder="1" applyAlignment="1">
      <alignment horizontal="center" vertical="center" textRotation="255" shrinkToFit="1"/>
    </xf>
    <xf numFmtId="0" fontId="8" fillId="0" borderId="4" xfId="0" applyFont="1" applyFill="1" applyBorder="1" applyAlignment="1">
      <alignment horizontal="center" vertical="center" textRotation="255" shrinkToFit="1"/>
    </xf>
    <xf numFmtId="0" fontId="0" fillId="0" borderId="16" xfId="0" applyBorder="1" applyAlignment="1">
      <alignment horizontal="center" vertical="center" textRotation="255" shrinkToFit="1"/>
    </xf>
    <xf numFmtId="182" fontId="8" fillId="0" borderId="332" xfId="4" applyNumberFormat="1" applyFont="1" applyFill="1" applyBorder="1" applyAlignment="1">
      <alignment horizontal="center" vertical="center" shrinkToFit="1"/>
    </xf>
    <xf numFmtId="0" fontId="1" fillId="0" borderId="333" xfId="0" applyFont="1" applyBorder="1" applyAlignment="1">
      <alignment horizontal="center" vertical="center" shrinkToFit="1"/>
    </xf>
    <xf numFmtId="0" fontId="8" fillId="0" borderId="14" xfId="4" applyFont="1" applyBorder="1" applyAlignment="1">
      <alignment vertical="center"/>
    </xf>
    <xf numFmtId="0" fontId="0" fillId="0" borderId="16" xfId="0" applyBorder="1" applyAlignment="1">
      <alignment vertical="center"/>
    </xf>
    <xf numFmtId="0" fontId="8" fillId="0" borderId="23" xfId="4" applyFont="1" applyBorder="1" applyAlignment="1">
      <alignment horizontal="center" vertical="center" textRotation="255" shrinkToFit="1"/>
    </xf>
    <xf numFmtId="0" fontId="8" fillId="0" borderId="4" xfId="4" applyFont="1" applyBorder="1" applyAlignment="1">
      <alignment horizontal="center" vertical="center" textRotation="255" shrinkToFit="1"/>
    </xf>
    <xf numFmtId="0" fontId="0" fillId="0" borderId="33" xfId="0" applyBorder="1" applyAlignment="1">
      <alignment horizontal="center" vertical="center" textRotation="255" shrinkToFit="1"/>
    </xf>
    <xf numFmtId="181" fontId="15" fillId="4" borderId="23" xfId="4" applyNumberFormat="1" applyFont="1" applyFill="1" applyBorder="1" applyAlignment="1">
      <alignment vertical="center"/>
    </xf>
    <xf numFmtId="183" fontId="8" fillId="0" borderId="64" xfId="4" applyNumberFormat="1" applyFont="1" applyFill="1" applyBorder="1" applyAlignment="1">
      <alignment horizontal="center" vertical="center"/>
    </xf>
    <xf numFmtId="183" fontId="8" fillId="4" borderId="130" xfId="4" applyNumberFormat="1" applyFont="1" applyFill="1" applyBorder="1" applyAlignment="1">
      <alignment horizontal="right" vertical="center"/>
    </xf>
    <xf numFmtId="183" fontId="8" fillId="4" borderId="50" xfId="4" applyNumberFormat="1" applyFont="1" applyFill="1" applyBorder="1" applyAlignment="1">
      <alignment horizontal="right" vertical="center"/>
    </xf>
    <xf numFmtId="183" fontId="8" fillId="0" borderId="50" xfId="4" applyNumberFormat="1" applyFont="1" applyFill="1" applyBorder="1" applyAlignment="1">
      <alignment horizontal="center" vertical="center"/>
    </xf>
    <xf numFmtId="183" fontId="8" fillId="4" borderId="219" xfId="4" applyNumberFormat="1" applyFont="1" applyFill="1" applyBorder="1" applyAlignment="1">
      <alignment horizontal="right" vertical="center"/>
    </xf>
    <xf numFmtId="183" fontId="8" fillId="4" borderId="74" xfId="4" applyNumberFormat="1" applyFont="1" applyFill="1" applyBorder="1" applyAlignment="1">
      <alignment horizontal="right" vertical="center"/>
    </xf>
    <xf numFmtId="183" fontId="8" fillId="4" borderId="51" xfId="4" applyNumberFormat="1" applyFont="1" applyFill="1" applyBorder="1" applyAlignment="1">
      <alignment horizontal="right" vertical="center"/>
    </xf>
    <xf numFmtId="183" fontId="8" fillId="4" borderId="72" xfId="4" applyNumberFormat="1" applyFont="1" applyFill="1" applyBorder="1" applyAlignment="1">
      <alignment horizontal="right" vertical="center"/>
    </xf>
    <xf numFmtId="183" fontId="8" fillId="0" borderId="49" xfId="4" applyNumberFormat="1" applyFont="1" applyFill="1" applyBorder="1" applyAlignment="1">
      <alignment horizontal="center" vertical="center"/>
    </xf>
    <xf numFmtId="181" fontId="8" fillId="4" borderId="177" xfId="4" applyNumberFormat="1" applyFont="1" applyFill="1" applyBorder="1" applyAlignment="1">
      <alignment horizontal="right" vertical="center"/>
    </xf>
    <xf numFmtId="183" fontId="8" fillId="4" borderId="104" xfId="4" applyNumberFormat="1" applyFont="1" applyFill="1" applyBorder="1" applyAlignment="1">
      <alignment horizontal="right" vertical="center"/>
    </xf>
    <xf numFmtId="181" fontId="8" fillId="4" borderId="208" xfId="4" applyNumberFormat="1" applyFont="1" applyFill="1" applyBorder="1" applyAlignment="1">
      <alignment horizontal="right" vertical="center"/>
    </xf>
    <xf numFmtId="181" fontId="8" fillId="4" borderId="207" xfId="4" applyNumberFormat="1" applyFont="1" applyFill="1" applyBorder="1" applyAlignment="1">
      <alignment horizontal="right" vertical="center"/>
    </xf>
    <xf numFmtId="200" fontId="8" fillId="2" borderId="19" xfId="4" applyNumberFormat="1" applyFont="1" applyFill="1" applyBorder="1" applyAlignment="1">
      <alignment horizontal="left" vertical="center" shrinkToFit="1"/>
    </xf>
    <xf numFmtId="200" fontId="8" fillId="2" borderId="20" xfId="4" applyNumberFormat="1" applyFont="1" applyFill="1" applyBorder="1" applyAlignment="1">
      <alignment horizontal="left" vertical="center" shrinkToFit="1"/>
    </xf>
    <xf numFmtId="200" fontId="8" fillId="2" borderId="18" xfId="4" applyNumberFormat="1" applyFont="1" applyFill="1" applyBorder="1" applyAlignment="1">
      <alignment horizontal="right" vertical="center" shrinkToFit="1"/>
    </xf>
    <xf numFmtId="200" fontId="8" fillId="2" borderId="19" xfId="4" applyNumberFormat="1" applyFont="1" applyFill="1" applyBorder="1" applyAlignment="1">
      <alignment horizontal="right" vertical="center" shrinkToFit="1"/>
    </xf>
    <xf numFmtId="200" fontId="8" fillId="2" borderId="118" xfId="4" applyNumberFormat="1" applyFont="1" applyFill="1" applyBorder="1" applyAlignment="1">
      <alignment horizontal="left" vertical="center" shrinkToFit="1"/>
    </xf>
    <xf numFmtId="200" fontId="8" fillId="2" borderId="129" xfId="4" applyNumberFormat="1" applyFont="1" applyFill="1" applyBorder="1" applyAlignment="1">
      <alignment horizontal="left" vertical="center" shrinkToFit="1"/>
    </xf>
    <xf numFmtId="0" fontId="14" fillId="0" borderId="0" xfId="0" applyFont="1" applyBorder="1" applyAlignment="1">
      <alignment horizontal="left" vertical="top" wrapText="1"/>
    </xf>
    <xf numFmtId="198" fontId="90" fillId="5" borderId="53" xfId="4" applyNumberFormat="1" applyFont="1" applyFill="1" applyBorder="1" applyAlignment="1">
      <alignment horizontal="center" vertical="center" shrinkToFit="1"/>
    </xf>
    <xf numFmtId="198" fontId="90" fillId="5" borderId="78" xfId="4" applyNumberFormat="1" applyFont="1" applyFill="1" applyBorder="1" applyAlignment="1">
      <alignment horizontal="center" vertical="center" shrinkToFit="1"/>
    </xf>
    <xf numFmtId="220" fontId="90" fillId="4" borderId="79" xfId="4" applyNumberFormat="1" applyFont="1" applyFill="1" applyBorder="1" applyAlignment="1">
      <alignment horizontal="center" vertical="center" shrinkToFit="1"/>
    </xf>
    <xf numFmtId="220" fontId="90" fillId="4" borderId="78" xfId="4" applyNumberFormat="1" applyFont="1" applyFill="1" applyBorder="1" applyAlignment="1">
      <alignment horizontal="center" vertical="center" shrinkToFit="1"/>
    </xf>
    <xf numFmtId="198" fontId="90" fillId="5" borderId="0" xfId="4" applyNumberFormat="1" applyFont="1" applyFill="1" applyBorder="1" applyAlignment="1">
      <alignment horizontal="center" vertical="center" shrinkToFit="1"/>
    </xf>
    <xf numFmtId="198" fontId="90" fillId="5" borderId="15" xfId="4" applyNumberFormat="1" applyFont="1" applyFill="1" applyBorder="1" applyAlignment="1">
      <alignment horizontal="center" vertical="center" shrinkToFit="1"/>
    </xf>
    <xf numFmtId="220" fontId="90" fillId="4" borderId="14" xfId="4" applyNumberFormat="1" applyFont="1" applyFill="1" applyBorder="1" applyAlignment="1">
      <alignment horizontal="center" vertical="center" shrinkToFit="1"/>
    </xf>
    <xf numFmtId="220" fontId="90" fillId="4" borderId="15" xfId="4" applyNumberFormat="1" applyFont="1" applyFill="1" applyBorder="1" applyAlignment="1">
      <alignment horizontal="center" vertical="center" shrinkToFit="1"/>
    </xf>
    <xf numFmtId="204" fontId="8" fillId="0" borderId="14" xfId="4" applyNumberFormat="1" applyFont="1" applyBorder="1" applyAlignment="1">
      <alignment horizontal="right" vertical="center" shrinkToFit="1"/>
    </xf>
    <xf numFmtId="204" fontId="8" fillId="0" borderId="15" xfId="4" applyNumberFormat="1" applyFont="1" applyBorder="1" applyAlignment="1">
      <alignment horizontal="right" vertical="center" shrinkToFit="1"/>
    </xf>
    <xf numFmtId="204" fontId="8" fillId="4" borderId="14" xfId="4" applyNumberFormat="1" applyFont="1" applyFill="1" applyBorder="1" applyAlignment="1">
      <alignment horizontal="right" vertical="center" shrinkToFit="1"/>
    </xf>
    <xf numFmtId="204" fontId="8" fillId="4" borderId="0" xfId="4" applyNumberFormat="1" applyFont="1" applyFill="1" applyBorder="1" applyAlignment="1">
      <alignment horizontal="right" vertical="center" shrinkToFit="1"/>
    </xf>
    <xf numFmtId="204" fontId="90" fillId="5" borderId="14" xfId="4" applyNumberFormat="1" applyFont="1" applyFill="1" applyBorder="1" applyAlignment="1">
      <alignment horizontal="center" vertical="center" shrinkToFit="1"/>
    </xf>
    <xf numFmtId="204" fontId="90" fillId="5" borderId="128" xfId="4" applyNumberFormat="1" applyFont="1" applyFill="1" applyBorder="1" applyAlignment="1">
      <alignment horizontal="center" vertical="center" shrinkToFit="1"/>
    </xf>
    <xf numFmtId="204" fontId="8" fillId="0" borderId="79" xfId="4" applyNumberFormat="1" applyFont="1" applyBorder="1" applyAlignment="1">
      <alignment horizontal="right" vertical="center" shrinkToFit="1"/>
    </xf>
    <xf numFmtId="204" fontId="8" fillId="0" borderId="78" xfId="4" applyNumberFormat="1" applyFont="1" applyBorder="1" applyAlignment="1">
      <alignment horizontal="right" vertical="center" shrinkToFit="1"/>
    </xf>
    <xf numFmtId="204" fontId="8" fillId="4" borderId="79" xfId="4" applyNumberFormat="1" applyFont="1" applyFill="1" applyBorder="1" applyAlignment="1">
      <alignment horizontal="right" vertical="center" shrinkToFit="1"/>
    </xf>
    <xf numFmtId="204" fontId="8" fillId="4" borderId="53" xfId="4" applyNumberFormat="1" applyFont="1" applyFill="1" applyBorder="1" applyAlignment="1">
      <alignment horizontal="right" vertical="center" shrinkToFit="1"/>
    </xf>
    <xf numFmtId="204" fontId="90" fillId="5" borderId="79" xfId="4" applyNumberFormat="1" applyFont="1" applyFill="1" applyBorder="1" applyAlignment="1">
      <alignment horizontal="center" vertical="center" shrinkToFit="1"/>
    </xf>
    <xf numFmtId="204" fontId="90" fillId="5" borderId="112" xfId="4" applyNumberFormat="1" applyFont="1" applyFill="1" applyBorder="1" applyAlignment="1">
      <alignment horizontal="center" vertical="center" shrinkToFit="1"/>
    </xf>
    <xf numFmtId="204" fontId="8" fillId="4" borderId="78" xfId="4" applyNumberFormat="1" applyFont="1" applyFill="1" applyBorder="1" applyAlignment="1">
      <alignment horizontal="right" vertical="center" shrinkToFit="1"/>
    </xf>
    <xf numFmtId="220" fontId="90" fillId="4" borderId="163" xfId="4" applyNumberFormat="1" applyFont="1" applyFill="1" applyBorder="1" applyAlignment="1">
      <alignment horizontal="center" vertical="center" shrinkToFit="1"/>
    </xf>
    <xf numFmtId="204" fontId="8" fillId="0" borderId="53" xfId="4" applyNumberFormat="1" applyFont="1" applyBorder="1" applyAlignment="1">
      <alignment horizontal="right" vertical="center" shrinkToFit="1"/>
    </xf>
    <xf numFmtId="204" fontId="8" fillId="4" borderId="72" xfId="4" applyNumberFormat="1" applyFont="1" applyFill="1" applyBorder="1" applyAlignment="1">
      <alignment horizontal="right" vertical="center" shrinkToFit="1"/>
    </xf>
    <xf numFmtId="204" fontId="8" fillId="4" borderId="73" xfId="4" applyNumberFormat="1" applyFont="1" applyFill="1" applyBorder="1" applyAlignment="1">
      <alignment horizontal="right" vertical="center" shrinkToFit="1"/>
    </xf>
    <xf numFmtId="20" fontId="8" fillId="2" borderId="72" xfId="4" applyNumberFormat="1" applyFont="1" applyFill="1" applyBorder="1" applyAlignment="1">
      <alignment vertical="center" shrinkToFit="1"/>
    </xf>
    <xf numFmtId="0" fontId="8" fillId="2" borderId="50" xfId="4" applyFont="1" applyFill="1" applyBorder="1" applyAlignment="1">
      <alignment vertical="center" shrinkToFit="1"/>
    </xf>
    <xf numFmtId="20" fontId="8" fillId="2" borderId="50" xfId="4" applyNumberFormat="1" applyFont="1" applyFill="1" applyBorder="1" applyAlignment="1">
      <alignment horizontal="center" vertical="center" shrinkToFit="1"/>
    </xf>
    <xf numFmtId="204" fontId="8" fillId="0" borderId="72" xfId="4" applyNumberFormat="1" applyFont="1" applyBorder="1" applyAlignment="1">
      <alignment horizontal="right" vertical="center" shrinkToFit="1"/>
    </xf>
    <xf numFmtId="204" fontId="8" fillId="0" borderId="73" xfId="4" applyNumberFormat="1" applyFont="1" applyBorder="1" applyAlignment="1">
      <alignment horizontal="right" vertical="center" shrinkToFit="1"/>
    </xf>
    <xf numFmtId="220" fontId="90" fillId="4" borderId="25" xfId="4" applyNumberFormat="1" applyFont="1" applyFill="1" applyBorder="1" applyAlignment="1">
      <alignment horizontal="center" vertical="center" shrinkToFit="1"/>
    </xf>
    <xf numFmtId="204" fontId="8" fillId="0" borderId="0" xfId="4" applyNumberFormat="1" applyFont="1" applyBorder="1" applyAlignment="1">
      <alignment horizontal="right" vertical="center" shrinkToFit="1"/>
    </xf>
    <xf numFmtId="20" fontId="8" fillId="2" borderId="79" xfId="4" applyNumberFormat="1" applyFont="1" applyFill="1" applyBorder="1" applyAlignment="1">
      <alignment vertical="center" shrinkToFit="1"/>
    </xf>
    <xf numFmtId="0" fontId="8" fillId="2" borderId="53" xfId="4" applyFont="1" applyFill="1" applyBorder="1" applyAlignment="1">
      <alignment vertical="center" shrinkToFit="1"/>
    </xf>
    <xf numFmtId="20" fontId="14" fillId="2" borderId="53" xfId="4" applyNumberFormat="1" applyFont="1" applyFill="1" applyBorder="1" applyAlignment="1">
      <alignment horizontal="right" vertical="center" shrinkToFit="1"/>
    </xf>
    <xf numFmtId="0" fontId="14" fillId="2" borderId="53" xfId="4" applyFont="1" applyFill="1" applyBorder="1" applyAlignment="1">
      <alignment horizontal="right" vertical="center" shrinkToFit="1"/>
    </xf>
    <xf numFmtId="20" fontId="8" fillId="2" borderId="6" xfId="4" applyNumberFormat="1" applyFont="1" applyFill="1" applyBorder="1" applyAlignment="1">
      <alignment horizontal="center" vertical="center" shrinkToFit="1"/>
    </xf>
    <xf numFmtId="204" fontId="90" fillId="5" borderId="77" xfId="4" applyNumberFormat="1" applyFont="1" applyFill="1" applyBorder="1" applyAlignment="1">
      <alignment horizontal="center" vertical="center" shrinkToFit="1"/>
    </xf>
    <xf numFmtId="204" fontId="90" fillId="5" borderId="194" xfId="4" applyNumberFormat="1" applyFont="1" applyFill="1" applyBorder="1" applyAlignment="1">
      <alignment horizontal="center" vertical="center" shrinkToFit="1"/>
    </xf>
    <xf numFmtId="198" fontId="90" fillId="5" borderId="66" xfId="4" applyNumberFormat="1" applyFont="1" applyFill="1" applyBorder="1" applyAlignment="1">
      <alignment horizontal="center" vertical="center" shrinkToFit="1"/>
    </xf>
    <xf numFmtId="220" fontId="90" fillId="4" borderId="77" xfId="4" applyNumberFormat="1" applyFont="1" applyFill="1" applyBorder="1" applyAlignment="1">
      <alignment horizontal="center" vertical="center" shrinkToFit="1"/>
    </xf>
    <xf numFmtId="220" fontId="90" fillId="4" borderId="166" xfId="4" applyNumberFormat="1" applyFont="1" applyFill="1" applyBorder="1" applyAlignment="1">
      <alignment horizontal="center" vertical="center" shrinkToFit="1"/>
    </xf>
    <xf numFmtId="204" fontId="8" fillId="0" borderId="50" xfId="4" applyNumberFormat="1" applyFont="1" applyBorder="1" applyAlignment="1">
      <alignment horizontal="right" vertical="center" shrinkToFit="1"/>
    </xf>
    <xf numFmtId="204" fontId="90" fillId="5" borderId="16" xfId="4" applyNumberFormat="1" applyFont="1" applyFill="1" applyBorder="1" applyAlignment="1">
      <alignment horizontal="center" vertical="center" shrinkToFit="1"/>
    </xf>
    <xf numFmtId="204" fontId="90" fillId="5" borderId="125" xfId="4" applyNumberFormat="1" applyFont="1" applyFill="1" applyBorder="1" applyAlignment="1">
      <alignment horizontal="center" vertical="center" shrinkToFit="1"/>
    </xf>
    <xf numFmtId="198" fontId="90" fillId="5" borderId="6" xfId="4" applyNumberFormat="1" applyFont="1" applyFill="1" applyBorder="1" applyAlignment="1">
      <alignment horizontal="center" vertical="center" shrinkToFit="1"/>
    </xf>
    <xf numFmtId="220" fontId="90" fillId="4" borderId="16" xfId="4" applyNumberFormat="1" applyFont="1" applyFill="1" applyBorder="1" applyAlignment="1">
      <alignment horizontal="center" vertical="center" shrinkToFit="1"/>
    </xf>
    <xf numFmtId="220" fontId="90" fillId="4" borderId="26" xfId="4" applyNumberFormat="1" applyFont="1" applyFill="1" applyBorder="1" applyAlignment="1">
      <alignment horizontal="center" vertical="center" shrinkToFit="1"/>
    </xf>
    <xf numFmtId="204" fontId="8" fillId="4" borderId="50" xfId="4" applyNumberFormat="1" applyFont="1" applyFill="1" applyBorder="1" applyAlignment="1">
      <alignment horizontal="right" vertical="center" shrinkToFit="1"/>
    </xf>
    <xf numFmtId="198" fontId="90" fillId="5" borderId="67" xfId="4" applyNumberFormat="1" applyFont="1" applyFill="1" applyBorder="1" applyAlignment="1">
      <alignment horizontal="center" vertical="center" shrinkToFit="1"/>
    </xf>
    <xf numFmtId="220" fontId="90" fillId="4" borderId="67" xfId="4" applyNumberFormat="1" applyFont="1" applyFill="1" applyBorder="1" applyAlignment="1">
      <alignment horizontal="center" vertical="center" shrinkToFit="1"/>
    </xf>
    <xf numFmtId="198" fontId="90" fillId="5" borderId="17" xfId="4" applyNumberFormat="1" applyFont="1" applyFill="1" applyBorder="1" applyAlignment="1">
      <alignment horizontal="center" vertical="center" shrinkToFit="1"/>
    </xf>
    <xf numFmtId="220" fontId="90" fillId="4" borderId="17" xfId="4" applyNumberFormat="1" applyFont="1" applyFill="1" applyBorder="1" applyAlignment="1">
      <alignment horizontal="center" vertical="center" shrinkToFit="1"/>
    </xf>
    <xf numFmtId="20" fontId="8" fillId="2" borderId="72" xfId="4" applyNumberFormat="1" applyFont="1" applyFill="1" applyBorder="1" applyAlignment="1">
      <alignment horizontal="center" vertical="center" shrinkToFit="1"/>
    </xf>
    <xf numFmtId="20" fontId="8" fillId="2" borderId="49" xfId="4" applyNumberFormat="1" applyFont="1" applyFill="1" applyBorder="1" applyAlignment="1">
      <alignment horizontal="center" vertical="center" shrinkToFit="1"/>
    </xf>
    <xf numFmtId="204" fontId="8" fillId="0" borderId="77" xfId="4" applyNumberFormat="1" applyFont="1" applyBorder="1" applyAlignment="1">
      <alignment horizontal="right" vertical="center" shrinkToFit="1"/>
    </xf>
    <xf numFmtId="204" fontId="8" fillId="0" borderId="67" xfId="4" applyNumberFormat="1" applyFont="1" applyBorder="1" applyAlignment="1">
      <alignment horizontal="right" vertical="center" shrinkToFit="1"/>
    </xf>
    <xf numFmtId="204" fontId="8" fillId="4" borderId="77" xfId="4" applyNumberFormat="1" applyFont="1" applyFill="1" applyBorder="1" applyAlignment="1">
      <alignment horizontal="right" vertical="center" shrinkToFit="1"/>
    </xf>
    <xf numFmtId="204" fontId="8" fillId="4" borderId="66" xfId="4" applyNumberFormat="1" applyFont="1" applyFill="1" applyBorder="1" applyAlignment="1">
      <alignment horizontal="right" vertical="center" shrinkToFit="1"/>
    </xf>
    <xf numFmtId="204" fontId="8" fillId="4" borderId="67" xfId="4" applyNumberFormat="1" applyFont="1" applyFill="1" applyBorder="1" applyAlignment="1">
      <alignment horizontal="right" vertical="center" shrinkToFit="1"/>
    </xf>
    <xf numFmtId="204" fontId="8" fillId="0" borderId="66" xfId="4" applyNumberFormat="1" applyFont="1" applyBorder="1" applyAlignment="1">
      <alignment horizontal="right" vertical="center" shrinkToFit="1"/>
    </xf>
    <xf numFmtId="20" fontId="8" fillId="2" borderId="0" xfId="4" applyNumberFormat="1" applyFont="1" applyFill="1" applyBorder="1" applyAlignment="1">
      <alignment vertical="center" shrinkToFit="1"/>
    </xf>
    <xf numFmtId="20" fontId="8" fillId="2" borderId="77" xfId="4" applyNumberFormat="1" applyFont="1" applyFill="1" applyBorder="1" applyAlignment="1">
      <alignment vertical="center" shrinkToFit="1"/>
    </xf>
    <xf numFmtId="0" fontId="8" fillId="2" borderId="66" xfId="4" applyFont="1" applyFill="1" applyBorder="1" applyAlignment="1">
      <alignment vertical="center" shrinkToFit="1"/>
    </xf>
    <xf numFmtId="20" fontId="8" fillId="2" borderId="66" xfId="4" applyNumberFormat="1" applyFont="1" applyFill="1" applyBorder="1" applyAlignment="1">
      <alignment vertical="center" shrinkToFit="1"/>
    </xf>
    <xf numFmtId="204" fontId="8" fillId="0" borderId="51" xfId="4" applyNumberFormat="1" applyFont="1" applyBorder="1" applyAlignment="1">
      <alignment horizontal="right" vertical="center" shrinkToFit="1"/>
    </xf>
    <xf numFmtId="204" fontId="8" fillId="0" borderId="52" xfId="4" applyNumberFormat="1" applyFont="1" applyBorder="1" applyAlignment="1">
      <alignment horizontal="right" vertical="center" shrinkToFit="1"/>
    </xf>
    <xf numFmtId="204" fontId="8" fillId="4" borderId="51" xfId="4" applyNumberFormat="1" applyFont="1" applyFill="1" applyBorder="1" applyAlignment="1">
      <alignment horizontal="right" vertical="center" shrinkToFit="1"/>
    </xf>
    <xf numFmtId="204" fontId="8" fillId="4" borderId="49" xfId="4" applyNumberFormat="1" applyFont="1" applyFill="1" applyBorder="1" applyAlignment="1">
      <alignment horizontal="right" vertical="center" shrinkToFit="1"/>
    </xf>
    <xf numFmtId="204" fontId="8" fillId="4" borderId="52" xfId="4" applyNumberFormat="1" applyFont="1" applyFill="1" applyBorder="1" applyAlignment="1">
      <alignment horizontal="right" vertical="center" shrinkToFit="1"/>
    </xf>
    <xf numFmtId="204" fontId="8" fillId="0" borderId="49" xfId="4" applyNumberFormat="1" applyFont="1" applyBorder="1" applyAlignment="1">
      <alignment horizontal="right" vertical="center" shrinkToFit="1"/>
    </xf>
    <xf numFmtId="20" fontId="8" fillId="2" borderId="51" xfId="4" applyNumberFormat="1" applyFont="1" applyFill="1" applyBorder="1" applyAlignment="1">
      <alignment vertical="center" shrinkToFit="1"/>
    </xf>
    <xf numFmtId="0" fontId="8" fillId="2" borderId="49" xfId="4" applyFont="1" applyFill="1" applyBorder="1" applyAlignment="1">
      <alignment vertical="center" shrinkToFit="1"/>
    </xf>
    <xf numFmtId="20" fontId="8" fillId="2" borderId="12" xfId="4" applyNumberFormat="1" applyFont="1" applyFill="1" applyBorder="1" applyAlignment="1">
      <alignment vertical="center" shrinkToFit="1"/>
    </xf>
    <xf numFmtId="0" fontId="8" fillId="2" borderId="12" xfId="4" applyFont="1" applyFill="1" applyBorder="1" applyAlignment="1">
      <alignment vertical="center" shrinkToFit="1"/>
    </xf>
    <xf numFmtId="20" fontId="8" fillId="2" borderId="66" xfId="4" applyNumberFormat="1" applyFont="1" applyFill="1" applyBorder="1" applyAlignment="1">
      <alignment horizontal="right" vertical="center" shrinkToFit="1"/>
    </xf>
    <xf numFmtId="220" fontId="90" fillId="4" borderId="11" xfId="4" applyNumberFormat="1" applyFont="1" applyFill="1" applyBorder="1" applyAlignment="1">
      <alignment horizontal="center" vertical="center" shrinkToFit="1"/>
    </xf>
    <xf numFmtId="220" fontId="90" fillId="4" borderId="34" xfId="4" applyNumberFormat="1" applyFont="1" applyFill="1" applyBorder="1" applyAlignment="1">
      <alignment horizontal="center" vertical="center" shrinkToFit="1"/>
    </xf>
    <xf numFmtId="20" fontId="8" fillId="2" borderId="77" xfId="4" applyNumberFormat="1" applyFont="1" applyFill="1" applyBorder="1" applyAlignment="1">
      <alignment horizontal="right" vertical="center" shrinkToFit="1"/>
    </xf>
    <xf numFmtId="0" fontId="14" fillId="0" borderId="18" xfId="4" applyFont="1" applyBorder="1" applyAlignment="1">
      <alignment horizontal="center" vertical="center"/>
    </xf>
    <xf numFmtId="0" fontId="14" fillId="0" borderId="20" xfId="4" applyFont="1" applyBorder="1" applyAlignment="1">
      <alignment horizontal="center" vertical="center"/>
    </xf>
    <xf numFmtId="0" fontId="14" fillId="2" borderId="11" xfId="4" applyFont="1" applyFill="1" applyBorder="1" applyAlignment="1">
      <alignment horizontal="right" vertical="center" wrapText="1"/>
    </xf>
    <xf numFmtId="0" fontId="14" fillId="2" borderId="12" xfId="4" applyFont="1" applyFill="1" applyBorder="1" applyAlignment="1">
      <alignment horizontal="right" vertical="center" wrapText="1"/>
    </xf>
    <xf numFmtId="0" fontId="14" fillId="2" borderId="34" xfId="4" applyFont="1" applyFill="1" applyBorder="1" applyAlignment="1">
      <alignment horizontal="center" vertical="center"/>
    </xf>
    <xf numFmtId="0" fontId="14" fillId="2" borderId="85" xfId="4" applyFont="1" applyFill="1" applyBorder="1" applyAlignment="1">
      <alignment horizontal="center" vertical="center"/>
    </xf>
    <xf numFmtId="0" fontId="14" fillId="2" borderId="0" xfId="4" applyFont="1" applyFill="1" applyBorder="1" applyAlignment="1">
      <alignment horizontal="center" vertical="center"/>
    </xf>
    <xf numFmtId="0" fontId="14" fillId="2" borderId="13" xfId="4" applyFont="1" applyFill="1" applyBorder="1" applyAlignment="1">
      <alignment horizontal="center" vertical="center"/>
    </xf>
    <xf numFmtId="0" fontId="14" fillId="0" borderId="19" xfId="0" applyFont="1" applyBorder="1" applyAlignment="1">
      <alignment horizontal="center" vertical="center"/>
    </xf>
    <xf numFmtId="0" fontId="14" fillId="0" borderId="20" xfId="0" applyFont="1" applyBorder="1" applyAlignment="1">
      <alignment horizontal="center" vertical="center"/>
    </xf>
    <xf numFmtId="200" fontId="8" fillId="2" borderId="143" xfId="4" applyNumberFormat="1" applyFont="1" applyFill="1" applyBorder="1" applyAlignment="1">
      <alignment horizontal="right" vertical="center" shrinkToFit="1"/>
    </xf>
    <xf numFmtId="200" fontId="8" fillId="2" borderId="131" xfId="4" applyNumberFormat="1" applyFont="1" applyFill="1" applyBorder="1" applyAlignment="1">
      <alignment horizontal="right" vertical="center" shrinkToFit="1"/>
    </xf>
    <xf numFmtId="200" fontId="8" fillId="2" borderId="131" xfId="4" applyNumberFormat="1" applyFont="1" applyFill="1" applyBorder="1" applyAlignment="1">
      <alignment horizontal="left" vertical="center" shrinkToFit="1"/>
    </xf>
    <xf numFmtId="200" fontId="8" fillId="2" borderId="144" xfId="4" applyNumberFormat="1" applyFont="1" applyFill="1" applyBorder="1" applyAlignment="1">
      <alignment horizontal="left" vertical="center" shrinkToFit="1"/>
    </xf>
    <xf numFmtId="0" fontId="14" fillId="2" borderId="16" xfId="4" applyFont="1" applyFill="1" applyBorder="1" applyAlignment="1">
      <alignment horizontal="center" vertical="center"/>
    </xf>
    <xf numFmtId="0" fontId="14" fillId="2" borderId="6" xfId="4" applyFont="1" applyFill="1" applyBorder="1" applyAlignment="1">
      <alignment horizontal="center" vertical="center"/>
    </xf>
    <xf numFmtId="0" fontId="14" fillId="2" borderId="17" xfId="4" applyFont="1" applyFill="1" applyBorder="1" applyAlignment="1">
      <alignment horizontal="center" vertical="center"/>
    </xf>
    <xf numFmtId="0" fontId="14" fillId="2" borderId="18" xfId="4" applyFont="1" applyFill="1" applyBorder="1" applyAlignment="1">
      <alignment horizontal="center" vertical="center"/>
    </xf>
    <xf numFmtId="0" fontId="14" fillId="2" borderId="19" xfId="4" applyFont="1" applyFill="1" applyBorder="1" applyAlignment="1">
      <alignment horizontal="center" vertical="center"/>
    </xf>
    <xf numFmtId="0" fontId="14" fillId="2" borderId="20" xfId="4" applyFont="1" applyFill="1" applyBorder="1" applyAlignment="1">
      <alignment horizontal="center" vertical="center"/>
    </xf>
    <xf numFmtId="0" fontId="14" fillId="2" borderId="48" xfId="4" applyFont="1" applyFill="1" applyBorder="1" applyAlignment="1">
      <alignment horizontal="center" vertical="center" wrapText="1"/>
    </xf>
    <xf numFmtId="0" fontId="14" fillId="2" borderId="47" xfId="4" applyFont="1" applyFill="1" applyBorder="1" applyAlignment="1">
      <alignment horizontal="center" vertical="center" wrapText="1"/>
    </xf>
    <xf numFmtId="0" fontId="14" fillId="2" borderId="14" xfId="4" applyFont="1" applyFill="1" applyBorder="1" applyAlignment="1">
      <alignment horizontal="center" vertical="center" wrapText="1"/>
    </xf>
    <xf numFmtId="0" fontId="14" fillId="2" borderId="15" xfId="4" applyFont="1" applyFill="1" applyBorder="1" applyAlignment="1">
      <alignment horizontal="center" vertical="center" wrapText="1"/>
    </xf>
    <xf numFmtId="0" fontId="14" fillId="2" borderId="16" xfId="4" applyFont="1" applyFill="1" applyBorder="1" applyAlignment="1">
      <alignment horizontal="center" vertical="center" wrapText="1"/>
    </xf>
    <xf numFmtId="0" fontId="14" fillId="2" borderId="17" xfId="4" applyFont="1" applyFill="1" applyBorder="1" applyAlignment="1">
      <alignment horizontal="center" vertical="center" wrapText="1"/>
    </xf>
    <xf numFmtId="0" fontId="14" fillId="2" borderId="143" xfId="4" applyFont="1" applyFill="1" applyBorder="1" applyAlignment="1">
      <alignment horizontal="center" vertical="center"/>
    </xf>
    <xf numFmtId="0" fontId="14" fillId="2" borderId="131" xfId="4" applyFont="1" applyFill="1" applyBorder="1" applyAlignment="1">
      <alignment horizontal="center" vertical="center"/>
    </xf>
    <xf numFmtId="0" fontId="14" fillId="2" borderId="144" xfId="4" applyFont="1" applyFill="1" applyBorder="1" applyAlignment="1">
      <alignment horizontal="center" vertical="center"/>
    </xf>
    <xf numFmtId="0" fontId="9" fillId="0" borderId="11" xfId="4" applyFont="1" applyBorder="1" applyAlignment="1">
      <alignment horizontal="center" vertical="center" wrapText="1"/>
    </xf>
    <xf numFmtId="0" fontId="9" fillId="0" borderId="12" xfId="4" applyFont="1" applyBorder="1" applyAlignment="1">
      <alignment horizontal="center" vertical="center" wrapText="1"/>
    </xf>
    <xf numFmtId="0" fontId="9" fillId="0" borderId="13" xfId="4" applyFont="1" applyBorder="1" applyAlignment="1">
      <alignment horizontal="center" vertical="center" wrapText="1"/>
    </xf>
    <xf numFmtId="0" fontId="9" fillId="0" borderId="16" xfId="4" applyFont="1" applyBorder="1" applyAlignment="1">
      <alignment horizontal="center" vertical="center" wrapText="1"/>
    </xf>
    <xf numFmtId="0" fontId="9" fillId="0" borderId="6" xfId="4" applyFont="1" applyBorder="1" applyAlignment="1">
      <alignment horizontal="center" vertical="center" wrapText="1"/>
    </xf>
    <xf numFmtId="0" fontId="9" fillId="0" borderId="17" xfId="4" applyFont="1" applyBorder="1" applyAlignment="1">
      <alignment horizontal="center" vertical="center" wrapText="1"/>
    </xf>
    <xf numFmtId="0" fontId="9" fillId="0" borderId="11"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8" fillId="0" borderId="0" xfId="4" applyFont="1" applyAlignment="1">
      <alignment horizontal="center" vertical="center"/>
    </xf>
    <xf numFmtId="0" fontId="14" fillId="2" borderId="7" xfId="4" applyFont="1" applyFill="1" applyBorder="1" applyAlignment="1">
      <alignment horizontal="left" vertical="top" wrapText="1"/>
    </xf>
    <xf numFmtId="0" fontId="14" fillId="2" borderId="10" xfId="4" applyFont="1" applyFill="1" applyBorder="1" applyAlignment="1">
      <alignment horizontal="left" vertical="top" wrapText="1"/>
    </xf>
    <xf numFmtId="0" fontId="70" fillId="0" borderId="345" xfId="0" applyFont="1" applyBorder="1" applyAlignment="1">
      <alignment horizontal="left" vertical="center" wrapText="1"/>
    </xf>
    <xf numFmtId="0" fontId="70" fillId="0" borderId="346" xfId="0" applyFont="1" applyBorder="1" applyAlignment="1">
      <alignment horizontal="left" vertical="center" wrapText="1"/>
    </xf>
    <xf numFmtId="0" fontId="70" fillId="0" borderId="348" xfId="0" applyFont="1" applyBorder="1" applyAlignment="1">
      <alignment horizontal="left" vertical="top" wrapText="1"/>
    </xf>
    <xf numFmtId="0" fontId="70" fillId="0" borderId="0" xfId="0" applyFont="1" applyBorder="1" applyAlignment="1">
      <alignment horizontal="left" vertical="top" wrapText="1"/>
    </xf>
    <xf numFmtId="0" fontId="70" fillId="0" borderId="349" xfId="0" applyFont="1" applyBorder="1" applyAlignment="1">
      <alignment horizontal="left" vertical="top" wrapText="1"/>
    </xf>
    <xf numFmtId="0" fontId="70" fillId="0" borderId="350" xfId="0" applyFont="1" applyBorder="1" applyAlignment="1">
      <alignment horizontal="left" vertical="top" wrapText="1"/>
    </xf>
    <xf numFmtId="0" fontId="70" fillId="0" borderId="351" xfId="0" applyFont="1" applyBorder="1" applyAlignment="1">
      <alignment horizontal="left" vertical="top" wrapText="1"/>
    </xf>
    <xf numFmtId="0" fontId="70" fillId="0" borderId="352" xfId="0" applyFont="1" applyBorder="1" applyAlignment="1">
      <alignment horizontal="left" vertical="top" wrapText="1"/>
    </xf>
    <xf numFmtId="0" fontId="14" fillId="0" borderId="19" xfId="4" applyFont="1" applyBorder="1" applyAlignment="1">
      <alignment horizontal="center" vertical="center"/>
    </xf>
    <xf numFmtId="0" fontId="9" fillId="0" borderId="12" xfId="0" applyFont="1" applyBorder="1" applyAlignment="1">
      <alignment horizontal="center" vertical="center" wrapText="1"/>
    </xf>
    <xf numFmtId="0" fontId="9" fillId="0" borderId="6"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26" xfId="0" applyFont="1" applyBorder="1" applyAlignment="1">
      <alignment horizontal="center" vertical="center" wrapText="1"/>
    </xf>
    <xf numFmtId="0" fontId="14" fillId="2" borderId="210" xfId="4" applyFont="1" applyFill="1" applyBorder="1" applyAlignment="1">
      <alignment horizontal="center" vertical="center" textRotation="255"/>
    </xf>
    <xf numFmtId="0" fontId="14" fillId="2" borderId="4" xfId="4" applyFont="1" applyFill="1" applyBorder="1" applyAlignment="1">
      <alignment horizontal="center" vertical="center" textRotation="255"/>
    </xf>
    <xf numFmtId="0" fontId="14" fillId="2" borderId="33" xfId="4" applyFont="1" applyFill="1" applyBorder="1" applyAlignment="1">
      <alignment horizontal="center" vertical="center" textRotation="255"/>
    </xf>
    <xf numFmtId="0" fontId="14" fillId="2" borderId="59" xfId="4" applyFont="1" applyFill="1" applyBorder="1" applyAlignment="1">
      <alignment horizontal="center" vertical="center" wrapText="1"/>
    </xf>
    <xf numFmtId="0" fontId="14" fillId="2" borderId="60" xfId="4" applyFont="1" applyFill="1" applyBorder="1" applyAlignment="1">
      <alignment horizontal="center" vertical="center" wrapText="1"/>
    </xf>
    <xf numFmtId="0" fontId="14" fillId="2" borderId="119" xfId="4" applyFont="1" applyFill="1" applyBorder="1" applyAlignment="1">
      <alignment horizontal="center" vertical="center"/>
    </xf>
    <xf numFmtId="0" fontId="14" fillId="2" borderId="118" xfId="4" applyFont="1" applyFill="1" applyBorder="1" applyAlignment="1">
      <alignment horizontal="center" vertical="center"/>
    </xf>
    <xf numFmtId="0" fontId="14" fillId="2" borderId="129" xfId="4" applyFont="1" applyFill="1" applyBorder="1" applyAlignment="1">
      <alignment horizontal="center" vertical="center"/>
    </xf>
    <xf numFmtId="200" fontId="8" fillId="2" borderId="119" xfId="4" applyNumberFormat="1" applyFont="1" applyFill="1" applyBorder="1" applyAlignment="1">
      <alignment horizontal="right" vertical="center" shrinkToFit="1"/>
    </xf>
    <xf numFmtId="200" fontId="8" fillId="2" borderId="118" xfId="4" applyNumberFormat="1" applyFont="1" applyFill="1" applyBorder="1" applyAlignment="1">
      <alignment horizontal="right" vertical="center" shrinkToFit="1"/>
    </xf>
    <xf numFmtId="0" fontId="14" fillId="2" borderId="59" xfId="4" applyFont="1" applyFill="1" applyBorder="1" applyAlignment="1">
      <alignment horizontal="center" vertical="center"/>
    </xf>
    <xf numFmtId="0" fontId="14" fillId="2" borderId="21" xfId="4" applyFont="1" applyFill="1" applyBorder="1" applyAlignment="1">
      <alignment horizontal="center" vertical="center"/>
    </xf>
    <xf numFmtId="0" fontId="14" fillId="2" borderId="60" xfId="4" applyFont="1" applyFill="1" applyBorder="1" applyAlignment="1">
      <alignment horizontal="center" vertical="center"/>
    </xf>
    <xf numFmtId="0" fontId="14" fillId="2" borderId="242" xfId="4" applyFont="1" applyFill="1" applyBorder="1" applyAlignment="1">
      <alignment horizontal="distributed" vertical="center" indent="1"/>
    </xf>
    <xf numFmtId="0" fontId="14" fillId="2" borderId="243" xfId="4" applyFont="1" applyFill="1" applyBorder="1" applyAlignment="1">
      <alignment horizontal="distributed" vertical="center" indent="1"/>
    </xf>
    <xf numFmtId="0" fontId="14" fillId="2" borderId="244" xfId="4" applyFont="1" applyFill="1" applyBorder="1" applyAlignment="1">
      <alignment horizontal="distributed" vertical="center" indent="1"/>
    </xf>
    <xf numFmtId="200" fontId="8" fillId="2" borderId="242" xfId="4" applyNumberFormat="1" applyFont="1" applyFill="1" applyBorder="1" applyAlignment="1">
      <alignment horizontal="right" vertical="center" shrinkToFit="1"/>
    </xf>
    <xf numFmtId="200" fontId="8" fillId="2" borderId="243" xfId="4" applyNumberFormat="1" applyFont="1" applyFill="1" applyBorder="1" applyAlignment="1">
      <alignment horizontal="right" vertical="center" shrinkToFit="1"/>
    </xf>
    <xf numFmtId="200" fontId="8" fillId="2" borderId="243" xfId="4" applyNumberFormat="1" applyFont="1" applyFill="1" applyBorder="1" applyAlignment="1">
      <alignment horizontal="left" vertical="center" shrinkToFit="1"/>
    </xf>
    <xf numFmtId="200" fontId="8" fillId="2" borderId="244" xfId="4" applyNumberFormat="1" applyFont="1" applyFill="1" applyBorder="1" applyAlignment="1">
      <alignment horizontal="left" vertical="center" shrinkToFit="1"/>
    </xf>
    <xf numFmtId="0" fontId="0" fillId="0" borderId="0" xfId="0" applyBorder="1" applyAlignment="1">
      <alignment vertical="center" wrapText="1"/>
    </xf>
    <xf numFmtId="0" fontId="1" fillId="0" borderId="0" xfId="0" applyFont="1" applyBorder="1" applyAlignment="1">
      <alignment horizontal="left" vertical="center"/>
    </xf>
    <xf numFmtId="0" fontId="1" fillId="0" borderId="25" xfId="0" applyFont="1" applyBorder="1" applyAlignment="1">
      <alignment horizontal="left" vertical="center"/>
    </xf>
    <xf numFmtId="0" fontId="8" fillId="2" borderId="0" xfId="4" applyFont="1" applyFill="1" applyBorder="1" applyAlignment="1">
      <alignment horizontal="left" vertical="center"/>
    </xf>
    <xf numFmtId="0" fontId="1" fillId="0" borderId="0" xfId="0" applyFont="1" applyBorder="1" applyAlignment="1">
      <alignment vertical="center"/>
    </xf>
    <xf numFmtId="0" fontId="1" fillId="0" borderId="25" xfId="0" applyFont="1" applyBorder="1" applyAlignment="1">
      <alignment vertical="center"/>
    </xf>
    <xf numFmtId="0" fontId="14" fillId="2" borderId="44" xfId="4" applyFont="1" applyFill="1" applyBorder="1" applyAlignment="1">
      <alignment horizontal="center" vertical="center"/>
    </xf>
    <xf numFmtId="200" fontId="8" fillId="2" borderId="59" xfId="4" applyNumberFormat="1" applyFont="1" applyFill="1" applyBorder="1" applyAlignment="1">
      <alignment vertical="center" shrinkToFit="1"/>
    </xf>
    <xf numFmtId="200" fontId="8" fillId="2" borderId="21" xfId="4" applyNumberFormat="1" applyFont="1" applyFill="1" applyBorder="1" applyAlignment="1">
      <alignment vertical="center" shrinkToFit="1"/>
    </xf>
    <xf numFmtId="0" fontId="8" fillId="0" borderId="44" xfId="4" applyFont="1" applyBorder="1" applyAlignment="1">
      <alignment horizontal="center" vertical="center"/>
    </xf>
    <xf numFmtId="0" fontId="8" fillId="0" borderId="44" xfId="4" applyFont="1" applyBorder="1" applyAlignment="1">
      <alignment horizontal="right" vertical="center"/>
    </xf>
    <xf numFmtId="0" fontId="94" fillId="0" borderId="43" xfId="4" applyFont="1" applyBorder="1" applyAlignment="1">
      <alignment horizontal="left" vertical="top" wrapText="1"/>
    </xf>
    <xf numFmtId="0" fontId="94" fillId="0" borderId="2" xfId="4" applyFont="1" applyBorder="1" applyAlignment="1">
      <alignment horizontal="left" vertical="top" wrapText="1"/>
    </xf>
    <xf numFmtId="0" fontId="94" fillId="0" borderId="86" xfId="4" applyFont="1" applyBorder="1" applyAlignment="1">
      <alignment horizontal="left" vertical="top" wrapText="1"/>
    </xf>
    <xf numFmtId="0" fontId="94" fillId="0" borderId="3" xfId="4" applyFont="1" applyBorder="1" applyAlignment="1">
      <alignment horizontal="left" vertical="top" wrapText="1"/>
    </xf>
    <xf numFmtId="0" fontId="94" fillId="0" borderId="0" xfId="4" applyFont="1" applyBorder="1" applyAlignment="1">
      <alignment horizontal="left" vertical="top" wrapText="1"/>
    </xf>
    <xf numFmtId="0" fontId="94" fillId="0" borderId="5" xfId="4" applyFont="1" applyBorder="1" applyAlignment="1">
      <alignment horizontal="left" vertical="top" wrapText="1"/>
    </xf>
    <xf numFmtId="0" fontId="94" fillId="0" borderId="8" xfId="4" applyFont="1" applyBorder="1" applyAlignment="1">
      <alignment horizontal="left" vertical="top" wrapText="1"/>
    </xf>
    <xf numFmtId="0" fontId="94" fillId="0" borderId="7" xfId="4" applyFont="1" applyBorder="1" applyAlignment="1">
      <alignment horizontal="left" vertical="top" wrapText="1"/>
    </xf>
    <xf numFmtId="0" fontId="94" fillId="0" borderId="10" xfId="4" applyFont="1" applyBorder="1" applyAlignment="1">
      <alignment horizontal="left" vertical="top" wrapText="1"/>
    </xf>
    <xf numFmtId="0" fontId="14" fillId="2" borderId="0" xfId="4" applyFont="1" applyFill="1" applyBorder="1" applyAlignment="1">
      <alignment horizontal="center" vertical="center" wrapText="1"/>
    </xf>
    <xf numFmtId="0" fontId="14" fillId="2" borderId="21" xfId="4" applyFont="1" applyFill="1" applyBorder="1" applyAlignment="1">
      <alignment horizontal="center" vertical="center" wrapText="1"/>
    </xf>
    <xf numFmtId="200" fontId="8" fillId="2" borderId="16" xfId="4" applyNumberFormat="1" applyFont="1" applyFill="1" applyBorder="1" applyAlignment="1">
      <alignment horizontal="right" vertical="center" shrinkToFit="1"/>
    </xf>
    <xf numFmtId="200" fontId="8" fillId="2" borderId="6" xfId="4" applyNumberFormat="1" applyFont="1" applyFill="1" applyBorder="1" applyAlignment="1">
      <alignment horizontal="right" vertical="center" shrinkToFit="1"/>
    </xf>
    <xf numFmtId="200" fontId="8" fillId="2" borderId="6" xfId="4" applyNumberFormat="1" applyFont="1" applyFill="1" applyBorder="1" applyAlignment="1">
      <alignment horizontal="left" vertical="center" shrinkToFit="1"/>
    </xf>
    <xf numFmtId="200" fontId="8" fillId="2" borderId="17" xfId="4" applyNumberFormat="1" applyFont="1" applyFill="1" applyBorder="1" applyAlignment="1">
      <alignment horizontal="left" vertical="center" shrinkToFit="1"/>
    </xf>
    <xf numFmtId="200" fontId="8" fillId="2" borderId="16" xfId="4" applyNumberFormat="1" applyFont="1" applyFill="1" applyBorder="1" applyAlignment="1">
      <alignment vertical="center" shrinkToFit="1"/>
    </xf>
    <xf numFmtId="200" fontId="8" fillId="2" borderId="6" xfId="4" applyNumberFormat="1" applyFont="1" applyFill="1" applyBorder="1" applyAlignment="1">
      <alignment vertical="center" shrinkToFit="1"/>
    </xf>
    <xf numFmtId="0" fontId="15" fillId="2" borderId="11" xfId="4" applyFont="1" applyFill="1" applyBorder="1" applyAlignment="1">
      <alignment horizontal="center" vertical="center" wrapText="1"/>
    </xf>
    <xf numFmtId="0" fontId="15" fillId="2" borderId="12" xfId="4" applyFont="1" applyFill="1" applyBorder="1" applyAlignment="1">
      <alignment horizontal="center" vertical="center" wrapText="1"/>
    </xf>
    <xf numFmtId="0" fontId="15" fillId="2" borderId="13" xfId="4" applyFont="1" applyFill="1" applyBorder="1" applyAlignment="1">
      <alignment horizontal="center" vertical="center" wrapText="1"/>
    </xf>
    <xf numFmtId="0" fontId="15" fillId="2" borderId="59" xfId="4" applyFont="1" applyFill="1" applyBorder="1" applyAlignment="1">
      <alignment horizontal="center" vertical="center" wrapText="1"/>
    </xf>
    <xf numFmtId="0" fontId="15" fillId="2" borderId="21" xfId="4" applyFont="1" applyFill="1" applyBorder="1" applyAlignment="1">
      <alignment horizontal="center" vertical="center" wrapText="1"/>
    </xf>
    <xf numFmtId="0" fontId="15" fillId="2" borderId="60" xfId="4" applyFont="1" applyFill="1" applyBorder="1" applyAlignment="1">
      <alignment horizontal="center" vertical="center" wrapText="1"/>
    </xf>
    <xf numFmtId="0" fontId="74" fillId="0" borderId="43" xfId="4" applyFont="1" applyBorder="1" applyAlignment="1">
      <alignment horizontal="left" vertical="top" wrapText="1"/>
    </xf>
    <xf numFmtId="0" fontId="74" fillId="0" borderId="2" xfId="4" applyFont="1" applyBorder="1" applyAlignment="1">
      <alignment horizontal="left" vertical="top" wrapText="1"/>
    </xf>
    <xf numFmtId="0" fontId="74" fillId="0" borderId="3" xfId="4" applyFont="1" applyBorder="1" applyAlignment="1">
      <alignment horizontal="left" vertical="top" wrapText="1"/>
    </xf>
    <xf numFmtId="0" fontId="74" fillId="0" borderId="0" xfId="4" applyFont="1" applyBorder="1" applyAlignment="1">
      <alignment horizontal="left" vertical="top" wrapText="1"/>
    </xf>
    <xf numFmtId="0" fontId="74" fillId="0" borderId="8" xfId="4" applyFont="1" applyBorder="1" applyAlignment="1">
      <alignment horizontal="left" vertical="top" wrapText="1"/>
    </xf>
    <xf numFmtId="0" fontId="74" fillId="0" borderId="7" xfId="4" applyFont="1" applyBorder="1" applyAlignment="1">
      <alignment horizontal="left" vertical="top" wrapText="1"/>
    </xf>
    <xf numFmtId="0" fontId="14" fillId="0" borderId="48" xfId="4" applyFont="1" applyFill="1" applyBorder="1" applyAlignment="1">
      <alignment horizontal="center" vertical="center" textRotation="255"/>
    </xf>
    <xf numFmtId="0" fontId="14" fillId="0" borderId="47" xfId="4" applyFont="1" applyFill="1" applyBorder="1" applyAlignment="1">
      <alignment horizontal="center" vertical="center" textRotation="255"/>
    </xf>
    <xf numFmtId="0" fontId="14" fillId="0" borderId="14" xfId="4" applyFont="1" applyFill="1" applyBorder="1" applyAlignment="1">
      <alignment horizontal="center" vertical="center" textRotation="255"/>
    </xf>
    <xf numFmtId="0" fontId="14" fillId="0" borderId="15" xfId="4" applyFont="1" applyFill="1" applyBorder="1" applyAlignment="1">
      <alignment horizontal="center" vertical="center" textRotation="255"/>
    </xf>
    <xf numFmtId="0" fontId="14" fillId="0" borderId="59" xfId="4" applyFont="1" applyFill="1" applyBorder="1" applyAlignment="1">
      <alignment horizontal="center" vertical="center" textRotation="255"/>
    </xf>
    <xf numFmtId="0" fontId="14" fillId="0" borderId="60" xfId="4" applyFont="1" applyFill="1" applyBorder="1" applyAlignment="1">
      <alignment horizontal="center" vertical="center" textRotation="255"/>
    </xf>
    <xf numFmtId="0" fontId="8" fillId="0" borderId="79" xfId="4" applyFont="1" applyFill="1" applyBorder="1" applyAlignment="1">
      <alignment horizontal="left" vertical="center" shrinkToFit="1"/>
    </xf>
    <xf numFmtId="0" fontId="8" fillId="0" borderId="53" xfId="4" applyFont="1" applyFill="1" applyBorder="1" applyAlignment="1">
      <alignment horizontal="left" vertical="center" shrinkToFit="1"/>
    </xf>
    <xf numFmtId="0" fontId="8" fillId="0" borderId="78" xfId="4" applyFont="1" applyFill="1" applyBorder="1" applyAlignment="1">
      <alignment horizontal="left" vertical="center" shrinkToFit="1"/>
    </xf>
    <xf numFmtId="0" fontId="14" fillId="0" borderId="14" xfId="4" applyFont="1" applyFill="1" applyBorder="1" applyAlignment="1">
      <alignment vertical="center" textRotation="255" shrinkToFit="1"/>
    </xf>
    <xf numFmtId="0" fontId="14" fillId="0" borderId="15" xfId="4" applyFont="1" applyFill="1" applyBorder="1" applyAlignment="1">
      <alignment vertical="center" textRotation="255" shrinkToFit="1"/>
    </xf>
    <xf numFmtId="0" fontId="8" fillId="0" borderId="0" xfId="4" applyFont="1" applyFill="1" applyBorder="1" applyAlignment="1">
      <alignment horizontal="left" vertical="center" wrapText="1"/>
    </xf>
    <xf numFmtId="0" fontId="8" fillId="0" borderId="0" xfId="4" applyFont="1" applyFill="1" applyBorder="1" applyAlignment="1">
      <alignment horizontal="left" vertical="center"/>
    </xf>
    <xf numFmtId="0" fontId="8" fillId="0" borderId="0" xfId="4" applyFont="1" applyFill="1" applyBorder="1" applyAlignment="1">
      <alignment vertical="center" shrinkToFit="1"/>
    </xf>
    <xf numFmtId="0" fontId="0" fillId="0" borderId="0" xfId="0" applyAlignment="1">
      <alignment vertical="center" shrinkToFit="1"/>
    </xf>
    <xf numFmtId="0" fontId="8" fillId="6" borderId="0" xfId="4" applyFont="1" applyFill="1" applyBorder="1" applyAlignment="1">
      <alignment horizontal="center" vertical="center" shrinkToFit="1"/>
    </xf>
    <xf numFmtId="0" fontId="14" fillId="0" borderId="11" xfId="4" applyFont="1" applyFill="1" applyBorder="1" applyAlignment="1">
      <alignment horizontal="center" vertical="center" textRotation="255" wrapText="1"/>
    </xf>
    <xf numFmtId="0" fontId="14" fillId="0" borderId="13" xfId="4" applyFont="1" applyFill="1" applyBorder="1" applyAlignment="1">
      <alignment horizontal="center" vertical="center" textRotation="255" wrapText="1"/>
    </xf>
    <xf numFmtId="0" fontId="14" fillId="0" borderId="14" xfId="4" applyFont="1" applyFill="1" applyBorder="1" applyAlignment="1">
      <alignment horizontal="center" vertical="center" textRotation="255" wrapText="1"/>
    </xf>
    <xf numFmtId="0" fontId="14" fillId="0" borderId="15" xfId="4" applyFont="1" applyFill="1" applyBorder="1" applyAlignment="1">
      <alignment horizontal="center" vertical="center" textRotation="255" wrapText="1"/>
    </xf>
    <xf numFmtId="0" fontId="14" fillId="0" borderId="16" xfId="4" applyFont="1" applyFill="1" applyBorder="1" applyAlignment="1">
      <alignment horizontal="center" vertical="center" textRotation="255" wrapText="1"/>
    </xf>
    <xf numFmtId="0" fontId="14" fillId="0" borderId="17" xfId="4" applyFont="1" applyFill="1" applyBorder="1" applyAlignment="1">
      <alignment horizontal="center" vertical="center" textRotation="255" wrapText="1"/>
    </xf>
    <xf numFmtId="0" fontId="8" fillId="0" borderId="51" xfId="4" applyFont="1" applyFill="1" applyBorder="1" applyAlignment="1">
      <alignment horizontal="left" vertical="center" shrinkToFit="1"/>
    </xf>
    <xf numFmtId="0" fontId="8" fillId="0" borderId="49" xfId="4" applyFont="1" applyFill="1" applyBorder="1" applyAlignment="1">
      <alignment horizontal="left" vertical="center" shrinkToFit="1"/>
    </xf>
    <xf numFmtId="0" fontId="8" fillId="0" borderId="52" xfId="4" applyFont="1" applyFill="1" applyBorder="1" applyAlignment="1">
      <alignment horizontal="left" vertical="center" shrinkToFit="1"/>
    </xf>
    <xf numFmtId="0" fontId="8" fillId="0" borderId="77" xfId="4" applyFont="1" applyFill="1" applyBorder="1" applyAlignment="1">
      <alignment horizontal="left" vertical="center" shrinkToFit="1"/>
    </xf>
    <xf numFmtId="0" fontId="8" fillId="0" borderId="66" xfId="4" applyFont="1" applyFill="1" applyBorder="1" applyAlignment="1">
      <alignment horizontal="left" vertical="center" shrinkToFit="1"/>
    </xf>
    <xf numFmtId="0" fontId="8" fillId="0" borderId="67" xfId="4" applyFont="1" applyFill="1" applyBorder="1" applyAlignment="1">
      <alignment horizontal="left" vertical="center" shrinkToFit="1"/>
    </xf>
    <xf numFmtId="0" fontId="14" fillId="0" borderId="0" xfId="4" applyFont="1" applyFill="1" applyBorder="1" applyAlignment="1">
      <alignment horizontal="left" vertical="center"/>
    </xf>
    <xf numFmtId="0" fontId="14" fillId="0" borderId="5" xfId="4" applyFont="1" applyFill="1" applyBorder="1" applyAlignment="1">
      <alignment horizontal="left" vertical="center"/>
    </xf>
    <xf numFmtId="0" fontId="2" fillId="0" borderId="110" xfId="4" applyFont="1" applyFill="1" applyBorder="1" applyAlignment="1">
      <alignment horizontal="center" vertical="center"/>
    </xf>
    <xf numFmtId="0" fontId="2" fillId="0" borderId="146" xfId="4" applyFont="1" applyFill="1" applyBorder="1" applyAlignment="1">
      <alignment horizontal="center" vertical="center"/>
    </xf>
    <xf numFmtId="0" fontId="2" fillId="0" borderId="147" xfId="4" applyFont="1" applyFill="1" applyBorder="1" applyAlignment="1">
      <alignment horizontal="center" vertical="center"/>
    </xf>
    <xf numFmtId="0" fontId="14" fillId="0" borderId="12" xfId="4" applyFont="1" applyFill="1" applyBorder="1" applyAlignment="1">
      <alignment horizontal="left" vertical="top" wrapText="1"/>
    </xf>
    <xf numFmtId="0" fontId="14" fillId="0" borderId="39" xfId="4" applyFont="1" applyFill="1" applyBorder="1" applyAlignment="1">
      <alignment horizontal="left" vertical="top" wrapText="1"/>
    </xf>
    <xf numFmtId="0" fontId="8" fillId="0" borderId="0" xfId="4" applyFont="1" applyFill="1" applyBorder="1" applyAlignment="1">
      <alignment horizontal="left" wrapText="1"/>
    </xf>
    <xf numFmtId="0" fontId="8" fillId="0" borderId="6" xfId="4" applyFont="1" applyFill="1" applyBorder="1" applyAlignment="1">
      <alignment horizontal="left" wrapText="1"/>
    </xf>
    <xf numFmtId="0" fontId="8" fillId="0" borderId="0" xfId="4" applyFont="1" applyFill="1" applyAlignment="1">
      <alignment horizontal="left" vertical="center" shrinkToFit="1"/>
    </xf>
    <xf numFmtId="0" fontId="8" fillId="0" borderId="25" xfId="4" applyFont="1" applyFill="1" applyBorder="1" applyAlignment="1">
      <alignment horizontal="left" vertical="center" shrinkToFit="1"/>
    </xf>
    <xf numFmtId="0" fontId="8" fillId="0" borderId="0" xfId="4" applyFont="1" applyFill="1" applyAlignment="1">
      <alignment horizontal="center" vertical="center" shrinkToFit="1"/>
    </xf>
    <xf numFmtId="0" fontId="14" fillId="0" borderId="11" xfId="4" applyFont="1" applyFill="1" applyBorder="1" applyAlignment="1">
      <alignment horizontal="left" vertical="top" wrapText="1"/>
    </xf>
    <xf numFmtId="0" fontId="14" fillId="0" borderId="13" xfId="4" applyFont="1" applyFill="1" applyBorder="1" applyAlignment="1">
      <alignment horizontal="left" vertical="top" wrapText="1"/>
    </xf>
    <xf numFmtId="0" fontId="14" fillId="0" borderId="14" xfId="4" applyFont="1" applyFill="1" applyBorder="1" applyAlignment="1">
      <alignment horizontal="left" vertical="top" wrapText="1"/>
    </xf>
    <xf numFmtId="0" fontId="14" fillId="0" borderId="15" xfId="4" applyFont="1" applyFill="1" applyBorder="1" applyAlignment="1">
      <alignment horizontal="left" vertical="top" wrapText="1"/>
    </xf>
    <xf numFmtId="0" fontId="14" fillId="0" borderId="16" xfId="4" applyFont="1" applyFill="1" applyBorder="1" applyAlignment="1">
      <alignment horizontal="left" vertical="top" wrapText="1"/>
    </xf>
    <xf numFmtId="0" fontId="14" fillId="0" borderId="17" xfId="4" applyFont="1" applyFill="1" applyBorder="1" applyAlignment="1">
      <alignment horizontal="left" vertical="top" wrapText="1"/>
    </xf>
    <xf numFmtId="0" fontId="8" fillId="0" borderId="0" xfId="4" applyFont="1" applyFill="1" applyBorder="1" applyAlignment="1">
      <alignment horizontal="left" vertical="center" shrinkToFit="1"/>
    </xf>
    <xf numFmtId="0" fontId="12" fillId="0" borderId="0" xfId="4" applyFont="1" applyFill="1" applyBorder="1" applyAlignment="1">
      <alignment horizontal="center" vertical="center"/>
    </xf>
    <xf numFmtId="0" fontId="40" fillId="0" borderId="12" xfId="4" applyFont="1" applyFill="1" applyBorder="1" applyAlignment="1">
      <alignment horizontal="left" vertical="center" wrapText="1"/>
    </xf>
    <xf numFmtId="0" fontId="40" fillId="0" borderId="13" xfId="4" applyFont="1" applyFill="1" applyBorder="1" applyAlignment="1">
      <alignment horizontal="left" vertical="center" wrapText="1"/>
    </xf>
    <xf numFmtId="0" fontId="40" fillId="0" borderId="0" xfId="4" applyFont="1" applyFill="1" applyBorder="1" applyAlignment="1">
      <alignment horizontal="left" vertical="center" wrapText="1"/>
    </xf>
    <xf numFmtId="0" fontId="40" fillId="0" borderId="15" xfId="4" applyFont="1" applyFill="1" applyBorder="1" applyAlignment="1">
      <alignment horizontal="left" vertical="center" wrapText="1"/>
    </xf>
    <xf numFmtId="0" fontId="8" fillId="0" borderId="21" xfId="4" applyFont="1" applyFill="1" applyBorder="1" applyAlignment="1">
      <alignment horizontal="left" vertical="center" wrapText="1"/>
    </xf>
    <xf numFmtId="0" fontId="40" fillId="0" borderId="11" xfId="4" applyFont="1" applyFill="1" applyBorder="1" applyAlignment="1">
      <alignment horizontal="center" vertical="center"/>
    </xf>
    <xf numFmtId="0" fontId="40" fillId="0" borderId="14" xfId="4" applyFont="1" applyFill="1" applyBorder="1" applyAlignment="1">
      <alignment horizontal="center" vertical="center"/>
    </xf>
    <xf numFmtId="0" fontId="8" fillId="0" borderId="0" xfId="4" applyFont="1" applyFill="1" applyBorder="1" applyAlignment="1">
      <alignment horizontal="center" vertical="center" shrinkToFit="1"/>
    </xf>
    <xf numFmtId="0" fontId="8" fillId="0" borderId="52" xfId="4" applyFont="1" applyFill="1" applyBorder="1" applyAlignment="1">
      <alignment horizontal="center" vertical="center" shrinkToFit="1"/>
    </xf>
    <xf numFmtId="0" fontId="8" fillId="0" borderId="66" xfId="4" applyFont="1" applyFill="1" applyBorder="1" applyAlignment="1">
      <alignment horizontal="center" vertical="center" shrinkToFit="1"/>
    </xf>
    <xf numFmtId="0" fontId="8" fillId="0" borderId="67" xfId="4" applyFont="1" applyFill="1" applyBorder="1" applyAlignment="1">
      <alignment horizontal="center" vertical="center" shrinkToFit="1"/>
    </xf>
    <xf numFmtId="0" fontId="1" fillId="0" borderId="0" xfId="0" applyFont="1" applyFill="1" applyAlignment="1">
      <alignment horizontal="left" vertical="top" wrapText="1"/>
    </xf>
    <xf numFmtId="0" fontId="1" fillId="0" borderId="5" xfId="0" applyFont="1" applyFill="1" applyBorder="1" applyAlignment="1">
      <alignment horizontal="left" vertical="top" wrapText="1"/>
    </xf>
    <xf numFmtId="0" fontId="1" fillId="0" borderId="5" xfId="0" applyFont="1" applyBorder="1" applyAlignment="1">
      <alignment horizontal="left" vertical="top" wrapText="1"/>
    </xf>
    <xf numFmtId="0" fontId="8" fillId="0" borderId="14" xfId="4" applyFont="1" applyFill="1" applyBorder="1" applyAlignment="1">
      <alignment horizontal="center" vertical="center" wrapText="1" shrinkToFit="1"/>
    </xf>
    <xf numFmtId="0" fontId="8" fillId="0" borderId="59" xfId="4" applyFont="1" applyFill="1" applyBorder="1" applyAlignment="1">
      <alignment horizontal="center" vertical="center" shrinkToFit="1"/>
    </xf>
    <xf numFmtId="0" fontId="8" fillId="0" borderId="21" xfId="4" applyFont="1" applyFill="1" applyBorder="1" applyAlignment="1">
      <alignment horizontal="center" vertical="center" shrinkToFit="1"/>
    </xf>
    <xf numFmtId="0" fontId="8" fillId="0" borderId="60" xfId="4" applyFont="1" applyFill="1" applyBorder="1" applyAlignment="1">
      <alignment horizontal="center" vertical="center" shrinkToFit="1"/>
    </xf>
    <xf numFmtId="0" fontId="8" fillId="0" borderId="14" xfId="4" applyFont="1" applyFill="1" applyBorder="1" applyAlignment="1">
      <alignment horizontal="left" vertical="center" wrapText="1" shrinkToFit="1"/>
    </xf>
    <xf numFmtId="0" fontId="8" fillId="0" borderId="0" xfId="4" applyFont="1" applyFill="1" applyBorder="1" applyAlignment="1">
      <alignment horizontal="left" vertical="center" wrapText="1" shrinkToFit="1"/>
    </xf>
    <xf numFmtId="0" fontId="8" fillId="0" borderId="15" xfId="4" applyFont="1" applyFill="1" applyBorder="1" applyAlignment="1">
      <alignment horizontal="left" vertical="center" wrapText="1" shrinkToFit="1"/>
    </xf>
    <xf numFmtId="0" fontId="8" fillId="0" borderId="59" xfId="4" applyFont="1" applyFill="1" applyBorder="1" applyAlignment="1">
      <alignment horizontal="left" vertical="center" wrapText="1" shrinkToFit="1"/>
    </xf>
    <xf numFmtId="0" fontId="8" fillId="0" borderId="21" xfId="4" applyFont="1" applyFill="1" applyBorder="1" applyAlignment="1">
      <alignment horizontal="left" vertical="center" wrapText="1" shrinkToFit="1"/>
    </xf>
    <xf numFmtId="0" fontId="8" fillId="0" borderId="60" xfId="4" applyFont="1" applyFill="1" applyBorder="1" applyAlignment="1">
      <alignment horizontal="left" vertical="center" wrapText="1" shrinkToFit="1"/>
    </xf>
    <xf numFmtId="0" fontId="2" fillId="0" borderId="11" xfId="4" applyFont="1" applyFill="1" applyBorder="1" applyAlignment="1">
      <alignment horizontal="left" vertical="center" wrapText="1"/>
    </xf>
    <xf numFmtId="0" fontId="2" fillId="0" borderId="12" xfId="4" applyFont="1" applyFill="1" applyBorder="1" applyAlignment="1">
      <alignment horizontal="left" vertical="center" wrapText="1"/>
    </xf>
    <xf numFmtId="0" fontId="2" fillId="0" borderId="13" xfId="4" applyFont="1" applyFill="1" applyBorder="1" applyAlignment="1">
      <alignment horizontal="left" vertical="center" wrapText="1"/>
    </xf>
    <xf numFmtId="0" fontId="2" fillId="0" borderId="14" xfId="4" applyFont="1" applyFill="1" applyBorder="1" applyAlignment="1">
      <alignment horizontal="left" vertical="center" wrapText="1"/>
    </xf>
    <xf numFmtId="0" fontId="2" fillId="0" borderId="0" xfId="4" applyFont="1" applyFill="1" applyBorder="1" applyAlignment="1">
      <alignment horizontal="left" vertical="center" wrapText="1"/>
    </xf>
    <xf numFmtId="0" fontId="2" fillId="0" borderId="15" xfId="4" applyFont="1" applyFill="1" applyBorder="1" applyAlignment="1">
      <alignment horizontal="left" vertical="center" wrapText="1"/>
    </xf>
    <xf numFmtId="0" fontId="2" fillId="0" borderId="16" xfId="4" applyFont="1" applyFill="1" applyBorder="1" applyAlignment="1">
      <alignment horizontal="left" vertical="center" wrapText="1"/>
    </xf>
    <xf numFmtId="0" fontId="2" fillId="0" borderId="6" xfId="4" applyFont="1" applyFill="1" applyBorder="1" applyAlignment="1">
      <alignment horizontal="left" vertical="center" wrapText="1"/>
    </xf>
    <xf numFmtId="0" fontId="2" fillId="0" borderId="17" xfId="4" applyFont="1" applyFill="1" applyBorder="1" applyAlignment="1">
      <alignment horizontal="left" vertical="center" wrapText="1"/>
    </xf>
    <xf numFmtId="180" fontId="8" fillId="0" borderId="51" xfId="4" applyNumberFormat="1" applyFont="1" applyFill="1" applyBorder="1" applyAlignment="1">
      <alignment horizontal="left" vertical="center" shrinkToFit="1"/>
    </xf>
    <xf numFmtId="180" fontId="8" fillId="0" borderId="49" xfId="4" applyNumberFormat="1" applyFont="1" applyFill="1" applyBorder="1" applyAlignment="1">
      <alignment horizontal="left" vertical="center" shrinkToFit="1"/>
    </xf>
    <xf numFmtId="180" fontId="8" fillId="0" borderId="52" xfId="4" applyNumberFormat="1" applyFont="1" applyFill="1" applyBorder="1" applyAlignment="1">
      <alignment horizontal="left" vertical="center" shrinkToFit="1"/>
    </xf>
    <xf numFmtId="180" fontId="8" fillId="0" borderId="77" xfId="4" applyNumberFormat="1" applyFont="1" applyFill="1" applyBorder="1" applyAlignment="1">
      <alignment horizontal="left" vertical="center" shrinkToFit="1"/>
    </xf>
    <xf numFmtId="180" fontId="8" fillId="0" borderId="66" xfId="4" applyNumberFormat="1" applyFont="1" applyFill="1" applyBorder="1" applyAlignment="1">
      <alignment horizontal="left" vertical="center" shrinkToFit="1"/>
    </xf>
    <xf numFmtId="180" fontId="8" fillId="0" borderId="67" xfId="4" applyNumberFormat="1" applyFont="1" applyFill="1" applyBorder="1" applyAlignment="1">
      <alignment horizontal="left" vertical="center" shrinkToFit="1"/>
    </xf>
    <xf numFmtId="180" fontId="8" fillId="0" borderId="79" xfId="4" applyNumberFormat="1" applyFont="1" applyFill="1" applyBorder="1" applyAlignment="1">
      <alignment horizontal="left" vertical="center" shrinkToFit="1"/>
    </xf>
    <xf numFmtId="180" fontId="8" fillId="0" borderId="53" xfId="4" applyNumberFormat="1" applyFont="1" applyFill="1" applyBorder="1" applyAlignment="1">
      <alignment horizontal="left" vertical="center" shrinkToFit="1"/>
    </xf>
    <xf numFmtId="180" fontId="8" fillId="0" borderId="78" xfId="4" applyNumberFormat="1" applyFont="1" applyFill="1" applyBorder="1" applyAlignment="1">
      <alignment horizontal="left" vertical="center" shrinkToFit="1"/>
    </xf>
    <xf numFmtId="0" fontId="14" fillId="0" borderId="7" xfId="4" applyFont="1" applyFill="1" applyBorder="1" applyAlignment="1">
      <alignment horizontal="left" vertical="top" wrapText="1"/>
    </xf>
    <xf numFmtId="0" fontId="14" fillId="0" borderId="10" xfId="4" applyFont="1" applyFill="1" applyBorder="1" applyAlignment="1">
      <alignment horizontal="left" vertical="top" wrapText="1"/>
    </xf>
    <xf numFmtId="0" fontId="8" fillId="0" borderId="207" xfId="4" applyFont="1" applyFill="1" applyBorder="1" applyAlignment="1">
      <alignment horizontal="center" vertical="center"/>
    </xf>
    <xf numFmtId="0" fontId="8" fillId="0" borderId="50" xfId="4" applyFont="1" applyFill="1" applyBorder="1" applyAlignment="1">
      <alignment horizontal="center" vertical="center" shrinkToFit="1"/>
    </xf>
    <xf numFmtId="0" fontId="8" fillId="0" borderId="73" xfId="4" applyFont="1" applyFill="1" applyBorder="1" applyAlignment="1">
      <alignment horizontal="center" vertical="center" shrinkToFit="1"/>
    </xf>
    <xf numFmtId="0" fontId="8" fillId="0" borderId="141" xfId="4" applyFont="1" applyFill="1" applyBorder="1" applyAlignment="1">
      <alignment horizontal="center" vertical="center" shrinkToFit="1"/>
    </xf>
    <xf numFmtId="0" fontId="8" fillId="0" borderId="142" xfId="4" applyFont="1" applyFill="1" applyBorder="1" applyAlignment="1">
      <alignment horizontal="center" vertical="center" shrinkToFit="1"/>
    </xf>
    <xf numFmtId="0" fontId="8" fillId="0" borderId="11" xfId="4" applyFont="1" applyFill="1" applyBorder="1" applyAlignment="1">
      <alignment horizontal="left" vertical="center" wrapText="1"/>
    </xf>
    <xf numFmtId="0" fontId="8" fillId="0" borderId="12" xfId="4" applyFont="1" applyFill="1" applyBorder="1" applyAlignment="1">
      <alignment horizontal="left" vertical="center" wrapText="1"/>
    </xf>
    <xf numFmtId="0" fontId="8" fillId="0" borderId="13" xfId="4" applyFont="1" applyFill="1" applyBorder="1" applyAlignment="1">
      <alignment horizontal="left" vertical="center" wrapText="1"/>
    </xf>
    <xf numFmtId="0" fontId="8" fillId="0" borderId="14" xfId="4" applyFont="1" applyFill="1" applyBorder="1" applyAlignment="1">
      <alignment horizontal="left" vertical="center" wrapText="1"/>
    </xf>
    <xf numFmtId="0" fontId="8" fillId="0" borderId="15" xfId="4" applyFont="1" applyFill="1" applyBorder="1" applyAlignment="1">
      <alignment horizontal="left" vertical="center" wrapText="1"/>
    </xf>
    <xf numFmtId="0" fontId="8" fillId="0" borderId="16" xfId="4" applyFont="1" applyFill="1" applyBorder="1" applyAlignment="1">
      <alignment horizontal="left" vertical="center" wrapText="1"/>
    </xf>
    <xf numFmtId="0" fontId="8" fillId="0" borderId="6" xfId="4" applyFont="1" applyFill="1" applyBorder="1" applyAlignment="1">
      <alignment horizontal="left" vertical="center" wrapText="1"/>
    </xf>
    <xf numFmtId="0" fontId="8" fillId="0" borderId="17" xfId="4" applyFont="1" applyFill="1" applyBorder="1" applyAlignment="1">
      <alignment horizontal="left" vertical="center" wrapText="1"/>
    </xf>
    <xf numFmtId="0" fontId="8" fillId="6" borderId="6" xfId="4" applyFont="1" applyFill="1" applyBorder="1" applyAlignment="1">
      <alignment horizontal="center" vertical="center" shrinkToFit="1"/>
    </xf>
    <xf numFmtId="0" fontId="0" fillId="6" borderId="6" xfId="0" applyFill="1" applyBorder="1" applyAlignment="1">
      <alignment vertical="center"/>
    </xf>
    <xf numFmtId="0" fontId="8" fillId="0" borderId="153" xfId="4" applyFont="1" applyFill="1" applyBorder="1" applyAlignment="1">
      <alignment horizontal="center" vertical="center"/>
    </xf>
    <xf numFmtId="0" fontId="8" fillId="0" borderId="140" xfId="4" applyFont="1" applyFill="1" applyBorder="1" applyAlignment="1">
      <alignment horizontal="center" vertical="center"/>
    </xf>
    <xf numFmtId="0" fontId="8" fillId="0" borderId="141" xfId="4" applyFont="1" applyFill="1" applyBorder="1" applyAlignment="1">
      <alignment horizontal="center" vertical="center"/>
    </xf>
    <xf numFmtId="0" fontId="8" fillId="0" borderId="142" xfId="4" applyFont="1" applyFill="1" applyBorder="1" applyAlignment="1">
      <alignment horizontal="center" vertical="center"/>
    </xf>
    <xf numFmtId="0" fontId="8" fillId="0" borderId="74" xfId="4" applyFont="1" applyFill="1" applyBorder="1" applyAlignment="1">
      <alignment horizontal="center" vertical="center" wrapText="1" shrinkToFit="1"/>
    </xf>
    <xf numFmtId="0" fontId="8" fillId="0" borderId="64" xfId="4" applyFont="1" applyFill="1" applyBorder="1" applyAlignment="1">
      <alignment horizontal="center" vertical="center" wrapText="1" shrinkToFit="1"/>
    </xf>
    <xf numFmtId="0" fontId="8" fillId="0" borderId="75" xfId="4" applyFont="1" applyFill="1" applyBorder="1" applyAlignment="1">
      <alignment horizontal="center" vertical="center" wrapText="1" shrinkToFit="1"/>
    </xf>
    <xf numFmtId="0" fontId="8" fillId="0" borderId="59" xfId="4" applyFont="1" applyFill="1" applyBorder="1" applyAlignment="1">
      <alignment horizontal="center" vertical="center" wrapText="1" shrinkToFit="1"/>
    </xf>
    <xf numFmtId="0" fontId="8" fillId="0" borderId="21" xfId="4" applyFont="1" applyFill="1" applyBorder="1" applyAlignment="1">
      <alignment horizontal="center" vertical="center" wrapText="1" shrinkToFit="1"/>
    </xf>
    <xf numFmtId="0" fontId="8" fillId="0" borderId="60" xfId="4" applyFont="1" applyFill="1" applyBorder="1" applyAlignment="1">
      <alignment horizontal="center" vertical="center" wrapText="1" shrinkToFit="1"/>
    </xf>
    <xf numFmtId="0" fontId="14" fillId="0" borderId="310" xfId="4" applyFont="1" applyFill="1" applyBorder="1" applyAlignment="1">
      <alignment horizontal="distributed" vertical="center" shrinkToFit="1"/>
    </xf>
    <xf numFmtId="0" fontId="0" fillId="0" borderId="308" xfId="0" applyFill="1" applyBorder="1" applyAlignment="1">
      <alignment horizontal="distributed" vertical="center" shrinkToFit="1"/>
    </xf>
    <xf numFmtId="0" fontId="0" fillId="0" borderId="311" xfId="0" applyFill="1" applyBorder="1" applyAlignment="1">
      <alignment horizontal="distributed" vertical="center" shrinkToFit="1"/>
    </xf>
    <xf numFmtId="0" fontId="8" fillId="0" borderId="303" xfId="4" applyFont="1" applyFill="1" applyBorder="1" applyAlignment="1">
      <alignment horizontal="distributed" vertical="center"/>
    </xf>
    <xf numFmtId="0" fontId="8" fillId="0" borderId="304" xfId="4" applyFont="1" applyFill="1" applyBorder="1" applyAlignment="1">
      <alignment horizontal="distributed" vertical="center"/>
    </xf>
    <xf numFmtId="0" fontId="8" fillId="0" borderId="305" xfId="4" applyFont="1" applyFill="1" applyBorder="1" applyAlignment="1">
      <alignment horizontal="distributed" vertical="center"/>
    </xf>
    <xf numFmtId="0" fontId="8" fillId="0" borderId="306" xfId="4" applyFont="1" applyFill="1" applyBorder="1" applyAlignment="1">
      <alignment horizontal="center" vertical="center"/>
    </xf>
    <xf numFmtId="0" fontId="8" fillId="0" borderId="304" xfId="4" applyFont="1" applyFill="1" applyBorder="1" applyAlignment="1">
      <alignment horizontal="center" vertical="center"/>
    </xf>
    <xf numFmtId="0" fontId="8" fillId="0" borderId="307" xfId="4" applyFont="1" applyFill="1" applyBorder="1" applyAlignment="1">
      <alignment horizontal="center" vertical="center"/>
    </xf>
    <xf numFmtId="0" fontId="14" fillId="0" borderId="310" xfId="4" applyFont="1" applyFill="1" applyBorder="1" applyAlignment="1">
      <alignment horizontal="distributed" vertical="center" wrapText="1"/>
    </xf>
    <xf numFmtId="0" fontId="0" fillId="0" borderId="308" xfId="0" applyFill="1" applyBorder="1" applyAlignment="1">
      <alignment horizontal="distributed" vertical="center" wrapText="1"/>
    </xf>
    <xf numFmtId="0" fontId="0" fillId="0" borderId="311" xfId="0" applyFill="1" applyBorder="1" applyAlignment="1">
      <alignment horizontal="distributed" vertical="center" wrapText="1"/>
    </xf>
    <xf numFmtId="0" fontId="8" fillId="0" borderId="310" xfId="4" applyFont="1" applyFill="1" applyBorder="1" applyAlignment="1">
      <alignment horizontal="distributed" vertical="center" shrinkToFit="1"/>
    </xf>
    <xf numFmtId="0" fontId="8" fillId="0" borderId="303" xfId="4" applyFont="1" applyFill="1" applyBorder="1" applyAlignment="1">
      <alignment vertical="center" shrinkToFit="1"/>
    </xf>
    <xf numFmtId="0" fontId="8" fillId="0" borderId="304" xfId="4" applyFont="1" applyFill="1" applyBorder="1" applyAlignment="1">
      <alignment vertical="center" shrinkToFit="1"/>
    </xf>
    <xf numFmtId="0" fontId="8" fillId="0" borderId="305" xfId="4" applyFont="1" applyFill="1" applyBorder="1" applyAlignment="1">
      <alignment vertical="center" shrinkToFit="1"/>
    </xf>
    <xf numFmtId="0" fontId="8" fillId="0" borderId="310" xfId="4" applyFont="1" applyFill="1" applyBorder="1" applyAlignment="1">
      <alignment vertical="center" shrinkToFit="1"/>
    </xf>
    <xf numFmtId="0" fontId="0" fillId="0" borderId="308" xfId="0" applyFill="1" applyBorder="1" applyAlignment="1">
      <alignment vertical="center" shrinkToFit="1"/>
    </xf>
    <xf numFmtId="0" fontId="0" fillId="0" borderId="311" xfId="0" applyFill="1" applyBorder="1" applyAlignment="1">
      <alignment vertical="center" shrinkToFit="1"/>
    </xf>
    <xf numFmtId="0" fontId="15" fillId="0" borderId="313" xfId="4" applyFont="1" applyFill="1" applyBorder="1" applyAlignment="1">
      <alignment horizontal="distributed" vertical="center"/>
    </xf>
    <xf numFmtId="0" fontId="0" fillId="0" borderId="314" xfId="0" applyFill="1" applyBorder="1" applyAlignment="1">
      <alignment vertical="center"/>
    </xf>
    <xf numFmtId="0" fontId="8" fillId="0" borderId="310" xfId="4" applyFont="1" applyFill="1" applyBorder="1" applyAlignment="1">
      <alignment horizontal="distributed" vertical="center"/>
    </xf>
    <xf numFmtId="0" fontId="0" fillId="0" borderId="308" xfId="0" applyFill="1" applyBorder="1" applyAlignment="1">
      <alignment horizontal="distributed" vertical="center"/>
    </xf>
    <xf numFmtId="0" fontId="0" fillId="0" borderId="311" xfId="0" applyFill="1" applyBorder="1" applyAlignment="1">
      <alignment horizontal="distributed" vertical="center"/>
    </xf>
    <xf numFmtId="0" fontId="8" fillId="2" borderId="0" xfId="4" applyFont="1" applyFill="1" applyBorder="1" applyAlignment="1">
      <alignment horizontal="left" vertical="top" wrapText="1"/>
    </xf>
    <xf numFmtId="0" fontId="8" fillId="2" borderId="15" xfId="4" applyFont="1" applyFill="1" applyBorder="1" applyAlignment="1">
      <alignment horizontal="left" vertical="top" wrapText="1"/>
    </xf>
    <xf numFmtId="0" fontId="8" fillId="2" borderId="6" xfId="4" applyFont="1" applyFill="1" applyBorder="1" applyAlignment="1">
      <alignment horizontal="left" vertical="top" wrapText="1"/>
    </xf>
    <xf numFmtId="0" fontId="8" fillId="2" borderId="17" xfId="4" applyFont="1" applyFill="1" applyBorder="1" applyAlignment="1">
      <alignment horizontal="left" vertical="top" wrapText="1"/>
    </xf>
    <xf numFmtId="0" fontId="8" fillId="0" borderId="14" xfId="4" applyFont="1" applyBorder="1" applyAlignment="1">
      <alignment horizontal="left" vertical="top" wrapText="1"/>
    </xf>
    <xf numFmtId="0" fontId="7" fillId="0" borderId="0" xfId="0" applyFont="1" applyAlignment="1">
      <alignment vertical="center"/>
    </xf>
    <xf numFmtId="0" fontId="7" fillId="0" borderId="15" xfId="0" applyFont="1" applyBorder="1" applyAlignment="1">
      <alignment vertical="center"/>
    </xf>
    <xf numFmtId="0" fontId="7" fillId="0" borderId="14" xfId="0" applyFont="1" applyBorder="1" applyAlignment="1">
      <alignment vertical="center"/>
    </xf>
    <xf numFmtId="0" fontId="8" fillId="0" borderId="0" xfId="4" applyFont="1" applyBorder="1" applyAlignment="1">
      <alignment horizontal="left" vertical="top" wrapText="1"/>
    </xf>
    <xf numFmtId="0" fontId="14" fillId="0" borderId="0" xfId="4" applyFont="1" applyFill="1" applyBorder="1" applyAlignment="1">
      <alignment horizontal="left" vertical="center" shrinkToFit="1"/>
    </xf>
    <xf numFmtId="0" fontId="14" fillId="0" borderId="0" xfId="0" applyFont="1" applyFill="1" applyBorder="1" applyAlignment="1">
      <alignment horizontal="left" vertical="center" shrinkToFit="1"/>
    </xf>
    <xf numFmtId="0" fontId="14" fillId="0" borderId="5" xfId="0" applyFont="1" applyFill="1" applyBorder="1" applyAlignment="1">
      <alignment horizontal="left" vertical="center" shrinkToFit="1"/>
    </xf>
    <xf numFmtId="0" fontId="8" fillId="0" borderId="0" xfId="0" applyFont="1" applyAlignment="1">
      <alignment horizontal="left" vertical="top" wrapText="1"/>
    </xf>
    <xf numFmtId="0" fontId="8" fillId="0" borderId="15" xfId="0" applyFont="1" applyBorder="1" applyAlignment="1">
      <alignment horizontal="left" vertical="top" wrapText="1"/>
    </xf>
    <xf numFmtId="0" fontId="14" fillId="0" borderId="85" xfId="4" applyFont="1" applyFill="1" applyBorder="1" applyAlignment="1">
      <alignment horizontal="left" vertical="center" shrinkToFit="1"/>
    </xf>
    <xf numFmtId="0" fontId="8" fillId="0" borderId="0" xfId="0" applyFont="1" applyAlignment="1">
      <alignment vertical="center"/>
    </xf>
    <xf numFmtId="0" fontId="8" fillId="0" borderId="15" xfId="0" applyFont="1" applyBorder="1" applyAlignment="1">
      <alignment vertical="center"/>
    </xf>
    <xf numFmtId="0" fontId="8" fillId="0" borderId="6" xfId="0" applyFont="1" applyBorder="1" applyAlignment="1">
      <alignment vertical="center"/>
    </xf>
    <xf numFmtId="0" fontId="8" fillId="0" borderId="17" xfId="0" applyFont="1" applyBorder="1" applyAlignment="1">
      <alignment vertical="center"/>
    </xf>
    <xf numFmtId="0" fontId="8" fillId="0" borderId="0" xfId="4" applyFont="1" applyFill="1" applyBorder="1" applyAlignment="1">
      <alignment horizontal="left" vertical="top" wrapText="1"/>
    </xf>
    <xf numFmtId="0" fontId="8" fillId="0" borderId="0" xfId="0" applyFont="1" applyFill="1" applyBorder="1" applyAlignment="1">
      <alignment horizontal="left" vertical="center"/>
    </xf>
    <xf numFmtId="0" fontId="8" fillId="0" borderId="25" xfId="0" applyFont="1" applyFill="1" applyBorder="1" applyAlignment="1">
      <alignment horizontal="left" vertical="center"/>
    </xf>
    <xf numFmtId="0" fontId="14" fillId="0" borderId="0" xfId="4" applyFont="1" applyFill="1" applyBorder="1" applyAlignment="1">
      <alignment horizontal="center" vertical="top"/>
    </xf>
    <xf numFmtId="0" fontId="7" fillId="0" borderId="0" xfId="0" applyFont="1" applyFill="1" applyBorder="1" applyAlignment="1">
      <alignment horizontal="center" vertical="top"/>
    </xf>
    <xf numFmtId="0" fontId="8" fillId="0" borderId="25" xfId="4" applyFont="1" applyFill="1" applyBorder="1" applyAlignment="1">
      <alignment horizontal="left" vertical="center"/>
    </xf>
    <xf numFmtId="0" fontId="8" fillId="0" borderId="115" xfId="4" applyFont="1" applyFill="1" applyBorder="1" applyAlignment="1">
      <alignment horizontal="center" vertical="center"/>
    </xf>
    <xf numFmtId="0" fontId="74" fillId="0" borderId="150" xfId="4" applyFont="1" applyFill="1" applyBorder="1" applyAlignment="1">
      <alignment horizontal="center" vertical="center"/>
    </xf>
    <xf numFmtId="0" fontId="74" fillId="0" borderId="151" xfId="4" applyFont="1" applyFill="1" applyBorder="1" applyAlignment="1">
      <alignment horizontal="center" vertical="center"/>
    </xf>
    <xf numFmtId="0" fontId="74" fillId="0" borderId="146" xfId="4" applyFont="1" applyFill="1" applyBorder="1" applyAlignment="1">
      <alignment horizontal="center" vertical="center"/>
    </xf>
    <xf numFmtId="0" fontId="14" fillId="0" borderId="0" xfId="4" applyFont="1" applyFill="1" applyBorder="1" applyAlignment="1">
      <alignment vertical="center"/>
    </xf>
    <xf numFmtId="0" fontId="7" fillId="0" borderId="0" xfId="0" applyFont="1" applyFill="1" applyBorder="1" applyAlignment="1">
      <alignment vertical="center"/>
    </xf>
    <xf numFmtId="0" fontId="14" fillId="0" borderId="5" xfId="4" applyFont="1" applyFill="1" applyBorder="1" applyAlignment="1">
      <alignment vertical="center"/>
    </xf>
    <xf numFmtId="0" fontId="14" fillId="0" borderId="5" xfId="4" applyFont="1" applyFill="1" applyBorder="1" applyAlignment="1">
      <alignment horizontal="left" vertical="top"/>
    </xf>
    <xf numFmtId="0" fontId="14" fillId="0" borderId="85" xfId="4" applyFont="1" applyFill="1" applyBorder="1" applyAlignment="1">
      <alignment horizontal="left" vertical="center"/>
    </xf>
    <xf numFmtId="0" fontId="71" fillId="0" borderId="5" xfId="4" applyFont="1" applyFill="1" applyBorder="1" applyAlignment="1">
      <alignment horizontal="left" vertical="center"/>
    </xf>
    <xf numFmtId="0" fontId="14" fillId="0" borderId="5" xfId="4" applyFont="1" applyFill="1" applyBorder="1" applyAlignment="1">
      <alignment horizontal="left" vertical="center" shrinkToFit="1"/>
    </xf>
    <xf numFmtId="0" fontId="8" fillId="0" borderId="322" xfId="4" applyFont="1" applyFill="1" applyBorder="1" applyAlignment="1">
      <alignment horizontal="center" vertical="center"/>
    </xf>
    <xf numFmtId="0" fontId="0" fillId="0" borderId="5" xfId="0" applyBorder="1" applyAlignment="1">
      <alignment horizontal="left" vertical="top" wrapText="1"/>
    </xf>
    <xf numFmtId="0" fontId="51" fillId="2" borderId="0" xfId="4" applyFont="1" applyFill="1" applyBorder="1" applyAlignment="1">
      <alignment horizontal="left" vertical="center"/>
    </xf>
    <xf numFmtId="0" fontId="51" fillId="2" borderId="25" xfId="4" applyFont="1" applyFill="1" applyBorder="1" applyAlignment="1">
      <alignment horizontal="left" vertical="center"/>
    </xf>
    <xf numFmtId="0" fontId="14" fillId="0" borderId="0" xfId="4" applyFont="1" applyFill="1" applyBorder="1" applyAlignment="1">
      <alignment vertical="top" wrapText="1"/>
    </xf>
    <xf numFmtId="0" fontId="14" fillId="0" borderId="5" xfId="4" applyFont="1" applyFill="1" applyBorder="1" applyAlignment="1">
      <alignment vertical="top" wrapText="1"/>
    </xf>
    <xf numFmtId="20" fontId="8" fillId="0" borderId="0" xfId="4" applyNumberFormat="1" applyFont="1" applyBorder="1" applyAlignment="1">
      <alignment vertical="top" wrapText="1"/>
    </xf>
    <xf numFmtId="0" fontId="14" fillId="2" borderId="85" xfId="4" applyFont="1" applyFill="1" applyBorder="1" applyAlignment="1">
      <alignment vertical="center" shrinkToFit="1"/>
    </xf>
    <xf numFmtId="0" fontId="14" fillId="2" borderId="0" xfId="4" applyFont="1" applyFill="1" applyBorder="1" applyAlignment="1">
      <alignment vertical="center" shrinkToFit="1"/>
    </xf>
    <xf numFmtId="0" fontId="14" fillId="2" borderId="0" xfId="4" applyFont="1" applyFill="1" applyBorder="1" applyAlignment="1">
      <alignment horizontal="left" vertical="top" wrapText="1" shrinkToFit="1"/>
    </xf>
    <xf numFmtId="0" fontId="0" fillId="0" borderId="0" xfId="0" applyBorder="1" applyAlignment="1">
      <alignment horizontal="left" vertical="top" wrapText="1" shrinkToFit="1"/>
    </xf>
    <xf numFmtId="0" fontId="0" fillId="0" borderId="5" xfId="0" applyBorder="1" applyAlignment="1">
      <alignment horizontal="left" vertical="top" wrapText="1" shrinkToFit="1"/>
    </xf>
    <xf numFmtId="0" fontId="0" fillId="0" borderId="5" xfId="0" applyBorder="1" applyAlignment="1">
      <alignment vertical="center" wrapText="1"/>
    </xf>
    <xf numFmtId="0" fontId="0" fillId="0" borderId="5" xfId="0" applyBorder="1" applyAlignment="1">
      <alignment vertical="center"/>
    </xf>
    <xf numFmtId="0" fontId="0" fillId="0" borderId="32" xfId="0" applyBorder="1" applyAlignment="1">
      <alignment horizontal="center" vertical="center"/>
    </xf>
    <xf numFmtId="0" fontId="0" fillId="0" borderId="28" xfId="0" applyBorder="1" applyAlignment="1">
      <alignment horizontal="center" vertical="center"/>
    </xf>
    <xf numFmtId="0" fontId="74" fillId="0" borderId="150" xfId="4" applyFont="1" applyBorder="1" applyAlignment="1">
      <alignment horizontal="center" vertical="center"/>
    </xf>
    <xf numFmtId="0" fontId="74" fillId="0" borderId="151" xfId="4" applyFont="1" applyBorder="1" applyAlignment="1">
      <alignment horizontal="center" vertical="center"/>
    </xf>
    <xf numFmtId="0" fontId="8" fillId="2" borderId="25" xfId="4" applyFont="1" applyFill="1" applyBorder="1" applyAlignment="1">
      <alignment horizontal="left" vertical="center"/>
    </xf>
    <xf numFmtId="0" fontId="8" fillId="0" borderId="0" xfId="4" applyFont="1" applyFill="1" applyBorder="1" applyAlignment="1">
      <alignment horizontal="left" vertical="top" shrinkToFit="1"/>
    </xf>
    <xf numFmtId="0" fontId="8" fillId="2" borderId="0" xfId="4" applyFont="1" applyFill="1" applyBorder="1" applyAlignment="1">
      <alignment horizontal="left" vertical="top"/>
    </xf>
    <xf numFmtId="0" fontId="8" fillId="2" borderId="25" xfId="4" applyFont="1" applyFill="1" applyBorder="1" applyAlignment="1">
      <alignment horizontal="left" vertical="top" wrapText="1"/>
    </xf>
    <xf numFmtId="0" fontId="14" fillId="2" borderId="0" xfId="4" applyFont="1" applyFill="1" applyBorder="1" applyAlignment="1">
      <alignment vertical="top" wrapText="1"/>
    </xf>
    <xf numFmtId="0" fontId="7" fillId="0" borderId="0" xfId="0" applyFont="1" applyBorder="1" applyAlignment="1">
      <alignment vertical="top" wrapText="1"/>
    </xf>
    <xf numFmtId="0" fontId="7" fillId="0" borderId="5" xfId="0" applyFont="1" applyBorder="1" applyAlignment="1">
      <alignment vertical="top" wrapText="1"/>
    </xf>
    <xf numFmtId="0" fontId="71" fillId="0" borderId="11" xfId="0" applyFont="1" applyFill="1" applyBorder="1" applyAlignment="1">
      <alignment horizontal="center" vertical="center" wrapText="1"/>
    </xf>
    <xf numFmtId="0" fontId="71" fillId="0" borderId="12" xfId="0" applyFont="1" applyFill="1" applyBorder="1" applyAlignment="1">
      <alignment horizontal="center" vertical="center" wrapText="1"/>
    </xf>
    <xf numFmtId="0" fontId="71" fillId="0" borderId="13" xfId="0" applyFont="1" applyFill="1" applyBorder="1" applyAlignment="1">
      <alignment horizontal="center" vertical="center" wrapText="1"/>
    </xf>
    <xf numFmtId="0" fontId="71" fillId="0" borderId="14" xfId="0" applyFont="1" applyFill="1" applyBorder="1" applyAlignment="1">
      <alignment horizontal="center" vertical="center" wrapText="1"/>
    </xf>
    <xf numFmtId="0" fontId="71" fillId="0" borderId="0" xfId="0" applyFont="1" applyFill="1" applyBorder="1" applyAlignment="1">
      <alignment horizontal="center" vertical="center" wrapText="1"/>
    </xf>
    <xf numFmtId="0" fontId="71" fillId="0" borderId="15" xfId="0" applyFont="1" applyFill="1" applyBorder="1" applyAlignment="1">
      <alignment horizontal="center" vertical="center" wrapText="1"/>
    </xf>
    <xf numFmtId="0" fontId="71" fillId="0" borderId="16" xfId="0" applyFont="1" applyFill="1" applyBorder="1" applyAlignment="1">
      <alignment horizontal="center" vertical="center" wrapText="1"/>
    </xf>
    <xf numFmtId="0" fontId="71" fillId="0" borderId="6" xfId="0" applyFont="1" applyFill="1" applyBorder="1" applyAlignment="1">
      <alignment horizontal="center" vertical="center" wrapText="1"/>
    </xf>
    <xf numFmtId="0" fontId="71" fillId="0" borderId="17" xfId="0" applyFont="1" applyFill="1" applyBorder="1" applyAlignment="1">
      <alignment horizontal="center" vertical="center" wrapText="1"/>
    </xf>
    <xf numFmtId="0" fontId="71" fillId="0" borderId="11" xfId="0" applyFont="1" applyBorder="1" applyAlignment="1">
      <alignment horizontal="left" vertical="center" wrapText="1"/>
    </xf>
    <xf numFmtId="0" fontId="71" fillId="0" borderId="12" xfId="0" applyFont="1" applyBorder="1" applyAlignment="1">
      <alignment horizontal="left" vertical="center" wrapText="1"/>
    </xf>
    <xf numFmtId="0" fontId="71" fillId="0" borderId="13" xfId="0" applyFont="1" applyBorder="1" applyAlignment="1">
      <alignment horizontal="left" vertical="center" wrapText="1"/>
    </xf>
    <xf numFmtId="0" fontId="71" fillId="0" borderId="14" xfId="0" applyFont="1" applyBorder="1" applyAlignment="1">
      <alignment horizontal="left" vertical="center" wrapText="1"/>
    </xf>
    <xf numFmtId="0" fontId="71" fillId="0" borderId="0" xfId="0" applyFont="1" applyBorder="1" applyAlignment="1">
      <alignment horizontal="left" vertical="center" wrapText="1"/>
    </xf>
    <xf numFmtId="0" fontId="71" fillId="0" borderId="15" xfId="0" applyFont="1" applyBorder="1" applyAlignment="1">
      <alignment horizontal="left" vertical="center" wrapText="1"/>
    </xf>
    <xf numFmtId="0" fontId="71" fillId="0" borderId="16" xfId="0" applyFont="1" applyBorder="1" applyAlignment="1">
      <alignment horizontal="left" vertical="center" wrapText="1"/>
    </xf>
    <xf numFmtId="0" fontId="71" fillId="0" borderId="6" xfId="0" applyFont="1" applyBorder="1" applyAlignment="1">
      <alignment horizontal="left" vertical="center" wrapText="1"/>
    </xf>
    <xf numFmtId="0" fontId="71" fillId="0" borderId="17" xfId="0" applyFont="1" applyBorder="1" applyAlignment="1">
      <alignment horizontal="left" vertical="center" wrapText="1"/>
    </xf>
    <xf numFmtId="0" fontId="71" fillId="0" borderId="44" xfId="0" applyFont="1" applyBorder="1" applyAlignment="1">
      <alignment horizontal="left" vertical="center" wrapText="1"/>
    </xf>
    <xf numFmtId="0" fontId="71" fillId="0" borderId="0" xfId="0" applyFont="1" applyBorder="1" applyAlignment="1">
      <alignment horizontal="left" vertical="top" wrapText="1"/>
    </xf>
    <xf numFmtId="0" fontId="71" fillId="0" borderId="6" xfId="0" applyFont="1" applyBorder="1" applyAlignment="1">
      <alignment horizontal="left" vertical="top" wrapText="1"/>
    </xf>
    <xf numFmtId="0" fontId="71" fillId="0" borderId="44" xfId="0" applyFont="1" applyFill="1" applyBorder="1" applyAlignment="1">
      <alignment horizontal="center" vertical="center" wrapText="1"/>
    </xf>
    <xf numFmtId="0" fontId="76" fillId="0" borderId="152" xfId="0" applyFont="1" applyBorder="1" applyAlignment="1">
      <alignment horizontal="left" vertical="center" wrapText="1"/>
    </xf>
    <xf numFmtId="0" fontId="71" fillId="0" borderId="153" xfId="0" applyFont="1" applyBorder="1" applyAlignment="1">
      <alignment horizontal="left" vertical="center" wrapText="1"/>
    </xf>
    <xf numFmtId="0" fontId="71" fillId="0" borderId="154" xfId="0" applyFont="1" applyBorder="1" applyAlignment="1">
      <alignment horizontal="left" vertical="center" wrapText="1"/>
    </xf>
    <xf numFmtId="0" fontId="71" fillId="0" borderId="44" xfId="0" applyFont="1" applyFill="1" applyBorder="1" applyAlignment="1">
      <alignment horizontal="center" vertical="center" shrinkToFit="1"/>
    </xf>
    <xf numFmtId="0" fontId="14" fillId="0" borderId="11" xfId="0" applyFont="1" applyBorder="1" applyAlignment="1">
      <alignment horizontal="left" vertical="center" wrapText="1"/>
    </xf>
    <xf numFmtId="0" fontId="14" fillId="0" borderId="12" xfId="0" applyFont="1" applyBorder="1" applyAlignment="1">
      <alignment horizontal="left" vertical="center" wrapText="1"/>
    </xf>
    <xf numFmtId="0" fontId="14" fillId="0" borderId="13" xfId="0" applyFont="1" applyBorder="1" applyAlignment="1">
      <alignment horizontal="left" vertical="center" wrapText="1"/>
    </xf>
    <xf numFmtId="0" fontId="14" fillId="0" borderId="14" xfId="0" applyFont="1" applyBorder="1" applyAlignment="1">
      <alignment horizontal="left" vertical="center" wrapText="1"/>
    </xf>
    <xf numFmtId="0" fontId="14" fillId="0" borderId="0" xfId="0" applyFont="1" applyBorder="1" applyAlignment="1">
      <alignment horizontal="left" vertical="center" wrapText="1"/>
    </xf>
    <xf numFmtId="0" fontId="14" fillId="0" borderId="15" xfId="0" applyFont="1" applyBorder="1" applyAlignment="1">
      <alignment horizontal="left" vertical="center" wrapText="1"/>
    </xf>
    <xf numFmtId="0" fontId="0" fillId="0" borderId="16" xfId="0" applyBorder="1" applyAlignment="1">
      <alignment horizontal="left" vertical="center" wrapText="1"/>
    </xf>
    <xf numFmtId="0" fontId="0" fillId="0" borderId="6" xfId="0" applyBorder="1" applyAlignment="1">
      <alignment horizontal="left" vertical="center" wrapText="1"/>
    </xf>
    <xf numFmtId="0" fontId="0" fillId="0" borderId="17" xfId="0" applyBorder="1" applyAlignment="1">
      <alignment horizontal="left" vertical="center" wrapText="1"/>
    </xf>
    <xf numFmtId="0" fontId="14" fillId="0" borderId="1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0" fillId="0" borderId="14" xfId="0" applyBorder="1" applyAlignment="1">
      <alignment horizontal="center" vertical="center" wrapText="1"/>
    </xf>
    <xf numFmtId="0" fontId="0" fillId="0" borderId="0" xfId="0"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6" xfId="0" applyBorder="1" applyAlignment="1">
      <alignment horizontal="center" vertical="center" wrapText="1"/>
    </xf>
    <xf numFmtId="0" fontId="0" fillId="0" borderId="17" xfId="0" applyBorder="1" applyAlignment="1">
      <alignment horizontal="center" vertical="center" wrapText="1"/>
    </xf>
    <xf numFmtId="0" fontId="0" fillId="0" borderId="0" xfId="0" applyBorder="1" applyAlignment="1">
      <alignment horizontal="left" vertical="top" wrapText="1"/>
    </xf>
    <xf numFmtId="0" fontId="14" fillId="0" borderId="44" xfId="0" applyFont="1" applyFill="1" applyBorder="1" applyAlignment="1">
      <alignment horizontal="center" vertical="center" shrinkToFit="1"/>
    </xf>
    <xf numFmtId="0" fontId="14" fillId="0" borderId="44" xfId="0" applyFont="1" applyBorder="1" applyAlignment="1">
      <alignment horizontal="left" vertical="center" wrapText="1"/>
    </xf>
    <xf numFmtId="0" fontId="14" fillId="0" borderId="11" xfId="0" applyFont="1" applyFill="1" applyBorder="1" applyAlignment="1">
      <alignment horizontal="center" vertical="center" shrinkToFit="1"/>
    </xf>
    <xf numFmtId="0" fontId="14" fillId="0" borderId="12" xfId="0" applyFont="1" applyFill="1" applyBorder="1" applyAlignment="1">
      <alignment horizontal="center" vertical="center" shrinkToFit="1"/>
    </xf>
    <xf numFmtId="0" fontId="14" fillId="0" borderId="13" xfId="0" applyFont="1" applyFill="1" applyBorder="1" applyAlignment="1">
      <alignment horizontal="center" vertical="center" shrinkToFit="1"/>
    </xf>
    <xf numFmtId="0" fontId="0" fillId="0" borderId="16" xfId="0" applyBorder="1" applyAlignment="1">
      <alignment horizontal="center" vertical="center" shrinkToFit="1"/>
    </xf>
    <xf numFmtId="0" fontId="0" fillId="0" borderId="6" xfId="0" applyBorder="1" applyAlignment="1">
      <alignment horizontal="center" vertical="center" shrinkToFit="1"/>
    </xf>
    <xf numFmtId="0" fontId="0" fillId="0" borderId="17" xfId="0" applyBorder="1" applyAlignment="1">
      <alignment horizontal="center" vertical="center" shrinkToFit="1"/>
    </xf>
    <xf numFmtId="0" fontId="14" fillId="0" borderId="44" xfId="0" applyFont="1" applyFill="1" applyBorder="1" applyAlignment="1">
      <alignment horizontal="center" vertical="center" wrapText="1"/>
    </xf>
    <xf numFmtId="0" fontId="0" fillId="0" borderId="72" xfId="0" applyBorder="1" applyAlignment="1">
      <alignment horizontal="left" vertical="center" wrapText="1"/>
    </xf>
    <xf numFmtId="0" fontId="0" fillId="0" borderId="50" xfId="0" applyBorder="1" applyAlignment="1">
      <alignment horizontal="left" vertical="center" wrapText="1"/>
    </xf>
    <xf numFmtId="0" fontId="0" fillId="0" borderId="73" xfId="0" applyBorder="1" applyAlignment="1">
      <alignment horizontal="left" vertical="center" wrapText="1"/>
    </xf>
    <xf numFmtId="0" fontId="14" fillId="0" borderId="74" xfId="0" applyFont="1" applyBorder="1" applyAlignment="1">
      <alignment horizontal="left" vertical="center" wrapText="1"/>
    </xf>
    <xf numFmtId="0" fontId="14" fillId="0" borderId="64" xfId="0" applyFont="1" applyBorder="1" applyAlignment="1">
      <alignment horizontal="left" vertical="center" wrapText="1"/>
    </xf>
    <xf numFmtId="0" fontId="14" fillId="0" borderId="75" xfId="0" applyFont="1" applyBorder="1" applyAlignment="1">
      <alignment horizontal="left" vertical="center" wrapText="1"/>
    </xf>
    <xf numFmtId="0" fontId="0" fillId="0" borderId="14"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14" fillId="0" borderId="6" xfId="0" applyFont="1" applyBorder="1" applyAlignment="1">
      <alignment horizontal="left" vertical="top" wrapText="1"/>
    </xf>
    <xf numFmtId="0" fontId="1" fillId="0" borderId="0" xfId="0" applyFont="1" applyBorder="1" applyAlignment="1">
      <alignment vertical="center" wrapText="1"/>
    </xf>
    <xf numFmtId="0" fontId="1" fillId="0" borderId="5" xfId="0" applyFont="1" applyBorder="1" applyAlignment="1">
      <alignment vertical="center" wrapText="1"/>
    </xf>
    <xf numFmtId="0" fontId="14" fillId="0" borderId="16"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8" fillId="0" borderId="0" xfId="4" applyFont="1" applyFill="1" applyBorder="1" applyAlignment="1">
      <alignment vertical="center"/>
    </xf>
    <xf numFmtId="0" fontId="0" fillId="0" borderId="0" xfId="0" applyFill="1" applyBorder="1" applyAlignment="1">
      <alignment vertical="center"/>
    </xf>
    <xf numFmtId="0" fontId="8" fillId="0" borderId="6" xfId="4" applyFont="1" applyBorder="1" applyAlignment="1">
      <alignment horizontal="distributed" shrinkToFit="1"/>
    </xf>
    <xf numFmtId="0" fontId="67" fillId="0" borderId="6" xfId="4" applyFont="1" applyBorder="1" applyAlignment="1">
      <alignment horizontal="center"/>
    </xf>
    <xf numFmtId="0" fontId="8" fillId="0" borderId="6" xfId="4" applyFont="1" applyBorder="1" applyAlignment="1">
      <alignment shrinkToFit="1"/>
    </xf>
    <xf numFmtId="0" fontId="72" fillId="2" borderId="204" xfId="4" applyFont="1" applyFill="1" applyBorder="1" applyAlignment="1">
      <alignment horizontal="left" vertical="center" wrapText="1"/>
    </xf>
    <xf numFmtId="0" fontId="1" fillId="0" borderId="22" xfId="0" applyFont="1" applyBorder="1" applyAlignment="1">
      <alignment horizontal="left" vertical="center" wrapText="1"/>
    </xf>
    <xf numFmtId="0" fontId="1" fillId="0" borderId="85" xfId="0" applyFont="1" applyBorder="1" applyAlignment="1">
      <alignment horizontal="left" vertical="center" wrapText="1"/>
    </xf>
    <xf numFmtId="0" fontId="1" fillId="0" borderId="0" xfId="0" applyFont="1" applyAlignment="1">
      <alignment horizontal="left" vertical="center" wrapText="1"/>
    </xf>
    <xf numFmtId="0" fontId="1" fillId="0" borderId="70" xfId="0" applyFont="1" applyBorder="1" applyAlignment="1">
      <alignment horizontal="left" vertical="center" wrapText="1"/>
    </xf>
    <xf numFmtId="0" fontId="1" fillId="0" borderId="21" xfId="0" applyFont="1" applyBorder="1" applyAlignment="1">
      <alignment horizontal="left" vertical="center" wrapText="1"/>
    </xf>
    <xf numFmtId="0" fontId="8" fillId="2" borderId="98" xfId="4" applyFont="1" applyFill="1" applyBorder="1" applyAlignment="1">
      <alignment vertical="center"/>
    </xf>
    <xf numFmtId="0" fontId="8" fillId="2" borderId="19" xfId="4" applyFont="1" applyFill="1" applyBorder="1" applyAlignment="1">
      <alignment vertical="center"/>
    </xf>
    <xf numFmtId="0" fontId="8" fillId="2" borderId="20" xfId="4" applyFont="1" applyFill="1" applyBorder="1" applyAlignment="1">
      <alignment vertical="center"/>
    </xf>
    <xf numFmtId="0" fontId="8" fillId="2" borderId="19" xfId="4" applyFont="1" applyFill="1" applyBorder="1" applyAlignment="1">
      <alignment horizontal="center" vertical="center"/>
    </xf>
    <xf numFmtId="0" fontId="8" fillId="2" borderId="80" xfId="4" applyFont="1" applyFill="1" applyBorder="1" applyAlignment="1">
      <alignment vertical="center"/>
    </xf>
    <xf numFmtId="0" fontId="8" fillId="2" borderId="29" xfId="4" applyFont="1" applyFill="1" applyBorder="1" applyAlignment="1">
      <alignment vertical="center"/>
    </xf>
    <xf numFmtId="0" fontId="8" fillId="2" borderId="100" xfId="4" applyFont="1" applyFill="1" applyBorder="1" applyAlignment="1">
      <alignment vertical="center"/>
    </xf>
    <xf numFmtId="0" fontId="22" fillId="2" borderId="0" xfId="4" applyFont="1" applyFill="1" applyBorder="1" applyAlignment="1">
      <alignment horizontal="center" vertical="center"/>
    </xf>
    <xf numFmtId="0" fontId="22" fillId="2" borderId="11" xfId="4" applyFont="1" applyFill="1" applyBorder="1" applyAlignment="1">
      <alignment horizontal="right" vertical="center"/>
    </xf>
    <xf numFmtId="0" fontId="22" fillId="2" borderId="12" xfId="4" applyFont="1" applyFill="1" applyBorder="1" applyAlignment="1">
      <alignment horizontal="right" vertical="center"/>
    </xf>
    <xf numFmtId="0" fontId="22" fillId="2" borderId="12" xfId="4" applyFont="1" applyFill="1" applyBorder="1" applyAlignment="1">
      <alignment horizontal="center" vertical="center"/>
    </xf>
    <xf numFmtId="0" fontId="8" fillId="2" borderId="99" xfId="4" applyFont="1" applyFill="1" applyBorder="1" applyAlignment="1">
      <alignment horizontal="center" vertical="center"/>
    </xf>
    <xf numFmtId="0" fontId="8" fillId="2" borderId="29" xfId="4" applyFont="1" applyFill="1" applyBorder="1" applyAlignment="1">
      <alignment horizontal="center" vertical="center"/>
    </xf>
    <xf numFmtId="0" fontId="8" fillId="2" borderId="100" xfId="4" applyFont="1" applyFill="1" applyBorder="1" applyAlignment="1">
      <alignment horizontal="center" vertical="center"/>
    </xf>
    <xf numFmtId="0" fontId="22" fillId="2" borderId="0" xfId="4" applyFont="1" applyFill="1" applyBorder="1" applyAlignment="1">
      <alignment vertical="center"/>
    </xf>
    <xf numFmtId="0" fontId="22" fillId="2" borderId="15" xfId="4" applyFont="1" applyFill="1" applyBorder="1" applyAlignment="1">
      <alignment vertical="center"/>
    </xf>
    <xf numFmtId="0" fontId="22" fillId="2" borderId="14" xfId="4" applyFont="1" applyFill="1" applyBorder="1" applyAlignment="1">
      <alignment horizontal="right" vertical="center"/>
    </xf>
    <xf numFmtId="0" fontId="22" fillId="2" borderId="0" xfId="4" applyFont="1" applyFill="1" applyBorder="1" applyAlignment="1">
      <alignment horizontal="right" vertical="center"/>
    </xf>
    <xf numFmtId="0" fontId="8" fillId="2" borderId="89" xfId="4" applyFont="1" applyFill="1" applyBorder="1" applyAlignment="1">
      <alignment horizontal="center" vertical="center"/>
    </xf>
    <xf numFmtId="0" fontId="8" fillId="2" borderId="2" xfId="4" applyFont="1" applyFill="1" applyBorder="1" applyAlignment="1">
      <alignment horizontal="center" vertical="center"/>
    </xf>
    <xf numFmtId="0" fontId="8" fillId="2" borderId="90" xfId="4" applyFont="1" applyFill="1" applyBorder="1" applyAlignment="1">
      <alignment horizontal="center" vertical="center"/>
    </xf>
    <xf numFmtId="0" fontId="8" fillId="2" borderId="16" xfId="4" applyFont="1" applyFill="1" applyBorder="1" applyAlignment="1">
      <alignment horizontal="center" vertical="center"/>
    </xf>
    <xf numFmtId="0" fontId="8" fillId="2" borderId="6" xfId="4" applyFont="1" applyFill="1" applyBorder="1" applyAlignment="1">
      <alignment horizontal="center" vertical="center"/>
    </xf>
    <xf numFmtId="0" fontId="8" fillId="2" borderId="17" xfId="4" applyFont="1" applyFill="1" applyBorder="1" applyAlignment="1">
      <alignment horizontal="center" vertical="center"/>
    </xf>
    <xf numFmtId="0" fontId="8" fillId="2" borderId="20" xfId="4" applyFont="1" applyFill="1" applyBorder="1" applyAlignment="1">
      <alignment horizontal="center" vertical="center" shrinkToFit="1"/>
    </xf>
    <xf numFmtId="0" fontId="8" fillId="2" borderId="46" xfId="4" applyFont="1" applyFill="1" applyBorder="1" applyAlignment="1">
      <alignment horizontal="center" vertical="center"/>
    </xf>
    <xf numFmtId="0" fontId="15" fillId="0" borderId="89" xfId="0" applyFont="1" applyBorder="1" applyAlignment="1">
      <alignment horizontal="center" vertical="center" wrapText="1"/>
    </xf>
    <xf numFmtId="0" fontId="15" fillId="0" borderId="86"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87" xfId="0" applyFont="1" applyBorder="1" applyAlignment="1">
      <alignment horizontal="center" vertical="center" wrapText="1"/>
    </xf>
    <xf numFmtId="0" fontId="8" fillId="2" borderId="43" xfId="4" applyFont="1" applyFill="1" applyBorder="1" applyAlignment="1">
      <alignment horizontal="center" vertical="center"/>
    </xf>
    <xf numFmtId="0" fontId="8" fillId="2" borderId="101" xfId="4" applyFont="1" applyFill="1" applyBorder="1" applyAlignment="1">
      <alignment horizontal="center" vertical="center"/>
    </xf>
    <xf numFmtId="0" fontId="22" fillId="2" borderId="11" xfId="4" applyFont="1" applyFill="1" applyBorder="1" applyAlignment="1">
      <alignment horizontal="center" vertical="center"/>
    </xf>
    <xf numFmtId="0" fontId="22" fillId="2" borderId="14" xfId="4" applyFont="1" applyFill="1" applyBorder="1" applyAlignment="1">
      <alignment horizontal="center" vertical="center"/>
    </xf>
    <xf numFmtId="0" fontId="22" fillId="2" borderId="12" xfId="4" applyFont="1" applyFill="1" applyBorder="1" applyAlignment="1">
      <alignment vertical="center"/>
    </xf>
    <xf numFmtId="0" fontId="22" fillId="2" borderId="13" xfId="4" applyFont="1" applyFill="1" applyBorder="1" applyAlignment="1">
      <alignment vertical="center"/>
    </xf>
    <xf numFmtId="3" fontId="8" fillId="2" borderId="0" xfId="4" applyNumberFormat="1" applyFont="1" applyFill="1" applyBorder="1" applyAlignment="1">
      <alignment horizontal="right" vertical="center"/>
    </xf>
    <xf numFmtId="0" fontId="8" fillId="2" borderId="0" xfId="4" applyFont="1" applyFill="1" applyBorder="1" applyAlignment="1">
      <alignment horizontal="right" vertical="center"/>
    </xf>
    <xf numFmtId="0" fontId="8" fillId="2" borderId="81" xfId="4" applyFont="1" applyFill="1" applyBorder="1" applyAlignment="1">
      <alignment horizontal="center" vertical="center"/>
    </xf>
    <xf numFmtId="180" fontId="14" fillId="2" borderId="18" xfId="4" applyNumberFormat="1" applyFon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14" fillId="7" borderId="18" xfId="4" applyFont="1" applyFill="1" applyBorder="1" applyAlignment="1">
      <alignment horizontal="center" vertical="center"/>
    </xf>
    <xf numFmtId="0" fontId="0" fillId="7" borderId="19" xfId="0" applyFill="1" applyBorder="1" applyAlignment="1">
      <alignment horizontal="center" vertical="center"/>
    </xf>
    <xf numFmtId="0" fontId="0" fillId="7" borderId="20" xfId="0" applyFill="1" applyBorder="1" applyAlignment="1">
      <alignment horizontal="center" vertical="center"/>
    </xf>
    <xf numFmtId="0" fontId="14" fillId="7" borderId="18" xfId="4" applyFont="1" applyFill="1" applyBorder="1" applyAlignment="1">
      <alignment horizontal="center" vertical="center" shrinkToFit="1"/>
    </xf>
    <xf numFmtId="0" fontId="0" fillId="7" borderId="19" xfId="0" applyFill="1" applyBorder="1" applyAlignment="1">
      <alignment horizontal="center" vertical="center" shrinkToFit="1"/>
    </xf>
    <xf numFmtId="0" fontId="0" fillId="7" borderId="20" xfId="0" applyFill="1" applyBorder="1" applyAlignment="1">
      <alignment horizontal="center" vertical="center" shrinkToFit="1"/>
    </xf>
    <xf numFmtId="179" fontId="14" fillId="2" borderId="18" xfId="4" applyNumberFormat="1" applyFont="1" applyFill="1" applyBorder="1" applyAlignment="1">
      <alignment horizontal="center" vertical="center" shrinkToFit="1"/>
    </xf>
    <xf numFmtId="0" fontId="0" fillId="0" borderId="20" xfId="0" applyBorder="1" applyAlignment="1">
      <alignment horizontal="center" vertical="center" shrinkToFit="1"/>
    </xf>
    <xf numFmtId="0" fontId="14" fillId="0" borderId="6" xfId="4" applyFont="1" applyBorder="1" applyAlignment="1">
      <alignment horizontal="left" vertical="top" wrapText="1"/>
    </xf>
    <xf numFmtId="0" fontId="19" fillId="0" borderId="0" xfId="0" applyFont="1" applyBorder="1" applyAlignment="1">
      <alignment horizontal="left" vertical="top" wrapText="1"/>
    </xf>
    <xf numFmtId="0" fontId="19" fillId="0" borderId="15" xfId="0" applyFont="1" applyBorder="1" applyAlignment="1">
      <alignment horizontal="left" vertical="top" wrapText="1"/>
    </xf>
    <xf numFmtId="0" fontId="14" fillId="2" borderId="18" xfId="4" applyFont="1" applyFill="1" applyBorder="1" applyAlignment="1">
      <alignment horizontal="left" vertical="center" shrinkToFit="1"/>
    </xf>
    <xf numFmtId="0" fontId="0" fillId="0" borderId="19" xfId="0" applyBorder="1" applyAlignment="1">
      <alignment horizontal="left" vertical="center" shrinkToFit="1"/>
    </xf>
    <xf numFmtId="0" fontId="0" fillId="0" borderId="20" xfId="0" applyBorder="1" applyAlignment="1">
      <alignment horizontal="left" vertical="center" shrinkToFit="1"/>
    </xf>
    <xf numFmtId="0" fontId="14" fillId="2" borderId="11" xfId="4" applyFont="1" applyFill="1" applyBorder="1" applyAlignment="1">
      <alignment horizontal="center" vertical="center" shrinkToFit="1"/>
    </xf>
    <xf numFmtId="0" fontId="0" fillId="0" borderId="12" xfId="0" applyBorder="1" applyAlignment="1">
      <alignment horizontal="center" vertical="center" shrinkToFit="1"/>
    </xf>
    <xf numFmtId="0" fontId="0" fillId="0" borderId="13" xfId="0" applyBorder="1" applyAlignment="1">
      <alignment horizontal="center" vertical="center" shrinkToFit="1"/>
    </xf>
    <xf numFmtId="0" fontId="14" fillId="2" borderId="11" xfId="0" applyFont="1" applyFill="1"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6" xfId="0" applyBorder="1" applyAlignment="1">
      <alignment horizontal="center" vertical="center"/>
    </xf>
    <xf numFmtId="0" fontId="0" fillId="0" borderId="6" xfId="0" applyBorder="1" applyAlignment="1">
      <alignment horizontal="center" vertical="center"/>
    </xf>
    <xf numFmtId="0" fontId="0" fillId="0" borderId="17" xfId="0" applyBorder="1" applyAlignment="1">
      <alignment horizontal="center" vertical="center"/>
    </xf>
    <xf numFmtId="0" fontId="14" fillId="2" borderId="18" xfId="4" applyFont="1" applyFill="1" applyBorder="1" applyAlignment="1">
      <alignment horizontal="center" vertical="center" shrinkToFit="1"/>
    </xf>
    <xf numFmtId="0" fontId="0" fillId="0" borderId="19" xfId="0" applyBorder="1" applyAlignment="1">
      <alignment horizontal="center" vertical="center" shrinkToFit="1"/>
    </xf>
    <xf numFmtId="0" fontId="8" fillId="0" borderId="0" xfId="4" applyFont="1" applyAlignment="1">
      <alignment horizontal="left" vertical="center" shrinkToFit="1"/>
    </xf>
    <xf numFmtId="0" fontId="14" fillId="7" borderId="211" xfId="4" applyFont="1" applyFill="1" applyBorder="1" applyAlignment="1">
      <alignment horizontal="center" vertical="center"/>
    </xf>
    <xf numFmtId="0" fontId="14" fillId="2" borderId="155" xfId="4" applyFont="1" applyFill="1" applyBorder="1" applyAlignment="1">
      <alignment horizontal="center" vertical="center"/>
    </xf>
    <xf numFmtId="0" fontId="14" fillId="2" borderId="18" xfId="0" applyFont="1" applyFill="1" applyBorder="1" applyAlignment="1">
      <alignment horizontal="left" vertical="center"/>
    </xf>
    <xf numFmtId="0" fontId="14" fillId="2" borderId="19" xfId="0" applyFont="1" applyFill="1" applyBorder="1" applyAlignment="1">
      <alignment horizontal="left" vertical="center"/>
    </xf>
    <xf numFmtId="0" fontId="14" fillId="2" borderId="20" xfId="0" applyFont="1" applyFill="1" applyBorder="1" applyAlignment="1">
      <alignment horizontal="left" vertical="center"/>
    </xf>
    <xf numFmtId="0" fontId="0" fillId="0" borderId="12" xfId="0" applyFill="1" applyBorder="1" applyAlignment="1">
      <alignment horizontal="center" vertical="center" wrapText="1" shrinkToFit="1"/>
    </xf>
    <xf numFmtId="0" fontId="0" fillId="0" borderId="13" xfId="0" applyFill="1" applyBorder="1" applyAlignment="1">
      <alignment horizontal="center" vertical="center" wrapText="1" shrinkToFit="1"/>
    </xf>
    <xf numFmtId="0" fontId="0" fillId="0" borderId="16" xfId="0" applyFill="1" applyBorder="1" applyAlignment="1">
      <alignment horizontal="center" vertical="center" wrapText="1" shrinkToFit="1"/>
    </xf>
    <xf numFmtId="0" fontId="0" fillId="0" borderId="6" xfId="0" applyFill="1" applyBorder="1" applyAlignment="1">
      <alignment horizontal="center" vertical="center" wrapText="1" shrinkToFit="1"/>
    </xf>
    <xf numFmtId="0" fontId="0" fillId="0" borderId="17" xfId="0" applyFill="1" applyBorder="1" applyAlignment="1">
      <alignment horizontal="center" vertical="center" wrapText="1" shrinkToFit="1"/>
    </xf>
    <xf numFmtId="0" fontId="14" fillId="2" borderId="11" xfId="4" applyFont="1" applyFill="1" applyBorder="1" applyAlignment="1">
      <alignment horizontal="center" vertical="center" wrapText="1"/>
    </xf>
    <xf numFmtId="0" fontId="0" fillId="0" borderId="13" xfId="0" applyBorder="1" applyAlignment="1">
      <alignment horizontal="center" vertical="center" wrapText="1"/>
    </xf>
    <xf numFmtId="0" fontId="0" fillId="0" borderId="12" xfId="0" applyFill="1" applyBorder="1" applyAlignment="1">
      <alignment horizontal="center" vertical="center"/>
    </xf>
    <xf numFmtId="0" fontId="0" fillId="0" borderId="13" xfId="0" applyFill="1" applyBorder="1" applyAlignment="1">
      <alignment horizontal="center" vertical="center"/>
    </xf>
    <xf numFmtId="0" fontId="0" fillId="0" borderId="16" xfId="0" applyFill="1" applyBorder="1" applyAlignment="1">
      <alignment horizontal="center" vertical="center"/>
    </xf>
    <xf numFmtId="0" fontId="0" fillId="0" borderId="6" xfId="0" applyFill="1" applyBorder="1" applyAlignment="1">
      <alignment horizontal="center" vertical="center"/>
    </xf>
    <xf numFmtId="0" fontId="0" fillId="0" borderId="17" xfId="0" applyFill="1" applyBorder="1" applyAlignment="1">
      <alignment horizontal="center" vertical="center"/>
    </xf>
    <xf numFmtId="0" fontId="14" fillId="7" borderId="18" xfId="0" applyFont="1" applyFill="1" applyBorder="1" applyAlignment="1">
      <alignment horizontal="center" vertical="center" shrinkToFit="1"/>
    </xf>
    <xf numFmtId="0" fontId="14" fillId="7" borderId="19" xfId="0" applyFont="1" applyFill="1" applyBorder="1" applyAlignment="1">
      <alignment horizontal="center" vertical="center" shrinkToFit="1"/>
    </xf>
    <xf numFmtId="0" fontId="14" fillId="7" borderId="20" xfId="0" applyFont="1" applyFill="1" applyBorder="1" applyAlignment="1">
      <alignment horizontal="center" vertical="center" shrinkToFit="1"/>
    </xf>
    <xf numFmtId="0" fontId="14" fillId="7" borderId="19" xfId="4" applyFont="1" applyFill="1" applyBorder="1" applyAlignment="1">
      <alignment horizontal="center" vertical="center"/>
    </xf>
    <xf numFmtId="0" fontId="14" fillId="7" borderId="20" xfId="4" applyFont="1" applyFill="1" applyBorder="1" applyAlignment="1">
      <alignment horizontal="center" vertical="center"/>
    </xf>
    <xf numFmtId="0" fontId="14" fillId="7" borderId="19" xfId="4" applyFont="1" applyFill="1" applyBorder="1" applyAlignment="1">
      <alignment horizontal="center" vertical="center" shrinkToFit="1"/>
    </xf>
    <xf numFmtId="0" fontId="14" fillId="7" borderId="20" xfId="4" applyFont="1" applyFill="1" applyBorder="1" applyAlignment="1">
      <alignment horizontal="center" vertical="center" shrinkToFit="1"/>
    </xf>
    <xf numFmtId="180" fontId="14" fillId="2" borderId="19" xfId="4" applyNumberFormat="1" applyFont="1" applyFill="1" applyBorder="1" applyAlignment="1">
      <alignment horizontal="center" vertical="center"/>
    </xf>
    <xf numFmtId="180" fontId="14" fillId="2" borderId="20" xfId="4" applyNumberFormat="1" applyFont="1" applyFill="1" applyBorder="1" applyAlignment="1">
      <alignment horizontal="center" vertical="center"/>
    </xf>
    <xf numFmtId="0" fontId="8" fillId="0" borderId="18" xfId="4" applyFont="1" applyBorder="1" applyAlignment="1">
      <alignment horizontal="left" vertical="center"/>
    </xf>
    <xf numFmtId="0" fontId="8" fillId="0" borderId="19" xfId="4" applyFont="1" applyBorder="1" applyAlignment="1">
      <alignment horizontal="left" vertical="center"/>
    </xf>
    <xf numFmtId="0" fontId="8" fillId="0" borderId="20" xfId="4" applyFont="1" applyBorder="1" applyAlignment="1">
      <alignment horizontal="left" vertical="center"/>
    </xf>
    <xf numFmtId="0" fontId="8" fillId="0" borderId="18" xfId="4" applyFont="1" applyBorder="1" applyAlignment="1">
      <alignment horizontal="left" vertical="center" shrinkToFit="1"/>
    </xf>
    <xf numFmtId="0" fontId="8" fillId="0" borderId="19" xfId="4" applyFont="1" applyBorder="1" applyAlignment="1">
      <alignment horizontal="left" vertical="center" shrinkToFit="1"/>
    </xf>
    <xf numFmtId="0" fontId="8" fillId="0" borderId="20" xfId="4" applyFont="1" applyBorder="1" applyAlignment="1">
      <alignment horizontal="left" vertical="center" shrinkToFit="1"/>
    </xf>
    <xf numFmtId="0" fontId="14" fillId="0" borderId="211" xfId="4" applyFont="1" applyBorder="1" applyAlignment="1">
      <alignment horizontal="center" vertical="center"/>
    </xf>
    <xf numFmtId="0" fontId="8" fillId="0" borderId="51" xfId="4" applyFont="1" applyBorder="1" applyAlignment="1">
      <alignment horizontal="left" vertical="center"/>
    </xf>
    <xf numFmtId="0" fontId="8" fillId="0" borderId="49" xfId="4" applyFont="1" applyBorder="1" applyAlignment="1">
      <alignment horizontal="left" vertical="center"/>
    </xf>
    <xf numFmtId="0" fontId="8" fillId="0" borderId="13" xfId="4" applyFont="1" applyBorder="1" applyAlignment="1">
      <alignment horizontal="center" vertical="center" textRotation="255" shrinkToFit="1"/>
    </xf>
    <xf numFmtId="0" fontId="8" fillId="0" borderId="15" xfId="4" applyFont="1" applyBorder="1" applyAlignment="1">
      <alignment horizontal="center" vertical="center" textRotation="255" shrinkToFit="1"/>
    </xf>
    <xf numFmtId="0" fontId="8" fillId="0" borderId="17" xfId="4" applyFont="1" applyBorder="1" applyAlignment="1">
      <alignment horizontal="center" vertical="center" textRotation="255" shrinkToFit="1"/>
    </xf>
    <xf numFmtId="0" fontId="8" fillId="0" borderId="51" xfId="4" applyFont="1" applyBorder="1" applyAlignment="1">
      <alignment horizontal="left" vertical="center" shrinkToFit="1"/>
    </xf>
    <xf numFmtId="0" fontId="8" fillId="0" borderId="49" xfId="4" applyFont="1" applyBorder="1" applyAlignment="1">
      <alignment horizontal="left" vertical="center" shrinkToFit="1"/>
    </xf>
    <xf numFmtId="0" fontId="8" fillId="0" borderId="52" xfId="4" applyFont="1" applyBorder="1" applyAlignment="1">
      <alignment horizontal="left" vertical="center" shrinkToFit="1"/>
    </xf>
    <xf numFmtId="0" fontId="8" fillId="0" borderId="77" xfId="4" applyFont="1" applyBorder="1" applyAlignment="1">
      <alignment horizontal="left" vertical="center"/>
    </xf>
    <xf numFmtId="0" fontId="8" fillId="0" borderId="66" xfId="4" applyFont="1" applyBorder="1" applyAlignment="1">
      <alignment horizontal="left" vertical="center"/>
    </xf>
    <xf numFmtId="0" fontId="8" fillId="0" borderId="77" xfId="4" applyFont="1" applyBorder="1" applyAlignment="1">
      <alignment horizontal="left" vertical="center" shrinkToFit="1"/>
    </xf>
    <xf numFmtId="0" fontId="8" fillId="0" borderId="66" xfId="4" applyFont="1" applyBorder="1" applyAlignment="1">
      <alignment horizontal="left" vertical="center" shrinkToFit="1"/>
    </xf>
    <xf numFmtId="0" fontId="8" fillId="0" borderId="67" xfId="4" applyFont="1" applyBorder="1" applyAlignment="1">
      <alignment horizontal="left" vertical="center" shrinkToFit="1"/>
    </xf>
    <xf numFmtId="0" fontId="8" fillId="0" borderId="79" xfId="4" applyFont="1" applyBorder="1" applyAlignment="1">
      <alignment horizontal="left" vertical="center"/>
    </xf>
    <xf numFmtId="0" fontId="8" fillId="0" borderId="53" xfId="4" applyFont="1" applyBorder="1" applyAlignment="1">
      <alignment horizontal="left" vertical="center"/>
    </xf>
    <xf numFmtId="0" fontId="8" fillId="0" borderId="79" xfId="4" applyFont="1" applyBorder="1" applyAlignment="1">
      <alignment horizontal="left" vertical="center" shrinkToFit="1"/>
    </xf>
    <xf numFmtId="0" fontId="8" fillId="0" borderId="53" xfId="4" applyFont="1" applyBorder="1" applyAlignment="1">
      <alignment horizontal="left" vertical="center" shrinkToFit="1"/>
    </xf>
    <xf numFmtId="0" fontId="8" fillId="0" borderId="78" xfId="4" applyFont="1" applyBorder="1" applyAlignment="1">
      <alignment horizontal="left" vertical="center" shrinkToFit="1"/>
    </xf>
    <xf numFmtId="0" fontId="14" fillId="2" borderId="12" xfId="0" applyFont="1" applyFill="1" applyBorder="1" applyAlignment="1">
      <alignment horizontal="center" vertical="center"/>
    </xf>
    <xf numFmtId="0" fontId="14" fillId="2" borderId="13"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17" xfId="0" applyFont="1" applyFill="1" applyBorder="1" applyAlignment="1">
      <alignment horizontal="center" vertical="center"/>
    </xf>
    <xf numFmtId="0" fontId="14" fillId="2" borderId="12" xfId="4" applyFont="1" applyFill="1" applyBorder="1" applyAlignment="1">
      <alignment horizontal="center" vertical="center" shrinkToFit="1"/>
    </xf>
    <xf numFmtId="0" fontId="14" fillId="2" borderId="13" xfId="4" applyFont="1" applyFill="1" applyBorder="1" applyAlignment="1">
      <alignment horizontal="center" vertical="center" shrinkToFit="1"/>
    </xf>
    <xf numFmtId="0" fontId="14" fillId="2" borderId="16" xfId="4" applyFont="1" applyFill="1" applyBorder="1" applyAlignment="1">
      <alignment horizontal="center" vertical="center" shrinkToFit="1"/>
    </xf>
    <xf numFmtId="0" fontId="14" fillId="2" borderId="6" xfId="4" applyFont="1" applyFill="1" applyBorder="1" applyAlignment="1">
      <alignment horizontal="center" vertical="center" shrinkToFit="1"/>
    </xf>
    <xf numFmtId="0" fontId="14" fillId="2" borderId="17" xfId="4" applyFont="1" applyFill="1" applyBorder="1" applyAlignment="1">
      <alignment horizontal="center" vertical="center" shrinkToFit="1"/>
    </xf>
    <xf numFmtId="0" fontId="0" fillId="0" borderId="13" xfId="0" applyFill="1" applyBorder="1" applyAlignment="1">
      <alignment vertical="center"/>
    </xf>
    <xf numFmtId="0" fontId="0" fillId="0" borderId="17" xfId="0" applyFill="1" applyBorder="1" applyAlignment="1">
      <alignment vertical="center"/>
    </xf>
    <xf numFmtId="0" fontId="14" fillId="0" borderId="13" xfId="4" applyFont="1" applyFill="1" applyBorder="1" applyAlignment="1">
      <alignment horizontal="center" vertical="center" wrapText="1" shrinkToFit="1"/>
    </xf>
    <xf numFmtId="0" fontId="14" fillId="0" borderId="16" xfId="4" applyFont="1" applyFill="1" applyBorder="1" applyAlignment="1">
      <alignment horizontal="center" vertical="center" wrapText="1" shrinkToFit="1"/>
    </xf>
    <xf numFmtId="0" fontId="14" fillId="0" borderId="6" xfId="4" applyFont="1" applyFill="1" applyBorder="1" applyAlignment="1">
      <alignment horizontal="center" vertical="center" wrapText="1" shrinkToFit="1"/>
    </xf>
    <xf numFmtId="0" fontId="14" fillId="0" borderId="17" xfId="4" applyFont="1" applyFill="1" applyBorder="1" applyAlignment="1">
      <alignment horizontal="center" vertical="center" wrapText="1" shrinkToFit="1"/>
    </xf>
    <xf numFmtId="0" fontId="71" fillId="2" borderId="23" xfId="4" applyFont="1" applyFill="1" applyBorder="1" applyAlignment="1">
      <alignment vertical="center"/>
    </xf>
    <xf numFmtId="0" fontId="1" fillId="0" borderId="4" xfId="0" applyFont="1" applyBorder="1" applyAlignment="1">
      <alignment vertical="center"/>
    </xf>
    <xf numFmtId="0" fontId="1" fillId="0" borderId="33" xfId="0" applyFont="1" applyBorder="1" applyAlignment="1">
      <alignment vertical="center"/>
    </xf>
    <xf numFmtId="0" fontId="1" fillId="0" borderId="9" xfId="0" applyFont="1" applyBorder="1" applyAlignment="1">
      <alignment vertical="center"/>
    </xf>
    <xf numFmtId="0" fontId="71" fillId="2" borderId="11" xfId="4" applyFont="1" applyFill="1" applyBorder="1" applyAlignment="1">
      <alignment vertical="center" shrinkToFit="1"/>
    </xf>
    <xf numFmtId="0" fontId="71" fillId="2" borderId="12" xfId="4" applyFont="1" applyFill="1" applyBorder="1" applyAlignment="1">
      <alignment vertical="center" shrinkToFit="1"/>
    </xf>
    <xf numFmtId="0" fontId="0" fillId="0" borderId="13" xfId="0" applyBorder="1" applyAlignment="1">
      <alignment vertical="center" shrinkToFit="1"/>
    </xf>
    <xf numFmtId="0" fontId="71" fillId="2" borderId="14" xfId="4" applyFont="1" applyFill="1" applyBorder="1" applyAlignment="1">
      <alignment vertical="center" shrinkToFit="1"/>
    </xf>
    <xf numFmtId="0" fontId="71" fillId="2" borderId="0" xfId="4" applyFont="1" applyFill="1" applyBorder="1" applyAlignment="1">
      <alignment vertical="center" shrinkToFit="1"/>
    </xf>
    <xf numFmtId="0" fontId="0" fillId="0" borderId="15" xfId="0" applyBorder="1" applyAlignment="1">
      <alignment vertical="center" shrinkToFit="1"/>
    </xf>
    <xf numFmtId="0" fontId="71" fillId="2" borderId="16" xfId="4" applyFont="1" applyFill="1" applyBorder="1" applyAlignment="1">
      <alignment vertical="center" shrinkToFit="1"/>
    </xf>
    <xf numFmtId="0" fontId="71" fillId="2" borderId="6" xfId="4" applyFont="1" applyFill="1" applyBorder="1" applyAlignment="1">
      <alignment vertical="center" shrinkToFit="1"/>
    </xf>
    <xf numFmtId="0" fontId="0" fillId="0" borderId="17" xfId="0" applyBorder="1" applyAlignment="1">
      <alignment vertical="center" shrinkToFit="1"/>
    </xf>
    <xf numFmtId="0" fontId="71" fillId="2" borderId="57" xfId="4" applyFont="1" applyFill="1" applyBorder="1" applyAlignment="1">
      <alignment vertical="center" shrinkToFit="1"/>
    </xf>
    <xf numFmtId="0" fontId="71" fillId="2" borderId="7" xfId="4" applyFont="1" applyFill="1" applyBorder="1" applyAlignment="1">
      <alignment vertical="center" shrinkToFit="1"/>
    </xf>
    <xf numFmtId="0" fontId="0" fillId="0" borderId="27" xfId="0" applyBorder="1" applyAlignment="1">
      <alignment vertical="center" shrinkToFit="1"/>
    </xf>
    <xf numFmtId="0" fontId="71" fillId="2" borderId="91" xfId="4" applyFont="1" applyFill="1" applyBorder="1" applyAlignment="1">
      <alignment horizontal="center" vertical="center" textRotation="255" shrinkToFit="1"/>
    </xf>
    <xf numFmtId="0" fontId="0" fillId="0" borderId="4" xfId="0" applyBorder="1" applyAlignment="1">
      <alignment horizontal="center" vertical="center" textRotation="255"/>
    </xf>
    <xf numFmtId="0" fontId="0" fillId="0" borderId="145" xfId="0" applyBorder="1" applyAlignment="1">
      <alignment horizontal="center" vertical="center" textRotation="255"/>
    </xf>
    <xf numFmtId="0" fontId="71" fillId="2" borderId="89" xfId="4" applyFont="1" applyFill="1" applyBorder="1" applyAlignment="1">
      <alignment horizontal="center" vertical="center"/>
    </xf>
    <xf numFmtId="0" fontId="71" fillId="2" borderId="2" xfId="4" applyFont="1" applyFill="1" applyBorder="1" applyAlignment="1">
      <alignment horizontal="center" vertical="center"/>
    </xf>
    <xf numFmtId="0" fontId="0" fillId="0" borderId="90" xfId="0" applyBorder="1" applyAlignment="1">
      <alignment horizontal="center" vertical="center"/>
    </xf>
    <xf numFmtId="0" fontId="0" fillId="0" borderId="15" xfId="0" applyBorder="1" applyAlignment="1">
      <alignment horizontal="center" vertical="center"/>
    </xf>
    <xf numFmtId="0" fontId="71" fillId="2" borderId="59" xfId="4" applyFont="1" applyFill="1" applyBorder="1" applyAlignment="1">
      <alignment horizontal="center" vertical="center"/>
    </xf>
    <xf numFmtId="0" fontId="71" fillId="2" borderId="21" xfId="4" applyFont="1" applyFill="1" applyBorder="1" applyAlignment="1">
      <alignment horizontal="center" vertical="center"/>
    </xf>
    <xf numFmtId="0" fontId="0" fillId="0" borderId="60" xfId="0" applyBorder="1" applyAlignment="1">
      <alignment horizontal="center" vertical="center"/>
    </xf>
    <xf numFmtId="0" fontId="71" fillId="2" borderId="48" xfId="4" applyFont="1" applyFill="1" applyBorder="1" applyAlignment="1">
      <alignment vertical="center" shrinkToFit="1"/>
    </xf>
    <xf numFmtId="0" fontId="71" fillId="2" borderId="22" xfId="4" applyFont="1" applyFill="1" applyBorder="1" applyAlignment="1">
      <alignment vertical="center" shrinkToFit="1"/>
    </xf>
    <xf numFmtId="0" fontId="0" fillId="0" borderId="47" xfId="0" applyBorder="1" applyAlignment="1">
      <alignment vertical="center" shrinkToFit="1"/>
    </xf>
    <xf numFmtId="0" fontId="71" fillId="2" borderId="210" xfId="4" applyFont="1" applyFill="1" applyBorder="1" applyAlignment="1">
      <alignment vertical="center"/>
    </xf>
    <xf numFmtId="0" fontId="72" fillId="0" borderId="6" xfId="4" applyFont="1" applyBorder="1" applyAlignment="1">
      <alignment horizontal="center" shrinkToFit="1"/>
    </xf>
    <xf numFmtId="221" fontId="67" fillId="0" borderId="6" xfId="4" applyNumberFormat="1" applyFont="1" applyBorder="1" applyAlignment="1">
      <alignment horizontal="center"/>
    </xf>
    <xf numFmtId="0" fontId="71" fillId="2" borderId="24" xfId="4" applyFont="1" applyFill="1" applyBorder="1" applyAlignment="1">
      <alignment horizontal="center" vertical="center"/>
    </xf>
    <xf numFmtId="0" fontId="71" fillId="2" borderId="35" xfId="4" applyFont="1" applyFill="1" applyBorder="1" applyAlignment="1">
      <alignment horizontal="center" vertical="center"/>
    </xf>
    <xf numFmtId="0" fontId="71" fillId="2" borderId="40" xfId="4" applyFont="1" applyFill="1" applyBorder="1" applyAlignment="1">
      <alignment horizontal="center" vertical="center"/>
    </xf>
    <xf numFmtId="0" fontId="71" fillId="7" borderId="11" xfId="4" applyFont="1" applyFill="1" applyBorder="1" applyAlignment="1">
      <alignment horizontal="center" vertical="center" wrapText="1"/>
    </xf>
    <xf numFmtId="0" fontId="71" fillId="7" borderId="12" xfId="4" applyFont="1" applyFill="1" applyBorder="1" applyAlignment="1">
      <alignment horizontal="center" vertical="center" wrapText="1"/>
    </xf>
    <xf numFmtId="0" fontId="71" fillId="7" borderId="13" xfId="4" applyFont="1" applyFill="1" applyBorder="1" applyAlignment="1">
      <alignment horizontal="center" vertical="center" wrapText="1"/>
    </xf>
    <xf numFmtId="0" fontId="71" fillId="7" borderId="14" xfId="4" applyFont="1" applyFill="1" applyBorder="1" applyAlignment="1">
      <alignment horizontal="center" vertical="center" wrapText="1"/>
    </xf>
    <xf numFmtId="0" fontId="71" fillId="7" borderId="0" xfId="4" applyFont="1" applyFill="1" applyBorder="1" applyAlignment="1">
      <alignment horizontal="center" vertical="center" wrapText="1"/>
    </xf>
    <xf numFmtId="0" fontId="71" fillId="7" borderId="15" xfId="4" applyFont="1" applyFill="1" applyBorder="1" applyAlignment="1">
      <alignment horizontal="center" vertical="center" wrapText="1"/>
    </xf>
    <xf numFmtId="0" fontId="71" fillId="7" borderId="16" xfId="4" applyFont="1" applyFill="1" applyBorder="1" applyAlignment="1">
      <alignment horizontal="center" vertical="center" wrapText="1"/>
    </xf>
    <xf numFmtId="0" fontId="71" fillId="7" borderId="6" xfId="4" applyFont="1" applyFill="1" applyBorder="1" applyAlignment="1">
      <alignment horizontal="center" vertical="center" wrapText="1"/>
    </xf>
    <xf numFmtId="0" fontId="71" fillId="7" borderId="17" xfId="4" applyFont="1" applyFill="1" applyBorder="1" applyAlignment="1">
      <alignment horizontal="center" vertical="center" wrapText="1"/>
    </xf>
    <xf numFmtId="0" fontId="71" fillId="2" borderId="11" xfId="4" applyFont="1" applyFill="1" applyBorder="1" applyAlignment="1">
      <alignment horizontal="center" vertical="center" wrapText="1"/>
    </xf>
    <xf numFmtId="0" fontId="71" fillId="2" borderId="12" xfId="4" applyFont="1" applyFill="1" applyBorder="1" applyAlignment="1">
      <alignment horizontal="center" vertical="center" wrapText="1"/>
    </xf>
    <xf numFmtId="0" fontId="71" fillId="2" borderId="13" xfId="4" applyFont="1" applyFill="1" applyBorder="1" applyAlignment="1">
      <alignment horizontal="center" vertical="center" wrapText="1"/>
    </xf>
    <xf numFmtId="0" fontId="71" fillId="2" borderId="72" xfId="4" applyFont="1" applyFill="1" applyBorder="1" applyAlignment="1">
      <alignment horizontal="center" vertical="center" wrapText="1"/>
    </xf>
    <xf numFmtId="0" fontId="71" fillId="2" borderId="50" xfId="4" applyFont="1" applyFill="1" applyBorder="1" applyAlignment="1">
      <alignment horizontal="center" vertical="center" wrapText="1"/>
    </xf>
    <xf numFmtId="0" fontId="71" fillId="2" borderId="73" xfId="4" applyFont="1" applyFill="1" applyBorder="1" applyAlignment="1">
      <alignment horizontal="center" vertical="center" wrapText="1"/>
    </xf>
    <xf numFmtId="0" fontId="72" fillId="0" borderId="6" xfId="4" applyFont="1" applyBorder="1" applyAlignment="1">
      <alignment horizontal="left" shrinkToFit="1"/>
    </xf>
    <xf numFmtId="0" fontId="71" fillId="2" borderId="88" xfId="4" applyFont="1" applyFill="1" applyBorder="1" applyAlignment="1">
      <alignment horizontal="center" vertical="center" textRotation="255"/>
    </xf>
    <xf numFmtId="0" fontId="71" fillId="2" borderId="35" xfId="4" applyFont="1" applyFill="1" applyBorder="1" applyAlignment="1">
      <alignment horizontal="center" vertical="center" textRotation="255"/>
    </xf>
    <xf numFmtId="0" fontId="71" fillId="2" borderId="172" xfId="4" applyFont="1" applyFill="1" applyBorder="1" applyAlignment="1">
      <alignment horizontal="center" vertical="center" textRotation="255"/>
    </xf>
    <xf numFmtId="0" fontId="71" fillId="2" borderId="90" xfId="4" applyFont="1" applyFill="1" applyBorder="1" applyAlignment="1">
      <alignment horizontal="center" vertical="center"/>
    </xf>
    <xf numFmtId="0" fontId="71" fillId="2" borderId="60" xfId="4" applyFont="1" applyFill="1" applyBorder="1" applyAlignment="1">
      <alignment horizontal="center" vertical="center"/>
    </xf>
    <xf numFmtId="0" fontId="71" fillId="2" borderId="91" xfId="4" applyFont="1" applyFill="1" applyBorder="1" applyAlignment="1">
      <alignment horizontal="center" vertical="center" textRotation="255"/>
    </xf>
    <xf numFmtId="0" fontId="71" fillId="2" borderId="4" xfId="4" applyFont="1" applyFill="1" applyBorder="1" applyAlignment="1">
      <alignment horizontal="center" vertical="center" textRotation="255"/>
    </xf>
    <xf numFmtId="0" fontId="71" fillId="2" borderId="145" xfId="4" applyFont="1" applyFill="1" applyBorder="1" applyAlignment="1">
      <alignment horizontal="center" vertical="center" textRotation="255"/>
    </xf>
    <xf numFmtId="0" fontId="71" fillId="2" borderId="89" xfId="4" applyFont="1" applyFill="1" applyBorder="1" applyAlignment="1">
      <alignment horizontal="center" vertical="center" wrapText="1"/>
    </xf>
    <xf numFmtId="0" fontId="71" fillId="2" borderId="2" xfId="4" applyFont="1" applyFill="1" applyBorder="1" applyAlignment="1">
      <alignment horizontal="center" vertical="center" wrapText="1"/>
    </xf>
    <xf numFmtId="0" fontId="71" fillId="2" borderId="90" xfId="4" applyFont="1" applyFill="1" applyBorder="1" applyAlignment="1">
      <alignment horizontal="center" vertical="center" wrapText="1"/>
    </xf>
    <xf numFmtId="0" fontId="71" fillId="2" borderId="14" xfId="4" applyFont="1" applyFill="1" applyBorder="1" applyAlignment="1">
      <alignment horizontal="center" vertical="center" wrapText="1"/>
    </xf>
    <xf numFmtId="0" fontId="71" fillId="2" borderId="0" xfId="4" applyFont="1" applyFill="1" applyBorder="1" applyAlignment="1">
      <alignment horizontal="center" vertical="center" wrapText="1"/>
    </xf>
    <xf numFmtId="0" fontId="71" fillId="2" borderId="15" xfId="4" applyFont="1" applyFill="1" applyBorder="1" applyAlignment="1">
      <alignment horizontal="center" vertical="center" wrapText="1"/>
    </xf>
    <xf numFmtId="0" fontId="71" fillId="0" borderId="94" xfId="4" applyFont="1" applyBorder="1" applyAlignment="1">
      <alignment horizontal="center" vertical="center" textRotation="255" shrinkToFit="1"/>
    </xf>
    <xf numFmtId="0" fontId="71" fillId="0" borderId="36" xfId="4" applyFont="1" applyBorder="1" applyAlignment="1">
      <alignment horizontal="center" vertical="center" textRotation="255" shrinkToFit="1"/>
    </xf>
    <xf numFmtId="0" fontId="71" fillId="0" borderId="175" xfId="4" applyFont="1" applyBorder="1" applyAlignment="1">
      <alignment horizontal="center" vertical="center" textRotation="255" shrinkToFit="1"/>
    </xf>
    <xf numFmtId="0" fontId="71" fillId="2" borderId="86" xfId="4" applyFont="1" applyFill="1" applyBorder="1" applyAlignment="1">
      <alignment horizontal="center" vertical="center" wrapText="1"/>
    </xf>
    <xf numFmtId="0" fontId="71" fillId="2" borderId="16" xfId="4" applyFont="1" applyFill="1" applyBorder="1" applyAlignment="1">
      <alignment horizontal="center" vertical="center" wrapText="1"/>
    </xf>
    <xf numFmtId="0" fontId="71" fillId="2" borderId="6" xfId="4" applyFont="1" applyFill="1" applyBorder="1" applyAlignment="1">
      <alignment horizontal="center" vertical="center" wrapText="1"/>
    </xf>
    <xf numFmtId="0" fontId="71" fillId="2" borderId="87" xfId="4" applyFont="1" applyFill="1" applyBorder="1" applyAlignment="1">
      <alignment horizontal="center" vertical="center" wrapText="1"/>
    </xf>
    <xf numFmtId="0" fontId="71" fillId="0" borderId="18" xfId="4" applyFont="1" applyBorder="1" applyAlignment="1">
      <alignment horizontal="center" vertical="center" shrinkToFit="1"/>
    </xf>
    <xf numFmtId="0" fontId="71" fillId="0" borderId="19" xfId="4" applyFont="1" applyBorder="1" applyAlignment="1">
      <alignment horizontal="center" vertical="center" shrinkToFit="1"/>
    </xf>
    <xf numFmtId="0" fontId="71" fillId="0" borderId="20" xfId="4" applyFont="1" applyBorder="1" applyAlignment="1">
      <alignment horizontal="center" vertical="center" shrinkToFit="1"/>
    </xf>
    <xf numFmtId="0" fontId="84" fillId="2" borderId="11" xfId="4" applyFont="1" applyFill="1" applyBorder="1" applyAlignment="1">
      <alignment horizontal="center" vertical="center" wrapText="1"/>
    </xf>
    <xf numFmtId="0" fontId="84" fillId="2" borderId="13" xfId="4" applyFont="1" applyFill="1" applyBorder="1" applyAlignment="1">
      <alignment horizontal="center" vertical="center" wrapText="1"/>
    </xf>
    <xf numFmtId="0" fontId="84" fillId="2" borderId="14" xfId="4" applyFont="1" applyFill="1" applyBorder="1" applyAlignment="1">
      <alignment horizontal="center" vertical="center" wrapText="1"/>
    </xf>
    <xf numFmtId="0" fontId="84" fillId="2" borderId="15" xfId="4" applyFont="1" applyFill="1" applyBorder="1" applyAlignment="1">
      <alignment horizontal="center" vertical="center" wrapText="1"/>
    </xf>
    <xf numFmtId="0" fontId="84" fillId="2" borderId="59" xfId="4" applyFont="1" applyFill="1" applyBorder="1" applyAlignment="1">
      <alignment horizontal="center" vertical="center" wrapText="1"/>
    </xf>
    <xf numFmtId="0" fontId="84" fillId="2" borderId="60" xfId="4" applyFont="1" applyFill="1" applyBorder="1" applyAlignment="1">
      <alignment horizontal="center" vertical="center" wrapText="1"/>
    </xf>
    <xf numFmtId="0" fontId="84" fillId="2" borderId="34" xfId="4" applyFont="1" applyFill="1" applyBorder="1" applyAlignment="1">
      <alignment horizontal="center" vertical="center" wrapText="1"/>
    </xf>
    <xf numFmtId="0" fontId="84" fillId="2" borderId="25" xfId="4" applyFont="1" applyFill="1" applyBorder="1" applyAlignment="1">
      <alignment horizontal="center" vertical="center" wrapText="1"/>
    </xf>
    <xf numFmtId="0" fontId="84" fillId="2" borderId="61" xfId="4" applyFont="1" applyFill="1" applyBorder="1" applyAlignment="1">
      <alignment horizontal="center" vertical="center" wrapText="1"/>
    </xf>
    <xf numFmtId="0" fontId="71" fillId="2" borderId="54" xfId="4" applyFont="1" applyFill="1" applyBorder="1" applyAlignment="1">
      <alignment horizontal="center" vertical="center"/>
    </xf>
    <xf numFmtId="0" fontId="71" fillId="2" borderId="19" xfId="4" applyFont="1" applyFill="1" applyBorder="1" applyAlignment="1">
      <alignment horizontal="center" vertical="center"/>
    </xf>
    <xf numFmtId="0" fontId="71" fillId="2" borderId="20" xfId="4" applyFont="1" applyFill="1" applyBorder="1" applyAlignment="1">
      <alignment horizontal="center" vertical="center"/>
    </xf>
    <xf numFmtId="0" fontId="71" fillId="2" borderId="18" xfId="4" applyFont="1" applyFill="1" applyBorder="1" applyAlignment="1">
      <alignment horizontal="center" vertical="center"/>
    </xf>
    <xf numFmtId="0" fontId="71" fillId="0" borderId="11" xfId="0" applyFont="1" applyBorder="1" applyAlignment="1">
      <alignment horizontal="center" vertical="center" wrapText="1"/>
    </xf>
    <xf numFmtId="0" fontId="71" fillId="0" borderId="12" xfId="0" applyFont="1" applyBorder="1" applyAlignment="1">
      <alignment horizontal="center" vertical="center" wrapText="1"/>
    </xf>
    <xf numFmtId="0" fontId="71" fillId="0" borderId="34"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0" xfId="0" applyFont="1" applyBorder="1" applyAlignment="1">
      <alignment horizontal="center" vertical="center" wrapText="1"/>
    </xf>
    <xf numFmtId="0" fontId="71" fillId="0" borderId="25" xfId="0" applyFont="1" applyBorder="1" applyAlignment="1">
      <alignment horizontal="center" vertical="center" wrapText="1"/>
    </xf>
    <xf numFmtId="0" fontId="71" fillId="0" borderId="37" xfId="4" applyFont="1" applyBorder="1" applyAlignment="1">
      <alignment horizontal="center" vertical="center" wrapText="1"/>
    </xf>
    <xf numFmtId="0" fontId="71" fillId="0" borderId="12" xfId="4" applyFont="1" applyBorder="1" applyAlignment="1">
      <alignment horizontal="center" vertical="center" wrapText="1"/>
    </xf>
    <xf numFmtId="0" fontId="71" fillId="0" borderId="34" xfId="4" applyFont="1" applyBorder="1" applyAlignment="1">
      <alignment horizontal="center" vertical="center" wrapText="1"/>
    </xf>
    <xf numFmtId="0" fontId="71" fillId="0" borderId="130" xfId="4" applyFont="1" applyBorder="1" applyAlignment="1">
      <alignment horizontal="center" vertical="center" wrapText="1"/>
    </xf>
    <xf numFmtId="0" fontId="71" fillId="0" borderId="50" xfId="4" applyFont="1" applyBorder="1" applyAlignment="1">
      <alignment horizontal="center" vertical="center" wrapText="1"/>
    </xf>
    <xf numFmtId="0" fontId="71" fillId="0" borderId="164" xfId="4" applyFont="1" applyBorder="1" applyAlignment="1">
      <alignment horizontal="center" vertical="center" wrapText="1"/>
    </xf>
    <xf numFmtId="0" fontId="71" fillId="2" borderId="59" xfId="4" applyFont="1" applyFill="1" applyBorder="1" applyAlignment="1">
      <alignment horizontal="center" vertical="center" wrapText="1"/>
    </xf>
    <xf numFmtId="0" fontId="71" fillId="2" borderId="60" xfId="4" applyFont="1" applyFill="1" applyBorder="1" applyAlignment="1">
      <alignment horizontal="center" vertical="center" wrapText="1"/>
    </xf>
    <xf numFmtId="0" fontId="71" fillId="2" borderId="37" xfId="4" applyFont="1" applyFill="1" applyBorder="1" applyAlignment="1">
      <alignment horizontal="center" vertical="center" shrinkToFit="1"/>
    </xf>
    <xf numFmtId="0" fontId="67" fillId="0" borderId="12" xfId="0" applyFont="1" applyBorder="1" applyAlignment="1">
      <alignment horizontal="center" vertical="center" shrinkToFit="1"/>
    </xf>
    <xf numFmtId="0" fontId="67" fillId="0" borderId="13" xfId="0" applyFont="1" applyBorder="1" applyAlignment="1">
      <alignment horizontal="center" vertical="center" shrinkToFit="1"/>
    </xf>
    <xf numFmtId="0" fontId="71" fillId="2" borderId="11" xfId="4" applyFont="1" applyFill="1" applyBorder="1" applyAlignment="1">
      <alignment horizontal="center" vertical="center" shrinkToFit="1"/>
    </xf>
    <xf numFmtId="0" fontId="71" fillId="0" borderId="219" xfId="4" applyFont="1" applyBorder="1" applyAlignment="1">
      <alignment horizontal="center" vertical="center" wrapText="1"/>
    </xf>
    <xf numFmtId="0" fontId="71" fillId="0" borderId="64" xfId="4" applyFont="1" applyBorder="1" applyAlignment="1">
      <alignment horizontal="center" vertical="center" wrapText="1"/>
    </xf>
    <xf numFmtId="0" fontId="71" fillId="0" borderId="238" xfId="4" applyFont="1" applyBorder="1" applyAlignment="1">
      <alignment horizontal="center" vertical="center" wrapText="1"/>
    </xf>
    <xf numFmtId="0" fontId="71" fillId="0" borderId="70" xfId="4" applyFont="1" applyBorder="1" applyAlignment="1">
      <alignment horizontal="center" vertical="center" wrapText="1"/>
    </xf>
    <xf numFmtId="0" fontId="71" fillId="0" borderId="21" xfId="4" applyFont="1" applyBorder="1" applyAlignment="1">
      <alignment horizontal="center" vertical="center" wrapText="1"/>
    </xf>
    <xf numFmtId="0" fontId="71" fillId="0" borderId="61" xfId="4" applyFont="1" applyBorder="1" applyAlignment="1">
      <alignment horizontal="center" vertical="center" wrapText="1"/>
    </xf>
    <xf numFmtId="49" fontId="71" fillId="2" borderId="21" xfId="4" applyNumberFormat="1" applyFont="1" applyFill="1" applyBorder="1" applyAlignment="1">
      <alignment horizontal="center" vertical="center" shrinkToFit="1"/>
    </xf>
    <xf numFmtId="0" fontId="71" fillId="2" borderId="74" xfId="4" applyFont="1" applyFill="1" applyBorder="1" applyAlignment="1">
      <alignment horizontal="center" vertical="center" wrapText="1"/>
    </xf>
    <xf numFmtId="0" fontId="71" fillId="2" borderId="64" xfId="4" applyFont="1" applyFill="1" applyBorder="1" applyAlignment="1">
      <alignment horizontal="center" vertical="center" wrapText="1"/>
    </xf>
    <xf numFmtId="0" fontId="71" fillId="2" borderId="75" xfId="4" applyFont="1" applyFill="1" applyBorder="1" applyAlignment="1">
      <alignment horizontal="center" vertical="center" wrapText="1"/>
    </xf>
    <xf numFmtId="0" fontId="71" fillId="2" borderId="21" xfId="4" applyFont="1" applyFill="1" applyBorder="1" applyAlignment="1">
      <alignment horizontal="center" vertical="center" wrapText="1"/>
    </xf>
    <xf numFmtId="0" fontId="89" fillId="2" borderId="14" xfId="4" applyFont="1" applyFill="1" applyBorder="1" applyAlignment="1">
      <alignment horizontal="center" vertical="center" shrinkToFit="1"/>
    </xf>
    <xf numFmtId="0" fontId="89" fillId="2" borderId="0" xfId="4" applyFont="1" applyFill="1" applyAlignment="1">
      <alignment horizontal="center" vertical="center" shrinkToFit="1"/>
    </xf>
    <xf numFmtId="0" fontId="89" fillId="2" borderId="15" xfId="4" applyFont="1" applyFill="1" applyBorder="1" applyAlignment="1">
      <alignment horizontal="center" vertical="center" shrinkToFit="1"/>
    </xf>
    <xf numFmtId="0" fontId="84" fillId="2" borderId="77" xfId="4" applyFont="1" applyFill="1" applyBorder="1" applyAlignment="1">
      <alignment horizontal="center" vertical="center" shrinkToFit="1"/>
    </xf>
    <xf numFmtId="0" fontId="84" fillId="2" borderId="66" xfId="4" applyFont="1" applyFill="1" applyBorder="1" applyAlignment="1">
      <alignment horizontal="center" vertical="center" shrinkToFit="1"/>
    </xf>
    <xf numFmtId="0" fontId="84" fillId="2" borderId="67" xfId="4" applyFont="1" applyFill="1" applyBorder="1" applyAlignment="1">
      <alignment horizontal="center" vertical="center" shrinkToFit="1"/>
    </xf>
    <xf numFmtId="0" fontId="84" fillId="2" borderId="77" xfId="4" applyFont="1" applyFill="1" applyBorder="1" applyAlignment="1">
      <alignment horizontal="center" vertical="center"/>
    </xf>
    <xf numFmtId="0" fontId="84" fillId="2" borderId="66" xfId="4" applyFont="1" applyFill="1" applyBorder="1" applyAlignment="1">
      <alignment horizontal="center" vertical="center"/>
    </xf>
    <xf numFmtId="0" fontId="84" fillId="2" borderId="67" xfId="4" applyFont="1" applyFill="1" applyBorder="1" applyAlignment="1">
      <alignment horizontal="center" vertical="center"/>
    </xf>
    <xf numFmtId="0" fontId="84" fillId="2" borderId="11" xfId="4" applyFont="1" applyFill="1" applyBorder="1" applyAlignment="1">
      <alignment horizontal="center" vertical="center" wrapText="1" shrinkToFit="1"/>
    </xf>
    <xf numFmtId="0" fontId="84" fillId="2" borderId="12" xfId="4" applyFont="1" applyFill="1" applyBorder="1" applyAlignment="1">
      <alignment horizontal="center" vertical="center" wrapText="1" shrinkToFit="1"/>
    </xf>
    <xf numFmtId="0" fontId="84" fillId="2" borderId="13" xfId="4" applyFont="1" applyFill="1" applyBorder="1" applyAlignment="1">
      <alignment horizontal="center" vertical="center" wrapText="1" shrinkToFit="1"/>
    </xf>
    <xf numFmtId="0" fontId="84" fillId="2" borderId="72" xfId="4" applyFont="1" applyFill="1" applyBorder="1" applyAlignment="1">
      <alignment horizontal="center" vertical="center" wrapText="1" shrinkToFit="1"/>
    </xf>
    <xf numFmtId="0" fontId="84" fillId="2" borderId="50" xfId="4" applyFont="1" applyFill="1" applyBorder="1" applyAlignment="1">
      <alignment horizontal="center" vertical="center" wrapText="1" shrinkToFit="1"/>
    </xf>
    <xf numFmtId="0" fontId="84" fillId="2" borderId="73" xfId="4" applyFont="1" applyFill="1" applyBorder="1" applyAlignment="1">
      <alignment horizontal="center" vertical="center" wrapText="1" shrinkToFit="1"/>
    </xf>
    <xf numFmtId="0" fontId="84" fillId="2" borderId="12" xfId="4" applyFont="1" applyFill="1" applyBorder="1" applyAlignment="1">
      <alignment horizontal="center" vertical="center" wrapText="1"/>
    </xf>
    <xf numFmtId="0" fontId="84" fillId="2" borderId="72" xfId="4" applyFont="1" applyFill="1" applyBorder="1" applyAlignment="1">
      <alignment horizontal="center" vertical="center" wrapText="1"/>
    </xf>
    <xf numFmtId="0" fontId="84" fillId="2" borderId="50" xfId="4" applyFont="1" applyFill="1" applyBorder="1" applyAlignment="1">
      <alignment horizontal="center" vertical="center" wrapText="1"/>
    </xf>
    <xf numFmtId="0" fontId="84" fillId="2" borderId="73" xfId="4" applyFont="1" applyFill="1" applyBorder="1" applyAlignment="1">
      <alignment horizontal="center" vertical="center" wrapText="1"/>
    </xf>
    <xf numFmtId="181" fontId="71" fillId="0" borderId="140" xfId="4" applyNumberFormat="1" applyFont="1" applyFill="1" applyBorder="1" applyAlignment="1">
      <alignment horizontal="center" vertical="center"/>
    </xf>
    <xf numFmtId="181" fontId="71" fillId="0" borderId="141" xfId="4" applyNumberFormat="1" applyFont="1" applyFill="1" applyBorder="1" applyAlignment="1">
      <alignment horizontal="center" vertical="center"/>
    </xf>
    <xf numFmtId="181" fontId="71" fillId="0" borderId="142" xfId="4" applyNumberFormat="1" applyFont="1" applyFill="1" applyBorder="1" applyAlignment="1">
      <alignment horizontal="center" vertical="center"/>
    </xf>
    <xf numFmtId="181" fontId="71" fillId="0" borderId="77" xfId="4" applyNumberFormat="1" applyFont="1" applyFill="1" applyBorder="1" applyAlignment="1">
      <alignment horizontal="center" vertical="center"/>
    </xf>
    <xf numFmtId="181" fontId="71" fillId="0" borderId="66" xfId="4" applyNumberFormat="1" applyFont="1" applyFill="1" applyBorder="1" applyAlignment="1">
      <alignment horizontal="center" vertical="center"/>
    </xf>
    <xf numFmtId="181" fontId="71" fillId="0" borderId="67" xfId="4" applyNumberFormat="1" applyFont="1" applyFill="1" applyBorder="1" applyAlignment="1">
      <alignment horizontal="center" vertical="center"/>
    </xf>
    <xf numFmtId="0" fontId="71" fillId="2" borderId="134" xfId="4" applyFont="1" applyFill="1" applyBorder="1" applyAlignment="1">
      <alignment horizontal="center" vertical="center" shrinkToFit="1"/>
    </xf>
    <xf numFmtId="0" fontId="71" fillId="2" borderId="135" xfId="4" applyFont="1" applyFill="1" applyBorder="1" applyAlignment="1">
      <alignment horizontal="center" vertical="center" shrinkToFit="1"/>
    </xf>
    <xf numFmtId="0" fontId="71" fillId="2" borderId="136" xfId="4" applyFont="1" applyFill="1" applyBorder="1" applyAlignment="1">
      <alignment horizontal="center" vertical="center" shrinkToFit="1"/>
    </xf>
    <xf numFmtId="0" fontId="84" fillId="2" borderId="134" xfId="4" applyFont="1" applyFill="1" applyBorder="1" applyAlignment="1">
      <alignment horizontal="center" vertical="center" shrinkToFit="1"/>
    </xf>
    <xf numFmtId="0" fontId="84" fillId="2" borderId="135" xfId="4" applyFont="1" applyFill="1" applyBorder="1" applyAlignment="1">
      <alignment horizontal="center" vertical="center" shrinkToFit="1"/>
    </xf>
    <xf numFmtId="0" fontId="84" fillId="2" borderId="136" xfId="4" applyFont="1" applyFill="1" applyBorder="1" applyAlignment="1">
      <alignment horizontal="center" vertical="center" shrinkToFit="1"/>
    </xf>
    <xf numFmtId="0" fontId="84" fillId="2" borderId="134" xfId="4" applyFont="1" applyFill="1" applyBorder="1" applyAlignment="1">
      <alignment horizontal="center" vertical="center"/>
    </xf>
    <xf numFmtId="0" fontId="84" fillId="2" borderId="135" xfId="4" applyFont="1" applyFill="1" applyBorder="1" applyAlignment="1">
      <alignment horizontal="center" vertical="center"/>
    </xf>
    <xf numFmtId="0" fontId="84" fillId="2" borderId="136" xfId="4" applyFont="1" applyFill="1" applyBorder="1" applyAlignment="1">
      <alignment horizontal="center" vertical="center"/>
    </xf>
    <xf numFmtId="0" fontId="71" fillId="2" borderId="91" xfId="4" applyFont="1" applyFill="1" applyBorder="1" applyAlignment="1">
      <alignment horizontal="center" vertical="distributed" textRotation="255" indent="1"/>
    </xf>
    <xf numFmtId="0" fontId="71" fillId="2" borderId="4" xfId="4" applyFont="1" applyFill="1" applyBorder="1" applyAlignment="1">
      <alignment horizontal="center" vertical="distributed" textRotation="255" indent="1"/>
    </xf>
    <xf numFmtId="0" fontId="71" fillId="2" borderId="145" xfId="4" applyFont="1" applyFill="1" applyBorder="1" applyAlignment="1">
      <alignment horizontal="center" vertical="distributed" textRotation="255" indent="1"/>
    </xf>
    <xf numFmtId="0" fontId="71" fillId="2" borderId="92" xfId="4" applyFont="1" applyFill="1" applyBorder="1" applyAlignment="1">
      <alignment horizontal="center" vertical="center"/>
    </xf>
    <xf numFmtId="0" fontId="71" fillId="2" borderId="93" xfId="4" applyFont="1" applyFill="1" applyBorder="1" applyAlignment="1">
      <alignment horizontal="center" vertical="center"/>
    </xf>
    <xf numFmtId="0" fontId="71" fillId="2" borderId="41" xfId="4" applyFont="1" applyFill="1" applyBorder="1" applyAlignment="1">
      <alignment horizontal="center" vertical="center"/>
    </xf>
    <xf numFmtId="0" fontId="71" fillId="2" borderId="26" xfId="4" applyFont="1" applyFill="1" applyBorder="1" applyAlignment="1">
      <alignment horizontal="center" vertical="center"/>
    </xf>
    <xf numFmtId="181" fontId="71" fillId="2" borderId="79" xfId="1" applyNumberFormat="1" applyFont="1" applyFill="1" applyBorder="1" applyAlignment="1">
      <alignment vertical="center" shrinkToFit="1"/>
    </xf>
    <xf numFmtId="181" fontId="71" fillId="2" borderId="53" xfId="1" applyNumberFormat="1" applyFont="1" applyFill="1" applyBorder="1" applyAlignment="1">
      <alignment vertical="center" shrinkToFit="1"/>
    </xf>
    <xf numFmtId="181" fontId="71" fillId="2" borderId="78" xfId="1" applyNumberFormat="1" applyFont="1" applyFill="1" applyBorder="1" applyAlignment="1">
      <alignment vertical="center" shrinkToFit="1"/>
    </xf>
    <xf numFmtId="181" fontId="71" fillId="2" borderId="79" xfId="1" applyNumberFormat="1" applyFont="1" applyFill="1" applyBorder="1" applyAlignment="1">
      <alignment horizontal="center" vertical="center" shrinkToFit="1"/>
    </xf>
    <xf numFmtId="181" fontId="71" fillId="2" borderId="53" xfId="1" applyNumberFormat="1" applyFont="1" applyFill="1" applyBorder="1" applyAlignment="1">
      <alignment horizontal="center" vertical="center" shrinkToFit="1"/>
    </xf>
    <xf numFmtId="181" fontId="71" fillId="2" borderId="78" xfId="1" applyNumberFormat="1" applyFont="1" applyFill="1" applyBorder="1" applyAlignment="1">
      <alignment horizontal="center" vertical="center" shrinkToFit="1"/>
    </xf>
    <xf numFmtId="0" fontId="71" fillId="2" borderId="105" xfId="4" applyFont="1" applyFill="1" applyBorder="1" applyAlignment="1">
      <alignment horizontal="center" vertical="center" wrapText="1"/>
    </xf>
    <xf numFmtId="0" fontId="71" fillId="2" borderId="53" xfId="4" applyFont="1" applyFill="1" applyBorder="1" applyAlignment="1">
      <alignment horizontal="center" vertical="center" wrapText="1"/>
    </xf>
    <xf numFmtId="0" fontId="71" fillId="2" borderId="163" xfId="4" applyFont="1" applyFill="1" applyBorder="1" applyAlignment="1">
      <alignment horizontal="center" vertical="center" wrapText="1"/>
    </xf>
    <xf numFmtId="0" fontId="71" fillId="2" borderId="79" xfId="4" applyFont="1" applyFill="1" applyBorder="1" applyAlignment="1">
      <alignment vertical="center" shrinkToFit="1"/>
    </xf>
    <xf numFmtId="0" fontId="71" fillId="2" borderId="53" xfId="4" applyFont="1" applyFill="1" applyBorder="1" applyAlignment="1">
      <alignment vertical="center" shrinkToFit="1"/>
    </xf>
    <xf numFmtId="0" fontId="71" fillId="2" borderId="159" xfId="4" applyFont="1" applyFill="1" applyBorder="1" applyAlignment="1">
      <alignment vertical="center" shrinkToFit="1"/>
    </xf>
    <xf numFmtId="0" fontId="71" fillId="2" borderId="48" xfId="4" applyFont="1" applyFill="1" applyBorder="1" applyAlignment="1">
      <alignment horizontal="center" vertical="center" wrapText="1"/>
    </xf>
    <xf numFmtId="0" fontId="71" fillId="2" borderId="22" xfId="4" applyFont="1" applyFill="1" applyBorder="1" applyAlignment="1">
      <alignment horizontal="center" vertical="center" wrapText="1"/>
    </xf>
    <xf numFmtId="0" fontId="71" fillId="2" borderId="47" xfId="4" applyFont="1" applyFill="1" applyBorder="1" applyAlignment="1">
      <alignment horizontal="center" vertical="center" wrapText="1"/>
    </xf>
    <xf numFmtId="0" fontId="71" fillId="2" borderId="17" xfId="4" applyFont="1" applyFill="1" applyBorder="1" applyAlignment="1">
      <alignment horizontal="center" vertical="center" wrapText="1"/>
    </xf>
    <xf numFmtId="0" fontId="71" fillId="2" borderId="210" xfId="4" applyFont="1" applyFill="1" applyBorder="1" applyAlignment="1">
      <alignment horizontal="center" vertical="center" shrinkToFit="1"/>
    </xf>
    <xf numFmtId="0" fontId="71" fillId="2" borderId="4" xfId="4" applyFont="1" applyFill="1" applyBorder="1" applyAlignment="1">
      <alignment horizontal="center" vertical="center" shrinkToFit="1"/>
    </xf>
    <xf numFmtId="0" fontId="71" fillId="2" borderId="33" xfId="4" applyFont="1" applyFill="1" applyBorder="1" applyAlignment="1">
      <alignment horizontal="center" vertical="center" shrinkToFit="1"/>
    </xf>
    <xf numFmtId="0" fontId="71" fillId="2" borderId="48" xfId="4" applyFont="1" applyFill="1" applyBorder="1" applyAlignment="1">
      <alignment horizontal="center" vertical="center"/>
    </xf>
    <xf numFmtId="0" fontId="71" fillId="2" borderId="22" xfId="4" applyFont="1" applyFill="1" applyBorder="1" applyAlignment="1">
      <alignment horizontal="center" vertical="center"/>
    </xf>
    <xf numFmtId="0" fontId="71" fillId="2" borderId="47" xfId="4" applyFont="1" applyFill="1" applyBorder="1" applyAlignment="1">
      <alignment horizontal="center" vertical="center"/>
    </xf>
    <xf numFmtId="0" fontId="71" fillId="2" borderId="72" xfId="4" applyFont="1" applyFill="1" applyBorder="1" applyAlignment="1">
      <alignment horizontal="center" vertical="center"/>
    </xf>
    <xf numFmtId="0" fontId="71" fillId="2" borderId="50" xfId="4" applyFont="1" applyFill="1" applyBorder="1" applyAlignment="1">
      <alignment horizontal="center" vertical="center"/>
    </xf>
    <xf numFmtId="0" fontId="71" fillId="2" borderId="73" xfId="4" applyFont="1" applyFill="1" applyBorder="1" applyAlignment="1">
      <alignment horizontal="center" vertical="center"/>
    </xf>
    <xf numFmtId="0" fontId="71" fillId="2" borderId="210" xfId="4" applyFont="1" applyFill="1" applyBorder="1" applyAlignment="1">
      <alignment horizontal="center" vertical="center"/>
    </xf>
    <xf numFmtId="0" fontId="71" fillId="2" borderId="4" xfId="4" applyFont="1" applyFill="1" applyBorder="1" applyAlignment="1">
      <alignment horizontal="center" vertical="center"/>
    </xf>
    <xf numFmtId="0" fontId="71" fillId="2" borderId="33" xfId="4" applyFont="1" applyFill="1" applyBorder="1" applyAlignment="1">
      <alignment horizontal="center" vertical="center"/>
    </xf>
    <xf numFmtId="0" fontId="84" fillId="2" borderId="48" xfId="4" applyFont="1" applyFill="1" applyBorder="1" applyAlignment="1">
      <alignment horizontal="center" vertical="center" wrapText="1"/>
    </xf>
    <xf numFmtId="0" fontId="84" fillId="2" borderId="47" xfId="4" applyFont="1" applyFill="1" applyBorder="1" applyAlignment="1">
      <alignment horizontal="center" vertical="center" wrapText="1"/>
    </xf>
    <xf numFmtId="0" fontId="84" fillId="2" borderId="16" xfId="4" applyFont="1" applyFill="1" applyBorder="1" applyAlignment="1">
      <alignment horizontal="center" vertical="center" wrapText="1"/>
    </xf>
    <xf numFmtId="0" fontId="84" fillId="2" borderId="17" xfId="4" applyFont="1" applyFill="1" applyBorder="1" applyAlignment="1">
      <alignment horizontal="center" vertical="center" wrapText="1"/>
    </xf>
    <xf numFmtId="0" fontId="71" fillId="0" borderId="48" xfId="4" applyFont="1" applyFill="1" applyBorder="1" applyAlignment="1">
      <alignment horizontal="left" vertical="center"/>
    </xf>
    <xf numFmtId="0" fontId="71" fillId="0" borderId="47" xfId="4" applyFont="1" applyFill="1" applyBorder="1" applyAlignment="1">
      <alignment horizontal="left" vertical="center"/>
    </xf>
    <xf numFmtId="0" fontId="71" fillId="0" borderId="14" xfId="4" applyFont="1" applyFill="1" applyBorder="1" applyAlignment="1">
      <alignment horizontal="left" vertical="center"/>
    </xf>
    <xf numFmtId="0" fontId="71" fillId="0" borderId="15" xfId="4" applyFont="1" applyFill="1" applyBorder="1" applyAlignment="1">
      <alignment horizontal="left" vertical="center"/>
    </xf>
    <xf numFmtId="181" fontId="71" fillId="2" borderId="48" xfId="1" applyNumberFormat="1" applyFont="1" applyFill="1" applyBorder="1" applyAlignment="1">
      <alignment horizontal="right" vertical="center"/>
    </xf>
    <xf numFmtId="181" fontId="71" fillId="2" borderId="22" xfId="1" applyNumberFormat="1" applyFont="1" applyFill="1" applyBorder="1" applyAlignment="1">
      <alignment horizontal="right" vertical="center"/>
    </xf>
    <xf numFmtId="181" fontId="71" fillId="2" borderId="47" xfId="1" applyNumberFormat="1" applyFont="1" applyFill="1" applyBorder="1" applyAlignment="1">
      <alignment horizontal="right" vertical="center"/>
    </xf>
    <xf numFmtId="181" fontId="71" fillId="2" borderId="72" xfId="1" applyNumberFormat="1" applyFont="1" applyFill="1" applyBorder="1" applyAlignment="1">
      <alignment horizontal="right" vertical="center"/>
    </xf>
    <xf numFmtId="181" fontId="71" fillId="2" borderId="50" xfId="1" applyNumberFormat="1" applyFont="1" applyFill="1" applyBorder="1" applyAlignment="1">
      <alignment horizontal="right" vertical="center"/>
    </xf>
    <xf numFmtId="181" fontId="71" fillId="2" borderId="73" xfId="1" applyNumberFormat="1" applyFont="1" applyFill="1" applyBorder="1" applyAlignment="1">
      <alignment horizontal="right" vertical="center"/>
    </xf>
    <xf numFmtId="181" fontId="71" fillId="4" borderId="48" xfId="1" applyNumberFormat="1" applyFont="1" applyFill="1" applyBorder="1" applyAlignment="1">
      <alignment horizontal="center" vertical="center"/>
    </xf>
    <xf numFmtId="181" fontId="71" fillId="4" borderId="22" xfId="1" applyNumberFormat="1" applyFont="1" applyFill="1" applyBorder="1" applyAlignment="1">
      <alignment horizontal="center" vertical="center"/>
    </xf>
    <xf numFmtId="181" fontId="71" fillId="4" borderId="47" xfId="1" applyNumberFormat="1" applyFont="1" applyFill="1" applyBorder="1" applyAlignment="1">
      <alignment horizontal="center" vertical="center"/>
    </xf>
    <xf numFmtId="181" fontId="71" fillId="4" borderId="14" xfId="1" applyNumberFormat="1" applyFont="1" applyFill="1" applyBorder="1" applyAlignment="1">
      <alignment horizontal="center" vertical="center"/>
    </xf>
    <xf numFmtId="181" fontId="71" fillId="4" borderId="0" xfId="1" applyNumberFormat="1" applyFont="1" applyFill="1" applyBorder="1" applyAlignment="1">
      <alignment horizontal="center" vertical="center"/>
    </xf>
    <xf numFmtId="181" fontId="71" fillId="4" borderId="15" xfId="1" applyNumberFormat="1" applyFont="1" applyFill="1" applyBorder="1" applyAlignment="1">
      <alignment horizontal="center" vertical="center"/>
    </xf>
    <xf numFmtId="181" fontId="71" fillId="4" borderId="16" xfId="1" applyNumberFormat="1" applyFont="1" applyFill="1" applyBorder="1" applyAlignment="1">
      <alignment horizontal="center" vertical="center"/>
    </xf>
    <xf numFmtId="181" fontId="71" fillId="4" borderId="6" xfId="1" applyNumberFormat="1" applyFont="1" applyFill="1" applyBorder="1" applyAlignment="1">
      <alignment horizontal="center" vertical="center"/>
    </xf>
    <xf numFmtId="181" fontId="71" fillId="4" borderId="17" xfId="1" applyNumberFormat="1" applyFont="1" applyFill="1" applyBorder="1" applyAlignment="1">
      <alignment horizontal="center" vertical="center"/>
    </xf>
    <xf numFmtId="0" fontId="71" fillId="0" borderId="79" xfId="0" applyFont="1" applyFill="1" applyBorder="1" applyAlignment="1">
      <alignment horizontal="left" vertical="center"/>
    </xf>
    <xf numFmtId="0" fontId="71" fillId="0" borderId="53" xfId="0" applyFont="1" applyFill="1" applyBorder="1" applyAlignment="1">
      <alignment horizontal="left" vertical="center"/>
    </xf>
    <xf numFmtId="0" fontId="71" fillId="0" borderId="159" xfId="0" applyFont="1" applyFill="1" applyBorder="1" applyAlignment="1">
      <alignment horizontal="left" vertical="center"/>
    </xf>
    <xf numFmtId="0" fontId="71" fillId="0" borderId="48" xfId="4" applyFont="1" applyFill="1" applyBorder="1" applyAlignment="1">
      <alignment horizontal="right" vertical="center"/>
    </xf>
    <xf numFmtId="0" fontId="71" fillId="0" borderId="14" xfId="4" applyFont="1" applyFill="1" applyBorder="1" applyAlignment="1">
      <alignment horizontal="right" vertical="center"/>
    </xf>
    <xf numFmtId="0" fontId="84" fillId="0" borderId="47" xfId="4" applyFont="1" applyFill="1" applyBorder="1" applyAlignment="1">
      <alignment horizontal="right" vertical="center"/>
    </xf>
    <xf numFmtId="0" fontId="84" fillId="0" borderId="15" xfId="4" applyFont="1" applyFill="1" applyBorder="1" applyAlignment="1">
      <alignment horizontal="right" vertical="center"/>
    </xf>
    <xf numFmtId="0" fontId="84" fillId="0" borderId="213" xfId="4" applyFont="1" applyFill="1" applyBorder="1" applyAlignment="1">
      <alignment horizontal="right" vertical="center"/>
    </xf>
    <xf numFmtId="0" fontId="84" fillId="0" borderId="25" xfId="4" applyFont="1" applyFill="1" applyBorder="1" applyAlignment="1">
      <alignment horizontal="right" vertical="center"/>
    </xf>
    <xf numFmtId="0" fontId="77" fillId="2" borderId="11" xfId="4" applyFont="1" applyFill="1" applyBorder="1" applyAlignment="1">
      <alignment horizontal="left" vertical="center" wrapText="1"/>
    </xf>
    <xf numFmtId="0" fontId="77" fillId="2" borderId="12" xfId="4" applyFont="1" applyFill="1" applyBorder="1" applyAlignment="1">
      <alignment horizontal="left" vertical="center" wrapText="1"/>
    </xf>
    <xf numFmtId="0" fontId="77" fillId="2" borderId="39" xfId="4" applyFont="1" applyFill="1" applyBorder="1" applyAlignment="1">
      <alignment horizontal="left" vertical="center" wrapText="1"/>
    </xf>
    <xf numFmtId="0" fontId="77" fillId="2" borderId="14" xfId="4" applyFont="1" applyFill="1" applyBorder="1" applyAlignment="1">
      <alignment horizontal="left" vertical="center" wrapText="1"/>
    </xf>
    <xf numFmtId="0" fontId="77" fillId="2" borderId="0" xfId="4" applyFont="1" applyFill="1" applyBorder="1" applyAlignment="1">
      <alignment horizontal="left" vertical="center" wrapText="1"/>
    </xf>
    <xf numFmtId="0" fontId="77" fillId="2" borderId="5" xfId="4" applyFont="1" applyFill="1" applyBorder="1" applyAlignment="1">
      <alignment horizontal="left" vertical="center" wrapText="1"/>
    </xf>
    <xf numFmtId="0" fontId="77" fillId="2" borderId="59" xfId="4" applyFont="1" applyFill="1" applyBorder="1" applyAlignment="1">
      <alignment horizontal="left" vertical="center" wrapText="1"/>
    </xf>
    <xf numFmtId="0" fontId="77" fillId="2" borderId="21" xfId="4" applyFont="1" applyFill="1" applyBorder="1" applyAlignment="1">
      <alignment horizontal="left" vertical="center" wrapText="1"/>
    </xf>
    <xf numFmtId="0" fontId="77" fillId="2" borderId="176" xfId="4" applyFont="1" applyFill="1" applyBorder="1" applyAlignment="1">
      <alignment horizontal="left" vertical="center" wrapText="1"/>
    </xf>
    <xf numFmtId="0" fontId="71" fillId="2" borderId="89" xfId="4" applyFont="1" applyFill="1" applyBorder="1" applyAlignment="1">
      <alignment horizontal="center" vertical="distributed" textRotation="255" wrapText="1" indent="1"/>
    </xf>
    <xf numFmtId="0" fontId="71" fillId="2" borderId="90" xfId="4" applyFont="1" applyFill="1" applyBorder="1" applyAlignment="1">
      <alignment horizontal="center" vertical="distributed" textRotation="255" wrapText="1" indent="1"/>
    </xf>
    <xf numFmtId="0" fontId="71" fillId="2" borderId="14" xfId="4" applyFont="1" applyFill="1" applyBorder="1" applyAlignment="1">
      <alignment horizontal="center" vertical="distributed" textRotation="255" wrapText="1" indent="1"/>
    </xf>
    <xf numFmtId="0" fontId="71" fillId="2" borderId="15" xfId="4" applyFont="1" applyFill="1" applyBorder="1" applyAlignment="1">
      <alignment horizontal="center" vertical="distributed" textRotation="255" wrapText="1" indent="1"/>
    </xf>
    <xf numFmtId="0" fontId="71" fillId="2" borderId="59" xfId="4" applyFont="1" applyFill="1" applyBorder="1" applyAlignment="1">
      <alignment horizontal="center" vertical="distributed" textRotation="255" wrapText="1" indent="1"/>
    </xf>
    <xf numFmtId="0" fontId="71" fillId="2" borderId="60" xfId="4" applyFont="1" applyFill="1" applyBorder="1" applyAlignment="1">
      <alignment horizontal="center" vertical="distributed" textRotation="255" wrapText="1" indent="1"/>
    </xf>
    <xf numFmtId="196" fontId="71" fillId="0" borderId="16" xfId="4" applyNumberFormat="1" applyFont="1" applyFill="1" applyBorder="1" applyAlignment="1">
      <alignment horizontal="center" vertical="center" shrinkToFit="1"/>
    </xf>
    <xf numFmtId="196" fontId="71" fillId="0" borderId="17" xfId="4" applyNumberFormat="1" applyFont="1" applyFill="1" applyBorder="1" applyAlignment="1">
      <alignment horizontal="center" vertical="center" shrinkToFit="1"/>
    </xf>
    <xf numFmtId="49" fontId="71" fillId="0" borderId="6" xfId="4" applyNumberFormat="1" applyFont="1" applyFill="1" applyBorder="1" applyAlignment="1">
      <alignment horizontal="center" vertical="center" shrinkToFit="1"/>
    </xf>
    <xf numFmtId="181" fontId="71" fillId="2" borderId="79" xfId="1" applyNumberFormat="1" applyFont="1" applyFill="1" applyBorder="1" applyAlignment="1">
      <alignment vertical="center"/>
    </xf>
    <xf numFmtId="181" fontId="71" fillId="2" borderId="53" xfId="1" applyNumberFormat="1" applyFont="1" applyFill="1" applyBorder="1" applyAlignment="1">
      <alignment vertical="center"/>
    </xf>
    <xf numFmtId="181" fontId="71" fillId="2" borderId="78" xfId="1" applyNumberFormat="1" applyFont="1" applyFill="1" applyBorder="1" applyAlignment="1">
      <alignment vertical="center"/>
    </xf>
    <xf numFmtId="181" fontId="71" fillId="0" borderId="79" xfId="4" applyNumberFormat="1" applyFont="1" applyFill="1" applyBorder="1" applyAlignment="1">
      <alignment horizontal="center" vertical="center"/>
    </xf>
    <xf numFmtId="181" fontId="71" fillId="0" borderId="53" xfId="4" applyNumberFormat="1" applyFont="1" applyFill="1" applyBorder="1" applyAlignment="1">
      <alignment horizontal="center" vertical="center"/>
    </xf>
    <xf numFmtId="181" fontId="71" fillId="0" borderId="78" xfId="4" applyNumberFormat="1" applyFont="1" applyFill="1" applyBorder="1" applyAlignment="1">
      <alignment horizontal="center" vertical="center"/>
    </xf>
    <xf numFmtId="181" fontId="71" fillId="0" borderId="79" xfId="1" applyNumberFormat="1" applyFont="1" applyFill="1" applyBorder="1" applyAlignment="1">
      <alignment horizontal="center" vertical="center"/>
    </xf>
    <xf numFmtId="181" fontId="71" fillId="0" borderId="53" xfId="1" applyNumberFormat="1" applyFont="1" applyFill="1" applyBorder="1" applyAlignment="1">
      <alignment horizontal="center" vertical="center"/>
    </xf>
    <xf numFmtId="181" fontId="71" fillId="0" borderId="78" xfId="1" applyNumberFormat="1" applyFont="1" applyFill="1" applyBorder="1" applyAlignment="1">
      <alignment horizontal="center" vertical="center"/>
    </xf>
    <xf numFmtId="181" fontId="71" fillId="4" borderId="48" xfId="1" applyNumberFormat="1" applyFont="1" applyFill="1" applyBorder="1" applyAlignment="1">
      <alignment horizontal="center" vertical="center" wrapText="1"/>
    </xf>
    <xf numFmtId="181" fontId="71" fillId="4" borderId="22" xfId="1" applyNumberFormat="1" applyFont="1" applyFill="1" applyBorder="1" applyAlignment="1">
      <alignment horizontal="center" vertical="center" wrapText="1"/>
    </xf>
    <xf numFmtId="181" fontId="71" fillId="4" borderId="213" xfId="1" applyNumberFormat="1" applyFont="1" applyFill="1" applyBorder="1" applyAlignment="1">
      <alignment horizontal="center" vertical="center" wrapText="1"/>
    </xf>
    <xf numFmtId="181" fontId="71" fillId="4" borderId="14" xfId="1" applyNumberFormat="1" applyFont="1" applyFill="1" applyBorder="1" applyAlignment="1">
      <alignment horizontal="center" vertical="center" wrapText="1"/>
    </xf>
    <xf numFmtId="181" fontId="71" fillId="4" borderId="0" xfId="1" applyNumberFormat="1" applyFont="1" applyFill="1" applyBorder="1" applyAlignment="1">
      <alignment horizontal="center" vertical="center" wrapText="1"/>
    </xf>
    <xf numFmtId="181" fontId="71" fillId="4" borderId="25" xfId="1" applyNumberFormat="1" applyFont="1" applyFill="1" applyBorder="1" applyAlignment="1">
      <alignment horizontal="center" vertical="center" wrapText="1"/>
    </xf>
    <xf numFmtId="181" fontId="71" fillId="4" borderId="16" xfId="1" applyNumberFormat="1" applyFont="1" applyFill="1" applyBorder="1" applyAlignment="1">
      <alignment horizontal="center" vertical="center" wrapText="1"/>
    </xf>
    <xf numFmtId="181" fontId="71" fillId="4" borderId="6" xfId="1" applyNumberFormat="1" applyFont="1" applyFill="1" applyBorder="1" applyAlignment="1">
      <alignment horizontal="center" vertical="center" wrapText="1"/>
    </xf>
    <xf numFmtId="181" fontId="71" fillId="4" borderId="26" xfId="1" applyNumberFormat="1" applyFont="1" applyFill="1" applyBorder="1" applyAlignment="1">
      <alignment horizontal="center" vertical="center" wrapText="1"/>
    </xf>
    <xf numFmtId="0" fontId="71" fillId="0" borderId="204" xfId="4" applyFont="1" applyFill="1" applyBorder="1" applyAlignment="1">
      <alignment horizontal="center" wrapText="1"/>
    </xf>
    <xf numFmtId="0" fontId="71" fillId="0" borderId="22" xfId="4" applyFont="1" applyFill="1" applyBorder="1" applyAlignment="1">
      <alignment horizontal="center" wrapText="1"/>
    </xf>
    <xf numFmtId="0" fontId="71" fillId="0" borderId="213" xfId="4" applyFont="1" applyFill="1" applyBorder="1" applyAlignment="1">
      <alignment horizontal="center" wrapText="1"/>
    </xf>
    <xf numFmtId="0" fontId="71" fillId="0" borderId="130" xfId="4" applyFont="1" applyFill="1" applyBorder="1" applyAlignment="1">
      <alignment horizontal="center" wrapText="1"/>
    </xf>
    <xf numFmtId="0" fontId="71" fillId="0" borderId="50" xfId="4" applyFont="1" applyFill="1" applyBorder="1" applyAlignment="1">
      <alignment horizontal="center" wrapText="1"/>
    </xf>
    <xf numFmtId="0" fontId="71" fillId="0" borderId="164" xfId="4" applyFont="1" applyFill="1" applyBorder="1" applyAlignment="1">
      <alignment horizontal="center" wrapText="1"/>
    </xf>
    <xf numFmtId="0" fontId="71" fillId="0" borderId="274" xfId="4" applyFont="1" applyFill="1" applyBorder="1" applyAlignment="1">
      <alignment horizontal="center" vertical="center" wrapText="1"/>
    </xf>
    <xf numFmtId="0" fontId="71" fillId="0" borderId="36" xfId="4" applyFont="1" applyFill="1" applyBorder="1" applyAlignment="1">
      <alignment horizontal="center" vertical="center" wrapText="1"/>
    </xf>
    <xf numFmtId="0" fontId="71" fillId="0" borderId="42" xfId="4" applyFont="1" applyFill="1" applyBorder="1" applyAlignment="1">
      <alignment horizontal="center" vertical="center" wrapText="1"/>
    </xf>
    <xf numFmtId="0" fontId="71" fillId="0" borderId="140" xfId="4" applyFont="1" applyFill="1" applyBorder="1" applyAlignment="1">
      <alignment horizontal="left" vertical="center" shrinkToFit="1"/>
    </xf>
    <xf numFmtId="0" fontId="71" fillId="0" borderId="141" xfId="4" applyFont="1" applyFill="1" applyBorder="1" applyAlignment="1">
      <alignment horizontal="left" vertical="center" shrinkToFit="1"/>
    </xf>
    <xf numFmtId="0" fontId="71" fillId="0" borderId="273" xfId="4" applyFont="1" applyFill="1" applyBorder="1" applyAlignment="1">
      <alignment horizontal="left" vertical="center" shrinkToFit="1"/>
    </xf>
    <xf numFmtId="0" fontId="71" fillId="0" borderId="14" xfId="4" applyFont="1" applyFill="1" applyBorder="1" applyAlignment="1">
      <alignment horizontal="center" vertical="top"/>
    </xf>
    <xf numFmtId="0" fontId="71" fillId="0" borderId="0" xfId="4" applyFont="1" applyFill="1" applyBorder="1" applyAlignment="1">
      <alignment horizontal="center" vertical="top"/>
    </xf>
    <xf numFmtId="0" fontId="71" fillId="0" borderId="16" xfId="4" applyFont="1" applyFill="1" applyBorder="1" applyAlignment="1">
      <alignment horizontal="center" vertical="top"/>
    </xf>
    <xf numFmtId="0" fontId="71" fillId="0" borderId="6" xfId="4" applyFont="1" applyFill="1" applyBorder="1" applyAlignment="1">
      <alignment horizontal="center" vertical="top"/>
    </xf>
    <xf numFmtId="183" fontId="71" fillId="0" borderId="85" xfId="4" applyNumberFormat="1" applyFont="1" applyFill="1" applyBorder="1" applyAlignment="1">
      <alignment vertical="center"/>
    </xf>
    <xf numFmtId="183" fontId="71" fillId="0" borderId="0" xfId="4" applyNumberFormat="1" applyFont="1" applyFill="1" applyBorder="1" applyAlignment="1">
      <alignment vertical="center"/>
    </xf>
    <xf numFmtId="183" fontId="71" fillId="0" borderId="15" xfId="4" applyNumberFormat="1" applyFont="1" applyFill="1" applyBorder="1" applyAlignment="1">
      <alignment vertical="center"/>
    </xf>
    <xf numFmtId="183" fontId="71" fillId="0" borderId="14" xfId="4" applyNumberFormat="1" applyFont="1" applyFill="1" applyBorder="1" applyAlignment="1">
      <alignment vertical="center"/>
    </xf>
    <xf numFmtId="0" fontId="71" fillId="0" borderId="105" xfId="4" applyFont="1" applyFill="1" applyBorder="1" applyAlignment="1">
      <alignment horizontal="center" vertical="center" wrapText="1"/>
    </xf>
    <xf numFmtId="0" fontId="71" fillId="0" borderId="53" xfId="4" applyFont="1" applyFill="1" applyBorder="1" applyAlignment="1">
      <alignment horizontal="center" vertical="center" wrapText="1"/>
    </xf>
    <xf numFmtId="0" fontId="71" fillId="0" borderId="163" xfId="4" applyFont="1" applyFill="1" applyBorder="1" applyAlignment="1">
      <alignment horizontal="center" vertical="center" wrapText="1"/>
    </xf>
    <xf numFmtId="0" fontId="84" fillId="2" borderId="51" xfId="4" applyFont="1" applyFill="1" applyBorder="1" applyAlignment="1">
      <alignment horizontal="center" vertical="center"/>
    </xf>
    <xf numFmtId="0" fontId="84" fillId="2" borderId="49" xfId="4" applyFont="1" applyFill="1" applyBorder="1" applyAlignment="1">
      <alignment horizontal="center" vertical="center"/>
    </xf>
    <xf numFmtId="0" fontId="84" fillId="2" borderId="52" xfId="4" applyFont="1" applyFill="1" applyBorder="1" applyAlignment="1">
      <alignment horizontal="center" vertical="center"/>
    </xf>
    <xf numFmtId="0" fontId="77" fillId="0" borderId="92" xfId="4" applyFont="1" applyBorder="1" applyAlignment="1">
      <alignment horizontal="center" vertical="center" wrapText="1"/>
    </xf>
    <xf numFmtId="0" fontId="77" fillId="0" borderId="93" xfId="4" applyFont="1" applyBorder="1" applyAlignment="1">
      <alignment horizontal="center" vertical="center" wrapText="1"/>
    </xf>
    <xf numFmtId="0" fontId="77" fillId="0" borderId="41" xfId="4" applyFont="1" applyBorder="1" applyAlignment="1">
      <alignment horizontal="center" vertical="center" wrapText="1"/>
    </xf>
    <xf numFmtId="0" fontId="77" fillId="0" borderId="26" xfId="4" applyFont="1" applyBorder="1" applyAlignment="1">
      <alignment horizontal="center" vertical="center" wrapText="1"/>
    </xf>
    <xf numFmtId="0" fontId="71" fillId="2" borderId="59" xfId="4" applyFont="1" applyFill="1" applyBorder="1" applyAlignment="1">
      <alignment horizontal="center" vertical="center" shrinkToFit="1"/>
    </xf>
    <xf numFmtId="0" fontId="71" fillId="2" borderId="21" xfId="4" applyFont="1" applyFill="1" applyBorder="1" applyAlignment="1">
      <alignment horizontal="center" vertical="center" shrinkToFit="1"/>
    </xf>
    <xf numFmtId="0" fontId="71" fillId="2" borderId="61" xfId="4" applyFont="1" applyFill="1" applyBorder="1" applyAlignment="1">
      <alignment horizontal="center" vertical="center" shrinkToFit="1"/>
    </xf>
    <xf numFmtId="0" fontId="89" fillId="2" borderId="85" xfId="4" applyFont="1" applyFill="1" applyBorder="1" applyAlignment="1">
      <alignment horizontal="center" vertical="center" shrinkToFit="1"/>
    </xf>
    <xf numFmtId="0" fontId="71" fillId="0" borderId="188" xfId="4" applyFont="1" applyFill="1" applyBorder="1" applyAlignment="1">
      <alignment horizontal="center" vertical="center"/>
    </xf>
    <xf numFmtId="0" fontId="71" fillId="0" borderId="35" xfId="4" applyFont="1" applyFill="1" applyBorder="1" applyAlignment="1">
      <alignment horizontal="center" vertical="center"/>
    </xf>
    <xf numFmtId="0" fontId="71" fillId="0" borderId="40" xfId="4" applyFont="1" applyFill="1" applyBorder="1" applyAlignment="1">
      <alignment horizontal="center" vertical="center"/>
    </xf>
    <xf numFmtId="0" fontId="71" fillId="2" borderId="79" xfId="4" applyFont="1" applyFill="1" applyBorder="1" applyAlignment="1">
      <alignment horizontal="center" vertical="center" shrinkToFit="1"/>
    </xf>
    <xf numFmtId="0" fontId="71" fillId="2" borderId="53" xfId="4" applyFont="1" applyFill="1" applyBorder="1" applyAlignment="1">
      <alignment horizontal="center" vertical="center" shrinkToFit="1"/>
    </xf>
    <xf numFmtId="0" fontId="71" fillId="2" borderId="78" xfId="4" applyFont="1" applyFill="1" applyBorder="1" applyAlignment="1">
      <alignment horizontal="center" vertical="center" shrinkToFit="1"/>
    </xf>
    <xf numFmtId="0" fontId="71" fillId="2" borderId="37" xfId="4" applyFont="1" applyFill="1" applyBorder="1" applyAlignment="1">
      <alignment horizontal="center" wrapText="1"/>
    </xf>
    <xf numFmtId="0" fontId="71" fillId="2" borderId="12" xfId="4" applyFont="1" applyFill="1" applyBorder="1" applyAlignment="1">
      <alignment horizontal="center" wrapText="1"/>
    </xf>
    <xf numFmtId="0" fontId="71" fillId="2" borderId="34" xfId="4" applyFont="1" applyFill="1" applyBorder="1" applyAlignment="1">
      <alignment horizontal="center" wrapText="1"/>
    </xf>
    <xf numFmtId="0" fontId="71" fillId="2" borderId="130" xfId="4" applyFont="1" applyFill="1" applyBorder="1" applyAlignment="1">
      <alignment horizontal="center" wrapText="1"/>
    </xf>
    <xf numFmtId="0" fontId="71" fillId="2" borderId="50" xfId="4" applyFont="1" applyFill="1" applyBorder="1" applyAlignment="1">
      <alignment horizontal="center" wrapText="1"/>
    </xf>
    <xf numFmtId="0" fontId="71" fillId="2" borderId="164" xfId="4" applyFont="1" applyFill="1" applyBorder="1" applyAlignment="1">
      <alignment horizontal="center" wrapText="1"/>
    </xf>
    <xf numFmtId="0" fontId="71" fillId="2" borderId="38" xfId="4" applyFont="1" applyFill="1" applyBorder="1" applyAlignment="1">
      <alignment horizontal="center" vertical="center" wrapText="1"/>
    </xf>
    <xf numFmtId="0" fontId="71" fillId="2" borderId="36" xfId="4" applyFont="1" applyFill="1" applyBorder="1" applyAlignment="1">
      <alignment horizontal="center" vertical="center" wrapText="1"/>
    </xf>
    <xf numFmtId="0" fontId="71" fillId="2" borderId="42" xfId="4" applyFont="1" applyFill="1" applyBorder="1" applyAlignment="1">
      <alignment horizontal="center" vertical="center" wrapText="1"/>
    </xf>
    <xf numFmtId="0" fontId="71" fillId="2" borderId="51" xfId="4" applyFont="1" applyFill="1" applyBorder="1" applyAlignment="1">
      <alignment vertical="center" shrinkToFit="1"/>
    </xf>
    <xf numFmtId="0" fontId="71" fillId="2" borderId="49" xfId="4" applyFont="1" applyFill="1" applyBorder="1" applyAlignment="1">
      <alignment vertical="center" shrinkToFit="1"/>
    </xf>
    <xf numFmtId="0" fontId="71" fillId="2" borderId="157" xfId="4" applyFont="1" applyFill="1" applyBorder="1" applyAlignment="1">
      <alignment vertical="center" shrinkToFit="1"/>
    </xf>
    <xf numFmtId="181" fontId="71" fillId="2" borderId="77" xfId="1" applyNumberFormat="1" applyFont="1" applyFill="1" applyBorder="1" applyAlignment="1">
      <alignment horizontal="center" vertical="center" shrinkToFit="1"/>
    </xf>
    <xf numFmtId="181" fontId="71" fillId="2" borderId="66" xfId="1" applyNumberFormat="1" applyFont="1" applyFill="1" applyBorder="1" applyAlignment="1">
      <alignment horizontal="center" vertical="center" shrinkToFit="1"/>
    </xf>
    <xf numFmtId="181" fontId="71" fillId="2" borderId="67" xfId="1" applyNumberFormat="1" applyFont="1" applyFill="1" applyBorder="1" applyAlignment="1">
      <alignment horizontal="center" vertical="center" shrinkToFit="1"/>
    </xf>
    <xf numFmtId="0" fontId="71" fillId="2" borderId="77" xfId="4" applyFont="1" applyFill="1" applyBorder="1" applyAlignment="1">
      <alignment vertical="center" shrinkToFit="1"/>
    </xf>
    <xf numFmtId="0" fontId="71" fillId="2" borderId="66" xfId="4" applyFont="1" applyFill="1" applyBorder="1" applyAlignment="1">
      <alignment vertical="center" shrinkToFit="1"/>
    </xf>
    <xf numFmtId="0" fontId="71" fillId="2" borderId="158" xfId="4" applyFont="1" applyFill="1" applyBorder="1" applyAlignment="1">
      <alignment vertical="center" shrinkToFit="1"/>
    </xf>
    <xf numFmtId="181" fontId="71" fillId="4" borderId="11" xfId="1" applyNumberFormat="1" applyFont="1" applyFill="1" applyBorder="1" applyAlignment="1">
      <alignment horizontal="center" vertical="center" shrinkToFit="1"/>
    </xf>
    <xf numFmtId="181" fontId="71" fillId="4" borderId="12" xfId="1" applyNumberFormat="1" applyFont="1" applyFill="1" applyBorder="1" applyAlignment="1">
      <alignment horizontal="center" vertical="center" shrinkToFit="1"/>
    </xf>
    <xf numFmtId="181" fontId="71" fillId="4" borderId="13" xfId="1" applyNumberFormat="1" applyFont="1" applyFill="1" applyBorder="1" applyAlignment="1">
      <alignment horizontal="center" vertical="center" shrinkToFit="1"/>
    </xf>
    <xf numFmtId="181" fontId="71" fillId="4" borderId="14" xfId="1" applyNumberFormat="1" applyFont="1" applyFill="1" applyBorder="1" applyAlignment="1">
      <alignment horizontal="center" vertical="center" shrinkToFit="1"/>
    </xf>
    <xf numFmtId="181" fontId="71" fillId="4" borderId="0" xfId="1" applyNumberFormat="1" applyFont="1" applyFill="1" applyBorder="1" applyAlignment="1">
      <alignment horizontal="center" vertical="center" shrinkToFit="1"/>
    </xf>
    <xf numFmtId="181" fontId="71" fillId="4" borderId="15" xfId="1" applyNumberFormat="1" applyFont="1" applyFill="1" applyBorder="1" applyAlignment="1">
      <alignment horizontal="center" vertical="center" shrinkToFit="1"/>
    </xf>
    <xf numFmtId="181" fontId="71" fillId="4" borderId="16" xfId="1" applyNumberFormat="1" applyFont="1" applyFill="1" applyBorder="1" applyAlignment="1">
      <alignment horizontal="center" vertical="center" shrinkToFit="1"/>
    </xf>
    <xf numFmtId="181" fontId="71" fillId="4" borderId="6" xfId="1" applyNumberFormat="1" applyFont="1" applyFill="1" applyBorder="1" applyAlignment="1">
      <alignment horizontal="center" vertical="center" shrinkToFit="1"/>
    </xf>
    <xf numFmtId="181" fontId="71" fillId="4" borderId="17" xfId="1" applyNumberFormat="1" applyFont="1" applyFill="1" applyBorder="1" applyAlignment="1">
      <alignment horizontal="center" vertical="center" shrinkToFit="1"/>
    </xf>
    <xf numFmtId="181" fontId="71" fillId="2" borderId="51" xfId="1" applyNumberFormat="1" applyFont="1" applyFill="1" applyBorder="1" applyAlignment="1">
      <alignment horizontal="center" vertical="center" shrinkToFit="1"/>
    </xf>
    <xf numFmtId="181" fontId="71" fillId="2" borderId="49" xfId="1" applyNumberFormat="1" applyFont="1" applyFill="1" applyBorder="1" applyAlignment="1">
      <alignment horizontal="center" vertical="center" shrinkToFit="1"/>
    </xf>
    <xf numFmtId="181" fontId="71" fillId="2" borderId="52" xfId="1" applyNumberFormat="1" applyFont="1" applyFill="1" applyBorder="1" applyAlignment="1">
      <alignment horizontal="center" vertical="center" shrinkToFit="1"/>
    </xf>
    <xf numFmtId="181" fontId="71" fillId="4" borderId="34" xfId="1" applyNumberFormat="1" applyFont="1" applyFill="1" applyBorder="1" applyAlignment="1">
      <alignment horizontal="center" vertical="center" shrinkToFit="1"/>
    </xf>
    <xf numFmtId="181" fontId="71" fillId="4" borderId="0" xfId="1" applyNumberFormat="1" applyFont="1" applyFill="1" applyAlignment="1">
      <alignment horizontal="center" vertical="center" shrinkToFit="1"/>
    </xf>
    <xf numFmtId="181" fontId="71" fillId="4" borderId="25" xfId="1" applyNumberFormat="1" applyFont="1" applyFill="1" applyBorder="1" applyAlignment="1">
      <alignment horizontal="center" vertical="center" shrinkToFit="1"/>
    </xf>
    <xf numFmtId="181" fontId="71" fillId="4" borderId="26" xfId="1" applyNumberFormat="1" applyFont="1" applyFill="1" applyBorder="1" applyAlignment="1">
      <alignment horizontal="center" vertical="center" shrinkToFit="1"/>
    </xf>
    <xf numFmtId="0" fontId="84" fillId="2" borderId="34" xfId="4" applyFont="1" applyFill="1" applyBorder="1" applyAlignment="1">
      <alignment horizontal="right" vertical="center"/>
    </xf>
    <xf numFmtId="0" fontId="84" fillId="2" borderId="25" xfId="4" applyFont="1" applyFill="1" applyBorder="1" applyAlignment="1">
      <alignment horizontal="right" vertical="center"/>
    </xf>
    <xf numFmtId="183" fontId="71" fillId="2" borderId="37" xfId="1" applyNumberFormat="1" applyFont="1" applyFill="1" applyBorder="1" applyAlignment="1">
      <alignment horizontal="right" vertical="center" shrinkToFit="1"/>
    </xf>
    <xf numFmtId="183" fontId="71" fillId="2" borderId="12" xfId="1" applyNumberFormat="1" applyFont="1" applyFill="1" applyBorder="1" applyAlignment="1">
      <alignment horizontal="right" vertical="center" shrinkToFit="1"/>
    </xf>
    <xf numFmtId="183" fontId="71" fillId="2" borderId="13" xfId="1" applyNumberFormat="1" applyFont="1" applyFill="1" applyBorder="1" applyAlignment="1">
      <alignment horizontal="right" vertical="center" shrinkToFit="1"/>
    </xf>
    <xf numFmtId="183" fontId="71" fillId="2" borderId="85" xfId="1" applyNumberFormat="1" applyFont="1" applyFill="1" applyBorder="1" applyAlignment="1">
      <alignment horizontal="right" vertical="center" shrinkToFit="1"/>
    </xf>
    <xf numFmtId="183" fontId="71" fillId="2" borderId="0" xfId="1" applyNumberFormat="1" applyFont="1" applyFill="1" applyBorder="1" applyAlignment="1">
      <alignment horizontal="right" vertical="center" shrinkToFit="1"/>
    </xf>
    <xf numFmtId="183" fontId="71" fillId="2" borderId="15" xfId="1" applyNumberFormat="1" applyFont="1" applyFill="1" applyBorder="1" applyAlignment="1">
      <alignment horizontal="right" vertical="center" shrinkToFit="1"/>
    </xf>
    <xf numFmtId="183" fontId="71" fillId="2" borderId="11" xfId="1" applyNumberFormat="1" applyFont="1" applyFill="1" applyBorder="1" applyAlignment="1">
      <alignment horizontal="right" vertical="center" shrinkToFit="1"/>
    </xf>
    <xf numFmtId="183" fontId="71" fillId="2" borderId="14" xfId="1" applyNumberFormat="1" applyFont="1" applyFill="1" applyBorder="1" applyAlignment="1">
      <alignment horizontal="right" vertical="center" shrinkToFit="1"/>
    </xf>
    <xf numFmtId="181" fontId="71" fillId="2" borderId="11" xfId="1" applyNumberFormat="1" applyFont="1" applyFill="1" applyBorder="1" applyAlignment="1">
      <alignment horizontal="right" vertical="center" shrinkToFit="1"/>
    </xf>
    <xf numFmtId="181" fontId="71" fillId="2" borderId="12" xfId="1" applyNumberFormat="1" applyFont="1" applyFill="1" applyBorder="1" applyAlignment="1">
      <alignment horizontal="right" vertical="center" shrinkToFit="1"/>
    </xf>
    <xf numFmtId="181" fontId="71" fillId="2" borderId="13" xfId="1" applyNumberFormat="1" applyFont="1" applyFill="1" applyBorder="1" applyAlignment="1">
      <alignment horizontal="right" vertical="center" shrinkToFit="1"/>
    </xf>
    <xf numFmtId="181" fontId="71" fillId="2" borderId="72" xfId="1" applyNumberFormat="1" applyFont="1" applyFill="1" applyBorder="1" applyAlignment="1">
      <alignment horizontal="right" vertical="center" shrinkToFit="1"/>
    </xf>
    <xf numFmtId="181" fontId="71" fillId="2" borderId="50" xfId="1" applyNumberFormat="1" applyFont="1" applyFill="1" applyBorder="1" applyAlignment="1">
      <alignment horizontal="right" vertical="center" shrinkToFit="1"/>
    </xf>
    <xf numFmtId="181" fontId="71" fillId="2" borderId="73" xfId="1" applyNumberFormat="1" applyFont="1" applyFill="1" applyBorder="1" applyAlignment="1">
      <alignment horizontal="right" vertical="center" shrinkToFit="1"/>
    </xf>
    <xf numFmtId="0" fontId="84" fillId="7" borderId="11" xfId="4" applyFont="1" applyFill="1" applyBorder="1" applyAlignment="1">
      <alignment horizontal="center" vertical="center" wrapText="1"/>
    </xf>
    <xf numFmtId="0" fontId="84" fillId="7" borderId="13" xfId="4" applyFont="1" applyFill="1" applyBorder="1" applyAlignment="1">
      <alignment horizontal="center" vertical="center" wrapText="1"/>
    </xf>
    <xf numFmtId="0" fontId="84" fillId="7" borderId="14" xfId="4" applyFont="1" applyFill="1" applyBorder="1" applyAlignment="1">
      <alignment horizontal="center" vertical="center" wrapText="1"/>
    </xf>
    <xf numFmtId="0" fontId="84" fillId="7" borderId="15" xfId="4" applyFont="1" applyFill="1" applyBorder="1" applyAlignment="1">
      <alignment horizontal="center" vertical="center" wrapText="1"/>
    </xf>
    <xf numFmtId="0" fontId="84" fillId="7" borderId="16" xfId="4" applyFont="1" applyFill="1" applyBorder="1" applyAlignment="1">
      <alignment horizontal="center" vertical="center" wrapText="1"/>
    </xf>
    <xf numFmtId="0" fontId="84" fillId="7" borderId="17" xfId="4" applyFont="1" applyFill="1" applyBorder="1" applyAlignment="1">
      <alignment horizontal="center" vertical="center" wrapText="1"/>
    </xf>
    <xf numFmtId="0" fontId="71" fillId="0" borderId="11" xfId="4" applyFont="1" applyBorder="1" applyAlignment="1">
      <alignment horizontal="right" vertical="center"/>
    </xf>
    <xf numFmtId="0" fontId="71" fillId="0" borderId="14" xfId="4" applyFont="1" applyBorder="1" applyAlignment="1">
      <alignment horizontal="right" vertical="center"/>
    </xf>
    <xf numFmtId="0" fontId="84" fillId="2" borderId="13" xfId="4" applyFont="1" applyFill="1" applyBorder="1" applyAlignment="1">
      <alignment horizontal="right" vertical="center"/>
    </xf>
    <xf numFmtId="0" fontId="84" fillId="2" borderId="15" xfId="4" applyFont="1" applyFill="1" applyBorder="1" applyAlignment="1">
      <alignment horizontal="right" vertical="center"/>
    </xf>
    <xf numFmtId="0" fontId="71" fillId="2" borderId="11" xfId="4" applyFont="1" applyFill="1" applyBorder="1" applyAlignment="1">
      <alignment horizontal="right" vertical="center"/>
    </xf>
    <xf numFmtId="0" fontId="71" fillId="2" borderId="14" xfId="4" applyFont="1" applyFill="1" applyBorder="1" applyAlignment="1">
      <alignment horizontal="right" vertical="center"/>
    </xf>
    <xf numFmtId="0" fontId="71" fillId="0" borderId="11" xfId="4" applyFont="1" applyBorder="1" applyAlignment="1">
      <alignment horizontal="left" vertical="center" shrinkToFit="1"/>
    </xf>
    <xf numFmtId="0" fontId="71" fillId="0" borderId="13" xfId="4" applyFont="1" applyBorder="1" applyAlignment="1">
      <alignment horizontal="left" vertical="center" shrinkToFit="1"/>
    </xf>
    <xf numFmtId="0" fontId="71" fillId="0" borderId="14" xfId="4" applyFont="1" applyBorder="1" applyAlignment="1">
      <alignment horizontal="left" vertical="center" shrinkToFit="1"/>
    </xf>
    <xf numFmtId="0" fontId="71" fillId="0" borderId="15" xfId="4" applyFont="1" applyBorder="1" applyAlignment="1">
      <alignment horizontal="left" vertical="center" shrinkToFit="1"/>
    </xf>
    <xf numFmtId="0" fontId="1" fillId="0" borderId="16" xfId="0" applyFont="1" applyBorder="1" applyAlignment="1">
      <alignment vertical="center"/>
    </xf>
    <xf numFmtId="0" fontId="71" fillId="7" borderId="23" xfId="4" applyFont="1" applyFill="1" applyBorder="1" applyAlignment="1">
      <alignment horizontal="center" vertical="center"/>
    </xf>
    <xf numFmtId="0" fontId="71" fillId="7" borderId="4" xfId="4" applyFont="1" applyFill="1" applyBorder="1" applyAlignment="1">
      <alignment horizontal="center" vertical="center"/>
    </xf>
    <xf numFmtId="0" fontId="71" fillId="7" borderId="33" xfId="4" applyFont="1" applyFill="1" applyBorder="1" applyAlignment="1">
      <alignment horizontal="center" vertical="center"/>
    </xf>
    <xf numFmtId="0" fontId="71" fillId="0" borderId="77" xfId="4" applyFont="1" applyFill="1" applyBorder="1" applyAlignment="1">
      <alignment horizontal="left" vertical="center"/>
    </xf>
    <xf numFmtId="0" fontId="71" fillId="0" borderId="66" xfId="4" applyFont="1" applyFill="1" applyBorder="1" applyAlignment="1">
      <alignment horizontal="left" vertical="center"/>
    </xf>
    <xf numFmtId="0" fontId="71" fillId="0" borderId="158" xfId="4" applyFont="1" applyFill="1" applyBorder="1" applyAlignment="1">
      <alignment horizontal="left" vertical="center"/>
    </xf>
    <xf numFmtId="0" fontId="71" fillId="2" borderId="79" xfId="4" applyFont="1" applyFill="1" applyBorder="1" applyAlignment="1">
      <alignment horizontal="center" vertical="center"/>
    </xf>
    <xf numFmtId="0" fontId="71" fillId="2" borderId="53" xfId="4" applyFont="1" applyFill="1" applyBorder="1" applyAlignment="1">
      <alignment horizontal="center" vertical="center"/>
    </xf>
    <xf numFmtId="0" fontId="71" fillId="2" borderId="78" xfId="4" applyFont="1" applyFill="1" applyBorder="1" applyAlignment="1">
      <alignment horizontal="center" vertical="center"/>
    </xf>
    <xf numFmtId="49" fontId="71" fillId="2" borderId="6" xfId="4" applyNumberFormat="1" applyFont="1" applyFill="1" applyBorder="1" applyAlignment="1">
      <alignment horizontal="center" vertical="center" shrinkToFit="1"/>
    </xf>
    <xf numFmtId="0" fontId="71" fillId="2" borderId="160" xfId="4" applyFont="1" applyFill="1" applyBorder="1" applyAlignment="1">
      <alignment vertical="center" shrinkToFit="1"/>
    </xf>
    <xf numFmtId="0" fontId="71" fillId="2" borderId="161" xfId="4" applyFont="1" applyFill="1" applyBorder="1" applyAlignment="1">
      <alignment vertical="center" shrinkToFit="1"/>
    </xf>
    <xf numFmtId="0" fontId="71" fillId="2" borderId="162" xfId="4" applyFont="1" applyFill="1" applyBorder="1" applyAlignment="1">
      <alignment vertical="center" shrinkToFit="1"/>
    </xf>
    <xf numFmtId="0" fontId="71" fillId="2" borderId="160" xfId="4" applyFont="1" applyFill="1" applyBorder="1" applyAlignment="1">
      <alignment horizontal="center" vertical="center" shrinkToFit="1"/>
    </xf>
    <xf numFmtId="0" fontId="71" fillId="2" borderId="161" xfId="4" applyFont="1" applyFill="1" applyBorder="1" applyAlignment="1">
      <alignment horizontal="center" vertical="center" shrinkToFit="1"/>
    </xf>
    <xf numFmtId="0" fontId="71" fillId="2" borderId="167" xfId="4" applyFont="1" applyFill="1" applyBorder="1" applyAlignment="1">
      <alignment horizontal="center" vertical="center" shrinkToFit="1"/>
    </xf>
    <xf numFmtId="49" fontId="71" fillId="2" borderId="7" xfId="4" applyNumberFormat="1" applyFont="1" applyFill="1" applyBorder="1" applyAlignment="1">
      <alignment horizontal="center" vertical="center" shrinkToFit="1"/>
    </xf>
    <xf numFmtId="181" fontId="71" fillId="2" borderId="160" xfId="1" applyNumberFormat="1" applyFont="1" applyFill="1" applyBorder="1" applyAlignment="1">
      <alignment vertical="center" shrinkToFit="1"/>
    </xf>
    <xf numFmtId="181" fontId="71" fillId="2" borderId="161" xfId="1" applyNumberFormat="1" applyFont="1" applyFill="1" applyBorder="1" applyAlignment="1">
      <alignment vertical="center" shrinkToFit="1"/>
    </xf>
    <xf numFmtId="181" fontId="71" fillId="2" borderId="167" xfId="1" applyNumberFormat="1" applyFont="1" applyFill="1" applyBorder="1" applyAlignment="1">
      <alignment vertical="center" shrinkToFit="1"/>
    </xf>
    <xf numFmtId="0" fontId="84" fillId="7" borderId="57" xfId="4" applyFont="1" applyFill="1" applyBorder="1" applyAlignment="1">
      <alignment horizontal="center" vertical="center" wrapText="1"/>
    </xf>
    <xf numFmtId="0" fontId="84" fillId="7" borderId="27" xfId="4" applyFont="1" applyFill="1" applyBorder="1" applyAlignment="1">
      <alignment horizontal="center" vertical="center" wrapText="1"/>
    </xf>
    <xf numFmtId="0" fontId="71" fillId="2" borderId="97" xfId="4" applyFont="1" applyFill="1" applyBorder="1" applyAlignment="1">
      <alignment horizontal="center" vertical="center" wrapText="1"/>
    </xf>
    <xf numFmtId="181" fontId="71" fillId="4" borderId="57" xfId="1" applyNumberFormat="1" applyFont="1" applyFill="1" applyBorder="1" applyAlignment="1">
      <alignment horizontal="center" vertical="center" shrinkToFit="1"/>
    </xf>
    <xf numFmtId="181" fontId="71" fillId="4" borderId="7" xfId="1" applyNumberFormat="1" applyFont="1" applyFill="1" applyBorder="1" applyAlignment="1">
      <alignment horizontal="center" vertical="center" shrinkToFit="1"/>
    </xf>
    <xf numFmtId="181" fontId="71" fillId="4" borderId="27" xfId="1" applyNumberFormat="1" applyFont="1" applyFill="1" applyBorder="1" applyAlignment="1">
      <alignment horizontal="center" vertical="center" shrinkToFit="1"/>
    </xf>
    <xf numFmtId="181" fontId="71" fillId="4" borderId="96" xfId="1" applyNumberFormat="1" applyFont="1" applyFill="1" applyBorder="1" applyAlignment="1">
      <alignment horizontal="center" vertical="center" shrinkToFit="1"/>
    </xf>
    <xf numFmtId="181" fontId="71" fillId="2" borderId="51" xfId="1" applyNumberFormat="1" applyFont="1" applyFill="1" applyBorder="1" applyAlignment="1">
      <alignment horizontal="right" vertical="center"/>
    </xf>
    <xf numFmtId="181" fontId="71" fillId="2" borderId="49" xfId="1" applyNumberFormat="1" applyFont="1" applyFill="1" applyBorder="1" applyAlignment="1">
      <alignment horizontal="right" vertical="center"/>
    </xf>
    <xf numFmtId="181" fontId="71" fillId="2" borderId="52" xfId="1" applyNumberFormat="1" applyFont="1" applyFill="1" applyBorder="1" applyAlignment="1">
      <alignment horizontal="right" vertical="center"/>
    </xf>
    <xf numFmtId="181" fontId="71" fillId="4" borderId="11" xfId="1" applyNumberFormat="1" applyFont="1" applyFill="1" applyBorder="1" applyAlignment="1">
      <alignment vertical="center"/>
    </xf>
    <xf numFmtId="181" fontId="71" fillId="4" borderId="12" xfId="1" applyNumberFormat="1" applyFont="1" applyFill="1" applyBorder="1" applyAlignment="1">
      <alignment vertical="center"/>
    </xf>
    <xf numFmtId="181" fontId="71" fillId="4" borderId="13" xfId="1" applyNumberFormat="1" applyFont="1" applyFill="1" applyBorder="1" applyAlignment="1">
      <alignment vertical="center"/>
    </xf>
    <xf numFmtId="181" fontId="71" fillId="4" borderId="16" xfId="1" applyNumberFormat="1" applyFont="1" applyFill="1" applyBorder="1" applyAlignment="1">
      <alignment vertical="center"/>
    </xf>
    <xf numFmtId="181" fontId="71" fillId="4" borderId="6" xfId="1" applyNumberFormat="1" applyFont="1" applyFill="1" applyBorder="1" applyAlignment="1">
      <alignment vertical="center"/>
    </xf>
    <xf numFmtId="181" fontId="71" fillId="4" borderId="17" xfId="1" applyNumberFormat="1" applyFont="1" applyFill="1" applyBorder="1" applyAlignment="1">
      <alignment vertical="center"/>
    </xf>
    <xf numFmtId="181" fontId="71" fillId="4" borderId="11" xfId="1" applyNumberFormat="1" applyFont="1" applyFill="1" applyBorder="1" applyAlignment="1">
      <alignment vertical="center" shrinkToFit="1"/>
    </xf>
    <xf numFmtId="181" fontId="71" fillId="4" borderId="12" xfId="1" applyNumberFormat="1" applyFont="1" applyFill="1" applyBorder="1" applyAlignment="1">
      <alignment vertical="center" shrinkToFit="1"/>
    </xf>
    <xf numFmtId="181" fontId="71" fillId="4" borderId="34" xfId="1" applyNumberFormat="1" applyFont="1" applyFill="1" applyBorder="1" applyAlignment="1">
      <alignment vertical="center" shrinkToFit="1"/>
    </xf>
    <xf numFmtId="181" fontId="71" fillId="4" borderId="16" xfId="1" applyNumberFormat="1" applyFont="1" applyFill="1" applyBorder="1" applyAlignment="1">
      <alignment vertical="center" shrinkToFit="1"/>
    </xf>
    <xf numFmtId="181" fontId="71" fillId="4" borderId="6" xfId="1" applyNumberFormat="1" applyFont="1" applyFill="1" applyBorder="1" applyAlignment="1">
      <alignment vertical="center" shrinkToFit="1"/>
    </xf>
    <xf numFmtId="181" fontId="71" fillId="4" borderId="26" xfId="1" applyNumberFormat="1" applyFont="1" applyFill="1" applyBorder="1" applyAlignment="1">
      <alignment vertical="center" shrinkToFit="1"/>
    </xf>
    <xf numFmtId="3" fontId="71" fillId="2" borderId="37" xfId="4" applyNumberFormat="1" applyFont="1" applyFill="1" applyBorder="1" applyAlignment="1">
      <alignment horizontal="center" shrinkToFit="1"/>
    </xf>
    <xf numFmtId="3" fontId="71" fillId="2" borderId="12" xfId="4" applyNumberFormat="1" applyFont="1" applyFill="1" applyBorder="1" applyAlignment="1">
      <alignment horizontal="center" shrinkToFit="1"/>
    </xf>
    <xf numFmtId="3" fontId="71" fillId="2" borderId="34" xfId="4" applyNumberFormat="1" applyFont="1" applyFill="1" applyBorder="1" applyAlignment="1">
      <alignment horizontal="center" shrinkToFit="1"/>
    </xf>
    <xf numFmtId="3" fontId="71" fillId="2" borderId="41" xfId="4" applyNumberFormat="1" applyFont="1" applyFill="1" applyBorder="1" applyAlignment="1">
      <alignment horizontal="center" shrinkToFit="1"/>
    </xf>
    <xf numFmtId="3" fontId="71" fillId="2" borderId="6" xfId="4" applyNumberFormat="1" applyFont="1" applyFill="1" applyBorder="1" applyAlignment="1">
      <alignment horizontal="center" shrinkToFit="1"/>
    </xf>
    <xf numFmtId="3" fontId="71" fillId="2" borderId="26" xfId="4" applyNumberFormat="1" applyFont="1" applyFill="1" applyBorder="1" applyAlignment="1">
      <alignment horizontal="center" shrinkToFit="1"/>
    </xf>
    <xf numFmtId="0" fontId="84" fillId="2" borderId="11" xfId="4" applyFont="1" applyFill="1" applyBorder="1" applyAlignment="1">
      <alignment horizontal="center" vertical="center"/>
    </xf>
    <xf numFmtId="0" fontId="84" fillId="2" borderId="13" xfId="4" applyFont="1" applyFill="1" applyBorder="1" applyAlignment="1">
      <alignment horizontal="center" vertical="center"/>
    </xf>
    <xf numFmtId="0" fontId="84" fillId="2" borderId="16" xfId="4" applyFont="1" applyFill="1" applyBorder="1" applyAlignment="1">
      <alignment horizontal="center" vertical="center"/>
    </xf>
    <xf numFmtId="0" fontId="84" fillId="2" borderId="17" xfId="4" applyFont="1" applyFill="1" applyBorder="1" applyAlignment="1">
      <alignment horizontal="center" vertical="center"/>
    </xf>
    <xf numFmtId="183" fontId="71" fillId="2" borderId="92" xfId="1" applyNumberFormat="1" applyFont="1" applyFill="1" applyBorder="1" applyAlignment="1">
      <alignment horizontal="center" vertical="center" shrinkToFit="1"/>
    </xf>
    <xf numFmtId="183" fontId="71" fillId="2" borderId="2" xfId="1" applyNumberFormat="1" applyFont="1" applyFill="1" applyBorder="1" applyAlignment="1">
      <alignment horizontal="center" vertical="center" shrinkToFit="1"/>
    </xf>
    <xf numFmtId="183" fontId="71" fillId="2" borderId="90" xfId="1" applyNumberFormat="1" applyFont="1" applyFill="1" applyBorder="1" applyAlignment="1">
      <alignment horizontal="center" vertical="center" shrinkToFit="1"/>
    </xf>
    <xf numFmtId="183" fontId="71" fillId="2" borderId="58" xfId="1" applyNumberFormat="1" applyFont="1" applyFill="1" applyBorder="1" applyAlignment="1">
      <alignment horizontal="center" vertical="center" shrinkToFit="1"/>
    </xf>
    <xf numFmtId="183" fontId="71" fillId="2" borderId="7" xfId="1" applyNumberFormat="1" applyFont="1" applyFill="1" applyBorder="1" applyAlignment="1">
      <alignment horizontal="center" vertical="center" shrinkToFit="1"/>
    </xf>
    <xf numFmtId="183" fontId="71" fillId="2" borderId="27" xfId="1" applyNumberFormat="1" applyFont="1" applyFill="1" applyBorder="1" applyAlignment="1">
      <alignment horizontal="center" vertical="center" shrinkToFit="1"/>
    </xf>
    <xf numFmtId="183" fontId="71" fillId="2" borderId="89" xfId="1" applyNumberFormat="1" applyFont="1" applyFill="1" applyBorder="1" applyAlignment="1">
      <alignment horizontal="center" vertical="center" shrinkToFit="1"/>
    </xf>
    <xf numFmtId="183" fontId="71" fillId="2" borderId="86" xfId="1" applyNumberFormat="1" applyFont="1" applyFill="1" applyBorder="1" applyAlignment="1">
      <alignment horizontal="center" vertical="center" shrinkToFit="1"/>
    </xf>
    <xf numFmtId="183" fontId="71" fillId="2" borderId="57" xfId="1" applyNumberFormat="1" applyFont="1" applyFill="1" applyBorder="1" applyAlignment="1">
      <alignment horizontal="center" vertical="center" shrinkToFit="1"/>
    </xf>
    <xf numFmtId="183" fontId="71" fillId="2" borderId="10" xfId="1" applyNumberFormat="1" applyFont="1" applyFill="1" applyBorder="1" applyAlignment="1">
      <alignment horizontal="center" vertical="center" shrinkToFit="1"/>
    </xf>
    <xf numFmtId="181" fontId="71" fillId="2" borderId="275" xfId="1" applyNumberFormat="1" applyFont="1" applyFill="1" applyBorder="1" applyAlignment="1">
      <alignment vertical="center"/>
    </xf>
    <xf numFmtId="181" fontId="71" fillId="2" borderId="49" xfId="1" applyNumberFormat="1" applyFont="1" applyFill="1" applyBorder="1" applyAlignment="1">
      <alignment vertical="center"/>
    </xf>
    <xf numFmtId="181" fontId="71" fillId="2" borderId="52" xfId="1" applyNumberFormat="1" applyFont="1" applyFill="1" applyBorder="1" applyAlignment="1">
      <alignment vertical="center"/>
    </xf>
    <xf numFmtId="181" fontId="71" fillId="4" borderId="11" xfId="1" applyNumberFormat="1" applyFont="1" applyFill="1" applyBorder="1" applyAlignment="1">
      <alignment horizontal="center" vertical="center"/>
    </xf>
    <xf numFmtId="181" fontId="71" fillId="4" borderId="12" xfId="1" applyNumberFormat="1" applyFont="1" applyFill="1" applyBorder="1" applyAlignment="1">
      <alignment horizontal="center" vertical="center"/>
    </xf>
    <xf numFmtId="181" fontId="71" fillId="4" borderId="13" xfId="1" applyNumberFormat="1" applyFont="1" applyFill="1" applyBorder="1" applyAlignment="1">
      <alignment horizontal="center" vertical="center"/>
    </xf>
    <xf numFmtId="0" fontId="71" fillId="2" borderId="13" xfId="4" applyFont="1" applyFill="1" applyBorder="1" applyAlignment="1">
      <alignment vertical="center" shrinkToFit="1"/>
    </xf>
    <xf numFmtId="0" fontId="71" fillId="2" borderId="17" xfId="4" applyFont="1" applyFill="1" applyBorder="1" applyAlignment="1">
      <alignment vertical="center" shrinkToFit="1"/>
    </xf>
    <xf numFmtId="0" fontId="71" fillId="2" borderId="51" xfId="4" applyFont="1" applyFill="1" applyBorder="1" applyAlignment="1">
      <alignment horizontal="center" vertical="center" wrapText="1"/>
    </xf>
    <xf numFmtId="0" fontId="71" fillId="2" borderId="49" xfId="4" applyFont="1" applyFill="1" applyBorder="1" applyAlignment="1">
      <alignment horizontal="center" vertical="center" wrapText="1"/>
    </xf>
    <xf numFmtId="0" fontId="71" fillId="2" borderId="52" xfId="4" applyFont="1" applyFill="1" applyBorder="1" applyAlignment="1">
      <alignment horizontal="center" vertical="center" wrapText="1"/>
    </xf>
    <xf numFmtId="0" fontId="71" fillId="2" borderId="23" xfId="4" applyFont="1" applyFill="1" applyBorder="1" applyAlignment="1">
      <alignment horizontal="center" vertical="center"/>
    </xf>
    <xf numFmtId="0" fontId="71" fillId="2" borderId="95" xfId="4" applyFont="1" applyFill="1" applyBorder="1" applyAlignment="1">
      <alignment horizontal="center" vertical="center"/>
    </xf>
    <xf numFmtId="0" fontId="71" fillId="7" borderId="57" xfId="4" applyFont="1" applyFill="1" applyBorder="1" applyAlignment="1">
      <alignment horizontal="center" vertical="center" wrapText="1"/>
    </xf>
    <xf numFmtId="0" fontId="71" fillId="7" borderId="7" xfId="4" applyFont="1" applyFill="1" applyBorder="1" applyAlignment="1">
      <alignment horizontal="center" vertical="center" wrapText="1"/>
    </xf>
    <xf numFmtId="0" fontId="71" fillId="7" borderId="27" xfId="4" applyFont="1" applyFill="1" applyBorder="1" applyAlignment="1">
      <alignment horizontal="center" vertical="center" wrapText="1"/>
    </xf>
    <xf numFmtId="0" fontId="71" fillId="7" borderId="9" xfId="4" applyFont="1" applyFill="1" applyBorder="1" applyAlignment="1">
      <alignment horizontal="center" vertical="center"/>
    </xf>
    <xf numFmtId="181" fontId="71" fillId="2" borderId="160" xfId="1" applyNumberFormat="1" applyFont="1" applyFill="1" applyBorder="1" applyAlignment="1">
      <alignment horizontal="center" vertical="center" shrinkToFit="1"/>
    </xf>
    <xf numFmtId="181" fontId="71" fillId="2" borderId="161" xfId="1" applyNumberFormat="1" applyFont="1" applyFill="1" applyBorder="1" applyAlignment="1">
      <alignment horizontal="center" vertical="center" shrinkToFit="1"/>
    </xf>
    <xf numFmtId="181" fontId="71" fillId="2" borderId="167" xfId="1" applyNumberFormat="1" applyFont="1" applyFill="1" applyBorder="1" applyAlignment="1">
      <alignment horizontal="center" vertical="center" shrinkToFit="1"/>
    </xf>
    <xf numFmtId="0" fontId="71" fillId="2" borderId="168" xfId="4" applyFont="1" applyFill="1" applyBorder="1" applyAlignment="1">
      <alignment horizontal="center" vertical="center" wrapText="1"/>
    </xf>
    <xf numFmtId="0" fontId="71" fillId="2" borderId="161" xfId="4" applyFont="1" applyFill="1" applyBorder="1" applyAlignment="1">
      <alignment horizontal="center" vertical="center" wrapText="1"/>
    </xf>
    <xf numFmtId="0" fontId="71" fillId="2" borderId="169" xfId="4" applyFont="1" applyFill="1" applyBorder="1" applyAlignment="1">
      <alignment horizontal="center" vertical="center" wrapText="1"/>
    </xf>
    <xf numFmtId="181" fontId="71" fillId="2" borderId="140" xfId="1" applyNumberFormat="1" applyFont="1" applyFill="1" applyBorder="1" applyAlignment="1">
      <alignment horizontal="right" vertical="center" shrinkToFit="1"/>
    </xf>
    <xf numFmtId="181" fontId="71" fillId="2" borderId="141" xfId="1" applyNumberFormat="1" applyFont="1" applyFill="1" applyBorder="1" applyAlignment="1">
      <alignment horizontal="right" vertical="center" shrinkToFit="1"/>
    </xf>
    <xf numFmtId="181" fontId="71" fillId="2" borderId="142" xfId="1" applyNumberFormat="1" applyFont="1" applyFill="1" applyBorder="1" applyAlignment="1">
      <alignment horizontal="right" vertical="center" shrinkToFit="1"/>
    </xf>
    <xf numFmtId="181" fontId="71" fillId="4" borderId="48" xfId="1" applyNumberFormat="1" applyFont="1" applyFill="1" applyBorder="1" applyAlignment="1">
      <alignment vertical="center" shrinkToFit="1"/>
    </xf>
    <xf numFmtId="181" fontId="71" fillId="4" borderId="22" xfId="1" applyNumberFormat="1" applyFont="1" applyFill="1" applyBorder="1" applyAlignment="1">
      <alignment vertical="center" shrinkToFit="1"/>
    </xf>
    <xf numFmtId="181" fontId="71" fillId="4" borderId="47" xfId="1" applyNumberFormat="1" applyFont="1" applyFill="1" applyBorder="1" applyAlignment="1">
      <alignment vertical="center" shrinkToFit="1"/>
    </xf>
    <xf numFmtId="181" fontId="71" fillId="4" borderId="14" xfId="1" applyNumberFormat="1" applyFont="1" applyFill="1" applyBorder="1" applyAlignment="1">
      <alignment vertical="center" shrinkToFit="1"/>
    </xf>
    <xf numFmtId="181" fontId="71" fillId="4" borderId="0" xfId="1" applyNumberFormat="1" applyFont="1" applyFill="1" applyBorder="1" applyAlignment="1">
      <alignment vertical="center" shrinkToFit="1"/>
    </xf>
    <xf numFmtId="181" fontId="71" fillId="4" borderId="15" xfId="1" applyNumberFormat="1" applyFont="1" applyFill="1" applyBorder="1" applyAlignment="1">
      <alignment vertical="center" shrinkToFit="1"/>
    </xf>
    <xf numFmtId="181" fontId="71" fillId="4" borderId="17" xfId="1" applyNumberFormat="1" applyFont="1" applyFill="1" applyBorder="1" applyAlignment="1">
      <alignment vertical="center" shrinkToFit="1"/>
    </xf>
    <xf numFmtId="181" fontId="71" fillId="4" borderId="25" xfId="1" applyNumberFormat="1" applyFont="1" applyFill="1" applyBorder="1" applyAlignment="1">
      <alignment vertical="center" shrinkToFit="1"/>
    </xf>
    <xf numFmtId="181" fontId="71" fillId="4" borderId="48" xfId="1" applyNumberFormat="1" applyFont="1" applyFill="1" applyBorder="1" applyAlignment="1">
      <alignment horizontal="center" vertical="center" shrinkToFit="1"/>
    </xf>
    <xf numFmtId="181" fontId="71" fillId="4" borderId="22" xfId="1" applyNumberFormat="1" applyFont="1" applyFill="1" applyBorder="1" applyAlignment="1">
      <alignment horizontal="center" vertical="center" shrinkToFit="1"/>
    </xf>
    <xf numFmtId="181" fontId="71" fillId="4" borderId="47" xfId="1" applyNumberFormat="1" applyFont="1" applyFill="1" applyBorder="1" applyAlignment="1">
      <alignment horizontal="center" vertical="center" shrinkToFit="1"/>
    </xf>
    <xf numFmtId="0" fontId="71" fillId="2" borderId="204" xfId="4" applyFont="1" applyFill="1" applyBorder="1" applyAlignment="1">
      <alignment horizontal="center" wrapText="1"/>
    </xf>
    <xf numFmtId="0" fontId="71" fillId="2" borderId="22" xfId="4" applyFont="1" applyFill="1" applyBorder="1" applyAlignment="1">
      <alignment horizontal="center" wrapText="1"/>
    </xf>
    <xf numFmtId="0" fontId="71" fillId="2" borderId="213" xfId="4" applyFont="1" applyFill="1" applyBorder="1" applyAlignment="1">
      <alignment horizontal="center" wrapText="1"/>
    </xf>
    <xf numFmtId="0" fontId="84" fillId="2" borderId="213" xfId="4" applyFont="1" applyFill="1" applyBorder="1" applyAlignment="1">
      <alignment horizontal="right" vertical="center"/>
    </xf>
    <xf numFmtId="183" fontId="71" fillId="2" borderId="204" xfId="1" applyNumberFormat="1" applyFont="1" applyFill="1" applyBorder="1" applyAlignment="1">
      <alignment horizontal="right" vertical="center" shrinkToFit="1"/>
    </xf>
    <xf numFmtId="183" fontId="71" fillId="2" borderId="22" xfId="1" applyNumberFormat="1" applyFont="1" applyFill="1" applyBorder="1" applyAlignment="1">
      <alignment horizontal="right" vertical="center" shrinkToFit="1"/>
    </xf>
    <xf numFmtId="183" fontId="71" fillId="2" borderId="47" xfId="1" applyNumberFormat="1" applyFont="1" applyFill="1" applyBorder="1" applyAlignment="1">
      <alignment horizontal="right" vertical="center" shrinkToFit="1"/>
    </xf>
    <xf numFmtId="183" fontId="71" fillId="2" borderId="48" xfId="1" applyNumberFormat="1" applyFont="1" applyFill="1" applyBorder="1" applyAlignment="1">
      <alignment horizontal="right" vertical="center" shrinkToFit="1"/>
    </xf>
    <xf numFmtId="0" fontId="71" fillId="2" borderId="188" xfId="4" applyFont="1" applyFill="1" applyBorder="1" applyAlignment="1">
      <alignment horizontal="center" vertical="center"/>
    </xf>
    <xf numFmtId="0" fontId="71" fillId="7" borderId="48" xfId="4" applyFont="1" applyFill="1" applyBorder="1" applyAlignment="1">
      <alignment horizontal="center" vertical="center" wrapText="1"/>
    </xf>
    <xf numFmtId="0" fontId="71" fillId="7" borderId="22" xfId="4" applyFont="1" applyFill="1" applyBorder="1" applyAlignment="1">
      <alignment horizontal="center" vertical="center" wrapText="1"/>
    </xf>
    <xf numFmtId="0" fontId="71" fillId="7" borderId="47" xfId="4" applyFont="1" applyFill="1" applyBorder="1" applyAlignment="1">
      <alignment horizontal="center" vertical="center" wrapText="1"/>
    </xf>
    <xf numFmtId="0" fontId="71" fillId="7" borderId="210" xfId="4" applyFont="1" applyFill="1" applyBorder="1" applyAlignment="1">
      <alignment horizontal="center" vertical="center"/>
    </xf>
    <xf numFmtId="0" fontId="84" fillId="2" borderId="47" xfId="4" applyFont="1" applyFill="1" applyBorder="1" applyAlignment="1">
      <alignment horizontal="right" vertical="center"/>
    </xf>
    <xf numFmtId="0" fontId="84" fillId="7" borderId="48" xfId="4" applyFont="1" applyFill="1" applyBorder="1" applyAlignment="1">
      <alignment horizontal="center" vertical="center" wrapText="1"/>
    </xf>
    <xf numFmtId="0" fontId="84" fillId="7" borderId="47" xfId="4" applyFont="1" applyFill="1" applyBorder="1" applyAlignment="1">
      <alignment horizontal="center" vertical="center" wrapText="1"/>
    </xf>
    <xf numFmtId="181" fontId="71" fillId="2" borderId="77" xfId="1" applyNumberFormat="1" applyFont="1" applyFill="1" applyBorder="1" applyAlignment="1">
      <alignment horizontal="right" vertical="center" shrinkToFit="1"/>
    </xf>
    <xf numFmtId="181" fontId="71" fillId="2" borderId="66" xfId="1" applyNumberFormat="1" applyFont="1" applyFill="1" applyBorder="1" applyAlignment="1">
      <alignment horizontal="right" vertical="center" shrinkToFit="1"/>
    </xf>
    <xf numFmtId="181" fontId="71" fillId="2" borderId="67" xfId="1" applyNumberFormat="1" applyFont="1" applyFill="1" applyBorder="1" applyAlignment="1">
      <alignment horizontal="right" vertical="center" shrinkToFit="1"/>
    </xf>
    <xf numFmtId="181" fontId="71" fillId="2" borderId="79" xfId="1" applyNumberFormat="1" applyFont="1" applyFill="1" applyBorder="1" applyAlignment="1">
      <alignment horizontal="right" vertical="center" shrinkToFit="1"/>
    </xf>
    <xf numFmtId="181" fontId="71" fillId="2" borderId="53" xfId="1" applyNumberFormat="1" applyFont="1" applyFill="1" applyBorder="1" applyAlignment="1">
      <alignment horizontal="right" vertical="center" shrinkToFit="1"/>
    </xf>
    <xf numFmtId="181" fontId="71" fillId="2" borderId="78" xfId="1" applyNumberFormat="1" applyFont="1" applyFill="1" applyBorder="1" applyAlignment="1">
      <alignment horizontal="right" vertical="center" shrinkToFit="1"/>
    </xf>
    <xf numFmtId="0" fontId="71" fillId="2" borderId="274" xfId="4" applyFont="1" applyFill="1" applyBorder="1" applyAlignment="1">
      <alignment horizontal="center" vertical="center" wrapText="1"/>
    </xf>
    <xf numFmtId="0" fontId="71" fillId="2" borderId="140" xfId="4" applyFont="1" applyFill="1" applyBorder="1" applyAlignment="1">
      <alignment vertical="center" shrinkToFit="1"/>
    </xf>
    <xf numFmtId="0" fontId="71" fillId="2" borderId="141" xfId="4" applyFont="1" applyFill="1" applyBorder="1" applyAlignment="1">
      <alignment vertical="center" shrinkToFit="1"/>
    </xf>
    <xf numFmtId="0" fontId="71" fillId="2" borderId="273" xfId="4" applyFont="1" applyFill="1" applyBorder="1" applyAlignment="1">
      <alignment vertical="center" shrinkToFit="1"/>
    </xf>
    <xf numFmtId="0" fontId="71" fillId="0" borderId="48" xfId="4" applyFont="1" applyBorder="1" applyAlignment="1">
      <alignment horizontal="right" vertical="center"/>
    </xf>
    <xf numFmtId="0" fontId="71" fillId="2" borderId="48" xfId="4" applyFont="1" applyFill="1" applyBorder="1" applyAlignment="1">
      <alignment horizontal="right" vertical="center"/>
    </xf>
    <xf numFmtId="181" fontId="71" fillId="2" borderId="51" xfId="1" applyNumberFormat="1" applyFont="1" applyFill="1" applyBorder="1" applyAlignment="1">
      <alignment horizontal="right" vertical="center" shrinkToFit="1"/>
    </xf>
    <xf numFmtId="181" fontId="71" fillId="2" borderId="49" xfId="1" applyNumberFormat="1" applyFont="1" applyFill="1" applyBorder="1" applyAlignment="1">
      <alignment horizontal="right" vertical="center" shrinkToFit="1"/>
    </xf>
    <xf numFmtId="181" fontId="71" fillId="2" borderId="52" xfId="1" applyNumberFormat="1" applyFont="1" applyFill="1" applyBorder="1" applyAlignment="1">
      <alignment horizontal="right" vertical="center" shrinkToFit="1"/>
    </xf>
    <xf numFmtId="181" fontId="71" fillId="4" borderId="13" xfId="1" applyNumberFormat="1" applyFont="1" applyFill="1" applyBorder="1" applyAlignment="1">
      <alignment vertical="center" shrinkToFit="1"/>
    </xf>
    <xf numFmtId="181" fontId="71" fillId="4" borderId="18" xfId="1" applyNumberFormat="1" applyFont="1" applyFill="1" applyBorder="1" applyAlignment="1">
      <alignment vertical="center" shrinkToFit="1"/>
    </xf>
    <xf numFmtId="181" fontId="71" fillId="4" borderId="19" xfId="1" applyNumberFormat="1" applyFont="1" applyFill="1" applyBorder="1" applyAlignment="1">
      <alignment vertical="center" shrinkToFit="1"/>
    </xf>
    <xf numFmtId="181" fontId="71" fillId="4" borderId="45" xfId="1" applyNumberFormat="1" applyFont="1" applyFill="1" applyBorder="1" applyAlignment="1">
      <alignment vertical="center" shrinkToFit="1"/>
    </xf>
    <xf numFmtId="181" fontId="71" fillId="2" borderId="160" xfId="1" applyNumberFormat="1" applyFont="1" applyFill="1" applyBorder="1" applyAlignment="1">
      <alignment horizontal="right" vertical="center" shrinkToFit="1"/>
    </xf>
    <xf numFmtId="181" fontId="71" fillId="2" borderId="161" xfId="1" applyNumberFormat="1" applyFont="1" applyFill="1" applyBorder="1" applyAlignment="1">
      <alignment horizontal="right" vertical="center" shrinkToFit="1"/>
    </xf>
    <xf numFmtId="181" fontId="71" fillId="2" borderId="167" xfId="1" applyNumberFormat="1" applyFont="1" applyFill="1" applyBorder="1" applyAlignment="1">
      <alignment horizontal="right" vertical="center" shrinkToFit="1"/>
    </xf>
    <xf numFmtId="181" fontId="71" fillId="4" borderId="57" xfId="1" applyNumberFormat="1" applyFont="1" applyFill="1" applyBorder="1" applyAlignment="1">
      <alignment vertical="center" shrinkToFit="1"/>
    </xf>
    <xf numFmtId="181" fontId="71" fillId="4" borderId="7" xfId="1" applyNumberFormat="1" applyFont="1" applyFill="1" applyBorder="1" applyAlignment="1">
      <alignment vertical="center" shrinkToFit="1"/>
    </xf>
    <xf numFmtId="181" fontId="71" fillId="4" borderId="27" xfId="1" applyNumberFormat="1" applyFont="1" applyFill="1" applyBorder="1" applyAlignment="1">
      <alignment vertical="center" shrinkToFit="1"/>
    </xf>
    <xf numFmtId="181" fontId="71" fillId="4" borderId="96" xfId="1" applyNumberFormat="1" applyFont="1" applyFill="1" applyBorder="1" applyAlignment="1">
      <alignment vertical="center" shrinkToFit="1"/>
    </xf>
    <xf numFmtId="181" fontId="71" fillId="2" borderId="48" xfId="1" applyNumberFormat="1" applyFont="1" applyFill="1" applyBorder="1" applyAlignment="1">
      <alignment horizontal="right" vertical="center" shrinkToFit="1"/>
    </xf>
    <xf numFmtId="181" fontId="71" fillId="2" borderId="22" xfId="1" applyNumberFormat="1" applyFont="1" applyFill="1" applyBorder="1" applyAlignment="1">
      <alignment horizontal="right" vertical="center" shrinkToFit="1"/>
    </xf>
    <xf numFmtId="181" fontId="71" fillId="2" borderId="47" xfId="1" applyNumberFormat="1" applyFont="1" applyFill="1" applyBorder="1" applyAlignment="1">
      <alignment horizontal="right" vertical="center" shrinkToFit="1"/>
    </xf>
    <xf numFmtId="0" fontId="76" fillId="0" borderId="92" xfId="4" applyFont="1" applyBorder="1" applyAlignment="1">
      <alignment horizontal="center" vertical="center" wrapText="1"/>
    </xf>
    <xf numFmtId="0" fontId="76" fillId="0" borderId="93" xfId="4" applyFont="1" applyBorder="1" applyAlignment="1">
      <alignment horizontal="center" vertical="center" wrapText="1"/>
    </xf>
    <xf numFmtId="0" fontId="76" fillId="0" borderId="41" xfId="4" applyFont="1" applyBorder="1" applyAlignment="1">
      <alignment horizontal="center" vertical="center" wrapText="1"/>
    </xf>
    <xf numFmtId="0" fontId="76" fillId="0" borderId="26" xfId="4" applyFont="1" applyBorder="1" applyAlignment="1">
      <alignment horizontal="center" vertical="center" wrapText="1"/>
    </xf>
    <xf numFmtId="0" fontId="1" fillId="0" borderId="57" xfId="0" applyFont="1" applyBorder="1" applyAlignment="1">
      <alignment vertical="center"/>
    </xf>
    <xf numFmtId="0" fontId="1" fillId="0" borderId="27" xfId="0" applyFont="1" applyBorder="1" applyAlignment="1">
      <alignment vertical="center"/>
    </xf>
    <xf numFmtId="0" fontId="71" fillId="0" borderId="48" xfId="4" applyFont="1" applyBorder="1" applyAlignment="1">
      <alignment horizontal="left" vertical="center" shrinkToFit="1"/>
    </xf>
    <xf numFmtId="0" fontId="71" fillId="0" borderId="47" xfId="4" applyFont="1" applyBorder="1" applyAlignment="1">
      <alignment horizontal="left" vertical="center" shrinkToFit="1"/>
    </xf>
    <xf numFmtId="0" fontId="71" fillId="0" borderId="0" xfId="4" applyFont="1" applyAlignment="1">
      <alignment horizontal="left" vertical="top" wrapText="1"/>
    </xf>
    <xf numFmtId="0" fontId="71" fillId="0" borderId="0" xfId="4" applyFont="1" applyAlignment="1">
      <alignment horizontal="left" vertical="center" wrapText="1"/>
    </xf>
    <xf numFmtId="181" fontId="71" fillId="2" borderId="216" xfId="1" applyNumberFormat="1" applyFont="1" applyFill="1" applyBorder="1" applyAlignment="1">
      <alignment vertical="center"/>
    </xf>
    <xf numFmtId="181" fontId="71" fillId="2" borderId="79" xfId="1" applyNumberFormat="1" applyFont="1" applyFill="1" applyBorder="1" applyAlignment="1">
      <alignment horizontal="right" vertical="center"/>
    </xf>
    <xf numFmtId="181" fontId="71" fillId="2" borderId="53" xfId="1" applyNumberFormat="1" applyFont="1" applyFill="1" applyBorder="1" applyAlignment="1">
      <alignment horizontal="right" vertical="center"/>
    </xf>
    <xf numFmtId="181" fontId="71" fillId="2" borderId="78" xfId="1" applyNumberFormat="1" applyFont="1" applyFill="1" applyBorder="1" applyAlignment="1">
      <alignment horizontal="right" vertical="center"/>
    </xf>
    <xf numFmtId="0" fontId="71" fillId="2" borderId="12" xfId="4" applyFont="1" applyFill="1" applyBorder="1" applyAlignment="1">
      <alignment horizontal="center" vertical="center" shrinkToFit="1"/>
    </xf>
    <xf numFmtId="0" fontId="71" fillId="2" borderId="14" xfId="4" applyFont="1" applyFill="1" applyBorder="1" applyAlignment="1">
      <alignment horizontal="center" vertical="center" shrinkToFit="1"/>
    </xf>
    <xf numFmtId="0" fontId="71" fillId="2" borderId="0" xfId="4" applyFont="1" applyFill="1" applyBorder="1" applyAlignment="1">
      <alignment horizontal="center" vertical="center" shrinkToFit="1"/>
    </xf>
    <xf numFmtId="0" fontId="0" fillId="0" borderId="15" xfId="0" applyBorder="1" applyAlignment="1">
      <alignment horizontal="center" vertical="center" shrinkToFit="1"/>
    </xf>
    <xf numFmtId="0" fontId="71" fillId="2" borderId="16" xfId="4" applyFont="1" applyFill="1" applyBorder="1" applyAlignment="1">
      <alignment horizontal="center" vertical="center" shrinkToFit="1"/>
    </xf>
    <xf numFmtId="0" fontId="71" fillId="2" borderId="6" xfId="4" applyFont="1" applyFill="1" applyBorder="1" applyAlignment="1">
      <alignment horizontal="center" vertical="center" shrinkToFit="1"/>
    </xf>
    <xf numFmtId="0" fontId="71" fillId="2" borderId="57" xfId="4" applyFont="1" applyFill="1" applyBorder="1" applyAlignment="1">
      <alignment horizontal="center" vertical="center" shrinkToFit="1"/>
    </xf>
    <xf numFmtId="0" fontId="71" fillId="2" borderId="7" xfId="4" applyFont="1" applyFill="1" applyBorder="1" applyAlignment="1">
      <alignment horizontal="center" vertical="center" shrinkToFit="1"/>
    </xf>
    <xf numFmtId="0" fontId="0" fillId="0" borderId="27" xfId="0" applyBorder="1" applyAlignment="1">
      <alignment horizontal="center" vertical="center" shrinkToFit="1"/>
    </xf>
    <xf numFmtId="0" fontId="80" fillId="2" borderId="59" xfId="4" applyFont="1" applyFill="1" applyBorder="1" applyAlignment="1">
      <alignment horizontal="center" vertical="center"/>
    </xf>
    <xf numFmtId="0" fontId="80" fillId="2" borderId="21" xfId="4" applyFont="1" applyFill="1" applyBorder="1" applyAlignment="1">
      <alignment horizontal="center" vertical="center"/>
    </xf>
    <xf numFmtId="0" fontId="71" fillId="2" borderId="48" xfId="4" applyFont="1" applyFill="1" applyBorder="1" applyAlignment="1">
      <alignment horizontal="center" vertical="center" shrinkToFit="1"/>
    </xf>
    <xf numFmtId="0" fontId="71" fillId="2" borderId="22" xfId="4" applyFont="1" applyFill="1" applyBorder="1" applyAlignment="1">
      <alignment horizontal="center" vertical="center" shrinkToFit="1"/>
    </xf>
    <xf numFmtId="0" fontId="0" fillId="0" borderId="47" xfId="0" applyBorder="1" applyAlignment="1">
      <alignment horizontal="center" vertical="center" shrinkToFit="1"/>
    </xf>
    <xf numFmtId="49" fontId="74" fillId="0" borderId="0" xfId="4" applyNumberFormat="1" applyFont="1" applyAlignment="1">
      <alignment horizontal="center" vertical="center"/>
    </xf>
    <xf numFmtId="0" fontId="71" fillId="2" borderId="0" xfId="4" applyFont="1" applyFill="1" applyAlignment="1">
      <alignment horizontal="center" vertical="center" wrapText="1"/>
    </xf>
    <xf numFmtId="0" fontId="71" fillId="2" borderId="318" xfId="4" applyFont="1" applyFill="1" applyBorder="1" applyAlignment="1">
      <alignment horizontal="center" vertical="center" wrapText="1"/>
    </xf>
    <xf numFmtId="0" fontId="71" fillId="2" borderId="319" xfId="4" applyFont="1" applyFill="1" applyBorder="1" applyAlignment="1">
      <alignment horizontal="center" vertical="center" wrapText="1"/>
    </xf>
    <xf numFmtId="0" fontId="71" fillId="2" borderId="320" xfId="4" applyFont="1" applyFill="1" applyBorder="1" applyAlignment="1">
      <alignment horizontal="center" vertical="center" wrapText="1"/>
    </xf>
    <xf numFmtId="0" fontId="71" fillId="0" borderId="104" xfId="4" applyFont="1" applyBorder="1" applyAlignment="1">
      <alignment horizontal="center" vertical="center" wrapText="1"/>
    </xf>
    <xf numFmtId="0" fontId="71" fillId="0" borderId="49" xfId="4" applyFont="1" applyBorder="1" applyAlignment="1">
      <alignment horizontal="center" vertical="center" wrapText="1"/>
    </xf>
    <xf numFmtId="0" fontId="71" fillId="0" borderId="165" xfId="4" applyFont="1" applyBorder="1" applyAlignment="1">
      <alignment horizontal="center" vertical="center" wrapText="1"/>
    </xf>
    <xf numFmtId="0" fontId="71" fillId="0" borderId="148" xfId="4" applyFont="1" applyBorder="1" applyAlignment="1">
      <alignment horizontal="center" vertical="center" wrapText="1"/>
    </xf>
    <xf numFmtId="0" fontId="71" fillId="0" borderId="66" xfId="4" applyFont="1" applyBorder="1" applyAlignment="1">
      <alignment horizontal="center" vertical="center" wrapText="1"/>
    </xf>
    <xf numFmtId="0" fontId="71" fillId="0" borderId="166" xfId="4" applyFont="1" applyBorder="1" applyAlignment="1">
      <alignment horizontal="center" vertical="center" wrapText="1"/>
    </xf>
    <xf numFmtId="0" fontId="71" fillId="2" borderId="11" xfId="4" applyFont="1" applyFill="1" applyBorder="1" applyAlignment="1">
      <alignment horizontal="left" vertical="center" wrapText="1"/>
    </xf>
    <xf numFmtId="0" fontId="71" fillId="0" borderId="39" xfId="0" applyFont="1" applyBorder="1" applyAlignment="1">
      <alignment horizontal="left" vertical="center" wrapText="1"/>
    </xf>
    <xf numFmtId="0" fontId="71" fillId="0" borderId="5" xfId="0" applyFont="1" applyBorder="1" applyAlignment="1">
      <alignment horizontal="left" vertical="center" wrapText="1"/>
    </xf>
    <xf numFmtId="0" fontId="71" fillId="0" borderId="59" xfId="0" applyFont="1" applyBorder="1" applyAlignment="1">
      <alignment horizontal="left" vertical="center" wrapText="1"/>
    </xf>
    <xf numFmtId="0" fontId="71" fillId="0" borderId="21" xfId="0" applyFont="1" applyBorder="1" applyAlignment="1">
      <alignment horizontal="left" vertical="center" wrapText="1"/>
    </xf>
    <xf numFmtId="0" fontId="71" fillId="0" borderId="176" xfId="0" applyFont="1" applyBorder="1" applyAlignment="1">
      <alignment horizontal="left" vertical="center" wrapText="1"/>
    </xf>
    <xf numFmtId="0" fontId="77" fillId="0" borderId="93" xfId="0" applyFont="1" applyBorder="1" applyAlignment="1">
      <alignment horizontal="center" vertical="center" wrapText="1"/>
    </xf>
    <xf numFmtId="0" fontId="77" fillId="0" borderId="41" xfId="0" applyFont="1" applyBorder="1" applyAlignment="1">
      <alignment horizontal="center" vertical="center" wrapText="1"/>
    </xf>
    <xf numFmtId="0" fontId="77" fillId="0" borderId="6" xfId="0" applyFont="1" applyBorder="1" applyAlignment="1">
      <alignment horizontal="center" vertical="center" wrapText="1"/>
    </xf>
    <xf numFmtId="0" fontId="77" fillId="0" borderId="26" xfId="0" applyFont="1" applyBorder="1" applyAlignment="1">
      <alignment horizontal="center" vertical="center" wrapText="1"/>
    </xf>
    <xf numFmtId="0" fontId="71" fillId="0" borderId="36" xfId="0" applyFont="1" applyBorder="1" applyAlignment="1">
      <alignment horizontal="center" vertical="center" textRotation="255" shrinkToFit="1"/>
    </xf>
    <xf numFmtId="0" fontId="71" fillId="0" borderId="175" xfId="0" applyFont="1" applyBorder="1" applyAlignment="1">
      <alignment horizontal="center" vertical="center" textRotation="255" shrinkToFit="1"/>
    </xf>
    <xf numFmtId="0" fontId="71" fillId="0" borderId="2" xfId="0" applyFont="1" applyBorder="1" applyAlignment="1">
      <alignment horizontal="center" vertical="center" wrapText="1"/>
    </xf>
    <xf numFmtId="0" fontId="71" fillId="0" borderId="86" xfId="0" applyFont="1" applyBorder="1" applyAlignment="1">
      <alignment horizontal="center" vertical="center" wrapText="1"/>
    </xf>
    <xf numFmtId="0" fontId="71" fillId="0" borderId="16" xfId="0" applyFont="1" applyBorder="1" applyAlignment="1">
      <alignment horizontal="center" vertical="center" wrapText="1"/>
    </xf>
    <xf numFmtId="0" fontId="71" fillId="0" borderId="6" xfId="0" applyFont="1" applyBorder="1" applyAlignment="1">
      <alignment horizontal="center" vertical="center" wrapText="1"/>
    </xf>
    <xf numFmtId="0" fontId="71" fillId="0" borderId="87" xfId="0" applyFont="1" applyBorder="1" applyAlignment="1">
      <alignment horizontal="center" vertical="center" wrapText="1"/>
    </xf>
    <xf numFmtId="0" fontId="71" fillId="2" borderId="34" xfId="4" applyFont="1" applyFill="1" applyBorder="1" applyAlignment="1">
      <alignment horizontal="center" vertical="center" wrapText="1"/>
    </xf>
    <xf numFmtId="0" fontId="71" fillId="2" borderId="25" xfId="4" applyFont="1" applyFill="1" applyBorder="1" applyAlignment="1">
      <alignment horizontal="center" vertical="center" wrapText="1"/>
    </xf>
    <xf numFmtId="0" fontId="71" fillId="2" borderId="61" xfId="4" applyFont="1" applyFill="1" applyBorder="1" applyAlignment="1">
      <alignment horizontal="center" vertical="center" wrapText="1"/>
    </xf>
    <xf numFmtId="0" fontId="71" fillId="0" borderId="173" xfId="4" applyFont="1" applyBorder="1" applyAlignment="1">
      <alignment horizontal="center" vertical="center" wrapText="1"/>
    </xf>
    <xf numFmtId="0" fontId="71" fillId="0" borderId="135" xfId="4" applyFont="1" applyBorder="1" applyAlignment="1">
      <alignment horizontal="center" vertical="center" wrapText="1"/>
    </xf>
    <xf numFmtId="0" fontId="71" fillId="0" borderId="174" xfId="4" applyFont="1" applyBorder="1" applyAlignment="1">
      <alignment horizontal="center" vertical="center" wrapText="1"/>
    </xf>
    <xf numFmtId="0" fontId="71" fillId="2" borderId="14" xfId="4" applyFont="1" applyFill="1" applyBorder="1" applyAlignment="1">
      <alignment horizontal="center" vertical="top"/>
    </xf>
    <xf numFmtId="0" fontId="71" fillId="2" borderId="0" xfId="4" applyFont="1" applyFill="1" applyBorder="1" applyAlignment="1">
      <alignment horizontal="center" vertical="top"/>
    </xf>
    <xf numFmtId="0" fontId="71" fillId="2" borderId="16" xfId="4" applyFont="1" applyFill="1" applyBorder="1" applyAlignment="1">
      <alignment horizontal="center" vertical="top"/>
    </xf>
    <xf numFmtId="0" fontId="71" fillId="2" borderId="6" xfId="4" applyFont="1" applyFill="1" applyBorder="1" applyAlignment="1">
      <alignment horizontal="center" vertical="top"/>
    </xf>
    <xf numFmtId="0" fontId="71" fillId="7" borderId="51" xfId="4" applyFont="1" applyFill="1" applyBorder="1" applyAlignment="1">
      <alignment horizontal="center" vertical="center" wrapText="1"/>
    </xf>
    <xf numFmtId="0" fontId="71" fillId="7" borderId="49" xfId="4" applyFont="1" applyFill="1" applyBorder="1" applyAlignment="1">
      <alignment horizontal="center" vertical="center" wrapText="1"/>
    </xf>
    <xf numFmtId="0" fontId="71" fillId="7" borderId="52" xfId="4" applyFont="1" applyFill="1" applyBorder="1" applyAlignment="1">
      <alignment horizontal="center" vertical="center" wrapText="1"/>
    </xf>
    <xf numFmtId="0" fontId="71" fillId="2" borderId="41" xfId="4" applyFont="1" applyFill="1" applyBorder="1" applyAlignment="1">
      <alignment horizontal="center" vertical="center" wrapText="1"/>
    </xf>
    <xf numFmtId="0" fontId="71" fillId="2" borderId="26" xfId="4" applyFont="1" applyFill="1" applyBorder="1" applyAlignment="1">
      <alignment horizontal="center" vertical="center" wrapText="1"/>
    </xf>
    <xf numFmtId="181" fontId="71" fillId="2" borderId="140" xfId="1" applyNumberFormat="1" applyFont="1" applyFill="1" applyBorder="1" applyAlignment="1">
      <alignment horizontal="right" vertical="center"/>
    </xf>
    <xf numFmtId="181" fontId="71" fillId="2" borderId="141" xfId="1" applyNumberFormat="1" applyFont="1" applyFill="1" applyBorder="1" applyAlignment="1">
      <alignment horizontal="right" vertical="center"/>
    </xf>
    <xf numFmtId="181" fontId="71" fillId="2" borderId="142" xfId="1" applyNumberFormat="1" applyFont="1" applyFill="1" applyBorder="1" applyAlignment="1">
      <alignment horizontal="right" vertical="center"/>
    </xf>
    <xf numFmtId="0" fontId="84" fillId="2" borderId="72" xfId="4" applyFont="1" applyFill="1" applyBorder="1" applyAlignment="1">
      <alignment horizontal="center" vertical="center"/>
    </xf>
    <xf numFmtId="0" fontId="84" fillId="2" borderId="50" xfId="4" applyFont="1" applyFill="1" applyBorder="1" applyAlignment="1">
      <alignment horizontal="center" vertical="center"/>
    </xf>
    <xf numFmtId="0" fontId="84" fillId="2" borderId="73" xfId="4" applyFont="1" applyFill="1" applyBorder="1" applyAlignment="1">
      <alignment horizontal="center" vertical="center"/>
    </xf>
    <xf numFmtId="181" fontId="71" fillId="4" borderId="48" xfId="1" applyNumberFormat="1" applyFont="1" applyFill="1" applyBorder="1" applyAlignment="1">
      <alignment vertical="center"/>
    </xf>
    <xf numFmtId="181" fontId="71" fillId="4" borderId="22" xfId="1" applyNumberFormat="1" applyFont="1" applyFill="1" applyBorder="1" applyAlignment="1">
      <alignment vertical="center"/>
    </xf>
    <xf numFmtId="181" fontId="71" fillId="4" borderId="47" xfId="1" applyNumberFormat="1" applyFont="1" applyFill="1" applyBorder="1" applyAlignment="1">
      <alignment vertical="center"/>
    </xf>
    <xf numFmtId="181" fontId="71" fillId="4" borderId="14" xfId="1" applyNumberFormat="1" applyFont="1" applyFill="1" applyBorder="1" applyAlignment="1">
      <alignment vertical="center"/>
    </xf>
    <xf numFmtId="181" fontId="71" fillId="4" borderId="0" xfId="1" applyNumberFormat="1" applyFont="1" applyFill="1" applyBorder="1" applyAlignment="1">
      <alignment vertical="center"/>
    </xf>
    <xf numFmtId="181" fontId="71" fillId="4" borderId="15" xfId="1" applyNumberFormat="1" applyFont="1" applyFill="1" applyBorder="1" applyAlignment="1">
      <alignment vertical="center"/>
    </xf>
    <xf numFmtId="181" fontId="71" fillId="4" borderId="213" xfId="1" applyNumberFormat="1" applyFont="1" applyFill="1" applyBorder="1" applyAlignment="1">
      <alignment vertical="center" shrinkToFit="1"/>
    </xf>
    <xf numFmtId="181" fontId="71" fillId="2" borderId="77" xfId="1" applyNumberFormat="1" applyFont="1" applyFill="1" applyBorder="1" applyAlignment="1">
      <alignment horizontal="right" vertical="center"/>
    </xf>
    <xf numFmtId="181" fontId="71" fillId="2" borderId="66" xfId="1" applyNumberFormat="1" applyFont="1" applyFill="1" applyBorder="1" applyAlignment="1">
      <alignment horizontal="right" vertical="center"/>
    </xf>
    <xf numFmtId="181" fontId="71" fillId="2" borderId="67" xfId="1" applyNumberFormat="1" applyFont="1" applyFill="1" applyBorder="1" applyAlignment="1">
      <alignment horizontal="right" vertical="center"/>
    </xf>
    <xf numFmtId="0" fontId="84" fillId="2" borderId="12" xfId="4" applyFont="1" applyFill="1" applyBorder="1" applyAlignment="1">
      <alignment horizontal="center" vertical="center" shrinkToFit="1"/>
    </xf>
    <xf numFmtId="0" fontId="84" fillId="2" borderId="13" xfId="4" applyFont="1" applyFill="1" applyBorder="1" applyAlignment="1">
      <alignment horizontal="center" vertical="center" shrinkToFit="1"/>
    </xf>
    <xf numFmtId="0" fontId="84" fillId="2" borderId="72" xfId="4" applyFont="1" applyFill="1" applyBorder="1" applyAlignment="1">
      <alignment horizontal="center" vertical="center" shrinkToFit="1"/>
    </xf>
    <xf numFmtId="0" fontId="84" fillId="2" borderId="50" xfId="4" applyFont="1" applyFill="1" applyBorder="1" applyAlignment="1">
      <alignment horizontal="center" vertical="center" shrinkToFit="1"/>
    </xf>
    <xf numFmtId="0" fontId="84" fillId="2" borderId="73" xfId="4" applyFont="1" applyFill="1" applyBorder="1" applyAlignment="1">
      <alignment horizontal="center" vertical="center" shrinkToFit="1"/>
    </xf>
    <xf numFmtId="0" fontId="71" fillId="0" borderId="72" xfId="4" applyFont="1" applyFill="1" applyBorder="1" applyAlignment="1">
      <alignment horizontal="left" vertical="center"/>
    </xf>
    <xf numFmtId="0" fontId="71" fillId="0" borderId="50" xfId="4" applyFont="1" applyFill="1" applyBorder="1" applyAlignment="1">
      <alignment horizontal="left" vertical="center"/>
    </xf>
    <xf numFmtId="0" fontId="71" fillId="0" borderId="171" xfId="4" applyFont="1" applyFill="1" applyBorder="1" applyAlignment="1">
      <alignment horizontal="left" vertical="center"/>
    </xf>
    <xf numFmtId="183" fontId="71" fillId="2" borderId="85" xfId="1" applyNumberFormat="1" applyFont="1" applyFill="1" applyBorder="1" applyAlignment="1">
      <alignment horizontal="right" vertical="center"/>
    </xf>
    <xf numFmtId="183" fontId="71" fillId="2" borderId="0" xfId="1" applyNumberFormat="1" applyFont="1" applyFill="1" applyBorder="1" applyAlignment="1">
      <alignment horizontal="right" vertical="center"/>
    </xf>
    <xf numFmtId="183" fontId="71" fillId="2" borderId="15" xfId="1" applyNumberFormat="1" applyFont="1" applyFill="1" applyBorder="1" applyAlignment="1">
      <alignment horizontal="right" vertical="center"/>
    </xf>
    <xf numFmtId="183" fontId="71" fillId="2" borderId="14" xfId="1" applyNumberFormat="1" applyFont="1" applyFill="1" applyBorder="1" applyAlignment="1">
      <alignment horizontal="right" vertical="center"/>
    </xf>
    <xf numFmtId="0" fontId="71" fillId="7" borderId="74" xfId="4" applyFont="1" applyFill="1" applyBorder="1" applyAlignment="1">
      <alignment horizontal="center" vertical="center" wrapText="1"/>
    </xf>
    <xf numFmtId="0" fontId="71" fillId="7" borderId="64" xfId="4" applyFont="1" applyFill="1" applyBorder="1" applyAlignment="1">
      <alignment horizontal="center" vertical="center" wrapText="1"/>
    </xf>
    <xf numFmtId="0" fontId="71" fillId="7" borderId="75" xfId="4" applyFont="1" applyFill="1" applyBorder="1" applyAlignment="1">
      <alignment horizontal="center" vertical="center" wrapText="1"/>
    </xf>
    <xf numFmtId="0" fontId="71" fillId="2" borderId="104" xfId="4" applyFont="1" applyFill="1" applyBorder="1" applyAlignment="1">
      <alignment horizontal="center" wrapText="1"/>
    </xf>
    <xf numFmtId="0" fontId="71" fillId="2" borderId="49" xfId="4" applyFont="1" applyFill="1" applyBorder="1" applyAlignment="1">
      <alignment horizontal="center" wrapText="1"/>
    </xf>
    <xf numFmtId="0" fontId="71" fillId="2" borderId="165" xfId="4" applyFont="1" applyFill="1" applyBorder="1" applyAlignment="1">
      <alignment horizontal="center" wrapText="1"/>
    </xf>
    <xf numFmtId="0" fontId="71" fillId="2" borderId="148" xfId="4" applyFont="1" applyFill="1" applyBorder="1" applyAlignment="1">
      <alignment horizontal="center" wrapText="1"/>
    </xf>
    <xf numFmtId="0" fontId="71" fillId="2" borderId="66" xfId="4" applyFont="1" applyFill="1" applyBorder="1" applyAlignment="1">
      <alignment horizontal="center" wrapText="1"/>
    </xf>
    <xf numFmtId="0" fontId="71" fillId="2" borderId="166" xfId="4" applyFont="1" applyFill="1" applyBorder="1" applyAlignment="1">
      <alignment horizontal="center" wrapText="1"/>
    </xf>
    <xf numFmtId="177" fontId="71" fillId="2" borderId="43" xfId="4" applyNumberFormat="1" applyFont="1" applyFill="1" applyBorder="1" applyAlignment="1">
      <alignment vertical="center"/>
    </xf>
    <xf numFmtId="0" fontId="71" fillId="2" borderId="2" xfId="4" applyFont="1" applyFill="1" applyBorder="1" applyAlignment="1">
      <alignment vertical="center"/>
    </xf>
    <xf numFmtId="0" fontId="71" fillId="2" borderId="86" xfId="4" applyFont="1" applyFill="1" applyBorder="1" applyAlignment="1">
      <alignment vertical="center"/>
    </xf>
    <xf numFmtId="0" fontId="71" fillId="2" borderId="8" xfId="4" applyFont="1" applyFill="1" applyBorder="1" applyAlignment="1">
      <alignment vertical="center"/>
    </xf>
    <xf numFmtId="0" fontId="71" fillId="2" borderId="7" xfId="4" applyFont="1" applyFill="1" applyBorder="1" applyAlignment="1">
      <alignment vertical="center"/>
    </xf>
    <xf numFmtId="0" fontId="71" fillId="2" borderId="10" xfId="4" applyFont="1" applyFill="1" applyBorder="1" applyAlignment="1">
      <alignment vertical="center"/>
    </xf>
    <xf numFmtId="0" fontId="71" fillId="2" borderId="89" xfId="4" applyFont="1" applyFill="1" applyBorder="1" applyAlignment="1">
      <alignment horizontal="center" vertical="center" textRotation="255"/>
    </xf>
    <xf numFmtId="0" fontId="71" fillId="2" borderId="14" xfId="4" applyFont="1" applyFill="1" applyBorder="1" applyAlignment="1">
      <alignment horizontal="center" vertical="center" textRotation="255"/>
    </xf>
    <xf numFmtId="0" fontId="71" fillId="2" borderId="59" xfId="4" applyFont="1" applyFill="1" applyBorder="1" applyAlignment="1">
      <alignment horizontal="center" vertical="center" textRotation="255"/>
    </xf>
    <xf numFmtId="38" fontId="71" fillId="2" borderId="37" xfId="4" applyNumberFormat="1" applyFont="1" applyFill="1" applyBorder="1" applyAlignment="1">
      <alignment horizontal="center" vertical="center" wrapText="1"/>
    </xf>
    <xf numFmtId="38" fontId="71" fillId="2" borderId="12" xfId="4" applyNumberFormat="1" applyFont="1" applyFill="1" applyBorder="1" applyAlignment="1">
      <alignment horizontal="center" vertical="center" wrapText="1"/>
    </xf>
    <xf numFmtId="0" fontId="71" fillId="2" borderId="9" xfId="4" applyFont="1" applyFill="1" applyBorder="1" applyAlignment="1">
      <alignment horizontal="center" vertical="center"/>
    </xf>
    <xf numFmtId="0" fontId="71" fillId="0" borderId="94" xfId="4" applyFont="1" applyBorder="1" applyAlignment="1">
      <alignment horizontal="center" vertical="center" textRotation="255"/>
    </xf>
    <xf numFmtId="0" fontId="71" fillId="0" borderId="36" xfId="0" applyFont="1" applyBorder="1" applyAlignment="1">
      <alignment horizontal="center" vertical="center" textRotation="255"/>
    </xf>
    <xf numFmtId="0" fontId="71" fillId="0" borderId="175" xfId="0" applyFont="1" applyBorder="1" applyAlignment="1">
      <alignment horizontal="center" vertical="center" textRotation="255"/>
    </xf>
    <xf numFmtId="0" fontId="71" fillId="7" borderId="140" xfId="4" applyFont="1" applyFill="1" applyBorder="1" applyAlignment="1">
      <alignment horizontal="center" vertical="center" wrapText="1"/>
    </xf>
    <xf numFmtId="0" fontId="71" fillId="7" borderId="141" xfId="4" applyFont="1" applyFill="1" applyBorder="1" applyAlignment="1">
      <alignment horizontal="center" vertical="center" wrapText="1"/>
    </xf>
    <xf numFmtId="0" fontId="71" fillId="7" borderId="142" xfId="4" applyFont="1" applyFill="1" applyBorder="1" applyAlignment="1">
      <alignment horizontal="center" vertical="center" wrapText="1"/>
    </xf>
    <xf numFmtId="0" fontId="71" fillId="2" borderId="93" xfId="4" applyFont="1" applyFill="1" applyBorder="1" applyAlignment="1">
      <alignment vertical="center"/>
    </xf>
    <xf numFmtId="0" fontId="71" fillId="2" borderId="6" xfId="4" applyFont="1" applyFill="1" applyBorder="1" applyAlignment="1">
      <alignment vertical="center"/>
    </xf>
    <xf numFmtId="0" fontId="71" fillId="2" borderId="26" xfId="4" applyFont="1" applyFill="1" applyBorder="1" applyAlignment="1">
      <alignment vertical="center"/>
    </xf>
    <xf numFmtId="0" fontId="77" fillId="0" borderId="92" xfId="4" applyFont="1" applyBorder="1" applyAlignment="1">
      <alignment horizontal="center" vertical="center" shrinkToFit="1"/>
    </xf>
    <xf numFmtId="0" fontId="77" fillId="0" borderId="93" xfId="4" applyFont="1" applyBorder="1" applyAlignment="1">
      <alignment horizontal="center" vertical="center" shrinkToFit="1"/>
    </xf>
    <xf numFmtId="0" fontId="84" fillId="2" borderId="51" xfId="4" applyFont="1" applyFill="1" applyBorder="1" applyAlignment="1">
      <alignment horizontal="center" vertical="center" shrinkToFit="1"/>
    </xf>
    <xf numFmtId="0" fontId="84" fillId="2" borderId="49" xfId="4" applyFont="1" applyFill="1" applyBorder="1" applyAlignment="1">
      <alignment horizontal="center" vertical="center" shrinkToFit="1"/>
    </xf>
    <xf numFmtId="0" fontId="84" fillId="2" borderId="52" xfId="4" applyFont="1" applyFill="1" applyBorder="1" applyAlignment="1">
      <alignment horizontal="center" vertical="center" shrinkToFit="1"/>
    </xf>
    <xf numFmtId="0" fontId="84" fillId="2" borderId="11" xfId="4" applyFont="1" applyFill="1" applyBorder="1" applyAlignment="1">
      <alignment horizontal="left" vertical="center" wrapText="1"/>
    </xf>
    <xf numFmtId="0" fontId="84" fillId="0" borderId="12" xfId="0" applyFont="1" applyBorder="1" applyAlignment="1">
      <alignment horizontal="left" vertical="center" wrapText="1"/>
    </xf>
    <xf numFmtId="0" fontId="84" fillId="0" borderId="39" xfId="0" applyFont="1" applyBorder="1" applyAlignment="1">
      <alignment horizontal="left" vertical="center" wrapText="1"/>
    </xf>
    <xf numFmtId="0" fontId="84" fillId="0" borderId="14" xfId="0" applyFont="1" applyBorder="1" applyAlignment="1">
      <alignment horizontal="left" vertical="center" wrapText="1"/>
    </xf>
    <xf numFmtId="0" fontId="84" fillId="0" borderId="0" xfId="0" applyFont="1" applyBorder="1" applyAlignment="1">
      <alignment horizontal="left" vertical="center" wrapText="1"/>
    </xf>
    <xf numFmtId="0" fontId="84" fillId="0" borderId="5" xfId="0" applyFont="1" applyBorder="1" applyAlignment="1">
      <alignment horizontal="left" vertical="center" wrapText="1"/>
    </xf>
    <xf numFmtId="0" fontId="84" fillId="0" borderId="59" xfId="0" applyFont="1" applyBorder="1" applyAlignment="1">
      <alignment horizontal="left" vertical="center" wrapText="1"/>
    </xf>
    <xf numFmtId="0" fontId="84" fillId="0" borderId="21" xfId="0" applyFont="1" applyBorder="1" applyAlignment="1">
      <alignment horizontal="left" vertical="center" wrapText="1"/>
    </xf>
    <xf numFmtId="0" fontId="84" fillId="0" borderId="176" xfId="0" applyFont="1" applyBorder="1" applyAlignment="1">
      <alignment horizontal="left" vertical="center" wrapText="1"/>
    </xf>
    <xf numFmtId="0" fontId="71" fillId="2" borderId="214" xfId="4" applyFont="1" applyFill="1" applyBorder="1" applyAlignment="1">
      <alignment horizontal="center" vertical="center" wrapText="1"/>
    </xf>
    <xf numFmtId="0" fontId="71" fillId="2" borderId="128" xfId="4" applyFont="1" applyFill="1" applyBorder="1" applyAlignment="1">
      <alignment horizontal="center" vertical="center" wrapText="1"/>
    </xf>
    <xf numFmtId="0" fontId="71" fillId="2" borderId="212" xfId="4" applyFont="1" applyFill="1" applyBorder="1" applyAlignment="1">
      <alignment horizontal="center" vertical="center" wrapText="1"/>
    </xf>
    <xf numFmtId="0" fontId="77" fillId="2" borderId="63" xfId="4" applyFont="1" applyFill="1" applyBorder="1" applyAlignment="1">
      <alignment horizontal="center" vertical="center" wrapText="1"/>
    </xf>
    <xf numFmtId="0" fontId="77" fillId="2" borderId="75" xfId="4" applyFont="1" applyFill="1" applyBorder="1" applyAlignment="1">
      <alignment horizontal="center" vertical="center" wrapText="1"/>
    </xf>
    <xf numFmtId="0" fontId="77" fillId="2" borderId="65" xfId="4" applyFont="1" applyFill="1" applyBorder="1" applyAlignment="1">
      <alignment horizontal="center" vertical="center" wrapText="1"/>
    </xf>
    <xf numFmtId="0" fontId="77" fillId="2" borderId="15" xfId="4" applyFont="1" applyFill="1" applyBorder="1" applyAlignment="1">
      <alignment horizontal="center" vertical="center" wrapText="1"/>
    </xf>
    <xf numFmtId="0" fontId="77" fillId="2" borderId="133" xfId="4" applyFont="1" applyFill="1" applyBorder="1" applyAlignment="1">
      <alignment horizontal="center" vertical="center" wrapText="1"/>
    </xf>
    <xf numFmtId="0" fontId="77" fillId="2" borderId="60" xfId="4" applyFont="1" applyFill="1" applyBorder="1" applyAlignment="1">
      <alignment horizontal="center" vertical="center" wrapText="1"/>
    </xf>
    <xf numFmtId="0" fontId="71" fillId="2" borderId="37" xfId="4" applyFont="1" applyFill="1" applyBorder="1" applyAlignment="1">
      <alignment horizontal="center" vertical="center" wrapText="1"/>
    </xf>
    <xf numFmtId="0" fontId="77" fillId="0" borderId="41" xfId="0" applyFont="1" applyBorder="1" applyAlignment="1">
      <alignment horizontal="center" vertical="center" shrinkToFit="1"/>
    </xf>
    <xf numFmtId="0" fontId="77" fillId="0" borderId="26" xfId="0" applyFont="1" applyBorder="1" applyAlignment="1">
      <alignment horizontal="center" vertical="center" shrinkToFit="1"/>
    </xf>
    <xf numFmtId="0" fontId="84" fillId="0" borderId="104" xfId="4" applyFont="1" applyBorder="1" applyAlignment="1">
      <alignment horizontal="center" vertical="center" wrapText="1"/>
    </xf>
    <xf numFmtId="0" fontId="84" fillId="0" borderId="165" xfId="4" applyFont="1" applyBorder="1" applyAlignment="1">
      <alignment horizontal="center" vertical="center" wrapText="1"/>
    </xf>
    <xf numFmtId="0" fontId="84" fillId="0" borderId="148" xfId="4" applyFont="1" applyBorder="1" applyAlignment="1">
      <alignment horizontal="center" vertical="center" wrapText="1"/>
    </xf>
    <xf numFmtId="0" fontId="84" fillId="0" borderId="166" xfId="4" applyFont="1" applyBorder="1" applyAlignment="1">
      <alignment horizontal="center" vertical="center" wrapText="1"/>
    </xf>
    <xf numFmtId="0" fontId="71" fillId="2" borderId="4" xfId="4" applyFont="1" applyFill="1" applyBorder="1" applyAlignment="1">
      <alignment horizontal="center" vertical="center" textRotation="255" shrinkToFit="1"/>
    </xf>
    <xf numFmtId="0" fontId="71" fillId="2" borderId="145" xfId="4" applyFont="1" applyFill="1" applyBorder="1" applyAlignment="1">
      <alignment horizontal="center" vertical="center" textRotation="255" shrinkToFit="1"/>
    </xf>
    <xf numFmtId="0" fontId="71" fillId="2" borderId="47" xfId="4" applyFont="1" applyFill="1" applyBorder="1" applyAlignment="1">
      <alignment horizontal="center" vertical="center" shrinkToFit="1"/>
    </xf>
    <xf numFmtId="0" fontId="71" fillId="2" borderId="72" xfId="4" applyFont="1" applyFill="1" applyBorder="1" applyAlignment="1">
      <alignment horizontal="center" vertical="center" shrinkToFit="1"/>
    </xf>
    <xf numFmtId="0" fontId="71" fillId="2" borderId="50" xfId="4" applyFont="1" applyFill="1" applyBorder="1" applyAlignment="1">
      <alignment horizontal="center" vertical="center" shrinkToFit="1"/>
    </xf>
    <xf numFmtId="0" fontId="71" fillId="2" borderId="73" xfId="4" applyFont="1" applyFill="1" applyBorder="1" applyAlignment="1">
      <alignment horizontal="center" vertical="center" shrinkToFit="1"/>
    </xf>
    <xf numFmtId="0" fontId="84" fillId="0" borderId="173" xfId="4" applyFont="1" applyBorder="1" applyAlignment="1">
      <alignment horizontal="center" vertical="center" wrapText="1"/>
    </xf>
    <xf numFmtId="0" fontId="84" fillId="0" borderId="174" xfId="4" applyFont="1" applyBorder="1" applyAlignment="1">
      <alignment horizontal="center" vertical="center" wrapText="1"/>
    </xf>
    <xf numFmtId="0" fontId="71" fillId="0" borderId="173" xfId="0" applyFont="1" applyBorder="1" applyAlignment="1">
      <alignment horizontal="center" vertical="center" shrinkToFit="1"/>
    </xf>
    <xf numFmtId="0" fontId="71" fillId="0" borderId="136" xfId="0" applyFont="1" applyBorder="1" applyAlignment="1">
      <alignment horizontal="center" vertical="center" shrinkToFit="1"/>
    </xf>
    <xf numFmtId="0" fontId="71" fillId="0" borderId="134" xfId="0" applyFont="1" applyBorder="1" applyAlignment="1">
      <alignment horizontal="center" vertical="center" shrinkToFit="1"/>
    </xf>
    <xf numFmtId="0" fontId="71" fillId="2" borderId="130" xfId="4" applyFont="1" applyFill="1" applyBorder="1" applyAlignment="1">
      <alignment horizontal="center" vertical="center"/>
    </xf>
    <xf numFmtId="0" fontId="71" fillId="0" borderId="85" xfId="4" applyFont="1" applyFill="1" applyBorder="1" applyAlignment="1">
      <alignment horizontal="center" vertical="center" wrapText="1"/>
    </xf>
    <xf numFmtId="0" fontId="71" fillId="0" borderId="25" xfId="4" applyFont="1" applyFill="1" applyBorder="1" applyAlignment="1">
      <alignment horizontal="center" vertical="center" wrapText="1"/>
    </xf>
    <xf numFmtId="0" fontId="71" fillId="0" borderId="74" xfId="4" applyFont="1" applyFill="1" applyBorder="1" applyAlignment="1">
      <alignment horizontal="center" vertical="center" shrinkToFit="1"/>
    </xf>
    <xf numFmtId="0" fontId="71" fillId="0" borderId="64" xfId="4" applyFont="1" applyFill="1" applyBorder="1" applyAlignment="1">
      <alignment horizontal="center" vertical="center" shrinkToFit="1"/>
    </xf>
    <xf numFmtId="0" fontId="71" fillId="0" borderId="214" xfId="4" applyFont="1" applyFill="1" applyBorder="1" applyAlignment="1">
      <alignment horizontal="center" vertical="center" shrinkToFit="1"/>
    </xf>
    <xf numFmtId="201" fontId="71" fillId="0" borderId="63" xfId="4" applyNumberFormat="1" applyFont="1" applyFill="1" applyBorder="1" applyAlignment="1">
      <alignment horizontal="center" vertical="center" shrinkToFit="1"/>
    </xf>
    <xf numFmtId="201" fontId="71" fillId="0" borderId="75" xfId="4" applyNumberFormat="1" applyFont="1" applyFill="1" applyBorder="1" applyAlignment="1">
      <alignment horizontal="center" vertical="center" shrinkToFit="1"/>
    </xf>
    <xf numFmtId="183" fontId="71" fillId="0" borderId="48" xfId="4" applyNumberFormat="1" applyFont="1" applyFill="1" applyBorder="1" applyAlignment="1">
      <alignment horizontal="right" vertical="center"/>
    </xf>
    <xf numFmtId="183" fontId="71" fillId="0" borderId="47" xfId="4" applyNumberFormat="1" applyFont="1" applyFill="1" applyBorder="1" applyAlignment="1">
      <alignment horizontal="right" vertical="center"/>
    </xf>
    <xf numFmtId="183" fontId="71" fillId="0" borderId="130" xfId="4" applyNumberFormat="1" applyFont="1" applyBorder="1" applyAlignment="1">
      <alignment horizontal="right" vertical="center" shrinkToFit="1"/>
    </xf>
    <xf numFmtId="183" fontId="71" fillId="0" borderId="73" xfId="4" applyNumberFormat="1" applyFont="1" applyBorder="1" applyAlignment="1">
      <alignment horizontal="right" vertical="center" shrinkToFit="1"/>
    </xf>
    <xf numFmtId="183" fontId="71" fillId="0" borderId="72" xfId="4" applyNumberFormat="1" applyFont="1" applyFill="1" applyBorder="1" applyAlignment="1">
      <alignment horizontal="right" vertical="center"/>
    </xf>
    <xf numFmtId="183" fontId="71" fillId="0" borderId="73" xfId="4" applyNumberFormat="1" applyFont="1" applyFill="1" applyBorder="1" applyAlignment="1">
      <alignment horizontal="right" vertical="center"/>
    </xf>
    <xf numFmtId="183" fontId="71" fillId="0" borderId="37" xfId="4" applyNumberFormat="1" applyFont="1" applyFill="1" applyBorder="1" applyAlignment="1">
      <alignment horizontal="right" vertical="center" shrinkToFit="1"/>
    </xf>
    <xf numFmtId="183" fontId="71" fillId="0" borderId="13" xfId="4" applyNumberFormat="1" applyFont="1" applyFill="1" applyBorder="1" applyAlignment="1">
      <alignment horizontal="right" vertical="center" shrinkToFit="1"/>
    </xf>
    <xf numFmtId="183" fontId="71" fillId="0" borderId="130" xfId="4" applyNumberFormat="1" applyFont="1" applyFill="1" applyBorder="1" applyAlignment="1">
      <alignment horizontal="right" vertical="center" shrinkToFit="1"/>
    </xf>
    <xf numFmtId="183" fontId="71" fillId="0" borderId="73" xfId="4" applyNumberFormat="1" applyFont="1" applyFill="1" applyBorder="1" applyAlignment="1">
      <alignment horizontal="right" vertical="center" shrinkToFit="1"/>
    </xf>
    <xf numFmtId="183" fontId="71" fillId="0" borderId="11" xfId="4" applyNumberFormat="1" applyFont="1" applyFill="1" applyBorder="1" applyAlignment="1">
      <alignment horizontal="right" vertical="center" shrinkToFit="1"/>
    </xf>
    <xf numFmtId="183" fontId="71" fillId="0" borderId="72" xfId="4" applyNumberFormat="1" applyFont="1" applyFill="1" applyBorder="1" applyAlignment="1">
      <alignment horizontal="right" vertical="center" shrinkToFit="1"/>
    </xf>
    <xf numFmtId="0" fontId="71" fillId="7" borderId="72" xfId="4" applyFont="1" applyFill="1" applyBorder="1" applyAlignment="1">
      <alignment horizontal="center" vertical="center" wrapText="1"/>
    </xf>
    <xf numFmtId="0" fontId="71" fillId="7" borderId="50" xfId="4" applyFont="1" applyFill="1" applyBorder="1" applyAlignment="1">
      <alignment horizontal="center" vertical="center" wrapText="1"/>
    </xf>
    <xf numFmtId="0" fontId="71" fillId="7" borderId="73" xfId="4" applyFont="1" applyFill="1" applyBorder="1" applyAlignment="1">
      <alignment horizontal="center" vertical="center" wrapText="1"/>
    </xf>
    <xf numFmtId="0" fontId="71" fillId="7" borderId="79" xfId="4" applyFont="1" applyFill="1" applyBorder="1" applyAlignment="1">
      <alignment horizontal="center" vertical="center" shrinkToFit="1"/>
    </xf>
    <xf numFmtId="0" fontId="71" fillId="7" borderId="53" xfId="4" applyFont="1" applyFill="1" applyBorder="1" applyAlignment="1">
      <alignment horizontal="center" vertical="center" shrinkToFit="1"/>
    </xf>
    <xf numFmtId="0" fontId="71" fillId="7" borderId="112" xfId="4" applyFont="1" applyFill="1" applyBorder="1" applyAlignment="1">
      <alignment horizontal="center" vertical="center" shrinkToFit="1"/>
    </xf>
    <xf numFmtId="201" fontId="71" fillId="0" borderId="102" xfId="4" applyNumberFormat="1" applyFont="1" applyFill="1" applyBorder="1" applyAlignment="1">
      <alignment horizontal="center" vertical="center" shrinkToFit="1"/>
    </xf>
    <xf numFmtId="201" fontId="71" fillId="0" borderId="78" xfId="4" applyNumberFormat="1" applyFont="1" applyFill="1" applyBorder="1" applyAlignment="1">
      <alignment horizontal="center" vertical="center" shrinkToFit="1"/>
    </xf>
    <xf numFmtId="0" fontId="71" fillId="2" borderId="130" xfId="4" applyFont="1" applyFill="1" applyBorder="1" applyAlignment="1">
      <alignment horizontal="center" vertical="center" wrapText="1"/>
    </xf>
    <xf numFmtId="0" fontId="71" fillId="2" borderId="164" xfId="4" applyFont="1" applyFill="1" applyBorder="1" applyAlignment="1">
      <alignment horizontal="center" vertical="center" wrapText="1"/>
    </xf>
    <xf numFmtId="0" fontId="71" fillId="0" borderId="51" xfId="4" applyFont="1" applyFill="1" applyBorder="1" applyAlignment="1">
      <alignment horizontal="left" vertical="center"/>
    </xf>
    <xf numFmtId="0" fontId="71" fillId="0" borderId="49" xfId="4" applyFont="1" applyFill="1" applyBorder="1" applyAlignment="1">
      <alignment horizontal="left" vertical="center"/>
    </xf>
    <xf numFmtId="0" fontId="71" fillId="0" borderId="157" xfId="4" applyFont="1" applyFill="1" applyBorder="1" applyAlignment="1">
      <alignment horizontal="left" vertical="center"/>
    </xf>
    <xf numFmtId="0" fontId="71" fillId="2" borderId="58" xfId="4" applyFont="1" applyFill="1" applyBorder="1" applyAlignment="1">
      <alignment horizontal="center" vertical="center" wrapText="1"/>
    </xf>
    <xf numFmtId="0" fontId="71" fillId="2" borderId="96" xfId="4" applyFont="1" applyFill="1" applyBorder="1" applyAlignment="1">
      <alignment horizontal="center" vertical="center" wrapText="1"/>
    </xf>
    <xf numFmtId="0" fontId="71" fillId="0" borderId="160" xfId="0" applyFont="1" applyFill="1" applyBorder="1" applyAlignment="1">
      <alignment horizontal="left" vertical="center"/>
    </xf>
    <xf numFmtId="0" fontId="71" fillId="0" borderId="161" xfId="0" applyFont="1" applyFill="1" applyBorder="1" applyAlignment="1">
      <alignment horizontal="left" vertical="center"/>
    </xf>
    <xf numFmtId="0" fontId="71" fillId="0" borderId="162" xfId="0" applyFont="1" applyFill="1" applyBorder="1" applyAlignment="1">
      <alignment horizontal="left" vertical="center"/>
    </xf>
    <xf numFmtId="201" fontId="71" fillId="0" borderId="321" xfId="4" applyNumberFormat="1" applyFont="1" applyFill="1" applyBorder="1" applyAlignment="1">
      <alignment horizontal="center" vertical="center" shrinkToFit="1"/>
    </xf>
    <xf numFmtId="201" fontId="71" fillId="0" borderId="167" xfId="4" applyNumberFormat="1" applyFont="1" applyFill="1" applyBorder="1" applyAlignment="1">
      <alignment horizontal="center" vertical="center" shrinkToFit="1"/>
    </xf>
    <xf numFmtId="0" fontId="84" fillId="2" borderId="0" xfId="4" applyFont="1" applyFill="1" applyBorder="1" applyAlignment="1">
      <alignment horizontal="center" vertical="center" wrapText="1"/>
    </xf>
    <xf numFmtId="0" fontId="84" fillId="2" borderId="21" xfId="4" applyFont="1" applyFill="1" applyBorder="1" applyAlignment="1">
      <alignment horizontal="center" vertical="center" wrapText="1"/>
    </xf>
    <xf numFmtId="0" fontId="71" fillId="0" borderId="4" xfId="0" applyFont="1" applyBorder="1" applyAlignment="1">
      <alignment horizontal="center" vertical="distributed" textRotation="255" indent="1"/>
    </xf>
    <xf numFmtId="0" fontId="71" fillId="0" borderId="145" xfId="0" applyFont="1" applyBorder="1" applyAlignment="1">
      <alignment horizontal="center" vertical="distributed" textRotation="255" indent="1"/>
    </xf>
    <xf numFmtId="0" fontId="71" fillId="7" borderId="160" xfId="4" applyFont="1" applyFill="1" applyBorder="1" applyAlignment="1">
      <alignment horizontal="center" vertical="center" shrinkToFit="1"/>
    </xf>
    <xf numFmtId="0" fontId="71" fillId="7" borderId="161" xfId="4" applyFont="1" applyFill="1" applyBorder="1" applyAlignment="1">
      <alignment horizontal="center" vertical="center" shrinkToFit="1"/>
    </xf>
    <xf numFmtId="0" fontId="71" fillId="7" borderId="170" xfId="4" applyFont="1" applyFill="1" applyBorder="1" applyAlignment="1">
      <alignment horizontal="center" vertical="center" shrinkToFit="1"/>
    </xf>
    <xf numFmtId="0" fontId="71" fillId="0" borderId="0" xfId="4" applyFont="1" applyBorder="1" applyAlignment="1">
      <alignment horizontal="left" vertical="top" shrinkToFit="1"/>
    </xf>
    <xf numFmtId="0" fontId="77" fillId="0" borderId="12" xfId="0" applyFont="1" applyBorder="1" applyAlignment="1">
      <alignment horizontal="left" vertical="center" wrapText="1"/>
    </xf>
    <xf numFmtId="0" fontId="77" fillId="0" borderId="39" xfId="0" applyFont="1" applyBorder="1" applyAlignment="1">
      <alignment horizontal="left" vertical="center" wrapText="1"/>
    </xf>
    <xf numFmtId="0" fontId="77" fillId="0" borderId="14" xfId="0" applyFont="1" applyBorder="1" applyAlignment="1">
      <alignment horizontal="left" vertical="center" wrapText="1"/>
    </xf>
    <xf numFmtId="0" fontId="77" fillId="0" borderId="0" xfId="0" applyFont="1" applyBorder="1" applyAlignment="1">
      <alignment horizontal="left" vertical="center" wrapText="1"/>
    </xf>
    <xf numFmtId="0" fontId="77" fillId="0" borderId="5" xfId="0" applyFont="1" applyBorder="1" applyAlignment="1">
      <alignment horizontal="left" vertical="center" wrapText="1"/>
    </xf>
    <xf numFmtId="0" fontId="77" fillId="0" borderId="59" xfId="0" applyFont="1" applyBorder="1" applyAlignment="1">
      <alignment horizontal="left" vertical="center" wrapText="1"/>
    </xf>
    <xf numFmtId="0" fontId="77" fillId="0" borderId="21" xfId="0" applyFont="1" applyBorder="1" applyAlignment="1">
      <alignment horizontal="left" vertical="center" wrapText="1"/>
    </xf>
    <xf numFmtId="0" fontId="77" fillId="0" borderId="176" xfId="0" applyFont="1" applyBorder="1" applyAlignment="1">
      <alignment horizontal="left" vertical="center" wrapText="1"/>
    </xf>
    <xf numFmtId="0" fontId="71" fillId="0" borderId="210" xfId="0" applyNumberFormat="1" applyFont="1" applyFill="1" applyBorder="1" applyAlignment="1">
      <alignment horizontal="center" vertical="center"/>
    </xf>
    <xf numFmtId="0" fontId="71" fillId="0" borderId="4" xfId="0" applyNumberFormat="1" applyFont="1" applyFill="1" applyBorder="1" applyAlignment="1">
      <alignment horizontal="center" vertical="center"/>
    </xf>
    <xf numFmtId="0" fontId="71" fillId="0" borderId="33" xfId="0" applyNumberFormat="1" applyFont="1" applyFill="1" applyBorder="1" applyAlignment="1">
      <alignment horizontal="center" vertical="center"/>
    </xf>
    <xf numFmtId="0" fontId="80" fillId="0" borderId="92" xfId="4" applyFont="1" applyBorder="1" applyAlignment="1">
      <alignment horizontal="center" vertical="center" wrapText="1"/>
    </xf>
    <xf numFmtId="0" fontId="80" fillId="0" borderId="93" xfId="0" applyFont="1" applyBorder="1" applyAlignment="1">
      <alignment horizontal="center" vertical="center" wrapText="1"/>
    </xf>
    <xf numFmtId="0" fontId="80" fillId="0" borderId="41" xfId="0" applyFont="1" applyBorder="1" applyAlignment="1">
      <alignment horizontal="center" vertical="center" wrapText="1"/>
    </xf>
    <xf numFmtId="0" fontId="80" fillId="0" borderId="26" xfId="0" applyFont="1" applyBorder="1" applyAlignment="1">
      <alignment horizontal="center" vertical="center" wrapText="1"/>
    </xf>
    <xf numFmtId="0" fontId="71" fillId="0" borderId="130" xfId="4" applyFont="1" applyFill="1" applyBorder="1" applyAlignment="1">
      <alignment horizontal="center" vertical="center" wrapText="1"/>
    </xf>
    <xf numFmtId="0" fontId="71" fillId="0" borderId="164" xfId="4" applyFont="1" applyFill="1" applyBorder="1" applyAlignment="1">
      <alignment horizontal="center" vertical="center" wrapText="1"/>
    </xf>
    <xf numFmtId="183" fontId="71" fillId="0" borderId="130" xfId="4" applyNumberFormat="1" applyFont="1" applyBorder="1" applyAlignment="1">
      <alignment vertical="center" shrinkToFit="1"/>
    </xf>
    <xf numFmtId="0" fontId="67" fillId="0" borderId="73" xfId="0" applyFont="1" applyBorder="1" applyAlignment="1">
      <alignment vertical="center" shrinkToFit="1"/>
    </xf>
    <xf numFmtId="183" fontId="71" fillId="0" borderId="72" xfId="4" applyNumberFormat="1" applyFont="1" applyBorder="1" applyAlignment="1">
      <alignment vertical="center" shrinkToFit="1"/>
    </xf>
    <xf numFmtId="183" fontId="71" fillId="0" borderId="37" xfId="4" applyNumberFormat="1" applyFont="1" applyFill="1" applyBorder="1" applyAlignment="1">
      <alignment horizontal="right" vertical="center"/>
    </xf>
    <xf numFmtId="183" fontId="71" fillId="0" borderId="13" xfId="4" applyNumberFormat="1" applyFont="1" applyFill="1" applyBorder="1" applyAlignment="1">
      <alignment horizontal="right" vertical="center"/>
    </xf>
    <xf numFmtId="183" fontId="71" fillId="0" borderId="130" xfId="4" applyNumberFormat="1" applyFont="1" applyFill="1" applyBorder="1" applyAlignment="1">
      <alignment horizontal="right" vertical="center"/>
    </xf>
    <xf numFmtId="183" fontId="71" fillId="0" borderId="11" xfId="4" applyNumberFormat="1" applyFont="1" applyFill="1" applyBorder="1" applyAlignment="1">
      <alignment horizontal="right" vertical="center"/>
    </xf>
    <xf numFmtId="181" fontId="71" fillId="2" borderId="11" xfId="1" applyNumberFormat="1" applyFont="1" applyFill="1" applyBorder="1" applyAlignment="1">
      <alignment horizontal="right" vertical="center"/>
    </xf>
    <xf numFmtId="181" fontId="71" fillId="2" borderId="12" xfId="1" applyNumberFormat="1" applyFont="1" applyFill="1" applyBorder="1" applyAlignment="1">
      <alignment horizontal="right" vertical="center"/>
    </xf>
    <xf numFmtId="181" fontId="71" fillId="2" borderId="13" xfId="1" applyNumberFormat="1" applyFont="1" applyFill="1" applyBorder="1" applyAlignment="1">
      <alignment horizontal="right" vertical="center"/>
    </xf>
    <xf numFmtId="181" fontId="71" fillId="4" borderId="57" xfId="1" applyNumberFormat="1" applyFont="1" applyFill="1" applyBorder="1" applyAlignment="1">
      <alignment vertical="center"/>
    </xf>
    <xf numFmtId="181" fontId="71" fillId="4" borderId="7" xfId="1" applyNumberFormat="1" applyFont="1" applyFill="1" applyBorder="1" applyAlignment="1">
      <alignment vertical="center"/>
    </xf>
    <xf numFmtId="181" fontId="71" fillId="4" borderId="27" xfId="1" applyNumberFormat="1" applyFont="1" applyFill="1" applyBorder="1" applyAlignment="1">
      <alignment vertical="center"/>
    </xf>
    <xf numFmtId="181" fontId="71" fillId="2" borderId="160" xfId="1" applyNumberFormat="1" applyFont="1" applyFill="1" applyBorder="1" applyAlignment="1">
      <alignment horizontal="right" vertical="center"/>
    </xf>
    <xf numFmtId="181" fontId="71" fillId="2" borderId="161" xfId="1" applyNumberFormat="1" applyFont="1" applyFill="1" applyBorder="1" applyAlignment="1">
      <alignment horizontal="right" vertical="center"/>
    </xf>
    <xf numFmtId="181" fontId="71" fillId="2" borderId="167" xfId="1" applyNumberFormat="1" applyFont="1" applyFill="1" applyBorder="1" applyAlignment="1">
      <alignment horizontal="right" vertical="center"/>
    </xf>
    <xf numFmtId="181" fontId="71" fillId="4" borderId="57" xfId="1" applyNumberFormat="1" applyFont="1" applyFill="1" applyBorder="1" applyAlignment="1">
      <alignment horizontal="center" vertical="center"/>
    </xf>
    <xf numFmtId="181" fontId="71" fillId="4" borderId="7" xfId="1" applyNumberFormat="1" applyFont="1" applyFill="1" applyBorder="1" applyAlignment="1">
      <alignment horizontal="center" vertical="center"/>
    </xf>
    <xf numFmtId="181" fontId="71" fillId="4" borderId="27" xfId="1" applyNumberFormat="1" applyFont="1" applyFill="1" applyBorder="1" applyAlignment="1">
      <alignment horizontal="center" vertical="center"/>
    </xf>
    <xf numFmtId="181" fontId="71" fillId="2" borderId="160" xfId="1" applyNumberFormat="1" applyFont="1" applyFill="1" applyBorder="1" applyAlignment="1">
      <alignment vertical="center"/>
    </xf>
    <xf numFmtId="181" fontId="71" fillId="2" borderId="161" xfId="1" applyNumberFormat="1" applyFont="1" applyFill="1" applyBorder="1" applyAlignment="1">
      <alignment vertical="center"/>
    </xf>
    <xf numFmtId="181" fontId="71" fillId="2" borderId="167" xfId="1" applyNumberFormat="1" applyFont="1" applyFill="1" applyBorder="1" applyAlignment="1">
      <alignment vertical="center"/>
    </xf>
    <xf numFmtId="0" fontId="71" fillId="0" borderId="177" xfId="0" applyFont="1" applyBorder="1" applyAlignment="1">
      <alignment horizontal="center" vertical="center" shrinkToFit="1"/>
    </xf>
    <xf numFmtId="0" fontId="71" fillId="0" borderId="178" xfId="0" applyFont="1" applyBorder="1" applyAlignment="1">
      <alignment horizontal="center" vertical="center" shrinkToFit="1"/>
    </xf>
    <xf numFmtId="0" fontId="1" fillId="0" borderId="14" xfId="0" applyFont="1" applyBorder="1" applyAlignment="1">
      <alignment vertical="center"/>
    </xf>
    <xf numFmtId="0" fontId="1" fillId="0" borderId="15" xfId="0" applyFont="1" applyBorder="1" applyAlignment="1">
      <alignment vertical="center"/>
    </xf>
    <xf numFmtId="202" fontId="14" fillId="2" borderId="51" xfId="0" applyNumberFormat="1" applyFont="1" applyFill="1" applyBorder="1" applyAlignment="1">
      <alignment horizontal="center" vertical="center" shrinkToFit="1"/>
    </xf>
    <xf numFmtId="202" fontId="14" fillId="2" borderId="49" xfId="0" applyNumberFormat="1" applyFont="1" applyFill="1" applyBorder="1" applyAlignment="1">
      <alignment horizontal="center" vertical="center" shrinkToFit="1"/>
    </xf>
    <xf numFmtId="202" fontId="14" fillId="2" borderId="52" xfId="0" applyNumberFormat="1" applyFont="1" applyFill="1" applyBorder="1" applyAlignment="1">
      <alignment horizontal="center" vertical="center" shrinkToFit="1"/>
    </xf>
    <xf numFmtId="203" fontId="14" fillId="0" borderId="11" xfId="0" applyNumberFormat="1" applyFont="1" applyBorder="1" applyAlignment="1">
      <alignment horizontal="left" vertical="center" wrapText="1"/>
    </xf>
    <xf numFmtId="203" fontId="14" fillId="0" borderId="12" xfId="0" applyNumberFormat="1" applyFont="1" applyBorder="1" applyAlignment="1">
      <alignment horizontal="left" vertical="center" wrapText="1"/>
    </xf>
    <xf numFmtId="203" fontId="14" fillId="0" borderId="13" xfId="0" applyNumberFormat="1" applyFont="1" applyBorder="1" applyAlignment="1">
      <alignment horizontal="left" vertical="center" wrapText="1"/>
    </xf>
    <xf numFmtId="203" fontId="14" fillId="0" borderId="16" xfId="0" applyNumberFormat="1" applyFont="1" applyBorder="1" applyAlignment="1">
      <alignment horizontal="left" vertical="center" wrapText="1"/>
    </xf>
    <xf numFmtId="203" fontId="14" fillId="0" borderId="6" xfId="0" applyNumberFormat="1" applyFont="1" applyBorder="1" applyAlignment="1">
      <alignment horizontal="left" vertical="center" wrapText="1"/>
    </xf>
    <xf numFmtId="203" fontId="14" fillId="0" borderId="17" xfId="0" applyNumberFormat="1" applyFont="1" applyBorder="1" applyAlignment="1">
      <alignment horizontal="left" vertical="center" wrapText="1"/>
    </xf>
    <xf numFmtId="204" fontId="14" fillId="2" borderId="11" xfId="4" applyNumberFormat="1" applyFont="1" applyFill="1" applyBorder="1" applyAlignment="1">
      <alignment horizontal="center" vertical="center" shrinkToFit="1"/>
    </xf>
    <xf numFmtId="204" fontId="14" fillId="2" borderId="12" xfId="4" applyNumberFormat="1" applyFont="1" applyFill="1" applyBorder="1" applyAlignment="1">
      <alignment horizontal="center" vertical="center" shrinkToFit="1"/>
    </xf>
    <xf numFmtId="204" fontId="14" fillId="2" borderId="13" xfId="4" applyNumberFormat="1" applyFont="1" applyFill="1" applyBorder="1" applyAlignment="1">
      <alignment horizontal="center" vertical="center" shrinkToFit="1"/>
    </xf>
    <xf numFmtId="204" fontId="14" fillId="2" borderId="16" xfId="4" applyNumberFormat="1" applyFont="1" applyFill="1" applyBorder="1" applyAlignment="1">
      <alignment horizontal="center" vertical="center" shrinkToFit="1"/>
    </xf>
    <xf numFmtId="204" fontId="14" fillId="2" borderId="6" xfId="4" applyNumberFormat="1" applyFont="1" applyFill="1" applyBorder="1" applyAlignment="1">
      <alignment horizontal="center" vertical="center" shrinkToFit="1"/>
    </xf>
    <xf numFmtId="204" fontId="14" fillId="2" borderId="17" xfId="4" applyNumberFormat="1" applyFont="1" applyFill="1" applyBorder="1" applyAlignment="1">
      <alignment horizontal="center" vertical="center" shrinkToFit="1"/>
    </xf>
    <xf numFmtId="0" fontId="14" fillId="2" borderId="11" xfId="4" applyFont="1" applyFill="1" applyBorder="1" applyAlignment="1">
      <alignment horizontal="left" vertical="center" wrapText="1"/>
    </xf>
    <xf numFmtId="0" fontId="14" fillId="2" borderId="12" xfId="4" applyFont="1" applyFill="1" applyBorder="1" applyAlignment="1">
      <alignment horizontal="left" vertical="center" wrapText="1"/>
    </xf>
    <xf numFmtId="0" fontId="14" fillId="2" borderId="16" xfId="4" applyFont="1" applyFill="1" applyBorder="1" applyAlignment="1">
      <alignment horizontal="left" vertical="center" wrapText="1"/>
    </xf>
    <xf numFmtId="0" fontId="14" fillId="2" borderId="6" xfId="4" applyFont="1" applyFill="1" applyBorder="1" applyAlignment="1">
      <alignment horizontal="left" vertical="center" wrapText="1"/>
    </xf>
    <xf numFmtId="205" fontId="14" fillId="2" borderId="79" xfId="0" applyNumberFormat="1" applyFont="1" applyFill="1" applyBorder="1" applyAlignment="1">
      <alignment horizontal="center" vertical="center"/>
    </xf>
    <xf numFmtId="205" fontId="14" fillId="2" borderId="53" xfId="0" applyNumberFormat="1" applyFont="1" applyFill="1" applyBorder="1" applyAlignment="1">
      <alignment horizontal="center" vertical="center"/>
    </xf>
    <xf numFmtId="205" fontId="14" fillId="2" borderId="78" xfId="0" applyNumberFormat="1" applyFont="1" applyFill="1" applyBorder="1" applyAlignment="1">
      <alignment horizontal="center" vertical="center"/>
    </xf>
    <xf numFmtId="0" fontId="8" fillId="2" borderId="51" xfId="4" applyFont="1" applyFill="1" applyBorder="1" applyAlignment="1">
      <alignment horizontal="center" vertical="center"/>
    </xf>
    <xf numFmtId="0" fontId="8" fillId="2" borderId="49" xfId="4" applyFont="1" applyFill="1" applyBorder="1" applyAlignment="1">
      <alignment horizontal="center" vertical="center"/>
    </xf>
    <xf numFmtId="0" fontId="8" fillId="2" borderId="52" xfId="4" applyFont="1" applyFill="1" applyBorder="1" applyAlignment="1">
      <alignment horizontal="center" vertical="center"/>
    </xf>
    <xf numFmtId="0" fontId="8" fillId="2" borderId="59" xfId="4" applyFont="1" applyFill="1" applyBorder="1" applyAlignment="1">
      <alignment horizontal="center" vertical="center"/>
    </xf>
    <xf numFmtId="0" fontId="8" fillId="2" borderId="21" xfId="4" applyFont="1" applyFill="1" applyBorder="1" applyAlignment="1">
      <alignment horizontal="center" vertical="center"/>
    </xf>
    <xf numFmtId="0" fontId="8" fillId="2" borderId="60" xfId="4" applyFont="1" applyFill="1" applyBorder="1" applyAlignment="1">
      <alignment horizontal="center" vertical="center"/>
    </xf>
    <xf numFmtId="0" fontId="8" fillId="0" borderId="135" xfId="4" applyFont="1" applyBorder="1" applyAlignment="1">
      <alignment horizontal="center" vertical="center"/>
    </xf>
    <xf numFmtId="0" fontId="90" fillId="0" borderId="0" xfId="4" applyFont="1" applyAlignment="1">
      <alignment horizontal="left" vertical="center" wrapText="1"/>
    </xf>
    <xf numFmtId="0" fontId="8" fillId="0" borderId="0" xfId="4" applyFont="1" applyFill="1" applyAlignment="1">
      <alignment horizontal="left" vertical="center" wrapText="1"/>
    </xf>
    <xf numFmtId="0" fontId="8" fillId="0" borderId="25" xfId="4" applyFont="1" applyFill="1" applyBorder="1" applyAlignment="1">
      <alignment horizontal="left" vertical="center" wrapText="1"/>
    </xf>
    <xf numFmtId="0" fontId="1" fillId="0" borderId="0" xfId="0" applyFont="1" applyFill="1" applyBorder="1" applyAlignment="1">
      <alignment horizontal="left" vertical="center" wrapText="1"/>
    </xf>
    <xf numFmtId="203" fontId="14" fillId="0" borderId="11" xfId="0" applyNumberFormat="1" applyFont="1" applyBorder="1" applyAlignment="1">
      <alignment horizontal="center" vertical="center" wrapText="1"/>
    </xf>
    <xf numFmtId="203" fontId="14" fillId="0" borderId="12" xfId="0" applyNumberFormat="1" applyFont="1" applyBorder="1" applyAlignment="1">
      <alignment horizontal="center" vertical="center" wrapText="1"/>
    </xf>
    <xf numFmtId="203" fontId="14" fillId="0" borderId="13" xfId="0" applyNumberFormat="1" applyFont="1" applyBorder="1" applyAlignment="1">
      <alignment horizontal="center" vertical="center" wrapText="1"/>
    </xf>
    <xf numFmtId="203" fontId="14" fillId="0" borderId="16" xfId="0" applyNumberFormat="1" applyFont="1" applyBorder="1" applyAlignment="1">
      <alignment horizontal="center" vertical="center" wrapText="1"/>
    </xf>
    <xf numFmtId="203" fontId="14" fillId="0" borderId="6" xfId="0" applyNumberFormat="1" applyFont="1" applyBorder="1" applyAlignment="1">
      <alignment horizontal="center" vertical="center" wrapText="1"/>
    </xf>
    <xf numFmtId="203" fontId="14" fillId="0" borderId="17" xfId="0" applyNumberFormat="1" applyFont="1" applyBorder="1" applyAlignment="1">
      <alignment horizontal="center" vertical="center" wrapText="1"/>
    </xf>
    <xf numFmtId="204" fontId="14" fillId="2" borderId="11" xfId="4" applyNumberFormat="1" applyFont="1" applyFill="1" applyBorder="1" applyAlignment="1">
      <alignment horizontal="center" vertical="center" wrapText="1"/>
    </xf>
    <xf numFmtId="204" fontId="14" fillId="2" borderId="12" xfId="4" applyNumberFormat="1" applyFont="1" applyFill="1" applyBorder="1" applyAlignment="1">
      <alignment horizontal="center" vertical="center" wrapText="1"/>
    </xf>
    <xf numFmtId="204" fontId="14" fillId="2" borderId="13" xfId="4" applyNumberFormat="1" applyFont="1" applyFill="1" applyBorder="1" applyAlignment="1">
      <alignment horizontal="center" vertical="center" wrapText="1"/>
    </xf>
    <xf numFmtId="204" fontId="14" fillId="2" borderId="16" xfId="4" applyNumberFormat="1" applyFont="1" applyFill="1" applyBorder="1" applyAlignment="1">
      <alignment horizontal="center" vertical="center" wrapText="1"/>
    </xf>
    <xf numFmtId="204" fontId="14" fillId="2" borderId="6" xfId="4" applyNumberFormat="1" applyFont="1" applyFill="1" applyBorder="1" applyAlignment="1">
      <alignment horizontal="center" vertical="center" wrapText="1"/>
    </xf>
    <xf numFmtId="204" fontId="14" fillId="2" borderId="17" xfId="4" applyNumberFormat="1" applyFont="1" applyFill="1" applyBorder="1" applyAlignment="1">
      <alignment horizontal="center" vertical="center" wrapText="1"/>
    </xf>
    <xf numFmtId="0" fontId="14" fillId="2" borderId="13" xfId="4" applyFont="1" applyFill="1" applyBorder="1" applyAlignment="1">
      <alignment horizontal="left" vertical="center" wrapText="1"/>
    </xf>
    <xf numFmtId="0" fontId="14" fillId="2" borderId="17" xfId="4" applyFont="1" applyFill="1" applyBorder="1" applyAlignment="1">
      <alignment horizontal="left" vertical="center" wrapText="1"/>
    </xf>
    <xf numFmtId="204" fontId="14" fillId="2" borderId="11" xfId="4" applyNumberFormat="1" applyFont="1" applyFill="1" applyBorder="1" applyAlignment="1">
      <alignment horizontal="left" vertical="center" wrapText="1"/>
    </xf>
    <xf numFmtId="204" fontId="14" fillId="2" borderId="12" xfId="4" applyNumberFormat="1" applyFont="1" applyFill="1" applyBorder="1" applyAlignment="1">
      <alignment horizontal="left" vertical="center" wrapText="1"/>
    </xf>
    <xf numFmtId="204" fontId="14" fillId="2" borderId="13" xfId="4" applyNumberFormat="1" applyFont="1" applyFill="1" applyBorder="1" applyAlignment="1">
      <alignment horizontal="left" vertical="center" wrapText="1"/>
    </xf>
    <xf numFmtId="204" fontId="14" fillId="2" borderId="16" xfId="4" applyNumberFormat="1" applyFont="1" applyFill="1" applyBorder="1" applyAlignment="1">
      <alignment horizontal="left" vertical="center" wrapText="1"/>
    </xf>
    <xf numFmtId="204" fontId="14" fillId="2" borderId="6" xfId="4" applyNumberFormat="1" applyFont="1" applyFill="1" applyBorder="1" applyAlignment="1">
      <alignment horizontal="left" vertical="center" wrapText="1"/>
    </xf>
    <xf numFmtId="204" fontId="14" fillId="2" borderId="17" xfId="4" applyNumberFormat="1" applyFont="1" applyFill="1" applyBorder="1" applyAlignment="1">
      <alignment horizontal="left" vertical="center" wrapText="1"/>
    </xf>
    <xf numFmtId="202" fontId="14" fillId="2" borderId="11" xfId="0" applyNumberFormat="1" applyFont="1" applyFill="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202" fontId="14" fillId="2" borderId="23" xfId="0" applyNumberFormat="1" applyFont="1" applyFill="1" applyBorder="1" applyAlignment="1">
      <alignment horizontal="center" vertical="center"/>
    </xf>
    <xf numFmtId="0" fontId="19" fillId="0" borderId="33" xfId="0" applyFont="1" applyBorder="1" applyAlignment="1">
      <alignment horizontal="center" vertical="center"/>
    </xf>
    <xf numFmtId="0" fontId="14" fillId="2" borderId="23" xfId="4" applyFont="1" applyFill="1" applyBorder="1" applyAlignment="1">
      <alignment horizontal="center" vertical="center" textRotation="255"/>
    </xf>
    <xf numFmtId="0" fontId="19" fillId="0" borderId="33" xfId="0" applyFont="1" applyBorder="1" applyAlignment="1">
      <alignment horizontal="center" vertical="center" textRotation="255"/>
    </xf>
    <xf numFmtId="0" fontId="8" fillId="2" borderId="16" xfId="4" applyFont="1" applyFill="1" applyBorder="1" applyAlignment="1">
      <alignment horizontal="center" vertical="center" wrapText="1"/>
    </xf>
    <xf numFmtId="0" fontId="8" fillId="2" borderId="6" xfId="4" applyFont="1" applyFill="1" applyBorder="1" applyAlignment="1">
      <alignment horizontal="center" vertical="center" wrapText="1"/>
    </xf>
    <xf numFmtId="0" fontId="8" fillId="2" borderId="17" xfId="4" applyFont="1" applyFill="1" applyBorder="1" applyAlignment="1">
      <alignment horizontal="center" vertical="center" wrapText="1"/>
    </xf>
    <xf numFmtId="0" fontId="8" fillId="2" borderId="16" xfId="4" applyFont="1" applyFill="1" applyBorder="1" applyAlignment="1">
      <alignment horizontal="center" vertical="center" shrinkToFit="1"/>
    </xf>
    <xf numFmtId="0" fontId="8" fillId="2" borderId="17" xfId="4" applyFont="1" applyFill="1" applyBorder="1" applyAlignment="1">
      <alignment horizontal="center" vertical="center" shrinkToFit="1"/>
    </xf>
    <xf numFmtId="0" fontId="8" fillId="2" borderId="44" xfId="4" applyFont="1" applyFill="1" applyBorder="1" applyAlignment="1">
      <alignment horizontal="center" vertical="center"/>
    </xf>
    <xf numFmtId="0" fontId="0" fillId="0" borderId="44" xfId="0" applyBorder="1" applyAlignment="1">
      <alignment horizontal="center" vertical="center"/>
    </xf>
    <xf numFmtId="0" fontId="14" fillId="2" borderId="44" xfId="4" applyFont="1" applyFill="1" applyBorder="1" applyAlignment="1">
      <alignment horizontal="center" vertical="center" textRotation="255"/>
    </xf>
    <xf numFmtId="0" fontId="19" fillId="0" borderId="44" xfId="0" applyFont="1" applyBorder="1" applyAlignment="1">
      <alignment horizontal="center" vertical="center" textRotation="255"/>
    </xf>
    <xf numFmtId="0" fontId="14" fillId="2" borderId="14" xfId="4" applyFont="1" applyFill="1" applyBorder="1" applyAlignment="1">
      <alignment horizontal="left" vertical="center" wrapText="1"/>
    </xf>
    <xf numFmtId="0" fontId="14" fillId="0" borderId="0" xfId="0" applyFont="1" applyAlignment="1">
      <alignment horizontal="left" vertical="center" wrapText="1"/>
    </xf>
    <xf numFmtId="0" fontId="14" fillId="0" borderId="16" xfId="0" applyFont="1" applyBorder="1" applyAlignment="1">
      <alignment horizontal="left" vertical="center" wrapText="1"/>
    </xf>
    <xf numFmtId="0" fontId="14" fillId="0" borderId="6" xfId="0" applyFont="1" applyBorder="1" applyAlignment="1">
      <alignment horizontal="left" vertical="center" wrapText="1"/>
    </xf>
    <xf numFmtId="0" fontId="14" fillId="0" borderId="17" xfId="0" applyFont="1" applyBorder="1" applyAlignment="1">
      <alignment horizontal="left" vertical="center" wrapText="1"/>
    </xf>
    <xf numFmtId="186" fontId="14" fillId="2" borderId="44" xfId="4" applyNumberFormat="1" applyFont="1" applyFill="1" applyBorder="1" applyAlignment="1">
      <alignment horizontal="center" vertical="center"/>
    </xf>
    <xf numFmtId="0" fontId="19" fillId="0" borderId="44" xfId="0" applyFont="1" applyBorder="1" applyAlignment="1">
      <alignment horizontal="center" vertical="center"/>
    </xf>
    <xf numFmtId="186" fontId="14" fillId="2" borderId="11" xfId="4" applyNumberFormat="1" applyFont="1" applyFill="1" applyBorder="1" applyAlignment="1">
      <alignment horizontal="center" vertical="center"/>
    </xf>
    <xf numFmtId="0" fontId="0" fillId="0" borderId="14" xfId="0" applyBorder="1" applyAlignment="1">
      <alignment horizontal="center" vertical="center"/>
    </xf>
    <xf numFmtId="0" fontId="0" fillId="0" borderId="0" xfId="0" applyBorder="1" applyAlignment="1">
      <alignment horizontal="center" vertical="center"/>
    </xf>
    <xf numFmtId="186" fontId="14" fillId="2" borderId="23" xfId="4" applyNumberFormat="1" applyFont="1" applyFill="1" applyBorder="1" applyAlignment="1">
      <alignment horizontal="center" vertical="center"/>
    </xf>
    <xf numFmtId="0" fontId="19" fillId="0" borderId="4" xfId="0" applyFont="1" applyBorder="1" applyAlignment="1">
      <alignment horizontal="center" vertical="center"/>
    </xf>
    <xf numFmtId="0" fontId="19" fillId="0" borderId="12" xfId="0" applyFont="1" applyBorder="1" applyAlignment="1">
      <alignment horizontal="left" vertical="center" wrapText="1"/>
    </xf>
    <xf numFmtId="0" fontId="19" fillId="0" borderId="13" xfId="0" applyFont="1" applyBorder="1" applyAlignment="1">
      <alignment horizontal="left" vertical="center" wrapText="1"/>
    </xf>
    <xf numFmtId="0" fontId="19" fillId="0" borderId="14" xfId="0" applyFont="1" applyBorder="1" applyAlignment="1">
      <alignment horizontal="left" vertical="center" wrapText="1"/>
    </xf>
    <xf numFmtId="0" fontId="19" fillId="0" borderId="0" xfId="0" applyFont="1" applyAlignment="1">
      <alignment horizontal="left" vertical="center" wrapText="1"/>
    </xf>
    <xf numFmtId="0" fontId="19" fillId="0" borderId="15" xfId="0" applyFont="1" applyBorder="1" applyAlignment="1">
      <alignment horizontal="left" vertical="center" wrapText="1"/>
    </xf>
    <xf numFmtId="0" fontId="19" fillId="0" borderId="16" xfId="0" applyFont="1" applyBorder="1" applyAlignment="1">
      <alignment horizontal="left" vertical="center" wrapText="1"/>
    </xf>
    <xf numFmtId="0" fontId="19" fillId="0" borderId="6" xfId="0" applyFont="1" applyBorder="1" applyAlignment="1">
      <alignment horizontal="left" vertical="center" wrapText="1"/>
    </xf>
    <xf numFmtId="0" fontId="19" fillId="0" borderId="17" xfId="0" applyFont="1" applyBorder="1" applyAlignment="1">
      <alignment horizontal="left" vertical="center" wrapText="1"/>
    </xf>
    <xf numFmtId="186" fontId="19" fillId="0" borderId="44" xfId="0" applyNumberFormat="1" applyFont="1" applyBorder="1" applyAlignment="1">
      <alignment horizontal="center" vertical="center"/>
    </xf>
    <xf numFmtId="186" fontId="19" fillId="0" borderId="23" xfId="0" applyNumberFormat="1" applyFont="1" applyBorder="1" applyAlignment="1">
      <alignment horizontal="center" vertical="center"/>
    </xf>
    <xf numFmtId="0" fontId="14" fillId="0" borderId="6" xfId="4" applyFont="1" applyFill="1" applyBorder="1" applyAlignment="1">
      <alignment horizontal="center" shrinkToFit="1"/>
    </xf>
    <xf numFmtId="180" fontId="8" fillId="0" borderId="6" xfId="4" applyNumberFormat="1" applyFont="1" applyFill="1" applyBorder="1" applyAlignment="1">
      <alignment horizontal="center" shrinkToFit="1"/>
    </xf>
    <xf numFmtId="0" fontId="8" fillId="0" borderId="0" xfId="4" applyFont="1" applyFill="1" applyBorder="1" applyAlignment="1">
      <alignment horizontal="right"/>
    </xf>
    <xf numFmtId="0" fontId="8" fillId="0" borderId="6" xfId="4" applyFont="1" applyFill="1" applyBorder="1" applyAlignment="1">
      <alignment horizontal="center" shrinkToFit="1"/>
    </xf>
    <xf numFmtId="0" fontId="8" fillId="7" borderId="6" xfId="4" applyFont="1" applyFill="1" applyBorder="1" applyAlignment="1">
      <alignment horizontal="center" vertical="center"/>
    </xf>
    <xf numFmtId="0" fontId="0" fillId="0" borderId="0" xfId="0" applyFill="1" applyAlignment="1">
      <alignment horizontal="left" vertical="center" wrapText="1"/>
    </xf>
    <xf numFmtId="0" fontId="8" fillId="7" borderId="6" xfId="4" applyFill="1" applyBorder="1" applyAlignment="1">
      <alignment horizontal="center" vertical="center"/>
    </xf>
    <xf numFmtId="0" fontId="8" fillId="0" borderId="6" xfId="4" applyFill="1" applyBorder="1" applyAlignment="1">
      <alignment horizontal="center" vertical="center"/>
    </xf>
    <xf numFmtId="0" fontId="8" fillId="0" borderId="0" xfId="4" applyFill="1" applyAlignment="1">
      <alignment vertical="center"/>
    </xf>
    <xf numFmtId="0" fontId="0" fillId="0" borderId="0" xfId="0" applyFill="1" applyAlignment="1">
      <alignment vertical="center"/>
    </xf>
    <xf numFmtId="176" fontId="8" fillId="0" borderId="16" xfId="4" applyNumberFormat="1" applyFont="1" applyFill="1" applyBorder="1" applyAlignment="1">
      <alignment horizontal="center" vertical="center"/>
    </xf>
    <xf numFmtId="176" fontId="8" fillId="0" borderId="6" xfId="4" applyNumberFormat="1" applyFont="1" applyFill="1" applyBorder="1" applyAlignment="1">
      <alignment horizontal="center" vertical="center"/>
    </xf>
    <xf numFmtId="3" fontId="8" fillId="0" borderId="6" xfId="4" applyNumberFormat="1" applyFont="1" applyFill="1" applyBorder="1" applyAlignment="1">
      <alignment horizontal="left" vertical="center"/>
    </xf>
    <xf numFmtId="3" fontId="8" fillId="0" borderId="17" xfId="4" applyNumberFormat="1" applyFont="1" applyFill="1" applyBorder="1" applyAlignment="1">
      <alignment horizontal="left" vertical="center"/>
    </xf>
    <xf numFmtId="0" fontId="8" fillId="0" borderId="0" xfId="4" applyFont="1" applyFill="1" applyBorder="1" applyAlignment="1">
      <alignment horizontal="right" vertical="center"/>
    </xf>
    <xf numFmtId="0" fontId="8" fillId="0" borderId="6" xfId="4" applyFont="1" applyFill="1" applyBorder="1" applyAlignment="1">
      <alignment horizontal="right" vertical="center"/>
    </xf>
    <xf numFmtId="0" fontId="11" fillId="0" borderId="0" xfId="4" applyFont="1" applyFill="1" applyBorder="1" applyAlignment="1">
      <alignment horizontal="center" vertical="center"/>
    </xf>
    <xf numFmtId="0" fontId="8" fillId="0" borderId="12" xfId="4" applyFont="1" applyFill="1" applyBorder="1" applyAlignment="1">
      <alignment horizontal="right" vertical="center"/>
    </xf>
    <xf numFmtId="176" fontId="8" fillId="0" borderId="51" xfId="4" applyNumberFormat="1" applyFont="1" applyFill="1" applyBorder="1" applyAlignment="1">
      <alignment horizontal="right" vertical="center"/>
    </xf>
    <xf numFmtId="176" fontId="8" fillId="0" borderId="49" xfId="4" applyNumberFormat="1" applyFont="1" applyFill="1" applyBorder="1" applyAlignment="1">
      <alignment horizontal="right" vertical="center"/>
    </xf>
    <xf numFmtId="3" fontId="8" fillId="0" borderId="49" xfId="4" applyNumberFormat="1" applyFont="1" applyFill="1" applyBorder="1" applyAlignment="1">
      <alignment horizontal="left" vertical="center"/>
    </xf>
    <xf numFmtId="3" fontId="8" fillId="0" borderId="52" xfId="4" applyNumberFormat="1" applyFont="1" applyFill="1" applyBorder="1" applyAlignment="1">
      <alignment horizontal="left" vertical="center"/>
    </xf>
    <xf numFmtId="176" fontId="8" fillId="0" borderId="77" xfId="4" applyNumberFormat="1" applyFont="1" applyFill="1" applyBorder="1" applyAlignment="1">
      <alignment horizontal="center" vertical="center"/>
    </xf>
    <xf numFmtId="176" fontId="8" fillId="0" borderId="66" xfId="4" applyNumberFormat="1" applyFont="1" applyFill="1" applyBorder="1" applyAlignment="1">
      <alignment horizontal="center" vertical="center"/>
    </xf>
    <xf numFmtId="3" fontId="8" fillId="0" borderId="66" xfId="4" applyNumberFormat="1" applyFont="1" applyFill="1" applyBorder="1" applyAlignment="1">
      <alignment horizontal="left" vertical="center"/>
    </xf>
    <xf numFmtId="3" fontId="8" fillId="0" borderId="67" xfId="4" applyNumberFormat="1" applyFont="1" applyFill="1" applyBorder="1" applyAlignment="1">
      <alignment horizontal="left" vertical="center"/>
    </xf>
    <xf numFmtId="0" fontId="1" fillId="0" borderId="20" xfId="0" applyFont="1" applyFill="1" applyBorder="1" applyAlignment="1">
      <alignment horizontal="center" vertical="center"/>
    </xf>
    <xf numFmtId="176" fontId="8" fillId="0" borderId="79" xfId="4" applyNumberFormat="1" applyFont="1" applyFill="1" applyBorder="1" applyAlignment="1">
      <alignment horizontal="center" vertical="center"/>
    </xf>
    <xf numFmtId="176" fontId="8" fillId="0" borderId="53" xfId="4" applyNumberFormat="1" applyFont="1" applyFill="1" applyBorder="1" applyAlignment="1">
      <alignment horizontal="center" vertical="center"/>
    </xf>
    <xf numFmtId="3" fontId="8" fillId="0" borderId="53" xfId="4" applyNumberFormat="1" applyFont="1" applyFill="1" applyBorder="1" applyAlignment="1">
      <alignment horizontal="left" vertical="center"/>
    </xf>
    <xf numFmtId="3" fontId="8" fillId="0" borderId="78" xfId="4" applyNumberFormat="1" applyFont="1" applyFill="1" applyBorder="1" applyAlignment="1">
      <alignment horizontal="left" vertical="center"/>
    </xf>
    <xf numFmtId="0" fontId="8" fillId="0" borderId="0" xfId="4" applyFont="1" applyFill="1" applyBorder="1" applyAlignment="1">
      <alignment horizontal="center" vertical="center" wrapText="1"/>
    </xf>
    <xf numFmtId="0" fontId="14" fillId="0" borderId="0" xfId="4" applyFont="1" applyFill="1" applyBorder="1" applyAlignment="1">
      <alignment horizontal="left" vertical="center" wrapText="1"/>
    </xf>
    <xf numFmtId="0" fontId="14" fillId="0" borderId="5" xfId="4" applyFont="1" applyFill="1" applyBorder="1" applyAlignment="1">
      <alignment horizontal="left" vertical="center" wrapText="1"/>
    </xf>
    <xf numFmtId="0" fontId="7" fillId="0" borderId="0" xfId="0" applyFont="1" applyAlignment="1">
      <alignment horizontal="left" vertical="top" wrapText="1"/>
    </xf>
    <xf numFmtId="0" fontId="7" fillId="0" borderId="5" xfId="0" applyFont="1" applyBorder="1" applyAlignment="1">
      <alignment horizontal="left" vertical="top" wrapText="1"/>
    </xf>
    <xf numFmtId="0" fontId="1" fillId="0" borderId="0" xfId="0" applyFont="1" applyFill="1" applyAlignment="1">
      <alignment vertical="center"/>
    </xf>
    <xf numFmtId="0" fontId="1" fillId="0" borderId="5" xfId="0" applyFont="1" applyFill="1" applyBorder="1" applyAlignment="1">
      <alignment vertical="center"/>
    </xf>
    <xf numFmtId="0" fontId="72" fillId="2" borderId="0" xfId="4" applyFont="1" applyFill="1" applyBorder="1" applyAlignment="1">
      <alignment vertical="center" shrinkToFit="1"/>
    </xf>
    <xf numFmtId="0" fontId="67" fillId="0" borderId="0" xfId="0" applyFont="1" applyBorder="1" applyAlignment="1">
      <alignment vertical="center" shrinkToFit="1"/>
    </xf>
    <xf numFmtId="0" fontId="72" fillId="2" borderId="0" xfId="4" applyFont="1" applyFill="1" applyBorder="1" applyAlignment="1">
      <alignment horizontal="left" vertical="top" wrapText="1"/>
    </xf>
    <xf numFmtId="0" fontId="72" fillId="2" borderId="25" xfId="4" applyFont="1" applyFill="1" applyBorder="1" applyAlignment="1">
      <alignment horizontal="left" vertical="top" wrapText="1"/>
    </xf>
    <xf numFmtId="0" fontId="72" fillId="2" borderId="0" xfId="4" applyFont="1" applyFill="1" applyBorder="1" applyAlignment="1">
      <alignment horizontal="center" vertical="top" wrapText="1"/>
    </xf>
    <xf numFmtId="0" fontId="14" fillId="2" borderId="0" xfId="4" applyFont="1" applyFill="1" applyBorder="1" applyAlignment="1">
      <alignment vertical="center" wrapText="1"/>
    </xf>
    <xf numFmtId="0" fontId="14" fillId="2" borderId="5" xfId="4" applyFont="1" applyFill="1" applyBorder="1" applyAlignment="1">
      <alignment vertical="center" wrapText="1"/>
    </xf>
    <xf numFmtId="0" fontId="1" fillId="0" borderId="0" xfId="0" applyFont="1" applyBorder="1" applyAlignment="1">
      <alignment horizontal="left" vertical="top" wrapText="1"/>
    </xf>
    <xf numFmtId="0" fontId="7" fillId="0" borderId="0" xfId="0" applyFont="1" applyBorder="1" applyAlignment="1">
      <alignment horizontal="left" vertical="center" wrapText="1"/>
    </xf>
    <xf numFmtId="0" fontId="7" fillId="0" borderId="5" xfId="0" applyFont="1" applyBorder="1" applyAlignment="1">
      <alignment horizontal="left" vertical="center" wrapText="1"/>
    </xf>
    <xf numFmtId="0" fontId="2" fillId="0" borderId="146" xfId="4" applyFont="1" applyBorder="1" applyAlignment="1">
      <alignment horizontal="center" vertical="center"/>
    </xf>
    <xf numFmtId="0" fontId="2" fillId="0" borderId="147" xfId="4" applyFont="1" applyBorder="1" applyAlignment="1">
      <alignment horizontal="center" vertical="center"/>
    </xf>
    <xf numFmtId="0" fontId="8" fillId="0" borderId="0" xfId="4" applyFont="1" applyFill="1" applyBorder="1" applyAlignment="1">
      <alignment horizontal="left" vertical="top" wrapText="1" shrinkToFit="1"/>
    </xf>
    <xf numFmtId="0" fontId="14" fillId="0" borderId="6" xfId="4" applyFont="1" applyFill="1" applyBorder="1" applyAlignment="1">
      <alignment horizontal="left" vertical="center" wrapText="1"/>
    </xf>
    <xf numFmtId="0" fontId="14" fillId="0" borderId="0" xfId="4" applyFont="1" applyBorder="1" applyAlignment="1">
      <alignment horizontal="left" wrapText="1"/>
    </xf>
    <xf numFmtId="0" fontId="14" fillId="0" borderId="5" xfId="4" applyFont="1" applyBorder="1" applyAlignment="1">
      <alignment horizontal="left" wrapText="1"/>
    </xf>
    <xf numFmtId="0" fontId="1" fillId="0" borderId="0" xfId="0" applyFont="1" applyBorder="1" applyAlignment="1">
      <alignment horizontal="left" vertical="center" shrinkToFit="1"/>
    </xf>
    <xf numFmtId="0" fontId="1" fillId="0" borderId="5" xfId="0" applyFont="1" applyBorder="1" applyAlignment="1">
      <alignment horizontal="left" vertical="center" shrinkToFit="1"/>
    </xf>
    <xf numFmtId="0" fontId="19" fillId="2" borderId="19" xfId="4" applyFont="1" applyFill="1" applyBorder="1" applyAlignment="1">
      <alignment horizontal="left" vertical="center" shrinkToFit="1"/>
    </xf>
    <xf numFmtId="0" fontId="8" fillId="0" borderId="11" xfId="4" applyFont="1" applyBorder="1" applyAlignment="1">
      <alignment horizontal="left" vertical="top" wrapText="1"/>
    </xf>
    <xf numFmtId="0" fontId="8" fillId="0" borderId="12" xfId="4" applyFont="1" applyBorder="1" applyAlignment="1">
      <alignment horizontal="left" vertical="top" wrapText="1"/>
    </xf>
    <xf numFmtId="0" fontId="8" fillId="0" borderId="16" xfId="4" applyFont="1" applyBorder="1" applyAlignment="1">
      <alignment horizontal="left" vertical="top" wrapText="1"/>
    </xf>
    <xf numFmtId="0" fontId="8" fillId="0" borderId="6" xfId="4" applyFont="1" applyBorder="1" applyAlignment="1">
      <alignment horizontal="left" vertical="top" wrapText="1"/>
    </xf>
    <xf numFmtId="0" fontId="26" fillId="0" borderId="85" xfId="4" applyFont="1" applyFill="1" applyBorder="1" applyAlignment="1">
      <alignment horizontal="left" vertical="center"/>
    </xf>
    <xf numFmtId="0" fontId="26" fillId="0" borderId="0" xfId="4" applyFont="1" applyFill="1" applyBorder="1" applyAlignment="1">
      <alignment horizontal="left" vertical="center"/>
    </xf>
    <xf numFmtId="0" fontId="26" fillId="0" borderId="5" xfId="4" applyFont="1" applyFill="1" applyBorder="1" applyAlignment="1">
      <alignment horizontal="left" vertical="center"/>
    </xf>
    <xf numFmtId="0" fontId="14" fillId="0" borderId="0" xfId="0" applyFont="1" applyFill="1" applyAlignment="1">
      <alignment horizontal="left" vertical="center" wrapText="1"/>
    </xf>
    <xf numFmtId="0" fontId="14" fillId="0" borderId="5" xfId="0" applyFont="1" applyFill="1" applyBorder="1" applyAlignment="1">
      <alignment horizontal="left" vertical="center" wrapText="1"/>
    </xf>
    <xf numFmtId="200" fontId="8" fillId="0" borderId="18" xfId="4" applyNumberFormat="1" applyFont="1" applyFill="1" applyBorder="1" applyAlignment="1">
      <alignment horizontal="right" vertical="center"/>
    </xf>
    <xf numFmtId="200" fontId="8" fillId="0" borderId="19" xfId="4" applyNumberFormat="1" applyFont="1" applyFill="1" applyBorder="1" applyAlignment="1">
      <alignment horizontal="right" vertical="center"/>
    </xf>
    <xf numFmtId="200" fontId="8" fillId="0" borderId="19" xfId="4" applyNumberFormat="1" applyFont="1" applyFill="1" applyBorder="1" applyAlignment="1">
      <alignment horizontal="left" vertical="center"/>
    </xf>
    <xf numFmtId="200" fontId="8" fillId="0" borderId="20" xfId="4" applyNumberFormat="1" applyFont="1" applyFill="1" applyBorder="1" applyAlignment="1">
      <alignment horizontal="left" vertical="center"/>
    </xf>
    <xf numFmtId="0" fontId="26" fillId="0" borderId="0" xfId="4" applyFont="1" applyFill="1" applyBorder="1" applyAlignment="1">
      <alignment horizontal="left" vertical="center" wrapText="1"/>
    </xf>
    <xf numFmtId="0" fontId="1" fillId="0" borderId="5" xfId="0" applyFont="1" applyBorder="1" applyAlignment="1">
      <alignment horizontal="left" vertical="center" wrapText="1"/>
    </xf>
    <xf numFmtId="196" fontId="8" fillId="0" borderId="18" xfId="4" applyNumberFormat="1" applyFont="1" applyFill="1" applyBorder="1" applyAlignment="1">
      <alignment horizontal="center" vertical="center" shrinkToFit="1"/>
    </xf>
    <xf numFmtId="196" fontId="8" fillId="0" borderId="20" xfId="4" applyNumberFormat="1" applyFont="1" applyFill="1" applyBorder="1" applyAlignment="1">
      <alignment horizontal="center" vertical="center" shrinkToFit="1"/>
    </xf>
    <xf numFmtId="0" fontId="8" fillId="0" borderId="44" xfId="4" applyFont="1" applyFill="1" applyBorder="1" applyAlignment="1">
      <alignment horizontal="center" vertical="center"/>
    </xf>
    <xf numFmtId="0" fontId="8" fillId="0" borderId="156" xfId="4" applyFont="1" applyFill="1" applyBorder="1" applyAlignment="1">
      <alignment horizontal="center" vertical="center"/>
    </xf>
    <xf numFmtId="0" fontId="8" fillId="0" borderId="6" xfId="4" applyFont="1" applyFill="1" applyBorder="1" applyAlignment="1">
      <alignment horizontal="left" vertical="center" shrinkToFit="1"/>
    </xf>
    <xf numFmtId="0" fontId="19" fillId="0" borderId="0" xfId="4" applyFont="1" applyFill="1" applyBorder="1" applyAlignment="1">
      <alignment horizontal="center" vertical="center"/>
    </xf>
    <xf numFmtId="0" fontId="2" fillId="0" borderId="107" xfId="4" applyFont="1" applyFill="1" applyBorder="1" applyAlignment="1">
      <alignment horizontal="center" vertical="center"/>
    </xf>
    <xf numFmtId="0" fontId="2" fillId="0" borderId="30" xfId="4" applyFont="1" applyFill="1" applyBorder="1" applyAlignment="1">
      <alignment horizontal="center" vertical="center"/>
    </xf>
    <xf numFmtId="0" fontId="2" fillId="0" borderId="69" xfId="4" applyFont="1" applyFill="1" applyBorder="1" applyAlignment="1">
      <alignment horizontal="center" vertical="center"/>
    </xf>
    <xf numFmtId="0" fontId="14" fillId="0" borderId="85" xfId="4" applyFont="1" applyFill="1" applyBorder="1" applyAlignment="1">
      <alignment horizontal="left" vertical="center" wrapText="1"/>
    </xf>
    <xf numFmtId="0" fontId="1" fillId="0" borderId="0" xfId="0" applyFont="1" applyFill="1" applyAlignment="1">
      <alignment horizontal="left" vertical="center" wrapText="1"/>
    </xf>
    <xf numFmtId="0" fontId="1" fillId="0" borderId="85" xfId="0" applyFont="1" applyFill="1" applyBorder="1" applyAlignment="1">
      <alignment horizontal="left" vertical="center"/>
    </xf>
    <xf numFmtId="0" fontId="1" fillId="0" borderId="0" xfId="0" applyFont="1" applyFill="1" applyAlignment="1">
      <alignment horizontal="left" vertical="center"/>
    </xf>
    <xf numFmtId="0" fontId="19" fillId="0" borderId="0" xfId="0" applyFont="1" applyFill="1" applyBorder="1" applyAlignment="1">
      <alignment vertical="top" wrapText="1"/>
    </xf>
    <xf numFmtId="0" fontId="19" fillId="0" borderId="5" xfId="0" applyFont="1" applyFill="1" applyBorder="1" applyAlignment="1">
      <alignment vertical="top" wrapText="1"/>
    </xf>
    <xf numFmtId="0" fontId="8" fillId="0" borderId="44" xfId="4" applyFont="1" applyFill="1" applyBorder="1" applyAlignment="1">
      <alignment horizontal="center" vertical="center" shrinkToFit="1"/>
    </xf>
    <xf numFmtId="0" fontId="8" fillId="0" borderId="156" xfId="4" applyFont="1" applyFill="1" applyBorder="1" applyAlignment="1">
      <alignment horizontal="center" vertical="center" shrinkToFit="1"/>
    </xf>
    <xf numFmtId="196" fontId="8" fillId="0" borderId="19" xfId="4" applyNumberFormat="1" applyFont="1" applyFill="1" applyBorder="1" applyAlignment="1">
      <alignment horizontal="center" vertical="center" shrinkToFit="1"/>
    </xf>
    <xf numFmtId="0" fontId="8" fillId="0" borderId="14" xfId="4" applyFont="1" applyFill="1" applyBorder="1" applyAlignment="1">
      <alignment horizontal="left" vertical="top" wrapText="1"/>
    </xf>
    <xf numFmtId="0" fontId="8" fillId="0" borderId="15" xfId="4" applyFont="1" applyFill="1" applyBorder="1" applyAlignment="1">
      <alignment horizontal="left" vertical="top" wrapText="1"/>
    </xf>
    <xf numFmtId="0" fontId="8" fillId="0" borderId="16" xfId="4" applyFont="1" applyFill="1" applyBorder="1" applyAlignment="1">
      <alignment horizontal="left" vertical="top" wrapText="1"/>
    </xf>
    <xf numFmtId="0" fontId="8" fillId="0" borderId="6" xfId="4" applyFont="1" applyFill="1" applyBorder="1" applyAlignment="1">
      <alignment horizontal="left" vertical="top" wrapText="1"/>
    </xf>
    <xf numFmtId="0" fontId="8" fillId="0" borderId="17" xfId="4" applyFont="1" applyFill="1" applyBorder="1" applyAlignment="1">
      <alignment horizontal="left" vertical="top" wrapText="1"/>
    </xf>
    <xf numFmtId="0" fontId="72" fillId="0" borderId="44" xfId="4" applyFont="1" applyBorder="1" applyAlignment="1">
      <alignment horizontal="center" vertical="center"/>
    </xf>
    <xf numFmtId="0" fontId="72" fillId="0" borderId="338" xfId="4" applyFont="1" applyBorder="1" applyAlignment="1">
      <alignment horizontal="center" vertical="center"/>
    </xf>
    <xf numFmtId="0" fontId="72" fillId="0" borderId="339" xfId="4" applyFont="1" applyBorder="1" applyAlignment="1">
      <alignment horizontal="center" vertical="center"/>
    </xf>
    <xf numFmtId="0" fontId="72" fillId="0" borderId="340" xfId="4" applyFont="1" applyBorder="1" applyAlignment="1">
      <alignment horizontal="center" vertical="center"/>
    </xf>
    <xf numFmtId="0" fontId="72" fillId="2" borderId="211" xfId="4" applyFont="1" applyFill="1" applyBorder="1" applyAlignment="1">
      <alignment horizontal="center" vertical="center" shrinkToFit="1"/>
    </xf>
    <xf numFmtId="0" fontId="72" fillId="2" borderId="343" xfId="4" applyFont="1" applyFill="1" applyBorder="1" applyAlignment="1">
      <alignment horizontal="center" vertical="center" shrinkToFit="1"/>
    </xf>
    <xf numFmtId="0" fontId="72" fillId="2" borderId="344" xfId="4" applyFont="1" applyFill="1" applyBorder="1" applyAlignment="1">
      <alignment horizontal="center" vertical="center" shrinkToFit="1"/>
    </xf>
    <xf numFmtId="0" fontId="71" fillId="2" borderId="20" xfId="4" applyFont="1" applyFill="1" applyBorder="1" applyAlignment="1">
      <alignment horizontal="center" vertical="top"/>
    </xf>
    <xf numFmtId="0" fontId="71" fillId="2" borderId="44" xfId="4" applyFont="1" applyFill="1" applyBorder="1" applyAlignment="1">
      <alignment horizontal="center" vertical="top"/>
    </xf>
    <xf numFmtId="0" fontId="72" fillId="0" borderId="341" xfId="4" applyFont="1" applyBorder="1" applyAlignment="1">
      <alignment horizontal="center" vertical="center"/>
    </xf>
    <xf numFmtId="0" fontId="72" fillId="2" borderId="342" xfId="4" applyFont="1" applyFill="1" applyBorder="1" applyAlignment="1">
      <alignment horizontal="center" vertical="center" shrinkToFit="1"/>
    </xf>
    <xf numFmtId="0" fontId="1" fillId="0" borderId="123" xfId="0" applyFont="1" applyFill="1" applyBorder="1" applyAlignment="1">
      <alignment vertical="top" wrapText="1"/>
    </xf>
    <xf numFmtId="0" fontId="1" fillId="0" borderId="5" xfId="0" applyFont="1" applyFill="1" applyBorder="1" applyAlignment="1">
      <alignment vertical="top" wrapText="1"/>
    </xf>
    <xf numFmtId="0" fontId="71" fillId="2" borderId="5" xfId="4" applyFont="1" applyFill="1" applyBorder="1" applyAlignment="1">
      <alignment horizontal="left" vertical="top" wrapText="1"/>
    </xf>
    <xf numFmtId="49" fontId="2" fillId="0" borderId="3" xfId="4" quotePrefix="1" applyNumberFormat="1" applyFont="1" applyBorder="1" applyAlignment="1">
      <alignment horizontal="center" vertical="center"/>
    </xf>
    <xf numFmtId="49" fontId="2" fillId="0" borderId="0" xfId="4" applyNumberFormat="1" applyFont="1" applyBorder="1" applyAlignment="1">
      <alignment horizontal="center" vertical="center"/>
    </xf>
    <xf numFmtId="0" fontId="14" fillId="0" borderId="5" xfId="4" applyFont="1" applyFill="1" applyBorder="1" applyAlignment="1">
      <alignment vertical="center" wrapText="1"/>
    </xf>
    <xf numFmtId="0" fontId="14" fillId="0" borderId="123" xfId="4" applyFont="1" applyFill="1" applyBorder="1" applyAlignment="1">
      <alignment vertical="center" wrapText="1"/>
    </xf>
    <xf numFmtId="0" fontId="8" fillId="0" borderId="6" xfId="4" applyFont="1" applyFill="1" applyBorder="1" applyAlignment="1">
      <alignment vertical="center"/>
    </xf>
    <xf numFmtId="0" fontId="72" fillId="2" borderId="338" xfId="4" applyFont="1" applyFill="1" applyBorder="1" applyAlignment="1">
      <alignment horizontal="center" vertical="center"/>
    </xf>
    <xf numFmtId="0" fontId="72" fillId="2" borderId="339" xfId="4" applyFont="1" applyFill="1" applyBorder="1" applyAlignment="1">
      <alignment horizontal="center" vertical="center"/>
    </xf>
    <xf numFmtId="0" fontId="72" fillId="2" borderId="341" xfId="4" applyFont="1" applyFill="1" applyBorder="1" applyAlignment="1">
      <alignment horizontal="center" vertical="center"/>
    </xf>
    <xf numFmtId="0" fontId="72" fillId="2" borderId="340" xfId="4" applyFont="1" applyFill="1" applyBorder="1" applyAlignment="1">
      <alignment horizontal="center" vertical="center"/>
    </xf>
    <xf numFmtId="0" fontId="14" fillId="2" borderId="5" xfId="4" applyFont="1" applyFill="1" applyBorder="1" applyAlignment="1">
      <alignment horizontal="left"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7" xfId="0" applyFont="1" applyBorder="1" applyAlignment="1">
      <alignment horizontal="center" vertical="center" wrapText="1"/>
    </xf>
    <xf numFmtId="0" fontId="8" fillId="2" borderId="11" xfId="4" applyFont="1" applyFill="1" applyBorder="1" applyAlignment="1">
      <alignment vertical="center" wrapText="1"/>
    </xf>
    <xf numFmtId="0" fontId="1" fillId="0" borderId="12" xfId="0" applyFont="1" applyBorder="1" applyAlignment="1">
      <alignment vertical="center" wrapText="1"/>
    </xf>
    <xf numFmtId="0" fontId="1" fillId="0" borderId="13" xfId="0" applyFont="1" applyBorder="1" applyAlignment="1">
      <alignment vertical="center" wrapText="1"/>
    </xf>
    <xf numFmtId="0" fontId="1" fillId="0" borderId="16" xfId="0" applyFont="1" applyBorder="1" applyAlignment="1">
      <alignment vertical="center" wrapText="1"/>
    </xf>
    <xf numFmtId="0" fontId="1" fillId="0" borderId="6" xfId="0" applyFont="1" applyBorder="1" applyAlignment="1">
      <alignment vertical="center" wrapText="1"/>
    </xf>
    <xf numFmtId="0" fontId="1" fillId="0" borderId="17" xfId="0" applyFont="1" applyBorder="1" applyAlignment="1">
      <alignment vertical="center" wrapText="1"/>
    </xf>
    <xf numFmtId="0" fontId="30" fillId="0" borderId="107" xfId="4" applyFont="1" applyBorder="1" applyAlignment="1">
      <alignment horizontal="center" vertical="center"/>
    </xf>
    <xf numFmtId="0" fontId="30" fillId="0" borderId="30" xfId="4" applyFont="1" applyBorder="1" applyAlignment="1">
      <alignment horizontal="center" vertical="center"/>
    </xf>
    <xf numFmtId="0" fontId="30" fillId="0" borderId="69" xfId="4" applyFont="1" applyBorder="1" applyAlignment="1">
      <alignment horizontal="center" vertical="center"/>
    </xf>
    <xf numFmtId="0" fontId="8" fillId="0" borderId="18" xfId="4" applyFont="1" applyFill="1" applyBorder="1" applyAlignment="1">
      <alignment horizontal="center" vertical="top" wrapText="1"/>
    </xf>
    <xf numFmtId="0" fontId="8" fillId="0" borderId="19" xfId="4" applyFont="1" applyFill="1" applyBorder="1" applyAlignment="1">
      <alignment horizontal="center" vertical="top" wrapText="1"/>
    </xf>
    <xf numFmtId="0" fontId="8" fillId="0" borderId="20" xfId="4" applyFont="1" applyFill="1" applyBorder="1" applyAlignment="1">
      <alignment horizontal="center" vertical="top" wrapText="1"/>
    </xf>
    <xf numFmtId="0" fontId="8" fillId="0" borderId="11" xfId="4" applyFont="1" applyFill="1" applyBorder="1" applyAlignment="1">
      <alignment horizontal="left" vertical="top" wrapText="1"/>
    </xf>
    <xf numFmtId="0" fontId="8" fillId="0" borderId="12" xfId="4" applyFont="1" applyFill="1" applyBorder="1" applyAlignment="1">
      <alignment horizontal="left" vertical="top" wrapText="1"/>
    </xf>
    <xf numFmtId="0" fontId="8" fillId="0" borderId="13" xfId="4" applyFont="1" applyFill="1" applyBorder="1" applyAlignment="1">
      <alignment horizontal="left" vertical="top" wrapText="1"/>
    </xf>
    <xf numFmtId="0" fontId="14" fillId="0" borderId="0" xfId="4" applyFont="1" applyBorder="1" applyAlignment="1">
      <alignment horizontal="left" vertical="top" shrinkToFit="1"/>
    </xf>
    <xf numFmtId="3" fontId="8" fillId="2" borderId="0" xfId="1" applyNumberFormat="1" applyFont="1" applyFill="1" applyBorder="1" applyAlignment="1">
      <alignment horizontal="center" vertical="center"/>
    </xf>
    <xf numFmtId="0" fontId="14" fillId="0" borderId="0" xfId="4" applyFont="1" applyBorder="1" applyAlignment="1">
      <alignment horizontal="center" vertical="top" shrinkToFit="1"/>
    </xf>
    <xf numFmtId="0" fontId="2" fillId="2" borderId="0" xfId="4" applyFont="1" applyFill="1" applyBorder="1" applyAlignment="1">
      <alignment horizontal="left" vertical="center"/>
    </xf>
    <xf numFmtId="183" fontId="8" fillId="2" borderId="11" xfId="1" applyNumberFormat="1" applyFont="1" applyFill="1" applyBorder="1" applyAlignment="1">
      <alignment horizontal="center" vertical="center"/>
    </xf>
    <xf numFmtId="183" fontId="8" fillId="2" borderId="12" xfId="1" applyNumberFormat="1" applyFont="1" applyFill="1" applyBorder="1" applyAlignment="1">
      <alignment horizontal="center" vertical="center"/>
    </xf>
    <xf numFmtId="183" fontId="8" fillId="2" borderId="16" xfId="1" applyNumberFormat="1" applyFont="1" applyFill="1" applyBorder="1" applyAlignment="1">
      <alignment horizontal="center" vertical="center"/>
    </xf>
    <xf numFmtId="183" fontId="8" fillId="2" borderId="6" xfId="1" applyNumberFormat="1" applyFont="1" applyFill="1" applyBorder="1" applyAlignment="1">
      <alignment horizontal="center" vertical="center"/>
    </xf>
    <xf numFmtId="0" fontId="14" fillId="0" borderId="0" xfId="4" applyFont="1" applyBorder="1" applyAlignment="1">
      <alignment horizontal="center" vertical="center"/>
    </xf>
    <xf numFmtId="3" fontId="11" fillId="2" borderId="6" xfId="1" applyNumberFormat="1" applyFont="1" applyFill="1" applyBorder="1" applyAlignment="1">
      <alignment vertical="center"/>
    </xf>
    <xf numFmtId="0" fontId="8" fillId="2" borderId="6" xfId="4" applyFont="1" applyFill="1" applyBorder="1" applyAlignment="1">
      <alignment vertical="center"/>
    </xf>
    <xf numFmtId="3" fontId="8" fillId="2" borderId="6" xfId="1" applyNumberFormat="1" applyFont="1" applyFill="1" applyBorder="1" applyAlignment="1">
      <alignment vertical="center"/>
    </xf>
    <xf numFmtId="0" fontId="14" fillId="2" borderId="13" xfId="4" applyFont="1" applyFill="1" applyBorder="1" applyAlignment="1">
      <alignment horizontal="center" vertical="center" wrapText="1"/>
    </xf>
    <xf numFmtId="0" fontId="8" fillId="0" borderId="37" xfId="4" applyFont="1" applyBorder="1" applyAlignment="1">
      <alignment horizontal="center" vertical="center"/>
    </xf>
    <xf numFmtId="0" fontId="1" fillId="0" borderId="85" xfId="0" applyFont="1" applyBorder="1" applyAlignment="1">
      <alignment horizontal="center" vertical="center"/>
    </xf>
    <xf numFmtId="0" fontId="1" fillId="0" borderId="0" xfId="0" applyFont="1" applyAlignment="1">
      <alignment vertical="center" wrapText="1"/>
    </xf>
    <xf numFmtId="0" fontId="8" fillId="0" borderId="13" xfId="4" applyFont="1" applyBorder="1" applyAlignment="1">
      <alignment horizontal="center" vertical="center"/>
    </xf>
    <xf numFmtId="0" fontId="8" fillId="0" borderId="15" xfId="4" applyFont="1" applyBorder="1" applyAlignment="1">
      <alignment horizontal="center" vertical="center"/>
    </xf>
    <xf numFmtId="0" fontId="14" fillId="2" borderId="14" xfId="4" applyFont="1" applyFill="1" applyBorder="1" applyAlignment="1">
      <alignment horizontal="center" vertical="center" shrinkToFit="1"/>
    </xf>
    <xf numFmtId="0" fontId="14" fillId="2" borderId="0" xfId="4" applyFont="1" applyFill="1" applyBorder="1" applyAlignment="1">
      <alignment horizontal="center" vertical="center" shrinkToFit="1"/>
    </xf>
    <xf numFmtId="0" fontId="14" fillId="2" borderId="15" xfId="4" applyFont="1" applyFill="1" applyBorder="1" applyAlignment="1">
      <alignment horizontal="center" vertical="center" shrinkToFit="1"/>
    </xf>
    <xf numFmtId="212" fontId="8" fillId="2" borderId="18" xfId="4" applyNumberFormat="1" applyFont="1" applyFill="1" applyBorder="1" applyAlignment="1">
      <alignment horizontal="right" vertical="center" shrinkToFit="1"/>
    </xf>
    <xf numFmtId="212" fontId="8" fillId="2" borderId="19" xfId="4" applyNumberFormat="1" applyFont="1" applyFill="1" applyBorder="1" applyAlignment="1">
      <alignment horizontal="right" vertical="center" shrinkToFit="1"/>
    </xf>
    <xf numFmtId="212" fontId="8" fillId="2" borderId="45" xfId="4" applyNumberFormat="1" applyFont="1" applyFill="1" applyBorder="1" applyAlignment="1">
      <alignment horizontal="right" vertical="center" shrinkToFit="1"/>
    </xf>
    <xf numFmtId="0" fontId="8" fillId="0" borderId="18" xfId="4" applyFont="1" applyBorder="1" applyAlignment="1">
      <alignment horizontal="distributed" vertical="center"/>
    </xf>
    <xf numFmtId="0" fontId="8" fillId="0" borderId="19" xfId="4" applyFont="1" applyBorder="1" applyAlignment="1">
      <alignment horizontal="distributed" vertical="center"/>
    </xf>
    <xf numFmtId="0" fontId="8" fillId="0" borderId="20" xfId="4" applyFont="1" applyBorder="1" applyAlignment="1">
      <alignment horizontal="distributed" vertical="center"/>
    </xf>
    <xf numFmtId="180" fontId="8" fillId="2" borderId="19" xfId="4" applyNumberFormat="1" applyFont="1" applyFill="1" applyBorder="1" applyAlignment="1">
      <alignment horizontal="center" vertical="center" shrinkToFit="1"/>
    </xf>
    <xf numFmtId="180" fontId="8" fillId="2" borderId="20" xfId="4" applyNumberFormat="1" applyFont="1" applyFill="1" applyBorder="1" applyAlignment="1">
      <alignment horizontal="center" vertical="center" shrinkToFit="1"/>
    </xf>
    <xf numFmtId="0" fontId="11" fillId="0" borderId="18" xfId="4" applyFont="1" applyBorder="1" applyAlignment="1">
      <alignment horizontal="center" vertical="center"/>
    </xf>
    <xf numFmtId="0" fontId="11" fillId="0" borderId="19" xfId="4" applyFont="1" applyBorder="1" applyAlignment="1">
      <alignment horizontal="center" vertical="center"/>
    </xf>
    <xf numFmtId="0" fontId="11" fillId="0" borderId="20" xfId="4" applyFont="1" applyBorder="1" applyAlignment="1">
      <alignment horizontal="center" vertical="center"/>
    </xf>
    <xf numFmtId="0" fontId="8" fillId="0" borderId="11" xfId="4" applyFont="1" applyBorder="1" applyAlignment="1">
      <alignment horizontal="distributed" vertical="center"/>
    </xf>
    <xf numFmtId="0" fontId="8" fillId="0" borderId="12" xfId="4" applyFont="1" applyBorder="1" applyAlignment="1">
      <alignment horizontal="distributed" vertical="center"/>
    </xf>
    <xf numFmtId="0" fontId="8" fillId="0" borderId="13" xfId="4" applyFont="1" applyBorder="1" applyAlignment="1">
      <alignment horizontal="distributed" vertical="center"/>
    </xf>
    <xf numFmtId="180" fontId="8" fillId="2" borderId="12" xfId="4" applyNumberFormat="1" applyFont="1" applyFill="1" applyBorder="1" applyAlignment="1">
      <alignment horizontal="center" vertical="center" shrinkToFit="1"/>
    </xf>
    <xf numFmtId="180" fontId="8" fillId="2" borderId="13" xfId="4" applyNumberFormat="1" applyFont="1" applyFill="1" applyBorder="1" applyAlignment="1">
      <alignment horizontal="center" vertical="center" shrinkToFit="1"/>
    </xf>
    <xf numFmtId="180" fontId="8" fillId="2" borderId="6" xfId="4" applyNumberFormat="1" applyFont="1" applyFill="1" applyBorder="1" applyAlignment="1">
      <alignment horizontal="center" vertical="center" shrinkToFit="1"/>
    </xf>
    <xf numFmtId="180" fontId="8" fillId="2" borderId="17" xfId="4" applyNumberFormat="1" applyFont="1" applyFill="1" applyBorder="1" applyAlignment="1">
      <alignment horizontal="center" vertical="center" shrinkToFit="1"/>
    </xf>
    <xf numFmtId="0" fontId="11" fillId="0" borderId="11" xfId="4" applyFont="1" applyBorder="1" applyAlignment="1">
      <alignment horizontal="center" vertical="center"/>
    </xf>
    <xf numFmtId="0" fontId="11" fillId="0" borderId="12" xfId="4" applyFont="1" applyBorder="1" applyAlignment="1">
      <alignment horizontal="center" vertical="center"/>
    </xf>
    <xf numFmtId="0" fontId="11" fillId="0" borderId="13" xfId="4" applyFont="1" applyBorder="1" applyAlignment="1">
      <alignment horizontal="center" vertical="center"/>
    </xf>
    <xf numFmtId="0" fontId="11" fillId="0" borderId="16" xfId="4" applyFont="1" applyBorder="1" applyAlignment="1">
      <alignment horizontal="center" vertical="center"/>
    </xf>
    <xf numFmtId="0" fontId="11" fillId="0" borderId="6" xfId="4" applyFont="1" applyBorder="1" applyAlignment="1">
      <alignment horizontal="center" vertical="center"/>
    </xf>
    <xf numFmtId="0" fontId="11" fillId="0" borderId="17" xfId="4" applyFont="1" applyBorder="1" applyAlignment="1">
      <alignment horizontal="center" vertical="center"/>
    </xf>
    <xf numFmtId="180" fontId="8" fillId="2" borderId="18" xfId="4" applyNumberFormat="1" applyFont="1" applyFill="1" applyBorder="1" applyAlignment="1">
      <alignment horizontal="center" vertical="center" shrinkToFit="1"/>
    </xf>
    <xf numFmtId="0" fontId="8" fillId="0" borderId="11" xfId="4" applyFont="1" applyBorder="1" applyAlignment="1">
      <alignment horizontal="left" vertical="center" wrapText="1"/>
    </xf>
    <xf numFmtId="0" fontId="8" fillId="0" borderId="12" xfId="4" applyFont="1" applyBorder="1" applyAlignment="1">
      <alignment horizontal="left" vertical="center" wrapText="1"/>
    </xf>
    <xf numFmtId="0" fontId="8" fillId="0" borderId="16" xfId="4" applyFont="1" applyBorder="1" applyAlignment="1">
      <alignment horizontal="left" vertical="center" wrapText="1"/>
    </xf>
    <xf numFmtId="0" fontId="8" fillId="0" borderId="6" xfId="4" applyFont="1" applyBorder="1" applyAlignment="1">
      <alignment horizontal="left" vertical="center" wrapText="1"/>
    </xf>
    <xf numFmtId="0" fontId="8" fillId="0" borderId="17" xfId="4" applyFont="1" applyBorder="1" applyAlignment="1">
      <alignment horizontal="center" vertical="center"/>
    </xf>
    <xf numFmtId="0" fontId="8" fillId="2" borderId="11" xfId="4" applyFont="1" applyFill="1" applyBorder="1" applyAlignment="1">
      <alignment horizontal="distributed" vertical="center" indent="1"/>
    </xf>
    <xf numFmtId="0" fontId="8" fillId="2" borderId="12" xfId="4" applyFont="1" applyFill="1" applyBorder="1" applyAlignment="1">
      <alignment horizontal="distributed" vertical="center" indent="1"/>
    </xf>
    <xf numFmtId="0" fontId="8" fillId="2" borderId="13" xfId="4" applyFont="1" applyFill="1" applyBorder="1" applyAlignment="1">
      <alignment horizontal="distributed" vertical="center" indent="1"/>
    </xf>
    <xf numFmtId="0" fontId="8" fillId="2" borderId="16" xfId="4" applyFont="1" applyFill="1" applyBorder="1" applyAlignment="1">
      <alignment horizontal="distributed" vertical="center" indent="1"/>
    </xf>
    <xf numFmtId="0" fontId="8" fillId="2" borderId="6" xfId="4" applyFont="1" applyFill="1" applyBorder="1" applyAlignment="1">
      <alignment horizontal="distributed" vertical="center" indent="1"/>
    </xf>
    <xf numFmtId="0" fontId="8" fillId="2" borderId="17" xfId="4" applyFont="1" applyFill="1" applyBorder="1" applyAlignment="1">
      <alignment horizontal="distributed" vertical="center" indent="1"/>
    </xf>
    <xf numFmtId="0" fontId="8" fillId="0" borderId="11" xfId="4" applyFont="1" applyBorder="1" applyAlignment="1">
      <alignment horizontal="center" vertical="center" shrinkToFit="1"/>
    </xf>
    <xf numFmtId="0" fontId="8" fillId="0" borderId="12" xfId="4" applyFont="1" applyBorder="1" applyAlignment="1">
      <alignment horizontal="center" vertical="center" shrinkToFit="1"/>
    </xf>
    <xf numFmtId="0" fontId="8" fillId="0" borderId="13" xfId="4" applyFont="1" applyBorder="1" applyAlignment="1">
      <alignment horizontal="center" vertical="center" shrinkToFit="1"/>
    </xf>
    <xf numFmtId="3" fontId="8" fillId="0" borderId="18" xfId="4" applyNumberFormat="1" applyFont="1" applyBorder="1" applyAlignment="1">
      <alignment horizontal="center" vertical="center" wrapText="1"/>
    </xf>
    <xf numFmtId="3" fontId="8" fillId="0" borderId="19" xfId="4" applyNumberFormat="1" applyFont="1" applyBorder="1" applyAlignment="1">
      <alignment horizontal="center" vertical="center" wrapText="1"/>
    </xf>
    <xf numFmtId="3" fontId="8" fillId="0" borderId="20" xfId="4" applyNumberFormat="1" applyFont="1" applyBorder="1" applyAlignment="1">
      <alignment horizontal="center" vertical="center" wrapText="1"/>
    </xf>
    <xf numFmtId="0" fontId="8" fillId="0" borderId="16" xfId="4" applyFont="1" applyBorder="1" applyAlignment="1">
      <alignment horizontal="distributed" vertical="center" shrinkToFit="1"/>
    </xf>
    <xf numFmtId="0" fontId="8" fillId="0" borderId="6" xfId="4" applyFont="1" applyBorder="1" applyAlignment="1">
      <alignment horizontal="distributed" vertical="center" shrinkToFit="1"/>
    </xf>
    <xf numFmtId="0" fontId="8" fillId="0" borderId="17" xfId="4" applyFont="1" applyBorder="1" applyAlignment="1">
      <alignment horizontal="distributed" vertical="center" shrinkToFit="1"/>
    </xf>
    <xf numFmtId="0" fontId="14" fillId="0" borderId="11" xfId="0" applyFont="1" applyBorder="1" applyAlignment="1">
      <alignment horizontal="left" vertical="top" wrapText="1"/>
    </xf>
    <xf numFmtId="0" fontId="14" fillId="0" borderId="12" xfId="0" applyFont="1" applyBorder="1" applyAlignment="1">
      <alignment horizontal="left" vertical="top" wrapText="1"/>
    </xf>
    <xf numFmtId="0" fontId="14" fillId="0" borderId="13" xfId="0" applyFont="1" applyBorder="1" applyAlignment="1">
      <alignment horizontal="left" vertical="top" wrapText="1"/>
    </xf>
    <xf numFmtId="0" fontId="14" fillId="0" borderId="14" xfId="0" applyFont="1" applyBorder="1" applyAlignment="1">
      <alignment horizontal="left" vertical="top" wrapText="1"/>
    </xf>
    <xf numFmtId="0" fontId="14" fillId="0" borderId="15" xfId="0" applyFont="1" applyBorder="1" applyAlignment="1">
      <alignment horizontal="left" vertical="top" wrapText="1"/>
    </xf>
    <xf numFmtId="0" fontId="14" fillId="0" borderId="16" xfId="0" applyFont="1" applyBorder="1" applyAlignment="1">
      <alignment horizontal="left" vertical="top" wrapText="1"/>
    </xf>
    <xf numFmtId="0" fontId="14" fillId="0" borderId="17" xfId="0" applyFont="1" applyBorder="1" applyAlignment="1">
      <alignment horizontal="left" vertical="top" wrapText="1"/>
    </xf>
    <xf numFmtId="0" fontId="34" fillId="0" borderId="5" xfId="0" applyFont="1" applyBorder="1" applyAlignment="1">
      <alignment horizontal="left" vertical="top" wrapText="1"/>
    </xf>
    <xf numFmtId="0" fontId="14" fillId="2" borderId="0" xfId="4" applyFont="1" applyFill="1" applyBorder="1" applyAlignment="1">
      <alignment horizontal="left" vertical="top"/>
    </xf>
    <xf numFmtId="0" fontId="8" fillId="2" borderId="54" xfId="4" applyFont="1" applyFill="1" applyBorder="1" applyAlignment="1">
      <alignment horizontal="left" vertical="center" shrinkToFit="1"/>
    </xf>
    <xf numFmtId="212" fontId="8" fillId="2" borderId="20" xfId="4" applyNumberFormat="1" applyFont="1" applyFill="1" applyBorder="1" applyAlignment="1">
      <alignment horizontal="right" vertical="center" shrinkToFit="1"/>
    </xf>
    <xf numFmtId="0" fontId="8" fillId="0" borderId="5" xfId="4" applyFont="1" applyBorder="1" applyAlignment="1">
      <alignment horizontal="left" vertical="top" wrapText="1"/>
    </xf>
    <xf numFmtId="0" fontId="31" fillId="0" borderId="11" xfId="0" applyFont="1" applyBorder="1" applyAlignment="1">
      <alignment horizontal="left" vertical="center" wrapText="1"/>
    </xf>
    <xf numFmtId="0" fontId="31" fillId="0" borderId="12" xfId="0" applyFont="1" applyBorder="1" applyAlignment="1">
      <alignment horizontal="left" vertical="center" wrapText="1"/>
    </xf>
    <xf numFmtId="0" fontId="31" fillId="0" borderId="14" xfId="0" applyFont="1" applyBorder="1" applyAlignment="1">
      <alignment horizontal="left" vertical="top" wrapText="1"/>
    </xf>
    <xf numFmtId="0" fontId="31" fillId="0" borderId="0" xfId="0" applyFont="1" applyBorder="1" applyAlignment="1">
      <alignment horizontal="left" vertical="top" wrapText="1"/>
    </xf>
    <xf numFmtId="0" fontId="31" fillId="0" borderId="15" xfId="0" applyFont="1" applyBorder="1" applyAlignment="1">
      <alignment horizontal="left" vertical="top" wrapText="1"/>
    </xf>
    <xf numFmtId="0" fontId="31" fillId="0" borderId="16" xfId="0" applyFont="1" applyBorder="1" applyAlignment="1">
      <alignment horizontal="left" vertical="top" wrapText="1"/>
    </xf>
    <xf numFmtId="0" fontId="31" fillId="0" borderId="6" xfId="0" applyFont="1" applyBorder="1" applyAlignment="1">
      <alignment horizontal="left" vertical="top" wrapText="1"/>
    </xf>
    <xf numFmtId="0" fontId="31" fillId="0" borderId="17" xfId="0" applyFont="1" applyBorder="1" applyAlignment="1">
      <alignment horizontal="left" vertical="top" wrapText="1"/>
    </xf>
    <xf numFmtId="0" fontId="14" fillId="0" borderId="0" xfId="4" applyFont="1" applyBorder="1" applyAlignment="1">
      <alignment horizontal="left" vertical="top" wrapText="1" readingOrder="1"/>
    </xf>
    <xf numFmtId="0" fontId="8" fillId="0" borderId="0" xfId="4" applyFont="1" applyBorder="1" applyAlignment="1"/>
    <xf numFmtId="0" fontId="1" fillId="0" borderId="0" xfId="0" applyFont="1" applyAlignment="1"/>
    <xf numFmtId="0" fontId="8" fillId="0" borderId="0" xfId="4" applyFont="1" applyBorder="1" applyAlignment="1">
      <alignment vertical="center"/>
    </xf>
    <xf numFmtId="0" fontId="8" fillId="0" borderId="19" xfId="4" applyFont="1" applyBorder="1" applyAlignment="1">
      <alignment vertical="center"/>
    </xf>
    <xf numFmtId="0" fontId="8" fillId="0" borderId="0" xfId="4" applyFont="1" applyBorder="1" applyAlignment="1">
      <alignment horizontal="left" vertical="top"/>
    </xf>
    <xf numFmtId="0" fontId="14" fillId="2" borderId="5" xfId="4" applyFont="1" applyFill="1" applyBorder="1" applyAlignment="1">
      <alignment horizontal="left" vertical="top"/>
    </xf>
    <xf numFmtId="0" fontId="14" fillId="2" borderId="85" xfId="4" applyFont="1" applyFill="1" applyBorder="1" applyAlignment="1">
      <alignment horizontal="center" vertical="top" wrapText="1"/>
    </xf>
    <xf numFmtId="0" fontId="14" fillId="2" borderId="0" xfId="4" applyFont="1" applyFill="1" applyBorder="1" applyAlignment="1">
      <alignment horizontal="center" vertical="top" wrapText="1"/>
    </xf>
    <xf numFmtId="0" fontId="14" fillId="2" borderId="5" xfId="4" applyFont="1" applyFill="1" applyBorder="1" applyAlignment="1">
      <alignment horizontal="center" vertical="top" wrapText="1"/>
    </xf>
    <xf numFmtId="0" fontId="14" fillId="0" borderId="15" xfId="4" applyFont="1" applyBorder="1" applyAlignment="1">
      <alignment horizontal="left" vertical="top" wrapText="1"/>
    </xf>
    <xf numFmtId="0" fontId="11" fillId="0" borderId="0" xfId="0" applyFont="1" applyAlignment="1">
      <alignment vertical="center" wrapText="1"/>
    </xf>
    <xf numFmtId="0" fontId="20" fillId="0" borderId="0" xfId="4" applyFont="1" applyFill="1" applyBorder="1" applyAlignment="1">
      <alignment horizontal="center" vertical="center" shrinkToFit="1"/>
    </xf>
    <xf numFmtId="180" fontId="8" fillId="0" borderId="11" xfId="4" applyNumberFormat="1" applyFont="1" applyFill="1" applyBorder="1" applyAlignment="1">
      <alignment horizontal="center" vertical="center"/>
    </xf>
    <xf numFmtId="180" fontId="8" fillId="0" borderId="12" xfId="4" applyNumberFormat="1" applyFont="1" applyFill="1" applyBorder="1" applyAlignment="1">
      <alignment horizontal="center" vertical="center"/>
    </xf>
    <xf numFmtId="180" fontId="8" fillId="0" borderId="13" xfId="4" applyNumberFormat="1" applyFont="1" applyFill="1" applyBorder="1" applyAlignment="1">
      <alignment horizontal="center" vertical="center"/>
    </xf>
    <xf numFmtId="180" fontId="8" fillId="0" borderId="14" xfId="4" applyNumberFormat="1" applyFont="1" applyFill="1" applyBorder="1" applyAlignment="1">
      <alignment horizontal="center" vertical="center"/>
    </xf>
    <xf numFmtId="180" fontId="8" fillId="0" borderId="0" xfId="4" applyNumberFormat="1" applyFont="1" applyFill="1" applyBorder="1" applyAlignment="1">
      <alignment horizontal="center" vertical="center"/>
    </xf>
    <xf numFmtId="180" fontId="8" fillId="0" borderId="15" xfId="4" applyNumberFormat="1" applyFont="1" applyFill="1" applyBorder="1" applyAlignment="1">
      <alignment horizontal="center" vertical="center"/>
    </xf>
    <xf numFmtId="180" fontId="8" fillId="0" borderId="16" xfId="4" applyNumberFormat="1" applyFont="1" applyFill="1" applyBorder="1" applyAlignment="1">
      <alignment horizontal="center" vertical="center"/>
    </xf>
    <xf numFmtId="180" fontId="8" fillId="0" borderId="6" xfId="4" applyNumberFormat="1" applyFont="1" applyFill="1" applyBorder="1" applyAlignment="1">
      <alignment horizontal="center" vertical="center"/>
    </xf>
    <xf numFmtId="180" fontId="8" fillId="0" borderId="17" xfId="4" applyNumberFormat="1" applyFont="1" applyFill="1" applyBorder="1" applyAlignment="1">
      <alignment horizontal="center" vertical="center"/>
    </xf>
    <xf numFmtId="204" fontId="8" fillId="0" borderId="19" xfId="4" applyNumberFormat="1" applyFont="1" applyFill="1" applyBorder="1" applyAlignment="1">
      <alignment vertical="center"/>
    </xf>
    <xf numFmtId="0" fontId="1" fillId="0" borderId="0" xfId="0" applyFont="1" applyFill="1" applyBorder="1" applyAlignment="1">
      <alignment vertical="top" wrapText="1"/>
    </xf>
    <xf numFmtId="0" fontId="14" fillId="0" borderId="85" xfId="4" applyFont="1" applyFill="1" applyBorder="1" applyAlignment="1">
      <alignment horizontal="left" vertical="top"/>
    </xf>
    <xf numFmtId="0" fontId="19" fillId="0" borderId="0" xfId="4" applyFont="1" applyFill="1" applyBorder="1" applyAlignment="1">
      <alignment horizontal="left"/>
    </xf>
    <xf numFmtId="0" fontId="8" fillId="0" borderId="0" xfId="4" applyFont="1" applyFill="1" applyBorder="1" applyAlignment="1">
      <alignment horizontal="center" shrinkToFit="1"/>
    </xf>
    <xf numFmtId="0" fontId="8" fillId="0" borderId="18" xfId="4" applyFont="1" applyFill="1" applyBorder="1" applyAlignment="1">
      <alignment horizontal="right" vertical="center"/>
    </xf>
    <xf numFmtId="0" fontId="8" fillId="0" borderId="19" xfId="4" applyFont="1" applyFill="1" applyBorder="1" applyAlignment="1">
      <alignment horizontal="right" vertical="center"/>
    </xf>
    <xf numFmtId="0" fontId="14" fillId="0" borderId="19" xfId="4" applyFont="1" applyFill="1" applyBorder="1" applyAlignment="1">
      <alignment horizontal="left" vertical="center" shrinkToFit="1"/>
    </xf>
    <xf numFmtId="0" fontId="8" fillId="0" borderId="18" xfId="4" applyFont="1" applyFill="1" applyBorder="1" applyAlignment="1">
      <alignment vertical="center"/>
    </xf>
    <xf numFmtId="0" fontId="8" fillId="0" borderId="20" xfId="4" applyFont="1" applyFill="1" applyBorder="1" applyAlignment="1">
      <alignment vertical="center"/>
    </xf>
    <xf numFmtId="0" fontId="19" fillId="0" borderId="19" xfId="0" applyFont="1" applyFill="1" applyBorder="1" applyAlignment="1">
      <alignment vertical="center" shrinkToFit="1"/>
    </xf>
    <xf numFmtId="0" fontId="19" fillId="0" borderId="20" xfId="0" applyFont="1" applyFill="1" applyBorder="1" applyAlignment="1">
      <alignment vertical="center" shrinkToFit="1"/>
    </xf>
    <xf numFmtId="0" fontId="8" fillId="0" borderId="19" xfId="4" applyFont="1" applyFill="1" applyBorder="1" applyAlignment="1">
      <alignment horizontal="center" shrinkToFit="1"/>
    </xf>
    <xf numFmtId="0" fontId="14" fillId="2" borderId="85" xfId="4" applyFont="1" applyFill="1" applyBorder="1" applyAlignment="1">
      <alignment horizontal="left" vertical="center" wrapText="1"/>
    </xf>
    <xf numFmtId="0" fontId="14" fillId="2" borderId="0" xfId="4" applyFont="1" applyFill="1" applyBorder="1" applyAlignment="1">
      <alignment vertical="center"/>
    </xf>
    <xf numFmtId="0" fontId="1" fillId="0" borderId="0" xfId="0" applyFont="1" applyAlignment="1">
      <alignment vertical="center"/>
    </xf>
    <xf numFmtId="0" fontId="1" fillId="0" borderId="5" xfId="0" applyFont="1" applyBorder="1" applyAlignment="1">
      <alignment vertical="center"/>
    </xf>
    <xf numFmtId="0" fontId="8" fillId="0" borderId="0" xfId="4" applyFont="1" applyFill="1" applyBorder="1" applyAlignment="1">
      <alignment horizontal="center"/>
    </xf>
    <xf numFmtId="0" fontId="8" fillId="2" borderId="0" xfId="4" applyFont="1" applyFill="1" applyBorder="1" applyAlignment="1">
      <alignment horizontal="center" shrinkToFit="1"/>
    </xf>
    <xf numFmtId="0" fontId="8" fillId="2" borderId="0" xfId="4" applyFont="1" applyFill="1" applyBorder="1" applyAlignment="1">
      <alignment horizontal="center"/>
    </xf>
    <xf numFmtId="0" fontId="8" fillId="2" borderId="0" xfId="4" applyFont="1" applyFill="1" applyBorder="1" applyAlignment="1">
      <alignment vertical="center"/>
    </xf>
    <xf numFmtId="0" fontId="34" fillId="0" borderId="0" xfId="0" applyFont="1" applyBorder="1" applyAlignment="1">
      <alignment vertical="top" wrapText="1"/>
    </xf>
    <xf numFmtId="0" fontId="34" fillId="0" borderId="15" xfId="0" applyFont="1" applyBorder="1" applyAlignment="1">
      <alignment vertical="top" wrapText="1"/>
    </xf>
    <xf numFmtId="0" fontId="34" fillId="0" borderId="6" xfId="0" applyFont="1" applyBorder="1" applyAlignment="1">
      <alignment vertical="top" wrapText="1"/>
    </xf>
    <xf numFmtId="0" fontId="34" fillId="0" borderId="17" xfId="0" applyFont="1" applyBorder="1" applyAlignment="1">
      <alignment vertical="top" wrapText="1"/>
    </xf>
    <xf numFmtId="0" fontId="14" fillId="0" borderId="85" xfId="4" applyFont="1" applyBorder="1" applyAlignment="1">
      <alignment horizontal="left" vertical="top"/>
    </xf>
    <xf numFmtId="0" fontId="14" fillId="0" borderId="0" xfId="4" applyFont="1" applyAlignment="1">
      <alignment vertical="center" wrapText="1"/>
    </xf>
    <xf numFmtId="0" fontId="14" fillId="0" borderId="0" xfId="4" applyFont="1" applyAlignment="1">
      <alignment horizontal="left" vertical="top" wrapText="1"/>
    </xf>
    <xf numFmtId="0" fontId="1" fillId="0" borderId="0" xfId="0" applyFont="1" applyBorder="1" applyAlignment="1">
      <alignment vertical="top" wrapText="1"/>
    </xf>
    <xf numFmtId="0" fontId="1" fillId="0" borderId="5" xfId="0" applyFont="1" applyBorder="1" applyAlignment="1">
      <alignment vertical="top" wrapText="1"/>
    </xf>
    <xf numFmtId="0" fontId="19" fillId="2" borderId="0" xfId="4" applyFont="1" applyFill="1" applyBorder="1" applyAlignment="1">
      <alignment horizontal="left" vertical="top" wrapText="1"/>
    </xf>
    <xf numFmtId="0" fontId="19" fillId="2" borderId="5" xfId="4" applyFont="1" applyFill="1" applyBorder="1" applyAlignment="1">
      <alignment horizontal="left" vertical="top" wrapText="1"/>
    </xf>
    <xf numFmtId="0" fontId="14" fillId="0" borderId="14" xfId="4" applyFont="1" applyBorder="1" applyAlignment="1">
      <alignment horizontal="left" vertical="top" wrapText="1"/>
    </xf>
    <xf numFmtId="0" fontId="14" fillId="0" borderId="16" xfId="4" applyFont="1" applyBorder="1" applyAlignment="1">
      <alignment horizontal="left" vertical="top" wrapText="1"/>
    </xf>
    <xf numFmtId="0" fontId="14" fillId="0" borderId="17" xfId="4" applyFont="1" applyBorder="1" applyAlignment="1">
      <alignment horizontal="left" vertical="top" wrapText="1"/>
    </xf>
    <xf numFmtId="0" fontId="11" fillId="0" borderId="6" xfId="4" applyFont="1" applyFill="1" applyBorder="1" applyAlignment="1">
      <alignment horizontal="center" vertical="center"/>
    </xf>
    <xf numFmtId="0" fontId="14" fillId="0" borderId="85" xfId="4" applyFont="1" applyFill="1" applyBorder="1" applyAlignment="1">
      <alignment horizontal="center" vertical="center" wrapText="1"/>
    </xf>
    <xf numFmtId="0" fontId="8" fillId="6" borderId="11" xfId="4" applyFont="1" applyFill="1" applyBorder="1" applyAlignment="1">
      <alignment horizontal="center" vertical="center"/>
    </xf>
    <xf numFmtId="0" fontId="8" fillId="6" borderId="12" xfId="4" applyFont="1" applyFill="1" applyBorder="1" applyAlignment="1">
      <alignment horizontal="center" vertical="center"/>
    </xf>
    <xf numFmtId="0" fontId="8" fillId="0" borderId="12" xfId="4" applyFont="1" applyFill="1" applyBorder="1" applyAlignment="1">
      <alignment vertical="center"/>
    </xf>
    <xf numFmtId="183" fontId="8" fillId="0" borderId="12" xfId="1" applyNumberFormat="1" applyFont="1" applyFill="1" applyBorder="1" applyAlignment="1">
      <alignment vertical="center"/>
    </xf>
    <xf numFmtId="183" fontId="8" fillId="0" borderId="6" xfId="1" applyNumberFormat="1" applyFont="1" applyFill="1" applyBorder="1" applyAlignment="1">
      <alignment vertical="center"/>
    </xf>
    <xf numFmtId="0" fontId="8" fillId="0" borderId="12" xfId="4" applyFont="1" applyBorder="1" applyAlignment="1">
      <alignment horizontal="left" vertical="top"/>
    </xf>
    <xf numFmtId="0" fontId="8" fillId="0" borderId="13" xfId="4" applyFont="1" applyBorder="1" applyAlignment="1">
      <alignment horizontal="left" vertical="top"/>
    </xf>
    <xf numFmtId="0" fontId="8" fillId="0" borderId="14" xfId="4" applyFont="1" applyBorder="1" applyAlignment="1">
      <alignment horizontal="left" vertical="top"/>
    </xf>
    <xf numFmtId="0" fontId="8" fillId="0" borderId="15" xfId="4" applyFont="1" applyBorder="1" applyAlignment="1">
      <alignment horizontal="left" vertical="top"/>
    </xf>
    <xf numFmtId="0" fontId="8" fillId="0" borderId="16" xfId="4" applyFont="1" applyBorder="1" applyAlignment="1">
      <alignment horizontal="left" vertical="top"/>
    </xf>
    <xf numFmtId="0" fontId="8" fillId="0" borderId="6" xfId="4" applyFont="1" applyBorder="1" applyAlignment="1">
      <alignment horizontal="left" vertical="top"/>
    </xf>
    <xf numFmtId="0" fontId="8" fillId="0" borderId="17" xfId="4" applyFont="1" applyBorder="1" applyAlignment="1">
      <alignment horizontal="left" vertical="top"/>
    </xf>
    <xf numFmtId="0" fontId="14" fillId="0" borderId="11" xfId="4" applyFont="1" applyBorder="1" applyAlignment="1">
      <alignment horizontal="left" vertical="top" wrapText="1"/>
    </xf>
    <xf numFmtId="0" fontId="14" fillId="0" borderId="13" xfId="4" applyFont="1" applyBorder="1" applyAlignment="1">
      <alignment horizontal="left" vertical="top" wrapText="1"/>
    </xf>
    <xf numFmtId="181" fontId="8" fillId="0" borderId="18" xfId="4" applyNumberFormat="1" applyFont="1" applyFill="1" applyBorder="1" applyAlignment="1">
      <alignment horizontal="center" vertical="center"/>
    </xf>
    <xf numFmtId="181" fontId="8" fillId="0" borderId="20" xfId="4" applyNumberFormat="1" applyFont="1" applyFill="1" applyBorder="1" applyAlignment="1">
      <alignment horizontal="center" vertical="center"/>
    </xf>
    <xf numFmtId="0" fontId="8" fillId="0" borderId="11" xfId="0" applyFont="1" applyFill="1" applyBorder="1" applyAlignment="1">
      <alignment horizontal="left" vertical="center" wrapText="1"/>
    </xf>
    <xf numFmtId="0" fontId="8" fillId="0" borderId="12"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16" xfId="0" applyFont="1" applyFill="1" applyBorder="1" applyAlignment="1">
      <alignment horizontal="left" vertical="center" wrapText="1"/>
    </xf>
    <xf numFmtId="0" fontId="8" fillId="0" borderId="6" xfId="0" applyFont="1" applyFill="1" applyBorder="1" applyAlignment="1">
      <alignment horizontal="left" vertical="center" wrapText="1"/>
    </xf>
    <xf numFmtId="0" fontId="8" fillId="0" borderId="17" xfId="0" applyFont="1" applyFill="1" applyBorder="1" applyAlignment="1">
      <alignment horizontal="left" vertical="center" wrapText="1"/>
    </xf>
    <xf numFmtId="0" fontId="8" fillId="0" borderId="16" xfId="4" applyFont="1" applyFill="1" applyBorder="1" applyAlignment="1">
      <alignment horizontal="right" vertical="center"/>
    </xf>
    <xf numFmtId="0" fontId="8" fillId="0" borderId="18" xfId="4" applyFont="1" applyFill="1" applyBorder="1" applyAlignment="1">
      <alignment horizontal="center" vertical="center" shrinkToFit="1"/>
    </xf>
    <xf numFmtId="0" fontId="8" fillId="0" borderId="19" xfId="4" applyFont="1" applyFill="1" applyBorder="1" applyAlignment="1">
      <alignment horizontal="center" vertical="center" shrinkToFit="1"/>
    </xf>
    <xf numFmtId="0" fontId="8" fillId="0" borderId="20" xfId="4" applyFont="1" applyFill="1" applyBorder="1" applyAlignment="1">
      <alignment horizontal="center" vertical="center" shrinkToFit="1"/>
    </xf>
    <xf numFmtId="0" fontId="8" fillId="0" borderId="0" xfId="4" applyFont="1" applyAlignment="1">
      <alignment horizontal="left" vertical="top" wrapText="1"/>
    </xf>
    <xf numFmtId="0" fontId="7" fillId="0" borderId="0" xfId="4" applyFont="1" applyFill="1" applyBorder="1" applyAlignment="1" applyProtection="1">
      <alignment horizontal="left" vertical="center" wrapText="1"/>
    </xf>
    <xf numFmtId="0" fontId="8" fillId="0" borderId="152" xfId="4" applyFont="1" applyFill="1" applyBorder="1" applyAlignment="1">
      <alignment vertical="center" shrinkToFit="1"/>
    </xf>
    <xf numFmtId="0" fontId="8" fillId="0" borderId="209" xfId="4" applyFont="1" applyFill="1" applyBorder="1" applyAlignment="1">
      <alignment vertical="center" shrinkToFit="1"/>
    </xf>
    <xf numFmtId="0" fontId="8" fillId="0" borderId="207" xfId="4" applyFont="1" applyFill="1" applyBorder="1" applyAlignment="1">
      <alignment vertical="center" shrinkToFit="1"/>
    </xf>
    <xf numFmtId="0" fontId="8" fillId="0" borderId="23" xfId="4" applyFont="1" applyFill="1" applyBorder="1" applyAlignment="1">
      <alignment vertical="center" shrinkToFit="1"/>
    </xf>
    <xf numFmtId="0" fontId="8" fillId="0" borderId="33" xfId="4" applyFont="1" applyFill="1" applyBorder="1" applyAlignment="1">
      <alignment vertical="center" shrinkToFit="1"/>
    </xf>
    <xf numFmtId="0" fontId="8" fillId="0" borderId="44" xfId="4" applyFont="1" applyFill="1" applyBorder="1" applyAlignment="1">
      <alignment vertical="center" shrinkToFit="1"/>
    </xf>
    <xf numFmtId="0" fontId="8" fillId="0" borderId="23" xfId="4" applyFont="1" applyFill="1" applyBorder="1" applyAlignment="1">
      <alignment horizontal="left" vertical="center" shrinkToFit="1"/>
    </xf>
    <xf numFmtId="0" fontId="8" fillId="0" borderId="4" xfId="4" applyFont="1" applyFill="1" applyBorder="1" applyAlignment="1">
      <alignment horizontal="left" vertical="center" shrinkToFit="1"/>
    </xf>
    <xf numFmtId="0" fontId="2" fillId="0" borderId="0" xfId="4" applyFont="1">
      <alignment vertical="center"/>
    </xf>
    <xf numFmtId="0" fontId="8" fillId="0" borderId="207" xfId="4" applyFont="1" applyFill="1" applyBorder="1" applyAlignment="1">
      <alignment horizontal="left" vertical="center" shrinkToFit="1"/>
    </xf>
    <xf numFmtId="0" fontId="8" fillId="0" borderId="209" xfId="4" applyFont="1" applyFill="1" applyBorder="1" applyAlignment="1">
      <alignment horizontal="left" vertical="center" wrapText="1"/>
    </xf>
    <xf numFmtId="0" fontId="8" fillId="0" borderId="207" xfId="4" applyFont="1" applyFill="1" applyBorder="1" applyAlignment="1">
      <alignment horizontal="left" vertical="center" wrapText="1"/>
    </xf>
    <xf numFmtId="0" fontId="1" fillId="0" borderId="6" xfId="0" applyFont="1" applyBorder="1" applyAlignment="1">
      <alignment horizontal="left" vertical="center"/>
    </xf>
    <xf numFmtId="0" fontId="1" fillId="0" borderId="17" xfId="0" applyFont="1" applyBorder="1" applyAlignment="1">
      <alignment horizontal="left" vertical="center"/>
    </xf>
    <xf numFmtId="0" fontId="15" fillId="0" borderId="153" xfId="4" applyFont="1" applyFill="1" applyBorder="1" applyAlignment="1">
      <alignment vertical="center" shrinkToFit="1"/>
    </xf>
    <xf numFmtId="0" fontId="15" fillId="0" borderId="154" xfId="4" applyFont="1" applyFill="1" applyBorder="1" applyAlignment="1">
      <alignment vertical="center" shrinkToFit="1"/>
    </xf>
    <xf numFmtId="0" fontId="8" fillId="0" borderId="0" xfId="10" applyFont="1" applyBorder="1" applyAlignment="1">
      <alignment horizontal="center" vertical="center" wrapText="1"/>
    </xf>
    <xf numFmtId="0" fontId="15" fillId="0" borderId="0" xfId="4" applyFont="1" applyFill="1" applyBorder="1" applyAlignment="1">
      <alignment vertical="center" shrinkToFit="1"/>
    </xf>
    <xf numFmtId="0" fontId="19" fillId="0" borderId="14" xfId="0" applyFont="1" applyBorder="1" applyAlignment="1">
      <alignment vertical="center" shrinkToFit="1"/>
    </xf>
    <xf numFmtId="0" fontId="0" fillId="0" borderId="0" xfId="0" applyFont="1" applyAlignment="1">
      <alignment vertical="center" shrinkToFit="1"/>
    </xf>
    <xf numFmtId="0" fontId="19" fillId="0" borderId="0" xfId="0" applyFont="1" applyAlignment="1">
      <alignment vertical="center" shrinkToFit="1"/>
    </xf>
    <xf numFmtId="0" fontId="71" fillId="2" borderId="15" xfId="4" applyFont="1" applyFill="1" applyBorder="1" applyAlignment="1">
      <alignment horizontal="left" vertical="center"/>
    </xf>
    <xf numFmtId="0" fontId="72" fillId="2" borderId="15" xfId="4" applyFont="1" applyFill="1" applyBorder="1" applyAlignment="1">
      <alignment horizontal="left" vertical="center"/>
    </xf>
    <xf numFmtId="57" fontId="8" fillId="0" borderId="0" xfId="4" applyNumberFormat="1" applyFont="1" applyFill="1" applyBorder="1" applyAlignment="1">
      <alignment horizontal="center" vertical="top"/>
    </xf>
    <xf numFmtId="0" fontId="71" fillId="0" borderId="0" xfId="4" applyFont="1" applyFill="1" applyBorder="1" applyAlignment="1">
      <alignment horizontal="left" vertical="center"/>
    </xf>
    <xf numFmtId="0" fontId="14" fillId="2" borderId="5" xfId="4" applyFont="1" applyFill="1" applyBorder="1" applyAlignment="1">
      <alignment vertical="center" shrinkToFit="1"/>
    </xf>
    <xf numFmtId="20" fontId="8" fillId="0" borderId="5" xfId="4" applyNumberFormat="1" applyFont="1" applyBorder="1" applyAlignment="1">
      <alignment vertical="top" wrapText="1"/>
    </xf>
    <xf numFmtId="0" fontId="51" fillId="2" borderId="3" xfId="4" applyFont="1" applyFill="1" applyBorder="1" applyAlignment="1">
      <alignment horizontal="left" vertical="center"/>
    </xf>
    <xf numFmtId="0" fontId="51" fillId="0" borderId="3" xfId="4" applyFont="1" applyBorder="1">
      <alignment vertical="center"/>
    </xf>
    <xf numFmtId="0" fontId="104" fillId="2" borderId="3" xfId="4" applyFont="1" applyFill="1" applyBorder="1" applyAlignment="1">
      <alignment horizontal="left" vertical="center"/>
    </xf>
    <xf numFmtId="20" fontId="51" fillId="0" borderId="5" xfId="4" applyNumberFormat="1" applyFont="1" applyBorder="1" applyAlignment="1">
      <alignment vertical="top" wrapText="1"/>
    </xf>
    <xf numFmtId="20" fontId="72" fillId="0" borderId="7" xfId="4" applyNumberFormat="1" applyFont="1" applyBorder="1" applyAlignment="1">
      <alignment horizontal="left" vertical="top"/>
    </xf>
    <xf numFmtId="20" fontId="72" fillId="0" borderId="10" xfId="4" applyNumberFormat="1" applyFont="1" applyBorder="1" applyAlignment="1">
      <alignment horizontal="left" vertical="top"/>
    </xf>
    <xf numFmtId="0" fontId="0" fillId="0" borderId="0" xfId="0" applyBorder="1" applyAlignment="1">
      <alignment vertical="center"/>
    </xf>
    <xf numFmtId="0" fontId="7" fillId="0" borderId="0" xfId="0" applyFont="1" applyAlignment="1">
      <alignment horizontal="left" vertical="center" wrapText="1"/>
    </xf>
  </cellXfs>
  <cellStyles count="16">
    <cellStyle name="ハイパーリンク" xfId="15" builtinId="8"/>
    <cellStyle name="桁区切り" xfId="1" builtinId="6"/>
    <cellStyle name="桁区切り 2" xfId="7"/>
    <cellStyle name="桁区切り 3" xfId="12"/>
    <cellStyle name="通貨" xfId="2" builtinId="7"/>
    <cellStyle name="通貨 2" xfId="8"/>
    <cellStyle name="通貨 3" xfId="9"/>
    <cellStyle name="通貨 4" xfId="13"/>
    <cellStyle name="標準" xfId="0" builtinId="0"/>
    <cellStyle name="標準 2" xfId="3"/>
    <cellStyle name="標準 3" xfId="10"/>
    <cellStyle name="標準 3 2" xfId="11"/>
    <cellStyle name="標準 4" xfId="14"/>
    <cellStyle name="標準_会計管理調書  完成" xfId="4"/>
    <cellStyle name="標準_公営保育所－H21" xfId="5"/>
    <cellStyle name="標準_保育所運営調書" xfId="6"/>
  </cellStyles>
  <dxfs count="18">
    <dxf>
      <fill>
        <patternFill>
          <bgColor theme="8" tint="0.79998168889431442"/>
        </patternFill>
      </fill>
    </dxf>
    <dxf>
      <fill>
        <patternFill patternType="solid">
          <bgColor rgb="FFFFFFCC"/>
        </patternFill>
      </fill>
    </dxf>
    <dxf>
      <fill>
        <patternFill>
          <bgColor rgb="FFFFFFCC"/>
        </patternFill>
      </fill>
    </dxf>
    <dxf>
      <fill>
        <patternFill patternType="solid">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0000FF"/>
      <color rgb="FFFFFFCC"/>
      <color rgb="FF00CC00"/>
      <color rgb="FF66FF33"/>
      <color rgb="FFCCFFFF"/>
      <color rgb="FFFFFF66"/>
      <color rgb="FFFF66FF"/>
      <color rgb="FFCC00CC"/>
      <color rgb="FFCC66FF"/>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fmlaLink="$C$27" lockText="1"/>
</file>

<file path=xl/ctrlProps/ctrlProp10.xml><?xml version="1.0" encoding="utf-8"?>
<formControlPr xmlns="http://schemas.microsoft.com/office/spreadsheetml/2009/9/main" objectType="CheckBox" fmlaLink="$I$29" lockText="1"/>
</file>

<file path=xl/ctrlProps/ctrlProp100.xml><?xml version="1.0" encoding="utf-8"?>
<formControlPr xmlns="http://schemas.microsoft.com/office/spreadsheetml/2009/9/main" objectType="CheckBox" lockText="1"/>
</file>

<file path=xl/ctrlProps/ctrlProp1000.xml><?xml version="1.0" encoding="utf-8"?>
<formControlPr xmlns="http://schemas.microsoft.com/office/spreadsheetml/2009/9/main" objectType="CheckBox" lockText="1"/>
</file>

<file path=xl/ctrlProps/ctrlProp1001.xml><?xml version="1.0" encoding="utf-8"?>
<formControlPr xmlns="http://schemas.microsoft.com/office/spreadsheetml/2009/9/main" objectType="CheckBox" lockText="1"/>
</file>

<file path=xl/ctrlProps/ctrlProp1002.xml><?xml version="1.0" encoding="utf-8"?>
<formControlPr xmlns="http://schemas.microsoft.com/office/spreadsheetml/2009/9/main" objectType="CheckBox" lockText="1"/>
</file>

<file path=xl/ctrlProps/ctrlProp1003.xml><?xml version="1.0" encoding="utf-8"?>
<formControlPr xmlns="http://schemas.microsoft.com/office/spreadsheetml/2009/9/main" objectType="CheckBox" lockText="1"/>
</file>

<file path=xl/ctrlProps/ctrlProp1004.xml><?xml version="1.0" encoding="utf-8"?>
<formControlPr xmlns="http://schemas.microsoft.com/office/spreadsheetml/2009/9/main" objectType="CheckBox" lockText="1"/>
</file>

<file path=xl/ctrlProps/ctrlProp1005.xml><?xml version="1.0" encoding="utf-8"?>
<formControlPr xmlns="http://schemas.microsoft.com/office/spreadsheetml/2009/9/main" objectType="CheckBox" lockText="1"/>
</file>

<file path=xl/ctrlProps/ctrlProp1006.xml><?xml version="1.0" encoding="utf-8"?>
<formControlPr xmlns="http://schemas.microsoft.com/office/spreadsheetml/2009/9/main" objectType="CheckBox" lockText="1"/>
</file>

<file path=xl/ctrlProps/ctrlProp1007.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checked="Checked"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fmlaLink="$I$28"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fmlaLink="$BF$33" lockText="1"/>
</file>

<file path=xl/ctrlProps/ctrlProp123.xml><?xml version="1.0" encoding="utf-8"?>
<formControlPr xmlns="http://schemas.microsoft.com/office/spreadsheetml/2009/9/main" objectType="CheckBox" checked="Checked" fmlaLink="$BF$34" lockText="1"/>
</file>

<file path=xl/ctrlProps/ctrlProp124.xml><?xml version="1.0" encoding="utf-8"?>
<formControlPr xmlns="http://schemas.microsoft.com/office/spreadsheetml/2009/9/main" objectType="CheckBox" fmlaLink="$BF$35" lockText="1"/>
</file>

<file path=xl/ctrlProps/ctrlProp125.xml><?xml version="1.0" encoding="utf-8"?>
<formControlPr xmlns="http://schemas.microsoft.com/office/spreadsheetml/2009/9/main" objectType="CheckBox" checked="Checked" fmlaLink="$BF$36" lockText="1"/>
</file>

<file path=xl/ctrlProps/ctrlProp126.xml><?xml version="1.0" encoding="utf-8"?>
<formControlPr xmlns="http://schemas.microsoft.com/office/spreadsheetml/2009/9/main" objectType="CheckBox" checked="Checked"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checked="Checked"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fmlaLink="$C$10" lockText="1"/>
</file>

<file path=xl/ctrlProps/ctrlProp134.xml><?xml version="1.0" encoding="utf-8"?>
<formControlPr xmlns="http://schemas.microsoft.com/office/spreadsheetml/2009/9/main" objectType="CheckBox" checked="Checked"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checked="Checked"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checked="Checked"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checked="Checked"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checked="Checked"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fmlaLink="$BF$33" lockText="1"/>
</file>

<file path=xl/ctrlProps/ctrlProp152.xml><?xml version="1.0" encoding="utf-8"?>
<formControlPr xmlns="http://schemas.microsoft.com/office/spreadsheetml/2009/9/main" objectType="CheckBox" fmlaLink="$BF$34" lockText="1"/>
</file>

<file path=xl/ctrlProps/ctrlProp153.xml><?xml version="1.0" encoding="utf-8"?>
<formControlPr xmlns="http://schemas.microsoft.com/office/spreadsheetml/2009/9/main" objectType="CheckBox" fmlaLink="$BF$35" lockText="1"/>
</file>

<file path=xl/ctrlProps/ctrlProp154.xml><?xml version="1.0" encoding="utf-8"?>
<formControlPr xmlns="http://schemas.microsoft.com/office/spreadsheetml/2009/9/main" objectType="CheckBox" fmlaLink="$BF$36"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fmlaLink="$C$10"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checked="Checked"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checked="Checked"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checked="Checked"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checked="Checked" lockText="1"/>
</file>

<file path=xl/ctrlProps/ctrlProp192.xml><?xml version="1.0" encoding="utf-8"?>
<formControlPr xmlns="http://schemas.microsoft.com/office/spreadsheetml/2009/9/main" objectType="CheckBox" checked="Checked"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fmlaLink="$C$29"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fmlaLink="$C$33"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file>

<file path=xl/ctrlProps/ctrlProp457.xml><?xml version="1.0" encoding="utf-8"?>
<formControlPr xmlns="http://schemas.microsoft.com/office/spreadsheetml/2009/9/main" objectType="CheckBox"/>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fmlaLink="$I$27"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fmlaLink="$C$31"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CheckBox" lockText="1"/>
</file>

<file path=xl/ctrlProps/ctrlProp836.xml><?xml version="1.0" encoding="utf-8"?>
<formControlPr xmlns="http://schemas.microsoft.com/office/spreadsheetml/2009/9/main" objectType="CheckBox" lockText="1"/>
</file>

<file path=xl/ctrlProps/ctrlProp837.xml><?xml version="1.0" encoding="utf-8"?>
<formControlPr xmlns="http://schemas.microsoft.com/office/spreadsheetml/2009/9/main" objectType="CheckBox"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CheckBox" lockText="1"/>
</file>

<file path=xl/ctrlProps/ctrlProp841.xml><?xml version="1.0" encoding="utf-8"?>
<formControlPr xmlns="http://schemas.microsoft.com/office/spreadsheetml/2009/9/main" objectType="CheckBox"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CheckBox" lockText="1"/>
</file>

<file path=xl/ctrlProps/ctrlProp845.xml><?xml version="1.0" encoding="utf-8"?>
<formControlPr xmlns="http://schemas.microsoft.com/office/spreadsheetml/2009/9/main" objectType="CheckBox" lockText="1"/>
</file>

<file path=xl/ctrlProps/ctrlProp846.xml><?xml version="1.0" encoding="utf-8"?>
<formControlPr xmlns="http://schemas.microsoft.com/office/spreadsheetml/2009/9/main" objectType="CheckBox" lockText="1"/>
</file>

<file path=xl/ctrlProps/ctrlProp847.xml><?xml version="1.0" encoding="utf-8"?>
<formControlPr xmlns="http://schemas.microsoft.com/office/spreadsheetml/2009/9/main" objectType="CheckBox" lockText="1"/>
</file>

<file path=xl/ctrlProps/ctrlProp848.xml><?xml version="1.0" encoding="utf-8"?>
<formControlPr xmlns="http://schemas.microsoft.com/office/spreadsheetml/2009/9/main" objectType="CheckBox" lockText="1"/>
</file>

<file path=xl/ctrlProps/ctrlProp849.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lockText="1"/>
</file>

<file path=xl/ctrlProps/ctrlProp852.xml><?xml version="1.0" encoding="utf-8"?>
<formControlPr xmlns="http://schemas.microsoft.com/office/spreadsheetml/2009/9/main" objectType="CheckBox" lockText="1"/>
</file>

<file path=xl/ctrlProps/ctrlProp853.xml><?xml version="1.0" encoding="utf-8"?>
<formControlPr xmlns="http://schemas.microsoft.com/office/spreadsheetml/2009/9/main" objectType="CheckBox"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CheckBox" lockText="1"/>
</file>

<file path=xl/ctrlProps/ctrlProp856.xml><?xml version="1.0" encoding="utf-8"?>
<formControlPr xmlns="http://schemas.microsoft.com/office/spreadsheetml/2009/9/main" objectType="CheckBox" lockText="1"/>
</file>

<file path=xl/ctrlProps/ctrlProp857.xml><?xml version="1.0" encoding="utf-8"?>
<formControlPr xmlns="http://schemas.microsoft.com/office/spreadsheetml/2009/9/main" objectType="CheckBox" lockText="1"/>
</file>

<file path=xl/ctrlProps/ctrlProp858.xml><?xml version="1.0" encoding="utf-8"?>
<formControlPr xmlns="http://schemas.microsoft.com/office/spreadsheetml/2009/9/main" objectType="CheckBox" lockText="1"/>
</file>

<file path=xl/ctrlProps/ctrlProp859.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60.xml><?xml version="1.0" encoding="utf-8"?>
<formControlPr xmlns="http://schemas.microsoft.com/office/spreadsheetml/2009/9/main" objectType="CheckBox" lockText="1"/>
</file>

<file path=xl/ctrlProps/ctrlProp861.xml><?xml version="1.0" encoding="utf-8"?>
<formControlPr xmlns="http://schemas.microsoft.com/office/spreadsheetml/2009/9/main" objectType="CheckBox" lockText="1"/>
</file>

<file path=xl/ctrlProps/ctrlProp862.xml><?xml version="1.0" encoding="utf-8"?>
<formControlPr xmlns="http://schemas.microsoft.com/office/spreadsheetml/2009/9/main" objectType="CheckBox" lockText="1"/>
</file>

<file path=xl/ctrlProps/ctrlProp863.xml><?xml version="1.0" encoding="utf-8"?>
<formControlPr xmlns="http://schemas.microsoft.com/office/spreadsheetml/2009/9/main" objectType="CheckBox" lockText="1"/>
</file>

<file path=xl/ctrlProps/ctrlProp864.xml><?xml version="1.0" encoding="utf-8"?>
<formControlPr xmlns="http://schemas.microsoft.com/office/spreadsheetml/2009/9/main" objectType="CheckBox" lockText="1"/>
</file>

<file path=xl/ctrlProps/ctrlProp865.xml><?xml version="1.0" encoding="utf-8"?>
<formControlPr xmlns="http://schemas.microsoft.com/office/spreadsheetml/2009/9/main" objectType="CheckBox"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CheckBox" lockText="1"/>
</file>

<file path=xl/ctrlProps/ctrlProp868.xml><?xml version="1.0" encoding="utf-8"?>
<formControlPr xmlns="http://schemas.microsoft.com/office/spreadsheetml/2009/9/main" objectType="CheckBox" lockText="1"/>
</file>

<file path=xl/ctrlProps/ctrlProp869.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70.xml><?xml version="1.0" encoding="utf-8"?>
<formControlPr xmlns="http://schemas.microsoft.com/office/spreadsheetml/2009/9/main" objectType="CheckBox" lockText="1"/>
</file>

<file path=xl/ctrlProps/ctrlProp871.xml><?xml version="1.0" encoding="utf-8"?>
<formControlPr xmlns="http://schemas.microsoft.com/office/spreadsheetml/2009/9/main" objectType="CheckBox" lockText="1"/>
</file>

<file path=xl/ctrlProps/ctrlProp872.xml><?xml version="1.0" encoding="utf-8"?>
<formControlPr xmlns="http://schemas.microsoft.com/office/spreadsheetml/2009/9/main" objectType="CheckBox" lockText="1"/>
</file>

<file path=xl/ctrlProps/ctrlProp873.xml><?xml version="1.0" encoding="utf-8"?>
<formControlPr xmlns="http://schemas.microsoft.com/office/spreadsheetml/2009/9/main" objectType="CheckBox" lockText="1"/>
</file>

<file path=xl/ctrlProps/ctrlProp874.xml><?xml version="1.0" encoding="utf-8"?>
<formControlPr xmlns="http://schemas.microsoft.com/office/spreadsheetml/2009/9/main" objectType="CheckBox" lockText="1"/>
</file>

<file path=xl/ctrlProps/ctrlProp875.xml><?xml version="1.0" encoding="utf-8"?>
<formControlPr xmlns="http://schemas.microsoft.com/office/spreadsheetml/2009/9/main" objectType="CheckBox" lockText="1"/>
</file>

<file path=xl/ctrlProps/ctrlProp876.xml><?xml version="1.0" encoding="utf-8"?>
<formControlPr xmlns="http://schemas.microsoft.com/office/spreadsheetml/2009/9/main" objectType="CheckBox" lockText="1"/>
</file>

<file path=xl/ctrlProps/ctrlProp877.xml><?xml version="1.0" encoding="utf-8"?>
<formControlPr xmlns="http://schemas.microsoft.com/office/spreadsheetml/2009/9/main" objectType="CheckBox" lockText="1"/>
</file>

<file path=xl/ctrlProps/ctrlProp878.xml><?xml version="1.0" encoding="utf-8"?>
<formControlPr xmlns="http://schemas.microsoft.com/office/spreadsheetml/2009/9/main" objectType="CheckBox" lockText="1"/>
</file>

<file path=xl/ctrlProps/ctrlProp879.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80.xml><?xml version="1.0" encoding="utf-8"?>
<formControlPr xmlns="http://schemas.microsoft.com/office/spreadsheetml/2009/9/main" objectType="CheckBox" lockText="1"/>
</file>

<file path=xl/ctrlProps/ctrlProp881.xml><?xml version="1.0" encoding="utf-8"?>
<formControlPr xmlns="http://schemas.microsoft.com/office/spreadsheetml/2009/9/main" objectType="CheckBox" lockText="1"/>
</file>

<file path=xl/ctrlProps/ctrlProp882.xml><?xml version="1.0" encoding="utf-8"?>
<formControlPr xmlns="http://schemas.microsoft.com/office/spreadsheetml/2009/9/main" objectType="CheckBox" lockText="1"/>
</file>

<file path=xl/ctrlProps/ctrlProp883.xml><?xml version="1.0" encoding="utf-8"?>
<formControlPr xmlns="http://schemas.microsoft.com/office/spreadsheetml/2009/9/main" objectType="CheckBox" lockText="1"/>
</file>

<file path=xl/ctrlProps/ctrlProp884.xml><?xml version="1.0" encoding="utf-8"?>
<formControlPr xmlns="http://schemas.microsoft.com/office/spreadsheetml/2009/9/main" objectType="CheckBox" lockText="1"/>
</file>

<file path=xl/ctrlProps/ctrlProp885.xml><?xml version="1.0" encoding="utf-8"?>
<formControlPr xmlns="http://schemas.microsoft.com/office/spreadsheetml/2009/9/main" objectType="CheckBox" lockText="1"/>
</file>

<file path=xl/ctrlProps/ctrlProp886.xml><?xml version="1.0" encoding="utf-8"?>
<formControlPr xmlns="http://schemas.microsoft.com/office/spreadsheetml/2009/9/main" objectType="CheckBox" lockText="1"/>
</file>

<file path=xl/ctrlProps/ctrlProp887.xml><?xml version="1.0" encoding="utf-8"?>
<formControlPr xmlns="http://schemas.microsoft.com/office/spreadsheetml/2009/9/main" objectType="CheckBox" lockText="1"/>
</file>

<file path=xl/ctrlProps/ctrlProp888.xml><?xml version="1.0" encoding="utf-8"?>
<formControlPr xmlns="http://schemas.microsoft.com/office/spreadsheetml/2009/9/main" objectType="CheckBox" lockText="1"/>
</file>

<file path=xl/ctrlProps/ctrlProp889.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890.xml><?xml version="1.0" encoding="utf-8"?>
<formControlPr xmlns="http://schemas.microsoft.com/office/spreadsheetml/2009/9/main" objectType="CheckBox" lockText="1"/>
</file>

<file path=xl/ctrlProps/ctrlProp891.xml><?xml version="1.0" encoding="utf-8"?>
<formControlPr xmlns="http://schemas.microsoft.com/office/spreadsheetml/2009/9/main" objectType="CheckBox" lockText="1"/>
</file>

<file path=xl/ctrlProps/ctrlProp892.xml><?xml version="1.0" encoding="utf-8"?>
<formControlPr xmlns="http://schemas.microsoft.com/office/spreadsheetml/2009/9/main" objectType="CheckBox" lockText="1"/>
</file>

<file path=xl/ctrlProps/ctrlProp893.xml><?xml version="1.0" encoding="utf-8"?>
<formControlPr xmlns="http://schemas.microsoft.com/office/spreadsheetml/2009/9/main" objectType="CheckBox" lockText="1"/>
</file>

<file path=xl/ctrlProps/ctrlProp894.xml><?xml version="1.0" encoding="utf-8"?>
<formControlPr xmlns="http://schemas.microsoft.com/office/spreadsheetml/2009/9/main" objectType="CheckBox" lockText="1"/>
</file>

<file path=xl/ctrlProps/ctrlProp895.xml><?xml version="1.0" encoding="utf-8"?>
<formControlPr xmlns="http://schemas.microsoft.com/office/spreadsheetml/2009/9/main" objectType="CheckBox" lockText="1"/>
</file>

<file path=xl/ctrlProps/ctrlProp896.xml><?xml version="1.0" encoding="utf-8"?>
<formControlPr xmlns="http://schemas.microsoft.com/office/spreadsheetml/2009/9/main" objectType="CheckBox" lockText="1"/>
</file>

<file path=xl/ctrlProps/ctrlProp897.xml><?xml version="1.0" encoding="utf-8"?>
<formControlPr xmlns="http://schemas.microsoft.com/office/spreadsheetml/2009/9/main" objectType="CheckBox" lockText="1"/>
</file>

<file path=xl/ctrlProps/ctrlProp898.xml><?xml version="1.0" encoding="utf-8"?>
<formControlPr xmlns="http://schemas.microsoft.com/office/spreadsheetml/2009/9/main" objectType="CheckBox" lockText="1"/>
</file>

<file path=xl/ctrlProps/ctrlProp89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fmlaLink="$I$27" lockText="1"/>
</file>

<file path=xl/ctrlProps/ctrlProp90.xml><?xml version="1.0" encoding="utf-8"?>
<formControlPr xmlns="http://schemas.microsoft.com/office/spreadsheetml/2009/9/main" objectType="CheckBox" lockText="1"/>
</file>

<file path=xl/ctrlProps/ctrlProp900.xml><?xml version="1.0" encoding="utf-8"?>
<formControlPr xmlns="http://schemas.microsoft.com/office/spreadsheetml/2009/9/main" objectType="CheckBox" lockText="1"/>
</file>

<file path=xl/ctrlProps/ctrlProp901.xml><?xml version="1.0" encoding="utf-8"?>
<formControlPr xmlns="http://schemas.microsoft.com/office/spreadsheetml/2009/9/main" objectType="CheckBox" lockText="1"/>
</file>

<file path=xl/ctrlProps/ctrlProp902.xml><?xml version="1.0" encoding="utf-8"?>
<formControlPr xmlns="http://schemas.microsoft.com/office/spreadsheetml/2009/9/main" objectType="CheckBox" lockText="1"/>
</file>

<file path=xl/ctrlProps/ctrlProp903.xml><?xml version="1.0" encoding="utf-8"?>
<formControlPr xmlns="http://schemas.microsoft.com/office/spreadsheetml/2009/9/main" objectType="CheckBox" lockText="1"/>
</file>

<file path=xl/ctrlProps/ctrlProp904.xml><?xml version="1.0" encoding="utf-8"?>
<formControlPr xmlns="http://schemas.microsoft.com/office/spreadsheetml/2009/9/main" objectType="CheckBox" lockText="1"/>
</file>

<file path=xl/ctrlProps/ctrlProp905.xml><?xml version="1.0" encoding="utf-8"?>
<formControlPr xmlns="http://schemas.microsoft.com/office/spreadsheetml/2009/9/main" objectType="CheckBox" lockText="1"/>
</file>

<file path=xl/ctrlProps/ctrlProp906.xml><?xml version="1.0" encoding="utf-8"?>
<formControlPr xmlns="http://schemas.microsoft.com/office/spreadsheetml/2009/9/main" objectType="CheckBox" lockText="1"/>
</file>

<file path=xl/ctrlProps/ctrlProp907.xml><?xml version="1.0" encoding="utf-8"?>
<formControlPr xmlns="http://schemas.microsoft.com/office/spreadsheetml/2009/9/main" objectType="CheckBox" lockText="1"/>
</file>

<file path=xl/ctrlProps/ctrlProp908.xml><?xml version="1.0" encoding="utf-8"?>
<formControlPr xmlns="http://schemas.microsoft.com/office/spreadsheetml/2009/9/main" objectType="CheckBox" lockText="1"/>
</file>

<file path=xl/ctrlProps/ctrlProp909.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10.xml><?xml version="1.0" encoding="utf-8"?>
<formControlPr xmlns="http://schemas.microsoft.com/office/spreadsheetml/2009/9/main" objectType="CheckBox" lockText="1"/>
</file>

<file path=xl/ctrlProps/ctrlProp911.xml><?xml version="1.0" encoding="utf-8"?>
<formControlPr xmlns="http://schemas.microsoft.com/office/spreadsheetml/2009/9/main" objectType="CheckBox" lockText="1"/>
</file>

<file path=xl/ctrlProps/ctrlProp912.xml><?xml version="1.0" encoding="utf-8"?>
<formControlPr xmlns="http://schemas.microsoft.com/office/spreadsheetml/2009/9/main" objectType="CheckBox" lockText="1"/>
</file>

<file path=xl/ctrlProps/ctrlProp913.xml><?xml version="1.0" encoding="utf-8"?>
<formControlPr xmlns="http://schemas.microsoft.com/office/spreadsheetml/2009/9/main" objectType="CheckBox" lockText="1"/>
</file>

<file path=xl/ctrlProps/ctrlProp914.xml><?xml version="1.0" encoding="utf-8"?>
<formControlPr xmlns="http://schemas.microsoft.com/office/spreadsheetml/2009/9/main" objectType="CheckBox" lockText="1"/>
</file>

<file path=xl/ctrlProps/ctrlProp915.xml><?xml version="1.0" encoding="utf-8"?>
<formControlPr xmlns="http://schemas.microsoft.com/office/spreadsheetml/2009/9/main" objectType="CheckBox" lockText="1"/>
</file>

<file path=xl/ctrlProps/ctrlProp916.xml><?xml version="1.0" encoding="utf-8"?>
<formControlPr xmlns="http://schemas.microsoft.com/office/spreadsheetml/2009/9/main" objectType="CheckBox" lockText="1"/>
</file>

<file path=xl/ctrlProps/ctrlProp917.xml><?xml version="1.0" encoding="utf-8"?>
<formControlPr xmlns="http://schemas.microsoft.com/office/spreadsheetml/2009/9/main" objectType="CheckBox" lockText="1"/>
</file>

<file path=xl/ctrlProps/ctrlProp918.xml><?xml version="1.0" encoding="utf-8"?>
<formControlPr xmlns="http://schemas.microsoft.com/office/spreadsheetml/2009/9/main" objectType="CheckBox" lockText="1"/>
</file>

<file path=xl/ctrlProps/ctrlProp919.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20.xml><?xml version="1.0" encoding="utf-8"?>
<formControlPr xmlns="http://schemas.microsoft.com/office/spreadsheetml/2009/9/main" objectType="CheckBox" lockText="1"/>
</file>

<file path=xl/ctrlProps/ctrlProp921.xml><?xml version="1.0" encoding="utf-8"?>
<formControlPr xmlns="http://schemas.microsoft.com/office/spreadsheetml/2009/9/main" objectType="CheckBox" lockText="1"/>
</file>

<file path=xl/ctrlProps/ctrlProp922.xml><?xml version="1.0" encoding="utf-8"?>
<formControlPr xmlns="http://schemas.microsoft.com/office/spreadsheetml/2009/9/main" objectType="CheckBox" lockText="1"/>
</file>

<file path=xl/ctrlProps/ctrlProp923.xml><?xml version="1.0" encoding="utf-8"?>
<formControlPr xmlns="http://schemas.microsoft.com/office/spreadsheetml/2009/9/main" objectType="CheckBox" lockText="1"/>
</file>

<file path=xl/ctrlProps/ctrlProp924.xml><?xml version="1.0" encoding="utf-8"?>
<formControlPr xmlns="http://schemas.microsoft.com/office/spreadsheetml/2009/9/main" objectType="CheckBox" lockText="1"/>
</file>

<file path=xl/ctrlProps/ctrlProp925.xml><?xml version="1.0" encoding="utf-8"?>
<formControlPr xmlns="http://schemas.microsoft.com/office/spreadsheetml/2009/9/main" objectType="CheckBox" lockText="1"/>
</file>

<file path=xl/ctrlProps/ctrlProp926.xml><?xml version="1.0" encoding="utf-8"?>
<formControlPr xmlns="http://schemas.microsoft.com/office/spreadsheetml/2009/9/main" objectType="CheckBox" lockText="1"/>
</file>

<file path=xl/ctrlProps/ctrlProp927.xml><?xml version="1.0" encoding="utf-8"?>
<formControlPr xmlns="http://schemas.microsoft.com/office/spreadsheetml/2009/9/main" objectType="CheckBox" lockText="1"/>
</file>

<file path=xl/ctrlProps/ctrlProp928.xml><?xml version="1.0" encoding="utf-8"?>
<formControlPr xmlns="http://schemas.microsoft.com/office/spreadsheetml/2009/9/main" objectType="CheckBox" lockText="1"/>
</file>

<file path=xl/ctrlProps/ctrlProp929.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30.xml><?xml version="1.0" encoding="utf-8"?>
<formControlPr xmlns="http://schemas.microsoft.com/office/spreadsheetml/2009/9/main" objectType="CheckBox" lockText="1"/>
</file>

<file path=xl/ctrlProps/ctrlProp931.xml><?xml version="1.0" encoding="utf-8"?>
<formControlPr xmlns="http://schemas.microsoft.com/office/spreadsheetml/2009/9/main" objectType="CheckBox" lockText="1"/>
</file>

<file path=xl/ctrlProps/ctrlProp932.xml><?xml version="1.0" encoding="utf-8"?>
<formControlPr xmlns="http://schemas.microsoft.com/office/spreadsheetml/2009/9/main" objectType="CheckBox" lockText="1"/>
</file>

<file path=xl/ctrlProps/ctrlProp933.xml><?xml version="1.0" encoding="utf-8"?>
<formControlPr xmlns="http://schemas.microsoft.com/office/spreadsheetml/2009/9/main" objectType="CheckBox" lockText="1"/>
</file>

<file path=xl/ctrlProps/ctrlProp934.xml><?xml version="1.0" encoding="utf-8"?>
<formControlPr xmlns="http://schemas.microsoft.com/office/spreadsheetml/2009/9/main" objectType="CheckBox" lockText="1"/>
</file>

<file path=xl/ctrlProps/ctrlProp935.xml><?xml version="1.0" encoding="utf-8"?>
<formControlPr xmlns="http://schemas.microsoft.com/office/spreadsheetml/2009/9/main" objectType="CheckBox" lockText="1"/>
</file>

<file path=xl/ctrlProps/ctrlProp936.xml><?xml version="1.0" encoding="utf-8"?>
<formControlPr xmlns="http://schemas.microsoft.com/office/spreadsheetml/2009/9/main" objectType="CheckBox" lockText="1"/>
</file>

<file path=xl/ctrlProps/ctrlProp937.xml><?xml version="1.0" encoding="utf-8"?>
<formControlPr xmlns="http://schemas.microsoft.com/office/spreadsheetml/2009/9/main" objectType="CheckBox" lockText="1"/>
</file>

<file path=xl/ctrlProps/ctrlProp938.xml><?xml version="1.0" encoding="utf-8"?>
<formControlPr xmlns="http://schemas.microsoft.com/office/spreadsheetml/2009/9/main" objectType="CheckBox" lockText="1"/>
</file>

<file path=xl/ctrlProps/ctrlProp939.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40.xml><?xml version="1.0" encoding="utf-8"?>
<formControlPr xmlns="http://schemas.microsoft.com/office/spreadsheetml/2009/9/main" objectType="CheckBox" lockText="1"/>
</file>

<file path=xl/ctrlProps/ctrlProp941.xml><?xml version="1.0" encoding="utf-8"?>
<formControlPr xmlns="http://schemas.microsoft.com/office/spreadsheetml/2009/9/main" objectType="CheckBox" lockText="1"/>
</file>

<file path=xl/ctrlProps/ctrlProp942.xml><?xml version="1.0" encoding="utf-8"?>
<formControlPr xmlns="http://schemas.microsoft.com/office/spreadsheetml/2009/9/main" objectType="CheckBox" lockText="1"/>
</file>

<file path=xl/ctrlProps/ctrlProp943.xml><?xml version="1.0" encoding="utf-8"?>
<formControlPr xmlns="http://schemas.microsoft.com/office/spreadsheetml/2009/9/main" objectType="CheckBox" lockText="1"/>
</file>

<file path=xl/ctrlProps/ctrlProp944.xml><?xml version="1.0" encoding="utf-8"?>
<formControlPr xmlns="http://schemas.microsoft.com/office/spreadsheetml/2009/9/main" objectType="CheckBox" lockText="1"/>
</file>

<file path=xl/ctrlProps/ctrlProp945.xml><?xml version="1.0" encoding="utf-8"?>
<formControlPr xmlns="http://schemas.microsoft.com/office/spreadsheetml/2009/9/main" objectType="CheckBox" lockText="1"/>
</file>

<file path=xl/ctrlProps/ctrlProp946.xml><?xml version="1.0" encoding="utf-8"?>
<formControlPr xmlns="http://schemas.microsoft.com/office/spreadsheetml/2009/9/main" objectType="CheckBox" lockText="1"/>
</file>

<file path=xl/ctrlProps/ctrlProp947.xml><?xml version="1.0" encoding="utf-8"?>
<formControlPr xmlns="http://schemas.microsoft.com/office/spreadsheetml/2009/9/main" objectType="CheckBox" lockText="1"/>
</file>

<file path=xl/ctrlProps/ctrlProp948.xml><?xml version="1.0" encoding="utf-8"?>
<formControlPr xmlns="http://schemas.microsoft.com/office/spreadsheetml/2009/9/main" objectType="CheckBox" lockText="1"/>
</file>

<file path=xl/ctrlProps/ctrlProp949.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50.xml><?xml version="1.0" encoding="utf-8"?>
<formControlPr xmlns="http://schemas.microsoft.com/office/spreadsheetml/2009/9/main" objectType="CheckBox" lockText="1"/>
</file>

<file path=xl/ctrlProps/ctrlProp951.xml><?xml version="1.0" encoding="utf-8"?>
<formControlPr xmlns="http://schemas.microsoft.com/office/spreadsheetml/2009/9/main" objectType="CheckBox" lockText="1"/>
</file>

<file path=xl/ctrlProps/ctrlProp952.xml><?xml version="1.0" encoding="utf-8"?>
<formControlPr xmlns="http://schemas.microsoft.com/office/spreadsheetml/2009/9/main" objectType="CheckBox" lockText="1"/>
</file>

<file path=xl/ctrlProps/ctrlProp953.xml><?xml version="1.0" encoding="utf-8"?>
<formControlPr xmlns="http://schemas.microsoft.com/office/spreadsheetml/2009/9/main" objectType="CheckBox" lockText="1"/>
</file>

<file path=xl/ctrlProps/ctrlProp954.xml><?xml version="1.0" encoding="utf-8"?>
<formControlPr xmlns="http://schemas.microsoft.com/office/spreadsheetml/2009/9/main" objectType="CheckBox" lockText="1"/>
</file>

<file path=xl/ctrlProps/ctrlProp955.xml><?xml version="1.0" encoding="utf-8"?>
<formControlPr xmlns="http://schemas.microsoft.com/office/spreadsheetml/2009/9/main" objectType="CheckBox" lockText="1"/>
</file>

<file path=xl/ctrlProps/ctrlProp956.xml><?xml version="1.0" encoding="utf-8"?>
<formControlPr xmlns="http://schemas.microsoft.com/office/spreadsheetml/2009/9/main" objectType="CheckBox" lockText="1"/>
</file>

<file path=xl/ctrlProps/ctrlProp957.xml><?xml version="1.0" encoding="utf-8"?>
<formControlPr xmlns="http://schemas.microsoft.com/office/spreadsheetml/2009/9/main" objectType="CheckBox" lockText="1"/>
</file>

<file path=xl/ctrlProps/ctrlProp958.xml><?xml version="1.0" encoding="utf-8"?>
<formControlPr xmlns="http://schemas.microsoft.com/office/spreadsheetml/2009/9/main" objectType="CheckBox" lockText="1"/>
</file>

<file path=xl/ctrlProps/ctrlProp959.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60.xml><?xml version="1.0" encoding="utf-8"?>
<formControlPr xmlns="http://schemas.microsoft.com/office/spreadsheetml/2009/9/main" objectType="CheckBox" lockText="1"/>
</file>

<file path=xl/ctrlProps/ctrlProp961.xml><?xml version="1.0" encoding="utf-8"?>
<formControlPr xmlns="http://schemas.microsoft.com/office/spreadsheetml/2009/9/main" objectType="CheckBox" lockText="1"/>
</file>

<file path=xl/ctrlProps/ctrlProp962.xml><?xml version="1.0" encoding="utf-8"?>
<formControlPr xmlns="http://schemas.microsoft.com/office/spreadsheetml/2009/9/main" objectType="CheckBox" lockText="1"/>
</file>

<file path=xl/ctrlProps/ctrlProp963.xml><?xml version="1.0" encoding="utf-8"?>
<formControlPr xmlns="http://schemas.microsoft.com/office/spreadsheetml/2009/9/main" objectType="CheckBox" lockText="1"/>
</file>

<file path=xl/ctrlProps/ctrlProp964.xml><?xml version="1.0" encoding="utf-8"?>
<formControlPr xmlns="http://schemas.microsoft.com/office/spreadsheetml/2009/9/main" objectType="CheckBox" lockText="1"/>
</file>

<file path=xl/ctrlProps/ctrlProp965.xml><?xml version="1.0" encoding="utf-8"?>
<formControlPr xmlns="http://schemas.microsoft.com/office/spreadsheetml/2009/9/main" objectType="CheckBox" lockText="1"/>
</file>

<file path=xl/ctrlProps/ctrlProp966.xml><?xml version="1.0" encoding="utf-8"?>
<formControlPr xmlns="http://schemas.microsoft.com/office/spreadsheetml/2009/9/main" objectType="CheckBox" lockText="1"/>
</file>

<file path=xl/ctrlProps/ctrlProp967.xml><?xml version="1.0" encoding="utf-8"?>
<formControlPr xmlns="http://schemas.microsoft.com/office/spreadsheetml/2009/9/main" objectType="CheckBox" lockText="1"/>
</file>

<file path=xl/ctrlProps/ctrlProp968.xml><?xml version="1.0" encoding="utf-8"?>
<formControlPr xmlns="http://schemas.microsoft.com/office/spreadsheetml/2009/9/main" objectType="CheckBox" lockText="1"/>
</file>

<file path=xl/ctrlProps/ctrlProp969.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70.xml><?xml version="1.0" encoding="utf-8"?>
<formControlPr xmlns="http://schemas.microsoft.com/office/spreadsheetml/2009/9/main" objectType="CheckBox" lockText="1"/>
</file>

<file path=xl/ctrlProps/ctrlProp971.xml><?xml version="1.0" encoding="utf-8"?>
<formControlPr xmlns="http://schemas.microsoft.com/office/spreadsheetml/2009/9/main" objectType="CheckBox" lockText="1"/>
</file>

<file path=xl/ctrlProps/ctrlProp972.xml><?xml version="1.0" encoding="utf-8"?>
<formControlPr xmlns="http://schemas.microsoft.com/office/spreadsheetml/2009/9/main" objectType="CheckBox" lockText="1"/>
</file>

<file path=xl/ctrlProps/ctrlProp973.xml><?xml version="1.0" encoding="utf-8"?>
<formControlPr xmlns="http://schemas.microsoft.com/office/spreadsheetml/2009/9/main" objectType="CheckBox" lockText="1"/>
</file>

<file path=xl/ctrlProps/ctrlProp974.xml><?xml version="1.0" encoding="utf-8"?>
<formControlPr xmlns="http://schemas.microsoft.com/office/spreadsheetml/2009/9/main" objectType="CheckBox" lockText="1"/>
</file>

<file path=xl/ctrlProps/ctrlProp975.xml><?xml version="1.0" encoding="utf-8"?>
<formControlPr xmlns="http://schemas.microsoft.com/office/spreadsheetml/2009/9/main" objectType="CheckBox" lockText="1"/>
</file>

<file path=xl/ctrlProps/ctrlProp976.xml><?xml version="1.0" encoding="utf-8"?>
<formControlPr xmlns="http://schemas.microsoft.com/office/spreadsheetml/2009/9/main" objectType="CheckBox" lockText="1"/>
</file>

<file path=xl/ctrlProps/ctrlProp977.xml><?xml version="1.0" encoding="utf-8"?>
<formControlPr xmlns="http://schemas.microsoft.com/office/spreadsheetml/2009/9/main" objectType="CheckBox" lockText="1"/>
</file>

<file path=xl/ctrlProps/ctrlProp978.xml><?xml version="1.0" encoding="utf-8"?>
<formControlPr xmlns="http://schemas.microsoft.com/office/spreadsheetml/2009/9/main" objectType="CheckBox" lockText="1"/>
</file>

<file path=xl/ctrlProps/ctrlProp979.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80.xml><?xml version="1.0" encoding="utf-8"?>
<formControlPr xmlns="http://schemas.microsoft.com/office/spreadsheetml/2009/9/main" objectType="CheckBox" lockText="1"/>
</file>

<file path=xl/ctrlProps/ctrlProp981.xml><?xml version="1.0" encoding="utf-8"?>
<formControlPr xmlns="http://schemas.microsoft.com/office/spreadsheetml/2009/9/main" objectType="CheckBox" lockText="1"/>
</file>

<file path=xl/ctrlProps/ctrlProp982.xml><?xml version="1.0" encoding="utf-8"?>
<formControlPr xmlns="http://schemas.microsoft.com/office/spreadsheetml/2009/9/main" objectType="CheckBox" lockText="1"/>
</file>

<file path=xl/ctrlProps/ctrlProp983.xml><?xml version="1.0" encoding="utf-8"?>
<formControlPr xmlns="http://schemas.microsoft.com/office/spreadsheetml/2009/9/main" objectType="CheckBox" lockText="1"/>
</file>

<file path=xl/ctrlProps/ctrlProp984.xml><?xml version="1.0" encoding="utf-8"?>
<formControlPr xmlns="http://schemas.microsoft.com/office/spreadsheetml/2009/9/main" objectType="CheckBox" lockText="1"/>
</file>

<file path=xl/ctrlProps/ctrlProp985.xml><?xml version="1.0" encoding="utf-8"?>
<formControlPr xmlns="http://schemas.microsoft.com/office/spreadsheetml/2009/9/main" objectType="CheckBox" lockText="1"/>
</file>

<file path=xl/ctrlProps/ctrlProp986.xml><?xml version="1.0" encoding="utf-8"?>
<formControlPr xmlns="http://schemas.microsoft.com/office/spreadsheetml/2009/9/main" objectType="CheckBox" lockText="1"/>
</file>

<file path=xl/ctrlProps/ctrlProp987.xml><?xml version="1.0" encoding="utf-8"?>
<formControlPr xmlns="http://schemas.microsoft.com/office/spreadsheetml/2009/9/main" objectType="CheckBox" lockText="1"/>
</file>

<file path=xl/ctrlProps/ctrlProp988.xml><?xml version="1.0" encoding="utf-8"?>
<formControlPr xmlns="http://schemas.microsoft.com/office/spreadsheetml/2009/9/main" objectType="CheckBox" lockText="1"/>
</file>

<file path=xl/ctrlProps/ctrlProp989.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ctrlProps/ctrlProp990.xml><?xml version="1.0" encoding="utf-8"?>
<formControlPr xmlns="http://schemas.microsoft.com/office/spreadsheetml/2009/9/main" objectType="CheckBox" lockText="1"/>
</file>

<file path=xl/ctrlProps/ctrlProp991.xml><?xml version="1.0" encoding="utf-8"?>
<formControlPr xmlns="http://schemas.microsoft.com/office/spreadsheetml/2009/9/main" objectType="CheckBox" lockText="1"/>
</file>

<file path=xl/ctrlProps/ctrlProp992.xml><?xml version="1.0" encoding="utf-8"?>
<formControlPr xmlns="http://schemas.microsoft.com/office/spreadsheetml/2009/9/main" objectType="CheckBox" lockText="1"/>
</file>

<file path=xl/ctrlProps/ctrlProp993.xml><?xml version="1.0" encoding="utf-8"?>
<formControlPr xmlns="http://schemas.microsoft.com/office/spreadsheetml/2009/9/main" objectType="CheckBox" lockText="1"/>
</file>

<file path=xl/ctrlProps/ctrlProp994.xml><?xml version="1.0" encoding="utf-8"?>
<formControlPr xmlns="http://schemas.microsoft.com/office/spreadsheetml/2009/9/main" objectType="CheckBox" lockText="1"/>
</file>

<file path=xl/ctrlProps/ctrlProp995.xml><?xml version="1.0" encoding="utf-8"?>
<formControlPr xmlns="http://schemas.microsoft.com/office/spreadsheetml/2009/9/main" objectType="CheckBox" lockText="1"/>
</file>

<file path=xl/ctrlProps/ctrlProp996.xml><?xml version="1.0" encoding="utf-8"?>
<formControlPr xmlns="http://schemas.microsoft.com/office/spreadsheetml/2009/9/main" objectType="CheckBox" lockText="1"/>
</file>

<file path=xl/ctrlProps/ctrlProp997.xml><?xml version="1.0" encoding="utf-8"?>
<formControlPr xmlns="http://schemas.microsoft.com/office/spreadsheetml/2009/9/main" objectType="CheckBox" lockText="1"/>
</file>

<file path=xl/ctrlProps/ctrlProp998.xml><?xml version="1.0" encoding="utf-8"?>
<formControlPr xmlns="http://schemas.microsoft.com/office/spreadsheetml/2009/9/main" objectType="CheckBox" lockText="1"/>
</file>

<file path=xl/ctrlProps/ctrlProp999.xml><?xml version="1.0" encoding="utf-8"?>
<formControlPr xmlns="http://schemas.microsoft.com/office/spreadsheetml/2009/9/main" objectType="CheckBox" lockText="1"/>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xdr:from>
      <xdr:col>43</xdr:col>
      <xdr:colOff>0</xdr:colOff>
      <xdr:row>0</xdr:row>
      <xdr:rowOff>133351</xdr:rowOff>
    </xdr:from>
    <xdr:to>
      <xdr:col>44</xdr:col>
      <xdr:colOff>923925</xdr:colOff>
      <xdr:row>6</xdr:row>
      <xdr:rowOff>57150</xdr:rowOff>
    </xdr:to>
    <xdr:sp macro="" textlink="">
      <xdr:nvSpPr>
        <xdr:cNvPr id="5" name="角丸四角形 4"/>
        <xdr:cNvSpPr/>
      </xdr:nvSpPr>
      <xdr:spPr>
        <a:xfrm>
          <a:off x="7734300" y="133351"/>
          <a:ext cx="1809750" cy="1076324"/>
        </a:xfrm>
        <a:prstGeom prst="roundRect">
          <a:avLst/>
        </a:prstGeom>
        <a:solidFill>
          <a:srgbClr val="FFCCFF"/>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400" b="1">
              <a:solidFill>
                <a:srgbClr val="FF0000"/>
              </a:solidFill>
            </a:rPr>
            <a:t>このシートは提出</a:t>
          </a:r>
          <a:endParaRPr kumimoji="1" lang="en-US" altLang="ja-JP" sz="1400" b="1">
            <a:solidFill>
              <a:srgbClr val="FF0000"/>
            </a:solidFill>
          </a:endParaRPr>
        </a:p>
        <a:p>
          <a:pPr algn="l"/>
          <a:r>
            <a:rPr kumimoji="1" lang="ja-JP" altLang="en-US" sz="1400" b="1">
              <a:solidFill>
                <a:srgbClr val="FF0000"/>
              </a:solidFill>
            </a:rPr>
            <a:t>不要です。</a:t>
          </a:r>
        </a:p>
      </xdr:txBody>
    </xdr:sp>
    <xdr:clientData/>
  </xdr:twoCellAnchor>
  <xdr:twoCellAnchor>
    <xdr:from>
      <xdr:col>47</xdr:col>
      <xdr:colOff>38100</xdr:colOff>
      <xdr:row>16</xdr:row>
      <xdr:rowOff>19051</xdr:rowOff>
    </xdr:from>
    <xdr:to>
      <xdr:col>47</xdr:col>
      <xdr:colOff>180975</xdr:colOff>
      <xdr:row>18</xdr:row>
      <xdr:rowOff>152400</xdr:rowOff>
    </xdr:to>
    <xdr:sp macro="" textlink="">
      <xdr:nvSpPr>
        <xdr:cNvPr id="9" name="右中かっこ 8"/>
        <xdr:cNvSpPr/>
      </xdr:nvSpPr>
      <xdr:spPr>
        <a:xfrm>
          <a:off x="13887450" y="3000376"/>
          <a:ext cx="142875" cy="476249"/>
        </a:xfrm>
        <a:prstGeom prst="rightBrace">
          <a:avLst>
            <a:gd name="adj1" fmla="val 39444"/>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0</xdr:colOff>
      <xdr:row>20</xdr:row>
      <xdr:rowOff>0</xdr:rowOff>
    </xdr:from>
    <xdr:to>
      <xdr:col>47</xdr:col>
      <xdr:colOff>142875</xdr:colOff>
      <xdr:row>22</xdr:row>
      <xdr:rowOff>133349</xdr:rowOff>
    </xdr:to>
    <xdr:sp macro="" textlink="">
      <xdr:nvSpPr>
        <xdr:cNvPr id="10" name="右中かっこ 9"/>
        <xdr:cNvSpPr/>
      </xdr:nvSpPr>
      <xdr:spPr>
        <a:xfrm>
          <a:off x="13849350" y="3667125"/>
          <a:ext cx="142875" cy="476249"/>
        </a:xfrm>
        <a:prstGeom prst="rightBrace">
          <a:avLst>
            <a:gd name="adj1" fmla="val 39444"/>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0</xdr:colOff>
      <xdr:row>23</xdr:row>
      <xdr:rowOff>28574</xdr:rowOff>
    </xdr:from>
    <xdr:to>
      <xdr:col>47</xdr:col>
      <xdr:colOff>200025</xdr:colOff>
      <xdr:row>25</xdr:row>
      <xdr:rowOff>57149</xdr:rowOff>
    </xdr:to>
    <xdr:sp macro="" textlink="">
      <xdr:nvSpPr>
        <xdr:cNvPr id="11" name="右中かっこ 10"/>
        <xdr:cNvSpPr/>
      </xdr:nvSpPr>
      <xdr:spPr>
        <a:xfrm>
          <a:off x="13849350" y="4210049"/>
          <a:ext cx="200025" cy="371475"/>
        </a:xfrm>
        <a:prstGeom prst="rightBrace">
          <a:avLst>
            <a:gd name="adj1" fmla="val 19444"/>
            <a:gd name="adj2" fmla="val 2222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0</xdr:colOff>
          <xdr:row>4</xdr:row>
          <xdr:rowOff>0</xdr:rowOff>
        </xdr:from>
        <xdr:to>
          <xdr:col>32</xdr:col>
          <xdr:colOff>38100</xdr:colOff>
          <xdr:row>5</xdr:row>
          <xdr:rowOff>38100</xdr:rowOff>
        </xdr:to>
        <xdr:grpSp>
          <xdr:nvGrpSpPr>
            <xdr:cNvPr id="2" name="グループ化 1">
              <a:extLst>
                <a:ext uri="{FF2B5EF4-FFF2-40B4-BE49-F238E27FC236}">
                  <a16:creationId xmlns:a16="http://schemas.microsoft.com/office/drawing/2014/main" id="{00000000-0008-0000-0900-000013000000}"/>
                </a:ext>
              </a:extLst>
            </xdr:cNvPr>
            <xdr:cNvGrpSpPr/>
          </xdr:nvGrpSpPr>
          <xdr:grpSpPr>
            <a:xfrm>
              <a:off x="3962400" y="685800"/>
              <a:ext cx="1247775" cy="209550"/>
              <a:chOff x="3314373" y="1066800"/>
              <a:chExt cx="1133483" cy="209550"/>
            </a:xfrm>
          </xdr:grpSpPr>
          <xdr:sp macro="" textlink="">
            <xdr:nvSpPr>
              <xdr:cNvPr id="1611777" name="Check Box 1" descr="ない" hidden="1">
                <a:extLst>
                  <a:ext uri="{63B3BB69-23CF-44E3-9099-C40C66FF867C}">
                    <a14:compatExt spid="_x0000_s1611777"/>
                  </a:ext>
                  <a:ext uri="{FF2B5EF4-FFF2-40B4-BE49-F238E27FC236}">
                    <a16:creationId xmlns:a16="http://schemas.microsoft.com/office/drawing/2014/main" id="{00000000-0008-0000-0900-00000D781100}"/>
                  </a:ext>
                </a:extLst>
              </xdr:cNvPr>
              <xdr:cNvSpPr/>
            </xdr:nvSpPr>
            <xdr:spPr bwMode="auto">
              <a:xfrm>
                <a:off x="331437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611778" name="Check Box 2" descr="ない" hidden="1">
                <a:extLst>
                  <a:ext uri="{63B3BB69-23CF-44E3-9099-C40C66FF867C}">
                    <a14:compatExt spid="_x0000_s1611778"/>
                  </a:ext>
                  <a:ext uri="{FF2B5EF4-FFF2-40B4-BE49-F238E27FC236}">
                    <a16:creationId xmlns:a16="http://schemas.microsoft.com/office/drawing/2014/main" id="{00000000-0008-0000-0900-00000E781100}"/>
                  </a:ext>
                </a:extLst>
              </xdr:cNvPr>
              <xdr:cNvSpPr/>
            </xdr:nvSpPr>
            <xdr:spPr bwMode="auto">
              <a:xfrm>
                <a:off x="39620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6</xdr:row>
          <xdr:rowOff>152400</xdr:rowOff>
        </xdr:from>
        <xdr:to>
          <xdr:col>3</xdr:col>
          <xdr:colOff>104775</xdr:colOff>
          <xdr:row>13</xdr:row>
          <xdr:rowOff>19050</xdr:rowOff>
        </xdr:to>
        <xdr:grpSp>
          <xdr:nvGrpSpPr>
            <xdr:cNvPr id="5" name="グループ化 4">
              <a:extLst>
                <a:ext uri="{FF2B5EF4-FFF2-40B4-BE49-F238E27FC236}">
                  <a16:creationId xmlns:a16="http://schemas.microsoft.com/office/drawing/2014/main" id="{00000000-0008-0000-0900-000016000000}"/>
                </a:ext>
              </a:extLst>
            </xdr:cNvPr>
            <xdr:cNvGrpSpPr/>
          </xdr:nvGrpSpPr>
          <xdr:grpSpPr>
            <a:xfrm>
              <a:off x="200025" y="1181100"/>
              <a:ext cx="361950" cy="1066800"/>
              <a:chOff x="209550" y="1181088"/>
              <a:chExt cx="361950" cy="1066805"/>
            </a:xfrm>
          </xdr:grpSpPr>
          <xdr:sp macro="" textlink="">
            <xdr:nvSpPr>
              <xdr:cNvPr id="1611779" name="Check Box 3" hidden="1">
                <a:extLst>
                  <a:ext uri="{63B3BB69-23CF-44E3-9099-C40C66FF867C}">
                    <a14:compatExt spid="_x0000_s1611779"/>
                  </a:ext>
                  <a:ext uri="{FF2B5EF4-FFF2-40B4-BE49-F238E27FC236}">
                    <a16:creationId xmlns:a16="http://schemas.microsoft.com/office/drawing/2014/main" id="{00000000-0008-0000-0900-000017781100}"/>
                  </a:ext>
                </a:extLst>
              </xdr:cNvPr>
              <xdr:cNvSpPr/>
            </xdr:nvSpPr>
            <xdr:spPr bwMode="auto">
              <a:xfrm>
                <a:off x="209550" y="169545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1780" name="Check Box 4" hidden="1">
                <a:extLst>
                  <a:ext uri="{63B3BB69-23CF-44E3-9099-C40C66FF867C}">
                    <a14:compatExt spid="_x0000_s1611780"/>
                  </a:ext>
                  <a:ext uri="{FF2B5EF4-FFF2-40B4-BE49-F238E27FC236}">
                    <a16:creationId xmlns:a16="http://schemas.microsoft.com/office/drawing/2014/main" id="{00000000-0008-0000-0900-000018781100}"/>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1781" name="Check Box 5" hidden="1">
                <a:extLst>
                  <a:ext uri="{63B3BB69-23CF-44E3-9099-C40C66FF867C}">
                    <a14:compatExt spid="_x0000_s1611781"/>
                  </a:ext>
                  <a:ext uri="{FF2B5EF4-FFF2-40B4-BE49-F238E27FC236}">
                    <a16:creationId xmlns:a16="http://schemas.microsoft.com/office/drawing/2014/main" id="{00000000-0008-0000-0900-0000197811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1782" name="Check Box 6" hidden="1">
                <a:extLst>
                  <a:ext uri="{63B3BB69-23CF-44E3-9099-C40C66FF867C}">
                    <a14:compatExt spid="_x0000_s1611782"/>
                  </a:ext>
                  <a:ext uri="{FF2B5EF4-FFF2-40B4-BE49-F238E27FC236}">
                    <a16:creationId xmlns:a16="http://schemas.microsoft.com/office/drawing/2014/main" id="{00000000-0008-0000-0900-00001A781100}"/>
                  </a:ext>
                </a:extLst>
              </xdr:cNvPr>
              <xdr:cNvSpPr/>
            </xdr:nvSpPr>
            <xdr:spPr bwMode="auto">
              <a:xfrm>
                <a:off x="209550" y="118108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1783" name="Check Box 7" hidden="1">
                <a:extLst>
                  <a:ext uri="{63B3BB69-23CF-44E3-9099-C40C66FF867C}">
                    <a14:compatExt spid="_x0000_s1611783"/>
                  </a:ext>
                  <a:ext uri="{FF2B5EF4-FFF2-40B4-BE49-F238E27FC236}">
                    <a16:creationId xmlns:a16="http://schemas.microsoft.com/office/drawing/2014/main" id="{00000000-0008-0000-0900-00001B7811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1784" name="Check Box 8" hidden="1">
                <a:extLst>
                  <a:ext uri="{63B3BB69-23CF-44E3-9099-C40C66FF867C}">
                    <a14:compatExt spid="_x0000_s1611784"/>
                  </a:ext>
                  <a:ext uri="{FF2B5EF4-FFF2-40B4-BE49-F238E27FC236}">
                    <a16:creationId xmlns:a16="http://schemas.microsoft.com/office/drawing/2014/main" id="{00000000-0008-0000-0900-00001C781100}"/>
                  </a:ext>
                </a:extLst>
              </xdr:cNvPr>
              <xdr:cNvSpPr/>
            </xdr:nvSpPr>
            <xdr:spPr bwMode="auto">
              <a:xfrm>
                <a:off x="209550" y="2028819"/>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47625</xdr:colOff>
          <xdr:row>6</xdr:row>
          <xdr:rowOff>152400</xdr:rowOff>
        </xdr:from>
        <xdr:to>
          <xdr:col>22</xdr:col>
          <xdr:colOff>104775</xdr:colOff>
          <xdr:row>13</xdr:row>
          <xdr:rowOff>19050</xdr:rowOff>
        </xdr:to>
        <xdr:grpSp>
          <xdr:nvGrpSpPr>
            <xdr:cNvPr id="12" name="グループ化 11">
              <a:extLst>
                <a:ext uri="{FF2B5EF4-FFF2-40B4-BE49-F238E27FC236}">
                  <a16:creationId xmlns:a16="http://schemas.microsoft.com/office/drawing/2014/main" id="{00000000-0008-0000-0900-00001D000000}"/>
                </a:ext>
              </a:extLst>
            </xdr:cNvPr>
            <xdr:cNvGrpSpPr/>
          </xdr:nvGrpSpPr>
          <xdr:grpSpPr>
            <a:xfrm>
              <a:off x="3095625" y="1181100"/>
              <a:ext cx="361950" cy="1066800"/>
              <a:chOff x="209550" y="1181088"/>
              <a:chExt cx="361950" cy="1066805"/>
            </a:xfrm>
          </xdr:grpSpPr>
          <xdr:sp macro="" textlink="">
            <xdr:nvSpPr>
              <xdr:cNvPr id="1611785" name="Check Box 9" hidden="1">
                <a:extLst>
                  <a:ext uri="{63B3BB69-23CF-44E3-9099-C40C66FF867C}">
                    <a14:compatExt spid="_x0000_s1611785"/>
                  </a:ext>
                  <a:ext uri="{FF2B5EF4-FFF2-40B4-BE49-F238E27FC236}">
                    <a16:creationId xmlns:a16="http://schemas.microsoft.com/office/drawing/2014/main" id="{00000000-0008-0000-0900-00001D781100}"/>
                  </a:ext>
                </a:extLst>
              </xdr:cNvPr>
              <xdr:cNvSpPr/>
            </xdr:nvSpPr>
            <xdr:spPr bwMode="auto">
              <a:xfrm>
                <a:off x="209550" y="169545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1786" name="Check Box 10" hidden="1">
                <a:extLst>
                  <a:ext uri="{63B3BB69-23CF-44E3-9099-C40C66FF867C}">
                    <a14:compatExt spid="_x0000_s1611786"/>
                  </a:ext>
                  <a:ext uri="{FF2B5EF4-FFF2-40B4-BE49-F238E27FC236}">
                    <a16:creationId xmlns:a16="http://schemas.microsoft.com/office/drawing/2014/main" id="{00000000-0008-0000-0900-00001E781100}"/>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1787" name="Check Box 11" hidden="1">
                <a:extLst>
                  <a:ext uri="{63B3BB69-23CF-44E3-9099-C40C66FF867C}">
                    <a14:compatExt spid="_x0000_s1611787"/>
                  </a:ext>
                  <a:ext uri="{FF2B5EF4-FFF2-40B4-BE49-F238E27FC236}">
                    <a16:creationId xmlns:a16="http://schemas.microsoft.com/office/drawing/2014/main" id="{00000000-0008-0000-0900-00001F7811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1788" name="Check Box 12" hidden="1">
                <a:extLst>
                  <a:ext uri="{63B3BB69-23CF-44E3-9099-C40C66FF867C}">
                    <a14:compatExt spid="_x0000_s1611788"/>
                  </a:ext>
                  <a:ext uri="{FF2B5EF4-FFF2-40B4-BE49-F238E27FC236}">
                    <a16:creationId xmlns:a16="http://schemas.microsoft.com/office/drawing/2014/main" id="{00000000-0008-0000-0900-000020781100}"/>
                  </a:ext>
                </a:extLst>
              </xdr:cNvPr>
              <xdr:cNvSpPr/>
            </xdr:nvSpPr>
            <xdr:spPr bwMode="auto">
              <a:xfrm>
                <a:off x="209550" y="118108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1789" name="Check Box 13" hidden="1">
                <a:extLst>
                  <a:ext uri="{63B3BB69-23CF-44E3-9099-C40C66FF867C}">
                    <a14:compatExt spid="_x0000_s1611789"/>
                  </a:ext>
                  <a:ext uri="{FF2B5EF4-FFF2-40B4-BE49-F238E27FC236}">
                    <a16:creationId xmlns:a16="http://schemas.microsoft.com/office/drawing/2014/main" id="{00000000-0008-0000-0900-0000217811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1790" name="Check Box 14" hidden="1">
                <a:extLst>
                  <a:ext uri="{63B3BB69-23CF-44E3-9099-C40C66FF867C}">
                    <a14:compatExt spid="_x0000_s1611790"/>
                  </a:ext>
                  <a:ext uri="{FF2B5EF4-FFF2-40B4-BE49-F238E27FC236}">
                    <a16:creationId xmlns:a16="http://schemas.microsoft.com/office/drawing/2014/main" id="{00000000-0008-0000-0900-000022781100}"/>
                  </a:ext>
                </a:extLst>
              </xdr:cNvPr>
              <xdr:cNvSpPr/>
            </xdr:nvSpPr>
            <xdr:spPr bwMode="auto">
              <a:xfrm>
                <a:off x="209550" y="2028819"/>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13</xdr:col>
      <xdr:colOff>38100</xdr:colOff>
      <xdr:row>60</xdr:row>
      <xdr:rowOff>0</xdr:rowOff>
    </xdr:from>
    <xdr:to>
      <xdr:col>15</xdr:col>
      <xdr:colOff>171450</xdr:colOff>
      <xdr:row>60</xdr:row>
      <xdr:rowOff>1</xdr:rowOff>
    </xdr:to>
    <xdr:sp macro="" textlink="">
      <xdr:nvSpPr>
        <xdr:cNvPr id="2" name="大かっこ 1">
          <a:extLst>
            <a:ext uri="{FF2B5EF4-FFF2-40B4-BE49-F238E27FC236}">
              <a16:creationId xmlns:a16="http://schemas.microsoft.com/office/drawing/2014/main" id="{00000000-0008-0000-0A00-000002000000}"/>
            </a:ext>
          </a:extLst>
        </xdr:cNvPr>
        <xdr:cNvSpPr/>
      </xdr:nvSpPr>
      <xdr:spPr>
        <a:xfrm>
          <a:off x="2019300" y="10229850"/>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38100</xdr:colOff>
      <xdr:row>60</xdr:row>
      <xdr:rowOff>0</xdr:rowOff>
    </xdr:from>
    <xdr:to>
      <xdr:col>15</xdr:col>
      <xdr:colOff>171450</xdr:colOff>
      <xdr:row>60</xdr:row>
      <xdr:rowOff>1</xdr:rowOff>
    </xdr:to>
    <xdr:sp macro="" textlink="">
      <xdr:nvSpPr>
        <xdr:cNvPr id="3" name="大かっこ 2">
          <a:extLst>
            <a:ext uri="{FF2B5EF4-FFF2-40B4-BE49-F238E27FC236}">
              <a16:creationId xmlns:a16="http://schemas.microsoft.com/office/drawing/2014/main" id="{00000000-0008-0000-0A00-000003000000}"/>
            </a:ext>
          </a:extLst>
        </xdr:cNvPr>
        <xdr:cNvSpPr/>
      </xdr:nvSpPr>
      <xdr:spPr>
        <a:xfrm>
          <a:off x="2019300" y="10229850"/>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xdr:col>
          <xdr:colOff>57150</xdr:colOff>
          <xdr:row>6</xdr:row>
          <xdr:rowOff>152400</xdr:rowOff>
        </xdr:from>
        <xdr:to>
          <xdr:col>3</xdr:col>
          <xdr:colOff>114300</xdr:colOff>
          <xdr:row>13</xdr:row>
          <xdr:rowOff>19050</xdr:rowOff>
        </xdr:to>
        <xdr:grpSp>
          <xdr:nvGrpSpPr>
            <xdr:cNvPr id="4" name="グループ化 3">
              <a:extLst>
                <a:ext uri="{FF2B5EF4-FFF2-40B4-BE49-F238E27FC236}">
                  <a16:creationId xmlns:a16="http://schemas.microsoft.com/office/drawing/2014/main" id="{00000000-0008-0000-0A00-000007000000}"/>
                </a:ext>
              </a:extLst>
            </xdr:cNvPr>
            <xdr:cNvGrpSpPr/>
          </xdr:nvGrpSpPr>
          <xdr:grpSpPr>
            <a:xfrm>
              <a:off x="209550" y="1181100"/>
              <a:ext cx="361950" cy="1066800"/>
              <a:chOff x="209550" y="1181089"/>
              <a:chExt cx="361950" cy="1066819"/>
            </a:xfrm>
          </xdr:grpSpPr>
          <xdr:sp macro="" textlink="">
            <xdr:nvSpPr>
              <xdr:cNvPr id="1612801" name="Check Box 1" hidden="1">
                <a:extLst>
                  <a:ext uri="{63B3BB69-23CF-44E3-9099-C40C66FF867C}">
                    <a14:compatExt spid="_x0000_s1612801"/>
                  </a:ext>
                  <a:ext uri="{FF2B5EF4-FFF2-40B4-BE49-F238E27FC236}">
                    <a16:creationId xmlns:a16="http://schemas.microsoft.com/office/drawing/2014/main" id="{00000000-0008-0000-0A00-0000017C1100}"/>
                  </a:ext>
                </a:extLst>
              </xdr:cNvPr>
              <xdr:cNvSpPr/>
            </xdr:nvSpPr>
            <xdr:spPr bwMode="auto">
              <a:xfrm>
                <a:off x="209550" y="1695451"/>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2802" name="Check Box 2" hidden="1">
                <a:extLst>
                  <a:ext uri="{63B3BB69-23CF-44E3-9099-C40C66FF867C}">
                    <a14:compatExt spid="_x0000_s1612802"/>
                  </a:ext>
                  <a:ext uri="{FF2B5EF4-FFF2-40B4-BE49-F238E27FC236}">
                    <a16:creationId xmlns:a16="http://schemas.microsoft.com/office/drawing/2014/main" id="{00000000-0008-0000-0A00-0000027C1100}"/>
                  </a:ext>
                </a:extLst>
              </xdr:cNvPr>
              <xdr:cNvSpPr/>
            </xdr:nvSpPr>
            <xdr:spPr bwMode="auto">
              <a:xfrm>
                <a:off x="209550" y="152400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2803" name="Check Box 3" hidden="1">
                <a:extLst>
                  <a:ext uri="{63B3BB69-23CF-44E3-9099-C40C66FF867C}">
                    <a14:compatExt spid="_x0000_s1612803"/>
                  </a:ext>
                  <a:ext uri="{FF2B5EF4-FFF2-40B4-BE49-F238E27FC236}">
                    <a16:creationId xmlns:a16="http://schemas.microsoft.com/office/drawing/2014/main" id="{00000000-0008-0000-0A00-0000037C1100}"/>
                  </a:ext>
                </a:extLst>
              </xdr:cNvPr>
              <xdr:cNvSpPr/>
            </xdr:nvSpPr>
            <xdr:spPr bwMode="auto">
              <a:xfrm>
                <a:off x="209550" y="135255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2804" name="Check Box 4" hidden="1">
                <a:extLst>
                  <a:ext uri="{63B3BB69-23CF-44E3-9099-C40C66FF867C}">
                    <a14:compatExt spid="_x0000_s1612804"/>
                  </a:ext>
                  <a:ext uri="{FF2B5EF4-FFF2-40B4-BE49-F238E27FC236}">
                    <a16:creationId xmlns:a16="http://schemas.microsoft.com/office/drawing/2014/main" id="{00000000-0008-0000-0A00-0000047C1100}"/>
                  </a:ext>
                </a:extLst>
              </xdr:cNvPr>
              <xdr:cNvSpPr/>
            </xdr:nvSpPr>
            <xdr:spPr bwMode="auto">
              <a:xfrm>
                <a:off x="209550" y="118108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2805" name="Check Box 5" hidden="1">
                <a:extLst>
                  <a:ext uri="{63B3BB69-23CF-44E3-9099-C40C66FF867C}">
                    <a14:compatExt spid="_x0000_s1612805"/>
                  </a:ext>
                  <a:ext uri="{FF2B5EF4-FFF2-40B4-BE49-F238E27FC236}">
                    <a16:creationId xmlns:a16="http://schemas.microsoft.com/office/drawing/2014/main" id="{00000000-0008-0000-0A00-0000057C1100}"/>
                  </a:ext>
                </a:extLst>
              </xdr:cNvPr>
              <xdr:cNvSpPr/>
            </xdr:nvSpPr>
            <xdr:spPr bwMode="auto">
              <a:xfrm>
                <a:off x="209550" y="18668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2806" name="Check Box 6" hidden="1">
                <a:extLst>
                  <a:ext uri="{63B3BB69-23CF-44E3-9099-C40C66FF867C}">
                    <a14:compatExt spid="_x0000_s1612806"/>
                  </a:ext>
                  <a:ext uri="{FF2B5EF4-FFF2-40B4-BE49-F238E27FC236}">
                    <a16:creationId xmlns:a16="http://schemas.microsoft.com/office/drawing/2014/main" id="{00000000-0008-0000-0A00-0000067C1100}"/>
                  </a:ext>
                </a:extLst>
              </xdr:cNvPr>
              <xdr:cNvSpPr/>
            </xdr:nvSpPr>
            <xdr:spPr bwMode="auto">
              <a:xfrm>
                <a:off x="209550" y="2028834"/>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0</xdr:colOff>
          <xdr:row>4</xdr:row>
          <xdr:rowOff>0</xdr:rowOff>
        </xdr:from>
        <xdr:to>
          <xdr:col>32</xdr:col>
          <xdr:colOff>38100</xdr:colOff>
          <xdr:row>5</xdr:row>
          <xdr:rowOff>38100</xdr:rowOff>
        </xdr:to>
        <xdr:grpSp>
          <xdr:nvGrpSpPr>
            <xdr:cNvPr id="11" name="グループ化 10">
              <a:extLst>
                <a:ext uri="{FF2B5EF4-FFF2-40B4-BE49-F238E27FC236}">
                  <a16:creationId xmlns:a16="http://schemas.microsoft.com/office/drawing/2014/main" id="{00000000-0008-0000-0A00-000013000000}"/>
                </a:ext>
              </a:extLst>
            </xdr:cNvPr>
            <xdr:cNvGrpSpPr/>
          </xdr:nvGrpSpPr>
          <xdr:grpSpPr>
            <a:xfrm>
              <a:off x="3962400" y="685800"/>
              <a:ext cx="1247775" cy="209550"/>
              <a:chOff x="3314686" y="1066800"/>
              <a:chExt cx="1133492" cy="209550"/>
            </a:xfrm>
          </xdr:grpSpPr>
          <xdr:sp macro="" textlink="">
            <xdr:nvSpPr>
              <xdr:cNvPr id="1612807" name="Check Box 7" descr="ない" hidden="1">
                <a:extLst>
                  <a:ext uri="{63B3BB69-23CF-44E3-9099-C40C66FF867C}">
                    <a14:compatExt spid="_x0000_s1612807"/>
                  </a:ext>
                  <a:ext uri="{FF2B5EF4-FFF2-40B4-BE49-F238E27FC236}">
                    <a16:creationId xmlns:a16="http://schemas.microsoft.com/office/drawing/2014/main" id="{00000000-0008-0000-0A00-00000D7C1100}"/>
                  </a:ext>
                </a:extLst>
              </xdr:cNvPr>
              <xdr:cNvSpPr/>
            </xdr:nvSpPr>
            <xdr:spPr bwMode="auto">
              <a:xfrm>
                <a:off x="331468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612808" name="Check Box 8" descr="ない" hidden="1">
                <a:extLst>
                  <a:ext uri="{63B3BB69-23CF-44E3-9099-C40C66FF867C}">
                    <a14:compatExt spid="_x0000_s1612808"/>
                  </a:ext>
                  <a:ext uri="{FF2B5EF4-FFF2-40B4-BE49-F238E27FC236}">
                    <a16:creationId xmlns:a16="http://schemas.microsoft.com/office/drawing/2014/main" id="{00000000-0008-0000-0A00-00000E7C1100}"/>
                  </a:ext>
                </a:extLst>
              </xdr:cNvPr>
              <xdr:cNvSpPr/>
            </xdr:nvSpPr>
            <xdr:spPr bwMode="auto">
              <a:xfrm>
                <a:off x="396240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57150</xdr:colOff>
          <xdr:row>6</xdr:row>
          <xdr:rowOff>152400</xdr:rowOff>
        </xdr:from>
        <xdr:to>
          <xdr:col>22</xdr:col>
          <xdr:colOff>114300</xdr:colOff>
          <xdr:row>13</xdr:row>
          <xdr:rowOff>19050</xdr:rowOff>
        </xdr:to>
        <xdr:grpSp>
          <xdr:nvGrpSpPr>
            <xdr:cNvPr id="14" name="グループ化 13">
              <a:extLst>
                <a:ext uri="{FF2B5EF4-FFF2-40B4-BE49-F238E27FC236}">
                  <a16:creationId xmlns:a16="http://schemas.microsoft.com/office/drawing/2014/main" id="{00000000-0008-0000-0A00-000017000000}"/>
                </a:ext>
              </a:extLst>
            </xdr:cNvPr>
            <xdr:cNvGrpSpPr/>
          </xdr:nvGrpSpPr>
          <xdr:grpSpPr>
            <a:xfrm>
              <a:off x="3105150" y="1181100"/>
              <a:ext cx="361950" cy="1066800"/>
              <a:chOff x="209550" y="1181089"/>
              <a:chExt cx="361950" cy="1066819"/>
            </a:xfrm>
          </xdr:grpSpPr>
          <xdr:sp macro="" textlink="">
            <xdr:nvSpPr>
              <xdr:cNvPr id="1612809" name="Check Box 9" hidden="1">
                <a:extLst>
                  <a:ext uri="{63B3BB69-23CF-44E3-9099-C40C66FF867C}">
                    <a14:compatExt spid="_x0000_s1612809"/>
                  </a:ext>
                  <a:ext uri="{FF2B5EF4-FFF2-40B4-BE49-F238E27FC236}">
                    <a16:creationId xmlns:a16="http://schemas.microsoft.com/office/drawing/2014/main" id="{00000000-0008-0000-0A00-0000177C1100}"/>
                  </a:ext>
                </a:extLst>
              </xdr:cNvPr>
              <xdr:cNvSpPr/>
            </xdr:nvSpPr>
            <xdr:spPr bwMode="auto">
              <a:xfrm>
                <a:off x="209550" y="1695451"/>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2810" name="Check Box 10" hidden="1">
                <a:extLst>
                  <a:ext uri="{63B3BB69-23CF-44E3-9099-C40C66FF867C}">
                    <a14:compatExt spid="_x0000_s1612810"/>
                  </a:ext>
                  <a:ext uri="{FF2B5EF4-FFF2-40B4-BE49-F238E27FC236}">
                    <a16:creationId xmlns:a16="http://schemas.microsoft.com/office/drawing/2014/main" id="{00000000-0008-0000-0A00-0000187C1100}"/>
                  </a:ext>
                </a:extLst>
              </xdr:cNvPr>
              <xdr:cNvSpPr/>
            </xdr:nvSpPr>
            <xdr:spPr bwMode="auto">
              <a:xfrm>
                <a:off x="209550" y="152400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2811" name="Check Box 11" hidden="1">
                <a:extLst>
                  <a:ext uri="{63B3BB69-23CF-44E3-9099-C40C66FF867C}">
                    <a14:compatExt spid="_x0000_s1612811"/>
                  </a:ext>
                  <a:ext uri="{FF2B5EF4-FFF2-40B4-BE49-F238E27FC236}">
                    <a16:creationId xmlns:a16="http://schemas.microsoft.com/office/drawing/2014/main" id="{00000000-0008-0000-0A00-0000197C1100}"/>
                  </a:ext>
                </a:extLst>
              </xdr:cNvPr>
              <xdr:cNvSpPr/>
            </xdr:nvSpPr>
            <xdr:spPr bwMode="auto">
              <a:xfrm>
                <a:off x="209550" y="135255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2812" name="Check Box 12" hidden="1">
                <a:extLst>
                  <a:ext uri="{63B3BB69-23CF-44E3-9099-C40C66FF867C}">
                    <a14:compatExt spid="_x0000_s1612812"/>
                  </a:ext>
                  <a:ext uri="{FF2B5EF4-FFF2-40B4-BE49-F238E27FC236}">
                    <a16:creationId xmlns:a16="http://schemas.microsoft.com/office/drawing/2014/main" id="{00000000-0008-0000-0A00-00001A7C1100}"/>
                  </a:ext>
                </a:extLst>
              </xdr:cNvPr>
              <xdr:cNvSpPr/>
            </xdr:nvSpPr>
            <xdr:spPr bwMode="auto">
              <a:xfrm>
                <a:off x="209550" y="118108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2813" name="Check Box 13" hidden="1">
                <a:extLst>
                  <a:ext uri="{63B3BB69-23CF-44E3-9099-C40C66FF867C}">
                    <a14:compatExt spid="_x0000_s1612813"/>
                  </a:ext>
                  <a:ext uri="{FF2B5EF4-FFF2-40B4-BE49-F238E27FC236}">
                    <a16:creationId xmlns:a16="http://schemas.microsoft.com/office/drawing/2014/main" id="{00000000-0008-0000-0A00-00001B7C1100}"/>
                  </a:ext>
                </a:extLst>
              </xdr:cNvPr>
              <xdr:cNvSpPr/>
            </xdr:nvSpPr>
            <xdr:spPr bwMode="auto">
              <a:xfrm>
                <a:off x="209550" y="18668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2814" name="Check Box 14" hidden="1">
                <a:extLst>
                  <a:ext uri="{63B3BB69-23CF-44E3-9099-C40C66FF867C}">
                    <a14:compatExt spid="_x0000_s1612814"/>
                  </a:ext>
                  <a:ext uri="{FF2B5EF4-FFF2-40B4-BE49-F238E27FC236}">
                    <a16:creationId xmlns:a16="http://schemas.microsoft.com/office/drawing/2014/main" id="{00000000-0008-0000-0A00-00001C7C1100}"/>
                  </a:ext>
                </a:extLst>
              </xdr:cNvPr>
              <xdr:cNvSpPr/>
            </xdr:nvSpPr>
            <xdr:spPr bwMode="auto">
              <a:xfrm>
                <a:off x="209550" y="2028834"/>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13</xdr:col>
      <xdr:colOff>38100</xdr:colOff>
      <xdr:row>60</xdr:row>
      <xdr:rowOff>0</xdr:rowOff>
    </xdr:from>
    <xdr:to>
      <xdr:col>15</xdr:col>
      <xdr:colOff>171450</xdr:colOff>
      <xdr:row>60</xdr:row>
      <xdr:rowOff>1</xdr:rowOff>
    </xdr:to>
    <xdr:sp macro="" textlink="">
      <xdr:nvSpPr>
        <xdr:cNvPr id="2" name="大かっこ 1">
          <a:extLst>
            <a:ext uri="{FF2B5EF4-FFF2-40B4-BE49-F238E27FC236}">
              <a16:creationId xmlns:a16="http://schemas.microsoft.com/office/drawing/2014/main" id="{00000000-0008-0000-0B00-000002000000}"/>
            </a:ext>
          </a:extLst>
        </xdr:cNvPr>
        <xdr:cNvSpPr/>
      </xdr:nvSpPr>
      <xdr:spPr>
        <a:xfrm>
          <a:off x="2019300" y="10229850"/>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38100</xdr:colOff>
      <xdr:row>60</xdr:row>
      <xdr:rowOff>0</xdr:rowOff>
    </xdr:from>
    <xdr:to>
      <xdr:col>15</xdr:col>
      <xdr:colOff>171450</xdr:colOff>
      <xdr:row>60</xdr:row>
      <xdr:rowOff>1</xdr:rowOff>
    </xdr:to>
    <xdr:sp macro="" textlink="">
      <xdr:nvSpPr>
        <xdr:cNvPr id="3" name="大かっこ 2">
          <a:extLst>
            <a:ext uri="{FF2B5EF4-FFF2-40B4-BE49-F238E27FC236}">
              <a16:creationId xmlns:a16="http://schemas.microsoft.com/office/drawing/2014/main" id="{00000000-0008-0000-0B00-000003000000}"/>
            </a:ext>
          </a:extLst>
        </xdr:cNvPr>
        <xdr:cNvSpPr/>
      </xdr:nvSpPr>
      <xdr:spPr>
        <a:xfrm>
          <a:off x="2019300" y="10229850"/>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25</xdr:col>
          <xdr:colOff>0</xdr:colOff>
          <xdr:row>4</xdr:row>
          <xdr:rowOff>0</xdr:rowOff>
        </xdr:from>
        <xdr:to>
          <xdr:col>31</xdr:col>
          <xdr:colOff>38100</xdr:colOff>
          <xdr:row>5</xdr:row>
          <xdr:rowOff>38100</xdr:rowOff>
        </xdr:to>
        <xdr:grpSp>
          <xdr:nvGrpSpPr>
            <xdr:cNvPr id="4" name="グループ化 3">
              <a:extLst>
                <a:ext uri="{FF2B5EF4-FFF2-40B4-BE49-F238E27FC236}">
                  <a16:creationId xmlns:a16="http://schemas.microsoft.com/office/drawing/2014/main" id="{00000000-0008-0000-0B00-000013000000}"/>
                </a:ext>
              </a:extLst>
            </xdr:cNvPr>
            <xdr:cNvGrpSpPr/>
          </xdr:nvGrpSpPr>
          <xdr:grpSpPr>
            <a:xfrm>
              <a:off x="3810000" y="685800"/>
              <a:ext cx="1247775" cy="209550"/>
              <a:chOff x="3314695" y="1066800"/>
              <a:chExt cx="1133481" cy="209550"/>
            </a:xfrm>
          </xdr:grpSpPr>
          <xdr:sp macro="" textlink="">
            <xdr:nvSpPr>
              <xdr:cNvPr id="1613825" name="Check Box 1" descr="ない" hidden="1">
                <a:extLst>
                  <a:ext uri="{63B3BB69-23CF-44E3-9099-C40C66FF867C}">
                    <a14:compatExt spid="_x0000_s1613825"/>
                  </a:ext>
                  <a:ext uri="{FF2B5EF4-FFF2-40B4-BE49-F238E27FC236}">
                    <a16:creationId xmlns:a16="http://schemas.microsoft.com/office/drawing/2014/main" id="{00000000-0008-0000-0B00-00000D801100}"/>
                  </a:ext>
                </a:extLst>
              </xdr:cNvPr>
              <xdr:cNvSpPr/>
            </xdr:nvSpPr>
            <xdr:spPr bwMode="auto">
              <a:xfrm>
                <a:off x="331469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613826" name="Check Box 2" descr="ない" hidden="1">
                <a:extLst>
                  <a:ext uri="{63B3BB69-23CF-44E3-9099-C40C66FF867C}">
                    <a14:compatExt spid="_x0000_s1613826"/>
                  </a:ext>
                  <a:ext uri="{FF2B5EF4-FFF2-40B4-BE49-F238E27FC236}">
                    <a16:creationId xmlns:a16="http://schemas.microsoft.com/office/drawing/2014/main" id="{00000000-0008-0000-0B00-00000E801100}"/>
                  </a:ext>
                </a:extLst>
              </xdr:cNvPr>
              <xdr:cNvSpPr/>
            </xdr:nvSpPr>
            <xdr:spPr bwMode="auto">
              <a:xfrm>
                <a:off x="396240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6</xdr:row>
          <xdr:rowOff>152400</xdr:rowOff>
        </xdr:from>
        <xdr:to>
          <xdr:col>4</xdr:col>
          <xdr:colOff>104775</xdr:colOff>
          <xdr:row>13</xdr:row>
          <xdr:rowOff>19050</xdr:rowOff>
        </xdr:to>
        <xdr:grpSp>
          <xdr:nvGrpSpPr>
            <xdr:cNvPr id="7" name="グループ化 6">
              <a:extLst>
                <a:ext uri="{FF2B5EF4-FFF2-40B4-BE49-F238E27FC236}">
                  <a16:creationId xmlns:a16="http://schemas.microsoft.com/office/drawing/2014/main" id="{00000000-0008-0000-0B00-000016000000}"/>
                </a:ext>
              </a:extLst>
            </xdr:cNvPr>
            <xdr:cNvGrpSpPr/>
          </xdr:nvGrpSpPr>
          <xdr:grpSpPr>
            <a:xfrm>
              <a:off x="352425" y="1181100"/>
              <a:ext cx="361950" cy="1066800"/>
              <a:chOff x="209550" y="1181119"/>
              <a:chExt cx="361950" cy="1066756"/>
            </a:xfrm>
          </xdr:grpSpPr>
          <xdr:sp macro="" textlink="">
            <xdr:nvSpPr>
              <xdr:cNvPr id="1613827" name="Check Box 3" hidden="1">
                <a:extLst>
                  <a:ext uri="{63B3BB69-23CF-44E3-9099-C40C66FF867C}">
                    <a14:compatExt spid="_x0000_s1613827"/>
                  </a:ext>
                  <a:ext uri="{FF2B5EF4-FFF2-40B4-BE49-F238E27FC236}">
                    <a16:creationId xmlns:a16="http://schemas.microsoft.com/office/drawing/2014/main" id="{00000000-0008-0000-0B00-000017801100}"/>
                  </a:ext>
                </a:extLst>
              </xdr:cNvPr>
              <xdr:cNvSpPr/>
            </xdr:nvSpPr>
            <xdr:spPr bwMode="auto">
              <a:xfrm>
                <a:off x="209550" y="16954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3828" name="Check Box 4" hidden="1">
                <a:extLst>
                  <a:ext uri="{63B3BB69-23CF-44E3-9099-C40C66FF867C}">
                    <a14:compatExt spid="_x0000_s1613828"/>
                  </a:ext>
                  <a:ext uri="{FF2B5EF4-FFF2-40B4-BE49-F238E27FC236}">
                    <a16:creationId xmlns:a16="http://schemas.microsoft.com/office/drawing/2014/main" id="{00000000-0008-0000-0B00-000018801100}"/>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3829" name="Check Box 5" hidden="1">
                <a:extLst>
                  <a:ext uri="{63B3BB69-23CF-44E3-9099-C40C66FF867C}">
                    <a14:compatExt spid="_x0000_s1613829"/>
                  </a:ext>
                  <a:ext uri="{FF2B5EF4-FFF2-40B4-BE49-F238E27FC236}">
                    <a16:creationId xmlns:a16="http://schemas.microsoft.com/office/drawing/2014/main" id="{00000000-0008-0000-0B00-000019801100}"/>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3830" name="Check Box 6" hidden="1">
                <a:extLst>
                  <a:ext uri="{63B3BB69-23CF-44E3-9099-C40C66FF867C}">
                    <a14:compatExt spid="_x0000_s1613830"/>
                  </a:ext>
                  <a:ext uri="{FF2B5EF4-FFF2-40B4-BE49-F238E27FC236}">
                    <a16:creationId xmlns:a16="http://schemas.microsoft.com/office/drawing/2014/main" id="{00000000-0008-0000-0B00-00001A801100}"/>
                  </a:ext>
                </a:extLst>
              </xdr:cNvPr>
              <xdr:cNvSpPr/>
            </xdr:nvSpPr>
            <xdr:spPr bwMode="auto">
              <a:xfrm>
                <a:off x="209550" y="118111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3831" name="Check Box 7" hidden="1">
                <a:extLst>
                  <a:ext uri="{63B3BB69-23CF-44E3-9099-C40C66FF867C}">
                    <a14:compatExt spid="_x0000_s1613831"/>
                  </a:ext>
                  <a:ext uri="{FF2B5EF4-FFF2-40B4-BE49-F238E27FC236}">
                    <a16:creationId xmlns:a16="http://schemas.microsoft.com/office/drawing/2014/main" id="{00000000-0008-0000-0B00-00001B8011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3832" name="Check Box 8" hidden="1">
                <a:extLst>
                  <a:ext uri="{63B3BB69-23CF-44E3-9099-C40C66FF867C}">
                    <a14:compatExt spid="_x0000_s1613832"/>
                  </a:ext>
                  <a:ext uri="{FF2B5EF4-FFF2-40B4-BE49-F238E27FC236}">
                    <a16:creationId xmlns:a16="http://schemas.microsoft.com/office/drawing/2014/main" id="{00000000-0008-0000-0B00-00001C801100}"/>
                  </a:ext>
                </a:extLst>
              </xdr:cNvPr>
              <xdr:cNvSpPr/>
            </xdr:nvSpPr>
            <xdr:spPr bwMode="auto">
              <a:xfrm>
                <a:off x="209550" y="2028803"/>
                <a:ext cx="361950" cy="219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47625</xdr:colOff>
          <xdr:row>6</xdr:row>
          <xdr:rowOff>152400</xdr:rowOff>
        </xdr:from>
        <xdr:to>
          <xdr:col>22</xdr:col>
          <xdr:colOff>104775</xdr:colOff>
          <xdr:row>13</xdr:row>
          <xdr:rowOff>19050</xdr:rowOff>
        </xdr:to>
        <xdr:grpSp>
          <xdr:nvGrpSpPr>
            <xdr:cNvPr id="14" name="グループ化 13">
              <a:extLst>
                <a:ext uri="{FF2B5EF4-FFF2-40B4-BE49-F238E27FC236}">
                  <a16:creationId xmlns:a16="http://schemas.microsoft.com/office/drawing/2014/main" id="{00000000-0008-0000-0B00-00001D000000}"/>
                </a:ext>
              </a:extLst>
            </xdr:cNvPr>
            <xdr:cNvGrpSpPr/>
          </xdr:nvGrpSpPr>
          <xdr:grpSpPr>
            <a:xfrm>
              <a:off x="3095625" y="1181100"/>
              <a:ext cx="361950" cy="1066800"/>
              <a:chOff x="209550" y="1181119"/>
              <a:chExt cx="361950" cy="1066756"/>
            </a:xfrm>
          </xdr:grpSpPr>
          <xdr:sp macro="" textlink="">
            <xdr:nvSpPr>
              <xdr:cNvPr id="1613833" name="Check Box 9" hidden="1">
                <a:extLst>
                  <a:ext uri="{63B3BB69-23CF-44E3-9099-C40C66FF867C}">
                    <a14:compatExt spid="_x0000_s1613833"/>
                  </a:ext>
                  <a:ext uri="{FF2B5EF4-FFF2-40B4-BE49-F238E27FC236}">
                    <a16:creationId xmlns:a16="http://schemas.microsoft.com/office/drawing/2014/main" id="{00000000-0008-0000-0B00-00001D801100}"/>
                  </a:ext>
                </a:extLst>
              </xdr:cNvPr>
              <xdr:cNvSpPr/>
            </xdr:nvSpPr>
            <xdr:spPr bwMode="auto">
              <a:xfrm>
                <a:off x="209550" y="16954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3834" name="Check Box 10" hidden="1">
                <a:extLst>
                  <a:ext uri="{63B3BB69-23CF-44E3-9099-C40C66FF867C}">
                    <a14:compatExt spid="_x0000_s1613834"/>
                  </a:ext>
                  <a:ext uri="{FF2B5EF4-FFF2-40B4-BE49-F238E27FC236}">
                    <a16:creationId xmlns:a16="http://schemas.microsoft.com/office/drawing/2014/main" id="{00000000-0008-0000-0B00-00001E801100}"/>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3835" name="Check Box 11" hidden="1">
                <a:extLst>
                  <a:ext uri="{63B3BB69-23CF-44E3-9099-C40C66FF867C}">
                    <a14:compatExt spid="_x0000_s1613835"/>
                  </a:ext>
                  <a:ext uri="{FF2B5EF4-FFF2-40B4-BE49-F238E27FC236}">
                    <a16:creationId xmlns:a16="http://schemas.microsoft.com/office/drawing/2014/main" id="{00000000-0008-0000-0B00-00001F801100}"/>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3836" name="Check Box 12" hidden="1">
                <a:extLst>
                  <a:ext uri="{63B3BB69-23CF-44E3-9099-C40C66FF867C}">
                    <a14:compatExt spid="_x0000_s1613836"/>
                  </a:ext>
                  <a:ext uri="{FF2B5EF4-FFF2-40B4-BE49-F238E27FC236}">
                    <a16:creationId xmlns:a16="http://schemas.microsoft.com/office/drawing/2014/main" id="{00000000-0008-0000-0B00-000020801100}"/>
                  </a:ext>
                </a:extLst>
              </xdr:cNvPr>
              <xdr:cNvSpPr/>
            </xdr:nvSpPr>
            <xdr:spPr bwMode="auto">
              <a:xfrm>
                <a:off x="209550" y="118111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3837" name="Check Box 13" hidden="1">
                <a:extLst>
                  <a:ext uri="{63B3BB69-23CF-44E3-9099-C40C66FF867C}">
                    <a14:compatExt spid="_x0000_s1613837"/>
                  </a:ext>
                  <a:ext uri="{FF2B5EF4-FFF2-40B4-BE49-F238E27FC236}">
                    <a16:creationId xmlns:a16="http://schemas.microsoft.com/office/drawing/2014/main" id="{00000000-0008-0000-0B00-0000218011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3838" name="Check Box 14" hidden="1">
                <a:extLst>
                  <a:ext uri="{63B3BB69-23CF-44E3-9099-C40C66FF867C}">
                    <a14:compatExt spid="_x0000_s1613838"/>
                  </a:ext>
                  <a:ext uri="{FF2B5EF4-FFF2-40B4-BE49-F238E27FC236}">
                    <a16:creationId xmlns:a16="http://schemas.microsoft.com/office/drawing/2014/main" id="{00000000-0008-0000-0B00-000022801100}"/>
                  </a:ext>
                </a:extLst>
              </xdr:cNvPr>
              <xdr:cNvSpPr/>
            </xdr:nvSpPr>
            <xdr:spPr bwMode="auto">
              <a:xfrm>
                <a:off x="209550" y="2028803"/>
                <a:ext cx="361950" cy="219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13</xdr:col>
      <xdr:colOff>38100</xdr:colOff>
      <xdr:row>60</xdr:row>
      <xdr:rowOff>0</xdr:rowOff>
    </xdr:from>
    <xdr:to>
      <xdr:col>15</xdr:col>
      <xdr:colOff>171450</xdr:colOff>
      <xdr:row>60</xdr:row>
      <xdr:rowOff>1</xdr:rowOff>
    </xdr:to>
    <xdr:sp macro="" textlink="">
      <xdr:nvSpPr>
        <xdr:cNvPr id="2" name="大かっこ 1">
          <a:extLst>
            <a:ext uri="{FF2B5EF4-FFF2-40B4-BE49-F238E27FC236}">
              <a16:creationId xmlns:a16="http://schemas.microsoft.com/office/drawing/2014/main" id="{00000000-0008-0000-0C00-000002000000}"/>
            </a:ext>
          </a:extLst>
        </xdr:cNvPr>
        <xdr:cNvSpPr/>
      </xdr:nvSpPr>
      <xdr:spPr>
        <a:xfrm>
          <a:off x="2019300" y="10229850"/>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38100</xdr:colOff>
      <xdr:row>60</xdr:row>
      <xdr:rowOff>0</xdr:rowOff>
    </xdr:from>
    <xdr:to>
      <xdr:col>15</xdr:col>
      <xdr:colOff>171450</xdr:colOff>
      <xdr:row>60</xdr:row>
      <xdr:rowOff>1</xdr:rowOff>
    </xdr:to>
    <xdr:sp macro="" textlink="">
      <xdr:nvSpPr>
        <xdr:cNvPr id="3" name="大かっこ 2">
          <a:extLst>
            <a:ext uri="{FF2B5EF4-FFF2-40B4-BE49-F238E27FC236}">
              <a16:creationId xmlns:a16="http://schemas.microsoft.com/office/drawing/2014/main" id="{00000000-0008-0000-0C00-000003000000}"/>
            </a:ext>
          </a:extLst>
        </xdr:cNvPr>
        <xdr:cNvSpPr/>
      </xdr:nvSpPr>
      <xdr:spPr>
        <a:xfrm>
          <a:off x="2019300" y="10229850"/>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25</xdr:col>
          <xdr:colOff>0</xdr:colOff>
          <xdr:row>4</xdr:row>
          <xdr:rowOff>0</xdr:rowOff>
        </xdr:from>
        <xdr:to>
          <xdr:col>31</xdr:col>
          <xdr:colOff>38100</xdr:colOff>
          <xdr:row>5</xdr:row>
          <xdr:rowOff>38100</xdr:rowOff>
        </xdr:to>
        <xdr:grpSp>
          <xdr:nvGrpSpPr>
            <xdr:cNvPr id="4" name="グループ化 3">
              <a:extLst>
                <a:ext uri="{FF2B5EF4-FFF2-40B4-BE49-F238E27FC236}">
                  <a16:creationId xmlns:a16="http://schemas.microsoft.com/office/drawing/2014/main" id="{00000000-0008-0000-0C00-000013000000}"/>
                </a:ext>
              </a:extLst>
            </xdr:cNvPr>
            <xdr:cNvGrpSpPr/>
          </xdr:nvGrpSpPr>
          <xdr:grpSpPr>
            <a:xfrm>
              <a:off x="3810000" y="685800"/>
              <a:ext cx="1247775" cy="209550"/>
              <a:chOff x="3314779" y="1066800"/>
              <a:chExt cx="1133481" cy="209550"/>
            </a:xfrm>
          </xdr:grpSpPr>
          <xdr:sp macro="" textlink="">
            <xdr:nvSpPr>
              <xdr:cNvPr id="1614849" name="Check Box 1" descr="ない" hidden="1">
                <a:extLst>
                  <a:ext uri="{63B3BB69-23CF-44E3-9099-C40C66FF867C}">
                    <a14:compatExt spid="_x0000_s1614849"/>
                  </a:ext>
                  <a:ext uri="{FF2B5EF4-FFF2-40B4-BE49-F238E27FC236}">
                    <a16:creationId xmlns:a16="http://schemas.microsoft.com/office/drawing/2014/main" id="{00000000-0008-0000-0C00-00000D841100}"/>
                  </a:ext>
                </a:extLst>
              </xdr:cNvPr>
              <xdr:cNvSpPr/>
            </xdr:nvSpPr>
            <xdr:spPr bwMode="auto">
              <a:xfrm>
                <a:off x="3314779"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614850" name="Check Box 2" descr="ない" hidden="1">
                <a:extLst>
                  <a:ext uri="{63B3BB69-23CF-44E3-9099-C40C66FF867C}">
                    <a14:compatExt spid="_x0000_s1614850"/>
                  </a:ext>
                  <a:ext uri="{FF2B5EF4-FFF2-40B4-BE49-F238E27FC236}">
                    <a16:creationId xmlns:a16="http://schemas.microsoft.com/office/drawing/2014/main" id="{00000000-0008-0000-0C00-00000E841100}"/>
                  </a:ext>
                </a:extLst>
              </xdr:cNvPr>
              <xdr:cNvSpPr/>
            </xdr:nvSpPr>
            <xdr:spPr bwMode="auto">
              <a:xfrm>
                <a:off x="396248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xdr:row>
          <xdr:rowOff>142875</xdr:rowOff>
        </xdr:from>
        <xdr:to>
          <xdr:col>4</xdr:col>
          <xdr:colOff>95250</xdr:colOff>
          <xdr:row>13</xdr:row>
          <xdr:rowOff>9525</xdr:rowOff>
        </xdr:to>
        <xdr:grpSp>
          <xdr:nvGrpSpPr>
            <xdr:cNvPr id="7" name="グループ化 6">
              <a:extLst>
                <a:ext uri="{FF2B5EF4-FFF2-40B4-BE49-F238E27FC236}">
                  <a16:creationId xmlns:a16="http://schemas.microsoft.com/office/drawing/2014/main" id="{00000000-0008-0000-0C00-000025000000}"/>
                </a:ext>
              </a:extLst>
            </xdr:cNvPr>
            <xdr:cNvGrpSpPr/>
          </xdr:nvGrpSpPr>
          <xdr:grpSpPr>
            <a:xfrm>
              <a:off x="342900" y="1171575"/>
              <a:ext cx="361950" cy="1066800"/>
              <a:chOff x="209550" y="1181051"/>
              <a:chExt cx="361950" cy="1066855"/>
            </a:xfrm>
          </xdr:grpSpPr>
          <xdr:sp macro="" textlink="">
            <xdr:nvSpPr>
              <xdr:cNvPr id="1614851" name="Check Box 3" hidden="1">
                <a:extLst>
                  <a:ext uri="{63B3BB69-23CF-44E3-9099-C40C66FF867C}">
                    <a14:compatExt spid="_x0000_s1614851"/>
                  </a:ext>
                  <a:ext uri="{FF2B5EF4-FFF2-40B4-BE49-F238E27FC236}">
                    <a16:creationId xmlns:a16="http://schemas.microsoft.com/office/drawing/2014/main" id="{00000000-0008-0000-0C00-000023841100}"/>
                  </a:ext>
                </a:extLst>
              </xdr:cNvPr>
              <xdr:cNvSpPr/>
            </xdr:nvSpPr>
            <xdr:spPr bwMode="auto">
              <a:xfrm>
                <a:off x="209550" y="16954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4852" name="Check Box 4" hidden="1">
                <a:extLst>
                  <a:ext uri="{63B3BB69-23CF-44E3-9099-C40C66FF867C}">
                    <a14:compatExt spid="_x0000_s1614852"/>
                  </a:ext>
                  <a:ext uri="{FF2B5EF4-FFF2-40B4-BE49-F238E27FC236}">
                    <a16:creationId xmlns:a16="http://schemas.microsoft.com/office/drawing/2014/main" id="{00000000-0008-0000-0C00-000024841100}"/>
                  </a:ext>
                </a:extLst>
              </xdr:cNvPr>
              <xdr:cNvSpPr/>
            </xdr:nvSpPr>
            <xdr:spPr bwMode="auto">
              <a:xfrm>
                <a:off x="209550" y="152399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4853" name="Check Box 5" hidden="1">
                <a:extLst>
                  <a:ext uri="{63B3BB69-23CF-44E3-9099-C40C66FF867C}">
                    <a14:compatExt spid="_x0000_s1614853"/>
                  </a:ext>
                  <a:ext uri="{FF2B5EF4-FFF2-40B4-BE49-F238E27FC236}">
                    <a16:creationId xmlns:a16="http://schemas.microsoft.com/office/drawing/2014/main" id="{00000000-0008-0000-0C00-000025841100}"/>
                  </a:ext>
                </a:extLst>
              </xdr:cNvPr>
              <xdr:cNvSpPr/>
            </xdr:nvSpPr>
            <xdr:spPr bwMode="auto">
              <a:xfrm>
                <a:off x="209550" y="135254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4854" name="Check Box 6" hidden="1">
                <a:extLst>
                  <a:ext uri="{63B3BB69-23CF-44E3-9099-C40C66FF867C}">
                    <a14:compatExt spid="_x0000_s1614854"/>
                  </a:ext>
                  <a:ext uri="{FF2B5EF4-FFF2-40B4-BE49-F238E27FC236}">
                    <a16:creationId xmlns:a16="http://schemas.microsoft.com/office/drawing/2014/main" id="{00000000-0008-0000-0C00-000026841100}"/>
                  </a:ext>
                </a:extLst>
              </xdr:cNvPr>
              <xdr:cNvSpPr/>
            </xdr:nvSpPr>
            <xdr:spPr bwMode="auto">
              <a:xfrm>
                <a:off x="209550" y="1181051"/>
                <a:ext cx="361950" cy="2190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4855" name="Check Box 7" hidden="1">
                <a:extLst>
                  <a:ext uri="{63B3BB69-23CF-44E3-9099-C40C66FF867C}">
                    <a14:compatExt spid="_x0000_s1614855"/>
                  </a:ext>
                  <a:ext uri="{FF2B5EF4-FFF2-40B4-BE49-F238E27FC236}">
                    <a16:creationId xmlns:a16="http://schemas.microsoft.com/office/drawing/2014/main" id="{00000000-0008-0000-0C00-000027841100}"/>
                  </a:ext>
                </a:extLst>
              </xdr:cNvPr>
              <xdr:cNvSpPr/>
            </xdr:nvSpPr>
            <xdr:spPr bwMode="auto">
              <a:xfrm>
                <a:off x="209550" y="186689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4856" name="Check Box 8" hidden="1">
                <a:extLst>
                  <a:ext uri="{63B3BB69-23CF-44E3-9099-C40C66FF867C}">
                    <a14:compatExt spid="_x0000_s1614856"/>
                  </a:ext>
                  <a:ext uri="{FF2B5EF4-FFF2-40B4-BE49-F238E27FC236}">
                    <a16:creationId xmlns:a16="http://schemas.microsoft.com/office/drawing/2014/main" id="{00000000-0008-0000-0C00-000028841100}"/>
                  </a:ext>
                </a:extLst>
              </xdr:cNvPr>
              <xdr:cNvSpPr/>
            </xdr:nvSpPr>
            <xdr:spPr bwMode="auto">
              <a:xfrm>
                <a:off x="209550" y="2028828"/>
                <a:ext cx="361950" cy="2190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6</xdr:row>
          <xdr:rowOff>142875</xdr:rowOff>
        </xdr:from>
        <xdr:to>
          <xdr:col>22</xdr:col>
          <xdr:colOff>95250</xdr:colOff>
          <xdr:row>13</xdr:row>
          <xdr:rowOff>9525</xdr:rowOff>
        </xdr:to>
        <xdr:grpSp>
          <xdr:nvGrpSpPr>
            <xdr:cNvPr id="14" name="グループ化 13">
              <a:extLst>
                <a:ext uri="{FF2B5EF4-FFF2-40B4-BE49-F238E27FC236}">
                  <a16:creationId xmlns:a16="http://schemas.microsoft.com/office/drawing/2014/main" id="{00000000-0008-0000-0C00-00002C000000}"/>
                </a:ext>
              </a:extLst>
            </xdr:cNvPr>
            <xdr:cNvGrpSpPr/>
          </xdr:nvGrpSpPr>
          <xdr:grpSpPr>
            <a:xfrm>
              <a:off x="3086100" y="1171575"/>
              <a:ext cx="361950" cy="1066800"/>
              <a:chOff x="209550" y="1181051"/>
              <a:chExt cx="361950" cy="1066855"/>
            </a:xfrm>
          </xdr:grpSpPr>
          <xdr:sp macro="" textlink="">
            <xdr:nvSpPr>
              <xdr:cNvPr id="1614857" name="Check Box 9" hidden="1">
                <a:extLst>
                  <a:ext uri="{63B3BB69-23CF-44E3-9099-C40C66FF867C}">
                    <a14:compatExt spid="_x0000_s1614857"/>
                  </a:ext>
                  <a:ext uri="{FF2B5EF4-FFF2-40B4-BE49-F238E27FC236}">
                    <a16:creationId xmlns:a16="http://schemas.microsoft.com/office/drawing/2014/main" id="{00000000-0008-0000-0C00-000029841100}"/>
                  </a:ext>
                </a:extLst>
              </xdr:cNvPr>
              <xdr:cNvSpPr/>
            </xdr:nvSpPr>
            <xdr:spPr bwMode="auto">
              <a:xfrm>
                <a:off x="209550" y="16954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4858" name="Check Box 10" hidden="1">
                <a:extLst>
                  <a:ext uri="{63B3BB69-23CF-44E3-9099-C40C66FF867C}">
                    <a14:compatExt spid="_x0000_s1614858"/>
                  </a:ext>
                  <a:ext uri="{FF2B5EF4-FFF2-40B4-BE49-F238E27FC236}">
                    <a16:creationId xmlns:a16="http://schemas.microsoft.com/office/drawing/2014/main" id="{00000000-0008-0000-0C00-00002A841100}"/>
                  </a:ext>
                </a:extLst>
              </xdr:cNvPr>
              <xdr:cNvSpPr/>
            </xdr:nvSpPr>
            <xdr:spPr bwMode="auto">
              <a:xfrm>
                <a:off x="209550" y="152399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4859" name="Check Box 11" hidden="1">
                <a:extLst>
                  <a:ext uri="{63B3BB69-23CF-44E3-9099-C40C66FF867C}">
                    <a14:compatExt spid="_x0000_s1614859"/>
                  </a:ext>
                  <a:ext uri="{FF2B5EF4-FFF2-40B4-BE49-F238E27FC236}">
                    <a16:creationId xmlns:a16="http://schemas.microsoft.com/office/drawing/2014/main" id="{00000000-0008-0000-0C00-00002B841100}"/>
                  </a:ext>
                </a:extLst>
              </xdr:cNvPr>
              <xdr:cNvSpPr/>
            </xdr:nvSpPr>
            <xdr:spPr bwMode="auto">
              <a:xfrm>
                <a:off x="209550" y="135254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4860" name="Check Box 12" hidden="1">
                <a:extLst>
                  <a:ext uri="{63B3BB69-23CF-44E3-9099-C40C66FF867C}">
                    <a14:compatExt spid="_x0000_s1614860"/>
                  </a:ext>
                  <a:ext uri="{FF2B5EF4-FFF2-40B4-BE49-F238E27FC236}">
                    <a16:creationId xmlns:a16="http://schemas.microsoft.com/office/drawing/2014/main" id="{00000000-0008-0000-0C00-00002C841100}"/>
                  </a:ext>
                </a:extLst>
              </xdr:cNvPr>
              <xdr:cNvSpPr/>
            </xdr:nvSpPr>
            <xdr:spPr bwMode="auto">
              <a:xfrm>
                <a:off x="209550" y="1181051"/>
                <a:ext cx="361950" cy="2190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4861" name="Check Box 13" hidden="1">
                <a:extLst>
                  <a:ext uri="{63B3BB69-23CF-44E3-9099-C40C66FF867C}">
                    <a14:compatExt spid="_x0000_s1614861"/>
                  </a:ext>
                  <a:ext uri="{FF2B5EF4-FFF2-40B4-BE49-F238E27FC236}">
                    <a16:creationId xmlns:a16="http://schemas.microsoft.com/office/drawing/2014/main" id="{00000000-0008-0000-0C00-00002D841100}"/>
                  </a:ext>
                </a:extLst>
              </xdr:cNvPr>
              <xdr:cNvSpPr/>
            </xdr:nvSpPr>
            <xdr:spPr bwMode="auto">
              <a:xfrm>
                <a:off x="209550" y="186689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4862" name="Check Box 14" hidden="1">
                <a:extLst>
                  <a:ext uri="{63B3BB69-23CF-44E3-9099-C40C66FF867C}">
                    <a14:compatExt spid="_x0000_s1614862"/>
                  </a:ext>
                  <a:ext uri="{FF2B5EF4-FFF2-40B4-BE49-F238E27FC236}">
                    <a16:creationId xmlns:a16="http://schemas.microsoft.com/office/drawing/2014/main" id="{00000000-0008-0000-0C00-00002E841100}"/>
                  </a:ext>
                </a:extLst>
              </xdr:cNvPr>
              <xdr:cNvSpPr/>
            </xdr:nvSpPr>
            <xdr:spPr bwMode="auto">
              <a:xfrm>
                <a:off x="209550" y="2028828"/>
                <a:ext cx="361950" cy="2190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171450</xdr:colOff>
          <xdr:row>21</xdr:row>
          <xdr:rowOff>9581</xdr:rowOff>
        </xdr:from>
        <xdr:to>
          <xdr:col>20</xdr:col>
          <xdr:colOff>3863</xdr:colOff>
          <xdr:row>22</xdr:row>
          <xdr:rowOff>76239</xdr:rowOff>
        </xdr:to>
        <xdr:grpSp>
          <xdr:nvGrpSpPr>
            <xdr:cNvPr id="47" name="グループ化 46"/>
            <xdr:cNvGrpSpPr/>
          </xdr:nvGrpSpPr>
          <xdr:grpSpPr>
            <a:xfrm>
              <a:off x="1428750" y="3571931"/>
              <a:ext cx="2308913" cy="304783"/>
              <a:chOff x="2019298" y="3838563"/>
              <a:chExt cx="1895477" cy="361969"/>
            </a:xfrm>
          </xdr:grpSpPr>
          <xdr:grpSp>
            <xdr:nvGrpSpPr>
              <xdr:cNvPr id="48" name="グループ化 47">
                <a:extLst>
                  <a:ext uri="{FF2B5EF4-FFF2-40B4-BE49-F238E27FC236}">
                    <a16:creationId xmlns:a16="http://schemas.microsoft.com/office/drawing/2014/main" id="{00000000-0008-0000-0D00-00002C000000}"/>
                  </a:ext>
                </a:extLst>
              </xdr:cNvPr>
              <xdr:cNvGrpSpPr/>
            </xdr:nvGrpSpPr>
            <xdr:grpSpPr>
              <a:xfrm>
                <a:off x="2019298" y="3838594"/>
                <a:ext cx="1327970" cy="361938"/>
                <a:chOff x="3314565" y="1066810"/>
                <a:chExt cx="1327970" cy="215205"/>
              </a:xfrm>
            </xdr:grpSpPr>
            <xdr:sp macro="" textlink="">
              <xdr:nvSpPr>
                <xdr:cNvPr id="613484" name="Check Box 108" descr="ない" hidden="1">
                  <a:extLst>
                    <a:ext uri="{63B3BB69-23CF-44E3-9099-C40C66FF867C}">
                      <a14:compatExt spid="_x0000_s613484"/>
                    </a:ext>
                    <a:ext uri="{FF2B5EF4-FFF2-40B4-BE49-F238E27FC236}">
                      <a16:creationId xmlns:a16="http://schemas.microsoft.com/office/drawing/2014/main" id="{00000000-0008-0000-0D00-0000515C0900}"/>
                    </a:ext>
                  </a:extLst>
                </xdr:cNvPr>
                <xdr:cNvSpPr/>
              </xdr:nvSpPr>
              <xdr:spPr bwMode="auto">
                <a:xfrm>
                  <a:off x="3314565" y="1066810"/>
                  <a:ext cx="636349"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委託栄養士　・</a:t>
                  </a:r>
                </a:p>
              </xdr:txBody>
            </xdr:sp>
            <xdr:sp macro="" textlink="">
              <xdr:nvSpPr>
                <xdr:cNvPr id="613485" name="Check Box 109" descr="ない" hidden="1">
                  <a:extLst>
                    <a:ext uri="{63B3BB69-23CF-44E3-9099-C40C66FF867C}">
                      <a14:compatExt spid="_x0000_s613485"/>
                    </a:ext>
                    <a:ext uri="{FF2B5EF4-FFF2-40B4-BE49-F238E27FC236}">
                      <a16:creationId xmlns:a16="http://schemas.microsoft.com/office/drawing/2014/main" id="{00000000-0008-0000-0D00-0000525C0900}"/>
                    </a:ext>
                  </a:extLst>
                </xdr:cNvPr>
                <xdr:cNvSpPr/>
              </xdr:nvSpPr>
              <xdr:spPr bwMode="auto">
                <a:xfrm>
                  <a:off x="4064419" y="1072466"/>
                  <a:ext cx="578116"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園の職員　・</a:t>
                  </a:r>
                </a:p>
              </xdr:txBody>
            </xdr:sp>
          </xdr:grpSp>
          <xdr:sp macro="" textlink="">
            <xdr:nvSpPr>
              <xdr:cNvPr id="613486" name="Check Box 110" descr="ない" hidden="1">
                <a:extLst>
                  <a:ext uri="{63B3BB69-23CF-44E3-9099-C40C66FF867C}">
                    <a14:compatExt spid="_x0000_s613486"/>
                  </a:ext>
                </a:extLst>
              </xdr:cNvPr>
              <xdr:cNvSpPr/>
            </xdr:nvSpPr>
            <xdr:spPr bwMode="auto">
              <a:xfrm>
                <a:off x="3429000" y="3838563"/>
                <a:ext cx="485775" cy="3524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配置なし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180975</xdr:colOff>
          <xdr:row>4</xdr:row>
          <xdr:rowOff>152400</xdr:rowOff>
        </xdr:from>
        <xdr:to>
          <xdr:col>21</xdr:col>
          <xdr:colOff>171450</xdr:colOff>
          <xdr:row>6</xdr:row>
          <xdr:rowOff>8775</xdr:rowOff>
        </xdr:to>
        <xdr:grpSp>
          <xdr:nvGrpSpPr>
            <xdr:cNvPr id="26" name="グループ化 25"/>
            <xdr:cNvGrpSpPr/>
          </xdr:nvGrpSpPr>
          <xdr:grpSpPr>
            <a:xfrm>
              <a:off x="2962275" y="733425"/>
              <a:ext cx="1133475" cy="199275"/>
              <a:chOff x="3314556" y="1066800"/>
              <a:chExt cx="1133479" cy="209550"/>
            </a:xfrm>
          </xdr:grpSpPr>
          <xdr:sp macro="" textlink="">
            <xdr:nvSpPr>
              <xdr:cNvPr id="613445" name="Check Box 69" descr="ない" hidden="1">
                <a:extLst>
                  <a:ext uri="{63B3BB69-23CF-44E3-9099-C40C66FF867C}">
                    <a14:compatExt spid="_x0000_s613445"/>
                  </a:ext>
                </a:extLst>
              </xdr:cNvPr>
              <xdr:cNvSpPr/>
            </xdr:nvSpPr>
            <xdr:spPr bwMode="auto">
              <a:xfrm>
                <a:off x="331455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46" name="Check Box 70" descr="ない" hidden="1">
                <a:extLst>
                  <a:ext uri="{63B3BB69-23CF-44E3-9099-C40C66FF867C}">
                    <a14:compatExt spid="_x0000_s613446"/>
                  </a:ext>
                </a:extLst>
              </xdr:cNvPr>
              <xdr:cNvSpPr/>
            </xdr:nvSpPr>
            <xdr:spPr bwMode="auto">
              <a:xfrm>
                <a:off x="396226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17</xdr:row>
          <xdr:rowOff>0</xdr:rowOff>
        </xdr:from>
        <xdr:to>
          <xdr:col>21</xdr:col>
          <xdr:colOff>180975</xdr:colOff>
          <xdr:row>18</xdr:row>
          <xdr:rowOff>38100</xdr:rowOff>
        </xdr:to>
        <xdr:grpSp>
          <xdr:nvGrpSpPr>
            <xdr:cNvPr id="41" name="グループ化 40"/>
            <xdr:cNvGrpSpPr/>
          </xdr:nvGrpSpPr>
          <xdr:grpSpPr>
            <a:xfrm>
              <a:off x="2971800" y="2809875"/>
              <a:ext cx="1133475" cy="209550"/>
              <a:chOff x="3314556" y="1066800"/>
              <a:chExt cx="1133479" cy="209550"/>
            </a:xfrm>
          </xdr:grpSpPr>
          <xdr:sp macro="" textlink="">
            <xdr:nvSpPr>
              <xdr:cNvPr id="613455" name="Check Box 79" descr="ない" hidden="1">
                <a:extLst>
                  <a:ext uri="{63B3BB69-23CF-44E3-9099-C40C66FF867C}">
                    <a14:compatExt spid="_x0000_s613455"/>
                  </a:ext>
                </a:extLst>
              </xdr:cNvPr>
              <xdr:cNvSpPr/>
            </xdr:nvSpPr>
            <xdr:spPr bwMode="auto">
              <a:xfrm>
                <a:off x="331455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56" name="Check Box 80" descr="ない" hidden="1">
                <a:extLst>
                  <a:ext uri="{63B3BB69-23CF-44E3-9099-C40C66FF867C}">
                    <a14:compatExt spid="_x0000_s613456"/>
                  </a:ext>
                </a:extLst>
              </xdr:cNvPr>
              <xdr:cNvSpPr/>
            </xdr:nvSpPr>
            <xdr:spPr bwMode="auto">
              <a:xfrm>
                <a:off x="396226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8</xdr:row>
          <xdr:rowOff>0</xdr:rowOff>
        </xdr:from>
        <xdr:to>
          <xdr:col>21</xdr:col>
          <xdr:colOff>180975</xdr:colOff>
          <xdr:row>9</xdr:row>
          <xdr:rowOff>28575</xdr:rowOff>
        </xdr:to>
        <xdr:grpSp>
          <xdr:nvGrpSpPr>
            <xdr:cNvPr id="23" name="グループ化 22"/>
            <xdr:cNvGrpSpPr/>
          </xdr:nvGrpSpPr>
          <xdr:grpSpPr>
            <a:xfrm>
              <a:off x="2971800" y="1266825"/>
              <a:ext cx="1133475" cy="200025"/>
              <a:chOff x="3314556" y="1066800"/>
              <a:chExt cx="1133479" cy="209550"/>
            </a:xfrm>
          </xdr:grpSpPr>
          <xdr:sp macro="" textlink="">
            <xdr:nvSpPr>
              <xdr:cNvPr id="613459" name="Check Box 83" descr="ない" hidden="1">
                <a:extLst>
                  <a:ext uri="{63B3BB69-23CF-44E3-9099-C40C66FF867C}">
                    <a14:compatExt spid="_x0000_s613459"/>
                  </a:ext>
                </a:extLst>
              </xdr:cNvPr>
              <xdr:cNvSpPr/>
            </xdr:nvSpPr>
            <xdr:spPr bwMode="auto">
              <a:xfrm>
                <a:off x="331455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60" name="Check Box 84" descr="ない" hidden="1">
                <a:extLst>
                  <a:ext uri="{63B3BB69-23CF-44E3-9099-C40C66FF867C}">
                    <a14:compatExt spid="_x0000_s613460"/>
                  </a:ext>
                </a:extLst>
              </xdr:cNvPr>
              <xdr:cNvSpPr/>
            </xdr:nvSpPr>
            <xdr:spPr bwMode="auto">
              <a:xfrm>
                <a:off x="396226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xdr:row>
          <xdr:rowOff>0</xdr:rowOff>
        </xdr:from>
        <xdr:to>
          <xdr:col>21</xdr:col>
          <xdr:colOff>180975</xdr:colOff>
          <xdr:row>12</xdr:row>
          <xdr:rowOff>38100</xdr:rowOff>
        </xdr:to>
        <xdr:grpSp>
          <xdr:nvGrpSpPr>
            <xdr:cNvPr id="20" name="グループ化 19"/>
            <xdr:cNvGrpSpPr/>
          </xdr:nvGrpSpPr>
          <xdr:grpSpPr>
            <a:xfrm>
              <a:off x="2971800" y="1781175"/>
              <a:ext cx="1133475" cy="209550"/>
              <a:chOff x="3314556" y="1066800"/>
              <a:chExt cx="1133479" cy="209550"/>
            </a:xfrm>
          </xdr:grpSpPr>
          <xdr:sp macro="" textlink="">
            <xdr:nvSpPr>
              <xdr:cNvPr id="613463" name="Check Box 87" descr="ない" hidden="1">
                <a:extLst>
                  <a:ext uri="{63B3BB69-23CF-44E3-9099-C40C66FF867C}">
                    <a14:compatExt spid="_x0000_s613463"/>
                  </a:ext>
                </a:extLst>
              </xdr:cNvPr>
              <xdr:cNvSpPr/>
            </xdr:nvSpPr>
            <xdr:spPr bwMode="auto">
              <a:xfrm>
                <a:off x="331455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64" name="Check Box 88" descr="ない" hidden="1">
                <a:extLst>
                  <a:ext uri="{63B3BB69-23CF-44E3-9099-C40C66FF867C}">
                    <a14:compatExt spid="_x0000_s613464"/>
                  </a:ext>
                </a:extLst>
              </xdr:cNvPr>
              <xdr:cNvSpPr/>
            </xdr:nvSpPr>
            <xdr:spPr bwMode="auto">
              <a:xfrm>
                <a:off x="396226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xdr:row>
          <xdr:rowOff>0</xdr:rowOff>
        </xdr:from>
        <xdr:to>
          <xdr:col>21</xdr:col>
          <xdr:colOff>180975</xdr:colOff>
          <xdr:row>15</xdr:row>
          <xdr:rowOff>37350</xdr:rowOff>
        </xdr:to>
        <xdr:grpSp>
          <xdr:nvGrpSpPr>
            <xdr:cNvPr id="25" name="グループ化 24"/>
            <xdr:cNvGrpSpPr/>
          </xdr:nvGrpSpPr>
          <xdr:grpSpPr>
            <a:xfrm>
              <a:off x="2971800" y="2295525"/>
              <a:ext cx="1133475" cy="208800"/>
              <a:chOff x="3314556" y="1066800"/>
              <a:chExt cx="1133479" cy="209550"/>
            </a:xfrm>
          </xdr:grpSpPr>
          <xdr:sp macro="" textlink="">
            <xdr:nvSpPr>
              <xdr:cNvPr id="613465" name="Check Box 89" descr="ない" hidden="1">
                <a:extLst>
                  <a:ext uri="{63B3BB69-23CF-44E3-9099-C40C66FF867C}">
                    <a14:compatExt spid="_x0000_s613465"/>
                  </a:ext>
                </a:extLst>
              </xdr:cNvPr>
              <xdr:cNvSpPr/>
            </xdr:nvSpPr>
            <xdr:spPr bwMode="auto">
              <a:xfrm>
                <a:off x="331455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13466" name="Check Box 90" descr="ない" hidden="1">
                <a:extLst>
                  <a:ext uri="{63B3BB69-23CF-44E3-9099-C40C66FF867C}">
                    <a14:compatExt spid="_x0000_s613466"/>
                  </a:ext>
                </a:extLst>
              </xdr:cNvPr>
              <xdr:cNvSpPr/>
            </xdr:nvSpPr>
            <xdr:spPr bwMode="auto">
              <a:xfrm>
                <a:off x="396226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9525</xdr:colOff>
          <xdr:row>19</xdr:row>
          <xdr:rowOff>38100</xdr:rowOff>
        </xdr:from>
        <xdr:to>
          <xdr:col>22</xdr:col>
          <xdr:colOff>0</xdr:colOff>
          <xdr:row>20</xdr:row>
          <xdr:rowOff>76200</xdr:rowOff>
        </xdr:to>
        <xdr:grpSp>
          <xdr:nvGrpSpPr>
            <xdr:cNvPr id="39" name="グループ化 38"/>
            <xdr:cNvGrpSpPr/>
          </xdr:nvGrpSpPr>
          <xdr:grpSpPr>
            <a:xfrm>
              <a:off x="2981325" y="3190875"/>
              <a:ext cx="1133475" cy="209550"/>
              <a:chOff x="3314556" y="1066800"/>
              <a:chExt cx="1133479" cy="209550"/>
            </a:xfrm>
          </xdr:grpSpPr>
          <xdr:sp macro="" textlink="">
            <xdr:nvSpPr>
              <xdr:cNvPr id="613479" name="Check Box 103" descr="ない" hidden="1">
                <a:extLst>
                  <a:ext uri="{63B3BB69-23CF-44E3-9099-C40C66FF867C}">
                    <a14:compatExt spid="_x0000_s613479"/>
                  </a:ext>
                </a:extLst>
              </xdr:cNvPr>
              <xdr:cNvSpPr/>
            </xdr:nvSpPr>
            <xdr:spPr bwMode="auto">
              <a:xfrm>
                <a:off x="331455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80" name="Check Box 104" descr="ない" hidden="1">
                <a:extLst>
                  <a:ext uri="{63B3BB69-23CF-44E3-9099-C40C66FF867C}">
                    <a14:compatExt spid="_x0000_s613480"/>
                  </a:ext>
                </a:extLst>
              </xdr:cNvPr>
              <xdr:cNvSpPr/>
            </xdr:nvSpPr>
            <xdr:spPr bwMode="auto">
              <a:xfrm>
                <a:off x="396226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161925</xdr:colOff>
          <xdr:row>16</xdr:row>
          <xdr:rowOff>142875</xdr:rowOff>
        </xdr:from>
        <xdr:to>
          <xdr:col>32</xdr:col>
          <xdr:colOff>38099</xdr:colOff>
          <xdr:row>19</xdr:row>
          <xdr:rowOff>66675</xdr:rowOff>
        </xdr:to>
        <xdr:grpSp>
          <xdr:nvGrpSpPr>
            <xdr:cNvPr id="9" name="グループ化 8"/>
            <xdr:cNvGrpSpPr/>
          </xdr:nvGrpSpPr>
          <xdr:grpSpPr>
            <a:xfrm>
              <a:off x="2266950" y="2724150"/>
              <a:ext cx="2324099" cy="438150"/>
              <a:chOff x="4905372" y="10439400"/>
              <a:chExt cx="2181201" cy="257175"/>
            </a:xfrm>
          </xdr:grpSpPr>
          <xdr:sp macro="" textlink="">
            <xdr:nvSpPr>
              <xdr:cNvPr id="1650695" name="Check Box 7" hidden="1">
                <a:extLst>
                  <a:ext uri="{63B3BB69-23CF-44E3-9099-C40C66FF867C}">
                    <a14:compatExt spid="_x0000_s1650695"/>
                  </a:ext>
                </a:extLst>
              </xdr:cNvPr>
              <xdr:cNvSpPr/>
            </xdr:nvSpPr>
            <xdr:spPr bwMode="auto">
              <a:xfrm>
                <a:off x="4905372" y="10439400"/>
                <a:ext cx="657223"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50696" name="Check Box 8" hidden="1">
                <a:extLst>
                  <a:ext uri="{63B3BB69-23CF-44E3-9099-C40C66FF867C}">
                    <a14:compatExt spid="_x0000_s1650696"/>
                  </a:ext>
                </a:extLst>
              </xdr:cNvPr>
              <xdr:cNvSpPr/>
            </xdr:nvSpPr>
            <xdr:spPr bwMode="auto">
              <a:xfrm>
                <a:off x="5581649" y="10439400"/>
                <a:ext cx="676275"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650697" name="Check Box 9" hidden="1">
                <a:extLst>
                  <a:ext uri="{63B3BB69-23CF-44E3-9099-C40C66FF867C}">
                    <a14:compatExt spid="_x0000_s1650697"/>
                  </a:ext>
                </a:extLst>
              </xdr:cNvPr>
              <xdr:cNvSpPr/>
            </xdr:nvSpPr>
            <xdr:spPr bwMode="auto">
              <a:xfrm>
                <a:off x="6334097" y="10439400"/>
                <a:ext cx="752476"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4</xdr:row>
          <xdr:rowOff>0</xdr:rowOff>
        </xdr:from>
        <xdr:to>
          <xdr:col>32</xdr:col>
          <xdr:colOff>9525</xdr:colOff>
          <xdr:row>5</xdr:row>
          <xdr:rowOff>38100</xdr:rowOff>
        </xdr:to>
        <xdr:grpSp>
          <xdr:nvGrpSpPr>
            <xdr:cNvPr id="13" name="グループ化 12"/>
            <xdr:cNvGrpSpPr/>
          </xdr:nvGrpSpPr>
          <xdr:grpSpPr>
            <a:xfrm>
              <a:off x="2266950" y="571500"/>
              <a:ext cx="2295525" cy="209550"/>
              <a:chOff x="2390771" y="571500"/>
              <a:chExt cx="2066913" cy="209550"/>
            </a:xfrm>
          </xdr:grpSpPr>
          <xdr:sp macro="" textlink="">
            <xdr:nvSpPr>
              <xdr:cNvPr id="1650698" name="Check Box 10" descr="ない" hidden="1">
                <a:extLst>
                  <a:ext uri="{63B3BB69-23CF-44E3-9099-C40C66FF867C}">
                    <a14:compatExt spid="_x0000_s1650698"/>
                  </a:ext>
                </a:extLst>
              </xdr:cNvPr>
              <xdr:cNvSpPr/>
            </xdr:nvSpPr>
            <xdr:spPr bwMode="auto">
              <a:xfrm>
                <a:off x="2390771" y="571500"/>
                <a:ext cx="4857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50699" name="Check Box 11" descr="ない" hidden="1">
                <a:extLst>
                  <a:ext uri="{63B3BB69-23CF-44E3-9099-C40C66FF867C}">
                    <a14:compatExt spid="_x0000_s1650699"/>
                  </a:ext>
                </a:extLst>
              </xdr:cNvPr>
              <xdr:cNvSpPr/>
            </xdr:nvSpPr>
            <xdr:spPr bwMode="auto">
              <a:xfrm>
                <a:off x="3038475" y="5715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650700" name="Check Box 12" descr="ない" hidden="1">
                <a:extLst>
                  <a:ext uri="{63B3BB69-23CF-44E3-9099-C40C66FF867C}">
                    <a14:compatExt spid="_x0000_s1650700"/>
                  </a:ext>
                </a:extLst>
              </xdr:cNvPr>
              <xdr:cNvSpPr/>
            </xdr:nvSpPr>
            <xdr:spPr bwMode="auto">
              <a:xfrm>
                <a:off x="3724267" y="571500"/>
                <a:ext cx="73341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161925</xdr:colOff>
          <xdr:row>6</xdr:row>
          <xdr:rowOff>0</xdr:rowOff>
        </xdr:from>
        <xdr:to>
          <xdr:col>32</xdr:col>
          <xdr:colOff>95250</xdr:colOff>
          <xdr:row>7</xdr:row>
          <xdr:rowOff>0</xdr:rowOff>
        </xdr:to>
        <xdr:grpSp>
          <xdr:nvGrpSpPr>
            <xdr:cNvPr id="17" name="グループ化 16"/>
            <xdr:cNvGrpSpPr/>
          </xdr:nvGrpSpPr>
          <xdr:grpSpPr>
            <a:xfrm>
              <a:off x="3124200" y="914400"/>
              <a:ext cx="1524000" cy="171450"/>
              <a:chOff x="3314705" y="1066800"/>
              <a:chExt cx="1133471" cy="209550"/>
            </a:xfrm>
          </xdr:grpSpPr>
          <xdr:sp macro="" textlink="">
            <xdr:nvSpPr>
              <xdr:cNvPr id="1650701" name="Check Box 13" descr="ない" hidden="1">
                <a:extLst>
                  <a:ext uri="{63B3BB69-23CF-44E3-9099-C40C66FF867C}">
                    <a14:compatExt spid="_x0000_s1650701"/>
                  </a:ext>
                </a:extLst>
              </xdr:cNvPr>
              <xdr:cNvSpPr/>
            </xdr:nvSpPr>
            <xdr:spPr bwMode="auto">
              <a:xfrm>
                <a:off x="331470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650702" name="Check Box 14" descr="ない" hidden="1">
                <a:extLst>
                  <a:ext uri="{63B3BB69-23CF-44E3-9099-C40C66FF867C}">
                    <a14:compatExt spid="_x0000_s1650702"/>
                  </a:ext>
                </a:extLst>
              </xdr:cNvPr>
              <xdr:cNvSpPr/>
            </xdr:nvSpPr>
            <xdr:spPr bwMode="auto">
              <a:xfrm>
                <a:off x="396240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95249</xdr:colOff>
          <xdr:row>8</xdr:row>
          <xdr:rowOff>123825</xdr:rowOff>
        </xdr:from>
        <xdr:to>
          <xdr:col>33</xdr:col>
          <xdr:colOff>114299</xdr:colOff>
          <xdr:row>10</xdr:row>
          <xdr:rowOff>28575</xdr:rowOff>
        </xdr:to>
        <xdr:grpSp>
          <xdr:nvGrpSpPr>
            <xdr:cNvPr id="20" name="グループ化 19"/>
            <xdr:cNvGrpSpPr/>
          </xdr:nvGrpSpPr>
          <xdr:grpSpPr>
            <a:xfrm>
              <a:off x="3648074" y="1381125"/>
              <a:ext cx="1162050" cy="247650"/>
              <a:chOff x="3446139" y="1066800"/>
              <a:chExt cx="1002057" cy="217932"/>
            </a:xfrm>
          </xdr:grpSpPr>
          <xdr:sp macro="" textlink="">
            <xdr:nvSpPr>
              <xdr:cNvPr id="1650703" name="Check Box 15" descr="ない" hidden="1">
                <a:extLst>
                  <a:ext uri="{63B3BB69-23CF-44E3-9099-C40C66FF867C}">
                    <a14:compatExt spid="_x0000_s1650703"/>
                  </a:ext>
                </a:extLst>
              </xdr:cNvPr>
              <xdr:cNvSpPr/>
            </xdr:nvSpPr>
            <xdr:spPr bwMode="auto">
              <a:xfrm>
                <a:off x="3446139" y="1075182"/>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650704" name="Check Box 16" descr="ない" hidden="1">
                <a:extLst>
                  <a:ext uri="{63B3BB69-23CF-44E3-9099-C40C66FF867C}">
                    <a14:compatExt spid="_x0000_s1650704"/>
                  </a:ext>
                </a:extLst>
              </xdr:cNvPr>
              <xdr:cNvSpPr/>
            </xdr:nvSpPr>
            <xdr:spPr bwMode="auto">
              <a:xfrm>
                <a:off x="396242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57</xdr:row>
          <xdr:rowOff>57150</xdr:rowOff>
        </xdr:from>
        <xdr:to>
          <xdr:col>9</xdr:col>
          <xdr:colOff>123825</xdr:colOff>
          <xdr:row>58</xdr:row>
          <xdr:rowOff>95250</xdr:rowOff>
        </xdr:to>
        <xdr:sp macro="" textlink="">
          <xdr:nvSpPr>
            <xdr:cNvPr id="1650712" name="Check Box 24" hidden="1">
              <a:extLst>
                <a:ext uri="{63B3BB69-23CF-44E3-9099-C40C66FF867C}">
                  <a14:compatExt spid="_x0000_s1650712"/>
                </a:ext>
                <a:ext uri="{FF2B5EF4-FFF2-40B4-BE49-F238E27FC236}">
                  <a16:creationId xmlns:a16="http://schemas.microsoft.com/office/drawing/2014/main" id="{00000000-0008-0000-0E00-0000B4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半日閉園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57</xdr:row>
          <xdr:rowOff>76200</xdr:rowOff>
        </xdr:from>
        <xdr:to>
          <xdr:col>22</xdr:col>
          <xdr:colOff>114300</xdr:colOff>
          <xdr:row>58</xdr:row>
          <xdr:rowOff>114300</xdr:rowOff>
        </xdr:to>
        <xdr:sp macro="" textlink="">
          <xdr:nvSpPr>
            <xdr:cNvPr id="1650713" name="Check Box 25" hidden="1">
              <a:extLst>
                <a:ext uri="{63B3BB69-23CF-44E3-9099-C40C66FF867C}">
                  <a14:compatExt spid="_x0000_s1650713"/>
                </a:ext>
                <a:ext uri="{FF2B5EF4-FFF2-40B4-BE49-F238E27FC236}">
                  <a16:creationId xmlns:a16="http://schemas.microsoft.com/office/drawing/2014/main" id="{00000000-0008-0000-0E00-0000B5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毎月第◯土曜日閉園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58</xdr:row>
          <xdr:rowOff>76200</xdr:rowOff>
        </xdr:from>
        <xdr:to>
          <xdr:col>9</xdr:col>
          <xdr:colOff>123825</xdr:colOff>
          <xdr:row>59</xdr:row>
          <xdr:rowOff>114300</xdr:rowOff>
        </xdr:to>
        <xdr:sp macro="" textlink="">
          <xdr:nvSpPr>
            <xdr:cNvPr id="1650714" name="Check Box 26" hidden="1">
              <a:extLst>
                <a:ext uri="{63B3BB69-23CF-44E3-9099-C40C66FF867C}">
                  <a14:compatExt spid="_x0000_s1650714"/>
                </a:ext>
                <a:ext uri="{FF2B5EF4-FFF2-40B4-BE49-F238E27FC236}">
                  <a16:creationId xmlns:a16="http://schemas.microsoft.com/office/drawing/2014/main" id="{00000000-0008-0000-0E00-0000B7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隔週閉園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58</xdr:row>
          <xdr:rowOff>85725</xdr:rowOff>
        </xdr:from>
        <xdr:to>
          <xdr:col>18</xdr:col>
          <xdr:colOff>123825</xdr:colOff>
          <xdr:row>59</xdr:row>
          <xdr:rowOff>123825</xdr:rowOff>
        </xdr:to>
        <xdr:sp macro="" textlink="">
          <xdr:nvSpPr>
            <xdr:cNvPr id="1650715" name="Check Box 27" hidden="1">
              <a:extLst>
                <a:ext uri="{63B3BB69-23CF-44E3-9099-C40C66FF867C}">
                  <a14:compatExt spid="_x0000_s1650715"/>
                </a:ext>
                <a:ext uri="{FF2B5EF4-FFF2-40B4-BE49-F238E27FC236}">
                  <a16:creationId xmlns:a16="http://schemas.microsoft.com/office/drawing/2014/main" id="{00000000-0008-0000-0E00-0000B8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毎週閉園</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xdr:colOff>
          <xdr:row>55</xdr:row>
          <xdr:rowOff>0</xdr:rowOff>
        </xdr:from>
        <xdr:to>
          <xdr:col>32</xdr:col>
          <xdr:colOff>123825</xdr:colOff>
          <xdr:row>56</xdr:row>
          <xdr:rowOff>0</xdr:rowOff>
        </xdr:to>
        <xdr:grpSp>
          <xdr:nvGrpSpPr>
            <xdr:cNvPr id="34" name="グループ化 33">
              <a:extLst>
                <a:ext uri="{FF2B5EF4-FFF2-40B4-BE49-F238E27FC236}">
                  <a16:creationId xmlns:a16="http://schemas.microsoft.com/office/drawing/2014/main" id="{00000000-0008-0000-0E00-000030000000}"/>
                </a:ext>
              </a:extLst>
            </xdr:cNvPr>
            <xdr:cNvGrpSpPr/>
          </xdr:nvGrpSpPr>
          <xdr:grpSpPr>
            <a:xfrm>
              <a:off x="3143250" y="9953625"/>
              <a:ext cx="1533525" cy="171450"/>
              <a:chOff x="3314838" y="1066800"/>
              <a:chExt cx="1133476" cy="209550"/>
            </a:xfrm>
          </xdr:grpSpPr>
          <xdr:sp macro="" textlink="">
            <xdr:nvSpPr>
              <xdr:cNvPr id="1650716" name="Check Box 28" descr="ない" hidden="1">
                <a:extLst>
                  <a:ext uri="{63B3BB69-23CF-44E3-9099-C40C66FF867C}">
                    <a14:compatExt spid="_x0000_s1650716"/>
                  </a:ext>
                  <a:ext uri="{FF2B5EF4-FFF2-40B4-BE49-F238E27FC236}">
                    <a16:creationId xmlns:a16="http://schemas.microsoft.com/office/drawing/2014/main" id="{00000000-0008-0000-0E00-0000B99C0200}"/>
                  </a:ext>
                </a:extLst>
              </xdr:cNvPr>
              <xdr:cNvSpPr/>
            </xdr:nvSpPr>
            <xdr:spPr bwMode="auto">
              <a:xfrm>
                <a:off x="331483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650717" name="Check Box 29" descr="ない" hidden="1">
                <a:extLst>
                  <a:ext uri="{63B3BB69-23CF-44E3-9099-C40C66FF867C}">
                    <a14:compatExt spid="_x0000_s1650717"/>
                  </a:ext>
                  <a:ext uri="{FF2B5EF4-FFF2-40B4-BE49-F238E27FC236}">
                    <a16:creationId xmlns:a16="http://schemas.microsoft.com/office/drawing/2014/main" id="{00000000-0008-0000-0E00-0000BA9C0200}"/>
                  </a:ext>
                </a:extLst>
              </xdr:cNvPr>
              <xdr:cNvSpPr/>
            </xdr:nvSpPr>
            <xdr:spPr bwMode="auto">
              <a:xfrm>
                <a:off x="3962539"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42</xdr:row>
          <xdr:rowOff>95494</xdr:rowOff>
        </xdr:from>
        <xdr:to>
          <xdr:col>24</xdr:col>
          <xdr:colOff>147825</xdr:colOff>
          <xdr:row>44</xdr:row>
          <xdr:rowOff>1221</xdr:rowOff>
        </xdr:to>
        <xdr:grpSp>
          <xdr:nvGrpSpPr>
            <xdr:cNvPr id="4" name="グループ化 3"/>
            <xdr:cNvGrpSpPr/>
          </xdr:nvGrpSpPr>
          <xdr:grpSpPr>
            <a:xfrm>
              <a:off x="361950" y="7372594"/>
              <a:ext cx="4129275" cy="248627"/>
              <a:chOff x="476250" y="6219287"/>
              <a:chExt cx="4129275" cy="248399"/>
            </a:xfrm>
          </xdr:grpSpPr>
          <xdr:sp macro="" textlink="">
            <xdr:nvSpPr>
              <xdr:cNvPr id="262145" name="Check Box 1" hidden="1">
                <a:extLst>
                  <a:ext uri="{63B3BB69-23CF-44E3-9099-C40C66FF867C}">
                    <a14:compatExt spid="_x0000_s262145"/>
                  </a:ext>
                </a:extLst>
              </xdr:cNvPr>
              <xdr:cNvSpPr/>
            </xdr:nvSpPr>
            <xdr:spPr bwMode="auto">
              <a:xfrm>
                <a:off x="476250" y="6230384"/>
                <a:ext cx="1285875" cy="2372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運営規程の掲示　　　　　　　　　</a:t>
                </a:r>
              </a:p>
            </xdr:txBody>
          </xdr:sp>
          <xdr:sp macro="" textlink="">
            <xdr:nvSpPr>
              <xdr:cNvPr id="262146" name="Check Box 2" hidden="1">
                <a:extLst>
                  <a:ext uri="{63B3BB69-23CF-44E3-9099-C40C66FF867C}">
                    <a14:compatExt spid="_x0000_s262146"/>
                  </a:ext>
                </a:extLst>
              </xdr:cNvPr>
              <xdr:cNvSpPr/>
            </xdr:nvSpPr>
            <xdr:spPr bwMode="auto">
              <a:xfrm>
                <a:off x="3057525" y="6229117"/>
                <a:ext cx="1548000" cy="2385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パンフレット・リーフレット　　　　　　　　</a:t>
                </a:r>
              </a:p>
            </xdr:txBody>
          </xdr:sp>
          <xdr:sp macro="" textlink="">
            <xdr:nvSpPr>
              <xdr:cNvPr id="262147" name="Check Box 3" hidden="1">
                <a:extLst>
                  <a:ext uri="{63B3BB69-23CF-44E3-9099-C40C66FF867C}">
                    <a14:compatExt spid="_x0000_s262147"/>
                  </a:ext>
                </a:extLst>
              </xdr:cNvPr>
              <xdr:cNvSpPr/>
            </xdr:nvSpPr>
            <xdr:spPr bwMode="auto">
              <a:xfrm>
                <a:off x="1885951" y="6219287"/>
                <a:ext cx="971550" cy="2372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入園のしおり</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180974</xdr:colOff>
          <xdr:row>43</xdr:row>
          <xdr:rowOff>133594</xdr:rowOff>
        </xdr:from>
        <xdr:to>
          <xdr:col>14</xdr:col>
          <xdr:colOff>104775</xdr:colOff>
          <xdr:row>45</xdr:row>
          <xdr:rowOff>19050</xdr:rowOff>
        </xdr:to>
        <xdr:grpSp>
          <xdr:nvGrpSpPr>
            <xdr:cNvPr id="8" name="グループ化 7"/>
            <xdr:cNvGrpSpPr/>
          </xdr:nvGrpSpPr>
          <xdr:grpSpPr>
            <a:xfrm>
              <a:off x="361949" y="7582144"/>
              <a:ext cx="2276476" cy="228356"/>
              <a:chOff x="476249" y="6429629"/>
              <a:chExt cx="2276476" cy="228356"/>
            </a:xfrm>
          </xdr:grpSpPr>
          <xdr:sp macro="" textlink="">
            <xdr:nvSpPr>
              <xdr:cNvPr id="262148" name="Check Box 4" hidden="1">
                <a:extLst>
                  <a:ext uri="{63B3BB69-23CF-44E3-9099-C40C66FF867C}">
                    <a14:compatExt spid="_x0000_s262148"/>
                  </a:ext>
                </a:extLst>
              </xdr:cNvPr>
              <xdr:cNvSpPr/>
            </xdr:nvSpPr>
            <xdr:spPr bwMode="auto">
              <a:xfrm>
                <a:off x="476249" y="6429629"/>
                <a:ext cx="1400200" cy="2283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ホームページ掲載</a:t>
                </a:r>
              </a:p>
            </xdr:txBody>
          </xdr:sp>
          <xdr:sp macro="" textlink="">
            <xdr:nvSpPr>
              <xdr:cNvPr id="262149" name="Check Box 5" hidden="1">
                <a:extLst>
                  <a:ext uri="{63B3BB69-23CF-44E3-9099-C40C66FF867C}">
                    <a14:compatExt spid="_x0000_s262149"/>
                  </a:ext>
                </a:extLst>
              </xdr:cNvPr>
              <xdr:cNvSpPr/>
            </xdr:nvSpPr>
            <xdr:spPr bwMode="auto">
              <a:xfrm>
                <a:off x="1885950" y="6438900"/>
                <a:ext cx="8667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ｵ.　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xdr:row>
          <xdr:rowOff>0</xdr:rowOff>
        </xdr:from>
        <xdr:to>
          <xdr:col>24</xdr:col>
          <xdr:colOff>47625</xdr:colOff>
          <xdr:row>5</xdr:row>
          <xdr:rowOff>38100</xdr:rowOff>
        </xdr:to>
        <xdr:grpSp>
          <xdr:nvGrpSpPr>
            <xdr:cNvPr id="109" name="グループ化 108"/>
            <xdr:cNvGrpSpPr/>
          </xdr:nvGrpSpPr>
          <xdr:grpSpPr>
            <a:xfrm>
              <a:off x="3257550" y="571500"/>
              <a:ext cx="1133475" cy="209550"/>
              <a:chOff x="3314681" y="1066800"/>
              <a:chExt cx="1133475" cy="209550"/>
            </a:xfrm>
          </xdr:grpSpPr>
          <xdr:sp macro="" textlink="">
            <xdr:nvSpPr>
              <xdr:cNvPr id="262244" name="Check Box 100" descr="ない" hidden="1">
                <a:extLst>
                  <a:ext uri="{63B3BB69-23CF-44E3-9099-C40C66FF867C}">
                    <a14:compatExt spid="_x0000_s262244"/>
                  </a:ext>
                </a:extLst>
              </xdr:cNvPr>
              <xdr:cNvSpPr/>
            </xdr:nvSpPr>
            <xdr:spPr bwMode="auto">
              <a:xfrm>
                <a:off x="33146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62245" name="Check Box 101" descr="ない" hidden="1">
                <a:extLst>
                  <a:ext uri="{63B3BB69-23CF-44E3-9099-C40C66FF867C}">
                    <a14:compatExt spid="_x0000_s262245"/>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23</xdr:row>
          <xdr:rowOff>0</xdr:rowOff>
        </xdr:from>
        <xdr:to>
          <xdr:col>24</xdr:col>
          <xdr:colOff>47625</xdr:colOff>
          <xdr:row>24</xdr:row>
          <xdr:rowOff>38100</xdr:rowOff>
        </xdr:to>
        <xdr:grpSp>
          <xdr:nvGrpSpPr>
            <xdr:cNvPr id="111" name="グループ化 110"/>
            <xdr:cNvGrpSpPr/>
          </xdr:nvGrpSpPr>
          <xdr:grpSpPr>
            <a:xfrm>
              <a:off x="3257550" y="4019550"/>
              <a:ext cx="1133475" cy="209550"/>
              <a:chOff x="3314681" y="1066800"/>
              <a:chExt cx="1133475" cy="209550"/>
            </a:xfrm>
          </xdr:grpSpPr>
          <xdr:sp macro="" textlink="">
            <xdr:nvSpPr>
              <xdr:cNvPr id="262246" name="Check Box 102" descr="ない" hidden="1">
                <a:extLst>
                  <a:ext uri="{63B3BB69-23CF-44E3-9099-C40C66FF867C}">
                    <a14:compatExt spid="_x0000_s262246"/>
                  </a:ext>
                </a:extLst>
              </xdr:cNvPr>
              <xdr:cNvSpPr/>
            </xdr:nvSpPr>
            <xdr:spPr bwMode="auto">
              <a:xfrm>
                <a:off x="33146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47" name="Check Box 103" descr="ない" hidden="1">
                <a:extLst>
                  <a:ext uri="{63B3BB69-23CF-44E3-9099-C40C66FF867C}">
                    <a14:compatExt spid="_x0000_s262247"/>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31</xdr:row>
          <xdr:rowOff>0</xdr:rowOff>
        </xdr:from>
        <xdr:to>
          <xdr:col>24</xdr:col>
          <xdr:colOff>47625</xdr:colOff>
          <xdr:row>32</xdr:row>
          <xdr:rowOff>38100</xdr:rowOff>
        </xdr:to>
        <xdr:grpSp>
          <xdr:nvGrpSpPr>
            <xdr:cNvPr id="114" name="グループ化 113"/>
            <xdr:cNvGrpSpPr/>
          </xdr:nvGrpSpPr>
          <xdr:grpSpPr>
            <a:xfrm>
              <a:off x="3257550" y="5391150"/>
              <a:ext cx="1133475" cy="209550"/>
              <a:chOff x="3314681" y="1066800"/>
              <a:chExt cx="1133475" cy="209550"/>
            </a:xfrm>
          </xdr:grpSpPr>
          <xdr:sp macro="" textlink="">
            <xdr:nvSpPr>
              <xdr:cNvPr id="262248" name="Check Box 104" descr="ない" hidden="1">
                <a:extLst>
                  <a:ext uri="{63B3BB69-23CF-44E3-9099-C40C66FF867C}">
                    <a14:compatExt spid="_x0000_s262248"/>
                  </a:ext>
                </a:extLst>
              </xdr:cNvPr>
              <xdr:cNvSpPr/>
            </xdr:nvSpPr>
            <xdr:spPr bwMode="auto">
              <a:xfrm>
                <a:off x="33146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49" name="Check Box 105" descr="ない" hidden="1">
                <a:extLst>
                  <a:ext uri="{63B3BB69-23CF-44E3-9099-C40C66FF867C}">
                    <a14:compatExt spid="_x0000_s262249"/>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2381</xdr:colOff>
          <xdr:row>63</xdr:row>
          <xdr:rowOff>11906</xdr:rowOff>
        </xdr:from>
        <xdr:to>
          <xdr:col>23</xdr:col>
          <xdr:colOff>178593</xdr:colOff>
          <xdr:row>64</xdr:row>
          <xdr:rowOff>9525</xdr:rowOff>
        </xdr:to>
        <xdr:grpSp>
          <xdr:nvGrpSpPr>
            <xdr:cNvPr id="2" name="グループ化 1"/>
            <xdr:cNvGrpSpPr/>
          </xdr:nvGrpSpPr>
          <xdr:grpSpPr>
            <a:xfrm>
              <a:off x="3259931" y="10889456"/>
              <a:ext cx="1081087" cy="169069"/>
              <a:chOff x="3259931" y="10860881"/>
              <a:chExt cx="1081087" cy="169069"/>
            </a:xfrm>
          </xdr:grpSpPr>
          <xdr:sp macro="" textlink="">
            <xdr:nvSpPr>
              <xdr:cNvPr id="262256" name="Check Box 112" descr="ない" hidden="1">
                <a:extLst>
                  <a:ext uri="{63B3BB69-23CF-44E3-9099-C40C66FF867C}">
                    <a14:compatExt spid="_x0000_s262256"/>
                  </a:ext>
                </a:extLst>
              </xdr:cNvPr>
              <xdr:cNvSpPr/>
            </xdr:nvSpPr>
            <xdr:spPr bwMode="auto">
              <a:xfrm>
                <a:off x="3259931" y="10860881"/>
                <a:ext cx="540544" cy="1690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57" name="Check Box 113" descr="ない" hidden="1">
                <a:extLst>
                  <a:ext uri="{63B3BB69-23CF-44E3-9099-C40C66FF867C}">
                    <a14:compatExt spid="_x0000_s262257"/>
                  </a:ext>
                </a:extLst>
              </xdr:cNvPr>
              <xdr:cNvSpPr/>
            </xdr:nvSpPr>
            <xdr:spPr bwMode="auto">
              <a:xfrm>
                <a:off x="3802855" y="10860882"/>
                <a:ext cx="538163" cy="1666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7</xdr:row>
          <xdr:rowOff>19050</xdr:rowOff>
        </xdr:from>
        <xdr:to>
          <xdr:col>26</xdr:col>
          <xdr:colOff>19050</xdr:colOff>
          <xdr:row>8</xdr:row>
          <xdr:rowOff>9525</xdr:rowOff>
        </xdr:to>
        <xdr:sp macro="" textlink="">
          <xdr:nvSpPr>
            <xdr:cNvPr id="262262" name="Check Box 118" descr="全出勤&#10;" hidden="1">
              <a:extLst>
                <a:ext uri="{63B3BB69-23CF-44E3-9099-C40C66FF867C}">
                  <a14:compatExt spid="_x0000_s262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xdr:row>
          <xdr:rowOff>19050</xdr:rowOff>
        </xdr:from>
        <xdr:to>
          <xdr:col>30</xdr:col>
          <xdr:colOff>142875</xdr:colOff>
          <xdr:row>8</xdr:row>
          <xdr:rowOff>9525</xdr:rowOff>
        </xdr:to>
        <xdr:sp macro="" textlink="">
          <xdr:nvSpPr>
            <xdr:cNvPr id="262263" name="Check Box 119" descr="全出勤&#10;" hidden="1">
              <a:extLst>
                <a:ext uri="{63B3BB69-23CF-44E3-9099-C40C66FF867C}">
                  <a14:compatExt spid="_x0000_s262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7</xdr:row>
          <xdr:rowOff>19050</xdr:rowOff>
        </xdr:from>
        <xdr:to>
          <xdr:col>35</xdr:col>
          <xdr:colOff>142875</xdr:colOff>
          <xdr:row>8</xdr:row>
          <xdr:rowOff>9525</xdr:rowOff>
        </xdr:to>
        <xdr:sp macro="" textlink="">
          <xdr:nvSpPr>
            <xdr:cNvPr id="262264" name="Check Box 120" descr="全出勤&#10;" hidden="1">
              <a:extLst>
                <a:ext uri="{63B3BB69-23CF-44E3-9099-C40C66FF867C}">
                  <a14:compatExt spid="_x0000_s262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9</xdr:row>
          <xdr:rowOff>19050</xdr:rowOff>
        </xdr:from>
        <xdr:to>
          <xdr:col>26</xdr:col>
          <xdr:colOff>19050</xdr:colOff>
          <xdr:row>10</xdr:row>
          <xdr:rowOff>9525</xdr:rowOff>
        </xdr:to>
        <xdr:sp macro="" textlink="">
          <xdr:nvSpPr>
            <xdr:cNvPr id="262265" name="Check Box 121" descr="全出勤&#10;" hidden="1">
              <a:extLst>
                <a:ext uri="{63B3BB69-23CF-44E3-9099-C40C66FF867C}">
                  <a14:compatExt spid="_x0000_s262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xdr:row>
          <xdr:rowOff>19050</xdr:rowOff>
        </xdr:from>
        <xdr:to>
          <xdr:col>30</xdr:col>
          <xdr:colOff>142875</xdr:colOff>
          <xdr:row>10</xdr:row>
          <xdr:rowOff>9525</xdr:rowOff>
        </xdr:to>
        <xdr:sp macro="" textlink="">
          <xdr:nvSpPr>
            <xdr:cNvPr id="262266" name="Check Box 122" descr="全出勤&#10;" hidden="1">
              <a:extLst>
                <a:ext uri="{63B3BB69-23CF-44E3-9099-C40C66FF867C}">
                  <a14:compatExt spid="_x0000_s262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xdr:row>
          <xdr:rowOff>19050</xdr:rowOff>
        </xdr:from>
        <xdr:to>
          <xdr:col>35</xdr:col>
          <xdr:colOff>142875</xdr:colOff>
          <xdr:row>10</xdr:row>
          <xdr:rowOff>9525</xdr:rowOff>
        </xdr:to>
        <xdr:sp macro="" textlink="">
          <xdr:nvSpPr>
            <xdr:cNvPr id="262267" name="Check Box 123" descr="全出勤&#10;" hidden="1">
              <a:extLst>
                <a:ext uri="{63B3BB69-23CF-44E3-9099-C40C66FF867C}">
                  <a14:compatExt spid="_x0000_s262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10</xdr:row>
          <xdr:rowOff>66675</xdr:rowOff>
        </xdr:from>
        <xdr:to>
          <xdr:col>26</xdr:col>
          <xdr:colOff>19050</xdr:colOff>
          <xdr:row>10</xdr:row>
          <xdr:rowOff>228600</xdr:rowOff>
        </xdr:to>
        <xdr:sp macro="" textlink="">
          <xdr:nvSpPr>
            <xdr:cNvPr id="262268" name="Check Box 124" descr="全出勤&#10;" hidden="1">
              <a:extLst>
                <a:ext uri="{63B3BB69-23CF-44E3-9099-C40C66FF867C}">
                  <a14:compatExt spid="_x0000_s262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66675</xdr:rowOff>
        </xdr:from>
        <xdr:to>
          <xdr:col>30</xdr:col>
          <xdr:colOff>142875</xdr:colOff>
          <xdr:row>10</xdr:row>
          <xdr:rowOff>228600</xdr:rowOff>
        </xdr:to>
        <xdr:sp macro="" textlink="">
          <xdr:nvSpPr>
            <xdr:cNvPr id="262269" name="Check Box 125" descr="全出勤&#10;" hidden="1">
              <a:extLst>
                <a:ext uri="{63B3BB69-23CF-44E3-9099-C40C66FF867C}">
                  <a14:compatExt spid="_x0000_s262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10</xdr:row>
          <xdr:rowOff>76200</xdr:rowOff>
        </xdr:from>
        <xdr:to>
          <xdr:col>35</xdr:col>
          <xdr:colOff>133350</xdr:colOff>
          <xdr:row>10</xdr:row>
          <xdr:rowOff>238125</xdr:rowOff>
        </xdr:to>
        <xdr:sp macro="" textlink="">
          <xdr:nvSpPr>
            <xdr:cNvPr id="262270" name="Check Box 126" descr="全出勤&#10;" hidden="1">
              <a:extLst>
                <a:ext uri="{63B3BB69-23CF-44E3-9099-C40C66FF867C}">
                  <a14:compatExt spid="_x0000_s262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13</xdr:row>
          <xdr:rowOff>19050</xdr:rowOff>
        </xdr:from>
        <xdr:to>
          <xdr:col>26</xdr:col>
          <xdr:colOff>19050</xdr:colOff>
          <xdr:row>14</xdr:row>
          <xdr:rowOff>9525</xdr:rowOff>
        </xdr:to>
        <xdr:sp macro="" textlink="">
          <xdr:nvSpPr>
            <xdr:cNvPr id="262274" name="Check Box 130" descr="全出勤&#10;" hidden="1">
              <a:extLst>
                <a:ext uri="{63B3BB69-23CF-44E3-9099-C40C66FF867C}">
                  <a14:compatExt spid="_x0000_s262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13</xdr:row>
          <xdr:rowOff>19050</xdr:rowOff>
        </xdr:from>
        <xdr:to>
          <xdr:col>30</xdr:col>
          <xdr:colOff>142875</xdr:colOff>
          <xdr:row>14</xdr:row>
          <xdr:rowOff>9525</xdr:rowOff>
        </xdr:to>
        <xdr:sp macro="" textlink="">
          <xdr:nvSpPr>
            <xdr:cNvPr id="262275" name="Check Box 131" descr="全出勤&#10;" hidden="1">
              <a:extLst>
                <a:ext uri="{63B3BB69-23CF-44E3-9099-C40C66FF867C}">
                  <a14:compatExt spid="_x0000_s262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xdr:row>
          <xdr:rowOff>19050</xdr:rowOff>
        </xdr:from>
        <xdr:to>
          <xdr:col>35</xdr:col>
          <xdr:colOff>142875</xdr:colOff>
          <xdr:row>14</xdr:row>
          <xdr:rowOff>9525</xdr:rowOff>
        </xdr:to>
        <xdr:sp macro="" textlink="">
          <xdr:nvSpPr>
            <xdr:cNvPr id="262276" name="Check Box 132" descr="全出勤&#10;" hidden="1">
              <a:extLst>
                <a:ext uri="{63B3BB69-23CF-44E3-9099-C40C66FF867C}">
                  <a14:compatExt spid="_x0000_s262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xdr:twoCellAnchor>
    <xdr:from>
      <xdr:col>22</xdr:col>
      <xdr:colOff>47625</xdr:colOff>
      <xdr:row>14</xdr:row>
      <xdr:rowOff>9525</xdr:rowOff>
    </xdr:from>
    <xdr:to>
      <xdr:col>35</xdr:col>
      <xdr:colOff>123825</xdr:colOff>
      <xdr:row>15</xdr:row>
      <xdr:rowOff>133350</xdr:rowOff>
    </xdr:to>
    <xdr:sp macro="" textlink="">
      <xdr:nvSpPr>
        <xdr:cNvPr id="121" name="大かっこ 120"/>
        <xdr:cNvSpPr/>
      </xdr:nvSpPr>
      <xdr:spPr>
        <a:xfrm>
          <a:off x="4210050" y="5953125"/>
          <a:ext cx="2305050" cy="2762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57150</xdr:colOff>
          <xdr:row>12</xdr:row>
          <xdr:rowOff>19050</xdr:rowOff>
        </xdr:from>
        <xdr:to>
          <xdr:col>26</xdr:col>
          <xdr:colOff>19050</xdr:colOff>
          <xdr:row>13</xdr:row>
          <xdr:rowOff>9525</xdr:rowOff>
        </xdr:to>
        <xdr:sp macro="" textlink="">
          <xdr:nvSpPr>
            <xdr:cNvPr id="262277" name="Check Box 133" descr="全出勤&#10;" hidden="1">
              <a:extLst>
                <a:ext uri="{63B3BB69-23CF-44E3-9099-C40C66FF867C}">
                  <a14:compatExt spid="_x0000_s262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19050</xdr:rowOff>
        </xdr:from>
        <xdr:to>
          <xdr:col>30</xdr:col>
          <xdr:colOff>142875</xdr:colOff>
          <xdr:row>13</xdr:row>
          <xdr:rowOff>9525</xdr:rowOff>
        </xdr:to>
        <xdr:sp macro="" textlink="">
          <xdr:nvSpPr>
            <xdr:cNvPr id="262278" name="Check Box 134" descr="全出勤&#10;" hidden="1">
              <a:extLst>
                <a:ext uri="{63B3BB69-23CF-44E3-9099-C40C66FF867C}">
                  <a14:compatExt spid="_x0000_s262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xdr:row>
          <xdr:rowOff>19050</xdr:rowOff>
        </xdr:from>
        <xdr:to>
          <xdr:col>35</xdr:col>
          <xdr:colOff>142875</xdr:colOff>
          <xdr:row>13</xdr:row>
          <xdr:rowOff>9525</xdr:rowOff>
        </xdr:to>
        <xdr:sp macro="" textlink="">
          <xdr:nvSpPr>
            <xdr:cNvPr id="262279" name="Check Box 135" descr="全出勤&#10;" hidden="1">
              <a:extLst>
                <a:ext uri="{63B3BB69-23CF-44E3-9099-C40C66FF867C}">
                  <a14:compatExt spid="_x0000_s262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49</xdr:row>
          <xdr:rowOff>0</xdr:rowOff>
        </xdr:from>
        <xdr:to>
          <xdr:col>24</xdr:col>
          <xdr:colOff>47625</xdr:colOff>
          <xdr:row>50</xdr:row>
          <xdr:rowOff>38100</xdr:rowOff>
        </xdr:to>
        <xdr:grpSp>
          <xdr:nvGrpSpPr>
            <xdr:cNvPr id="131" name="グループ化 130"/>
            <xdr:cNvGrpSpPr/>
          </xdr:nvGrpSpPr>
          <xdr:grpSpPr>
            <a:xfrm>
              <a:off x="3257550" y="8477250"/>
              <a:ext cx="1133475" cy="209550"/>
              <a:chOff x="3314681" y="1066800"/>
              <a:chExt cx="1133475" cy="209550"/>
            </a:xfrm>
          </xdr:grpSpPr>
          <xdr:sp macro="" textlink="">
            <xdr:nvSpPr>
              <xdr:cNvPr id="262284" name="Check Box 140" descr="ない" hidden="1">
                <a:extLst>
                  <a:ext uri="{63B3BB69-23CF-44E3-9099-C40C66FF867C}">
                    <a14:compatExt spid="_x0000_s262284"/>
                  </a:ext>
                </a:extLst>
              </xdr:cNvPr>
              <xdr:cNvSpPr/>
            </xdr:nvSpPr>
            <xdr:spPr bwMode="auto">
              <a:xfrm>
                <a:off x="33146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85" name="Check Box 141" descr="ない" hidden="1">
                <a:extLst>
                  <a:ext uri="{63B3BB69-23CF-44E3-9099-C40C66FF867C}">
                    <a14:compatExt spid="_x0000_s262285"/>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51</xdr:row>
          <xdr:rowOff>0</xdr:rowOff>
        </xdr:from>
        <xdr:to>
          <xdr:col>24</xdr:col>
          <xdr:colOff>47625</xdr:colOff>
          <xdr:row>52</xdr:row>
          <xdr:rowOff>38100</xdr:rowOff>
        </xdr:to>
        <xdr:grpSp>
          <xdr:nvGrpSpPr>
            <xdr:cNvPr id="134" name="グループ化 133"/>
            <xdr:cNvGrpSpPr/>
          </xdr:nvGrpSpPr>
          <xdr:grpSpPr>
            <a:xfrm>
              <a:off x="3257550" y="8820150"/>
              <a:ext cx="1133475" cy="209550"/>
              <a:chOff x="3314681" y="1066800"/>
              <a:chExt cx="1133475" cy="209550"/>
            </a:xfrm>
          </xdr:grpSpPr>
          <xdr:sp macro="" textlink="">
            <xdr:nvSpPr>
              <xdr:cNvPr id="262286" name="Check Box 142" descr="ない" hidden="1">
                <a:extLst>
                  <a:ext uri="{63B3BB69-23CF-44E3-9099-C40C66FF867C}">
                    <a14:compatExt spid="_x0000_s262286"/>
                  </a:ext>
                </a:extLst>
              </xdr:cNvPr>
              <xdr:cNvSpPr/>
            </xdr:nvSpPr>
            <xdr:spPr bwMode="auto">
              <a:xfrm>
                <a:off x="33146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87" name="Check Box 143" descr="ない" hidden="1">
                <a:extLst>
                  <a:ext uri="{63B3BB69-23CF-44E3-9099-C40C66FF867C}">
                    <a14:compatExt spid="_x0000_s262287"/>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xdr:col>
      <xdr:colOff>133350</xdr:colOff>
      <xdr:row>53</xdr:row>
      <xdr:rowOff>19050</xdr:rowOff>
    </xdr:from>
    <xdr:to>
      <xdr:col>25</xdr:col>
      <xdr:colOff>123825</xdr:colOff>
      <xdr:row>54</xdr:row>
      <xdr:rowOff>152400</xdr:rowOff>
    </xdr:to>
    <xdr:sp macro="" textlink="">
      <xdr:nvSpPr>
        <xdr:cNvPr id="10" name="大かっこ 9"/>
        <xdr:cNvSpPr/>
      </xdr:nvSpPr>
      <xdr:spPr>
        <a:xfrm>
          <a:off x="314325" y="8991600"/>
          <a:ext cx="4333875" cy="3048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76200</xdr:colOff>
          <xdr:row>40</xdr:row>
          <xdr:rowOff>0</xdr:rowOff>
        </xdr:from>
        <xdr:to>
          <xdr:col>24</xdr:col>
          <xdr:colOff>123825</xdr:colOff>
          <xdr:row>41</xdr:row>
          <xdr:rowOff>38100</xdr:rowOff>
        </xdr:to>
        <xdr:grpSp>
          <xdr:nvGrpSpPr>
            <xdr:cNvPr id="124" name="グループ化 123"/>
            <xdr:cNvGrpSpPr/>
          </xdr:nvGrpSpPr>
          <xdr:grpSpPr>
            <a:xfrm>
              <a:off x="3333750" y="6934200"/>
              <a:ext cx="1133475" cy="209550"/>
              <a:chOff x="3314681" y="1066800"/>
              <a:chExt cx="1133475" cy="209550"/>
            </a:xfrm>
          </xdr:grpSpPr>
          <xdr:sp macro="" textlink="">
            <xdr:nvSpPr>
              <xdr:cNvPr id="262290" name="Check Box 146" descr="ない" hidden="1">
                <a:extLst>
                  <a:ext uri="{63B3BB69-23CF-44E3-9099-C40C66FF867C}">
                    <a14:compatExt spid="_x0000_s262290"/>
                  </a:ext>
                </a:extLst>
              </xdr:cNvPr>
              <xdr:cNvSpPr/>
            </xdr:nvSpPr>
            <xdr:spPr bwMode="auto">
              <a:xfrm>
                <a:off x="33146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91" name="Check Box 147" descr="ない" hidden="1">
                <a:extLst>
                  <a:ext uri="{63B3BB69-23CF-44E3-9099-C40C66FF867C}">
                    <a14:compatExt spid="_x0000_s262291"/>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35</xdr:row>
          <xdr:rowOff>123825</xdr:rowOff>
        </xdr:from>
        <xdr:to>
          <xdr:col>5</xdr:col>
          <xdr:colOff>57150</xdr:colOff>
          <xdr:row>37</xdr:row>
          <xdr:rowOff>66675</xdr:rowOff>
        </xdr:to>
        <xdr:sp macro="" textlink="">
          <xdr:nvSpPr>
            <xdr:cNvPr id="262294" name="Check Box 150" hidden="1">
              <a:extLst>
                <a:ext uri="{63B3BB69-23CF-44E3-9099-C40C66FF867C}">
                  <a14:compatExt spid="_x0000_s262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35</xdr:row>
          <xdr:rowOff>123825</xdr:rowOff>
        </xdr:from>
        <xdr:to>
          <xdr:col>26</xdr:col>
          <xdr:colOff>0</xdr:colOff>
          <xdr:row>37</xdr:row>
          <xdr:rowOff>66675</xdr:rowOff>
        </xdr:to>
        <xdr:sp macro="" textlink="">
          <xdr:nvSpPr>
            <xdr:cNvPr id="262295" name="Check Box 151" hidden="1">
              <a:extLst>
                <a:ext uri="{63B3BB69-23CF-44E3-9099-C40C66FF867C}">
                  <a14:compatExt spid="_x0000_s262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xdr:row>
          <xdr:rowOff>19050</xdr:rowOff>
        </xdr:from>
        <xdr:to>
          <xdr:col>26</xdr:col>
          <xdr:colOff>19050</xdr:colOff>
          <xdr:row>9</xdr:row>
          <xdr:rowOff>9525</xdr:rowOff>
        </xdr:to>
        <xdr:sp macro="" textlink="">
          <xdr:nvSpPr>
            <xdr:cNvPr id="262296" name="Check Box 152" descr="全出勤&#10;" hidden="1">
              <a:extLst>
                <a:ext uri="{63B3BB69-23CF-44E3-9099-C40C66FF867C}">
                  <a14:compatExt spid="_x0000_s262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19050</xdr:rowOff>
        </xdr:from>
        <xdr:to>
          <xdr:col>30</xdr:col>
          <xdr:colOff>142875</xdr:colOff>
          <xdr:row>9</xdr:row>
          <xdr:rowOff>9525</xdr:rowOff>
        </xdr:to>
        <xdr:sp macro="" textlink="">
          <xdr:nvSpPr>
            <xdr:cNvPr id="262297" name="Check Box 153" descr="全出勤&#10;" hidden="1">
              <a:extLst>
                <a:ext uri="{63B3BB69-23CF-44E3-9099-C40C66FF867C}">
                  <a14:compatExt spid="_x0000_s262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19050</xdr:rowOff>
        </xdr:from>
        <xdr:to>
          <xdr:col>35</xdr:col>
          <xdr:colOff>142875</xdr:colOff>
          <xdr:row>9</xdr:row>
          <xdr:rowOff>9525</xdr:rowOff>
        </xdr:to>
        <xdr:sp macro="" textlink="">
          <xdr:nvSpPr>
            <xdr:cNvPr id="262298" name="Check Box 154" descr="全出勤&#10;" hidden="1">
              <a:extLst>
                <a:ext uri="{63B3BB69-23CF-44E3-9099-C40C66FF867C}">
                  <a14:compatExt spid="_x0000_s262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62</xdr:row>
          <xdr:rowOff>0</xdr:rowOff>
        </xdr:from>
        <xdr:to>
          <xdr:col>23</xdr:col>
          <xdr:colOff>176212</xdr:colOff>
          <xdr:row>62</xdr:row>
          <xdr:rowOff>169069</xdr:rowOff>
        </xdr:to>
        <xdr:grpSp>
          <xdr:nvGrpSpPr>
            <xdr:cNvPr id="59" name="グループ化 58"/>
            <xdr:cNvGrpSpPr/>
          </xdr:nvGrpSpPr>
          <xdr:grpSpPr>
            <a:xfrm>
              <a:off x="3257550" y="10706100"/>
              <a:ext cx="1081087" cy="169069"/>
              <a:chOff x="3259931" y="10860881"/>
              <a:chExt cx="1081087" cy="169069"/>
            </a:xfrm>
          </xdr:grpSpPr>
          <xdr:sp macro="" textlink="">
            <xdr:nvSpPr>
              <xdr:cNvPr id="262299" name="Check Box 155" descr="ない" hidden="1">
                <a:extLst>
                  <a:ext uri="{63B3BB69-23CF-44E3-9099-C40C66FF867C}">
                    <a14:compatExt spid="_x0000_s262299"/>
                  </a:ext>
                </a:extLst>
              </xdr:cNvPr>
              <xdr:cNvSpPr/>
            </xdr:nvSpPr>
            <xdr:spPr bwMode="auto">
              <a:xfrm>
                <a:off x="3259931" y="10860881"/>
                <a:ext cx="540544" cy="1690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300" name="Check Box 156" descr="ない" hidden="1">
                <a:extLst>
                  <a:ext uri="{63B3BB69-23CF-44E3-9099-C40C66FF867C}">
                    <a14:compatExt spid="_x0000_s262300"/>
                  </a:ext>
                </a:extLst>
              </xdr:cNvPr>
              <xdr:cNvSpPr/>
            </xdr:nvSpPr>
            <xdr:spPr bwMode="auto">
              <a:xfrm>
                <a:off x="3802855" y="10860882"/>
                <a:ext cx="538163" cy="1666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60</xdr:row>
          <xdr:rowOff>0</xdr:rowOff>
        </xdr:from>
        <xdr:to>
          <xdr:col>23</xdr:col>
          <xdr:colOff>176212</xdr:colOff>
          <xdr:row>60</xdr:row>
          <xdr:rowOff>169069</xdr:rowOff>
        </xdr:to>
        <xdr:grpSp>
          <xdr:nvGrpSpPr>
            <xdr:cNvPr id="62" name="グループ化 61"/>
            <xdr:cNvGrpSpPr/>
          </xdr:nvGrpSpPr>
          <xdr:grpSpPr>
            <a:xfrm>
              <a:off x="3257550" y="10363200"/>
              <a:ext cx="1081087" cy="169069"/>
              <a:chOff x="3259931" y="10860881"/>
              <a:chExt cx="1081087" cy="169069"/>
            </a:xfrm>
          </xdr:grpSpPr>
          <xdr:sp macro="" textlink="">
            <xdr:nvSpPr>
              <xdr:cNvPr id="262301" name="Check Box 157" descr="ない" hidden="1">
                <a:extLst>
                  <a:ext uri="{63B3BB69-23CF-44E3-9099-C40C66FF867C}">
                    <a14:compatExt spid="_x0000_s262301"/>
                  </a:ext>
                </a:extLst>
              </xdr:cNvPr>
              <xdr:cNvSpPr/>
            </xdr:nvSpPr>
            <xdr:spPr bwMode="auto">
              <a:xfrm>
                <a:off x="3259931" y="10860881"/>
                <a:ext cx="540544" cy="1690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302" name="Check Box 158" descr="ない" hidden="1">
                <a:extLst>
                  <a:ext uri="{63B3BB69-23CF-44E3-9099-C40C66FF867C}">
                    <a14:compatExt spid="_x0000_s262302"/>
                  </a:ext>
                </a:extLst>
              </xdr:cNvPr>
              <xdr:cNvSpPr/>
            </xdr:nvSpPr>
            <xdr:spPr bwMode="auto">
              <a:xfrm>
                <a:off x="3802855" y="10860882"/>
                <a:ext cx="538163" cy="1666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11</xdr:row>
          <xdr:rowOff>19050</xdr:rowOff>
        </xdr:from>
        <xdr:to>
          <xdr:col>26</xdr:col>
          <xdr:colOff>19050</xdr:colOff>
          <xdr:row>11</xdr:row>
          <xdr:rowOff>180975</xdr:rowOff>
        </xdr:to>
        <xdr:sp macro="" textlink="">
          <xdr:nvSpPr>
            <xdr:cNvPr id="262304" name="Check Box 160" descr="全出勤&#10;" hidden="1">
              <a:extLst>
                <a:ext uri="{63B3BB69-23CF-44E3-9099-C40C66FF867C}">
                  <a14:compatExt spid="_x0000_s262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11</xdr:row>
          <xdr:rowOff>19050</xdr:rowOff>
        </xdr:from>
        <xdr:to>
          <xdr:col>30</xdr:col>
          <xdr:colOff>142875</xdr:colOff>
          <xdr:row>11</xdr:row>
          <xdr:rowOff>180975</xdr:rowOff>
        </xdr:to>
        <xdr:sp macro="" textlink="">
          <xdr:nvSpPr>
            <xdr:cNvPr id="262305" name="Check Box 161" descr="全出勤&#10;" hidden="1">
              <a:extLst>
                <a:ext uri="{63B3BB69-23CF-44E3-9099-C40C66FF867C}">
                  <a14:compatExt spid="_x0000_s262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xdr:row>
          <xdr:rowOff>19050</xdr:rowOff>
        </xdr:from>
        <xdr:to>
          <xdr:col>35</xdr:col>
          <xdr:colOff>142875</xdr:colOff>
          <xdr:row>11</xdr:row>
          <xdr:rowOff>180975</xdr:rowOff>
        </xdr:to>
        <xdr:sp macro="" textlink="">
          <xdr:nvSpPr>
            <xdr:cNvPr id="262306" name="Check Box 162" descr="全出勤&#10;" hidden="1">
              <a:extLst>
                <a:ext uri="{63B3BB69-23CF-44E3-9099-C40C66FF867C}">
                  <a14:compatExt spid="_x0000_s262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xdr:col>
      <xdr:colOff>114300</xdr:colOff>
      <xdr:row>24</xdr:row>
      <xdr:rowOff>133349</xdr:rowOff>
    </xdr:from>
    <xdr:to>
      <xdr:col>25</xdr:col>
      <xdr:colOff>76200</xdr:colOff>
      <xdr:row>27</xdr:row>
      <xdr:rowOff>47624</xdr:rowOff>
    </xdr:to>
    <xdr:sp macro="" textlink="">
      <xdr:nvSpPr>
        <xdr:cNvPr id="14" name="大かっこ 13">
          <a:extLst>
            <a:ext uri="{FF2B5EF4-FFF2-40B4-BE49-F238E27FC236}">
              <a16:creationId xmlns:a16="http://schemas.microsoft.com/office/drawing/2014/main" id="{00000000-0008-0000-1000-00001F000000}"/>
            </a:ext>
          </a:extLst>
        </xdr:cNvPr>
        <xdr:cNvSpPr/>
      </xdr:nvSpPr>
      <xdr:spPr>
        <a:xfrm>
          <a:off x="438150" y="7477124"/>
          <a:ext cx="4124325" cy="4286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104776</xdr:colOff>
      <xdr:row>16</xdr:row>
      <xdr:rowOff>190500</xdr:rowOff>
    </xdr:from>
    <xdr:to>
      <xdr:col>25</xdr:col>
      <xdr:colOff>76201</xdr:colOff>
      <xdr:row>21</xdr:row>
      <xdr:rowOff>0</xdr:rowOff>
    </xdr:to>
    <xdr:sp macro="" textlink="">
      <xdr:nvSpPr>
        <xdr:cNvPr id="21" name="大かっこ 20">
          <a:extLst>
            <a:ext uri="{FF2B5EF4-FFF2-40B4-BE49-F238E27FC236}">
              <a16:creationId xmlns:a16="http://schemas.microsoft.com/office/drawing/2014/main" id="{00000000-0008-0000-1000-00008E000000}"/>
            </a:ext>
          </a:extLst>
        </xdr:cNvPr>
        <xdr:cNvSpPr/>
      </xdr:nvSpPr>
      <xdr:spPr>
        <a:xfrm>
          <a:off x="428626" y="2800350"/>
          <a:ext cx="4133850" cy="723900"/>
        </a:xfrm>
        <a:prstGeom prst="bracketPair">
          <a:avLst>
            <a:gd name="adj" fmla="val 12555"/>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20</xdr:col>
          <xdr:colOff>38100</xdr:colOff>
          <xdr:row>30</xdr:row>
          <xdr:rowOff>0</xdr:rowOff>
        </xdr:from>
        <xdr:to>
          <xdr:col>24</xdr:col>
          <xdr:colOff>38100</xdr:colOff>
          <xdr:row>31</xdr:row>
          <xdr:rowOff>0</xdr:rowOff>
        </xdr:to>
        <xdr:grpSp>
          <xdr:nvGrpSpPr>
            <xdr:cNvPr id="25" name="グループ化 24">
              <a:extLst>
                <a:ext uri="{FF2B5EF4-FFF2-40B4-BE49-F238E27FC236}">
                  <a16:creationId xmlns:a16="http://schemas.microsoft.com/office/drawing/2014/main" id="{00000000-0008-0000-1000-000098000000}"/>
                </a:ext>
              </a:extLst>
            </xdr:cNvPr>
            <xdr:cNvGrpSpPr/>
          </xdr:nvGrpSpPr>
          <xdr:grpSpPr>
            <a:xfrm>
              <a:off x="3619500" y="5067300"/>
              <a:ext cx="723900" cy="171450"/>
              <a:chOff x="3952907" y="5105400"/>
              <a:chExt cx="904841" cy="209550"/>
            </a:xfrm>
          </xdr:grpSpPr>
          <xdr:sp macro="" textlink="">
            <xdr:nvSpPr>
              <xdr:cNvPr id="1335311" name="Check Box 15" hidden="1">
                <a:extLst>
                  <a:ext uri="{63B3BB69-23CF-44E3-9099-C40C66FF867C}">
                    <a14:compatExt spid="_x0000_s1335311"/>
                  </a:ext>
                </a:extLst>
              </xdr:cNvPr>
              <xdr:cNvSpPr/>
            </xdr:nvSpPr>
            <xdr:spPr bwMode="auto">
              <a:xfrm>
                <a:off x="395290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312" name="Check Box 16" hidden="1">
                <a:extLst>
                  <a:ext uri="{63B3BB69-23CF-44E3-9099-C40C66FF867C}">
                    <a14:compatExt spid="_x0000_s1335312"/>
                  </a:ext>
                </a:extLst>
              </xdr:cNvPr>
              <xdr:cNvSpPr/>
            </xdr:nvSpPr>
            <xdr:spPr bwMode="auto">
              <a:xfrm>
                <a:off x="444817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31</xdr:row>
          <xdr:rowOff>0</xdr:rowOff>
        </xdr:from>
        <xdr:to>
          <xdr:col>24</xdr:col>
          <xdr:colOff>38100</xdr:colOff>
          <xdr:row>32</xdr:row>
          <xdr:rowOff>0</xdr:rowOff>
        </xdr:to>
        <xdr:grpSp>
          <xdr:nvGrpSpPr>
            <xdr:cNvPr id="28" name="グループ化 27">
              <a:extLst>
                <a:ext uri="{FF2B5EF4-FFF2-40B4-BE49-F238E27FC236}">
                  <a16:creationId xmlns:a16="http://schemas.microsoft.com/office/drawing/2014/main" id="{00000000-0008-0000-1000-00009E000000}"/>
                </a:ext>
              </a:extLst>
            </xdr:cNvPr>
            <xdr:cNvGrpSpPr/>
          </xdr:nvGrpSpPr>
          <xdr:grpSpPr>
            <a:xfrm>
              <a:off x="3619500" y="5238750"/>
              <a:ext cx="723900" cy="171450"/>
              <a:chOff x="3952907" y="5105400"/>
              <a:chExt cx="904841" cy="209550"/>
            </a:xfrm>
          </xdr:grpSpPr>
          <xdr:sp macro="" textlink="">
            <xdr:nvSpPr>
              <xdr:cNvPr id="1335313" name="Check Box 17" hidden="1">
                <a:extLst>
                  <a:ext uri="{63B3BB69-23CF-44E3-9099-C40C66FF867C}">
                    <a14:compatExt spid="_x0000_s1335313"/>
                  </a:ext>
                </a:extLst>
              </xdr:cNvPr>
              <xdr:cNvSpPr/>
            </xdr:nvSpPr>
            <xdr:spPr bwMode="auto">
              <a:xfrm>
                <a:off x="395290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314" name="Check Box 18" hidden="1">
                <a:extLst>
                  <a:ext uri="{63B3BB69-23CF-44E3-9099-C40C66FF867C}">
                    <a14:compatExt spid="_x0000_s1335314"/>
                  </a:ext>
                </a:extLst>
              </xdr:cNvPr>
              <xdr:cNvSpPr/>
            </xdr:nvSpPr>
            <xdr:spPr bwMode="auto">
              <a:xfrm>
                <a:off x="444817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142875</xdr:colOff>
          <xdr:row>10</xdr:row>
          <xdr:rowOff>0</xdr:rowOff>
        </xdr:from>
        <xdr:to>
          <xdr:col>21</xdr:col>
          <xdr:colOff>142875</xdr:colOff>
          <xdr:row>11</xdr:row>
          <xdr:rowOff>30150</xdr:rowOff>
        </xdr:to>
        <xdr:grpSp>
          <xdr:nvGrpSpPr>
            <xdr:cNvPr id="31" name="グループ化 30">
              <a:extLst>
                <a:ext uri="{FF2B5EF4-FFF2-40B4-BE49-F238E27FC236}">
                  <a16:creationId xmlns:a16="http://schemas.microsoft.com/office/drawing/2014/main" id="{00000000-0008-0000-1000-000006000000}"/>
                </a:ext>
              </a:extLst>
            </xdr:cNvPr>
            <xdr:cNvGrpSpPr/>
          </xdr:nvGrpSpPr>
          <xdr:grpSpPr>
            <a:xfrm>
              <a:off x="1914525" y="1581150"/>
              <a:ext cx="1990725" cy="201600"/>
              <a:chOff x="2066940" y="1427717"/>
              <a:chExt cx="1990726" cy="209551"/>
            </a:xfrm>
          </xdr:grpSpPr>
          <xdr:sp macro="" textlink="">
            <xdr:nvSpPr>
              <xdr:cNvPr id="1335315" name="Check Box 19" hidden="1">
                <a:extLst>
                  <a:ext uri="{63B3BB69-23CF-44E3-9099-C40C66FF867C}">
                    <a14:compatExt spid="_x0000_s1335315"/>
                  </a:ext>
                </a:extLst>
              </xdr:cNvPr>
              <xdr:cNvSpPr/>
            </xdr:nvSpPr>
            <xdr:spPr bwMode="auto">
              <a:xfrm>
                <a:off x="2066940" y="1427717"/>
                <a:ext cx="1181132"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正規職員と同じ</a:t>
                </a:r>
              </a:p>
            </xdr:txBody>
          </xdr:sp>
          <xdr:sp macro="" textlink="">
            <xdr:nvSpPr>
              <xdr:cNvPr id="1335316" name="Check Box 20" hidden="1">
                <a:extLst>
                  <a:ext uri="{63B3BB69-23CF-44E3-9099-C40C66FF867C}">
                    <a14:compatExt spid="_x0000_s1335316"/>
                  </a:ext>
                </a:extLst>
              </xdr:cNvPr>
              <xdr:cNvSpPr/>
            </xdr:nvSpPr>
            <xdr:spPr bwMode="auto">
              <a:xfrm>
                <a:off x="3381391" y="1428752"/>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別途作成</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104775</xdr:colOff>
          <xdr:row>6</xdr:row>
          <xdr:rowOff>47625</xdr:rowOff>
        </xdr:from>
        <xdr:to>
          <xdr:col>25</xdr:col>
          <xdr:colOff>333375</xdr:colOff>
          <xdr:row>7</xdr:row>
          <xdr:rowOff>85725</xdr:rowOff>
        </xdr:to>
        <xdr:grpSp>
          <xdr:nvGrpSpPr>
            <xdr:cNvPr id="34" name="グループ化 33">
              <a:extLst>
                <a:ext uri="{FF2B5EF4-FFF2-40B4-BE49-F238E27FC236}">
                  <a16:creationId xmlns:a16="http://schemas.microsoft.com/office/drawing/2014/main" id="{00000000-0008-0000-1000-000046000000}"/>
                </a:ext>
              </a:extLst>
            </xdr:cNvPr>
            <xdr:cNvGrpSpPr/>
          </xdr:nvGrpSpPr>
          <xdr:grpSpPr>
            <a:xfrm>
              <a:off x="3686175" y="914400"/>
              <a:ext cx="1133475" cy="209550"/>
              <a:chOff x="3314544" y="1066800"/>
              <a:chExt cx="1133473" cy="209550"/>
            </a:xfrm>
          </xdr:grpSpPr>
          <xdr:sp macro="" textlink="">
            <xdr:nvSpPr>
              <xdr:cNvPr id="1335317" name="Check Box 21" descr="ない" hidden="1">
                <a:extLst>
                  <a:ext uri="{63B3BB69-23CF-44E3-9099-C40C66FF867C}">
                    <a14:compatExt spid="_x0000_s1335317"/>
                  </a:ext>
                </a:extLst>
              </xdr:cNvPr>
              <xdr:cNvSpPr/>
            </xdr:nvSpPr>
            <xdr:spPr bwMode="auto">
              <a:xfrm>
                <a:off x="331454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5318" name="Check Box 22" descr="ない" hidden="1">
                <a:extLst>
                  <a:ext uri="{63B3BB69-23CF-44E3-9099-C40C66FF867C}">
                    <a14:compatExt spid="_x0000_s1335318"/>
                  </a:ext>
                </a:extLst>
              </xdr:cNvPr>
              <xdr:cNvSpPr/>
            </xdr:nvSpPr>
            <xdr:spPr bwMode="auto">
              <a:xfrm>
                <a:off x="3962242"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104775</xdr:colOff>
          <xdr:row>8</xdr:row>
          <xdr:rowOff>133350</xdr:rowOff>
        </xdr:from>
        <xdr:to>
          <xdr:col>25</xdr:col>
          <xdr:colOff>333375</xdr:colOff>
          <xdr:row>10</xdr:row>
          <xdr:rowOff>0</xdr:rowOff>
        </xdr:to>
        <xdr:grpSp>
          <xdr:nvGrpSpPr>
            <xdr:cNvPr id="37" name="グループ化 36">
              <a:extLst>
                <a:ext uri="{FF2B5EF4-FFF2-40B4-BE49-F238E27FC236}">
                  <a16:creationId xmlns:a16="http://schemas.microsoft.com/office/drawing/2014/main" id="{00000000-0008-0000-1000-000049000000}"/>
                </a:ext>
              </a:extLst>
            </xdr:cNvPr>
            <xdr:cNvGrpSpPr/>
          </xdr:nvGrpSpPr>
          <xdr:grpSpPr>
            <a:xfrm>
              <a:off x="3686175" y="1343025"/>
              <a:ext cx="1133475" cy="238125"/>
              <a:chOff x="3314544" y="1066800"/>
              <a:chExt cx="1133473" cy="209550"/>
            </a:xfrm>
          </xdr:grpSpPr>
          <xdr:sp macro="" textlink="">
            <xdr:nvSpPr>
              <xdr:cNvPr id="1335319" name="Check Box 23" descr="ない" hidden="1">
                <a:extLst>
                  <a:ext uri="{63B3BB69-23CF-44E3-9099-C40C66FF867C}">
                    <a14:compatExt spid="_x0000_s1335319"/>
                  </a:ext>
                </a:extLst>
              </xdr:cNvPr>
              <xdr:cNvSpPr/>
            </xdr:nvSpPr>
            <xdr:spPr bwMode="auto">
              <a:xfrm>
                <a:off x="331454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5320" name="Check Box 24" descr="ない" hidden="1">
                <a:extLst>
                  <a:ext uri="{63B3BB69-23CF-44E3-9099-C40C66FF867C}">
                    <a14:compatExt spid="_x0000_s1335320"/>
                  </a:ext>
                </a:extLst>
              </xdr:cNvPr>
              <xdr:cNvSpPr/>
            </xdr:nvSpPr>
            <xdr:spPr bwMode="auto">
              <a:xfrm>
                <a:off x="3962242"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152400</xdr:rowOff>
        </xdr:from>
        <xdr:to>
          <xdr:col>5</xdr:col>
          <xdr:colOff>142875</xdr:colOff>
          <xdr:row>14</xdr:row>
          <xdr:rowOff>19050</xdr:rowOff>
        </xdr:to>
        <xdr:sp macro="" textlink="">
          <xdr:nvSpPr>
            <xdr:cNvPr id="1335321" name="Check Box 25" descr="ない" hidden="1">
              <a:extLst>
                <a:ext uri="{63B3BB69-23CF-44E3-9099-C40C66FF867C}">
                  <a14:compatExt spid="_x0000_s1335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12</xdr:row>
          <xdr:rowOff>133350</xdr:rowOff>
        </xdr:from>
        <xdr:to>
          <xdr:col>25</xdr:col>
          <xdr:colOff>114300</xdr:colOff>
          <xdr:row>14</xdr:row>
          <xdr:rowOff>0</xdr:rowOff>
        </xdr:to>
        <xdr:sp macro="" textlink="">
          <xdr:nvSpPr>
            <xdr:cNvPr id="1335322" name="Check Box 26" descr="ない" hidden="1">
              <a:extLst>
                <a:ext uri="{63B3BB69-23CF-44E3-9099-C40C66FF867C}">
                  <a14:compatExt spid="_x0000_s1335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104775</xdr:colOff>
          <xdr:row>22</xdr:row>
          <xdr:rowOff>0</xdr:rowOff>
        </xdr:from>
        <xdr:to>
          <xdr:col>25</xdr:col>
          <xdr:colOff>333375</xdr:colOff>
          <xdr:row>23</xdr:row>
          <xdr:rowOff>38100</xdr:rowOff>
        </xdr:to>
        <xdr:grpSp>
          <xdr:nvGrpSpPr>
            <xdr:cNvPr id="42" name="グループ化 41">
              <a:extLst>
                <a:ext uri="{FF2B5EF4-FFF2-40B4-BE49-F238E27FC236}">
                  <a16:creationId xmlns:a16="http://schemas.microsoft.com/office/drawing/2014/main" id="{00000000-0008-0000-1000-000057000000}"/>
                </a:ext>
              </a:extLst>
            </xdr:cNvPr>
            <xdr:cNvGrpSpPr/>
          </xdr:nvGrpSpPr>
          <xdr:grpSpPr>
            <a:xfrm>
              <a:off x="3686175" y="3695700"/>
              <a:ext cx="1133475" cy="209550"/>
              <a:chOff x="3314606" y="1066800"/>
              <a:chExt cx="1133482" cy="209550"/>
            </a:xfrm>
          </xdr:grpSpPr>
          <xdr:sp macro="" textlink="">
            <xdr:nvSpPr>
              <xdr:cNvPr id="1335323" name="Check Box 27" descr="ない" hidden="1">
                <a:extLst>
                  <a:ext uri="{63B3BB69-23CF-44E3-9099-C40C66FF867C}">
                    <a14:compatExt spid="_x0000_s1335323"/>
                  </a:ext>
                </a:extLst>
              </xdr:cNvPr>
              <xdr:cNvSpPr/>
            </xdr:nvSpPr>
            <xdr:spPr bwMode="auto">
              <a:xfrm>
                <a:off x="331460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5324" name="Check Box 28" descr="ない" hidden="1">
                <a:extLst>
                  <a:ext uri="{63B3BB69-23CF-44E3-9099-C40C66FF867C}">
                    <a14:compatExt spid="_x0000_s1335324"/>
                  </a:ext>
                </a:extLst>
              </xdr:cNvPr>
              <xdr:cNvSpPr/>
            </xdr:nvSpPr>
            <xdr:spPr bwMode="auto">
              <a:xfrm>
                <a:off x="396231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114300</xdr:colOff>
          <xdr:row>39</xdr:row>
          <xdr:rowOff>85725</xdr:rowOff>
        </xdr:from>
        <xdr:to>
          <xdr:col>25</xdr:col>
          <xdr:colOff>342900</xdr:colOff>
          <xdr:row>40</xdr:row>
          <xdr:rowOff>133350</xdr:rowOff>
        </xdr:to>
        <xdr:grpSp>
          <xdr:nvGrpSpPr>
            <xdr:cNvPr id="53" name="グループ化 52">
              <a:extLst>
                <a:ext uri="{FF2B5EF4-FFF2-40B4-BE49-F238E27FC236}">
                  <a16:creationId xmlns:a16="http://schemas.microsoft.com/office/drawing/2014/main" id="{00000000-0008-0000-1000-000060000000}"/>
                </a:ext>
              </a:extLst>
            </xdr:cNvPr>
            <xdr:cNvGrpSpPr/>
          </xdr:nvGrpSpPr>
          <xdr:grpSpPr>
            <a:xfrm>
              <a:off x="3695700" y="6696075"/>
              <a:ext cx="1133475" cy="219075"/>
              <a:chOff x="3314534" y="1066800"/>
              <a:chExt cx="1133473" cy="209550"/>
            </a:xfrm>
          </xdr:grpSpPr>
          <xdr:sp macro="" textlink="">
            <xdr:nvSpPr>
              <xdr:cNvPr id="1335329" name="Check Box 33" descr="ない" hidden="1">
                <a:extLst>
                  <a:ext uri="{63B3BB69-23CF-44E3-9099-C40C66FF867C}">
                    <a14:compatExt spid="_x0000_s1335329"/>
                  </a:ext>
                </a:extLst>
              </xdr:cNvPr>
              <xdr:cNvSpPr/>
            </xdr:nvSpPr>
            <xdr:spPr bwMode="auto">
              <a:xfrm>
                <a:off x="331453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5330" name="Check Box 34" descr="ない" hidden="1">
                <a:extLst>
                  <a:ext uri="{63B3BB69-23CF-44E3-9099-C40C66FF867C}">
                    <a14:compatExt spid="_x0000_s1335330"/>
                  </a:ext>
                </a:extLst>
              </xdr:cNvPr>
              <xdr:cNvSpPr/>
            </xdr:nvSpPr>
            <xdr:spPr bwMode="auto">
              <a:xfrm>
                <a:off x="3962232"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95250</xdr:colOff>
          <xdr:row>45</xdr:row>
          <xdr:rowOff>0</xdr:rowOff>
        </xdr:from>
        <xdr:to>
          <xdr:col>25</xdr:col>
          <xdr:colOff>323850</xdr:colOff>
          <xdr:row>46</xdr:row>
          <xdr:rowOff>38100</xdr:rowOff>
        </xdr:to>
        <xdr:grpSp>
          <xdr:nvGrpSpPr>
            <xdr:cNvPr id="79" name="グループ化 78">
              <a:extLst>
                <a:ext uri="{FF2B5EF4-FFF2-40B4-BE49-F238E27FC236}">
                  <a16:creationId xmlns:a16="http://schemas.microsoft.com/office/drawing/2014/main" id="{00000000-0008-0000-1000-000075000000}"/>
                </a:ext>
              </a:extLst>
            </xdr:cNvPr>
            <xdr:cNvGrpSpPr/>
          </xdr:nvGrpSpPr>
          <xdr:grpSpPr>
            <a:xfrm>
              <a:off x="3676650" y="7658100"/>
              <a:ext cx="1133475" cy="190500"/>
              <a:chOff x="3314658" y="1066800"/>
              <a:chExt cx="1133475" cy="209550"/>
            </a:xfrm>
          </xdr:grpSpPr>
          <xdr:sp macro="" textlink="">
            <xdr:nvSpPr>
              <xdr:cNvPr id="1335349" name="Check Box 53" descr="ない" hidden="1">
                <a:extLst>
                  <a:ext uri="{63B3BB69-23CF-44E3-9099-C40C66FF867C}">
                    <a14:compatExt spid="_x0000_s1335349"/>
                  </a:ext>
                </a:extLst>
              </xdr:cNvPr>
              <xdr:cNvSpPr/>
            </xdr:nvSpPr>
            <xdr:spPr bwMode="auto">
              <a:xfrm>
                <a:off x="331465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5350" name="Check Box 54" descr="ない" hidden="1">
                <a:extLst>
                  <a:ext uri="{63B3BB69-23CF-44E3-9099-C40C66FF867C}">
                    <a14:compatExt spid="_x0000_s1335350"/>
                  </a:ext>
                </a:extLst>
              </xdr:cNvPr>
              <xdr:cNvSpPr/>
            </xdr:nvSpPr>
            <xdr:spPr bwMode="auto">
              <a:xfrm>
                <a:off x="396235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31</xdr:row>
          <xdr:rowOff>0</xdr:rowOff>
        </xdr:from>
        <xdr:to>
          <xdr:col>13</xdr:col>
          <xdr:colOff>38100</xdr:colOff>
          <xdr:row>32</xdr:row>
          <xdr:rowOff>0</xdr:rowOff>
        </xdr:to>
        <xdr:grpSp>
          <xdr:nvGrpSpPr>
            <xdr:cNvPr id="130" name="グループ化 129">
              <a:extLst>
                <a:ext uri="{FF2B5EF4-FFF2-40B4-BE49-F238E27FC236}">
                  <a16:creationId xmlns:a16="http://schemas.microsoft.com/office/drawing/2014/main" id="{00000000-0008-0000-1000-000004000000}"/>
                </a:ext>
              </a:extLst>
            </xdr:cNvPr>
            <xdr:cNvGrpSpPr/>
          </xdr:nvGrpSpPr>
          <xdr:grpSpPr>
            <a:xfrm>
              <a:off x="1628775" y="5238750"/>
              <a:ext cx="723900" cy="171450"/>
              <a:chOff x="3952961" y="5334000"/>
              <a:chExt cx="904786" cy="209550"/>
            </a:xfrm>
          </xdr:grpSpPr>
          <xdr:sp macro="" textlink="">
            <xdr:nvSpPr>
              <xdr:cNvPr id="1335403" name="Check Box 107" hidden="1">
                <a:extLst>
                  <a:ext uri="{63B3BB69-23CF-44E3-9099-C40C66FF867C}">
                    <a14:compatExt spid="_x0000_s1335403"/>
                  </a:ext>
                </a:extLst>
              </xdr:cNvPr>
              <xdr:cNvSpPr/>
            </xdr:nvSpPr>
            <xdr:spPr bwMode="auto">
              <a:xfrm>
                <a:off x="3952961"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04" name="Check Box 108" hidden="1">
                <a:extLst>
                  <a:ext uri="{63B3BB69-23CF-44E3-9099-C40C66FF867C}">
                    <a14:compatExt spid="_x0000_s1335404"/>
                  </a:ext>
                </a:extLst>
              </xdr:cNvPr>
              <xdr:cNvSpPr/>
            </xdr:nvSpPr>
            <xdr:spPr bwMode="auto">
              <a:xfrm>
                <a:off x="4448172"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30</xdr:row>
          <xdr:rowOff>0</xdr:rowOff>
        </xdr:from>
        <xdr:to>
          <xdr:col>24</xdr:col>
          <xdr:colOff>38100</xdr:colOff>
          <xdr:row>31</xdr:row>
          <xdr:rowOff>0</xdr:rowOff>
        </xdr:to>
        <xdr:grpSp>
          <xdr:nvGrpSpPr>
            <xdr:cNvPr id="136" name="グループ化 135">
              <a:extLst>
                <a:ext uri="{FF2B5EF4-FFF2-40B4-BE49-F238E27FC236}">
                  <a16:creationId xmlns:a16="http://schemas.microsoft.com/office/drawing/2014/main" id="{00000000-0008-0000-1000-000052000000}"/>
                </a:ext>
              </a:extLst>
            </xdr:cNvPr>
            <xdr:cNvGrpSpPr/>
          </xdr:nvGrpSpPr>
          <xdr:grpSpPr>
            <a:xfrm>
              <a:off x="3619500" y="5067300"/>
              <a:ext cx="723900" cy="171450"/>
              <a:chOff x="3952907" y="5105400"/>
              <a:chExt cx="904841" cy="209550"/>
            </a:xfrm>
          </xdr:grpSpPr>
          <xdr:sp macro="" textlink="">
            <xdr:nvSpPr>
              <xdr:cNvPr id="1335407" name="Check Box 111" hidden="1">
                <a:extLst>
                  <a:ext uri="{63B3BB69-23CF-44E3-9099-C40C66FF867C}">
                    <a14:compatExt spid="_x0000_s1335407"/>
                  </a:ext>
                </a:extLst>
              </xdr:cNvPr>
              <xdr:cNvSpPr/>
            </xdr:nvSpPr>
            <xdr:spPr bwMode="auto">
              <a:xfrm>
                <a:off x="395290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08" name="Check Box 112" hidden="1">
                <a:extLst>
                  <a:ext uri="{63B3BB69-23CF-44E3-9099-C40C66FF867C}">
                    <a14:compatExt spid="_x0000_s1335408"/>
                  </a:ext>
                </a:extLst>
              </xdr:cNvPr>
              <xdr:cNvSpPr/>
            </xdr:nvSpPr>
            <xdr:spPr bwMode="auto">
              <a:xfrm>
                <a:off x="444817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31</xdr:row>
          <xdr:rowOff>0</xdr:rowOff>
        </xdr:from>
        <xdr:to>
          <xdr:col>24</xdr:col>
          <xdr:colOff>38100</xdr:colOff>
          <xdr:row>32</xdr:row>
          <xdr:rowOff>0</xdr:rowOff>
        </xdr:to>
        <xdr:grpSp>
          <xdr:nvGrpSpPr>
            <xdr:cNvPr id="139" name="グループ化 138">
              <a:extLst>
                <a:ext uri="{FF2B5EF4-FFF2-40B4-BE49-F238E27FC236}">
                  <a16:creationId xmlns:a16="http://schemas.microsoft.com/office/drawing/2014/main" id="{00000000-0008-0000-1000-000055000000}"/>
                </a:ext>
              </a:extLst>
            </xdr:cNvPr>
            <xdr:cNvGrpSpPr/>
          </xdr:nvGrpSpPr>
          <xdr:grpSpPr>
            <a:xfrm>
              <a:off x="3619500" y="5238750"/>
              <a:ext cx="723900" cy="171450"/>
              <a:chOff x="3952907" y="5105400"/>
              <a:chExt cx="904841" cy="209550"/>
            </a:xfrm>
          </xdr:grpSpPr>
          <xdr:sp macro="" textlink="">
            <xdr:nvSpPr>
              <xdr:cNvPr id="1335409" name="Check Box 113" hidden="1">
                <a:extLst>
                  <a:ext uri="{63B3BB69-23CF-44E3-9099-C40C66FF867C}">
                    <a14:compatExt spid="_x0000_s1335409"/>
                  </a:ext>
                </a:extLst>
              </xdr:cNvPr>
              <xdr:cNvSpPr/>
            </xdr:nvSpPr>
            <xdr:spPr bwMode="auto">
              <a:xfrm>
                <a:off x="395290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10" name="Check Box 114" hidden="1">
                <a:extLst>
                  <a:ext uri="{63B3BB69-23CF-44E3-9099-C40C66FF867C}">
                    <a14:compatExt spid="_x0000_s1335410"/>
                  </a:ext>
                </a:extLst>
              </xdr:cNvPr>
              <xdr:cNvSpPr/>
            </xdr:nvSpPr>
            <xdr:spPr bwMode="auto">
              <a:xfrm>
                <a:off x="444817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32</xdr:row>
          <xdr:rowOff>0</xdr:rowOff>
        </xdr:from>
        <xdr:to>
          <xdr:col>13</xdr:col>
          <xdr:colOff>38100</xdr:colOff>
          <xdr:row>33</xdr:row>
          <xdr:rowOff>0</xdr:rowOff>
        </xdr:to>
        <xdr:grpSp>
          <xdr:nvGrpSpPr>
            <xdr:cNvPr id="142" name="グループ化 141">
              <a:extLst>
                <a:ext uri="{FF2B5EF4-FFF2-40B4-BE49-F238E27FC236}">
                  <a16:creationId xmlns:a16="http://schemas.microsoft.com/office/drawing/2014/main" id="{00000000-0008-0000-1000-000095000000}"/>
                </a:ext>
              </a:extLst>
            </xdr:cNvPr>
            <xdr:cNvGrpSpPr/>
          </xdr:nvGrpSpPr>
          <xdr:grpSpPr>
            <a:xfrm>
              <a:off x="1628775" y="5410200"/>
              <a:ext cx="723900" cy="171450"/>
              <a:chOff x="3952961" y="5334000"/>
              <a:chExt cx="904786" cy="209550"/>
            </a:xfrm>
          </xdr:grpSpPr>
          <xdr:sp macro="" textlink="">
            <xdr:nvSpPr>
              <xdr:cNvPr id="1335411" name="Check Box 115" hidden="1">
                <a:extLst>
                  <a:ext uri="{63B3BB69-23CF-44E3-9099-C40C66FF867C}">
                    <a14:compatExt spid="_x0000_s1335411"/>
                  </a:ext>
                </a:extLst>
              </xdr:cNvPr>
              <xdr:cNvSpPr/>
            </xdr:nvSpPr>
            <xdr:spPr bwMode="auto">
              <a:xfrm>
                <a:off x="3952961"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12" name="Check Box 116" hidden="1">
                <a:extLst>
                  <a:ext uri="{63B3BB69-23CF-44E3-9099-C40C66FF867C}">
                    <a14:compatExt spid="_x0000_s1335412"/>
                  </a:ext>
                </a:extLst>
              </xdr:cNvPr>
              <xdr:cNvSpPr/>
            </xdr:nvSpPr>
            <xdr:spPr bwMode="auto">
              <a:xfrm>
                <a:off x="4448172"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32</xdr:row>
          <xdr:rowOff>0</xdr:rowOff>
        </xdr:from>
        <xdr:to>
          <xdr:col>24</xdr:col>
          <xdr:colOff>38100</xdr:colOff>
          <xdr:row>33</xdr:row>
          <xdr:rowOff>0</xdr:rowOff>
        </xdr:to>
        <xdr:grpSp>
          <xdr:nvGrpSpPr>
            <xdr:cNvPr id="145" name="グループ化 144">
              <a:extLst>
                <a:ext uri="{FF2B5EF4-FFF2-40B4-BE49-F238E27FC236}">
                  <a16:creationId xmlns:a16="http://schemas.microsoft.com/office/drawing/2014/main" id="{00000000-0008-0000-1000-000098000000}"/>
                </a:ext>
              </a:extLst>
            </xdr:cNvPr>
            <xdr:cNvGrpSpPr/>
          </xdr:nvGrpSpPr>
          <xdr:grpSpPr>
            <a:xfrm>
              <a:off x="3619500" y="5410200"/>
              <a:ext cx="723900" cy="171450"/>
              <a:chOff x="3952907" y="5105400"/>
              <a:chExt cx="904841" cy="209550"/>
            </a:xfrm>
          </xdr:grpSpPr>
          <xdr:sp macro="" textlink="">
            <xdr:nvSpPr>
              <xdr:cNvPr id="1335413" name="Check Box 117" hidden="1">
                <a:extLst>
                  <a:ext uri="{63B3BB69-23CF-44E3-9099-C40C66FF867C}">
                    <a14:compatExt spid="_x0000_s1335413"/>
                  </a:ext>
                </a:extLst>
              </xdr:cNvPr>
              <xdr:cNvSpPr/>
            </xdr:nvSpPr>
            <xdr:spPr bwMode="auto">
              <a:xfrm>
                <a:off x="395290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14" name="Check Box 118" hidden="1">
                <a:extLst>
                  <a:ext uri="{63B3BB69-23CF-44E3-9099-C40C66FF867C}">
                    <a14:compatExt spid="_x0000_s1335414"/>
                  </a:ext>
                </a:extLst>
              </xdr:cNvPr>
              <xdr:cNvSpPr/>
            </xdr:nvSpPr>
            <xdr:spPr bwMode="auto">
              <a:xfrm>
                <a:off x="444817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33</xdr:row>
          <xdr:rowOff>0</xdr:rowOff>
        </xdr:from>
        <xdr:to>
          <xdr:col>24</xdr:col>
          <xdr:colOff>38100</xdr:colOff>
          <xdr:row>34</xdr:row>
          <xdr:rowOff>0</xdr:rowOff>
        </xdr:to>
        <xdr:grpSp>
          <xdr:nvGrpSpPr>
            <xdr:cNvPr id="148" name="グループ化 147">
              <a:extLst>
                <a:ext uri="{FF2B5EF4-FFF2-40B4-BE49-F238E27FC236}">
                  <a16:creationId xmlns:a16="http://schemas.microsoft.com/office/drawing/2014/main" id="{00000000-0008-0000-1000-00009E000000}"/>
                </a:ext>
              </a:extLst>
            </xdr:cNvPr>
            <xdr:cNvGrpSpPr/>
          </xdr:nvGrpSpPr>
          <xdr:grpSpPr>
            <a:xfrm>
              <a:off x="3619500" y="5581650"/>
              <a:ext cx="723900" cy="171450"/>
              <a:chOff x="3952907" y="5105400"/>
              <a:chExt cx="904841" cy="209550"/>
            </a:xfrm>
          </xdr:grpSpPr>
          <xdr:sp macro="" textlink="">
            <xdr:nvSpPr>
              <xdr:cNvPr id="1335415" name="Check Box 119" hidden="1">
                <a:extLst>
                  <a:ext uri="{63B3BB69-23CF-44E3-9099-C40C66FF867C}">
                    <a14:compatExt spid="_x0000_s1335415"/>
                  </a:ext>
                </a:extLst>
              </xdr:cNvPr>
              <xdr:cNvSpPr/>
            </xdr:nvSpPr>
            <xdr:spPr bwMode="auto">
              <a:xfrm>
                <a:off x="395290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16" name="Check Box 120" hidden="1">
                <a:extLst>
                  <a:ext uri="{63B3BB69-23CF-44E3-9099-C40C66FF867C}">
                    <a14:compatExt spid="_x0000_s1335416"/>
                  </a:ext>
                </a:extLst>
              </xdr:cNvPr>
              <xdr:cNvSpPr/>
            </xdr:nvSpPr>
            <xdr:spPr bwMode="auto">
              <a:xfrm>
                <a:off x="444817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31</xdr:row>
          <xdr:rowOff>0</xdr:rowOff>
        </xdr:from>
        <xdr:to>
          <xdr:col>13</xdr:col>
          <xdr:colOff>38100</xdr:colOff>
          <xdr:row>32</xdr:row>
          <xdr:rowOff>0</xdr:rowOff>
        </xdr:to>
        <xdr:grpSp>
          <xdr:nvGrpSpPr>
            <xdr:cNvPr id="151" name="グループ化 150">
              <a:extLst>
                <a:ext uri="{FF2B5EF4-FFF2-40B4-BE49-F238E27FC236}">
                  <a16:creationId xmlns:a16="http://schemas.microsoft.com/office/drawing/2014/main" id="{00000000-0008-0000-1000-000004000000}"/>
                </a:ext>
              </a:extLst>
            </xdr:cNvPr>
            <xdr:cNvGrpSpPr/>
          </xdr:nvGrpSpPr>
          <xdr:grpSpPr>
            <a:xfrm>
              <a:off x="1628775" y="5238750"/>
              <a:ext cx="723900" cy="171450"/>
              <a:chOff x="3952961" y="5334000"/>
              <a:chExt cx="904786" cy="209550"/>
            </a:xfrm>
          </xdr:grpSpPr>
          <xdr:sp macro="" textlink="">
            <xdr:nvSpPr>
              <xdr:cNvPr id="1335417" name="Check Box 121" hidden="1">
                <a:extLst>
                  <a:ext uri="{63B3BB69-23CF-44E3-9099-C40C66FF867C}">
                    <a14:compatExt spid="_x0000_s1335417"/>
                  </a:ext>
                </a:extLst>
              </xdr:cNvPr>
              <xdr:cNvSpPr/>
            </xdr:nvSpPr>
            <xdr:spPr bwMode="auto">
              <a:xfrm>
                <a:off x="3952961"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18" name="Check Box 122" hidden="1">
                <a:extLst>
                  <a:ext uri="{63B3BB69-23CF-44E3-9099-C40C66FF867C}">
                    <a14:compatExt spid="_x0000_s1335418"/>
                  </a:ext>
                </a:extLst>
              </xdr:cNvPr>
              <xdr:cNvSpPr/>
            </xdr:nvSpPr>
            <xdr:spPr bwMode="auto">
              <a:xfrm>
                <a:off x="4448172"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30</xdr:row>
          <xdr:rowOff>0</xdr:rowOff>
        </xdr:from>
        <xdr:to>
          <xdr:col>24</xdr:col>
          <xdr:colOff>38100</xdr:colOff>
          <xdr:row>31</xdr:row>
          <xdr:rowOff>0</xdr:rowOff>
        </xdr:to>
        <xdr:grpSp>
          <xdr:nvGrpSpPr>
            <xdr:cNvPr id="154" name="グループ化 153">
              <a:extLst>
                <a:ext uri="{FF2B5EF4-FFF2-40B4-BE49-F238E27FC236}">
                  <a16:creationId xmlns:a16="http://schemas.microsoft.com/office/drawing/2014/main" id="{00000000-0008-0000-1000-000052000000}"/>
                </a:ext>
              </a:extLst>
            </xdr:cNvPr>
            <xdr:cNvGrpSpPr/>
          </xdr:nvGrpSpPr>
          <xdr:grpSpPr>
            <a:xfrm>
              <a:off x="3619500" y="5067300"/>
              <a:ext cx="723900" cy="171450"/>
              <a:chOff x="3952907" y="5105400"/>
              <a:chExt cx="904841" cy="209550"/>
            </a:xfrm>
          </xdr:grpSpPr>
          <xdr:sp macro="" textlink="">
            <xdr:nvSpPr>
              <xdr:cNvPr id="1335419" name="Check Box 123" hidden="1">
                <a:extLst>
                  <a:ext uri="{63B3BB69-23CF-44E3-9099-C40C66FF867C}">
                    <a14:compatExt spid="_x0000_s1335419"/>
                  </a:ext>
                </a:extLst>
              </xdr:cNvPr>
              <xdr:cNvSpPr/>
            </xdr:nvSpPr>
            <xdr:spPr bwMode="auto">
              <a:xfrm>
                <a:off x="395290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20" name="Check Box 124" hidden="1">
                <a:extLst>
                  <a:ext uri="{63B3BB69-23CF-44E3-9099-C40C66FF867C}">
                    <a14:compatExt spid="_x0000_s1335420"/>
                  </a:ext>
                </a:extLst>
              </xdr:cNvPr>
              <xdr:cNvSpPr/>
            </xdr:nvSpPr>
            <xdr:spPr bwMode="auto">
              <a:xfrm>
                <a:off x="444817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31</xdr:row>
          <xdr:rowOff>0</xdr:rowOff>
        </xdr:from>
        <xdr:to>
          <xdr:col>24</xdr:col>
          <xdr:colOff>38100</xdr:colOff>
          <xdr:row>32</xdr:row>
          <xdr:rowOff>0</xdr:rowOff>
        </xdr:to>
        <xdr:grpSp>
          <xdr:nvGrpSpPr>
            <xdr:cNvPr id="157" name="グループ化 156">
              <a:extLst>
                <a:ext uri="{FF2B5EF4-FFF2-40B4-BE49-F238E27FC236}">
                  <a16:creationId xmlns:a16="http://schemas.microsoft.com/office/drawing/2014/main" id="{00000000-0008-0000-1000-000055000000}"/>
                </a:ext>
              </a:extLst>
            </xdr:cNvPr>
            <xdr:cNvGrpSpPr/>
          </xdr:nvGrpSpPr>
          <xdr:grpSpPr>
            <a:xfrm>
              <a:off x="3619500" y="5238750"/>
              <a:ext cx="723900" cy="171450"/>
              <a:chOff x="3952907" y="5105400"/>
              <a:chExt cx="904841" cy="209550"/>
            </a:xfrm>
          </xdr:grpSpPr>
          <xdr:sp macro="" textlink="">
            <xdr:nvSpPr>
              <xdr:cNvPr id="1335421" name="Check Box 125" hidden="1">
                <a:extLst>
                  <a:ext uri="{63B3BB69-23CF-44E3-9099-C40C66FF867C}">
                    <a14:compatExt spid="_x0000_s1335421"/>
                  </a:ext>
                </a:extLst>
              </xdr:cNvPr>
              <xdr:cNvSpPr/>
            </xdr:nvSpPr>
            <xdr:spPr bwMode="auto">
              <a:xfrm>
                <a:off x="395290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22" name="Check Box 126" hidden="1">
                <a:extLst>
                  <a:ext uri="{63B3BB69-23CF-44E3-9099-C40C66FF867C}">
                    <a14:compatExt spid="_x0000_s1335422"/>
                  </a:ext>
                </a:extLst>
              </xdr:cNvPr>
              <xdr:cNvSpPr/>
            </xdr:nvSpPr>
            <xdr:spPr bwMode="auto">
              <a:xfrm>
                <a:off x="444817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32</xdr:row>
          <xdr:rowOff>0</xdr:rowOff>
        </xdr:from>
        <xdr:to>
          <xdr:col>13</xdr:col>
          <xdr:colOff>38100</xdr:colOff>
          <xdr:row>33</xdr:row>
          <xdr:rowOff>0</xdr:rowOff>
        </xdr:to>
        <xdr:grpSp>
          <xdr:nvGrpSpPr>
            <xdr:cNvPr id="160" name="グループ化 159">
              <a:extLst>
                <a:ext uri="{FF2B5EF4-FFF2-40B4-BE49-F238E27FC236}">
                  <a16:creationId xmlns:a16="http://schemas.microsoft.com/office/drawing/2014/main" id="{00000000-0008-0000-1000-000095000000}"/>
                </a:ext>
              </a:extLst>
            </xdr:cNvPr>
            <xdr:cNvGrpSpPr/>
          </xdr:nvGrpSpPr>
          <xdr:grpSpPr>
            <a:xfrm>
              <a:off x="1628775" y="5410200"/>
              <a:ext cx="723900" cy="171450"/>
              <a:chOff x="3952961" y="5334000"/>
              <a:chExt cx="904786" cy="209550"/>
            </a:xfrm>
          </xdr:grpSpPr>
          <xdr:sp macro="" textlink="">
            <xdr:nvSpPr>
              <xdr:cNvPr id="1335423" name="Check Box 127" hidden="1">
                <a:extLst>
                  <a:ext uri="{63B3BB69-23CF-44E3-9099-C40C66FF867C}">
                    <a14:compatExt spid="_x0000_s1335423"/>
                  </a:ext>
                </a:extLst>
              </xdr:cNvPr>
              <xdr:cNvSpPr/>
            </xdr:nvSpPr>
            <xdr:spPr bwMode="auto">
              <a:xfrm>
                <a:off x="3952961"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24" name="Check Box 128" hidden="1">
                <a:extLst>
                  <a:ext uri="{63B3BB69-23CF-44E3-9099-C40C66FF867C}">
                    <a14:compatExt spid="_x0000_s1335424"/>
                  </a:ext>
                </a:extLst>
              </xdr:cNvPr>
              <xdr:cNvSpPr/>
            </xdr:nvSpPr>
            <xdr:spPr bwMode="auto">
              <a:xfrm>
                <a:off x="4448172"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32</xdr:row>
          <xdr:rowOff>0</xdr:rowOff>
        </xdr:from>
        <xdr:to>
          <xdr:col>24</xdr:col>
          <xdr:colOff>38100</xdr:colOff>
          <xdr:row>33</xdr:row>
          <xdr:rowOff>0</xdr:rowOff>
        </xdr:to>
        <xdr:grpSp>
          <xdr:nvGrpSpPr>
            <xdr:cNvPr id="163" name="グループ化 162">
              <a:extLst>
                <a:ext uri="{FF2B5EF4-FFF2-40B4-BE49-F238E27FC236}">
                  <a16:creationId xmlns:a16="http://schemas.microsoft.com/office/drawing/2014/main" id="{00000000-0008-0000-1000-000098000000}"/>
                </a:ext>
              </a:extLst>
            </xdr:cNvPr>
            <xdr:cNvGrpSpPr/>
          </xdr:nvGrpSpPr>
          <xdr:grpSpPr>
            <a:xfrm>
              <a:off x="3619500" y="5410200"/>
              <a:ext cx="723900" cy="171450"/>
              <a:chOff x="3952907" y="5105400"/>
              <a:chExt cx="904841" cy="209550"/>
            </a:xfrm>
          </xdr:grpSpPr>
          <xdr:sp macro="" textlink="">
            <xdr:nvSpPr>
              <xdr:cNvPr id="1335425" name="Check Box 129" hidden="1">
                <a:extLst>
                  <a:ext uri="{63B3BB69-23CF-44E3-9099-C40C66FF867C}">
                    <a14:compatExt spid="_x0000_s1335425"/>
                  </a:ext>
                </a:extLst>
              </xdr:cNvPr>
              <xdr:cNvSpPr/>
            </xdr:nvSpPr>
            <xdr:spPr bwMode="auto">
              <a:xfrm>
                <a:off x="395290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26" name="Check Box 130" hidden="1">
                <a:extLst>
                  <a:ext uri="{63B3BB69-23CF-44E3-9099-C40C66FF867C}">
                    <a14:compatExt spid="_x0000_s1335426"/>
                  </a:ext>
                </a:extLst>
              </xdr:cNvPr>
              <xdr:cNvSpPr/>
            </xdr:nvSpPr>
            <xdr:spPr bwMode="auto">
              <a:xfrm>
                <a:off x="444817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33</xdr:row>
          <xdr:rowOff>0</xdr:rowOff>
        </xdr:from>
        <xdr:to>
          <xdr:col>24</xdr:col>
          <xdr:colOff>38100</xdr:colOff>
          <xdr:row>34</xdr:row>
          <xdr:rowOff>0</xdr:rowOff>
        </xdr:to>
        <xdr:grpSp>
          <xdr:nvGrpSpPr>
            <xdr:cNvPr id="166" name="グループ化 165">
              <a:extLst>
                <a:ext uri="{FF2B5EF4-FFF2-40B4-BE49-F238E27FC236}">
                  <a16:creationId xmlns:a16="http://schemas.microsoft.com/office/drawing/2014/main" id="{00000000-0008-0000-1000-00009E000000}"/>
                </a:ext>
              </a:extLst>
            </xdr:cNvPr>
            <xdr:cNvGrpSpPr/>
          </xdr:nvGrpSpPr>
          <xdr:grpSpPr>
            <a:xfrm>
              <a:off x="3619500" y="5581650"/>
              <a:ext cx="723900" cy="171450"/>
              <a:chOff x="3952907" y="5105400"/>
              <a:chExt cx="904841" cy="209550"/>
            </a:xfrm>
          </xdr:grpSpPr>
          <xdr:sp macro="" textlink="">
            <xdr:nvSpPr>
              <xdr:cNvPr id="1335427" name="Check Box 131" hidden="1">
                <a:extLst>
                  <a:ext uri="{63B3BB69-23CF-44E3-9099-C40C66FF867C}">
                    <a14:compatExt spid="_x0000_s1335427"/>
                  </a:ext>
                </a:extLst>
              </xdr:cNvPr>
              <xdr:cNvSpPr/>
            </xdr:nvSpPr>
            <xdr:spPr bwMode="auto">
              <a:xfrm>
                <a:off x="395290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28" name="Check Box 132" hidden="1">
                <a:extLst>
                  <a:ext uri="{63B3BB69-23CF-44E3-9099-C40C66FF867C}">
                    <a14:compatExt spid="_x0000_s1335428"/>
                  </a:ext>
                </a:extLst>
              </xdr:cNvPr>
              <xdr:cNvSpPr/>
            </xdr:nvSpPr>
            <xdr:spPr bwMode="auto">
              <a:xfrm>
                <a:off x="444817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32</xdr:row>
          <xdr:rowOff>0</xdr:rowOff>
        </xdr:from>
        <xdr:to>
          <xdr:col>13</xdr:col>
          <xdr:colOff>38100</xdr:colOff>
          <xdr:row>33</xdr:row>
          <xdr:rowOff>0</xdr:rowOff>
        </xdr:to>
        <xdr:grpSp>
          <xdr:nvGrpSpPr>
            <xdr:cNvPr id="169" name="グループ化 168">
              <a:extLst>
                <a:ext uri="{FF2B5EF4-FFF2-40B4-BE49-F238E27FC236}">
                  <a16:creationId xmlns:a16="http://schemas.microsoft.com/office/drawing/2014/main" id="{00000000-0008-0000-1000-000003000000}"/>
                </a:ext>
              </a:extLst>
            </xdr:cNvPr>
            <xdr:cNvGrpSpPr/>
          </xdr:nvGrpSpPr>
          <xdr:grpSpPr>
            <a:xfrm>
              <a:off x="1628775" y="5410200"/>
              <a:ext cx="723900" cy="171450"/>
              <a:chOff x="1781239" y="5334000"/>
              <a:chExt cx="904871" cy="209550"/>
            </a:xfrm>
          </xdr:grpSpPr>
          <xdr:sp macro="" textlink="">
            <xdr:nvSpPr>
              <xdr:cNvPr id="1335429" name="Check Box 133" hidden="1">
                <a:extLst>
                  <a:ext uri="{63B3BB69-23CF-44E3-9099-C40C66FF867C}">
                    <a14:compatExt spid="_x0000_s1335429"/>
                  </a:ext>
                </a:extLst>
              </xdr:cNvPr>
              <xdr:cNvSpPr/>
            </xdr:nvSpPr>
            <xdr:spPr bwMode="auto">
              <a:xfrm>
                <a:off x="1781239"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30" name="Check Box 134" hidden="1">
                <a:extLst>
                  <a:ext uri="{63B3BB69-23CF-44E3-9099-C40C66FF867C}">
                    <a14:compatExt spid="_x0000_s1335430"/>
                  </a:ext>
                </a:extLst>
              </xdr:cNvPr>
              <xdr:cNvSpPr/>
            </xdr:nvSpPr>
            <xdr:spPr bwMode="auto">
              <a:xfrm>
                <a:off x="2276535"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31</xdr:row>
          <xdr:rowOff>0</xdr:rowOff>
        </xdr:from>
        <xdr:to>
          <xdr:col>24</xdr:col>
          <xdr:colOff>38100</xdr:colOff>
          <xdr:row>32</xdr:row>
          <xdr:rowOff>0</xdr:rowOff>
        </xdr:to>
        <xdr:grpSp>
          <xdr:nvGrpSpPr>
            <xdr:cNvPr id="172" name="グループ化 171">
              <a:extLst>
                <a:ext uri="{FF2B5EF4-FFF2-40B4-BE49-F238E27FC236}">
                  <a16:creationId xmlns:a16="http://schemas.microsoft.com/office/drawing/2014/main" id="{00000000-0008-0000-1000-000005000000}"/>
                </a:ext>
              </a:extLst>
            </xdr:cNvPr>
            <xdr:cNvGrpSpPr/>
          </xdr:nvGrpSpPr>
          <xdr:grpSpPr>
            <a:xfrm>
              <a:off x="3619500" y="5238750"/>
              <a:ext cx="723900" cy="171450"/>
              <a:chOff x="3952907" y="5105400"/>
              <a:chExt cx="904841" cy="209550"/>
            </a:xfrm>
          </xdr:grpSpPr>
          <xdr:sp macro="" textlink="">
            <xdr:nvSpPr>
              <xdr:cNvPr id="1335431" name="Check Box 135" hidden="1">
                <a:extLst>
                  <a:ext uri="{63B3BB69-23CF-44E3-9099-C40C66FF867C}">
                    <a14:compatExt spid="_x0000_s1335431"/>
                  </a:ext>
                </a:extLst>
              </xdr:cNvPr>
              <xdr:cNvSpPr/>
            </xdr:nvSpPr>
            <xdr:spPr bwMode="auto">
              <a:xfrm>
                <a:off x="395290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32" name="Check Box 136" hidden="1">
                <a:extLst>
                  <a:ext uri="{63B3BB69-23CF-44E3-9099-C40C66FF867C}">
                    <a14:compatExt spid="_x0000_s1335432"/>
                  </a:ext>
                </a:extLst>
              </xdr:cNvPr>
              <xdr:cNvSpPr/>
            </xdr:nvSpPr>
            <xdr:spPr bwMode="auto">
              <a:xfrm>
                <a:off x="444817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33</xdr:row>
          <xdr:rowOff>0</xdr:rowOff>
        </xdr:from>
        <xdr:to>
          <xdr:col>13</xdr:col>
          <xdr:colOff>38100</xdr:colOff>
          <xdr:row>34</xdr:row>
          <xdr:rowOff>0</xdr:rowOff>
        </xdr:to>
        <xdr:grpSp>
          <xdr:nvGrpSpPr>
            <xdr:cNvPr id="175" name="グループ化 174">
              <a:extLst>
                <a:ext uri="{FF2B5EF4-FFF2-40B4-BE49-F238E27FC236}">
                  <a16:creationId xmlns:a16="http://schemas.microsoft.com/office/drawing/2014/main" id="{00000000-0008-0000-1000-000004000000}"/>
                </a:ext>
              </a:extLst>
            </xdr:cNvPr>
            <xdr:cNvGrpSpPr/>
          </xdr:nvGrpSpPr>
          <xdr:grpSpPr>
            <a:xfrm>
              <a:off x="1628775" y="5581650"/>
              <a:ext cx="723900" cy="171450"/>
              <a:chOff x="3952961" y="5334000"/>
              <a:chExt cx="904786" cy="209550"/>
            </a:xfrm>
          </xdr:grpSpPr>
          <xdr:sp macro="" textlink="">
            <xdr:nvSpPr>
              <xdr:cNvPr id="1335433" name="Check Box 137" hidden="1">
                <a:extLst>
                  <a:ext uri="{63B3BB69-23CF-44E3-9099-C40C66FF867C}">
                    <a14:compatExt spid="_x0000_s1335433"/>
                  </a:ext>
                </a:extLst>
              </xdr:cNvPr>
              <xdr:cNvSpPr/>
            </xdr:nvSpPr>
            <xdr:spPr bwMode="auto">
              <a:xfrm>
                <a:off x="3952961"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34" name="Check Box 138" hidden="1">
                <a:extLst>
                  <a:ext uri="{63B3BB69-23CF-44E3-9099-C40C66FF867C}">
                    <a14:compatExt spid="_x0000_s1335434"/>
                  </a:ext>
                </a:extLst>
              </xdr:cNvPr>
              <xdr:cNvSpPr/>
            </xdr:nvSpPr>
            <xdr:spPr bwMode="auto">
              <a:xfrm>
                <a:off x="4448172"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31</xdr:row>
          <xdr:rowOff>0</xdr:rowOff>
        </xdr:from>
        <xdr:to>
          <xdr:col>13</xdr:col>
          <xdr:colOff>38100</xdr:colOff>
          <xdr:row>32</xdr:row>
          <xdr:rowOff>0</xdr:rowOff>
        </xdr:to>
        <xdr:grpSp>
          <xdr:nvGrpSpPr>
            <xdr:cNvPr id="178" name="グループ化 177">
              <a:extLst>
                <a:ext uri="{FF2B5EF4-FFF2-40B4-BE49-F238E27FC236}">
                  <a16:creationId xmlns:a16="http://schemas.microsoft.com/office/drawing/2014/main" id="{00000000-0008-0000-1000-000002000000}"/>
                </a:ext>
              </a:extLst>
            </xdr:cNvPr>
            <xdr:cNvGrpSpPr/>
          </xdr:nvGrpSpPr>
          <xdr:grpSpPr>
            <a:xfrm>
              <a:off x="1628775" y="5238750"/>
              <a:ext cx="723900" cy="171450"/>
              <a:chOff x="1781239" y="5105400"/>
              <a:chExt cx="904871" cy="209550"/>
            </a:xfrm>
          </xdr:grpSpPr>
          <xdr:sp macro="" textlink="">
            <xdr:nvSpPr>
              <xdr:cNvPr id="1335435" name="Check Box 139" hidden="1">
                <a:extLst>
                  <a:ext uri="{63B3BB69-23CF-44E3-9099-C40C66FF867C}">
                    <a14:compatExt spid="_x0000_s1335435"/>
                  </a:ext>
                </a:extLst>
              </xdr:cNvPr>
              <xdr:cNvSpPr/>
            </xdr:nvSpPr>
            <xdr:spPr bwMode="auto">
              <a:xfrm>
                <a:off x="178123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36" name="Check Box 140" hidden="1">
                <a:extLst>
                  <a:ext uri="{63B3BB69-23CF-44E3-9099-C40C66FF867C}">
                    <a14:compatExt spid="_x0000_s1335436"/>
                  </a:ext>
                </a:extLst>
              </xdr:cNvPr>
              <xdr:cNvSpPr/>
            </xdr:nvSpPr>
            <xdr:spPr bwMode="auto">
              <a:xfrm>
                <a:off x="2276535"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32</xdr:row>
          <xdr:rowOff>0</xdr:rowOff>
        </xdr:from>
        <xdr:to>
          <xdr:col>24</xdr:col>
          <xdr:colOff>38100</xdr:colOff>
          <xdr:row>33</xdr:row>
          <xdr:rowOff>0</xdr:rowOff>
        </xdr:to>
        <xdr:grpSp>
          <xdr:nvGrpSpPr>
            <xdr:cNvPr id="181" name="グループ化 180">
              <a:extLst>
                <a:ext uri="{FF2B5EF4-FFF2-40B4-BE49-F238E27FC236}">
                  <a16:creationId xmlns:a16="http://schemas.microsoft.com/office/drawing/2014/main" id="{00000000-0008-0000-1000-000052000000}"/>
                </a:ext>
              </a:extLst>
            </xdr:cNvPr>
            <xdr:cNvGrpSpPr/>
          </xdr:nvGrpSpPr>
          <xdr:grpSpPr>
            <a:xfrm>
              <a:off x="3619500" y="5410200"/>
              <a:ext cx="723900" cy="171450"/>
              <a:chOff x="3952907" y="5105400"/>
              <a:chExt cx="904841" cy="209550"/>
            </a:xfrm>
          </xdr:grpSpPr>
          <xdr:sp macro="" textlink="">
            <xdr:nvSpPr>
              <xdr:cNvPr id="1335437" name="Check Box 141" hidden="1">
                <a:extLst>
                  <a:ext uri="{63B3BB69-23CF-44E3-9099-C40C66FF867C}">
                    <a14:compatExt spid="_x0000_s1335437"/>
                  </a:ext>
                </a:extLst>
              </xdr:cNvPr>
              <xdr:cNvSpPr/>
            </xdr:nvSpPr>
            <xdr:spPr bwMode="auto">
              <a:xfrm>
                <a:off x="395290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38" name="Check Box 142" hidden="1">
                <a:extLst>
                  <a:ext uri="{63B3BB69-23CF-44E3-9099-C40C66FF867C}">
                    <a14:compatExt spid="_x0000_s1335438"/>
                  </a:ext>
                </a:extLst>
              </xdr:cNvPr>
              <xdr:cNvSpPr/>
            </xdr:nvSpPr>
            <xdr:spPr bwMode="auto">
              <a:xfrm>
                <a:off x="444817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33</xdr:row>
          <xdr:rowOff>0</xdr:rowOff>
        </xdr:from>
        <xdr:to>
          <xdr:col>24</xdr:col>
          <xdr:colOff>38100</xdr:colOff>
          <xdr:row>34</xdr:row>
          <xdr:rowOff>0</xdr:rowOff>
        </xdr:to>
        <xdr:grpSp>
          <xdr:nvGrpSpPr>
            <xdr:cNvPr id="184" name="グループ化 183">
              <a:extLst>
                <a:ext uri="{FF2B5EF4-FFF2-40B4-BE49-F238E27FC236}">
                  <a16:creationId xmlns:a16="http://schemas.microsoft.com/office/drawing/2014/main" id="{00000000-0008-0000-1000-000055000000}"/>
                </a:ext>
              </a:extLst>
            </xdr:cNvPr>
            <xdr:cNvGrpSpPr/>
          </xdr:nvGrpSpPr>
          <xdr:grpSpPr>
            <a:xfrm>
              <a:off x="3619500" y="5581650"/>
              <a:ext cx="723900" cy="171450"/>
              <a:chOff x="3952907" y="5105400"/>
              <a:chExt cx="904841" cy="209550"/>
            </a:xfrm>
          </xdr:grpSpPr>
          <xdr:sp macro="" textlink="">
            <xdr:nvSpPr>
              <xdr:cNvPr id="1335439" name="Check Box 143" hidden="1">
                <a:extLst>
                  <a:ext uri="{63B3BB69-23CF-44E3-9099-C40C66FF867C}">
                    <a14:compatExt spid="_x0000_s1335439"/>
                  </a:ext>
                </a:extLst>
              </xdr:cNvPr>
              <xdr:cNvSpPr/>
            </xdr:nvSpPr>
            <xdr:spPr bwMode="auto">
              <a:xfrm>
                <a:off x="395290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40" name="Check Box 144" hidden="1">
                <a:extLst>
                  <a:ext uri="{63B3BB69-23CF-44E3-9099-C40C66FF867C}">
                    <a14:compatExt spid="_x0000_s1335440"/>
                  </a:ext>
                </a:extLst>
              </xdr:cNvPr>
              <xdr:cNvSpPr/>
            </xdr:nvSpPr>
            <xdr:spPr bwMode="auto">
              <a:xfrm>
                <a:off x="444817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34</xdr:row>
          <xdr:rowOff>0</xdr:rowOff>
        </xdr:from>
        <xdr:to>
          <xdr:col>13</xdr:col>
          <xdr:colOff>38100</xdr:colOff>
          <xdr:row>35</xdr:row>
          <xdr:rowOff>0</xdr:rowOff>
        </xdr:to>
        <xdr:grpSp>
          <xdr:nvGrpSpPr>
            <xdr:cNvPr id="187" name="グループ化 186">
              <a:extLst>
                <a:ext uri="{FF2B5EF4-FFF2-40B4-BE49-F238E27FC236}">
                  <a16:creationId xmlns:a16="http://schemas.microsoft.com/office/drawing/2014/main" id="{00000000-0008-0000-1000-000095000000}"/>
                </a:ext>
              </a:extLst>
            </xdr:cNvPr>
            <xdr:cNvGrpSpPr/>
          </xdr:nvGrpSpPr>
          <xdr:grpSpPr>
            <a:xfrm>
              <a:off x="1628775" y="5753100"/>
              <a:ext cx="723900" cy="171450"/>
              <a:chOff x="3952961" y="5334000"/>
              <a:chExt cx="904786" cy="209550"/>
            </a:xfrm>
          </xdr:grpSpPr>
          <xdr:sp macro="" textlink="">
            <xdr:nvSpPr>
              <xdr:cNvPr id="1335441" name="Check Box 145" hidden="1">
                <a:extLst>
                  <a:ext uri="{63B3BB69-23CF-44E3-9099-C40C66FF867C}">
                    <a14:compatExt spid="_x0000_s1335441"/>
                  </a:ext>
                </a:extLst>
              </xdr:cNvPr>
              <xdr:cNvSpPr/>
            </xdr:nvSpPr>
            <xdr:spPr bwMode="auto">
              <a:xfrm>
                <a:off x="3952961"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42" name="Check Box 146" hidden="1">
                <a:extLst>
                  <a:ext uri="{63B3BB69-23CF-44E3-9099-C40C66FF867C}">
                    <a14:compatExt spid="_x0000_s1335442"/>
                  </a:ext>
                </a:extLst>
              </xdr:cNvPr>
              <xdr:cNvSpPr/>
            </xdr:nvSpPr>
            <xdr:spPr bwMode="auto">
              <a:xfrm>
                <a:off x="4448172"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34</xdr:row>
          <xdr:rowOff>0</xdr:rowOff>
        </xdr:from>
        <xdr:to>
          <xdr:col>24</xdr:col>
          <xdr:colOff>38100</xdr:colOff>
          <xdr:row>35</xdr:row>
          <xdr:rowOff>0</xdr:rowOff>
        </xdr:to>
        <xdr:grpSp>
          <xdr:nvGrpSpPr>
            <xdr:cNvPr id="190" name="グループ化 189">
              <a:extLst>
                <a:ext uri="{FF2B5EF4-FFF2-40B4-BE49-F238E27FC236}">
                  <a16:creationId xmlns:a16="http://schemas.microsoft.com/office/drawing/2014/main" id="{00000000-0008-0000-1000-000098000000}"/>
                </a:ext>
              </a:extLst>
            </xdr:cNvPr>
            <xdr:cNvGrpSpPr/>
          </xdr:nvGrpSpPr>
          <xdr:grpSpPr>
            <a:xfrm>
              <a:off x="3619500" y="5753100"/>
              <a:ext cx="723900" cy="171450"/>
              <a:chOff x="3952907" y="5105400"/>
              <a:chExt cx="904841" cy="209550"/>
            </a:xfrm>
          </xdr:grpSpPr>
          <xdr:sp macro="" textlink="">
            <xdr:nvSpPr>
              <xdr:cNvPr id="1335443" name="Check Box 147" hidden="1">
                <a:extLst>
                  <a:ext uri="{63B3BB69-23CF-44E3-9099-C40C66FF867C}">
                    <a14:compatExt spid="_x0000_s1335443"/>
                  </a:ext>
                </a:extLst>
              </xdr:cNvPr>
              <xdr:cNvSpPr/>
            </xdr:nvSpPr>
            <xdr:spPr bwMode="auto">
              <a:xfrm>
                <a:off x="395290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44" name="Check Box 148" hidden="1">
                <a:extLst>
                  <a:ext uri="{63B3BB69-23CF-44E3-9099-C40C66FF867C}">
                    <a14:compatExt spid="_x0000_s1335444"/>
                  </a:ext>
                </a:extLst>
              </xdr:cNvPr>
              <xdr:cNvSpPr/>
            </xdr:nvSpPr>
            <xdr:spPr bwMode="auto">
              <a:xfrm>
                <a:off x="444817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35</xdr:row>
          <xdr:rowOff>0</xdr:rowOff>
        </xdr:from>
        <xdr:to>
          <xdr:col>24</xdr:col>
          <xdr:colOff>38100</xdr:colOff>
          <xdr:row>36</xdr:row>
          <xdr:rowOff>0</xdr:rowOff>
        </xdr:to>
        <xdr:grpSp>
          <xdr:nvGrpSpPr>
            <xdr:cNvPr id="193" name="グループ化 192">
              <a:extLst>
                <a:ext uri="{FF2B5EF4-FFF2-40B4-BE49-F238E27FC236}">
                  <a16:creationId xmlns:a16="http://schemas.microsoft.com/office/drawing/2014/main" id="{00000000-0008-0000-1000-00009E000000}"/>
                </a:ext>
              </a:extLst>
            </xdr:cNvPr>
            <xdr:cNvGrpSpPr/>
          </xdr:nvGrpSpPr>
          <xdr:grpSpPr>
            <a:xfrm>
              <a:off x="3619500" y="5924550"/>
              <a:ext cx="723900" cy="171450"/>
              <a:chOff x="3952907" y="5105400"/>
              <a:chExt cx="904841" cy="209550"/>
            </a:xfrm>
          </xdr:grpSpPr>
          <xdr:sp macro="" textlink="">
            <xdr:nvSpPr>
              <xdr:cNvPr id="1335445" name="Check Box 149" hidden="1">
                <a:extLst>
                  <a:ext uri="{63B3BB69-23CF-44E3-9099-C40C66FF867C}">
                    <a14:compatExt spid="_x0000_s1335445"/>
                  </a:ext>
                </a:extLst>
              </xdr:cNvPr>
              <xdr:cNvSpPr/>
            </xdr:nvSpPr>
            <xdr:spPr bwMode="auto">
              <a:xfrm>
                <a:off x="395290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46" name="Check Box 150" hidden="1">
                <a:extLst>
                  <a:ext uri="{63B3BB69-23CF-44E3-9099-C40C66FF867C}">
                    <a14:compatExt spid="_x0000_s1335446"/>
                  </a:ext>
                </a:extLst>
              </xdr:cNvPr>
              <xdr:cNvSpPr/>
            </xdr:nvSpPr>
            <xdr:spPr bwMode="auto">
              <a:xfrm>
                <a:off x="444817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15</xdr:row>
          <xdr:rowOff>0</xdr:rowOff>
        </xdr:from>
        <xdr:to>
          <xdr:col>25</xdr:col>
          <xdr:colOff>609600</xdr:colOff>
          <xdr:row>16</xdr:row>
          <xdr:rowOff>85725</xdr:rowOff>
        </xdr:to>
        <xdr:grpSp>
          <xdr:nvGrpSpPr>
            <xdr:cNvPr id="102" name="グループ化 101"/>
            <xdr:cNvGrpSpPr/>
          </xdr:nvGrpSpPr>
          <xdr:grpSpPr>
            <a:xfrm>
              <a:off x="3657600" y="2438400"/>
              <a:ext cx="1438275" cy="257175"/>
              <a:chOff x="2981334" y="3314700"/>
              <a:chExt cx="1447781" cy="209550"/>
            </a:xfrm>
          </xdr:grpSpPr>
          <xdr:sp macro="" textlink="">
            <xdr:nvSpPr>
              <xdr:cNvPr id="1335451" name="Check Box 155" hidden="1">
                <a:extLst>
                  <a:ext uri="{63B3BB69-23CF-44E3-9099-C40C66FF867C}">
                    <a14:compatExt spid="_x0000_s1335451"/>
                  </a:ext>
                </a:extLst>
              </xdr:cNvPr>
              <xdr:cNvSpPr/>
            </xdr:nvSpPr>
            <xdr:spPr bwMode="auto">
              <a:xfrm>
                <a:off x="2981334" y="3314700"/>
                <a:ext cx="6667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1335452" name="Check Box 156" hidden="1">
                <a:extLst>
                  <a:ext uri="{63B3BB69-23CF-44E3-9099-C40C66FF867C}">
                    <a14:compatExt spid="_x0000_s1335452"/>
                  </a:ext>
                </a:extLst>
              </xdr:cNvPr>
              <xdr:cNvSpPr/>
            </xdr:nvSpPr>
            <xdr:spPr bwMode="auto">
              <a:xfrm>
                <a:off x="3752838" y="331470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26</xdr:row>
          <xdr:rowOff>161926</xdr:rowOff>
        </xdr:from>
        <xdr:to>
          <xdr:col>4</xdr:col>
          <xdr:colOff>133350</xdr:colOff>
          <xdr:row>29</xdr:row>
          <xdr:rowOff>19050</xdr:rowOff>
        </xdr:to>
        <xdr:grpSp>
          <xdr:nvGrpSpPr>
            <xdr:cNvPr id="2" name="グループ化 1">
              <a:extLst>
                <a:ext uri="{FF2B5EF4-FFF2-40B4-BE49-F238E27FC236}">
                  <a16:creationId xmlns:a16="http://schemas.microsoft.com/office/drawing/2014/main" id="{00000000-0008-0000-1100-00005C000000}"/>
                </a:ext>
              </a:extLst>
            </xdr:cNvPr>
            <xdr:cNvGrpSpPr/>
          </xdr:nvGrpSpPr>
          <xdr:grpSpPr>
            <a:xfrm>
              <a:off x="638175" y="4410076"/>
              <a:ext cx="304800" cy="371474"/>
              <a:chOff x="419049" y="4276123"/>
              <a:chExt cx="304800" cy="371614"/>
            </a:xfrm>
          </xdr:grpSpPr>
          <xdr:sp macro="" textlink="">
            <xdr:nvSpPr>
              <xdr:cNvPr id="1336321" name="Check Box 1" hidden="1">
                <a:extLst>
                  <a:ext uri="{63B3BB69-23CF-44E3-9099-C40C66FF867C}">
                    <a14:compatExt spid="_x0000_s1336321"/>
                  </a:ext>
                </a:extLst>
              </xdr:cNvPr>
              <xdr:cNvSpPr/>
            </xdr:nvSpPr>
            <xdr:spPr bwMode="auto">
              <a:xfrm>
                <a:off x="419101" y="4276123"/>
                <a:ext cx="26670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6322" name="Check Box 2" hidden="1">
                <a:extLst>
                  <a:ext uri="{63B3BB69-23CF-44E3-9099-C40C66FF867C}">
                    <a14:compatExt spid="_x0000_s1336322"/>
                  </a:ext>
                </a:extLst>
              </xdr:cNvPr>
              <xdr:cNvSpPr/>
            </xdr:nvSpPr>
            <xdr:spPr bwMode="auto">
              <a:xfrm>
                <a:off x="419049" y="4438201"/>
                <a:ext cx="304800" cy="2095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xdr:col>
      <xdr:colOff>76201</xdr:colOff>
      <xdr:row>31</xdr:row>
      <xdr:rowOff>9524</xdr:rowOff>
    </xdr:from>
    <xdr:to>
      <xdr:col>25</xdr:col>
      <xdr:colOff>66676</xdr:colOff>
      <xdr:row>35</xdr:row>
      <xdr:rowOff>104775</xdr:rowOff>
    </xdr:to>
    <xdr:sp macro="" textlink="">
      <xdr:nvSpPr>
        <xdr:cNvPr id="5" name="大かっこ 4">
          <a:extLst>
            <a:ext uri="{FF2B5EF4-FFF2-40B4-BE49-F238E27FC236}">
              <a16:creationId xmlns:a16="http://schemas.microsoft.com/office/drawing/2014/main" id="{00000000-0008-0000-1100-00005F000000}"/>
            </a:ext>
          </a:extLst>
        </xdr:cNvPr>
        <xdr:cNvSpPr/>
      </xdr:nvSpPr>
      <xdr:spPr>
        <a:xfrm>
          <a:off x="523876" y="5095874"/>
          <a:ext cx="4152900" cy="752476"/>
        </a:xfrm>
        <a:prstGeom prst="bracketPair">
          <a:avLst>
            <a:gd name="adj" fmla="val 2436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0</xdr:colOff>
          <xdr:row>24</xdr:row>
          <xdr:rowOff>0</xdr:rowOff>
        </xdr:from>
        <xdr:to>
          <xdr:col>24</xdr:col>
          <xdr:colOff>47625</xdr:colOff>
          <xdr:row>25</xdr:row>
          <xdr:rowOff>0</xdr:rowOff>
        </xdr:to>
        <xdr:grpSp>
          <xdr:nvGrpSpPr>
            <xdr:cNvPr id="6" name="グループ化 5">
              <a:extLst>
                <a:ext uri="{FF2B5EF4-FFF2-40B4-BE49-F238E27FC236}">
                  <a16:creationId xmlns:a16="http://schemas.microsoft.com/office/drawing/2014/main" id="{00000000-0008-0000-1100-000048000000}"/>
                </a:ext>
              </a:extLst>
            </xdr:cNvPr>
            <xdr:cNvGrpSpPr/>
          </xdr:nvGrpSpPr>
          <xdr:grpSpPr>
            <a:xfrm>
              <a:off x="3343275" y="3895725"/>
              <a:ext cx="1133475" cy="180975"/>
              <a:chOff x="3314653" y="1066800"/>
              <a:chExt cx="1133472" cy="209550"/>
            </a:xfrm>
          </xdr:grpSpPr>
          <xdr:sp macro="" textlink="">
            <xdr:nvSpPr>
              <xdr:cNvPr id="1336323" name="Check Box 3" descr="ない" hidden="1">
                <a:extLst>
                  <a:ext uri="{63B3BB69-23CF-44E3-9099-C40C66FF867C}">
                    <a14:compatExt spid="_x0000_s1336323"/>
                  </a:ext>
                </a:extLst>
              </xdr:cNvPr>
              <xdr:cNvSpPr/>
            </xdr:nvSpPr>
            <xdr:spPr bwMode="auto">
              <a:xfrm>
                <a:off x="331465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6324" name="Check Box 4" descr="ない" hidden="1">
                <a:extLst>
                  <a:ext uri="{63B3BB69-23CF-44E3-9099-C40C66FF867C}">
                    <a14:compatExt spid="_x0000_s1336324"/>
                  </a:ext>
                </a:extLst>
              </xdr:cNvPr>
              <xdr:cNvSpPr/>
            </xdr:nvSpPr>
            <xdr:spPr bwMode="auto">
              <a:xfrm>
                <a:off x="396235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55</xdr:row>
          <xdr:rowOff>161925</xdr:rowOff>
        </xdr:from>
        <xdr:to>
          <xdr:col>25</xdr:col>
          <xdr:colOff>0</xdr:colOff>
          <xdr:row>57</xdr:row>
          <xdr:rowOff>82826</xdr:rowOff>
        </xdr:to>
        <xdr:grpSp>
          <xdr:nvGrpSpPr>
            <xdr:cNvPr id="9" name="グループ化 8">
              <a:extLst>
                <a:ext uri="{FF2B5EF4-FFF2-40B4-BE49-F238E27FC236}">
                  <a16:creationId xmlns:a16="http://schemas.microsoft.com/office/drawing/2014/main" id="{00000000-0008-0000-1100-00004D000000}"/>
                </a:ext>
              </a:extLst>
            </xdr:cNvPr>
            <xdr:cNvGrpSpPr/>
          </xdr:nvGrpSpPr>
          <xdr:grpSpPr>
            <a:xfrm>
              <a:off x="3343275" y="9324975"/>
              <a:ext cx="1266825" cy="263801"/>
              <a:chOff x="3314617" y="1066800"/>
              <a:chExt cx="1133492" cy="209550"/>
            </a:xfrm>
          </xdr:grpSpPr>
          <xdr:sp macro="" textlink="">
            <xdr:nvSpPr>
              <xdr:cNvPr id="1336325" name="Check Box 5" descr="ない" hidden="1">
                <a:extLst>
                  <a:ext uri="{63B3BB69-23CF-44E3-9099-C40C66FF867C}">
                    <a14:compatExt spid="_x0000_s1336325"/>
                  </a:ext>
                </a:extLst>
              </xdr:cNvPr>
              <xdr:cNvSpPr/>
            </xdr:nvSpPr>
            <xdr:spPr bwMode="auto">
              <a:xfrm>
                <a:off x="331461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6326" name="Check Box 6" descr="ない" hidden="1">
                <a:extLst>
                  <a:ext uri="{63B3BB69-23CF-44E3-9099-C40C66FF867C}">
                    <a14:compatExt spid="_x0000_s1336326"/>
                  </a:ext>
                </a:extLst>
              </xdr:cNvPr>
              <xdr:cNvSpPr/>
            </xdr:nvSpPr>
            <xdr:spPr bwMode="auto">
              <a:xfrm>
                <a:off x="396233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10013</xdr:colOff>
          <xdr:row>48</xdr:row>
          <xdr:rowOff>85725</xdr:rowOff>
        </xdr:from>
        <xdr:to>
          <xdr:col>25</xdr:col>
          <xdr:colOff>333375</xdr:colOff>
          <xdr:row>50</xdr:row>
          <xdr:rowOff>95250</xdr:rowOff>
        </xdr:to>
        <xdr:grpSp>
          <xdr:nvGrpSpPr>
            <xdr:cNvPr id="12" name="グループ化 11"/>
            <xdr:cNvGrpSpPr/>
          </xdr:nvGrpSpPr>
          <xdr:grpSpPr>
            <a:xfrm>
              <a:off x="457688" y="8048625"/>
              <a:ext cx="4485787" cy="352425"/>
              <a:chOff x="514838" y="3398498"/>
              <a:chExt cx="4190511" cy="342803"/>
            </a:xfrm>
          </xdr:grpSpPr>
          <xdr:sp macro="" textlink="">
            <xdr:nvSpPr>
              <xdr:cNvPr id="1336327" name="Check Box 7" hidden="1">
                <a:extLst>
                  <a:ext uri="{63B3BB69-23CF-44E3-9099-C40C66FF867C}">
                    <a14:compatExt spid="_x0000_s1336327"/>
                  </a:ext>
                </a:extLst>
              </xdr:cNvPr>
              <xdr:cNvSpPr/>
            </xdr:nvSpPr>
            <xdr:spPr bwMode="auto">
              <a:xfrm>
                <a:off x="514838" y="3398498"/>
                <a:ext cx="695048" cy="3428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6328" name="Check Box 8" descr="いない･" hidden="1">
                <a:extLst>
                  <a:ext uri="{63B3BB69-23CF-44E3-9099-C40C66FF867C}">
                    <a14:compatExt spid="_x0000_s1336328"/>
                  </a:ext>
                </a:extLst>
              </xdr:cNvPr>
              <xdr:cNvSpPr/>
            </xdr:nvSpPr>
            <xdr:spPr bwMode="auto">
              <a:xfrm>
                <a:off x="2957163" y="3429802"/>
                <a:ext cx="685398" cy="2804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336329" name="Check Box 9" descr="いない･" hidden="1">
                <a:extLst>
                  <a:ext uri="{63B3BB69-23CF-44E3-9099-C40C66FF867C}">
                    <a14:compatExt spid="_x0000_s1336329"/>
                  </a:ext>
                </a:extLst>
              </xdr:cNvPr>
              <xdr:cNvSpPr/>
            </xdr:nvSpPr>
            <xdr:spPr bwMode="auto">
              <a:xfrm>
                <a:off x="3690827" y="3401587"/>
                <a:ext cx="1014522" cy="3369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xdr:col>
      <xdr:colOff>123825</xdr:colOff>
      <xdr:row>60</xdr:row>
      <xdr:rowOff>19050</xdr:rowOff>
    </xdr:from>
    <xdr:to>
      <xdr:col>22</xdr:col>
      <xdr:colOff>171450</xdr:colOff>
      <xdr:row>63</xdr:row>
      <xdr:rowOff>95250</xdr:rowOff>
    </xdr:to>
    <xdr:sp macro="" textlink="">
      <xdr:nvSpPr>
        <xdr:cNvPr id="16" name="AutoShape 21">
          <a:extLst>
            <a:ext uri="{FF2B5EF4-FFF2-40B4-BE49-F238E27FC236}">
              <a16:creationId xmlns:a16="http://schemas.microsoft.com/office/drawing/2014/main" id="{00000000-0008-0000-1B00-0000BE440000}"/>
            </a:ext>
          </a:extLst>
        </xdr:cNvPr>
        <xdr:cNvSpPr>
          <a:spLocks noChangeArrowheads="1"/>
        </xdr:cNvSpPr>
      </xdr:nvSpPr>
      <xdr:spPr bwMode="auto">
        <a:xfrm>
          <a:off x="304800" y="10029825"/>
          <a:ext cx="3933825" cy="590550"/>
        </a:xfrm>
        <a:prstGeom prst="bracketPair">
          <a:avLst>
            <a:gd name="adj" fmla="val 77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2</xdr:col>
          <xdr:colOff>19050</xdr:colOff>
          <xdr:row>60</xdr:row>
          <xdr:rowOff>38100</xdr:rowOff>
        </xdr:from>
        <xdr:to>
          <xdr:col>23</xdr:col>
          <xdr:colOff>85725</xdr:colOff>
          <xdr:row>63</xdr:row>
          <xdr:rowOff>76200</xdr:rowOff>
        </xdr:to>
        <xdr:grpSp>
          <xdr:nvGrpSpPr>
            <xdr:cNvPr id="17" name="グループ化 16">
              <a:extLst>
                <a:ext uri="{FF2B5EF4-FFF2-40B4-BE49-F238E27FC236}">
                  <a16:creationId xmlns:a16="http://schemas.microsoft.com/office/drawing/2014/main" id="{00000000-0008-0000-1B00-00000E000000}"/>
                </a:ext>
              </a:extLst>
            </xdr:cNvPr>
            <xdr:cNvGrpSpPr/>
          </xdr:nvGrpSpPr>
          <xdr:grpSpPr>
            <a:xfrm>
              <a:off x="466725" y="10058400"/>
              <a:ext cx="3867150" cy="552450"/>
              <a:chOff x="438150" y="9401175"/>
              <a:chExt cx="3867145" cy="380812"/>
            </a:xfrm>
          </xdr:grpSpPr>
          <xdr:sp macro="" textlink="">
            <xdr:nvSpPr>
              <xdr:cNvPr id="1336330" name="Check Box 10" hidden="1">
                <a:extLst>
                  <a:ext uri="{63B3BB69-23CF-44E3-9099-C40C66FF867C}">
                    <a14:compatExt spid="_x0000_s1336330"/>
                  </a:ext>
                </a:extLst>
              </xdr:cNvPr>
              <xdr:cNvSpPr/>
            </xdr:nvSpPr>
            <xdr:spPr bwMode="auto">
              <a:xfrm>
                <a:off x="438150" y="9572437"/>
                <a:ext cx="57149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1336331" name="Check Box 11" hidden="1">
                <a:extLst>
                  <a:ext uri="{63B3BB69-23CF-44E3-9099-C40C66FF867C}">
                    <a14:compatExt spid="_x0000_s1336331"/>
                  </a:ext>
                </a:extLst>
              </xdr:cNvPr>
              <xdr:cNvSpPr/>
            </xdr:nvSpPr>
            <xdr:spPr bwMode="auto">
              <a:xfrm>
                <a:off x="438150" y="9401175"/>
                <a:ext cx="971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職員給食費</a:t>
                </a:r>
              </a:p>
            </xdr:txBody>
          </xdr:sp>
          <xdr:sp macro="" textlink="">
            <xdr:nvSpPr>
              <xdr:cNvPr id="1336332" name="Check Box 12" hidden="1">
                <a:extLst>
                  <a:ext uri="{63B3BB69-23CF-44E3-9099-C40C66FF867C}">
                    <a14:compatExt spid="_x0000_s1336332"/>
                  </a:ext>
                </a:extLst>
              </xdr:cNvPr>
              <xdr:cNvSpPr/>
            </xdr:nvSpPr>
            <xdr:spPr bwMode="auto">
              <a:xfrm>
                <a:off x="1524000" y="9401175"/>
                <a:ext cx="971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財形貯蓄</a:t>
                </a:r>
              </a:p>
            </xdr:txBody>
          </xdr:sp>
          <xdr:sp macro="" textlink="">
            <xdr:nvSpPr>
              <xdr:cNvPr id="1336333" name="Check Box 13" hidden="1">
                <a:extLst>
                  <a:ext uri="{63B3BB69-23CF-44E3-9099-C40C66FF867C}">
                    <a14:compatExt spid="_x0000_s1336333"/>
                  </a:ext>
                </a:extLst>
              </xdr:cNvPr>
              <xdr:cNvSpPr/>
            </xdr:nvSpPr>
            <xdr:spPr bwMode="auto">
              <a:xfrm>
                <a:off x="2428875" y="9401175"/>
                <a:ext cx="971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親睦会費</a:t>
                </a:r>
              </a:p>
            </xdr:txBody>
          </xdr:sp>
          <xdr:sp macro="" textlink="">
            <xdr:nvSpPr>
              <xdr:cNvPr id="1336334" name="Check Box 14" hidden="1">
                <a:extLst>
                  <a:ext uri="{63B3BB69-23CF-44E3-9099-C40C66FF867C}">
                    <a14:compatExt spid="_x0000_s1336334"/>
                  </a:ext>
                </a:extLst>
              </xdr:cNvPr>
              <xdr:cNvSpPr/>
            </xdr:nvSpPr>
            <xdr:spPr bwMode="auto">
              <a:xfrm>
                <a:off x="3333745" y="9401175"/>
                <a:ext cx="971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互助会費</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37</xdr:row>
          <xdr:rowOff>122766</xdr:rowOff>
        </xdr:from>
        <xdr:to>
          <xdr:col>15</xdr:col>
          <xdr:colOff>64953</xdr:colOff>
          <xdr:row>41</xdr:row>
          <xdr:rowOff>76200</xdr:rowOff>
        </xdr:to>
        <xdr:grpSp>
          <xdr:nvGrpSpPr>
            <xdr:cNvPr id="46" name="グループ化 45"/>
            <xdr:cNvGrpSpPr/>
          </xdr:nvGrpSpPr>
          <xdr:grpSpPr>
            <a:xfrm>
              <a:off x="657225" y="6209241"/>
              <a:ext cx="2208078" cy="639234"/>
              <a:chOff x="657225" y="6428338"/>
              <a:chExt cx="2208078" cy="705829"/>
            </a:xfrm>
          </xdr:grpSpPr>
          <xdr:sp macro="" textlink="">
            <xdr:nvSpPr>
              <xdr:cNvPr id="1336350" name="Check Box 30" hidden="1">
                <a:extLst>
                  <a:ext uri="{63B3BB69-23CF-44E3-9099-C40C66FF867C}">
                    <a14:compatExt spid="_x0000_s1336350"/>
                  </a:ext>
                </a:extLst>
              </xdr:cNvPr>
              <xdr:cNvSpPr/>
            </xdr:nvSpPr>
            <xdr:spPr bwMode="auto">
              <a:xfrm>
                <a:off x="2571751" y="6428338"/>
                <a:ext cx="293552" cy="6875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6351" name="Check Box 31" hidden="1">
                <a:extLst>
                  <a:ext uri="{63B3BB69-23CF-44E3-9099-C40C66FF867C}">
                    <a14:compatExt spid="_x0000_s1336351"/>
                  </a:ext>
                </a:extLst>
              </xdr:cNvPr>
              <xdr:cNvSpPr/>
            </xdr:nvSpPr>
            <xdr:spPr bwMode="auto">
              <a:xfrm>
                <a:off x="657225" y="6477428"/>
                <a:ext cx="275235" cy="58929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6352" name="Check Box 32" hidden="1">
                <a:extLst>
                  <a:ext uri="{63B3BB69-23CF-44E3-9099-C40C66FF867C}">
                    <a14:compatExt spid="_x0000_s1336352"/>
                  </a:ext>
                </a:extLst>
              </xdr:cNvPr>
              <xdr:cNvSpPr/>
            </xdr:nvSpPr>
            <xdr:spPr bwMode="auto">
              <a:xfrm>
                <a:off x="657225" y="6743640"/>
                <a:ext cx="285750" cy="3905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6</xdr:row>
          <xdr:rowOff>123825</xdr:rowOff>
        </xdr:from>
        <xdr:to>
          <xdr:col>25</xdr:col>
          <xdr:colOff>314325</xdr:colOff>
          <xdr:row>9</xdr:row>
          <xdr:rowOff>66675</xdr:rowOff>
        </xdr:to>
        <xdr:grpSp>
          <xdr:nvGrpSpPr>
            <xdr:cNvPr id="68" name="グループ化 67">
              <a:extLst>
                <a:ext uri="{FF2B5EF4-FFF2-40B4-BE49-F238E27FC236}">
                  <a16:creationId xmlns:a16="http://schemas.microsoft.com/office/drawing/2014/main" id="{00000000-0008-0000-1000-000069000000}"/>
                </a:ext>
              </a:extLst>
            </xdr:cNvPr>
            <xdr:cNvGrpSpPr/>
          </xdr:nvGrpSpPr>
          <xdr:grpSpPr>
            <a:xfrm>
              <a:off x="3790950" y="1057275"/>
              <a:ext cx="1133475" cy="400050"/>
              <a:chOff x="3314640" y="1066800"/>
              <a:chExt cx="1133475" cy="209550"/>
            </a:xfrm>
          </xdr:grpSpPr>
          <xdr:sp macro="" textlink="">
            <xdr:nvSpPr>
              <xdr:cNvPr id="1336394" name="Check Box 74" descr="ない" hidden="1">
                <a:extLst>
                  <a:ext uri="{63B3BB69-23CF-44E3-9099-C40C66FF867C}">
                    <a14:compatExt spid="_x0000_s1336394"/>
                  </a:ext>
                </a:extLst>
              </xdr:cNvPr>
              <xdr:cNvSpPr/>
            </xdr:nvSpPr>
            <xdr:spPr bwMode="auto">
              <a:xfrm>
                <a:off x="331464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6395" name="Check Box 75" descr="ない" hidden="1">
                <a:extLst>
                  <a:ext uri="{63B3BB69-23CF-44E3-9099-C40C66FF867C}">
                    <a14:compatExt spid="_x0000_s1336395"/>
                  </a:ext>
                </a:extLst>
              </xdr:cNvPr>
              <xdr:cNvSpPr/>
            </xdr:nvSpPr>
            <xdr:spPr bwMode="auto">
              <a:xfrm>
                <a:off x="396234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4</xdr:row>
          <xdr:rowOff>123825</xdr:rowOff>
        </xdr:from>
        <xdr:to>
          <xdr:col>25</xdr:col>
          <xdr:colOff>314325</xdr:colOff>
          <xdr:row>6</xdr:row>
          <xdr:rowOff>0</xdr:rowOff>
        </xdr:to>
        <xdr:grpSp>
          <xdr:nvGrpSpPr>
            <xdr:cNvPr id="71" name="グループ化 70">
              <a:extLst>
                <a:ext uri="{FF2B5EF4-FFF2-40B4-BE49-F238E27FC236}">
                  <a16:creationId xmlns:a16="http://schemas.microsoft.com/office/drawing/2014/main" id="{00000000-0008-0000-1000-00004C000000}"/>
                </a:ext>
              </a:extLst>
            </xdr:cNvPr>
            <xdr:cNvGrpSpPr/>
          </xdr:nvGrpSpPr>
          <xdr:grpSpPr>
            <a:xfrm>
              <a:off x="3790950" y="695325"/>
              <a:ext cx="1133475" cy="238125"/>
              <a:chOff x="3314784" y="1066800"/>
              <a:chExt cx="1133474" cy="209550"/>
            </a:xfrm>
          </xdr:grpSpPr>
          <xdr:sp macro="" textlink="">
            <xdr:nvSpPr>
              <xdr:cNvPr id="1336396" name="Check Box 76" descr="ない" hidden="1">
                <a:extLst>
                  <a:ext uri="{63B3BB69-23CF-44E3-9099-C40C66FF867C}">
                    <a14:compatExt spid="_x0000_s1336396"/>
                  </a:ext>
                </a:extLst>
              </xdr:cNvPr>
              <xdr:cNvSpPr/>
            </xdr:nvSpPr>
            <xdr:spPr bwMode="auto">
              <a:xfrm>
                <a:off x="331478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6397" name="Check Box 77" descr="ない" hidden="1">
                <a:extLst>
                  <a:ext uri="{63B3BB69-23CF-44E3-9099-C40C66FF867C}">
                    <a14:compatExt spid="_x0000_s1336397"/>
                  </a:ext>
                </a:extLst>
              </xdr:cNvPr>
              <xdr:cNvSpPr/>
            </xdr:nvSpPr>
            <xdr:spPr bwMode="auto">
              <a:xfrm>
                <a:off x="396248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10</xdr:row>
          <xdr:rowOff>0</xdr:rowOff>
        </xdr:from>
        <xdr:to>
          <xdr:col>25</xdr:col>
          <xdr:colOff>314325</xdr:colOff>
          <xdr:row>11</xdr:row>
          <xdr:rowOff>9525</xdr:rowOff>
        </xdr:to>
        <xdr:grpSp>
          <xdr:nvGrpSpPr>
            <xdr:cNvPr id="75" name="グループ化 74">
              <a:extLst>
                <a:ext uri="{FF2B5EF4-FFF2-40B4-BE49-F238E27FC236}">
                  <a16:creationId xmlns:a16="http://schemas.microsoft.com/office/drawing/2014/main" id="{00000000-0008-0000-1000-00006C000000}"/>
                </a:ext>
              </a:extLst>
            </xdr:cNvPr>
            <xdr:cNvGrpSpPr/>
          </xdr:nvGrpSpPr>
          <xdr:grpSpPr>
            <a:xfrm>
              <a:off x="3790950" y="1571625"/>
              <a:ext cx="1133475" cy="190500"/>
              <a:chOff x="3314640" y="1066800"/>
              <a:chExt cx="1133475" cy="209550"/>
            </a:xfrm>
          </xdr:grpSpPr>
          <xdr:sp macro="" textlink="">
            <xdr:nvSpPr>
              <xdr:cNvPr id="1336398" name="Check Box 78" descr="ない" hidden="1">
                <a:extLst>
                  <a:ext uri="{63B3BB69-23CF-44E3-9099-C40C66FF867C}">
                    <a14:compatExt spid="_x0000_s1336398"/>
                  </a:ext>
                </a:extLst>
              </xdr:cNvPr>
              <xdr:cNvSpPr/>
            </xdr:nvSpPr>
            <xdr:spPr bwMode="auto">
              <a:xfrm>
                <a:off x="331464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6399" name="Check Box 79" descr="ない" hidden="1">
                <a:extLst>
                  <a:ext uri="{63B3BB69-23CF-44E3-9099-C40C66FF867C}">
                    <a14:compatExt spid="_x0000_s1336399"/>
                  </a:ext>
                </a:extLst>
              </xdr:cNvPr>
              <xdr:cNvSpPr/>
            </xdr:nvSpPr>
            <xdr:spPr bwMode="auto">
              <a:xfrm>
                <a:off x="396234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114300</xdr:colOff>
      <xdr:row>18</xdr:row>
      <xdr:rowOff>133349</xdr:rowOff>
    </xdr:from>
    <xdr:to>
      <xdr:col>25</xdr:col>
      <xdr:colOff>76200</xdr:colOff>
      <xdr:row>21</xdr:row>
      <xdr:rowOff>47624</xdr:rowOff>
    </xdr:to>
    <xdr:sp macro="" textlink="">
      <xdr:nvSpPr>
        <xdr:cNvPr id="77" name="大かっこ 76">
          <a:extLst>
            <a:ext uri="{FF2B5EF4-FFF2-40B4-BE49-F238E27FC236}">
              <a16:creationId xmlns:a16="http://schemas.microsoft.com/office/drawing/2014/main" id="{00000000-0008-0000-1000-0000C0000000}"/>
            </a:ext>
          </a:extLst>
        </xdr:cNvPr>
        <xdr:cNvSpPr/>
      </xdr:nvSpPr>
      <xdr:spPr>
        <a:xfrm>
          <a:off x="438150" y="9772649"/>
          <a:ext cx="4124325"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0</xdr:colOff>
          <xdr:row>15</xdr:row>
          <xdr:rowOff>0</xdr:rowOff>
        </xdr:from>
        <xdr:to>
          <xdr:col>24</xdr:col>
          <xdr:colOff>47625</xdr:colOff>
          <xdr:row>17</xdr:row>
          <xdr:rowOff>38100</xdr:rowOff>
        </xdr:to>
        <xdr:grpSp>
          <xdr:nvGrpSpPr>
            <xdr:cNvPr id="79" name="グループ化 78">
              <a:extLst>
                <a:ext uri="{FF2B5EF4-FFF2-40B4-BE49-F238E27FC236}">
                  <a16:creationId xmlns:a16="http://schemas.microsoft.com/office/drawing/2014/main" id="{00000000-0008-0000-1000-00006F000000}"/>
                </a:ext>
              </a:extLst>
            </xdr:cNvPr>
            <xdr:cNvGrpSpPr/>
          </xdr:nvGrpSpPr>
          <xdr:grpSpPr>
            <a:xfrm>
              <a:off x="3343275" y="2381250"/>
              <a:ext cx="1133475" cy="400050"/>
              <a:chOff x="3314633" y="1066800"/>
              <a:chExt cx="1133475" cy="209550"/>
            </a:xfrm>
          </xdr:grpSpPr>
          <xdr:sp macro="" textlink="">
            <xdr:nvSpPr>
              <xdr:cNvPr id="1336400" name="Check Box 80" descr="ない" hidden="1">
                <a:extLst>
                  <a:ext uri="{63B3BB69-23CF-44E3-9099-C40C66FF867C}">
                    <a14:compatExt spid="_x0000_s1336400"/>
                  </a:ext>
                </a:extLst>
              </xdr:cNvPr>
              <xdr:cNvSpPr/>
            </xdr:nvSpPr>
            <xdr:spPr bwMode="auto">
              <a:xfrm>
                <a:off x="331463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6401" name="Check Box 81" descr="ない" hidden="1">
                <a:extLst>
                  <a:ext uri="{63B3BB69-23CF-44E3-9099-C40C66FF867C}">
                    <a14:compatExt spid="_x0000_s1336401"/>
                  </a:ext>
                </a:extLst>
              </xdr:cNvPr>
              <xdr:cNvSpPr/>
            </xdr:nvSpPr>
            <xdr:spPr bwMode="auto">
              <a:xfrm>
                <a:off x="396233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21</xdr:row>
          <xdr:rowOff>149087</xdr:rowOff>
        </xdr:from>
        <xdr:to>
          <xdr:col>24</xdr:col>
          <xdr:colOff>47625</xdr:colOff>
          <xdr:row>23</xdr:row>
          <xdr:rowOff>38100</xdr:rowOff>
        </xdr:to>
        <xdr:grpSp>
          <xdr:nvGrpSpPr>
            <xdr:cNvPr id="81" name="グループ化 80">
              <a:extLst>
                <a:ext uri="{FF2B5EF4-FFF2-40B4-BE49-F238E27FC236}">
                  <a16:creationId xmlns:a16="http://schemas.microsoft.com/office/drawing/2014/main" id="{00000000-0008-0000-1000-000072000000}"/>
                </a:ext>
              </a:extLst>
            </xdr:cNvPr>
            <xdr:cNvGrpSpPr/>
          </xdr:nvGrpSpPr>
          <xdr:grpSpPr>
            <a:xfrm>
              <a:off x="3343275" y="3530462"/>
              <a:ext cx="1133475" cy="250963"/>
              <a:chOff x="3314633" y="1066800"/>
              <a:chExt cx="1133475" cy="209550"/>
            </a:xfrm>
          </xdr:grpSpPr>
          <xdr:sp macro="" textlink="">
            <xdr:nvSpPr>
              <xdr:cNvPr id="1336402" name="Check Box 82" descr="ない" hidden="1">
                <a:extLst>
                  <a:ext uri="{63B3BB69-23CF-44E3-9099-C40C66FF867C}">
                    <a14:compatExt spid="_x0000_s1336402"/>
                  </a:ext>
                </a:extLst>
              </xdr:cNvPr>
              <xdr:cNvSpPr/>
            </xdr:nvSpPr>
            <xdr:spPr bwMode="auto">
              <a:xfrm>
                <a:off x="331463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1336403" name="Check Box 83" descr="ない" hidden="1">
                <a:extLst>
                  <a:ext uri="{63B3BB69-23CF-44E3-9099-C40C66FF867C}">
                    <a14:compatExt spid="_x0000_s1336403"/>
                  </a:ext>
                </a:extLst>
              </xdr:cNvPr>
              <xdr:cNvSpPr/>
            </xdr:nvSpPr>
            <xdr:spPr bwMode="auto">
              <a:xfrm>
                <a:off x="396233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182218</xdr:colOff>
          <xdr:row>53</xdr:row>
          <xdr:rowOff>0</xdr:rowOff>
        </xdr:from>
        <xdr:to>
          <xdr:col>25</xdr:col>
          <xdr:colOff>58318</xdr:colOff>
          <xdr:row>54</xdr:row>
          <xdr:rowOff>57978</xdr:rowOff>
        </xdr:to>
        <xdr:grpSp>
          <xdr:nvGrpSpPr>
            <xdr:cNvPr id="63" name="グループ化 62"/>
            <xdr:cNvGrpSpPr/>
          </xdr:nvGrpSpPr>
          <xdr:grpSpPr>
            <a:xfrm>
              <a:off x="363193" y="8820150"/>
              <a:ext cx="4305225" cy="229428"/>
              <a:chOff x="514838" y="3398555"/>
              <a:chExt cx="4190516" cy="342802"/>
            </a:xfrm>
          </xdr:grpSpPr>
          <xdr:sp macro="" textlink="">
            <xdr:nvSpPr>
              <xdr:cNvPr id="1336419" name="Check Box 99" hidden="1">
                <a:extLst>
                  <a:ext uri="{63B3BB69-23CF-44E3-9099-C40C66FF867C}">
                    <a14:compatExt spid="_x0000_s1336419"/>
                  </a:ext>
                </a:extLst>
              </xdr:cNvPr>
              <xdr:cNvSpPr/>
            </xdr:nvSpPr>
            <xdr:spPr bwMode="auto">
              <a:xfrm>
                <a:off x="514838" y="3398555"/>
                <a:ext cx="695047" cy="3428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6420" name="Check Box 100" descr="いない･" hidden="1">
                <a:extLst>
                  <a:ext uri="{63B3BB69-23CF-44E3-9099-C40C66FF867C}">
                    <a14:compatExt spid="_x0000_s1336420"/>
                  </a:ext>
                </a:extLst>
              </xdr:cNvPr>
              <xdr:cNvSpPr/>
            </xdr:nvSpPr>
            <xdr:spPr bwMode="auto">
              <a:xfrm>
                <a:off x="2957163" y="3429802"/>
                <a:ext cx="685398" cy="2804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336421" name="Check Box 101" descr="いない･" hidden="1">
                <a:extLst>
                  <a:ext uri="{63B3BB69-23CF-44E3-9099-C40C66FF867C}">
                    <a14:compatExt spid="_x0000_s1336421"/>
                  </a:ext>
                </a:extLst>
              </xdr:cNvPr>
              <xdr:cNvSpPr/>
            </xdr:nvSpPr>
            <xdr:spPr bwMode="auto">
              <a:xfrm>
                <a:off x="3690829" y="3401587"/>
                <a:ext cx="1014525" cy="3369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19050</xdr:colOff>
          <xdr:row>10</xdr:row>
          <xdr:rowOff>19050</xdr:rowOff>
        </xdr:from>
        <xdr:to>
          <xdr:col>24</xdr:col>
          <xdr:colOff>66675</xdr:colOff>
          <xdr:row>11</xdr:row>
          <xdr:rowOff>57150</xdr:rowOff>
        </xdr:to>
        <xdr:grpSp>
          <xdr:nvGrpSpPr>
            <xdr:cNvPr id="27" name="グループ化 26">
              <a:extLst>
                <a:ext uri="{FF2B5EF4-FFF2-40B4-BE49-F238E27FC236}">
                  <a16:creationId xmlns:a16="http://schemas.microsoft.com/office/drawing/2014/main" id="{00000000-0008-0000-1100-000059000000}"/>
                </a:ext>
              </a:extLst>
            </xdr:cNvPr>
            <xdr:cNvGrpSpPr/>
          </xdr:nvGrpSpPr>
          <xdr:grpSpPr>
            <a:xfrm>
              <a:off x="3362325" y="1504950"/>
              <a:ext cx="1133475" cy="219075"/>
              <a:chOff x="3314497" y="1066800"/>
              <a:chExt cx="1133473" cy="209550"/>
            </a:xfrm>
          </xdr:grpSpPr>
          <xdr:sp macro="" textlink="">
            <xdr:nvSpPr>
              <xdr:cNvPr id="1541138" name="Check Box 18" descr="ない" hidden="1">
                <a:extLst>
                  <a:ext uri="{63B3BB69-23CF-44E3-9099-C40C66FF867C}">
                    <a14:compatExt spid="_x0000_s1541138"/>
                  </a:ext>
                </a:extLst>
              </xdr:cNvPr>
              <xdr:cNvSpPr/>
            </xdr:nvSpPr>
            <xdr:spPr bwMode="auto">
              <a:xfrm>
                <a:off x="331449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541139" name="Check Box 19" descr="ない" hidden="1">
                <a:extLst>
                  <a:ext uri="{63B3BB69-23CF-44E3-9099-C40C66FF867C}">
                    <a14:compatExt spid="_x0000_s1541139"/>
                  </a:ext>
                </a:extLst>
              </xdr:cNvPr>
              <xdr:cNvSpPr/>
            </xdr:nvSpPr>
            <xdr:spPr bwMode="auto">
              <a:xfrm>
                <a:off x="396219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19050</xdr:colOff>
          <xdr:row>13</xdr:row>
          <xdr:rowOff>2801</xdr:rowOff>
        </xdr:from>
        <xdr:to>
          <xdr:col>24</xdr:col>
          <xdr:colOff>66675</xdr:colOff>
          <xdr:row>14</xdr:row>
          <xdr:rowOff>37540</xdr:rowOff>
        </xdr:to>
        <xdr:grpSp>
          <xdr:nvGrpSpPr>
            <xdr:cNvPr id="30" name="グループ化 29">
              <a:extLst>
                <a:ext uri="{FF2B5EF4-FFF2-40B4-BE49-F238E27FC236}">
                  <a16:creationId xmlns:a16="http://schemas.microsoft.com/office/drawing/2014/main" id="{00000000-0008-0000-1100-00005D000000}"/>
                </a:ext>
              </a:extLst>
            </xdr:cNvPr>
            <xdr:cNvGrpSpPr/>
          </xdr:nvGrpSpPr>
          <xdr:grpSpPr>
            <a:xfrm>
              <a:off x="3362325" y="2003051"/>
              <a:ext cx="1133475" cy="187139"/>
              <a:chOff x="3314497" y="1066800"/>
              <a:chExt cx="1133473" cy="209550"/>
            </a:xfrm>
          </xdr:grpSpPr>
          <xdr:sp macro="" textlink="">
            <xdr:nvSpPr>
              <xdr:cNvPr id="1541140" name="Check Box 20" descr="ない" hidden="1">
                <a:extLst>
                  <a:ext uri="{63B3BB69-23CF-44E3-9099-C40C66FF867C}">
                    <a14:compatExt spid="_x0000_s1541140"/>
                  </a:ext>
                </a:extLst>
              </xdr:cNvPr>
              <xdr:cNvSpPr/>
            </xdr:nvSpPr>
            <xdr:spPr bwMode="auto">
              <a:xfrm>
                <a:off x="331449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541141" name="Check Box 21" descr="ない" hidden="1">
                <a:extLst>
                  <a:ext uri="{63B3BB69-23CF-44E3-9099-C40C66FF867C}">
                    <a14:compatExt spid="_x0000_s1541141"/>
                  </a:ext>
                </a:extLst>
              </xdr:cNvPr>
              <xdr:cNvSpPr/>
            </xdr:nvSpPr>
            <xdr:spPr bwMode="auto">
              <a:xfrm>
                <a:off x="396219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28575</xdr:colOff>
          <xdr:row>19</xdr:row>
          <xdr:rowOff>0</xdr:rowOff>
        </xdr:from>
        <xdr:to>
          <xdr:col>24</xdr:col>
          <xdr:colOff>76200</xdr:colOff>
          <xdr:row>20</xdr:row>
          <xdr:rowOff>38100</xdr:rowOff>
        </xdr:to>
        <xdr:grpSp>
          <xdr:nvGrpSpPr>
            <xdr:cNvPr id="41" name="グループ化 40">
              <a:extLst>
                <a:ext uri="{FF2B5EF4-FFF2-40B4-BE49-F238E27FC236}">
                  <a16:creationId xmlns:a16="http://schemas.microsoft.com/office/drawing/2014/main" id="{00000000-0008-0000-1100-000063000000}"/>
                </a:ext>
              </a:extLst>
            </xdr:cNvPr>
            <xdr:cNvGrpSpPr/>
          </xdr:nvGrpSpPr>
          <xdr:grpSpPr>
            <a:xfrm>
              <a:off x="3371850" y="3067050"/>
              <a:ext cx="1133475" cy="285750"/>
              <a:chOff x="3314497" y="1066800"/>
              <a:chExt cx="1133473" cy="209550"/>
            </a:xfrm>
          </xdr:grpSpPr>
          <xdr:sp macro="" textlink="">
            <xdr:nvSpPr>
              <xdr:cNvPr id="1541148" name="Check Box 28" descr="ない" hidden="1">
                <a:extLst>
                  <a:ext uri="{63B3BB69-23CF-44E3-9099-C40C66FF867C}">
                    <a14:compatExt spid="_x0000_s1541148"/>
                  </a:ext>
                </a:extLst>
              </xdr:cNvPr>
              <xdr:cNvSpPr/>
            </xdr:nvSpPr>
            <xdr:spPr bwMode="auto">
              <a:xfrm>
                <a:off x="331449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541149" name="Check Box 29" descr="ない" hidden="1">
                <a:extLst>
                  <a:ext uri="{63B3BB69-23CF-44E3-9099-C40C66FF867C}">
                    <a14:compatExt spid="_x0000_s1541149"/>
                  </a:ext>
                </a:extLst>
              </xdr:cNvPr>
              <xdr:cNvSpPr/>
            </xdr:nvSpPr>
            <xdr:spPr bwMode="auto">
              <a:xfrm>
                <a:off x="396219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35</xdr:row>
          <xdr:rowOff>0</xdr:rowOff>
        </xdr:from>
        <xdr:to>
          <xdr:col>24</xdr:col>
          <xdr:colOff>152400</xdr:colOff>
          <xdr:row>36</xdr:row>
          <xdr:rowOff>0</xdr:rowOff>
        </xdr:to>
        <xdr:grpSp>
          <xdr:nvGrpSpPr>
            <xdr:cNvPr id="44" name="グループ化 43">
              <a:extLst>
                <a:ext uri="{FF2B5EF4-FFF2-40B4-BE49-F238E27FC236}">
                  <a16:creationId xmlns:a16="http://schemas.microsoft.com/office/drawing/2014/main" id="{00000000-0008-0000-1100-000070000000}"/>
                </a:ext>
              </a:extLst>
            </xdr:cNvPr>
            <xdr:cNvGrpSpPr/>
          </xdr:nvGrpSpPr>
          <xdr:grpSpPr>
            <a:xfrm>
              <a:off x="2438400" y="5705475"/>
              <a:ext cx="2143125" cy="171450"/>
              <a:chOff x="2285989" y="6915150"/>
              <a:chExt cx="2143066" cy="209550"/>
            </a:xfrm>
          </xdr:grpSpPr>
          <xdr:sp macro="" textlink="">
            <xdr:nvSpPr>
              <xdr:cNvPr id="1541150" name="Check Box 30" descr="ない" hidden="1">
                <a:extLst>
                  <a:ext uri="{63B3BB69-23CF-44E3-9099-C40C66FF867C}">
                    <a14:compatExt spid="_x0000_s1541150"/>
                  </a:ext>
                </a:extLst>
              </xdr:cNvPr>
              <xdr:cNvSpPr/>
            </xdr:nvSpPr>
            <xdr:spPr bwMode="auto">
              <a:xfrm>
                <a:off x="2285989" y="69151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541151" name="Check Box 31" descr="ない" hidden="1">
                <a:extLst>
                  <a:ext uri="{63B3BB69-23CF-44E3-9099-C40C66FF867C}">
                    <a14:compatExt spid="_x0000_s1541151"/>
                  </a:ext>
                </a:extLst>
              </xdr:cNvPr>
              <xdr:cNvSpPr/>
            </xdr:nvSpPr>
            <xdr:spPr bwMode="auto">
              <a:xfrm>
                <a:off x="2933700" y="6915150"/>
                <a:ext cx="6286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541152" name="Check Box 32" descr="ない" hidden="1">
                <a:extLst>
                  <a:ext uri="{63B3BB69-23CF-44E3-9099-C40C66FF867C}">
                    <a14:compatExt spid="_x0000_s1541152"/>
                  </a:ext>
                </a:extLst>
              </xdr:cNvPr>
              <xdr:cNvSpPr/>
            </xdr:nvSpPr>
            <xdr:spPr bwMode="auto">
              <a:xfrm>
                <a:off x="3657550" y="6915150"/>
                <a:ext cx="77150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30</xdr:row>
          <xdr:rowOff>95250</xdr:rowOff>
        </xdr:from>
        <xdr:to>
          <xdr:col>24</xdr:col>
          <xdr:colOff>152400</xdr:colOff>
          <xdr:row>33</xdr:row>
          <xdr:rowOff>0</xdr:rowOff>
        </xdr:to>
        <xdr:grpSp>
          <xdr:nvGrpSpPr>
            <xdr:cNvPr id="48" name="グループ化 47">
              <a:extLst>
                <a:ext uri="{FF2B5EF4-FFF2-40B4-BE49-F238E27FC236}">
                  <a16:creationId xmlns:a16="http://schemas.microsoft.com/office/drawing/2014/main" id="{00000000-0008-0000-1100-000074000000}"/>
                </a:ext>
              </a:extLst>
            </xdr:cNvPr>
            <xdr:cNvGrpSpPr/>
          </xdr:nvGrpSpPr>
          <xdr:grpSpPr>
            <a:xfrm>
              <a:off x="2438400" y="4943475"/>
              <a:ext cx="2143125" cy="419100"/>
              <a:chOff x="2285989" y="6915150"/>
              <a:chExt cx="2143066" cy="209550"/>
            </a:xfrm>
          </xdr:grpSpPr>
          <xdr:sp macro="" textlink="">
            <xdr:nvSpPr>
              <xdr:cNvPr id="1541153" name="Check Box 33" descr="ない" hidden="1">
                <a:extLst>
                  <a:ext uri="{63B3BB69-23CF-44E3-9099-C40C66FF867C}">
                    <a14:compatExt spid="_x0000_s1541153"/>
                  </a:ext>
                </a:extLst>
              </xdr:cNvPr>
              <xdr:cNvSpPr/>
            </xdr:nvSpPr>
            <xdr:spPr bwMode="auto">
              <a:xfrm>
                <a:off x="2285989" y="69151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541154" name="Check Box 34" descr="ない" hidden="1">
                <a:extLst>
                  <a:ext uri="{63B3BB69-23CF-44E3-9099-C40C66FF867C}">
                    <a14:compatExt spid="_x0000_s1541154"/>
                  </a:ext>
                </a:extLst>
              </xdr:cNvPr>
              <xdr:cNvSpPr/>
            </xdr:nvSpPr>
            <xdr:spPr bwMode="auto">
              <a:xfrm>
                <a:off x="2933700" y="6915150"/>
                <a:ext cx="6286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541155" name="Check Box 35" descr="ない" hidden="1">
                <a:extLst>
                  <a:ext uri="{63B3BB69-23CF-44E3-9099-C40C66FF867C}">
                    <a14:compatExt spid="_x0000_s1541155"/>
                  </a:ext>
                </a:extLst>
              </xdr:cNvPr>
              <xdr:cNvSpPr/>
            </xdr:nvSpPr>
            <xdr:spPr bwMode="auto">
              <a:xfrm>
                <a:off x="3657550" y="6915150"/>
                <a:ext cx="77150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66675</xdr:colOff>
          <xdr:row>52</xdr:row>
          <xdr:rowOff>47625</xdr:rowOff>
        </xdr:from>
        <xdr:to>
          <xdr:col>25</xdr:col>
          <xdr:colOff>66675</xdr:colOff>
          <xdr:row>55</xdr:row>
          <xdr:rowOff>19050</xdr:rowOff>
        </xdr:to>
        <xdr:grpSp>
          <xdr:nvGrpSpPr>
            <xdr:cNvPr id="4" name="グループ化 3"/>
            <xdr:cNvGrpSpPr/>
          </xdr:nvGrpSpPr>
          <xdr:grpSpPr>
            <a:xfrm>
              <a:off x="2143125" y="8620125"/>
              <a:ext cx="2533650" cy="409575"/>
              <a:chOff x="2209800" y="8743950"/>
              <a:chExt cx="2533650" cy="219075"/>
            </a:xfrm>
          </xdr:grpSpPr>
          <xdr:sp macro="" textlink="">
            <xdr:nvSpPr>
              <xdr:cNvPr id="1541156" name="Check Box 36" hidden="1">
                <a:extLst>
                  <a:ext uri="{63B3BB69-23CF-44E3-9099-C40C66FF867C}">
                    <a14:compatExt spid="_x0000_s1541156"/>
                  </a:ext>
                </a:extLst>
              </xdr:cNvPr>
              <xdr:cNvSpPr/>
            </xdr:nvSpPr>
            <xdr:spPr bwMode="auto">
              <a:xfrm>
                <a:off x="3171811" y="8743950"/>
                <a:ext cx="70484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到達月末・</a:t>
                </a:r>
              </a:p>
            </xdr:txBody>
          </xdr:sp>
          <xdr:sp macro="" textlink="">
            <xdr:nvSpPr>
              <xdr:cNvPr id="1541157" name="Check Box 37" hidden="1">
                <a:extLst>
                  <a:ext uri="{63B3BB69-23CF-44E3-9099-C40C66FF867C}">
                    <a14:compatExt spid="_x0000_s1541157"/>
                  </a:ext>
                </a:extLst>
              </xdr:cNvPr>
              <xdr:cNvSpPr/>
            </xdr:nvSpPr>
            <xdr:spPr bwMode="auto">
              <a:xfrm>
                <a:off x="3990951" y="8743950"/>
                <a:ext cx="7524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到達翌日）</a:t>
                </a:r>
              </a:p>
            </xdr:txBody>
          </xdr:sp>
          <xdr:sp macro="" textlink="">
            <xdr:nvSpPr>
              <xdr:cNvPr id="1541158" name="Check Box 38" hidden="1">
                <a:extLst>
                  <a:ext uri="{63B3BB69-23CF-44E3-9099-C40C66FF867C}">
                    <a14:compatExt spid="_x0000_s1541158"/>
                  </a:ext>
                </a:extLst>
              </xdr:cNvPr>
              <xdr:cNvSpPr/>
            </xdr:nvSpPr>
            <xdr:spPr bwMode="auto">
              <a:xfrm>
                <a:off x="2209800" y="8743950"/>
                <a:ext cx="1152514"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到達年度末・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40</xdr:row>
          <xdr:rowOff>85725</xdr:rowOff>
        </xdr:from>
        <xdr:to>
          <xdr:col>24</xdr:col>
          <xdr:colOff>152400</xdr:colOff>
          <xdr:row>43</xdr:row>
          <xdr:rowOff>0</xdr:rowOff>
        </xdr:to>
        <xdr:grpSp>
          <xdr:nvGrpSpPr>
            <xdr:cNvPr id="56" name="グループ化 55">
              <a:extLst>
                <a:ext uri="{FF2B5EF4-FFF2-40B4-BE49-F238E27FC236}">
                  <a16:creationId xmlns:a16="http://schemas.microsoft.com/office/drawing/2014/main" id="{00000000-0008-0000-1100-000078000000}"/>
                </a:ext>
              </a:extLst>
            </xdr:cNvPr>
            <xdr:cNvGrpSpPr/>
          </xdr:nvGrpSpPr>
          <xdr:grpSpPr>
            <a:xfrm>
              <a:off x="2438400" y="6600825"/>
              <a:ext cx="2143125" cy="428625"/>
              <a:chOff x="2285991" y="6915150"/>
              <a:chExt cx="2143056" cy="209550"/>
            </a:xfrm>
          </xdr:grpSpPr>
          <xdr:sp macro="" textlink="">
            <xdr:nvSpPr>
              <xdr:cNvPr id="1541159" name="Check Box 39" descr="ない" hidden="1">
                <a:extLst>
                  <a:ext uri="{63B3BB69-23CF-44E3-9099-C40C66FF867C}">
                    <a14:compatExt spid="_x0000_s1541159"/>
                  </a:ext>
                </a:extLst>
              </xdr:cNvPr>
              <xdr:cNvSpPr/>
            </xdr:nvSpPr>
            <xdr:spPr bwMode="auto">
              <a:xfrm>
                <a:off x="2285991" y="6915150"/>
                <a:ext cx="48576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541160" name="Check Box 40" descr="ない" hidden="1">
                <a:extLst>
                  <a:ext uri="{63B3BB69-23CF-44E3-9099-C40C66FF867C}">
                    <a14:compatExt spid="_x0000_s1541160"/>
                  </a:ext>
                </a:extLst>
              </xdr:cNvPr>
              <xdr:cNvSpPr/>
            </xdr:nvSpPr>
            <xdr:spPr bwMode="auto">
              <a:xfrm>
                <a:off x="2933700" y="6915150"/>
                <a:ext cx="6286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541161" name="Check Box 41" descr="ない" hidden="1">
                <a:extLst>
                  <a:ext uri="{63B3BB69-23CF-44E3-9099-C40C66FF867C}">
                    <a14:compatExt spid="_x0000_s1541161"/>
                  </a:ext>
                </a:extLst>
              </xdr:cNvPr>
              <xdr:cNvSpPr/>
            </xdr:nvSpPr>
            <xdr:spPr bwMode="auto">
              <a:xfrm>
                <a:off x="3657530" y="6915150"/>
                <a:ext cx="77151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48</xdr:row>
          <xdr:rowOff>0</xdr:rowOff>
        </xdr:from>
        <xdr:to>
          <xdr:col>25</xdr:col>
          <xdr:colOff>66675</xdr:colOff>
          <xdr:row>49</xdr:row>
          <xdr:rowOff>38100</xdr:rowOff>
        </xdr:to>
        <xdr:grpSp>
          <xdr:nvGrpSpPr>
            <xdr:cNvPr id="60" name="グループ化 59">
              <a:extLst>
                <a:ext uri="{FF2B5EF4-FFF2-40B4-BE49-F238E27FC236}">
                  <a16:creationId xmlns:a16="http://schemas.microsoft.com/office/drawing/2014/main" id="{00000000-0008-0000-1100-000080000000}"/>
                </a:ext>
              </a:extLst>
            </xdr:cNvPr>
            <xdr:cNvGrpSpPr/>
          </xdr:nvGrpSpPr>
          <xdr:grpSpPr>
            <a:xfrm>
              <a:off x="3543300" y="7886700"/>
              <a:ext cx="1133475" cy="209550"/>
              <a:chOff x="3314702" y="1066800"/>
              <a:chExt cx="1133478" cy="209550"/>
            </a:xfrm>
          </xdr:grpSpPr>
          <xdr:sp macro="" textlink="">
            <xdr:nvSpPr>
              <xdr:cNvPr id="1541162" name="Check Box 42" descr="ない" hidden="1">
                <a:extLst>
                  <a:ext uri="{63B3BB69-23CF-44E3-9099-C40C66FF867C}">
                    <a14:compatExt spid="_x0000_s1541162"/>
                  </a:ext>
                </a:extLst>
              </xdr:cNvPr>
              <xdr:cNvSpPr/>
            </xdr:nvSpPr>
            <xdr:spPr bwMode="auto">
              <a:xfrm>
                <a:off x="3314702"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541163" name="Check Box 43" descr="ない" hidden="1">
                <a:extLst>
                  <a:ext uri="{63B3BB69-23CF-44E3-9099-C40C66FF867C}">
                    <a14:compatExt spid="_x0000_s1541163"/>
                  </a:ext>
                </a:extLst>
              </xdr:cNvPr>
              <xdr:cNvSpPr/>
            </xdr:nvSpPr>
            <xdr:spPr bwMode="auto">
              <a:xfrm>
                <a:off x="396240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123825</xdr:colOff>
          <xdr:row>56</xdr:row>
          <xdr:rowOff>161925</xdr:rowOff>
        </xdr:from>
        <xdr:to>
          <xdr:col>24</xdr:col>
          <xdr:colOff>123825</xdr:colOff>
          <xdr:row>58</xdr:row>
          <xdr:rowOff>38100</xdr:rowOff>
        </xdr:to>
        <xdr:grpSp>
          <xdr:nvGrpSpPr>
            <xdr:cNvPr id="63" name="グループ化 62">
              <a:extLst>
                <a:ext uri="{FF2B5EF4-FFF2-40B4-BE49-F238E27FC236}">
                  <a16:creationId xmlns:a16="http://schemas.microsoft.com/office/drawing/2014/main" id="{00000000-0008-0000-1100-000004000000}"/>
                </a:ext>
              </a:extLst>
            </xdr:cNvPr>
            <xdr:cNvGrpSpPr/>
          </xdr:nvGrpSpPr>
          <xdr:grpSpPr>
            <a:xfrm>
              <a:off x="571500" y="9344025"/>
              <a:ext cx="3981450" cy="219075"/>
              <a:chOff x="485780" y="9610018"/>
              <a:chExt cx="3981471" cy="285748"/>
            </a:xfrm>
          </xdr:grpSpPr>
          <xdr:sp macro="" textlink="">
            <xdr:nvSpPr>
              <xdr:cNvPr id="1541164" name="Check Box 44" descr="ない" hidden="1">
                <a:extLst>
                  <a:ext uri="{63B3BB69-23CF-44E3-9099-C40C66FF867C}">
                    <a14:compatExt spid="_x0000_s1541164"/>
                  </a:ext>
                </a:extLst>
              </xdr:cNvPr>
              <xdr:cNvSpPr/>
            </xdr:nvSpPr>
            <xdr:spPr bwMode="auto">
              <a:xfrm>
                <a:off x="3886224" y="9610018"/>
                <a:ext cx="581027" cy="2857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1541165" name="Check Box 45" descr="ない" hidden="1">
                <a:extLst>
                  <a:ext uri="{63B3BB69-23CF-44E3-9099-C40C66FF867C}">
                    <a14:compatExt spid="_x0000_s1541165"/>
                  </a:ext>
                </a:extLst>
              </xdr:cNvPr>
              <xdr:cNvSpPr/>
            </xdr:nvSpPr>
            <xdr:spPr bwMode="auto">
              <a:xfrm>
                <a:off x="485780" y="9629777"/>
                <a:ext cx="752477"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あり（職種：</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61</xdr:row>
          <xdr:rowOff>9525</xdr:rowOff>
        </xdr:from>
        <xdr:to>
          <xdr:col>21</xdr:col>
          <xdr:colOff>152400</xdr:colOff>
          <xdr:row>62</xdr:row>
          <xdr:rowOff>38100</xdr:rowOff>
        </xdr:to>
        <xdr:sp macro="" textlink="">
          <xdr:nvSpPr>
            <xdr:cNvPr id="1541166" name="Check Box 46" descr="ない" hidden="1">
              <a:extLst>
                <a:ext uri="{63B3BB69-23CF-44E3-9099-C40C66FF867C}">
                  <a14:compatExt spid="_x0000_s1541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60</xdr:row>
          <xdr:rowOff>152400</xdr:rowOff>
        </xdr:from>
        <xdr:to>
          <xdr:col>25</xdr:col>
          <xdr:colOff>76200</xdr:colOff>
          <xdr:row>62</xdr:row>
          <xdr:rowOff>9525</xdr:rowOff>
        </xdr:to>
        <xdr:sp macro="" textlink="">
          <xdr:nvSpPr>
            <xdr:cNvPr id="1541167" name="Check Box 47" descr="ない" hidden="1">
              <a:extLst>
                <a:ext uri="{63B3BB69-23CF-44E3-9099-C40C66FF867C}">
                  <a14:compatExt spid="_x0000_s1541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28575</xdr:colOff>
          <xdr:row>24</xdr:row>
          <xdr:rowOff>66675</xdr:rowOff>
        </xdr:from>
        <xdr:to>
          <xdr:col>24</xdr:col>
          <xdr:colOff>76200</xdr:colOff>
          <xdr:row>25</xdr:row>
          <xdr:rowOff>114300</xdr:rowOff>
        </xdr:to>
        <xdr:grpSp>
          <xdr:nvGrpSpPr>
            <xdr:cNvPr id="84" name="グループ化 83">
              <a:extLst>
                <a:ext uri="{FF2B5EF4-FFF2-40B4-BE49-F238E27FC236}">
                  <a16:creationId xmlns:a16="http://schemas.microsoft.com/office/drawing/2014/main" id="{00000000-0008-0000-1100-000063000000}"/>
                </a:ext>
              </a:extLst>
            </xdr:cNvPr>
            <xdr:cNvGrpSpPr/>
          </xdr:nvGrpSpPr>
          <xdr:grpSpPr>
            <a:xfrm>
              <a:off x="3371850" y="3990975"/>
              <a:ext cx="1133475" cy="219075"/>
              <a:chOff x="3314497" y="1066800"/>
              <a:chExt cx="1133473" cy="209550"/>
            </a:xfrm>
          </xdr:grpSpPr>
          <xdr:sp macro="" textlink="">
            <xdr:nvSpPr>
              <xdr:cNvPr id="1541178" name="Check Box 58" descr="ない" hidden="1">
                <a:extLst>
                  <a:ext uri="{63B3BB69-23CF-44E3-9099-C40C66FF867C}">
                    <a14:compatExt spid="_x0000_s1541178"/>
                  </a:ext>
                </a:extLst>
              </xdr:cNvPr>
              <xdr:cNvSpPr/>
            </xdr:nvSpPr>
            <xdr:spPr bwMode="auto">
              <a:xfrm>
                <a:off x="331449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541179" name="Check Box 59" descr="ない" hidden="1">
                <a:extLst>
                  <a:ext uri="{63B3BB69-23CF-44E3-9099-C40C66FF867C}">
                    <a14:compatExt spid="_x0000_s1541179"/>
                  </a:ext>
                </a:extLst>
              </xdr:cNvPr>
              <xdr:cNvSpPr/>
            </xdr:nvSpPr>
            <xdr:spPr bwMode="auto">
              <a:xfrm>
                <a:off x="396219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65</xdr:row>
          <xdr:rowOff>19050</xdr:rowOff>
        </xdr:from>
        <xdr:to>
          <xdr:col>21</xdr:col>
          <xdr:colOff>142875</xdr:colOff>
          <xdr:row>66</xdr:row>
          <xdr:rowOff>47625</xdr:rowOff>
        </xdr:to>
        <xdr:sp macro="" textlink="">
          <xdr:nvSpPr>
            <xdr:cNvPr id="1541181" name="Check Box 61" descr="ない" hidden="1">
              <a:extLst>
                <a:ext uri="{63B3BB69-23CF-44E3-9099-C40C66FF867C}">
                  <a14:compatExt spid="_x0000_s1541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65</xdr:row>
          <xdr:rowOff>28575</xdr:rowOff>
        </xdr:from>
        <xdr:to>
          <xdr:col>25</xdr:col>
          <xdr:colOff>85725</xdr:colOff>
          <xdr:row>66</xdr:row>
          <xdr:rowOff>57150</xdr:rowOff>
        </xdr:to>
        <xdr:sp macro="" textlink="">
          <xdr:nvSpPr>
            <xdr:cNvPr id="1541182" name="Check Box 62" descr="ない" hidden="1">
              <a:extLst>
                <a:ext uri="{63B3BB69-23CF-44E3-9099-C40C66FF867C}">
                  <a14:compatExt spid="_x0000_s154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oneCellAnchor>
    <xdr:from>
      <xdr:col>11</xdr:col>
      <xdr:colOff>171450</xdr:colOff>
      <xdr:row>53</xdr:row>
      <xdr:rowOff>161925</xdr:rowOff>
    </xdr:from>
    <xdr:ext cx="184731" cy="264560"/>
    <xdr:sp macro="" textlink="">
      <xdr:nvSpPr>
        <xdr:cNvPr id="3" name="テキスト ボックス 2"/>
        <xdr:cNvSpPr txBox="1"/>
      </xdr:nvSpPr>
      <xdr:spPr>
        <a:xfrm>
          <a:off x="224790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xdr:from>
          <xdr:col>2</xdr:col>
          <xdr:colOff>19052</xdr:colOff>
          <xdr:row>5</xdr:row>
          <xdr:rowOff>93840</xdr:rowOff>
        </xdr:from>
        <xdr:to>
          <xdr:col>16</xdr:col>
          <xdr:colOff>123706</xdr:colOff>
          <xdr:row>7</xdr:row>
          <xdr:rowOff>19038</xdr:rowOff>
        </xdr:to>
        <xdr:grpSp>
          <xdr:nvGrpSpPr>
            <xdr:cNvPr id="57" name="グループ化 56"/>
            <xdr:cNvGrpSpPr/>
          </xdr:nvGrpSpPr>
          <xdr:grpSpPr>
            <a:xfrm>
              <a:off x="466727" y="836790"/>
              <a:ext cx="2638304" cy="268098"/>
              <a:chOff x="542927" y="5076778"/>
              <a:chExt cx="1353173" cy="428624"/>
            </a:xfrm>
          </xdr:grpSpPr>
          <xdr:sp macro="" textlink="">
            <xdr:nvSpPr>
              <xdr:cNvPr id="1541188" name="Check Box 68" hidden="1">
                <a:extLst>
                  <a:ext uri="{63B3BB69-23CF-44E3-9099-C40C66FF867C}">
                    <a14:compatExt spid="_x0000_s1541188"/>
                  </a:ext>
                </a:extLst>
              </xdr:cNvPr>
              <xdr:cNvSpPr/>
            </xdr:nvSpPr>
            <xdr:spPr bwMode="auto">
              <a:xfrm>
                <a:off x="542927" y="5076778"/>
                <a:ext cx="811497" cy="4286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nvGrpSpPr>
              <xdr:cNvPr id="59" name="グループ化 58"/>
              <xdr:cNvGrpSpPr/>
            </xdr:nvGrpSpPr>
            <xdr:grpSpPr>
              <a:xfrm>
                <a:off x="825249" y="5152289"/>
                <a:ext cx="1070851" cy="276961"/>
                <a:chOff x="2558448" y="928790"/>
                <a:chExt cx="1070856" cy="217612"/>
              </a:xfrm>
            </xdr:grpSpPr>
            <xdr:sp macro="" textlink="">
              <xdr:nvSpPr>
                <xdr:cNvPr id="1541189" name="Check Box 69" hidden="1">
                  <a:extLst>
                    <a:ext uri="{63B3BB69-23CF-44E3-9099-C40C66FF867C}">
                      <a14:compatExt spid="_x0000_s1541189"/>
                    </a:ext>
                  </a:extLst>
                </xdr:cNvPr>
                <xdr:cNvSpPr/>
              </xdr:nvSpPr>
              <xdr:spPr bwMode="auto">
                <a:xfrm>
                  <a:off x="2558448" y="931056"/>
                  <a:ext cx="468840" cy="2153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出勤簿　/</a:t>
                  </a:r>
                </a:p>
              </xdr:txBody>
            </xdr:sp>
            <xdr:sp macro="" textlink="">
              <xdr:nvSpPr>
                <xdr:cNvPr id="1541190" name="Check Box 70" hidden="1">
                  <a:extLst>
                    <a:ext uri="{63B3BB69-23CF-44E3-9099-C40C66FF867C}">
                      <a14:compatExt spid="_x0000_s1541190"/>
                    </a:ext>
                  </a:extLst>
                </xdr:cNvPr>
                <xdr:cNvSpPr/>
              </xdr:nvSpPr>
              <xdr:spPr bwMode="auto">
                <a:xfrm>
                  <a:off x="2952985" y="928790"/>
                  <a:ext cx="676319"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　/</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133350</xdr:rowOff>
        </xdr:from>
        <xdr:to>
          <xdr:col>24</xdr:col>
          <xdr:colOff>161925</xdr:colOff>
          <xdr:row>6</xdr:row>
          <xdr:rowOff>114300</xdr:rowOff>
        </xdr:to>
        <xdr:sp macro="" textlink="">
          <xdr:nvSpPr>
            <xdr:cNvPr id="1541191" name="Check Box 71" hidden="1">
              <a:extLst>
                <a:ext uri="{63B3BB69-23CF-44E3-9099-C40C66FF867C}">
                  <a14:compatExt spid="_x0000_s154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xdr:row>
          <xdr:rowOff>123825</xdr:rowOff>
        </xdr:from>
        <xdr:to>
          <xdr:col>19</xdr:col>
          <xdr:colOff>47625</xdr:colOff>
          <xdr:row>6</xdr:row>
          <xdr:rowOff>133350</xdr:rowOff>
        </xdr:to>
        <xdr:sp macro="" textlink="">
          <xdr:nvSpPr>
            <xdr:cNvPr id="1541192" name="Check Box 72" hidden="1">
              <a:extLst>
                <a:ext uri="{63B3BB69-23CF-44E3-9099-C40C66FF867C}">
                  <a14:compatExt spid="_x0000_s154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171450</xdr:colOff>
          <xdr:row>44</xdr:row>
          <xdr:rowOff>47625</xdr:rowOff>
        </xdr:from>
        <xdr:to>
          <xdr:col>24</xdr:col>
          <xdr:colOff>152400</xdr:colOff>
          <xdr:row>46</xdr:row>
          <xdr:rowOff>133350</xdr:rowOff>
        </xdr:to>
        <xdr:grpSp>
          <xdr:nvGrpSpPr>
            <xdr:cNvPr id="55" name="グループ化 54">
              <a:extLst>
                <a:ext uri="{FF2B5EF4-FFF2-40B4-BE49-F238E27FC236}">
                  <a16:creationId xmlns:a16="http://schemas.microsoft.com/office/drawing/2014/main" id="{00000000-0008-0000-1100-000078000000}"/>
                </a:ext>
              </a:extLst>
            </xdr:cNvPr>
            <xdr:cNvGrpSpPr/>
          </xdr:nvGrpSpPr>
          <xdr:grpSpPr>
            <a:xfrm>
              <a:off x="2428875" y="7248525"/>
              <a:ext cx="2152650" cy="428625"/>
              <a:chOff x="2285993" y="6915150"/>
              <a:chExt cx="2143058" cy="209550"/>
            </a:xfrm>
          </xdr:grpSpPr>
          <xdr:sp macro="" textlink="">
            <xdr:nvSpPr>
              <xdr:cNvPr id="1541196" name="Check Box 76" descr="ない" hidden="1">
                <a:extLst>
                  <a:ext uri="{63B3BB69-23CF-44E3-9099-C40C66FF867C}">
                    <a14:compatExt spid="_x0000_s1541196"/>
                  </a:ext>
                </a:extLst>
              </xdr:cNvPr>
              <xdr:cNvSpPr/>
            </xdr:nvSpPr>
            <xdr:spPr bwMode="auto">
              <a:xfrm>
                <a:off x="2285993" y="6915150"/>
                <a:ext cx="4857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541197" name="Check Box 77" descr="ない" hidden="1">
                <a:extLst>
                  <a:ext uri="{63B3BB69-23CF-44E3-9099-C40C66FF867C}">
                    <a14:compatExt spid="_x0000_s1541197"/>
                  </a:ext>
                </a:extLst>
              </xdr:cNvPr>
              <xdr:cNvSpPr/>
            </xdr:nvSpPr>
            <xdr:spPr bwMode="auto">
              <a:xfrm>
                <a:off x="2933700" y="6915150"/>
                <a:ext cx="6286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541198" name="Check Box 78" descr="ない" hidden="1">
                <a:extLst>
                  <a:ext uri="{63B3BB69-23CF-44E3-9099-C40C66FF867C}">
                    <a14:compatExt spid="_x0000_s1541198"/>
                  </a:ext>
                </a:extLst>
              </xdr:cNvPr>
              <xdr:cNvSpPr/>
            </xdr:nvSpPr>
            <xdr:spPr bwMode="auto">
              <a:xfrm>
                <a:off x="3657532" y="6915150"/>
                <a:ext cx="77151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14654</xdr:colOff>
      <xdr:row>0</xdr:row>
      <xdr:rowOff>14655</xdr:rowOff>
    </xdr:from>
    <xdr:to>
      <xdr:col>10</xdr:col>
      <xdr:colOff>679737</xdr:colOff>
      <xdr:row>57</xdr:row>
      <xdr:rowOff>153448</xdr:rowOff>
    </xdr:to>
    <xdr:pic>
      <xdr:nvPicPr>
        <xdr:cNvPr id="2" name="図 1" descr="平面図（参考）.pdf - Adobe Reade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4886" t="9258" r="23455"/>
        <a:stretch/>
      </xdr:blipFill>
      <xdr:spPr>
        <a:xfrm>
          <a:off x="14654" y="14655"/>
          <a:ext cx="7523083" cy="9911443"/>
        </a:xfrm>
        <a:prstGeom prst="rect">
          <a:avLst/>
        </a:prstGeom>
      </xdr:spPr>
    </xdr:pic>
    <xdr:clientData/>
  </xdr:twoCellAnchor>
  <xdr:twoCellAnchor>
    <xdr:from>
      <xdr:col>11</xdr:col>
      <xdr:colOff>206375</xdr:colOff>
      <xdr:row>5</xdr:row>
      <xdr:rowOff>15875</xdr:rowOff>
    </xdr:from>
    <xdr:to>
      <xdr:col>15</xdr:col>
      <xdr:colOff>444500</xdr:colOff>
      <xdr:row>14</xdr:row>
      <xdr:rowOff>95250</xdr:rowOff>
    </xdr:to>
    <xdr:sp macro="" textlink="">
      <xdr:nvSpPr>
        <xdr:cNvPr id="3" name="テキスト ボックス 2"/>
        <xdr:cNvSpPr txBox="1"/>
      </xdr:nvSpPr>
      <xdr:spPr>
        <a:xfrm>
          <a:off x="7750175" y="873125"/>
          <a:ext cx="2981325" cy="1622425"/>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solidFill>
                <a:srgbClr val="FF0000"/>
              </a:solidFill>
            </a:rPr>
            <a:t>※</a:t>
          </a:r>
          <a:r>
            <a:rPr kumimoji="1" lang="ja-JP" altLang="en-US" sz="2000" b="1">
              <a:solidFill>
                <a:srgbClr val="FF0000"/>
              </a:solidFill>
            </a:rPr>
            <a:t>このシートは印刷不要です。</a:t>
          </a:r>
        </a:p>
      </xdr:txBody>
    </xdr:sp>
    <xdr:clientData/>
  </xdr:twoCellAnchor>
  <xdr:twoCellAnchor>
    <xdr:from>
      <xdr:col>11</xdr:col>
      <xdr:colOff>238124</xdr:colOff>
      <xdr:row>19</xdr:row>
      <xdr:rowOff>19050</xdr:rowOff>
    </xdr:from>
    <xdr:to>
      <xdr:col>15</xdr:col>
      <xdr:colOff>400049</xdr:colOff>
      <xdr:row>27</xdr:row>
      <xdr:rowOff>40822</xdr:rowOff>
    </xdr:to>
    <xdr:sp macro="" textlink="">
      <xdr:nvSpPr>
        <xdr:cNvPr id="4" name="テキスト ボックス 3"/>
        <xdr:cNvSpPr txBox="1"/>
      </xdr:nvSpPr>
      <xdr:spPr>
        <a:xfrm>
          <a:off x="7781924" y="3276600"/>
          <a:ext cx="2905125" cy="1393372"/>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a:solidFill>
                <a:srgbClr val="FF0000"/>
              </a:solidFill>
            </a:rPr>
            <a:t>設計図ではなく、</a:t>
          </a:r>
          <a:r>
            <a:rPr kumimoji="1" lang="ja-JP" altLang="en-US" sz="2000" b="0">
              <a:solidFill>
                <a:sysClr val="windowText" lastClr="000000"/>
              </a:solidFill>
            </a:rPr>
            <a:t>図のような</a:t>
          </a:r>
          <a:r>
            <a:rPr kumimoji="1" lang="ja-JP" altLang="en-US" sz="2400" b="1" u="sng">
              <a:solidFill>
                <a:sysClr val="windowText" lastClr="000000"/>
              </a:solidFill>
            </a:rPr>
            <a:t>平面図</a:t>
          </a:r>
          <a:r>
            <a:rPr kumimoji="1" lang="ja-JP" altLang="en-US" sz="2000" b="0">
              <a:solidFill>
                <a:sysClr val="windowText" lastClr="000000"/>
              </a:solidFill>
            </a:rPr>
            <a:t>をご用意ください。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44</xdr:col>
      <xdr:colOff>9524</xdr:colOff>
      <xdr:row>11</xdr:row>
      <xdr:rowOff>1</xdr:rowOff>
    </xdr:from>
    <xdr:to>
      <xdr:col>44</xdr:col>
      <xdr:colOff>161925</xdr:colOff>
      <xdr:row>13</xdr:row>
      <xdr:rowOff>133351</xdr:rowOff>
    </xdr:to>
    <xdr:sp macro="" textlink="">
      <xdr:nvSpPr>
        <xdr:cNvPr id="13" name="右中かっこ 12"/>
        <xdr:cNvSpPr/>
      </xdr:nvSpPr>
      <xdr:spPr>
        <a:xfrm>
          <a:off x="7972424" y="1771651"/>
          <a:ext cx="152401" cy="476250"/>
        </a:xfrm>
        <a:prstGeom prst="rightBrace">
          <a:avLst>
            <a:gd name="adj1" fmla="val 31666"/>
            <a:gd name="adj2" fmla="val 46364"/>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21</xdr:col>
          <xdr:colOff>38100</xdr:colOff>
          <xdr:row>39</xdr:row>
          <xdr:rowOff>0</xdr:rowOff>
        </xdr:from>
        <xdr:to>
          <xdr:col>24</xdr:col>
          <xdr:colOff>171450</xdr:colOff>
          <xdr:row>39</xdr:row>
          <xdr:rowOff>152400</xdr:rowOff>
        </xdr:to>
        <xdr:sp macro="" textlink="">
          <xdr:nvSpPr>
            <xdr:cNvPr id="1220634" name="Check Box 26" descr="両方なし" hidden="1">
              <a:extLst>
                <a:ext uri="{63B3BB69-23CF-44E3-9099-C40C66FF867C}">
                  <a14:compatExt spid="_x0000_s1220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39</xdr:row>
          <xdr:rowOff>0</xdr:rowOff>
        </xdr:from>
        <xdr:to>
          <xdr:col>11</xdr:col>
          <xdr:colOff>161925</xdr:colOff>
          <xdr:row>39</xdr:row>
          <xdr:rowOff>152400</xdr:rowOff>
        </xdr:to>
        <xdr:sp macro="" textlink="">
          <xdr:nvSpPr>
            <xdr:cNvPr id="1220635" name="Check Box 27" descr="採用時健康診断実施・" hidden="1">
              <a:extLst>
                <a:ext uri="{63B3BB69-23CF-44E3-9099-C40C66FF867C}">
                  <a14:compatExt spid="_x0000_s1220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健康診断実施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39</xdr:row>
          <xdr:rowOff>0</xdr:rowOff>
        </xdr:from>
        <xdr:to>
          <xdr:col>20</xdr:col>
          <xdr:colOff>114300</xdr:colOff>
          <xdr:row>39</xdr:row>
          <xdr:rowOff>152400</xdr:rowOff>
        </xdr:to>
        <xdr:sp macro="" textlink="">
          <xdr:nvSpPr>
            <xdr:cNvPr id="1220636" name="Check Box 28" descr="健康診断書徴取・" hidden="1">
              <a:extLst>
                <a:ext uri="{63B3BB69-23CF-44E3-9099-C40C66FF867C}">
                  <a14:compatExt spid="_x0000_s1220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健康診断書徴取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39</xdr:row>
          <xdr:rowOff>0</xdr:rowOff>
        </xdr:from>
        <xdr:to>
          <xdr:col>5</xdr:col>
          <xdr:colOff>152400</xdr:colOff>
          <xdr:row>39</xdr:row>
          <xdr:rowOff>152400</xdr:rowOff>
        </xdr:to>
        <xdr:sp macro="" textlink="">
          <xdr:nvSpPr>
            <xdr:cNvPr id="1220637" name="Check Box 29" descr="両方なし" hidden="1">
              <a:extLst>
                <a:ext uri="{63B3BB69-23CF-44E3-9099-C40C66FF867C}">
                  <a14:compatExt spid="_x0000_s1220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21</xdr:col>
          <xdr:colOff>123825</xdr:colOff>
          <xdr:row>57</xdr:row>
          <xdr:rowOff>0</xdr:rowOff>
        </xdr:to>
        <xdr:sp macro="" textlink="">
          <xdr:nvSpPr>
            <xdr:cNvPr id="1220638" name="Check Box 30" hidden="1">
              <a:extLst>
                <a:ext uri="{63B3BB69-23CF-44E3-9099-C40C66FF867C}">
                  <a14:compatExt spid="_x0000_s1220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56</xdr:row>
          <xdr:rowOff>0</xdr:rowOff>
        </xdr:from>
        <xdr:to>
          <xdr:col>26</xdr:col>
          <xdr:colOff>0</xdr:colOff>
          <xdr:row>57</xdr:row>
          <xdr:rowOff>0</xdr:rowOff>
        </xdr:to>
        <xdr:sp macro="" textlink="">
          <xdr:nvSpPr>
            <xdr:cNvPr id="1220639" name="Check Box 31" hidden="1">
              <a:extLst>
                <a:ext uri="{63B3BB69-23CF-44E3-9099-C40C66FF867C}">
                  <a14:compatExt spid="_x0000_s1220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46</xdr:row>
          <xdr:rowOff>0</xdr:rowOff>
        </xdr:from>
        <xdr:to>
          <xdr:col>21</xdr:col>
          <xdr:colOff>123825</xdr:colOff>
          <xdr:row>47</xdr:row>
          <xdr:rowOff>38100</xdr:rowOff>
        </xdr:to>
        <xdr:sp macro="" textlink="">
          <xdr:nvSpPr>
            <xdr:cNvPr id="1220640" name="Check Box 32" hidden="1">
              <a:extLst>
                <a:ext uri="{63B3BB69-23CF-44E3-9099-C40C66FF867C}">
                  <a14:compatExt spid="_x0000_s1220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46</xdr:row>
          <xdr:rowOff>0</xdr:rowOff>
        </xdr:from>
        <xdr:to>
          <xdr:col>26</xdr:col>
          <xdr:colOff>0</xdr:colOff>
          <xdr:row>47</xdr:row>
          <xdr:rowOff>38100</xdr:rowOff>
        </xdr:to>
        <xdr:sp macro="" textlink="">
          <xdr:nvSpPr>
            <xdr:cNvPr id="1220641" name="Check Box 33" hidden="1">
              <a:extLst>
                <a:ext uri="{63B3BB69-23CF-44E3-9099-C40C66FF867C}">
                  <a14:compatExt spid="_x0000_s1220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43</xdr:row>
          <xdr:rowOff>0</xdr:rowOff>
        </xdr:from>
        <xdr:to>
          <xdr:col>21</xdr:col>
          <xdr:colOff>123825</xdr:colOff>
          <xdr:row>44</xdr:row>
          <xdr:rowOff>38100</xdr:rowOff>
        </xdr:to>
        <xdr:sp macro="" textlink="">
          <xdr:nvSpPr>
            <xdr:cNvPr id="1220644" name="Check Box 36" hidden="1">
              <a:extLst>
                <a:ext uri="{63B3BB69-23CF-44E3-9099-C40C66FF867C}">
                  <a14:compatExt spid="_x0000_s1220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43</xdr:row>
          <xdr:rowOff>0</xdr:rowOff>
        </xdr:from>
        <xdr:to>
          <xdr:col>26</xdr:col>
          <xdr:colOff>0</xdr:colOff>
          <xdr:row>44</xdr:row>
          <xdr:rowOff>38100</xdr:rowOff>
        </xdr:to>
        <xdr:sp macro="" textlink="">
          <xdr:nvSpPr>
            <xdr:cNvPr id="1220645" name="Check Box 37" hidden="1">
              <a:extLst>
                <a:ext uri="{63B3BB69-23CF-44E3-9099-C40C66FF867C}">
                  <a14:compatExt spid="_x0000_s1220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41</xdr:row>
          <xdr:rowOff>0</xdr:rowOff>
        </xdr:from>
        <xdr:to>
          <xdr:col>21</xdr:col>
          <xdr:colOff>123825</xdr:colOff>
          <xdr:row>42</xdr:row>
          <xdr:rowOff>19050</xdr:rowOff>
        </xdr:to>
        <xdr:sp macro="" textlink="">
          <xdr:nvSpPr>
            <xdr:cNvPr id="1220646" name="Check Box 38" hidden="1">
              <a:extLst>
                <a:ext uri="{63B3BB69-23CF-44E3-9099-C40C66FF867C}">
                  <a14:compatExt spid="_x0000_s1220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41</xdr:row>
          <xdr:rowOff>0</xdr:rowOff>
        </xdr:from>
        <xdr:to>
          <xdr:col>26</xdr:col>
          <xdr:colOff>0</xdr:colOff>
          <xdr:row>42</xdr:row>
          <xdr:rowOff>19050</xdr:rowOff>
        </xdr:to>
        <xdr:sp macro="" textlink="">
          <xdr:nvSpPr>
            <xdr:cNvPr id="1220647" name="Check Box 39" hidden="1">
              <a:extLst>
                <a:ext uri="{63B3BB69-23CF-44E3-9099-C40C66FF867C}">
                  <a14:compatExt spid="_x0000_s1220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52</xdr:row>
          <xdr:rowOff>0</xdr:rowOff>
        </xdr:from>
        <xdr:to>
          <xdr:col>24</xdr:col>
          <xdr:colOff>47625</xdr:colOff>
          <xdr:row>53</xdr:row>
          <xdr:rowOff>114300</xdr:rowOff>
        </xdr:to>
        <xdr:grpSp>
          <xdr:nvGrpSpPr>
            <xdr:cNvPr id="20" name="グループ化 19">
              <a:extLst>
                <a:ext uri="{FF2B5EF4-FFF2-40B4-BE49-F238E27FC236}">
                  <a16:creationId xmlns:a16="http://schemas.microsoft.com/office/drawing/2014/main" id="{00000000-0008-0000-1100-000063000000}"/>
                </a:ext>
              </a:extLst>
            </xdr:cNvPr>
            <xdr:cNvGrpSpPr/>
          </xdr:nvGrpSpPr>
          <xdr:grpSpPr>
            <a:xfrm>
              <a:off x="3257550" y="8801100"/>
              <a:ext cx="1133475" cy="285750"/>
              <a:chOff x="3314497" y="1066800"/>
              <a:chExt cx="1133473" cy="209550"/>
            </a:xfrm>
          </xdr:grpSpPr>
          <xdr:sp macro="" textlink="">
            <xdr:nvSpPr>
              <xdr:cNvPr id="1220650" name="Check Box 42" descr="ない" hidden="1">
                <a:extLst>
                  <a:ext uri="{63B3BB69-23CF-44E3-9099-C40C66FF867C}">
                    <a14:compatExt spid="_x0000_s1220650"/>
                  </a:ext>
                </a:extLst>
              </xdr:cNvPr>
              <xdr:cNvSpPr/>
            </xdr:nvSpPr>
            <xdr:spPr bwMode="auto">
              <a:xfrm>
                <a:off x="331449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20651" name="Check Box 43" descr="ない" hidden="1">
                <a:extLst>
                  <a:ext uri="{63B3BB69-23CF-44E3-9099-C40C66FF867C}">
                    <a14:compatExt spid="_x0000_s1220651"/>
                  </a:ext>
                </a:extLst>
              </xdr:cNvPr>
              <xdr:cNvSpPr/>
            </xdr:nvSpPr>
            <xdr:spPr bwMode="auto">
              <a:xfrm>
                <a:off x="396219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34</xdr:col>
      <xdr:colOff>19050</xdr:colOff>
      <xdr:row>36</xdr:row>
      <xdr:rowOff>9525</xdr:rowOff>
    </xdr:from>
    <xdr:to>
      <xdr:col>39</xdr:col>
      <xdr:colOff>142875</xdr:colOff>
      <xdr:row>37</xdr:row>
      <xdr:rowOff>161925</xdr:rowOff>
    </xdr:to>
    <xdr:sp macro="" textlink="">
      <xdr:nvSpPr>
        <xdr:cNvPr id="2" name="Line 3">
          <a:extLst>
            <a:ext uri="{FF2B5EF4-FFF2-40B4-BE49-F238E27FC236}">
              <a16:creationId xmlns:a16="http://schemas.microsoft.com/office/drawing/2014/main" id="{00000000-0008-0000-1400-0000A2180000}"/>
            </a:ext>
          </a:extLst>
        </xdr:cNvPr>
        <xdr:cNvSpPr>
          <a:spLocks noChangeShapeType="1"/>
        </xdr:cNvSpPr>
      </xdr:nvSpPr>
      <xdr:spPr bwMode="auto">
        <a:xfrm flipV="1">
          <a:off x="5981700" y="5934075"/>
          <a:ext cx="885825"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36</xdr:row>
      <xdr:rowOff>0</xdr:rowOff>
    </xdr:from>
    <xdr:to>
      <xdr:col>24</xdr:col>
      <xdr:colOff>0</xdr:colOff>
      <xdr:row>37</xdr:row>
      <xdr:rowOff>161925</xdr:rowOff>
    </xdr:to>
    <xdr:sp macro="" textlink="">
      <xdr:nvSpPr>
        <xdr:cNvPr id="3" name="Line 4">
          <a:extLst>
            <a:ext uri="{FF2B5EF4-FFF2-40B4-BE49-F238E27FC236}">
              <a16:creationId xmlns:a16="http://schemas.microsoft.com/office/drawing/2014/main" id="{00000000-0008-0000-1400-0000A3180000}"/>
            </a:ext>
          </a:extLst>
        </xdr:cNvPr>
        <xdr:cNvSpPr>
          <a:spLocks noChangeShapeType="1"/>
        </xdr:cNvSpPr>
      </xdr:nvSpPr>
      <xdr:spPr bwMode="auto">
        <a:xfrm flipH="1">
          <a:off x="0" y="5924550"/>
          <a:ext cx="4352925"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9525</xdr:colOff>
      <xdr:row>36</xdr:row>
      <xdr:rowOff>9525</xdr:rowOff>
    </xdr:from>
    <xdr:to>
      <xdr:col>70</xdr:col>
      <xdr:colOff>0</xdr:colOff>
      <xdr:row>38</xdr:row>
      <xdr:rowOff>0</xdr:rowOff>
    </xdr:to>
    <xdr:cxnSp macro="">
      <xdr:nvCxnSpPr>
        <xdr:cNvPr id="4" name="直線コネクタ 3">
          <a:extLst>
            <a:ext uri="{FF2B5EF4-FFF2-40B4-BE49-F238E27FC236}">
              <a16:creationId xmlns:a16="http://schemas.microsoft.com/office/drawing/2014/main" id="{00000000-0008-0000-1400-000003000000}"/>
            </a:ext>
          </a:extLst>
        </xdr:cNvPr>
        <xdr:cNvCxnSpPr/>
      </xdr:nvCxnSpPr>
      <xdr:spPr>
        <a:xfrm flipV="1">
          <a:off x="10267950" y="5934075"/>
          <a:ext cx="942975" cy="3333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0</xdr:colOff>
      <xdr:row>36</xdr:row>
      <xdr:rowOff>9525</xdr:rowOff>
    </xdr:from>
    <xdr:to>
      <xdr:col>52</xdr:col>
      <xdr:colOff>9525</xdr:colOff>
      <xdr:row>37</xdr:row>
      <xdr:rowOff>161925</xdr:rowOff>
    </xdr:to>
    <xdr:sp macro="" textlink="">
      <xdr:nvSpPr>
        <xdr:cNvPr id="5" name="Line 3">
          <a:extLst>
            <a:ext uri="{FF2B5EF4-FFF2-40B4-BE49-F238E27FC236}">
              <a16:creationId xmlns:a16="http://schemas.microsoft.com/office/drawing/2014/main" id="{00000000-0008-0000-1400-000005000000}"/>
            </a:ext>
          </a:extLst>
        </xdr:cNvPr>
        <xdr:cNvSpPr>
          <a:spLocks noChangeShapeType="1"/>
        </xdr:cNvSpPr>
      </xdr:nvSpPr>
      <xdr:spPr bwMode="auto">
        <a:xfrm flipV="1">
          <a:off x="7334250" y="5934075"/>
          <a:ext cx="1381125"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59</xdr:col>
      <xdr:colOff>9525</xdr:colOff>
      <xdr:row>36</xdr:row>
      <xdr:rowOff>0</xdr:rowOff>
    </xdr:from>
    <xdr:to>
      <xdr:col>67</xdr:col>
      <xdr:colOff>133350</xdr:colOff>
      <xdr:row>38</xdr:row>
      <xdr:rowOff>0</xdr:rowOff>
    </xdr:to>
    <xdr:sp macro="" textlink="">
      <xdr:nvSpPr>
        <xdr:cNvPr id="2" name="Line 2">
          <a:extLst>
            <a:ext uri="{FF2B5EF4-FFF2-40B4-BE49-F238E27FC236}">
              <a16:creationId xmlns:a16="http://schemas.microsoft.com/office/drawing/2014/main" id="{00000000-0008-0000-1500-000005000000}"/>
            </a:ext>
          </a:extLst>
        </xdr:cNvPr>
        <xdr:cNvSpPr>
          <a:spLocks noChangeShapeType="1"/>
        </xdr:cNvSpPr>
      </xdr:nvSpPr>
      <xdr:spPr bwMode="auto">
        <a:xfrm flipV="1">
          <a:off x="9839325" y="5924550"/>
          <a:ext cx="132397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9524</xdr:colOff>
      <xdr:row>36</xdr:row>
      <xdr:rowOff>19050</xdr:rowOff>
    </xdr:from>
    <xdr:to>
      <xdr:col>56</xdr:col>
      <xdr:colOff>9524</xdr:colOff>
      <xdr:row>38</xdr:row>
      <xdr:rowOff>0</xdr:rowOff>
    </xdr:to>
    <xdr:sp macro="" textlink="">
      <xdr:nvSpPr>
        <xdr:cNvPr id="3" name="Line 3">
          <a:extLst>
            <a:ext uri="{FF2B5EF4-FFF2-40B4-BE49-F238E27FC236}">
              <a16:creationId xmlns:a16="http://schemas.microsoft.com/office/drawing/2014/main" id="{00000000-0008-0000-1500-000006000000}"/>
            </a:ext>
          </a:extLst>
        </xdr:cNvPr>
        <xdr:cNvSpPr>
          <a:spLocks noChangeShapeType="1"/>
        </xdr:cNvSpPr>
      </xdr:nvSpPr>
      <xdr:spPr bwMode="auto">
        <a:xfrm flipV="1">
          <a:off x="5667374" y="5943600"/>
          <a:ext cx="3686175"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36</xdr:row>
      <xdr:rowOff>0</xdr:rowOff>
    </xdr:from>
    <xdr:to>
      <xdr:col>22</xdr:col>
      <xdr:colOff>0</xdr:colOff>
      <xdr:row>37</xdr:row>
      <xdr:rowOff>161925</xdr:rowOff>
    </xdr:to>
    <xdr:sp macro="" textlink="">
      <xdr:nvSpPr>
        <xdr:cNvPr id="4" name="Line 4">
          <a:extLst>
            <a:ext uri="{FF2B5EF4-FFF2-40B4-BE49-F238E27FC236}">
              <a16:creationId xmlns:a16="http://schemas.microsoft.com/office/drawing/2014/main" id="{00000000-0008-0000-1500-000007000000}"/>
            </a:ext>
          </a:extLst>
        </xdr:cNvPr>
        <xdr:cNvSpPr>
          <a:spLocks noChangeShapeType="1"/>
        </xdr:cNvSpPr>
      </xdr:nvSpPr>
      <xdr:spPr bwMode="auto">
        <a:xfrm flipH="1">
          <a:off x="0" y="5924550"/>
          <a:ext cx="3990975"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171450</xdr:colOff>
          <xdr:row>12</xdr:row>
          <xdr:rowOff>0</xdr:rowOff>
        </xdr:from>
        <xdr:to>
          <xdr:col>25</xdr:col>
          <xdr:colOff>114300</xdr:colOff>
          <xdr:row>13</xdr:row>
          <xdr:rowOff>38100</xdr:rowOff>
        </xdr:to>
        <xdr:grpSp>
          <xdr:nvGrpSpPr>
            <xdr:cNvPr id="10" name="グループ化 9"/>
            <xdr:cNvGrpSpPr/>
          </xdr:nvGrpSpPr>
          <xdr:grpSpPr>
            <a:xfrm>
              <a:off x="3181350" y="1857375"/>
              <a:ext cx="1390650" cy="209550"/>
              <a:chOff x="3705236" y="4171950"/>
              <a:chExt cx="1390649" cy="209550"/>
            </a:xfrm>
          </xdr:grpSpPr>
          <xdr:sp macro="" textlink="">
            <xdr:nvSpPr>
              <xdr:cNvPr id="237575" name="Check Box 7" hidden="1">
                <a:extLst>
                  <a:ext uri="{63B3BB69-23CF-44E3-9099-C40C66FF867C}">
                    <a14:compatExt spid="_x0000_s237575"/>
                  </a:ext>
                </a:extLst>
              </xdr:cNvPr>
              <xdr:cNvSpPr/>
            </xdr:nvSpPr>
            <xdr:spPr bwMode="auto">
              <a:xfrm>
                <a:off x="3705236" y="41719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76" name="Check Box 8" hidden="1">
                <a:extLst>
                  <a:ext uri="{63B3BB69-23CF-44E3-9099-C40C66FF867C}">
                    <a14:compatExt spid="_x0000_s237576"/>
                  </a:ext>
                </a:extLst>
              </xdr:cNvPr>
              <xdr:cNvSpPr/>
            </xdr:nvSpPr>
            <xdr:spPr bwMode="auto">
              <a:xfrm>
                <a:off x="4476760" y="417195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13</xdr:row>
          <xdr:rowOff>152400</xdr:rowOff>
        </xdr:from>
        <xdr:to>
          <xdr:col>25</xdr:col>
          <xdr:colOff>114300</xdr:colOff>
          <xdr:row>18</xdr:row>
          <xdr:rowOff>1575</xdr:rowOff>
        </xdr:to>
        <xdr:grpSp>
          <xdr:nvGrpSpPr>
            <xdr:cNvPr id="13" name="グループ化 12"/>
            <xdr:cNvGrpSpPr/>
          </xdr:nvGrpSpPr>
          <xdr:grpSpPr>
            <a:xfrm>
              <a:off x="3181350" y="2181225"/>
              <a:ext cx="1390650" cy="706425"/>
              <a:chOff x="3705236" y="4171950"/>
              <a:chExt cx="1390649" cy="209550"/>
            </a:xfrm>
          </xdr:grpSpPr>
          <xdr:sp macro="" textlink="">
            <xdr:nvSpPr>
              <xdr:cNvPr id="237577" name="Check Box 9" hidden="1">
                <a:extLst>
                  <a:ext uri="{63B3BB69-23CF-44E3-9099-C40C66FF867C}">
                    <a14:compatExt spid="_x0000_s237577"/>
                  </a:ext>
                </a:extLst>
              </xdr:cNvPr>
              <xdr:cNvSpPr/>
            </xdr:nvSpPr>
            <xdr:spPr bwMode="auto">
              <a:xfrm>
                <a:off x="3705236" y="41719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78" name="Check Box 10" hidden="1">
                <a:extLst>
                  <a:ext uri="{63B3BB69-23CF-44E3-9099-C40C66FF867C}">
                    <a14:compatExt spid="_x0000_s237578"/>
                  </a:ext>
                </a:extLst>
              </xdr:cNvPr>
              <xdr:cNvSpPr/>
            </xdr:nvSpPr>
            <xdr:spPr bwMode="auto">
              <a:xfrm>
                <a:off x="4476760" y="417195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22</xdr:row>
          <xdr:rowOff>0</xdr:rowOff>
        </xdr:from>
        <xdr:to>
          <xdr:col>25</xdr:col>
          <xdr:colOff>114300</xdr:colOff>
          <xdr:row>23</xdr:row>
          <xdr:rowOff>38100</xdr:rowOff>
        </xdr:to>
        <xdr:grpSp>
          <xdr:nvGrpSpPr>
            <xdr:cNvPr id="19" name="グループ化 18"/>
            <xdr:cNvGrpSpPr/>
          </xdr:nvGrpSpPr>
          <xdr:grpSpPr>
            <a:xfrm>
              <a:off x="3181350" y="3571875"/>
              <a:ext cx="1390650" cy="209550"/>
              <a:chOff x="3705236" y="4171950"/>
              <a:chExt cx="1390649" cy="209550"/>
            </a:xfrm>
          </xdr:grpSpPr>
          <xdr:sp macro="" textlink="">
            <xdr:nvSpPr>
              <xdr:cNvPr id="237581" name="Check Box 13" hidden="1">
                <a:extLst>
                  <a:ext uri="{63B3BB69-23CF-44E3-9099-C40C66FF867C}">
                    <a14:compatExt spid="_x0000_s237581"/>
                  </a:ext>
                </a:extLst>
              </xdr:cNvPr>
              <xdr:cNvSpPr/>
            </xdr:nvSpPr>
            <xdr:spPr bwMode="auto">
              <a:xfrm>
                <a:off x="3705236" y="41719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82" name="Check Box 14" hidden="1">
                <a:extLst>
                  <a:ext uri="{63B3BB69-23CF-44E3-9099-C40C66FF867C}">
                    <a14:compatExt spid="_x0000_s237582"/>
                  </a:ext>
                </a:extLst>
              </xdr:cNvPr>
              <xdr:cNvSpPr/>
            </xdr:nvSpPr>
            <xdr:spPr bwMode="auto">
              <a:xfrm>
                <a:off x="4476760" y="417195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104775</xdr:colOff>
      <xdr:row>6</xdr:row>
      <xdr:rowOff>161925</xdr:rowOff>
    </xdr:from>
    <xdr:to>
      <xdr:col>25</xdr:col>
      <xdr:colOff>95250</xdr:colOff>
      <xdr:row>10</xdr:row>
      <xdr:rowOff>38100</xdr:rowOff>
    </xdr:to>
    <xdr:sp macro="" textlink="">
      <xdr:nvSpPr>
        <xdr:cNvPr id="34" name="AutoShape 3"/>
        <xdr:cNvSpPr>
          <a:spLocks noChangeArrowheads="1"/>
        </xdr:cNvSpPr>
      </xdr:nvSpPr>
      <xdr:spPr bwMode="auto">
        <a:xfrm>
          <a:off x="400050" y="990600"/>
          <a:ext cx="4152900" cy="561975"/>
        </a:xfrm>
        <a:prstGeom prst="bracketPair">
          <a:avLst>
            <a:gd name="adj" fmla="val 1287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152400</xdr:colOff>
          <xdr:row>5</xdr:row>
          <xdr:rowOff>0</xdr:rowOff>
        </xdr:from>
        <xdr:to>
          <xdr:col>23</xdr:col>
          <xdr:colOff>152400</xdr:colOff>
          <xdr:row>6</xdr:row>
          <xdr:rowOff>38100</xdr:rowOff>
        </xdr:to>
        <xdr:grpSp>
          <xdr:nvGrpSpPr>
            <xdr:cNvPr id="35" name="グループ化 34"/>
            <xdr:cNvGrpSpPr/>
          </xdr:nvGrpSpPr>
          <xdr:grpSpPr>
            <a:xfrm>
              <a:off x="2800350" y="657225"/>
              <a:ext cx="1447800" cy="209550"/>
              <a:chOff x="2924312" y="914400"/>
              <a:chExt cx="1447809" cy="209550"/>
            </a:xfrm>
          </xdr:grpSpPr>
          <xdr:sp macro="" textlink="">
            <xdr:nvSpPr>
              <xdr:cNvPr id="237591" name="Check Box 23" hidden="1">
                <a:extLst>
                  <a:ext uri="{63B3BB69-23CF-44E3-9099-C40C66FF867C}">
                    <a14:compatExt spid="_x0000_s237591"/>
                  </a:ext>
                </a:extLst>
              </xdr:cNvPr>
              <xdr:cNvSpPr/>
            </xdr:nvSpPr>
            <xdr:spPr bwMode="auto">
              <a:xfrm>
                <a:off x="2924312" y="9144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92" name="Check Box 24" hidden="1">
                <a:extLst>
                  <a:ext uri="{63B3BB69-23CF-44E3-9099-C40C66FF867C}">
                    <a14:compatExt spid="_x0000_s237592"/>
                  </a:ext>
                </a:extLst>
              </xdr:cNvPr>
              <xdr:cNvSpPr/>
            </xdr:nvSpPr>
            <xdr:spPr bwMode="auto">
              <a:xfrm>
                <a:off x="3695846" y="9144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28575</xdr:rowOff>
        </xdr:from>
        <xdr:to>
          <xdr:col>25</xdr:col>
          <xdr:colOff>114300</xdr:colOff>
          <xdr:row>20</xdr:row>
          <xdr:rowOff>66675</xdr:rowOff>
        </xdr:to>
        <xdr:grpSp>
          <xdr:nvGrpSpPr>
            <xdr:cNvPr id="18" name="グループ化 17"/>
            <xdr:cNvGrpSpPr/>
          </xdr:nvGrpSpPr>
          <xdr:grpSpPr>
            <a:xfrm>
              <a:off x="3181350" y="3086100"/>
              <a:ext cx="1390650" cy="209550"/>
              <a:chOff x="3705453" y="4171950"/>
              <a:chExt cx="1390562" cy="209550"/>
            </a:xfrm>
          </xdr:grpSpPr>
          <xdr:sp macro="" textlink="">
            <xdr:nvSpPr>
              <xdr:cNvPr id="237593" name="Check Box 25" hidden="1">
                <a:extLst>
                  <a:ext uri="{63B3BB69-23CF-44E3-9099-C40C66FF867C}">
                    <a14:compatExt spid="_x0000_s237593"/>
                  </a:ext>
                </a:extLst>
              </xdr:cNvPr>
              <xdr:cNvSpPr/>
            </xdr:nvSpPr>
            <xdr:spPr bwMode="auto">
              <a:xfrm>
                <a:off x="3705453" y="41719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94" name="Check Box 26" hidden="1">
                <a:extLst>
                  <a:ext uri="{63B3BB69-23CF-44E3-9099-C40C66FF867C}">
                    <a14:compatExt spid="_x0000_s237594"/>
                  </a:ext>
                </a:extLst>
              </xdr:cNvPr>
              <xdr:cNvSpPr/>
            </xdr:nvSpPr>
            <xdr:spPr bwMode="auto">
              <a:xfrm>
                <a:off x="4476890" y="417195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3</xdr:col>
      <xdr:colOff>85725</xdr:colOff>
      <xdr:row>7</xdr:row>
      <xdr:rowOff>161925</xdr:rowOff>
    </xdr:from>
    <xdr:to>
      <xdr:col>25</xdr:col>
      <xdr:colOff>123825</xdr:colOff>
      <xdr:row>10</xdr:row>
      <xdr:rowOff>152400</xdr:rowOff>
    </xdr:to>
    <xdr:sp macro="" textlink="">
      <xdr:nvSpPr>
        <xdr:cNvPr id="2" name="AutoShape 3"/>
        <xdr:cNvSpPr>
          <a:spLocks noChangeArrowheads="1"/>
        </xdr:cNvSpPr>
      </xdr:nvSpPr>
      <xdr:spPr bwMode="auto">
        <a:xfrm>
          <a:off x="742950" y="1247775"/>
          <a:ext cx="4019550" cy="504825"/>
        </a:xfrm>
        <a:prstGeom prst="bracketPair">
          <a:avLst>
            <a:gd name="adj" fmla="val 1140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9525</xdr:colOff>
          <xdr:row>10</xdr:row>
          <xdr:rowOff>152400</xdr:rowOff>
        </xdr:from>
        <xdr:to>
          <xdr:col>25</xdr:col>
          <xdr:colOff>133350</xdr:colOff>
          <xdr:row>12</xdr:row>
          <xdr:rowOff>0</xdr:rowOff>
        </xdr:to>
        <xdr:grpSp>
          <xdr:nvGrpSpPr>
            <xdr:cNvPr id="3" name="グループ化 2"/>
            <xdr:cNvGrpSpPr/>
          </xdr:nvGrpSpPr>
          <xdr:grpSpPr>
            <a:xfrm>
              <a:off x="3267075" y="1752600"/>
              <a:ext cx="1390650" cy="190500"/>
              <a:chOff x="3705472" y="723900"/>
              <a:chExt cx="1390533" cy="209550"/>
            </a:xfrm>
          </xdr:grpSpPr>
          <xdr:sp macro="" textlink="">
            <xdr:nvSpPr>
              <xdr:cNvPr id="239617" name="Check Box 1" hidden="1">
                <a:extLst>
                  <a:ext uri="{63B3BB69-23CF-44E3-9099-C40C66FF867C}">
                    <a14:compatExt spid="_x0000_s239617"/>
                  </a:ext>
                </a:extLst>
              </xdr:cNvPr>
              <xdr:cNvSpPr/>
            </xdr:nvSpPr>
            <xdr:spPr bwMode="auto">
              <a:xfrm>
                <a:off x="3705472" y="7239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18" name="Check Box 2" hidden="1">
                <a:extLst>
                  <a:ext uri="{63B3BB69-23CF-44E3-9099-C40C66FF867C}">
                    <a14:compatExt spid="_x0000_s239618"/>
                  </a:ext>
                </a:extLst>
              </xdr:cNvPr>
              <xdr:cNvSpPr/>
            </xdr:nvSpPr>
            <xdr:spPr bwMode="auto">
              <a:xfrm>
                <a:off x="4476880" y="72390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19050</xdr:colOff>
          <xdr:row>6</xdr:row>
          <xdr:rowOff>0</xdr:rowOff>
        </xdr:from>
        <xdr:to>
          <xdr:col>25</xdr:col>
          <xdr:colOff>142875</xdr:colOff>
          <xdr:row>7</xdr:row>
          <xdr:rowOff>0</xdr:rowOff>
        </xdr:to>
        <xdr:grpSp>
          <xdr:nvGrpSpPr>
            <xdr:cNvPr id="6" name="グループ化 5"/>
            <xdr:cNvGrpSpPr/>
          </xdr:nvGrpSpPr>
          <xdr:grpSpPr>
            <a:xfrm>
              <a:off x="3276600" y="914400"/>
              <a:ext cx="1390650" cy="171450"/>
              <a:chOff x="3705222" y="723900"/>
              <a:chExt cx="1390650" cy="209550"/>
            </a:xfrm>
          </xdr:grpSpPr>
          <xdr:sp macro="" textlink="">
            <xdr:nvSpPr>
              <xdr:cNvPr id="239619" name="Check Box 3" hidden="1">
                <a:extLst>
                  <a:ext uri="{63B3BB69-23CF-44E3-9099-C40C66FF867C}">
                    <a14:compatExt spid="_x0000_s239619"/>
                  </a:ext>
                </a:extLst>
              </xdr:cNvPr>
              <xdr:cNvSpPr/>
            </xdr:nvSpPr>
            <xdr:spPr bwMode="auto">
              <a:xfrm>
                <a:off x="3705222" y="7239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39620" name="Check Box 4" hidden="1">
                <a:extLst>
                  <a:ext uri="{63B3BB69-23CF-44E3-9099-C40C66FF867C}">
                    <a14:compatExt spid="_x0000_s239620"/>
                  </a:ext>
                </a:extLst>
              </xdr:cNvPr>
              <xdr:cNvSpPr/>
            </xdr:nvSpPr>
            <xdr:spPr bwMode="auto">
              <a:xfrm>
                <a:off x="4476746" y="72390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13</xdr:row>
          <xdr:rowOff>152400</xdr:rowOff>
        </xdr:from>
        <xdr:to>
          <xdr:col>25</xdr:col>
          <xdr:colOff>133350</xdr:colOff>
          <xdr:row>15</xdr:row>
          <xdr:rowOff>11100</xdr:rowOff>
        </xdr:to>
        <xdr:grpSp>
          <xdr:nvGrpSpPr>
            <xdr:cNvPr id="9" name="グループ化 8"/>
            <xdr:cNvGrpSpPr/>
          </xdr:nvGrpSpPr>
          <xdr:grpSpPr>
            <a:xfrm>
              <a:off x="3267075" y="2266950"/>
              <a:ext cx="1390650" cy="201600"/>
              <a:chOff x="3705472" y="723900"/>
              <a:chExt cx="1390533" cy="209550"/>
            </a:xfrm>
          </xdr:grpSpPr>
          <xdr:sp macro="" textlink="">
            <xdr:nvSpPr>
              <xdr:cNvPr id="239621" name="Check Box 5" hidden="1">
                <a:extLst>
                  <a:ext uri="{63B3BB69-23CF-44E3-9099-C40C66FF867C}">
                    <a14:compatExt spid="_x0000_s239621"/>
                  </a:ext>
                </a:extLst>
              </xdr:cNvPr>
              <xdr:cNvSpPr/>
            </xdr:nvSpPr>
            <xdr:spPr bwMode="auto">
              <a:xfrm>
                <a:off x="3705472" y="7239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2" name="Check Box 6" hidden="1">
                <a:extLst>
                  <a:ext uri="{63B3BB69-23CF-44E3-9099-C40C66FF867C}">
                    <a14:compatExt spid="_x0000_s239622"/>
                  </a:ext>
                </a:extLst>
              </xdr:cNvPr>
              <xdr:cNvSpPr/>
            </xdr:nvSpPr>
            <xdr:spPr bwMode="auto">
              <a:xfrm>
                <a:off x="4476880" y="72390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xdr:row>
          <xdr:rowOff>0</xdr:rowOff>
        </xdr:from>
        <xdr:to>
          <xdr:col>25</xdr:col>
          <xdr:colOff>133350</xdr:colOff>
          <xdr:row>4</xdr:row>
          <xdr:rowOff>0</xdr:rowOff>
        </xdr:to>
        <xdr:grpSp>
          <xdr:nvGrpSpPr>
            <xdr:cNvPr id="18" name="グループ化 17"/>
            <xdr:cNvGrpSpPr/>
          </xdr:nvGrpSpPr>
          <xdr:grpSpPr>
            <a:xfrm>
              <a:off x="3267075" y="400050"/>
              <a:ext cx="1390650" cy="171450"/>
              <a:chOff x="3705472" y="723900"/>
              <a:chExt cx="1390533" cy="209550"/>
            </a:xfrm>
          </xdr:grpSpPr>
          <xdr:sp macro="" textlink="">
            <xdr:nvSpPr>
              <xdr:cNvPr id="239627" name="Check Box 11" hidden="1">
                <a:extLst>
                  <a:ext uri="{63B3BB69-23CF-44E3-9099-C40C66FF867C}">
                    <a14:compatExt spid="_x0000_s239627"/>
                  </a:ext>
                </a:extLst>
              </xdr:cNvPr>
              <xdr:cNvSpPr/>
            </xdr:nvSpPr>
            <xdr:spPr bwMode="auto">
              <a:xfrm>
                <a:off x="3705472" y="7239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8" name="Check Box 12" hidden="1">
                <a:extLst>
                  <a:ext uri="{63B3BB69-23CF-44E3-9099-C40C66FF867C}">
                    <a14:compatExt spid="_x0000_s239628"/>
                  </a:ext>
                </a:extLst>
              </xdr:cNvPr>
              <xdr:cNvSpPr/>
            </xdr:nvSpPr>
            <xdr:spPr bwMode="auto">
              <a:xfrm>
                <a:off x="4476880" y="72390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16</xdr:row>
          <xdr:rowOff>0</xdr:rowOff>
        </xdr:from>
        <xdr:to>
          <xdr:col>25</xdr:col>
          <xdr:colOff>123825</xdr:colOff>
          <xdr:row>17</xdr:row>
          <xdr:rowOff>30150</xdr:rowOff>
        </xdr:to>
        <xdr:grpSp>
          <xdr:nvGrpSpPr>
            <xdr:cNvPr id="21" name="グループ化 20"/>
            <xdr:cNvGrpSpPr/>
          </xdr:nvGrpSpPr>
          <xdr:grpSpPr>
            <a:xfrm>
              <a:off x="3257550" y="2628900"/>
              <a:ext cx="1390650" cy="201600"/>
              <a:chOff x="3705467" y="723900"/>
              <a:chExt cx="1390562" cy="209550"/>
            </a:xfrm>
          </xdr:grpSpPr>
          <xdr:sp macro="" textlink="">
            <xdr:nvSpPr>
              <xdr:cNvPr id="239629" name="Check Box 13" hidden="1">
                <a:extLst>
                  <a:ext uri="{63B3BB69-23CF-44E3-9099-C40C66FF867C}">
                    <a14:compatExt spid="_x0000_s239629"/>
                  </a:ext>
                </a:extLst>
              </xdr:cNvPr>
              <xdr:cNvSpPr/>
            </xdr:nvSpPr>
            <xdr:spPr bwMode="auto">
              <a:xfrm>
                <a:off x="3705467" y="7239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30" name="Check Box 14" hidden="1">
                <a:extLst>
                  <a:ext uri="{63B3BB69-23CF-44E3-9099-C40C66FF867C}">
                    <a14:compatExt spid="_x0000_s239630"/>
                  </a:ext>
                </a:extLst>
              </xdr:cNvPr>
              <xdr:cNvSpPr/>
            </xdr:nvSpPr>
            <xdr:spPr bwMode="auto">
              <a:xfrm>
                <a:off x="4476905" y="723900"/>
                <a:ext cx="6191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19</xdr:row>
          <xdr:rowOff>9525</xdr:rowOff>
        </xdr:from>
        <xdr:to>
          <xdr:col>25</xdr:col>
          <xdr:colOff>123825</xdr:colOff>
          <xdr:row>22</xdr:row>
          <xdr:rowOff>28575</xdr:rowOff>
        </xdr:to>
        <xdr:grpSp>
          <xdr:nvGrpSpPr>
            <xdr:cNvPr id="42" name="グループ化 41"/>
            <xdr:cNvGrpSpPr/>
          </xdr:nvGrpSpPr>
          <xdr:grpSpPr>
            <a:xfrm>
              <a:off x="3257550" y="3152775"/>
              <a:ext cx="1390650" cy="533400"/>
              <a:chOff x="3705372" y="723900"/>
              <a:chExt cx="1390679" cy="209550"/>
            </a:xfrm>
          </xdr:grpSpPr>
          <xdr:sp macro="" textlink="">
            <xdr:nvSpPr>
              <xdr:cNvPr id="239647" name="Check Box 31" hidden="1">
                <a:extLst>
                  <a:ext uri="{63B3BB69-23CF-44E3-9099-C40C66FF867C}">
                    <a14:compatExt spid="_x0000_s239647"/>
                  </a:ext>
                </a:extLst>
              </xdr:cNvPr>
              <xdr:cNvSpPr/>
            </xdr:nvSpPr>
            <xdr:spPr bwMode="auto">
              <a:xfrm>
                <a:off x="3705372" y="7239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48" name="Check Box 32" hidden="1">
                <a:extLst>
                  <a:ext uri="{63B3BB69-23CF-44E3-9099-C40C66FF867C}">
                    <a14:compatExt spid="_x0000_s239648"/>
                  </a:ext>
                </a:extLst>
              </xdr:cNvPr>
              <xdr:cNvSpPr/>
            </xdr:nvSpPr>
            <xdr:spPr bwMode="auto">
              <a:xfrm>
                <a:off x="4476927" y="723900"/>
                <a:ext cx="6191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22</xdr:row>
          <xdr:rowOff>19050</xdr:rowOff>
        </xdr:from>
        <xdr:to>
          <xdr:col>25</xdr:col>
          <xdr:colOff>123825</xdr:colOff>
          <xdr:row>25</xdr:row>
          <xdr:rowOff>38100</xdr:rowOff>
        </xdr:to>
        <xdr:grpSp>
          <xdr:nvGrpSpPr>
            <xdr:cNvPr id="45" name="グループ化 44"/>
            <xdr:cNvGrpSpPr/>
          </xdr:nvGrpSpPr>
          <xdr:grpSpPr>
            <a:xfrm>
              <a:off x="3257550" y="3676650"/>
              <a:ext cx="1390650" cy="533400"/>
              <a:chOff x="3705372" y="723900"/>
              <a:chExt cx="1390679" cy="209550"/>
            </a:xfrm>
          </xdr:grpSpPr>
          <xdr:sp macro="" textlink="">
            <xdr:nvSpPr>
              <xdr:cNvPr id="239649" name="Check Box 33" hidden="1">
                <a:extLst>
                  <a:ext uri="{63B3BB69-23CF-44E3-9099-C40C66FF867C}">
                    <a14:compatExt spid="_x0000_s239649"/>
                  </a:ext>
                </a:extLst>
              </xdr:cNvPr>
              <xdr:cNvSpPr/>
            </xdr:nvSpPr>
            <xdr:spPr bwMode="auto">
              <a:xfrm>
                <a:off x="3705372" y="7239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50" name="Check Box 34" hidden="1">
                <a:extLst>
                  <a:ext uri="{63B3BB69-23CF-44E3-9099-C40C66FF867C}">
                    <a14:compatExt spid="_x0000_s239650"/>
                  </a:ext>
                </a:extLst>
              </xdr:cNvPr>
              <xdr:cNvSpPr/>
            </xdr:nvSpPr>
            <xdr:spPr bwMode="auto">
              <a:xfrm>
                <a:off x="4476927" y="723900"/>
                <a:ext cx="6191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3</xdr:col>
      <xdr:colOff>57151</xdr:colOff>
      <xdr:row>11</xdr:row>
      <xdr:rowOff>95250</xdr:rowOff>
    </xdr:from>
    <xdr:to>
      <xdr:col>24</xdr:col>
      <xdr:colOff>85726</xdr:colOff>
      <xdr:row>15</xdr:row>
      <xdr:rowOff>0</xdr:rowOff>
    </xdr:to>
    <xdr:sp macro="" textlink="">
      <xdr:nvSpPr>
        <xdr:cNvPr id="2" name="AutoShape 3"/>
        <xdr:cNvSpPr>
          <a:spLocks noChangeArrowheads="1"/>
        </xdr:cNvSpPr>
      </xdr:nvSpPr>
      <xdr:spPr bwMode="auto">
        <a:xfrm>
          <a:off x="476251" y="1866900"/>
          <a:ext cx="3829050" cy="590550"/>
        </a:xfrm>
        <a:prstGeom prst="bracketPair">
          <a:avLst>
            <a:gd name="adj" fmla="val 714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18</xdr:row>
      <xdr:rowOff>161925</xdr:rowOff>
    </xdr:from>
    <xdr:to>
      <xdr:col>24</xdr:col>
      <xdr:colOff>57150</xdr:colOff>
      <xdr:row>23</xdr:row>
      <xdr:rowOff>76200</xdr:rowOff>
    </xdr:to>
    <xdr:sp macro="" textlink="">
      <xdr:nvSpPr>
        <xdr:cNvPr id="3" name="AutoShape 4"/>
        <xdr:cNvSpPr>
          <a:spLocks noChangeArrowheads="1"/>
        </xdr:cNvSpPr>
      </xdr:nvSpPr>
      <xdr:spPr bwMode="auto">
        <a:xfrm>
          <a:off x="504825" y="3133725"/>
          <a:ext cx="3771900" cy="771525"/>
        </a:xfrm>
        <a:prstGeom prst="bracketPair">
          <a:avLst>
            <a:gd name="adj" fmla="val 1131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6</xdr:row>
          <xdr:rowOff>0</xdr:rowOff>
        </xdr:from>
        <xdr:to>
          <xdr:col>20</xdr:col>
          <xdr:colOff>95250</xdr:colOff>
          <xdr:row>7</xdr:row>
          <xdr:rowOff>38100</xdr:rowOff>
        </xdr:to>
        <xdr:sp macro="" textlink="">
          <xdr:nvSpPr>
            <xdr:cNvPr id="1520641" name="Check Box 1" hidden="1">
              <a:extLst>
                <a:ext uri="{63B3BB69-23CF-44E3-9099-C40C66FF867C}">
                  <a14:compatExt spid="_x0000_s1520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0</xdr:rowOff>
        </xdr:from>
        <xdr:to>
          <xdr:col>24</xdr:col>
          <xdr:colOff>152400</xdr:colOff>
          <xdr:row>7</xdr:row>
          <xdr:rowOff>38100</xdr:rowOff>
        </xdr:to>
        <xdr:sp macro="" textlink="">
          <xdr:nvSpPr>
            <xdr:cNvPr id="1520642" name="Check Box 2" hidden="1">
              <a:extLst>
                <a:ext uri="{63B3BB69-23CF-44E3-9099-C40C66FF867C}">
                  <a14:compatExt spid="_x0000_s1520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26</xdr:row>
          <xdr:rowOff>0</xdr:rowOff>
        </xdr:from>
        <xdr:to>
          <xdr:col>20</xdr:col>
          <xdr:colOff>95250</xdr:colOff>
          <xdr:row>27</xdr:row>
          <xdr:rowOff>38100</xdr:rowOff>
        </xdr:to>
        <xdr:sp macro="" textlink="">
          <xdr:nvSpPr>
            <xdr:cNvPr id="1520643" name="Check Box 3" hidden="1">
              <a:extLst>
                <a:ext uri="{63B3BB69-23CF-44E3-9099-C40C66FF867C}">
                  <a14:compatExt spid="_x0000_s1520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26</xdr:row>
          <xdr:rowOff>0</xdr:rowOff>
        </xdr:from>
        <xdr:to>
          <xdr:col>24</xdr:col>
          <xdr:colOff>152400</xdr:colOff>
          <xdr:row>27</xdr:row>
          <xdr:rowOff>38100</xdr:rowOff>
        </xdr:to>
        <xdr:sp macro="" textlink="">
          <xdr:nvSpPr>
            <xdr:cNvPr id="1520644" name="Check Box 4" hidden="1">
              <a:extLst>
                <a:ext uri="{63B3BB69-23CF-44E3-9099-C40C66FF867C}">
                  <a14:compatExt spid="_x0000_s1520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28</xdr:row>
          <xdr:rowOff>0</xdr:rowOff>
        </xdr:from>
        <xdr:to>
          <xdr:col>20</xdr:col>
          <xdr:colOff>95250</xdr:colOff>
          <xdr:row>29</xdr:row>
          <xdr:rowOff>38100</xdr:rowOff>
        </xdr:to>
        <xdr:sp macro="" textlink="">
          <xdr:nvSpPr>
            <xdr:cNvPr id="1520645" name="Check Box 5" hidden="1">
              <a:extLst>
                <a:ext uri="{63B3BB69-23CF-44E3-9099-C40C66FF867C}">
                  <a14:compatExt spid="_x0000_s1520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24</xdr:col>
          <xdr:colOff>152400</xdr:colOff>
          <xdr:row>29</xdr:row>
          <xdr:rowOff>38100</xdr:rowOff>
        </xdr:to>
        <xdr:sp macro="" textlink="">
          <xdr:nvSpPr>
            <xdr:cNvPr id="1520646" name="Check Box 6" hidden="1">
              <a:extLst>
                <a:ext uri="{63B3BB69-23CF-44E3-9099-C40C66FF867C}">
                  <a14:compatExt spid="_x0000_s1520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30</xdr:row>
          <xdr:rowOff>0</xdr:rowOff>
        </xdr:from>
        <xdr:to>
          <xdr:col>20</xdr:col>
          <xdr:colOff>95250</xdr:colOff>
          <xdr:row>31</xdr:row>
          <xdr:rowOff>38100</xdr:rowOff>
        </xdr:to>
        <xdr:sp macro="" textlink="">
          <xdr:nvSpPr>
            <xdr:cNvPr id="1520647" name="Check Box 7" hidden="1">
              <a:extLst>
                <a:ext uri="{63B3BB69-23CF-44E3-9099-C40C66FF867C}">
                  <a14:compatExt spid="_x0000_s1520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30</xdr:row>
          <xdr:rowOff>0</xdr:rowOff>
        </xdr:from>
        <xdr:to>
          <xdr:col>24</xdr:col>
          <xdr:colOff>152400</xdr:colOff>
          <xdr:row>31</xdr:row>
          <xdr:rowOff>38100</xdr:rowOff>
        </xdr:to>
        <xdr:sp macro="" textlink="">
          <xdr:nvSpPr>
            <xdr:cNvPr id="1520648" name="Check Box 8" hidden="1">
              <a:extLst>
                <a:ext uri="{63B3BB69-23CF-44E3-9099-C40C66FF867C}">
                  <a14:compatExt spid="_x0000_s1520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32</xdr:row>
          <xdr:rowOff>0</xdr:rowOff>
        </xdr:from>
        <xdr:to>
          <xdr:col>20</xdr:col>
          <xdr:colOff>95250</xdr:colOff>
          <xdr:row>33</xdr:row>
          <xdr:rowOff>38100</xdr:rowOff>
        </xdr:to>
        <xdr:sp macro="" textlink="">
          <xdr:nvSpPr>
            <xdr:cNvPr id="1520649" name="Check Box 9" hidden="1">
              <a:extLst>
                <a:ext uri="{63B3BB69-23CF-44E3-9099-C40C66FF867C}">
                  <a14:compatExt spid="_x0000_s1520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32</xdr:row>
          <xdr:rowOff>0</xdr:rowOff>
        </xdr:from>
        <xdr:to>
          <xdr:col>24</xdr:col>
          <xdr:colOff>152400</xdr:colOff>
          <xdr:row>33</xdr:row>
          <xdr:rowOff>38100</xdr:rowOff>
        </xdr:to>
        <xdr:sp macro="" textlink="">
          <xdr:nvSpPr>
            <xdr:cNvPr id="1520650" name="Check Box 10" hidden="1">
              <a:extLst>
                <a:ext uri="{63B3BB69-23CF-44E3-9099-C40C66FF867C}">
                  <a14:compatExt spid="_x0000_s1520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35</xdr:row>
          <xdr:rowOff>0</xdr:rowOff>
        </xdr:from>
        <xdr:to>
          <xdr:col>20</xdr:col>
          <xdr:colOff>95250</xdr:colOff>
          <xdr:row>36</xdr:row>
          <xdr:rowOff>38100</xdr:rowOff>
        </xdr:to>
        <xdr:sp macro="" textlink="">
          <xdr:nvSpPr>
            <xdr:cNvPr id="1520651" name="Check Box 11" hidden="1">
              <a:extLst>
                <a:ext uri="{63B3BB69-23CF-44E3-9099-C40C66FF867C}">
                  <a14:compatExt spid="_x0000_s1520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35</xdr:row>
          <xdr:rowOff>0</xdr:rowOff>
        </xdr:from>
        <xdr:to>
          <xdr:col>24</xdr:col>
          <xdr:colOff>152400</xdr:colOff>
          <xdr:row>36</xdr:row>
          <xdr:rowOff>38100</xdr:rowOff>
        </xdr:to>
        <xdr:sp macro="" textlink="">
          <xdr:nvSpPr>
            <xdr:cNvPr id="1520652" name="Check Box 12" hidden="1">
              <a:extLst>
                <a:ext uri="{63B3BB69-23CF-44E3-9099-C40C66FF867C}">
                  <a14:compatExt spid="_x0000_s1520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38</xdr:row>
          <xdr:rowOff>0</xdr:rowOff>
        </xdr:from>
        <xdr:to>
          <xdr:col>20</xdr:col>
          <xdr:colOff>95250</xdr:colOff>
          <xdr:row>39</xdr:row>
          <xdr:rowOff>38100</xdr:rowOff>
        </xdr:to>
        <xdr:sp macro="" textlink="">
          <xdr:nvSpPr>
            <xdr:cNvPr id="1520653" name="Check Box 13" hidden="1">
              <a:extLst>
                <a:ext uri="{63B3BB69-23CF-44E3-9099-C40C66FF867C}">
                  <a14:compatExt spid="_x0000_s1520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38</xdr:row>
          <xdr:rowOff>0</xdr:rowOff>
        </xdr:from>
        <xdr:to>
          <xdr:col>24</xdr:col>
          <xdr:colOff>152400</xdr:colOff>
          <xdr:row>39</xdr:row>
          <xdr:rowOff>38100</xdr:rowOff>
        </xdr:to>
        <xdr:sp macro="" textlink="">
          <xdr:nvSpPr>
            <xdr:cNvPr id="1520654" name="Check Box 14" hidden="1">
              <a:extLst>
                <a:ext uri="{63B3BB69-23CF-44E3-9099-C40C66FF867C}">
                  <a14:compatExt spid="_x0000_s1520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41</xdr:row>
          <xdr:rowOff>0</xdr:rowOff>
        </xdr:from>
        <xdr:to>
          <xdr:col>20</xdr:col>
          <xdr:colOff>95250</xdr:colOff>
          <xdr:row>42</xdr:row>
          <xdr:rowOff>38100</xdr:rowOff>
        </xdr:to>
        <xdr:sp macro="" textlink="">
          <xdr:nvSpPr>
            <xdr:cNvPr id="1520655" name="Check Box 15" hidden="1">
              <a:extLst>
                <a:ext uri="{63B3BB69-23CF-44E3-9099-C40C66FF867C}">
                  <a14:compatExt spid="_x0000_s1520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41</xdr:row>
          <xdr:rowOff>0</xdr:rowOff>
        </xdr:from>
        <xdr:to>
          <xdr:col>24</xdr:col>
          <xdr:colOff>152400</xdr:colOff>
          <xdr:row>42</xdr:row>
          <xdr:rowOff>38100</xdr:rowOff>
        </xdr:to>
        <xdr:sp macro="" textlink="">
          <xdr:nvSpPr>
            <xdr:cNvPr id="1520656" name="Check Box 16" hidden="1">
              <a:extLst>
                <a:ext uri="{63B3BB69-23CF-44E3-9099-C40C66FF867C}">
                  <a14:compatExt spid="_x0000_s1520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52</xdr:row>
          <xdr:rowOff>0</xdr:rowOff>
        </xdr:from>
        <xdr:to>
          <xdr:col>18</xdr:col>
          <xdr:colOff>19050</xdr:colOff>
          <xdr:row>53</xdr:row>
          <xdr:rowOff>38100</xdr:rowOff>
        </xdr:to>
        <xdr:sp macro="" textlink="">
          <xdr:nvSpPr>
            <xdr:cNvPr id="1520657" name="Check Box 17" hidden="1">
              <a:extLst>
                <a:ext uri="{63B3BB69-23CF-44E3-9099-C40C66FF867C}">
                  <a14:compatExt spid="_x0000_s1520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52</xdr:row>
          <xdr:rowOff>0</xdr:rowOff>
        </xdr:from>
        <xdr:to>
          <xdr:col>23</xdr:col>
          <xdr:colOff>9525</xdr:colOff>
          <xdr:row>53</xdr:row>
          <xdr:rowOff>38100</xdr:rowOff>
        </xdr:to>
        <xdr:sp macro="" textlink="">
          <xdr:nvSpPr>
            <xdr:cNvPr id="1520658" name="Check Box 18" hidden="1">
              <a:extLst>
                <a:ext uri="{63B3BB69-23CF-44E3-9099-C40C66FF867C}">
                  <a14:compatExt spid="_x0000_s1520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52</xdr:row>
          <xdr:rowOff>0</xdr:rowOff>
        </xdr:from>
        <xdr:to>
          <xdr:col>13</xdr:col>
          <xdr:colOff>95250</xdr:colOff>
          <xdr:row>53</xdr:row>
          <xdr:rowOff>38100</xdr:rowOff>
        </xdr:to>
        <xdr:sp macro="" textlink="">
          <xdr:nvSpPr>
            <xdr:cNvPr id="1520659" name="Check Box 19" hidden="1">
              <a:extLst>
                <a:ext uri="{63B3BB69-23CF-44E3-9099-C40C66FF867C}">
                  <a14:compatExt spid="_x0000_s1520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18</xdr:col>
          <xdr:colOff>19050</xdr:colOff>
          <xdr:row>54</xdr:row>
          <xdr:rowOff>38100</xdr:rowOff>
        </xdr:to>
        <xdr:sp macro="" textlink="">
          <xdr:nvSpPr>
            <xdr:cNvPr id="1520660" name="Check Box 20" hidden="1">
              <a:extLst>
                <a:ext uri="{63B3BB69-23CF-44E3-9099-C40C66FF867C}">
                  <a14:compatExt spid="_x0000_s1520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53</xdr:row>
          <xdr:rowOff>0</xdr:rowOff>
        </xdr:from>
        <xdr:to>
          <xdr:col>23</xdr:col>
          <xdr:colOff>9525</xdr:colOff>
          <xdr:row>54</xdr:row>
          <xdr:rowOff>38100</xdr:rowOff>
        </xdr:to>
        <xdr:sp macro="" textlink="">
          <xdr:nvSpPr>
            <xdr:cNvPr id="1520661" name="Check Box 21" hidden="1">
              <a:extLst>
                <a:ext uri="{63B3BB69-23CF-44E3-9099-C40C66FF867C}">
                  <a14:compatExt spid="_x0000_s1520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53</xdr:row>
          <xdr:rowOff>0</xdr:rowOff>
        </xdr:from>
        <xdr:to>
          <xdr:col>13</xdr:col>
          <xdr:colOff>95250</xdr:colOff>
          <xdr:row>54</xdr:row>
          <xdr:rowOff>38100</xdr:rowOff>
        </xdr:to>
        <xdr:sp macro="" textlink="">
          <xdr:nvSpPr>
            <xdr:cNvPr id="1520662" name="Check Box 22" hidden="1">
              <a:extLst>
                <a:ext uri="{63B3BB69-23CF-44E3-9099-C40C66FF867C}">
                  <a14:compatExt spid="_x0000_s1520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52</xdr:row>
          <xdr:rowOff>0</xdr:rowOff>
        </xdr:from>
        <xdr:to>
          <xdr:col>8</xdr:col>
          <xdr:colOff>85725</xdr:colOff>
          <xdr:row>53</xdr:row>
          <xdr:rowOff>38100</xdr:rowOff>
        </xdr:to>
        <xdr:sp macro="" textlink="">
          <xdr:nvSpPr>
            <xdr:cNvPr id="1520663" name="Check Box 23" hidden="1">
              <a:extLst>
                <a:ext uri="{63B3BB69-23CF-44E3-9099-C40C66FF867C}">
                  <a14:compatExt spid="_x0000_s1520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国家公務員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55</xdr:row>
          <xdr:rowOff>0</xdr:rowOff>
        </xdr:from>
        <xdr:to>
          <xdr:col>8</xdr:col>
          <xdr:colOff>85725</xdr:colOff>
          <xdr:row>56</xdr:row>
          <xdr:rowOff>38100</xdr:rowOff>
        </xdr:to>
        <xdr:sp macro="" textlink="">
          <xdr:nvSpPr>
            <xdr:cNvPr id="1520664" name="Check Box 24" hidden="1">
              <a:extLst>
                <a:ext uri="{63B3BB69-23CF-44E3-9099-C40C66FF867C}">
                  <a14:compatExt spid="_x0000_s1520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市町村職員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58</xdr:row>
          <xdr:rowOff>0</xdr:rowOff>
        </xdr:from>
        <xdr:to>
          <xdr:col>6</xdr:col>
          <xdr:colOff>47625</xdr:colOff>
          <xdr:row>59</xdr:row>
          <xdr:rowOff>38100</xdr:rowOff>
        </xdr:to>
        <xdr:sp macro="" textlink="">
          <xdr:nvSpPr>
            <xdr:cNvPr id="1520665" name="Check Box 25" hidden="1">
              <a:extLst>
                <a:ext uri="{63B3BB69-23CF-44E3-9099-C40C66FF867C}">
                  <a14:compatExt spid="_x0000_s1520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18</xdr:col>
          <xdr:colOff>19050</xdr:colOff>
          <xdr:row>56</xdr:row>
          <xdr:rowOff>38100</xdr:rowOff>
        </xdr:to>
        <xdr:sp macro="" textlink="">
          <xdr:nvSpPr>
            <xdr:cNvPr id="1520666" name="Check Box 26" hidden="1">
              <a:extLst>
                <a:ext uri="{63B3BB69-23CF-44E3-9099-C40C66FF867C}">
                  <a14:compatExt spid="_x0000_s1520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55</xdr:row>
          <xdr:rowOff>0</xdr:rowOff>
        </xdr:from>
        <xdr:to>
          <xdr:col>23</xdr:col>
          <xdr:colOff>9525</xdr:colOff>
          <xdr:row>56</xdr:row>
          <xdr:rowOff>38100</xdr:rowOff>
        </xdr:to>
        <xdr:sp macro="" textlink="">
          <xdr:nvSpPr>
            <xdr:cNvPr id="1520667" name="Check Box 27" hidden="1">
              <a:extLst>
                <a:ext uri="{63B3BB69-23CF-44E3-9099-C40C66FF867C}">
                  <a14:compatExt spid="_x0000_s1520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55</xdr:row>
          <xdr:rowOff>0</xdr:rowOff>
        </xdr:from>
        <xdr:to>
          <xdr:col>13</xdr:col>
          <xdr:colOff>95250</xdr:colOff>
          <xdr:row>56</xdr:row>
          <xdr:rowOff>38100</xdr:rowOff>
        </xdr:to>
        <xdr:sp macro="" textlink="">
          <xdr:nvSpPr>
            <xdr:cNvPr id="1520668" name="Check Box 28" hidden="1">
              <a:extLst>
                <a:ext uri="{63B3BB69-23CF-44E3-9099-C40C66FF867C}">
                  <a14:compatExt spid="_x0000_s1520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18</xdr:col>
          <xdr:colOff>19050</xdr:colOff>
          <xdr:row>57</xdr:row>
          <xdr:rowOff>38100</xdr:rowOff>
        </xdr:to>
        <xdr:sp macro="" textlink="">
          <xdr:nvSpPr>
            <xdr:cNvPr id="1520669" name="Check Box 29" hidden="1">
              <a:extLst>
                <a:ext uri="{63B3BB69-23CF-44E3-9099-C40C66FF867C}">
                  <a14:compatExt spid="_x0000_s1520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56</xdr:row>
          <xdr:rowOff>0</xdr:rowOff>
        </xdr:from>
        <xdr:to>
          <xdr:col>23</xdr:col>
          <xdr:colOff>9525</xdr:colOff>
          <xdr:row>57</xdr:row>
          <xdr:rowOff>38100</xdr:rowOff>
        </xdr:to>
        <xdr:sp macro="" textlink="">
          <xdr:nvSpPr>
            <xdr:cNvPr id="1520670" name="Check Box 30" hidden="1">
              <a:extLst>
                <a:ext uri="{63B3BB69-23CF-44E3-9099-C40C66FF867C}">
                  <a14:compatExt spid="_x0000_s1520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56</xdr:row>
          <xdr:rowOff>0</xdr:rowOff>
        </xdr:from>
        <xdr:to>
          <xdr:col>13</xdr:col>
          <xdr:colOff>95250</xdr:colOff>
          <xdr:row>57</xdr:row>
          <xdr:rowOff>38100</xdr:rowOff>
        </xdr:to>
        <xdr:sp macro="" textlink="">
          <xdr:nvSpPr>
            <xdr:cNvPr id="1520671" name="Check Box 31" hidden="1">
              <a:extLst>
                <a:ext uri="{63B3BB69-23CF-44E3-9099-C40C66FF867C}">
                  <a14:compatExt spid="_x0000_s1520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104775</xdr:colOff>
          <xdr:row>5</xdr:row>
          <xdr:rowOff>0</xdr:rowOff>
        </xdr:from>
        <xdr:to>
          <xdr:col>17</xdr:col>
          <xdr:colOff>123825</xdr:colOff>
          <xdr:row>6</xdr:row>
          <xdr:rowOff>38100</xdr:rowOff>
        </xdr:to>
        <xdr:grpSp>
          <xdr:nvGrpSpPr>
            <xdr:cNvPr id="14" name="グループ化 13"/>
            <xdr:cNvGrpSpPr/>
          </xdr:nvGrpSpPr>
          <xdr:grpSpPr>
            <a:xfrm>
              <a:off x="1495425" y="742950"/>
              <a:ext cx="1647825" cy="209550"/>
              <a:chOff x="1609721" y="1019175"/>
              <a:chExt cx="1647829" cy="209550"/>
            </a:xfrm>
          </xdr:grpSpPr>
          <xdr:sp macro="" textlink="">
            <xdr:nvSpPr>
              <xdr:cNvPr id="55325" name="Check Box 29" hidden="1">
                <a:extLst>
                  <a:ext uri="{63B3BB69-23CF-44E3-9099-C40C66FF867C}">
                    <a14:compatExt spid="_x0000_s55325"/>
                  </a:ext>
                </a:extLst>
              </xdr:cNvPr>
              <xdr:cNvSpPr/>
            </xdr:nvSpPr>
            <xdr:spPr bwMode="auto">
              <a:xfrm>
                <a:off x="1609721" y="1019175"/>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直接払い</a:t>
                </a:r>
              </a:p>
            </xdr:txBody>
          </xdr:sp>
          <xdr:sp macro="" textlink="">
            <xdr:nvSpPr>
              <xdr:cNvPr id="55327" name="Check Box 31" hidden="1">
                <a:extLst>
                  <a:ext uri="{63B3BB69-23CF-44E3-9099-C40C66FF867C}">
                    <a14:compatExt spid="_x0000_s55327"/>
                  </a:ext>
                </a:extLst>
              </xdr:cNvPr>
              <xdr:cNvSpPr/>
            </xdr:nvSpPr>
            <xdr:spPr bwMode="auto">
              <a:xfrm>
                <a:off x="2428875" y="1019175"/>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銀行振込</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35</xdr:row>
          <xdr:rowOff>152400</xdr:rowOff>
        </xdr:from>
        <xdr:to>
          <xdr:col>19</xdr:col>
          <xdr:colOff>152400</xdr:colOff>
          <xdr:row>39</xdr:row>
          <xdr:rowOff>0</xdr:rowOff>
        </xdr:to>
        <xdr:grpSp>
          <xdr:nvGrpSpPr>
            <xdr:cNvPr id="4" name="グループ化 3"/>
            <xdr:cNvGrpSpPr/>
          </xdr:nvGrpSpPr>
          <xdr:grpSpPr>
            <a:xfrm>
              <a:off x="504825" y="6038850"/>
              <a:ext cx="3028950" cy="533400"/>
              <a:chOff x="619125" y="6657975"/>
              <a:chExt cx="3028952" cy="571492"/>
            </a:xfrm>
          </xdr:grpSpPr>
          <xdr:sp macro="" textlink="">
            <xdr:nvSpPr>
              <xdr:cNvPr id="55335" name="Check Box 39" hidden="1">
                <a:extLst>
                  <a:ext uri="{63B3BB69-23CF-44E3-9099-C40C66FF867C}">
                    <a14:compatExt spid="_x0000_s55335"/>
                  </a:ext>
                </a:extLst>
              </xdr:cNvPr>
              <xdr:cNvSpPr/>
            </xdr:nvSpPr>
            <xdr:spPr bwMode="auto">
              <a:xfrm>
                <a:off x="619125" y="6667508"/>
                <a:ext cx="828676"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sp macro="" textlink="">
            <xdr:nvSpPr>
              <xdr:cNvPr id="55337" name="Check Box 41" hidden="1">
                <a:extLst>
                  <a:ext uri="{63B3BB69-23CF-44E3-9099-C40C66FF867C}">
                    <a14:compatExt spid="_x0000_s55337"/>
                  </a:ext>
                </a:extLst>
              </xdr:cNvPr>
              <xdr:cNvSpPr/>
            </xdr:nvSpPr>
            <xdr:spPr bwMode="auto">
              <a:xfrm>
                <a:off x="2609852" y="6657975"/>
                <a:ext cx="1038225"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特殊業務手当</a:t>
                </a:r>
              </a:p>
            </xdr:txBody>
          </xdr:sp>
          <xdr:sp macro="" textlink="">
            <xdr:nvSpPr>
              <xdr:cNvPr id="55338" name="Check Box 42" hidden="1">
                <a:extLst>
                  <a:ext uri="{63B3BB69-23CF-44E3-9099-C40C66FF867C}">
                    <a14:compatExt spid="_x0000_s55338"/>
                  </a:ext>
                </a:extLst>
              </xdr:cNvPr>
              <xdr:cNvSpPr/>
            </xdr:nvSpPr>
            <xdr:spPr bwMode="auto">
              <a:xfrm>
                <a:off x="619125" y="6838946"/>
                <a:ext cx="828676"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扶養手当</a:t>
                </a:r>
              </a:p>
            </xdr:txBody>
          </xdr:sp>
          <xdr:sp macro="" textlink="">
            <xdr:nvSpPr>
              <xdr:cNvPr id="55339" name="Check Box 43" hidden="1">
                <a:extLst>
                  <a:ext uri="{63B3BB69-23CF-44E3-9099-C40C66FF867C}">
                    <a14:compatExt spid="_x0000_s55339"/>
                  </a:ext>
                </a:extLst>
              </xdr:cNvPr>
              <xdr:cNvSpPr/>
            </xdr:nvSpPr>
            <xdr:spPr bwMode="auto">
              <a:xfrm>
                <a:off x="1524000" y="6838946"/>
                <a:ext cx="1038225"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管理職手当</a:t>
                </a:r>
              </a:p>
            </xdr:txBody>
          </xdr:sp>
          <xdr:sp macro="" textlink="">
            <xdr:nvSpPr>
              <xdr:cNvPr id="55340" name="Check Box 44" hidden="1">
                <a:extLst>
                  <a:ext uri="{63B3BB69-23CF-44E3-9099-C40C66FF867C}">
                    <a14:compatExt spid="_x0000_s55340"/>
                  </a:ext>
                </a:extLst>
              </xdr:cNvPr>
              <xdr:cNvSpPr/>
            </xdr:nvSpPr>
            <xdr:spPr bwMode="auto">
              <a:xfrm>
                <a:off x="2609850" y="6829425"/>
                <a:ext cx="828676"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役職手当</a:t>
                </a:r>
              </a:p>
            </xdr:txBody>
          </xdr:sp>
          <xdr:sp macro="" textlink="">
            <xdr:nvSpPr>
              <xdr:cNvPr id="55341" name="Check Box 45" hidden="1">
                <a:extLst>
                  <a:ext uri="{63B3BB69-23CF-44E3-9099-C40C66FF867C}">
                    <a14:compatExt spid="_x0000_s55341"/>
                  </a:ext>
                </a:extLst>
              </xdr:cNvPr>
              <xdr:cNvSpPr/>
            </xdr:nvSpPr>
            <xdr:spPr bwMode="auto">
              <a:xfrm>
                <a:off x="1524000" y="6657975"/>
                <a:ext cx="1038225"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給与改善手当</a:t>
                </a:r>
              </a:p>
            </xdr:txBody>
          </xdr:sp>
          <xdr:sp macro="" textlink="">
            <xdr:nvSpPr>
              <xdr:cNvPr id="55347" name="Check Box 51" hidden="1">
                <a:extLst>
                  <a:ext uri="{63B3BB69-23CF-44E3-9099-C40C66FF867C}">
                    <a14:compatExt spid="_x0000_s55347"/>
                  </a:ext>
                </a:extLst>
              </xdr:cNvPr>
              <xdr:cNvSpPr/>
            </xdr:nvSpPr>
            <xdr:spPr bwMode="auto">
              <a:xfrm>
                <a:off x="619125" y="7019914"/>
                <a:ext cx="571500" cy="2095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xdr:row>
          <xdr:rowOff>0</xdr:rowOff>
        </xdr:from>
        <xdr:to>
          <xdr:col>25</xdr:col>
          <xdr:colOff>161925</xdr:colOff>
          <xdr:row>4</xdr:row>
          <xdr:rowOff>38100</xdr:rowOff>
        </xdr:to>
        <xdr:grpSp>
          <xdr:nvGrpSpPr>
            <xdr:cNvPr id="47" name="グループ化 46"/>
            <xdr:cNvGrpSpPr/>
          </xdr:nvGrpSpPr>
          <xdr:grpSpPr>
            <a:xfrm>
              <a:off x="3200400" y="400050"/>
              <a:ext cx="1447800" cy="209550"/>
              <a:chOff x="2924192" y="676275"/>
              <a:chExt cx="1447772" cy="209550"/>
            </a:xfrm>
          </xdr:grpSpPr>
          <xdr:sp macro="" textlink="">
            <xdr:nvSpPr>
              <xdr:cNvPr id="55348" name="Check Box 52" hidden="1">
                <a:extLst>
                  <a:ext uri="{63B3BB69-23CF-44E3-9099-C40C66FF867C}">
                    <a14:compatExt spid="_x0000_s55348"/>
                  </a:ext>
                </a:extLst>
              </xdr:cNvPr>
              <xdr:cNvSpPr/>
            </xdr:nvSpPr>
            <xdr:spPr bwMode="auto">
              <a:xfrm>
                <a:off x="2924192" y="676275"/>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349" name="Check Box 53" hidden="1">
                <a:extLst>
                  <a:ext uri="{63B3BB69-23CF-44E3-9099-C40C66FF867C}">
                    <a14:compatExt spid="_x0000_s55349"/>
                  </a:ext>
                </a:extLst>
              </xdr:cNvPr>
              <xdr:cNvSpPr/>
            </xdr:nvSpPr>
            <xdr:spPr bwMode="auto">
              <a:xfrm>
                <a:off x="3695689" y="67627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0</xdr:rowOff>
        </xdr:from>
        <xdr:to>
          <xdr:col>25</xdr:col>
          <xdr:colOff>161925</xdr:colOff>
          <xdr:row>8</xdr:row>
          <xdr:rowOff>38100</xdr:rowOff>
        </xdr:to>
        <xdr:grpSp>
          <xdr:nvGrpSpPr>
            <xdr:cNvPr id="53" name="グループ化 52"/>
            <xdr:cNvGrpSpPr/>
          </xdr:nvGrpSpPr>
          <xdr:grpSpPr>
            <a:xfrm>
              <a:off x="3200400" y="1085850"/>
              <a:ext cx="1447800" cy="209550"/>
              <a:chOff x="2924192" y="1362075"/>
              <a:chExt cx="1447772" cy="209550"/>
            </a:xfrm>
          </xdr:grpSpPr>
          <xdr:sp macro="" textlink="">
            <xdr:nvSpPr>
              <xdr:cNvPr id="55352" name="Check Box 56" hidden="1">
                <a:extLst>
                  <a:ext uri="{63B3BB69-23CF-44E3-9099-C40C66FF867C}">
                    <a14:compatExt spid="_x0000_s55352"/>
                  </a:ext>
                </a:extLst>
              </xdr:cNvPr>
              <xdr:cNvSpPr/>
            </xdr:nvSpPr>
            <xdr:spPr bwMode="auto">
              <a:xfrm>
                <a:off x="2924192" y="1362075"/>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55353" name="Check Box 57" hidden="1">
                <a:extLst>
                  <a:ext uri="{63B3BB69-23CF-44E3-9099-C40C66FF867C}">
                    <a14:compatExt spid="_x0000_s55353"/>
                  </a:ext>
                </a:extLst>
              </xdr:cNvPr>
              <xdr:cNvSpPr/>
            </xdr:nvSpPr>
            <xdr:spPr bwMode="auto">
              <a:xfrm>
                <a:off x="3695689" y="136207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10</xdr:row>
          <xdr:rowOff>0</xdr:rowOff>
        </xdr:from>
        <xdr:to>
          <xdr:col>25</xdr:col>
          <xdr:colOff>161925</xdr:colOff>
          <xdr:row>11</xdr:row>
          <xdr:rowOff>38100</xdr:rowOff>
        </xdr:to>
        <xdr:grpSp>
          <xdr:nvGrpSpPr>
            <xdr:cNvPr id="56" name="グループ化 55"/>
            <xdr:cNvGrpSpPr/>
          </xdr:nvGrpSpPr>
          <xdr:grpSpPr>
            <a:xfrm>
              <a:off x="3200400" y="1600200"/>
              <a:ext cx="1447800" cy="209550"/>
              <a:chOff x="2924192" y="2047875"/>
              <a:chExt cx="1447772" cy="209550"/>
            </a:xfrm>
          </xdr:grpSpPr>
          <xdr:sp macro="" textlink="">
            <xdr:nvSpPr>
              <xdr:cNvPr id="55354" name="Check Box 58" hidden="1">
                <a:extLst>
                  <a:ext uri="{63B3BB69-23CF-44E3-9099-C40C66FF867C}">
                    <a14:compatExt spid="_x0000_s55354"/>
                  </a:ext>
                </a:extLst>
              </xdr:cNvPr>
              <xdr:cNvSpPr/>
            </xdr:nvSpPr>
            <xdr:spPr bwMode="auto">
              <a:xfrm>
                <a:off x="2924192" y="2047875"/>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355" name="Check Box 59" hidden="1">
                <a:extLst>
                  <a:ext uri="{63B3BB69-23CF-44E3-9099-C40C66FF867C}">
                    <a14:compatExt spid="_x0000_s55355"/>
                  </a:ext>
                </a:extLst>
              </xdr:cNvPr>
              <xdr:cNvSpPr/>
            </xdr:nvSpPr>
            <xdr:spPr bwMode="auto">
              <a:xfrm>
                <a:off x="3695689" y="204787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13</xdr:row>
          <xdr:rowOff>0</xdr:rowOff>
        </xdr:from>
        <xdr:to>
          <xdr:col>25</xdr:col>
          <xdr:colOff>161925</xdr:colOff>
          <xdr:row>14</xdr:row>
          <xdr:rowOff>0</xdr:rowOff>
        </xdr:to>
        <xdr:grpSp>
          <xdr:nvGrpSpPr>
            <xdr:cNvPr id="59" name="グループ化 58"/>
            <xdr:cNvGrpSpPr/>
          </xdr:nvGrpSpPr>
          <xdr:grpSpPr>
            <a:xfrm>
              <a:off x="3200400" y="2114550"/>
              <a:ext cx="1447800" cy="171450"/>
              <a:chOff x="2924192" y="2562225"/>
              <a:chExt cx="1447772" cy="209550"/>
            </a:xfrm>
          </xdr:grpSpPr>
          <xdr:sp macro="" textlink="">
            <xdr:nvSpPr>
              <xdr:cNvPr id="55356" name="Check Box 60" hidden="1">
                <a:extLst>
                  <a:ext uri="{63B3BB69-23CF-44E3-9099-C40C66FF867C}">
                    <a14:compatExt spid="_x0000_s55356"/>
                  </a:ext>
                </a:extLst>
              </xdr:cNvPr>
              <xdr:cNvSpPr/>
            </xdr:nvSpPr>
            <xdr:spPr bwMode="auto">
              <a:xfrm>
                <a:off x="2924192" y="2562225"/>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357" name="Check Box 61" hidden="1">
                <a:extLst>
                  <a:ext uri="{63B3BB69-23CF-44E3-9099-C40C66FF867C}">
                    <a14:compatExt spid="_x0000_s55357"/>
                  </a:ext>
                </a:extLst>
              </xdr:cNvPr>
              <xdr:cNvSpPr/>
            </xdr:nvSpPr>
            <xdr:spPr bwMode="auto">
              <a:xfrm>
                <a:off x="3695689" y="256222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16</xdr:row>
          <xdr:rowOff>0</xdr:rowOff>
        </xdr:from>
        <xdr:to>
          <xdr:col>25</xdr:col>
          <xdr:colOff>161925</xdr:colOff>
          <xdr:row>17</xdr:row>
          <xdr:rowOff>38100</xdr:rowOff>
        </xdr:to>
        <xdr:grpSp>
          <xdr:nvGrpSpPr>
            <xdr:cNvPr id="65" name="グループ化 64"/>
            <xdr:cNvGrpSpPr/>
          </xdr:nvGrpSpPr>
          <xdr:grpSpPr>
            <a:xfrm>
              <a:off x="3200400" y="2628900"/>
              <a:ext cx="1447800" cy="209550"/>
              <a:chOff x="2924192" y="3590925"/>
              <a:chExt cx="1447772" cy="209550"/>
            </a:xfrm>
          </xdr:grpSpPr>
          <xdr:sp macro="" textlink="">
            <xdr:nvSpPr>
              <xdr:cNvPr id="55360" name="Check Box 64" hidden="1">
                <a:extLst>
                  <a:ext uri="{63B3BB69-23CF-44E3-9099-C40C66FF867C}">
                    <a14:compatExt spid="_x0000_s55360"/>
                  </a:ext>
                </a:extLst>
              </xdr:cNvPr>
              <xdr:cNvSpPr/>
            </xdr:nvSpPr>
            <xdr:spPr bwMode="auto">
              <a:xfrm>
                <a:off x="2924192" y="3590925"/>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361" name="Check Box 65" hidden="1">
                <a:extLst>
                  <a:ext uri="{63B3BB69-23CF-44E3-9099-C40C66FF867C}">
                    <a14:compatExt spid="_x0000_s55361"/>
                  </a:ext>
                </a:extLst>
              </xdr:cNvPr>
              <xdr:cNvSpPr/>
            </xdr:nvSpPr>
            <xdr:spPr bwMode="auto">
              <a:xfrm>
                <a:off x="3695689" y="359092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20</xdr:row>
          <xdr:rowOff>95250</xdr:rowOff>
        </xdr:from>
        <xdr:to>
          <xdr:col>25</xdr:col>
          <xdr:colOff>161925</xdr:colOff>
          <xdr:row>21</xdr:row>
          <xdr:rowOff>133350</xdr:rowOff>
        </xdr:to>
        <xdr:grpSp>
          <xdr:nvGrpSpPr>
            <xdr:cNvPr id="68" name="グループ化 67"/>
            <xdr:cNvGrpSpPr/>
          </xdr:nvGrpSpPr>
          <xdr:grpSpPr>
            <a:xfrm>
              <a:off x="3200400" y="3409950"/>
              <a:ext cx="1447800" cy="209550"/>
              <a:chOff x="2924192" y="4276725"/>
              <a:chExt cx="1447772" cy="209550"/>
            </a:xfrm>
          </xdr:grpSpPr>
          <xdr:sp macro="" textlink="">
            <xdr:nvSpPr>
              <xdr:cNvPr id="55362" name="Check Box 66" hidden="1">
                <a:extLst>
                  <a:ext uri="{63B3BB69-23CF-44E3-9099-C40C66FF867C}">
                    <a14:compatExt spid="_x0000_s55362"/>
                  </a:ext>
                </a:extLst>
              </xdr:cNvPr>
              <xdr:cNvSpPr/>
            </xdr:nvSpPr>
            <xdr:spPr bwMode="auto">
              <a:xfrm>
                <a:off x="2924192" y="4276725"/>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363" name="Check Box 67" hidden="1">
                <a:extLst>
                  <a:ext uri="{63B3BB69-23CF-44E3-9099-C40C66FF867C}">
                    <a14:compatExt spid="_x0000_s55363"/>
                  </a:ext>
                </a:extLst>
              </xdr:cNvPr>
              <xdr:cNvSpPr/>
            </xdr:nvSpPr>
            <xdr:spPr bwMode="auto">
              <a:xfrm>
                <a:off x="3695689" y="427672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28</xdr:row>
          <xdr:rowOff>0</xdr:rowOff>
        </xdr:from>
        <xdr:to>
          <xdr:col>25</xdr:col>
          <xdr:colOff>161925</xdr:colOff>
          <xdr:row>29</xdr:row>
          <xdr:rowOff>0</xdr:rowOff>
        </xdr:to>
        <xdr:grpSp>
          <xdr:nvGrpSpPr>
            <xdr:cNvPr id="71" name="グループ化 70"/>
            <xdr:cNvGrpSpPr/>
          </xdr:nvGrpSpPr>
          <xdr:grpSpPr>
            <a:xfrm>
              <a:off x="3200400" y="4686300"/>
              <a:ext cx="1447800" cy="171450"/>
              <a:chOff x="2924192" y="4791075"/>
              <a:chExt cx="1447772" cy="209550"/>
            </a:xfrm>
          </xdr:grpSpPr>
          <xdr:sp macro="" textlink="">
            <xdr:nvSpPr>
              <xdr:cNvPr id="55364" name="Check Box 68" hidden="1">
                <a:extLst>
                  <a:ext uri="{63B3BB69-23CF-44E3-9099-C40C66FF867C}">
                    <a14:compatExt spid="_x0000_s55364"/>
                  </a:ext>
                </a:extLst>
              </xdr:cNvPr>
              <xdr:cNvSpPr/>
            </xdr:nvSpPr>
            <xdr:spPr bwMode="auto">
              <a:xfrm>
                <a:off x="2924192" y="4791075"/>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365" name="Check Box 69" hidden="1">
                <a:extLst>
                  <a:ext uri="{63B3BB69-23CF-44E3-9099-C40C66FF867C}">
                    <a14:compatExt spid="_x0000_s55365"/>
                  </a:ext>
                </a:extLst>
              </xdr:cNvPr>
              <xdr:cNvSpPr/>
            </xdr:nvSpPr>
            <xdr:spPr bwMode="auto">
              <a:xfrm>
                <a:off x="3695689" y="479107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33</xdr:row>
          <xdr:rowOff>0</xdr:rowOff>
        </xdr:from>
        <xdr:to>
          <xdr:col>25</xdr:col>
          <xdr:colOff>161925</xdr:colOff>
          <xdr:row>34</xdr:row>
          <xdr:rowOff>0</xdr:rowOff>
        </xdr:to>
        <xdr:grpSp>
          <xdr:nvGrpSpPr>
            <xdr:cNvPr id="74" name="グループ化 73"/>
            <xdr:cNvGrpSpPr/>
          </xdr:nvGrpSpPr>
          <xdr:grpSpPr>
            <a:xfrm>
              <a:off x="3200400" y="5543550"/>
              <a:ext cx="1447800" cy="171450"/>
              <a:chOff x="2924192" y="5991225"/>
              <a:chExt cx="1447772" cy="209550"/>
            </a:xfrm>
          </xdr:grpSpPr>
          <xdr:sp macro="" textlink="">
            <xdr:nvSpPr>
              <xdr:cNvPr id="55366" name="Check Box 70" hidden="1">
                <a:extLst>
                  <a:ext uri="{63B3BB69-23CF-44E3-9099-C40C66FF867C}">
                    <a14:compatExt spid="_x0000_s55366"/>
                  </a:ext>
                </a:extLst>
              </xdr:cNvPr>
              <xdr:cNvSpPr/>
            </xdr:nvSpPr>
            <xdr:spPr bwMode="auto">
              <a:xfrm>
                <a:off x="2924192" y="5991225"/>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367" name="Check Box 71" hidden="1">
                <a:extLst>
                  <a:ext uri="{63B3BB69-23CF-44E3-9099-C40C66FF867C}">
                    <a14:compatExt spid="_x0000_s55367"/>
                  </a:ext>
                </a:extLst>
              </xdr:cNvPr>
              <xdr:cNvSpPr/>
            </xdr:nvSpPr>
            <xdr:spPr bwMode="auto">
              <a:xfrm>
                <a:off x="3695689" y="599122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40</xdr:row>
          <xdr:rowOff>0</xdr:rowOff>
        </xdr:from>
        <xdr:to>
          <xdr:col>25</xdr:col>
          <xdr:colOff>161925</xdr:colOff>
          <xdr:row>41</xdr:row>
          <xdr:rowOff>0</xdr:rowOff>
        </xdr:to>
        <xdr:grpSp>
          <xdr:nvGrpSpPr>
            <xdr:cNvPr id="77" name="グループ化 76"/>
            <xdr:cNvGrpSpPr/>
          </xdr:nvGrpSpPr>
          <xdr:grpSpPr>
            <a:xfrm>
              <a:off x="3200400" y="6743700"/>
              <a:ext cx="1447800" cy="171450"/>
              <a:chOff x="2924192" y="7534275"/>
              <a:chExt cx="1447772" cy="209550"/>
            </a:xfrm>
          </xdr:grpSpPr>
          <xdr:sp macro="" textlink="">
            <xdr:nvSpPr>
              <xdr:cNvPr id="55368" name="Check Box 72" hidden="1">
                <a:extLst>
                  <a:ext uri="{63B3BB69-23CF-44E3-9099-C40C66FF867C}">
                    <a14:compatExt spid="_x0000_s55368"/>
                  </a:ext>
                </a:extLst>
              </xdr:cNvPr>
              <xdr:cNvSpPr/>
            </xdr:nvSpPr>
            <xdr:spPr bwMode="auto">
              <a:xfrm>
                <a:off x="2924192" y="7534275"/>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369" name="Check Box 73" hidden="1">
                <a:extLst>
                  <a:ext uri="{63B3BB69-23CF-44E3-9099-C40C66FF867C}">
                    <a14:compatExt spid="_x0000_s55369"/>
                  </a:ext>
                </a:extLst>
              </xdr:cNvPr>
              <xdr:cNvSpPr/>
            </xdr:nvSpPr>
            <xdr:spPr bwMode="auto">
              <a:xfrm>
                <a:off x="3695689" y="753427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95250</xdr:colOff>
      <xdr:row>24</xdr:row>
      <xdr:rowOff>0</xdr:rowOff>
    </xdr:from>
    <xdr:to>
      <xdr:col>25</xdr:col>
      <xdr:colOff>85725</xdr:colOff>
      <xdr:row>26</xdr:row>
      <xdr:rowOff>0</xdr:rowOff>
    </xdr:to>
    <xdr:sp macro="" textlink="">
      <xdr:nvSpPr>
        <xdr:cNvPr id="48" name="AutoShape 16"/>
        <xdr:cNvSpPr>
          <a:spLocks noChangeArrowheads="1"/>
        </xdr:cNvSpPr>
      </xdr:nvSpPr>
      <xdr:spPr bwMode="auto">
        <a:xfrm>
          <a:off x="514350" y="8801100"/>
          <a:ext cx="4171950" cy="5143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0</xdr:colOff>
          <xdr:row>42</xdr:row>
          <xdr:rowOff>0</xdr:rowOff>
        </xdr:from>
        <xdr:to>
          <xdr:col>25</xdr:col>
          <xdr:colOff>161925</xdr:colOff>
          <xdr:row>43</xdr:row>
          <xdr:rowOff>0</xdr:rowOff>
        </xdr:to>
        <xdr:grpSp>
          <xdr:nvGrpSpPr>
            <xdr:cNvPr id="54" name="グループ化 53"/>
            <xdr:cNvGrpSpPr/>
          </xdr:nvGrpSpPr>
          <xdr:grpSpPr>
            <a:xfrm>
              <a:off x="3200400" y="7086600"/>
              <a:ext cx="1447800" cy="171450"/>
              <a:chOff x="2924192" y="7534275"/>
              <a:chExt cx="1447772" cy="209550"/>
            </a:xfrm>
          </xdr:grpSpPr>
          <xdr:sp macro="" textlink="">
            <xdr:nvSpPr>
              <xdr:cNvPr id="55378" name="Check Box 82" hidden="1">
                <a:extLst>
                  <a:ext uri="{63B3BB69-23CF-44E3-9099-C40C66FF867C}">
                    <a14:compatExt spid="_x0000_s55378"/>
                  </a:ext>
                </a:extLst>
              </xdr:cNvPr>
              <xdr:cNvSpPr/>
            </xdr:nvSpPr>
            <xdr:spPr bwMode="auto">
              <a:xfrm>
                <a:off x="2924192" y="7534275"/>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379" name="Check Box 83" hidden="1">
                <a:extLst>
                  <a:ext uri="{63B3BB69-23CF-44E3-9099-C40C66FF867C}">
                    <a14:compatExt spid="_x0000_s55379"/>
                  </a:ext>
                </a:extLst>
              </xdr:cNvPr>
              <xdr:cNvSpPr/>
            </xdr:nvSpPr>
            <xdr:spPr bwMode="auto">
              <a:xfrm>
                <a:off x="3695689" y="753427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52</xdr:row>
          <xdr:rowOff>0</xdr:rowOff>
        </xdr:from>
        <xdr:to>
          <xdr:col>25</xdr:col>
          <xdr:colOff>161925</xdr:colOff>
          <xdr:row>53</xdr:row>
          <xdr:rowOff>0</xdr:rowOff>
        </xdr:to>
        <xdr:grpSp>
          <xdr:nvGrpSpPr>
            <xdr:cNvPr id="57" name="グループ化 56"/>
            <xdr:cNvGrpSpPr/>
          </xdr:nvGrpSpPr>
          <xdr:grpSpPr>
            <a:xfrm>
              <a:off x="3200400" y="8801100"/>
              <a:ext cx="1447800" cy="171450"/>
              <a:chOff x="2924192" y="7534275"/>
              <a:chExt cx="1447772" cy="209550"/>
            </a:xfrm>
          </xdr:grpSpPr>
          <xdr:sp macro="" textlink="">
            <xdr:nvSpPr>
              <xdr:cNvPr id="55380" name="Check Box 84" hidden="1">
                <a:extLst>
                  <a:ext uri="{63B3BB69-23CF-44E3-9099-C40C66FF867C}">
                    <a14:compatExt spid="_x0000_s55380"/>
                  </a:ext>
                </a:extLst>
              </xdr:cNvPr>
              <xdr:cNvSpPr/>
            </xdr:nvSpPr>
            <xdr:spPr bwMode="auto">
              <a:xfrm>
                <a:off x="2924192" y="7534275"/>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381" name="Check Box 85" hidden="1">
                <a:extLst>
                  <a:ext uri="{63B3BB69-23CF-44E3-9099-C40C66FF867C}">
                    <a14:compatExt spid="_x0000_s55381"/>
                  </a:ext>
                </a:extLst>
              </xdr:cNvPr>
              <xdr:cNvSpPr/>
            </xdr:nvSpPr>
            <xdr:spPr bwMode="auto">
              <a:xfrm>
                <a:off x="3695689" y="753427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114300</xdr:colOff>
      <xdr:row>55</xdr:row>
      <xdr:rowOff>152400</xdr:rowOff>
    </xdr:from>
    <xdr:to>
      <xdr:col>25</xdr:col>
      <xdr:colOff>85725</xdr:colOff>
      <xdr:row>59</xdr:row>
      <xdr:rowOff>0</xdr:rowOff>
    </xdr:to>
    <xdr:sp macro="" textlink="">
      <xdr:nvSpPr>
        <xdr:cNvPr id="3" name="大かっこ 2"/>
        <xdr:cNvSpPr/>
      </xdr:nvSpPr>
      <xdr:spPr>
        <a:xfrm>
          <a:off x="533400" y="9810750"/>
          <a:ext cx="41529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xdr:col>
          <xdr:colOff>95250</xdr:colOff>
          <xdr:row>60</xdr:row>
          <xdr:rowOff>0</xdr:rowOff>
        </xdr:from>
        <xdr:to>
          <xdr:col>21</xdr:col>
          <xdr:colOff>66675</xdr:colOff>
          <xdr:row>61</xdr:row>
          <xdr:rowOff>38100</xdr:rowOff>
        </xdr:to>
        <xdr:grpSp>
          <xdr:nvGrpSpPr>
            <xdr:cNvPr id="2" name="グループ化 1"/>
            <xdr:cNvGrpSpPr/>
          </xdr:nvGrpSpPr>
          <xdr:grpSpPr>
            <a:xfrm>
              <a:off x="400050" y="10172700"/>
              <a:ext cx="3409950" cy="209550"/>
              <a:chOff x="1019175" y="10172700"/>
              <a:chExt cx="3409949" cy="209550"/>
            </a:xfrm>
          </xdr:grpSpPr>
          <xdr:sp macro="" textlink="">
            <xdr:nvSpPr>
              <xdr:cNvPr id="55382" name="Check Box 86" hidden="1">
                <a:extLst>
                  <a:ext uri="{63B3BB69-23CF-44E3-9099-C40C66FF867C}">
                    <a14:compatExt spid="_x0000_s55382"/>
                  </a:ext>
                </a:extLst>
              </xdr:cNvPr>
              <xdr:cNvSpPr/>
            </xdr:nvSpPr>
            <xdr:spPr bwMode="auto">
              <a:xfrm>
                <a:off x="1019175" y="10172700"/>
                <a:ext cx="73342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sp macro="" textlink="">
            <xdr:nvSpPr>
              <xdr:cNvPr id="55383" name="Check Box 87" hidden="1">
                <a:extLst>
                  <a:ext uri="{63B3BB69-23CF-44E3-9099-C40C66FF867C}">
                    <a14:compatExt spid="_x0000_s55383"/>
                  </a:ext>
                </a:extLst>
              </xdr:cNvPr>
              <xdr:cNvSpPr/>
            </xdr:nvSpPr>
            <xdr:spPr bwMode="auto">
              <a:xfrm>
                <a:off x="1847850" y="10191750"/>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手当</a:t>
                </a:r>
              </a:p>
            </xdr:txBody>
          </xdr:sp>
          <xdr:sp macro="" textlink="">
            <xdr:nvSpPr>
              <xdr:cNvPr id="55384" name="Check Box 88" hidden="1">
                <a:extLst>
                  <a:ext uri="{63B3BB69-23CF-44E3-9099-C40C66FF867C}">
                    <a14:compatExt spid="_x0000_s55384"/>
                  </a:ext>
                </a:extLst>
              </xdr:cNvPr>
              <xdr:cNvSpPr/>
            </xdr:nvSpPr>
            <xdr:spPr bwMode="auto">
              <a:xfrm>
                <a:off x="2600325" y="10172700"/>
                <a:ext cx="125729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賞与又は一時金</a:t>
                </a:r>
              </a:p>
            </xdr:txBody>
          </xdr:sp>
          <xdr:sp macro="" textlink="">
            <xdr:nvSpPr>
              <xdr:cNvPr id="55385" name="Check Box 89" hidden="1">
                <a:extLst>
                  <a:ext uri="{63B3BB69-23CF-44E3-9099-C40C66FF867C}">
                    <a14:compatExt spid="_x0000_s55385"/>
                  </a:ext>
                </a:extLst>
              </xdr:cNvPr>
              <xdr:cNvSpPr/>
            </xdr:nvSpPr>
            <xdr:spPr bwMode="auto">
              <a:xfrm>
                <a:off x="3752846" y="10182225"/>
                <a:ext cx="676278"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2</xdr:col>
      <xdr:colOff>95249</xdr:colOff>
      <xdr:row>61</xdr:row>
      <xdr:rowOff>11596</xdr:rowOff>
    </xdr:from>
    <xdr:to>
      <xdr:col>24</xdr:col>
      <xdr:colOff>76200</xdr:colOff>
      <xdr:row>63</xdr:row>
      <xdr:rowOff>108089</xdr:rowOff>
    </xdr:to>
    <xdr:sp macro="" textlink="">
      <xdr:nvSpPr>
        <xdr:cNvPr id="35" name="大かっこ 34"/>
        <xdr:cNvSpPr/>
      </xdr:nvSpPr>
      <xdr:spPr>
        <a:xfrm>
          <a:off x="401706" y="10008705"/>
          <a:ext cx="3989733" cy="444362"/>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0</xdr:colOff>
          <xdr:row>49</xdr:row>
          <xdr:rowOff>0</xdr:rowOff>
        </xdr:from>
        <xdr:to>
          <xdr:col>25</xdr:col>
          <xdr:colOff>0</xdr:colOff>
          <xdr:row>50</xdr:row>
          <xdr:rowOff>30150</xdr:rowOff>
        </xdr:to>
        <xdr:grpSp>
          <xdr:nvGrpSpPr>
            <xdr:cNvPr id="75" name="グループ化 74"/>
            <xdr:cNvGrpSpPr/>
          </xdr:nvGrpSpPr>
          <xdr:grpSpPr>
            <a:xfrm>
              <a:off x="3019425" y="8239125"/>
              <a:ext cx="1447800" cy="201600"/>
              <a:chOff x="3105092" y="1085850"/>
              <a:chExt cx="1447943" cy="209550"/>
            </a:xfrm>
          </xdr:grpSpPr>
          <xdr:sp macro="" textlink="">
            <xdr:nvSpPr>
              <xdr:cNvPr id="241712" name="Check Box 48" hidden="1">
                <a:extLst>
                  <a:ext uri="{63B3BB69-23CF-44E3-9099-C40C66FF867C}">
                    <a14:compatExt spid="_x0000_s241712"/>
                  </a:ext>
                </a:extLst>
              </xdr:cNvPr>
              <xdr:cNvSpPr/>
            </xdr:nvSpPr>
            <xdr:spPr bwMode="auto">
              <a:xfrm>
                <a:off x="3105092"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41713" name="Check Box 49" hidden="1">
                <a:extLst>
                  <a:ext uri="{63B3BB69-23CF-44E3-9099-C40C66FF867C}">
                    <a14:compatExt spid="_x0000_s241713"/>
                  </a:ext>
                </a:extLst>
              </xdr:cNvPr>
              <xdr:cNvSpPr/>
            </xdr:nvSpPr>
            <xdr:spPr bwMode="auto">
              <a:xfrm>
                <a:off x="3876751" y="108585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55</xdr:row>
          <xdr:rowOff>0</xdr:rowOff>
        </xdr:from>
        <xdr:to>
          <xdr:col>25</xdr:col>
          <xdr:colOff>0</xdr:colOff>
          <xdr:row>56</xdr:row>
          <xdr:rowOff>28575</xdr:rowOff>
        </xdr:to>
        <xdr:grpSp>
          <xdr:nvGrpSpPr>
            <xdr:cNvPr id="81" name="グループ化 80"/>
            <xdr:cNvGrpSpPr/>
          </xdr:nvGrpSpPr>
          <xdr:grpSpPr>
            <a:xfrm>
              <a:off x="3019425" y="9267825"/>
              <a:ext cx="1447800" cy="200025"/>
              <a:chOff x="3105092" y="1085850"/>
              <a:chExt cx="1447943" cy="209550"/>
            </a:xfrm>
          </xdr:grpSpPr>
          <xdr:sp macro="" textlink="">
            <xdr:nvSpPr>
              <xdr:cNvPr id="241716" name="Check Box 52" hidden="1">
                <a:extLst>
                  <a:ext uri="{63B3BB69-23CF-44E3-9099-C40C66FF867C}">
                    <a14:compatExt spid="_x0000_s241716"/>
                  </a:ext>
                </a:extLst>
              </xdr:cNvPr>
              <xdr:cNvSpPr/>
            </xdr:nvSpPr>
            <xdr:spPr bwMode="auto">
              <a:xfrm>
                <a:off x="3105092"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7" name="Check Box 53" hidden="1">
                <a:extLst>
                  <a:ext uri="{63B3BB69-23CF-44E3-9099-C40C66FF867C}">
                    <a14:compatExt spid="_x0000_s241717"/>
                  </a:ext>
                </a:extLst>
              </xdr:cNvPr>
              <xdr:cNvSpPr/>
            </xdr:nvSpPr>
            <xdr:spPr bwMode="auto">
              <a:xfrm>
                <a:off x="3876751" y="108585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57</xdr:row>
          <xdr:rowOff>0</xdr:rowOff>
        </xdr:from>
        <xdr:to>
          <xdr:col>25</xdr:col>
          <xdr:colOff>0</xdr:colOff>
          <xdr:row>58</xdr:row>
          <xdr:rowOff>0</xdr:rowOff>
        </xdr:to>
        <xdr:grpSp>
          <xdr:nvGrpSpPr>
            <xdr:cNvPr id="84" name="グループ化 83"/>
            <xdr:cNvGrpSpPr/>
          </xdr:nvGrpSpPr>
          <xdr:grpSpPr>
            <a:xfrm>
              <a:off x="3019425" y="9610725"/>
              <a:ext cx="1447800" cy="171450"/>
              <a:chOff x="3105092" y="1085850"/>
              <a:chExt cx="1447943" cy="209550"/>
            </a:xfrm>
          </xdr:grpSpPr>
          <xdr:sp macro="" textlink="">
            <xdr:nvSpPr>
              <xdr:cNvPr id="241718" name="Check Box 54" hidden="1">
                <a:extLst>
                  <a:ext uri="{63B3BB69-23CF-44E3-9099-C40C66FF867C}">
                    <a14:compatExt spid="_x0000_s241718"/>
                  </a:ext>
                </a:extLst>
              </xdr:cNvPr>
              <xdr:cNvSpPr/>
            </xdr:nvSpPr>
            <xdr:spPr bwMode="auto">
              <a:xfrm>
                <a:off x="3105092"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9" name="Check Box 55" hidden="1">
                <a:extLst>
                  <a:ext uri="{63B3BB69-23CF-44E3-9099-C40C66FF867C}">
                    <a14:compatExt spid="_x0000_s241719"/>
                  </a:ext>
                </a:extLst>
              </xdr:cNvPr>
              <xdr:cNvSpPr/>
            </xdr:nvSpPr>
            <xdr:spPr bwMode="auto">
              <a:xfrm>
                <a:off x="3876751" y="108585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59</xdr:row>
          <xdr:rowOff>0</xdr:rowOff>
        </xdr:from>
        <xdr:to>
          <xdr:col>25</xdr:col>
          <xdr:colOff>0</xdr:colOff>
          <xdr:row>60</xdr:row>
          <xdr:rowOff>0</xdr:rowOff>
        </xdr:to>
        <xdr:grpSp>
          <xdr:nvGrpSpPr>
            <xdr:cNvPr id="87" name="グループ化 86"/>
            <xdr:cNvGrpSpPr/>
          </xdr:nvGrpSpPr>
          <xdr:grpSpPr>
            <a:xfrm>
              <a:off x="3019425" y="9963150"/>
              <a:ext cx="1447800" cy="180975"/>
              <a:chOff x="3105092" y="1085850"/>
              <a:chExt cx="1447943" cy="209550"/>
            </a:xfrm>
          </xdr:grpSpPr>
          <xdr:sp macro="" textlink="">
            <xdr:nvSpPr>
              <xdr:cNvPr id="241720" name="Check Box 56" hidden="1">
                <a:extLst>
                  <a:ext uri="{63B3BB69-23CF-44E3-9099-C40C66FF867C}">
                    <a14:compatExt spid="_x0000_s241720"/>
                  </a:ext>
                </a:extLst>
              </xdr:cNvPr>
              <xdr:cNvSpPr/>
            </xdr:nvSpPr>
            <xdr:spPr bwMode="auto">
              <a:xfrm>
                <a:off x="3105092"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41721" name="Check Box 57" hidden="1">
                <a:extLst>
                  <a:ext uri="{63B3BB69-23CF-44E3-9099-C40C66FF867C}">
                    <a14:compatExt spid="_x0000_s241721"/>
                  </a:ext>
                </a:extLst>
              </xdr:cNvPr>
              <xdr:cNvSpPr/>
            </xdr:nvSpPr>
            <xdr:spPr bwMode="auto">
              <a:xfrm>
                <a:off x="3876751" y="108585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21</xdr:row>
          <xdr:rowOff>0</xdr:rowOff>
        </xdr:from>
        <xdr:to>
          <xdr:col>25</xdr:col>
          <xdr:colOff>0</xdr:colOff>
          <xdr:row>22</xdr:row>
          <xdr:rowOff>0</xdr:rowOff>
        </xdr:to>
        <xdr:grpSp>
          <xdr:nvGrpSpPr>
            <xdr:cNvPr id="105" name="グループ化 104"/>
            <xdr:cNvGrpSpPr/>
          </xdr:nvGrpSpPr>
          <xdr:grpSpPr>
            <a:xfrm>
              <a:off x="3019425" y="3438525"/>
              <a:ext cx="1447800" cy="171450"/>
              <a:chOff x="3105092" y="1600200"/>
              <a:chExt cx="1447943" cy="209550"/>
            </a:xfrm>
          </xdr:grpSpPr>
          <xdr:sp macro="" textlink="">
            <xdr:nvSpPr>
              <xdr:cNvPr id="241732" name="Check Box 68" hidden="1">
                <a:extLst>
                  <a:ext uri="{63B3BB69-23CF-44E3-9099-C40C66FF867C}">
                    <a14:compatExt spid="_x0000_s241732"/>
                  </a:ext>
                </a:extLst>
              </xdr:cNvPr>
              <xdr:cNvSpPr/>
            </xdr:nvSpPr>
            <xdr:spPr bwMode="auto">
              <a:xfrm>
                <a:off x="3105092" y="16002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33" name="Check Box 69" hidden="1">
                <a:extLst>
                  <a:ext uri="{63B3BB69-23CF-44E3-9099-C40C66FF867C}">
                    <a14:compatExt spid="_x0000_s241733"/>
                  </a:ext>
                </a:extLst>
              </xdr:cNvPr>
              <xdr:cNvSpPr/>
            </xdr:nvSpPr>
            <xdr:spPr bwMode="auto">
              <a:xfrm>
                <a:off x="3876751" y="160020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14</xdr:row>
          <xdr:rowOff>0</xdr:rowOff>
        </xdr:from>
        <xdr:to>
          <xdr:col>25</xdr:col>
          <xdr:colOff>0</xdr:colOff>
          <xdr:row>15</xdr:row>
          <xdr:rowOff>0</xdr:rowOff>
        </xdr:to>
        <xdr:grpSp>
          <xdr:nvGrpSpPr>
            <xdr:cNvPr id="108" name="グループ化 107"/>
            <xdr:cNvGrpSpPr/>
          </xdr:nvGrpSpPr>
          <xdr:grpSpPr>
            <a:xfrm>
              <a:off x="3019425" y="2200275"/>
              <a:ext cx="1447800" cy="171450"/>
              <a:chOff x="3105092" y="1600200"/>
              <a:chExt cx="1447943" cy="209550"/>
            </a:xfrm>
          </xdr:grpSpPr>
          <xdr:sp macro="" textlink="">
            <xdr:nvSpPr>
              <xdr:cNvPr id="241734" name="Check Box 70" hidden="1">
                <a:extLst>
                  <a:ext uri="{63B3BB69-23CF-44E3-9099-C40C66FF867C}">
                    <a14:compatExt spid="_x0000_s241734"/>
                  </a:ext>
                </a:extLst>
              </xdr:cNvPr>
              <xdr:cNvSpPr/>
            </xdr:nvSpPr>
            <xdr:spPr bwMode="auto">
              <a:xfrm>
                <a:off x="3105092" y="16002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35" name="Check Box 71" hidden="1">
                <a:extLst>
                  <a:ext uri="{63B3BB69-23CF-44E3-9099-C40C66FF867C}">
                    <a14:compatExt spid="_x0000_s241735"/>
                  </a:ext>
                </a:extLst>
              </xdr:cNvPr>
              <xdr:cNvSpPr/>
            </xdr:nvSpPr>
            <xdr:spPr bwMode="auto">
              <a:xfrm>
                <a:off x="3876751" y="160020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11</xdr:row>
          <xdr:rowOff>0</xdr:rowOff>
        </xdr:from>
        <xdr:to>
          <xdr:col>25</xdr:col>
          <xdr:colOff>0</xdr:colOff>
          <xdr:row>12</xdr:row>
          <xdr:rowOff>0</xdr:rowOff>
        </xdr:to>
        <xdr:grpSp>
          <xdr:nvGrpSpPr>
            <xdr:cNvPr id="111" name="グループ化 110"/>
            <xdr:cNvGrpSpPr/>
          </xdr:nvGrpSpPr>
          <xdr:grpSpPr>
            <a:xfrm>
              <a:off x="3019425" y="1685925"/>
              <a:ext cx="1447800" cy="171450"/>
              <a:chOff x="3105092" y="1085850"/>
              <a:chExt cx="1447943" cy="209550"/>
            </a:xfrm>
          </xdr:grpSpPr>
          <xdr:sp macro="" textlink="">
            <xdr:nvSpPr>
              <xdr:cNvPr id="241736" name="Check Box 72" hidden="1">
                <a:extLst>
                  <a:ext uri="{63B3BB69-23CF-44E3-9099-C40C66FF867C}">
                    <a14:compatExt spid="_x0000_s241736"/>
                  </a:ext>
                </a:extLst>
              </xdr:cNvPr>
              <xdr:cNvSpPr/>
            </xdr:nvSpPr>
            <xdr:spPr bwMode="auto">
              <a:xfrm>
                <a:off x="3105092"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37" name="Check Box 73" hidden="1">
                <a:extLst>
                  <a:ext uri="{63B3BB69-23CF-44E3-9099-C40C66FF867C}">
                    <a14:compatExt spid="_x0000_s241737"/>
                  </a:ext>
                </a:extLst>
              </xdr:cNvPr>
              <xdr:cNvSpPr/>
            </xdr:nvSpPr>
            <xdr:spPr bwMode="auto">
              <a:xfrm>
                <a:off x="3876751" y="108585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17</xdr:row>
          <xdr:rowOff>0</xdr:rowOff>
        </xdr:from>
        <xdr:to>
          <xdr:col>20</xdr:col>
          <xdr:colOff>66675</xdr:colOff>
          <xdr:row>19</xdr:row>
          <xdr:rowOff>28575</xdr:rowOff>
        </xdr:to>
        <xdr:grpSp>
          <xdr:nvGrpSpPr>
            <xdr:cNvPr id="2" name="グループ化 1"/>
            <xdr:cNvGrpSpPr/>
          </xdr:nvGrpSpPr>
          <xdr:grpSpPr>
            <a:xfrm>
              <a:off x="1400175" y="2714625"/>
              <a:ext cx="2228850" cy="409575"/>
              <a:chOff x="1400175" y="2028825"/>
              <a:chExt cx="2228849" cy="371475"/>
            </a:xfrm>
          </xdr:grpSpPr>
          <xdr:sp macro="" textlink="">
            <xdr:nvSpPr>
              <xdr:cNvPr id="241689" name="Check Box 25" hidden="1">
                <a:extLst>
                  <a:ext uri="{63B3BB69-23CF-44E3-9099-C40C66FF867C}">
                    <a14:compatExt spid="_x0000_s241689"/>
                  </a:ext>
                </a:extLst>
              </xdr:cNvPr>
              <xdr:cNvSpPr/>
            </xdr:nvSpPr>
            <xdr:spPr bwMode="auto">
              <a:xfrm>
                <a:off x="1400175" y="2028825"/>
                <a:ext cx="8096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年間計画</a:t>
                </a:r>
              </a:p>
            </xdr:txBody>
          </xdr:sp>
          <xdr:sp macro="" textlink="">
            <xdr:nvSpPr>
              <xdr:cNvPr id="241690" name="Check Box 26" hidden="1">
                <a:extLst>
                  <a:ext uri="{63B3BB69-23CF-44E3-9099-C40C66FF867C}">
                    <a14:compatExt spid="_x0000_s241690"/>
                  </a:ext>
                </a:extLst>
              </xdr:cNvPr>
              <xdr:cNvSpPr/>
            </xdr:nvSpPr>
            <xdr:spPr bwMode="auto">
              <a:xfrm>
                <a:off x="2257424" y="2028825"/>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学期案</a:t>
                </a:r>
              </a:p>
            </xdr:txBody>
          </xdr:sp>
          <xdr:sp macro="" textlink="">
            <xdr:nvSpPr>
              <xdr:cNvPr id="241691" name="Check Box 27" hidden="1">
                <a:extLst>
                  <a:ext uri="{63B3BB69-23CF-44E3-9099-C40C66FF867C}">
                    <a14:compatExt spid="_x0000_s241691"/>
                  </a:ext>
                </a:extLst>
              </xdr:cNvPr>
              <xdr:cNvSpPr/>
            </xdr:nvSpPr>
            <xdr:spPr bwMode="auto">
              <a:xfrm>
                <a:off x="1400175" y="219075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sp macro="" textlink="">
            <xdr:nvSpPr>
              <xdr:cNvPr id="241692" name="Check Box 28" hidden="1">
                <a:extLst>
                  <a:ext uri="{63B3BB69-23CF-44E3-9099-C40C66FF867C}">
                    <a14:compatExt spid="_x0000_s241692"/>
                  </a:ext>
                </a:extLst>
              </xdr:cNvPr>
              <xdr:cNvSpPr/>
            </xdr:nvSpPr>
            <xdr:spPr bwMode="auto">
              <a:xfrm>
                <a:off x="2257424" y="219075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sp macro="" textlink="">
            <xdr:nvSpPr>
              <xdr:cNvPr id="241741" name="Check Box 77" hidden="1">
                <a:extLst>
                  <a:ext uri="{63B3BB69-23CF-44E3-9099-C40C66FF867C}">
                    <a14:compatExt spid="_x0000_s241741"/>
                  </a:ext>
                </a:extLst>
              </xdr:cNvPr>
              <xdr:cNvSpPr/>
            </xdr:nvSpPr>
            <xdr:spPr bwMode="auto">
              <a:xfrm>
                <a:off x="3038479" y="2028825"/>
                <a:ext cx="5905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6</xdr:row>
          <xdr:rowOff>0</xdr:rowOff>
        </xdr:from>
        <xdr:to>
          <xdr:col>25</xdr:col>
          <xdr:colOff>0</xdr:colOff>
          <xdr:row>7</xdr:row>
          <xdr:rowOff>0</xdr:rowOff>
        </xdr:to>
        <xdr:grpSp>
          <xdr:nvGrpSpPr>
            <xdr:cNvPr id="61" name="グループ化 60"/>
            <xdr:cNvGrpSpPr/>
          </xdr:nvGrpSpPr>
          <xdr:grpSpPr>
            <a:xfrm>
              <a:off x="3019425" y="828675"/>
              <a:ext cx="1447800" cy="171450"/>
              <a:chOff x="3105092" y="1085850"/>
              <a:chExt cx="1447943" cy="209550"/>
            </a:xfrm>
          </xdr:grpSpPr>
          <xdr:sp macro="" textlink="">
            <xdr:nvSpPr>
              <xdr:cNvPr id="241744" name="Check Box 80" hidden="1">
                <a:extLst>
                  <a:ext uri="{63B3BB69-23CF-44E3-9099-C40C66FF867C}">
                    <a14:compatExt spid="_x0000_s241744"/>
                  </a:ext>
                </a:extLst>
              </xdr:cNvPr>
              <xdr:cNvSpPr/>
            </xdr:nvSpPr>
            <xdr:spPr bwMode="auto">
              <a:xfrm>
                <a:off x="3105092"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45" name="Check Box 81" hidden="1">
                <a:extLst>
                  <a:ext uri="{63B3BB69-23CF-44E3-9099-C40C66FF867C}">
                    <a14:compatExt spid="_x0000_s241745"/>
                  </a:ext>
                </a:extLst>
              </xdr:cNvPr>
              <xdr:cNvSpPr/>
            </xdr:nvSpPr>
            <xdr:spPr bwMode="auto">
              <a:xfrm>
                <a:off x="3876751" y="108585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8</xdr:row>
          <xdr:rowOff>0</xdr:rowOff>
        </xdr:from>
        <xdr:to>
          <xdr:col>25</xdr:col>
          <xdr:colOff>0</xdr:colOff>
          <xdr:row>9</xdr:row>
          <xdr:rowOff>0</xdr:rowOff>
        </xdr:to>
        <xdr:grpSp>
          <xdr:nvGrpSpPr>
            <xdr:cNvPr id="63" name="グループ化 62"/>
            <xdr:cNvGrpSpPr/>
          </xdr:nvGrpSpPr>
          <xdr:grpSpPr>
            <a:xfrm>
              <a:off x="3019425" y="1171575"/>
              <a:ext cx="1447800" cy="171450"/>
              <a:chOff x="3105092" y="1085850"/>
              <a:chExt cx="1447943" cy="209550"/>
            </a:xfrm>
          </xdr:grpSpPr>
          <xdr:sp macro="" textlink="">
            <xdr:nvSpPr>
              <xdr:cNvPr id="241746" name="Check Box 82" hidden="1">
                <a:extLst>
                  <a:ext uri="{63B3BB69-23CF-44E3-9099-C40C66FF867C}">
                    <a14:compatExt spid="_x0000_s241746"/>
                  </a:ext>
                </a:extLst>
              </xdr:cNvPr>
              <xdr:cNvSpPr/>
            </xdr:nvSpPr>
            <xdr:spPr bwMode="auto">
              <a:xfrm>
                <a:off x="3105092"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47" name="Check Box 83" hidden="1">
                <a:extLst>
                  <a:ext uri="{63B3BB69-23CF-44E3-9099-C40C66FF867C}">
                    <a14:compatExt spid="_x0000_s241747"/>
                  </a:ext>
                </a:extLst>
              </xdr:cNvPr>
              <xdr:cNvSpPr/>
            </xdr:nvSpPr>
            <xdr:spPr bwMode="auto">
              <a:xfrm>
                <a:off x="3876751" y="108585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173934</xdr:colOff>
          <xdr:row>51</xdr:row>
          <xdr:rowOff>165653</xdr:rowOff>
        </xdr:from>
        <xdr:to>
          <xdr:col>24</xdr:col>
          <xdr:colOff>173935</xdr:colOff>
          <xdr:row>53</xdr:row>
          <xdr:rowOff>20293</xdr:rowOff>
        </xdr:to>
        <xdr:grpSp>
          <xdr:nvGrpSpPr>
            <xdr:cNvPr id="66" name="グループ化 65"/>
            <xdr:cNvGrpSpPr/>
          </xdr:nvGrpSpPr>
          <xdr:grpSpPr>
            <a:xfrm>
              <a:off x="3012384" y="8747678"/>
              <a:ext cx="1447801" cy="197540"/>
              <a:chOff x="3105090" y="1085850"/>
              <a:chExt cx="1447947" cy="209550"/>
            </a:xfrm>
          </xdr:grpSpPr>
          <xdr:sp macro="" textlink="">
            <xdr:nvSpPr>
              <xdr:cNvPr id="241748" name="Check Box 84" hidden="1">
                <a:extLst>
                  <a:ext uri="{63B3BB69-23CF-44E3-9099-C40C66FF867C}">
                    <a14:compatExt spid="_x0000_s241748"/>
                  </a:ext>
                </a:extLst>
              </xdr:cNvPr>
              <xdr:cNvSpPr/>
            </xdr:nvSpPr>
            <xdr:spPr bwMode="auto">
              <a:xfrm>
                <a:off x="3105090"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49" name="Check Box 85" hidden="1">
                <a:extLst>
                  <a:ext uri="{63B3BB69-23CF-44E3-9099-C40C66FF867C}">
                    <a14:compatExt spid="_x0000_s241749"/>
                  </a:ext>
                </a:extLst>
              </xdr:cNvPr>
              <xdr:cNvSpPr/>
            </xdr:nvSpPr>
            <xdr:spPr bwMode="auto">
              <a:xfrm>
                <a:off x="3876753" y="108585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16567</xdr:colOff>
          <xdr:row>25</xdr:row>
          <xdr:rowOff>149083</xdr:rowOff>
        </xdr:from>
        <xdr:to>
          <xdr:col>25</xdr:col>
          <xdr:colOff>0</xdr:colOff>
          <xdr:row>27</xdr:row>
          <xdr:rowOff>16564</xdr:rowOff>
        </xdr:to>
        <xdr:grpSp>
          <xdr:nvGrpSpPr>
            <xdr:cNvPr id="67" name="グループ化 66">
              <a:extLst>
                <a:ext uri="{FF2B5EF4-FFF2-40B4-BE49-F238E27FC236}">
                  <a16:creationId xmlns:a16="http://schemas.microsoft.com/office/drawing/2014/main" id="{00000000-0008-0000-1D00-000011000000}"/>
                </a:ext>
              </a:extLst>
            </xdr:cNvPr>
            <xdr:cNvGrpSpPr/>
          </xdr:nvGrpSpPr>
          <xdr:grpSpPr>
            <a:xfrm>
              <a:off x="2674042" y="4273408"/>
              <a:ext cx="1793183" cy="210381"/>
              <a:chOff x="1442100" y="3422086"/>
              <a:chExt cx="1513191" cy="212277"/>
            </a:xfrm>
          </xdr:grpSpPr>
          <xdr:sp macro="" textlink="">
            <xdr:nvSpPr>
              <xdr:cNvPr id="241750" name="Check Box 86" hidden="1">
                <a:extLst>
                  <a:ext uri="{63B3BB69-23CF-44E3-9099-C40C66FF867C}">
                    <a14:compatExt spid="_x0000_s241750"/>
                  </a:ext>
                  <a:ext uri="{FF2B5EF4-FFF2-40B4-BE49-F238E27FC236}">
                    <a16:creationId xmlns:a16="http://schemas.microsoft.com/office/drawing/2014/main" id="{00000000-0008-0000-1D00-00000BB00300}"/>
                  </a:ext>
                </a:extLst>
              </xdr:cNvPr>
              <xdr:cNvSpPr/>
            </xdr:nvSpPr>
            <xdr:spPr bwMode="auto">
              <a:xfrm>
                <a:off x="1442100" y="3447824"/>
                <a:ext cx="478971" cy="1865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51" name="Check Box 87" hidden="1">
                <a:extLst>
                  <a:ext uri="{63B3BB69-23CF-44E3-9099-C40C66FF867C}">
                    <a14:compatExt spid="_x0000_s241751"/>
                  </a:ext>
                  <a:ext uri="{FF2B5EF4-FFF2-40B4-BE49-F238E27FC236}">
                    <a16:creationId xmlns:a16="http://schemas.microsoft.com/office/drawing/2014/main" id="{00000000-0008-0000-1D00-00000CB00300}"/>
                  </a:ext>
                </a:extLst>
              </xdr:cNvPr>
              <xdr:cNvSpPr/>
            </xdr:nvSpPr>
            <xdr:spPr bwMode="auto">
              <a:xfrm>
                <a:off x="2471961" y="3422086"/>
                <a:ext cx="483330" cy="19718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103532</xdr:colOff>
      <xdr:row>45</xdr:row>
      <xdr:rowOff>102704</xdr:rowOff>
    </xdr:from>
    <xdr:to>
      <xdr:col>24</xdr:col>
      <xdr:colOff>107674</xdr:colOff>
      <xdr:row>47</xdr:row>
      <xdr:rowOff>152815</xdr:rowOff>
    </xdr:to>
    <xdr:sp macro="" textlink="">
      <xdr:nvSpPr>
        <xdr:cNvPr id="69" name="大かっこ 68">
          <a:extLst>
            <a:ext uri="{FF2B5EF4-FFF2-40B4-BE49-F238E27FC236}">
              <a16:creationId xmlns:a16="http://schemas.microsoft.com/office/drawing/2014/main" id="{00000000-0008-0000-1D00-000032000000}"/>
            </a:ext>
          </a:extLst>
        </xdr:cNvPr>
        <xdr:cNvSpPr/>
      </xdr:nvSpPr>
      <xdr:spPr>
        <a:xfrm>
          <a:off x="409989" y="7581900"/>
          <a:ext cx="4012924" cy="39798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xdr:col>
          <xdr:colOff>142875</xdr:colOff>
          <xdr:row>30</xdr:row>
          <xdr:rowOff>168966</xdr:rowOff>
        </xdr:from>
        <xdr:to>
          <xdr:col>20</xdr:col>
          <xdr:colOff>76200</xdr:colOff>
          <xdr:row>34</xdr:row>
          <xdr:rowOff>26091</xdr:rowOff>
        </xdr:to>
        <xdr:grpSp>
          <xdr:nvGrpSpPr>
            <xdr:cNvPr id="70" name="グループ化 69">
              <a:extLst>
                <a:ext uri="{FF2B5EF4-FFF2-40B4-BE49-F238E27FC236}">
                  <a16:creationId xmlns:a16="http://schemas.microsoft.com/office/drawing/2014/main" id="{00000000-0008-0000-1D00-000037000000}"/>
                </a:ext>
              </a:extLst>
            </xdr:cNvPr>
            <xdr:cNvGrpSpPr/>
          </xdr:nvGrpSpPr>
          <xdr:grpSpPr>
            <a:xfrm>
              <a:off x="447675" y="5150541"/>
              <a:ext cx="3190875" cy="542925"/>
              <a:chOff x="561981" y="4876800"/>
              <a:chExt cx="3190870" cy="542847"/>
            </a:xfrm>
          </xdr:grpSpPr>
          <xdr:sp macro="" textlink="">
            <xdr:nvSpPr>
              <xdr:cNvPr id="241752" name="Check Box 88" hidden="1">
                <a:extLst>
                  <a:ext uri="{63B3BB69-23CF-44E3-9099-C40C66FF867C}">
                    <a14:compatExt spid="_x0000_s241752"/>
                  </a:ext>
                  <a:ext uri="{FF2B5EF4-FFF2-40B4-BE49-F238E27FC236}">
                    <a16:creationId xmlns:a16="http://schemas.microsoft.com/office/drawing/2014/main" id="{00000000-0008-0000-1D00-000021B00300}"/>
                  </a:ext>
                </a:extLst>
              </xdr:cNvPr>
              <xdr:cNvSpPr/>
            </xdr:nvSpPr>
            <xdr:spPr bwMode="auto">
              <a:xfrm>
                <a:off x="1485900" y="4876800"/>
                <a:ext cx="590550"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下肢・</a:t>
                </a:r>
              </a:p>
            </xdr:txBody>
          </xdr:sp>
          <xdr:sp macro="" textlink="">
            <xdr:nvSpPr>
              <xdr:cNvPr id="241753" name="Check Box 89" hidden="1">
                <a:extLst>
                  <a:ext uri="{63B3BB69-23CF-44E3-9099-C40C66FF867C}">
                    <a14:compatExt spid="_x0000_s241753"/>
                  </a:ext>
                  <a:ext uri="{FF2B5EF4-FFF2-40B4-BE49-F238E27FC236}">
                    <a16:creationId xmlns:a16="http://schemas.microsoft.com/office/drawing/2014/main" id="{00000000-0008-0000-1D00-000022B00300}"/>
                  </a:ext>
                </a:extLst>
              </xdr:cNvPr>
              <xdr:cNvSpPr/>
            </xdr:nvSpPr>
            <xdr:spPr bwMode="auto">
              <a:xfrm>
                <a:off x="2209800" y="4876800"/>
                <a:ext cx="676275"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上肢・</a:t>
                </a:r>
              </a:p>
            </xdr:txBody>
          </xdr:sp>
          <xdr:sp macro="" textlink="">
            <xdr:nvSpPr>
              <xdr:cNvPr id="241754" name="Check Box 90" hidden="1">
                <a:extLst>
                  <a:ext uri="{63B3BB69-23CF-44E3-9099-C40C66FF867C}">
                    <a14:compatExt spid="_x0000_s241754"/>
                  </a:ext>
                  <a:ext uri="{FF2B5EF4-FFF2-40B4-BE49-F238E27FC236}">
                    <a16:creationId xmlns:a16="http://schemas.microsoft.com/office/drawing/2014/main" id="{00000000-0008-0000-1D00-000023B00300}"/>
                  </a:ext>
                </a:extLst>
              </xdr:cNvPr>
              <xdr:cNvSpPr/>
            </xdr:nvSpPr>
            <xdr:spPr bwMode="auto">
              <a:xfrm>
                <a:off x="3000376" y="4876800"/>
                <a:ext cx="752475"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sp macro="" textlink="">
            <xdr:nvSpPr>
              <xdr:cNvPr id="241755" name="Check Box 91" hidden="1">
                <a:extLst>
                  <a:ext uri="{63B3BB69-23CF-44E3-9099-C40C66FF867C}">
                    <a14:compatExt spid="_x0000_s241755"/>
                  </a:ext>
                  <a:ext uri="{FF2B5EF4-FFF2-40B4-BE49-F238E27FC236}">
                    <a16:creationId xmlns:a16="http://schemas.microsoft.com/office/drawing/2014/main" id="{00000000-0008-0000-1D00-000024B00300}"/>
                  </a:ext>
                </a:extLst>
              </xdr:cNvPr>
              <xdr:cNvSpPr/>
            </xdr:nvSpPr>
            <xdr:spPr bwMode="auto">
              <a:xfrm>
                <a:off x="571500" y="4876801"/>
                <a:ext cx="926068" cy="1919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身体障害　　（</a:t>
                </a:r>
              </a:p>
            </xdr:txBody>
          </xdr:sp>
          <xdr:sp macro="" textlink="">
            <xdr:nvSpPr>
              <xdr:cNvPr id="241756" name="Check Box 92" hidden="1">
                <a:extLst>
                  <a:ext uri="{63B3BB69-23CF-44E3-9099-C40C66FF867C}">
                    <a14:compatExt spid="_x0000_s241756"/>
                  </a:ext>
                  <a:ext uri="{FF2B5EF4-FFF2-40B4-BE49-F238E27FC236}">
                    <a16:creationId xmlns:a16="http://schemas.microsoft.com/office/drawing/2014/main" id="{00000000-0008-0000-1D00-000025B00300}"/>
                  </a:ext>
                </a:extLst>
              </xdr:cNvPr>
              <xdr:cNvSpPr/>
            </xdr:nvSpPr>
            <xdr:spPr bwMode="auto">
              <a:xfrm>
                <a:off x="561981" y="5225435"/>
                <a:ext cx="752475" cy="1942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41757" name="Check Box 93" hidden="1">
                <a:extLst>
                  <a:ext uri="{63B3BB69-23CF-44E3-9099-C40C66FF867C}">
                    <a14:compatExt spid="_x0000_s241757"/>
                  </a:ext>
                  <a:ext uri="{FF2B5EF4-FFF2-40B4-BE49-F238E27FC236}">
                    <a16:creationId xmlns:a16="http://schemas.microsoft.com/office/drawing/2014/main" id="{00000000-0008-0000-1D00-000026B00300}"/>
                  </a:ext>
                </a:extLst>
              </xdr:cNvPr>
              <xdr:cNvSpPr/>
            </xdr:nvSpPr>
            <xdr:spPr bwMode="auto">
              <a:xfrm>
                <a:off x="1476375" y="5038726"/>
                <a:ext cx="752475" cy="1904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発達障害</a:t>
                </a:r>
              </a:p>
            </xdr:txBody>
          </xdr:sp>
          <xdr:sp macro="" textlink="">
            <xdr:nvSpPr>
              <xdr:cNvPr id="241758" name="Check Box 94" hidden="1">
                <a:extLst>
                  <a:ext uri="{63B3BB69-23CF-44E3-9099-C40C66FF867C}">
                    <a14:compatExt spid="_x0000_s241758"/>
                  </a:ext>
                  <a:ext uri="{FF2B5EF4-FFF2-40B4-BE49-F238E27FC236}">
                    <a16:creationId xmlns:a16="http://schemas.microsoft.com/office/drawing/2014/main" id="{00000000-0008-0000-1D00-000027B00300}"/>
                  </a:ext>
                </a:extLst>
              </xdr:cNvPr>
              <xdr:cNvSpPr/>
            </xdr:nvSpPr>
            <xdr:spPr bwMode="auto">
              <a:xfrm>
                <a:off x="571500" y="5048250"/>
                <a:ext cx="752475" cy="1904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知的障害</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xdr:colOff>
          <xdr:row>41</xdr:row>
          <xdr:rowOff>115956</xdr:rowOff>
        </xdr:from>
        <xdr:to>
          <xdr:col>25</xdr:col>
          <xdr:colOff>66260</xdr:colOff>
          <xdr:row>43</xdr:row>
          <xdr:rowOff>24848</xdr:rowOff>
        </xdr:to>
        <xdr:grpSp>
          <xdr:nvGrpSpPr>
            <xdr:cNvPr id="78" name="グループ化 77">
              <a:extLst>
                <a:ext uri="{FF2B5EF4-FFF2-40B4-BE49-F238E27FC236}">
                  <a16:creationId xmlns:a16="http://schemas.microsoft.com/office/drawing/2014/main" id="{00000000-0008-0000-1D00-00005A000000}"/>
                </a:ext>
              </a:extLst>
            </xdr:cNvPr>
            <xdr:cNvGrpSpPr/>
          </xdr:nvGrpSpPr>
          <xdr:grpSpPr>
            <a:xfrm>
              <a:off x="3019426" y="6983481"/>
              <a:ext cx="1514059" cy="251792"/>
              <a:chOff x="3105172" y="1085850"/>
              <a:chExt cx="1447819" cy="209550"/>
            </a:xfrm>
          </xdr:grpSpPr>
          <xdr:sp macro="" textlink="">
            <xdr:nvSpPr>
              <xdr:cNvPr id="241759" name="Check Box 95" hidden="1">
                <a:extLst>
                  <a:ext uri="{63B3BB69-23CF-44E3-9099-C40C66FF867C}">
                    <a14:compatExt spid="_x0000_s241759"/>
                  </a:ext>
                  <a:ext uri="{FF2B5EF4-FFF2-40B4-BE49-F238E27FC236}">
                    <a16:creationId xmlns:a16="http://schemas.microsoft.com/office/drawing/2014/main" id="{00000000-0008-0000-1D00-00003AB00300}"/>
                  </a:ext>
                </a:extLst>
              </xdr:cNvPr>
              <xdr:cNvSpPr/>
            </xdr:nvSpPr>
            <xdr:spPr bwMode="auto">
              <a:xfrm>
                <a:off x="3105172"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60" name="Check Box 96" hidden="1">
                <a:extLst>
                  <a:ext uri="{63B3BB69-23CF-44E3-9099-C40C66FF867C}">
                    <a14:compatExt spid="_x0000_s241760"/>
                  </a:ext>
                  <a:ext uri="{FF2B5EF4-FFF2-40B4-BE49-F238E27FC236}">
                    <a16:creationId xmlns:a16="http://schemas.microsoft.com/office/drawing/2014/main" id="{00000000-0008-0000-1D00-00003BB00300}"/>
                  </a:ext>
                </a:extLst>
              </xdr:cNvPr>
              <xdr:cNvSpPr/>
            </xdr:nvSpPr>
            <xdr:spPr bwMode="auto">
              <a:xfrm>
                <a:off x="3876710"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37</xdr:row>
          <xdr:rowOff>0</xdr:rowOff>
        </xdr:from>
        <xdr:to>
          <xdr:col>25</xdr:col>
          <xdr:colOff>0</xdr:colOff>
          <xdr:row>38</xdr:row>
          <xdr:rowOff>19050</xdr:rowOff>
        </xdr:to>
        <xdr:grpSp>
          <xdr:nvGrpSpPr>
            <xdr:cNvPr id="82" name="グループ化 81">
              <a:extLst>
                <a:ext uri="{FF2B5EF4-FFF2-40B4-BE49-F238E27FC236}">
                  <a16:creationId xmlns:a16="http://schemas.microsoft.com/office/drawing/2014/main" id="{00000000-0008-0000-1D00-00005D000000}"/>
                </a:ext>
              </a:extLst>
            </xdr:cNvPr>
            <xdr:cNvGrpSpPr/>
          </xdr:nvGrpSpPr>
          <xdr:grpSpPr>
            <a:xfrm>
              <a:off x="3019425" y="6181725"/>
              <a:ext cx="1447800" cy="190500"/>
              <a:chOff x="3105129" y="1085850"/>
              <a:chExt cx="1447791" cy="209550"/>
            </a:xfrm>
          </xdr:grpSpPr>
          <xdr:sp macro="" textlink="">
            <xdr:nvSpPr>
              <xdr:cNvPr id="241761" name="Check Box 97" hidden="1">
                <a:extLst>
                  <a:ext uri="{63B3BB69-23CF-44E3-9099-C40C66FF867C}">
                    <a14:compatExt spid="_x0000_s241761"/>
                  </a:ext>
                  <a:ext uri="{FF2B5EF4-FFF2-40B4-BE49-F238E27FC236}">
                    <a16:creationId xmlns:a16="http://schemas.microsoft.com/office/drawing/2014/main" id="{00000000-0008-0000-1D00-00003CB00300}"/>
                  </a:ext>
                </a:extLst>
              </xdr:cNvPr>
              <xdr:cNvSpPr/>
            </xdr:nvSpPr>
            <xdr:spPr bwMode="auto">
              <a:xfrm>
                <a:off x="3105129"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62" name="Check Box 98" hidden="1">
                <a:extLst>
                  <a:ext uri="{63B3BB69-23CF-44E3-9099-C40C66FF867C}">
                    <a14:compatExt spid="_x0000_s241762"/>
                  </a:ext>
                  <a:ext uri="{FF2B5EF4-FFF2-40B4-BE49-F238E27FC236}">
                    <a16:creationId xmlns:a16="http://schemas.microsoft.com/office/drawing/2014/main" id="{00000000-0008-0000-1D00-00003DB00300}"/>
                  </a:ext>
                </a:extLst>
              </xdr:cNvPr>
              <xdr:cNvSpPr/>
            </xdr:nvSpPr>
            <xdr:spPr bwMode="auto">
              <a:xfrm>
                <a:off x="387664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28</xdr:row>
          <xdr:rowOff>0</xdr:rowOff>
        </xdr:from>
        <xdr:to>
          <xdr:col>25</xdr:col>
          <xdr:colOff>0</xdr:colOff>
          <xdr:row>29</xdr:row>
          <xdr:rowOff>0</xdr:rowOff>
        </xdr:to>
        <xdr:grpSp>
          <xdr:nvGrpSpPr>
            <xdr:cNvPr id="85" name="グループ化 84">
              <a:extLst>
                <a:ext uri="{FF2B5EF4-FFF2-40B4-BE49-F238E27FC236}">
                  <a16:creationId xmlns:a16="http://schemas.microsoft.com/office/drawing/2014/main" id="{00000000-0008-0000-1D00-000060000000}"/>
                </a:ext>
              </a:extLst>
            </xdr:cNvPr>
            <xdr:cNvGrpSpPr/>
          </xdr:nvGrpSpPr>
          <xdr:grpSpPr>
            <a:xfrm>
              <a:off x="3019425" y="4638675"/>
              <a:ext cx="1447800" cy="171450"/>
              <a:chOff x="3105129" y="1085850"/>
              <a:chExt cx="1447791" cy="209550"/>
            </a:xfrm>
          </xdr:grpSpPr>
          <xdr:sp macro="" textlink="">
            <xdr:nvSpPr>
              <xdr:cNvPr id="241763" name="Check Box 99" hidden="1">
                <a:extLst>
                  <a:ext uri="{63B3BB69-23CF-44E3-9099-C40C66FF867C}">
                    <a14:compatExt spid="_x0000_s241763"/>
                  </a:ext>
                  <a:ext uri="{FF2B5EF4-FFF2-40B4-BE49-F238E27FC236}">
                    <a16:creationId xmlns:a16="http://schemas.microsoft.com/office/drawing/2014/main" id="{00000000-0008-0000-1D00-00003EB00300}"/>
                  </a:ext>
                </a:extLst>
              </xdr:cNvPr>
              <xdr:cNvSpPr/>
            </xdr:nvSpPr>
            <xdr:spPr bwMode="auto">
              <a:xfrm>
                <a:off x="3105129"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1764" name="Check Box 100" hidden="1">
                <a:extLst>
                  <a:ext uri="{63B3BB69-23CF-44E3-9099-C40C66FF867C}">
                    <a14:compatExt spid="_x0000_s241764"/>
                  </a:ext>
                  <a:ext uri="{FF2B5EF4-FFF2-40B4-BE49-F238E27FC236}">
                    <a16:creationId xmlns:a16="http://schemas.microsoft.com/office/drawing/2014/main" id="{00000000-0008-0000-1D00-00003FB00300}"/>
                  </a:ext>
                </a:extLst>
              </xdr:cNvPr>
              <xdr:cNvSpPr/>
            </xdr:nvSpPr>
            <xdr:spPr bwMode="auto">
              <a:xfrm>
                <a:off x="387664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39</xdr:row>
          <xdr:rowOff>0</xdr:rowOff>
        </xdr:from>
        <xdr:to>
          <xdr:col>25</xdr:col>
          <xdr:colOff>0</xdr:colOff>
          <xdr:row>40</xdr:row>
          <xdr:rowOff>19049</xdr:rowOff>
        </xdr:to>
        <xdr:grpSp>
          <xdr:nvGrpSpPr>
            <xdr:cNvPr id="88" name="グループ化 87">
              <a:extLst>
                <a:ext uri="{FF2B5EF4-FFF2-40B4-BE49-F238E27FC236}">
                  <a16:creationId xmlns:a16="http://schemas.microsoft.com/office/drawing/2014/main" id="{00000000-0008-0000-1D00-00005D000000}"/>
                </a:ext>
              </a:extLst>
            </xdr:cNvPr>
            <xdr:cNvGrpSpPr/>
          </xdr:nvGrpSpPr>
          <xdr:grpSpPr>
            <a:xfrm>
              <a:off x="3019425" y="6524625"/>
              <a:ext cx="1447800" cy="190499"/>
              <a:chOff x="3105129" y="1085850"/>
              <a:chExt cx="1447791" cy="209550"/>
            </a:xfrm>
          </xdr:grpSpPr>
          <xdr:sp macro="" textlink="">
            <xdr:nvSpPr>
              <xdr:cNvPr id="241765" name="Check Box 101" hidden="1">
                <a:extLst>
                  <a:ext uri="{63B3BB69-23CF-44E3-9099-C40C66FF867C}">
                    <a14:compatExt spid="_x0000_s241765"/>
                  </a:ext>
                  <a:ext uri="{FF2B5EF4-FFF2-40B4-BE49-F238E27FC236}">
                    <a16:creationId xmlns:a16="http://schemas.microsoft.com/office/drawing/2014/main" id="{00000000-0008-0000-1D00-00003CB00300}"/>
                  </a:ext>
                </a:extLst>
              </xdr:cNvPr>
              <xdr:cNvSpPr/>
            </xdr:nvSpPr>
            <xdr:spPr bwMode="auto">
              <a:xfrm>
                <a:off x="3105129"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66" name="Check Box 102" hidden="1">
                <a:extLst>
                  <a:ext uri="{63B3BB69-23CF-44E3-9099-C40C66FF867C}">
                    <a14:compatExt spid="_x0000_s241766"/>
                  </a:ext>
                  <a:ext uri="{FF2B5EF4-FFF2-40B4-BE49-F238E27FC236}">
                    <a16:creationId xmlns:a16="http://schemas.microsoft.com/office/drawing/2014/main" id="{00000000-0008-0000-1D00-00003DB00300}"/>
                  </a:ext>
                </a:extLst>
              </xdr:cNvPr>
              <xdr:cNvSpPr/>
            </xdr:nvSpPr>
            <xdr:spPr bwMode="auto">
              <a:xfrm>
                <a:off x="387664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24</xdr:row>
          <xdr:rowOff>47625</xdr:rowOff>
        </xdr:from>
        <xdr:to>
          <xdr:col>14</xdr:col>
          <xdr:colOff>76200</xdr:colOff>
          <xdr:row>25</xdr:row>
          <xdr:rowOff>66675</xdr:rowOff>
        </xdr:to>
        <xdr:sp macro="" textlink="">
          <xdr:nvSpPr>
            <xdr:cNvPr id="241767" name="Check Box 103" hidden="1">
              <a:extLst>
                <a:ext uri="{63B3BB69-23CF-44E3-9099-C40C66FF867C}">
                  <a14:compatExt spid="_x0000_s241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38100</xdr:rowOff>
        </xdr:from>
        <xdr:to>
          <xdr:col>19</xdr:col>
          <xdr:colOff>76200</xdr:colOff>
          <xdr:row>25</xdr:row>
          <xdr:rowOff>66675</xdr:rowOff>
        </xdr:to>
        <xdr:sp macro="" textlink="">
          <xdr:nvSpPr>
            <xdr:cNvPr id="241768" name="Check Box 104" hidden="1">
              <a:extLst>
                <a:ext uri="{63B3BB69-23CF-44E3-9099-C40C66FF867C}">
                  <a14:compatExt spid="_x0000_s241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24</xdr:row>
          <xdr:rowOff>47625</xdr:rowOff>
        </xdr:from>
        <xdr:to>
          <xdr:col>24</xdr:col>
          <xdr:colOff>104775</xdr:colOff>
          <xdr:row>25</xdr:row>
          <xdr:rowOff>85725</xdr:rowOff>
        </xdr:to>
        <xdr:sp macro="" textlink="">
          <xdr:nvSpPr>
            <xdr:cNvPr id="241769" name="Check Box 105" hidden="1">
              <a:extLst>
                <a:ext uri="{63B3BB69-23CF-44E3-9099-C40C66FF867C}">
                  <a14:compatExt spid="_x0000_s241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133350</xdr:colOff>
          <xdr:row>4</xdr:row>
          <xdr:rowOff>161925</xdr:rowOff>
        </xdr:from>
        <xdr:to>
          <xdr:col>24</xdr:col>
          <xdr:colOff>133350</xdr:colOff>
          <xdr:row>5</xdr:row>
          <xdr:rowOff>161925</xdr:rowOff>
        </xdr:to>
        <xdr:grpSp>
          <xdr:nvGrpSpPr>
            <xdr:cNvPr id="2" name="グループ化 1"/>
            <xdr:cNvGrpSpPr/>
          </xdr:nvGrpSpPr>
          <xdr:grpSpPr>
            <a:xfrm>
              <a:off x="2971800" y="733425"/>
              <a:ext cx="1447800" cy="171450"/>
              <a:chOff x="3105144" y="10172700"/>
              <a:chExt cx="1447809" cy="209550"/>
            </a:xfrm>
          </xdr:grpSpPr>
          <xdr:sp macro="" textlink="">
            <xdr:nvSpPr>
              <xdr:cNvPr id="242689" name="Check Box 1" hidden="1">
                <a:extLst>
                  <a:ext uri="{63B3BB69-23CF-44E3-9099-C40C66FF867C}">
                    <a14:compatExt spid="_x0000_s242689"/>
                  </a:ext>
                </a:extLst>
              </xdr:cNvPr>
              <xdr:cNvSpPr/>
            </xdr:nvSpPr>
            <xdr:spPr bwMode="auto">
              <a:xfrm>
                <a:off x="3105144" y="10172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0" name="Check Box 2" hidden="1">
                <a:extLst>
                  <a:ext uri="{63B3BB69-23CF-44E3-9099-C40C66FF867C}">
                    <a14:compatExt spid="_x0000_s242690"/>
                  </a:ext>
                </a:extLst>
              </xdr:cNvPr>
              <xdr:cNvSpPr/>
            </xdr:nvSpPr>
            <xdr:spPr bwMode="auto">
              <a:xfrm>
                <a:off x="3876678" y="10172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133350</xdr:colOff>
          <xdr:row>6</xdr:row>
          <xdr:rowOff>142875</xdr:rowOff>
        </xdr:from>
        <xdr:to>
          <xdr:col>24</xdr:col>
          <xdr:colOff>133350</xdr:colOff>
          <xdr:row>8</xdr:row>
          <xdr:rowOff>0</xdr:rowOff>
        </xdr:to>
        <xdr:grpSp>
          <xdr:nvGrpSpPr>
            <xdr:cNvPr id="5" name="グループ化 4"/>
            <xdr:cNvGrpSpPr/>
          </xdr:nvGrpSpPr>
          <xdr:grpSpPr>
            <a:xfrm>
              <a:off x="2971800" y="1057275"/>
              <a:ext cx="1447800" cy="200025"/>
              <a:chOff x="3105144" y="1085850"/>
              <a:chExt cx="1447809" cy="209550"/>
            </a:xfrm>
          </xdr:grpSpPr>
          <xdr:sp macro="" textlink="">
            <xdr:nvSpPr>
              <xdr:cNvPr id="242691" name="Check Box 3" hidden="1">
                <a:extLst>
                  <a:ext uri="{63B3BB69-23CF-44E3-9099-C40C66FF867C}">
                    <a14:compatExt spid="_x0000_s242691"/>
                  </a:ext>
                </a:extLst>
              </xdr:cNvPr>
              <xdr:cNvSpPr/>
            </xdr:nvSpPr>
            <xdr:spPr bwMode="auto">
              <a:xfrm>
                <a:off x="310514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2" name="Check Box 4" hidden="1">
                <a:extLst>
                  <a:ext uri="{63B3BB69-23CF-44E3-9099-C40C66FF867C}">
                    <a14:compatExt spid="_x0000_s242692"/>
                  </a:ext>
                </a:extLst>
              </xdr:cNvPr>
              <xdr:cNvSpPr/>
            </xdr:nvSpPr>
            <xdr:spPr bwMode="auto">
              <a:xfrm>
                <a:off x="3876678"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15</xdr:row>
          <xdr:rowOff>0</xdr:rowOff>
        </xdr:from>
        <xdr:to>
          <xdr:col>25</xdr:col>
          <xdr:colOff>0</xdr:colOff>
          <xdr:row>16</xdr:row>
          <xdr:rowOff>0</xdr:rowOff>
        </xdr:to>
        <xdr:grpSp>
          <xdr:nvGrpSpPr>
            <xdr:cNvPr id="8" name="グループ化 7"/>
            <xdr:cNvGrpSpPr/>
          </xdr:nvGrpSpPr>
          <xdr:grpSpPr>
            <a:xfrm>
              <a:off x="3019425" y="2457450"/>
              <a:ext cx="1447800" cy="171450"/>
              <a:chOff x="3105144" y="1085850"/>
              <a:chExt cx="1447809" cy="209550"/>
            </a:xfrm>
          </xdr:grpSpPr>
          <xdr:sp macro="" textlink="">
            <xdr:nvSpPr>
              <xdr:cNvPr id="242693" name="Check Box 5" hidden="1">
                <a:extLst>
                  <a:ext uri="{63B3BB69-23CF-44E3-9099-C40C66FF867C}">
                    <a14:compatExt spid="_x0000_s242693"/>
                  </a:ext>
                </a:extLst>
              </xdr:cNvPr>
              <xdr:cNvSpPr/>
            </xdr:nvSpPr>
            <xdr:spPr bwMode="auto">
              <a:xfrm>
                <a:off x="310514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4" name="Check Box 6" hidden="1">
                <a:extLst>
                  <a:ext uri="{63B3BB69-23CF-44E3-9099-C40C66FF867C}">
                    <a14:compatExt spid="_x0000_s242694"/>
                  </a:ext>
                </a:extLst>
              </xdr:cNvPr>
              <xdr:cNvSpPr/>
            </xdr:nvSpPr>
            <xdr:spPr bwMode="auto">
              <a:xfrm>
                <a:off x="3876678"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10</xdr:col>
      <xdr:colOff>0</xdr:colOff>
      <xdr:row>31</xdr:row>
      <xdr:rowOff>38100</xdr:rowOff>
    </xdr:from>
    <xdr:to>
      <xdr:col>20</xdr:col>
      <xdr:colOff>47625</xdr:colOff>
      <xdr:row>31</xdr:row>
      <xdr:rowOff>161925</xdr:rowOff>
    </xdr:to>
    <xdr:sp macro="" textlink="">
      <xdr:nvSpPr>
        <xdr:cNvPr id="11" name="大かっこ 10"/>
        <xdr:cNvSpPr/>
      </xdr:nvSpPr>
      <xdr:spPr>
        <a:xfrm>
          <a:off x="1866900" y="61341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7</xdr:col>
          <xdr:colOff>0</xdr:colOff>
          <xdr:row>30</xdr:row>
          <xdr:rowOff>142875</xdr:rowOff>
        </xdr:from>
        <xdr:to>
          <xdr:col>23</xdr:col>
          <xdr:colOff>104775</xdr:colOff>
          <xdr:row>33</xdr:row>
          <xdr:rowOff>9525</xdr:rowOff>
        </xdr:to>
        <xdr:grpSp>
          <xdr:nvGrpSpPr>
            <xdr:cNvPr id="12" name="グループ化 11"/>
            <xdr:cNvGrpSpPr/>
          </xdr:nvGrpSpPr>
          <xdr:grpSpPr>
            <a:xfrm>
              <a:off x="1209675" y="5172075"/>
              <a:ext cx="3000375" cy="381000"/>
              <a:chOff x="1323975" y="4857750"/>
              <a:chExt cx="3000375" cy="381000"/>
            </a:xfrm>
          </xdr:grpSpPr>
          <xdr:sp macro="" textlink="">
            <xdr:nvSpPr>
              <xdr:cNvPr id="242695" name="Check Box 7" hidden="1">
                <a:extLst>
                  <a:ext uri="{63B3BB69-23CF-44E3-9099-C40C66FF867C}">
                    <a14:compatExt spid="_x0000_s242695"/>
                  </a:ext>
                </a:extLst>
              </xdr:cNvPr>
              <xdr:cNvSpPr/>
            </xdr:nvSpPr>
            <xdr:spPr bwMode="auto">
              <a:xfrm>
                <a:off x="1323975" y="485775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42696" name="Check Box 8" hidden="1">
                <a:extLst>
                  <a:ext uri="{63B3BB69-23CF-44E3-9099-C40C66FF867C}">
                    <a14:compatExt spid="_x0000_s242696"/>
                  </a:ext>
                </a:extLst>
              </xdr:cNvPr>
              <xdr:cNvSpPr/>
            </xdr:nvSpPr>
            <xdr:spPr bwMode="auto">
              <a:xfrm>
                <a:off x="1857376" y="486727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sp macro="" textlink="">
            <xdr:nvSpPr>
              <xdr:cNvPr id="242697" name="Check Box 9" hidden="1">
                <a:extLst>
                  <a:ext uri="{63B3BB69-23CF-44E3-9099-C40C66FF867C}">
                    <a14:compatExt spid="_x0000_s242697"/>
                  </a:ext>
                </a:extLst>
              </xdr:cNvPr>
              <xdr:cNvSpPr/>
            </xdr:nvSpPr>
            <xdr:spPr bwMode="auto">
              <a:xfrm>
                <a:off x="2343150" y="486727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sp macro="" textlink="">
            <xdr:nvSpPr>
              <xdr:cNvPr id="242698" name="Check Box 10" hidden="1">
                <a:extLst>
                  <a:ext uri="{63B3BB69-23CF-44E3-9099-C40C66FF867C}">
                    <a14:compatExt spid="_x0000_s242698"/>
                  </a:ext>
                </a:extLst>
              </xdr:cNvPr>
              <xdr:cNvSpPr/>
            </xdr:nvSpPr>
            <xdr:spPr bwMode="auto">
              <a:xfrm>
                <a:off x="3857626" y="485775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42699" name="Check Box 11" hidden="1">
                <a:extLst>
                  <a:ext uri="{63B3BB69-23CF-44E3-9099-C40C66FF867C}">
                    <a14:compatExt spid="_x0000_s242699"/>
                  </a:ext>
                </a:extLst>
              </xdr:cNvPr>
              <xdr:cNvSpPr/>
            </xdr:nvSpPr>
            <xdr:spPr bwMode="auto">
              <a:xfrm>
                <a:off x="1323975" y="502920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42700" name="Check Box 12" hidden="1">
                <a:extLst>
                  <a:ext uri="{63B3BB69-23CF-44E3-9099-C40C66FF867C}">
                    <a14:compatExt spid="_x0000_s242700"/>
                  </a:ext>
                </a:extLst>
              </xdr:cNvPr>
              <xdr:cNvSpPr/>
            </xdr:nvSpPr>
            <xdr:spPr bwMode="auto">
              <a:xfrm>
                <a:off x="1857376" y="503872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sp macro="" textlink="">
            <xdr:nvSpPr>
              <xdr:cNvPr id="242701" name="Check Box 13" hidden="1">
                <a:extLst>
                  <a:ext uri="{63B3BB69-23CF-44E3-9099-C40C66FF867C}">
                    <a14:compatExt spid="_x0000_s242701"/>
                  </a:ext>
                </a:extLst>
              </xdr:cNvPr>
              <xdr:cNvSpPr/>
            </xdr:nvSpPr>
            <xdr:spPr bwMode="auto">
              <a:xfrm>
                <a:off x="2343150" y="503872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sp macro="" textlink="">
            <xdr:nvSpPr>
              <xdr:cNvPr id="242702" name="Check Box 14" hidden="1">
                <a:extLst>
                  <a:ext uri="{63B3BB69-23CF-44E3-9099-C40C66FF867C}">
                    <a14:compatExt spid="_x0000_s242702"/>
                  </a:ext>
                </a:extLst>
              </xdr:cNvPr>
              <xdr:cNvSpPr/>
            </xdr:nvSpPr>
            <xdr:spPr bwMode="auto">
              <a:xfrm>
                <a:off x="3857626" y="502920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10</xdr:col>
      <xdr:colOff>0</xdr:colOff>
      <xdr:row>32</xdr:row>
      <xdr:rowOff>38100</xdr:rowOff>
    </xdr:from>
    <xdr:to>
      <xdr:col>20</xdr:col>
      <xdr:colOff>47625</xdr:colOff>
      <xdr:row>32</xdr:row>
      <xdr:rowOff>161925</xdr:rowOff>
    </xdr:to>
    <xdr:sp macro="" textlink="">
      <xdr:nvSpPr>
        <xdr:cNvPr id="21" name="大かっこ 20"/>
        <xdr:cNvSpPr/>
      </xdr:nvSpPr>
      <xdr:spPr>
        <a:xfrm>
          <a:off x="1866900" y="63055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0</xdr:colOff>
      <xdr:row>35</xdr:row>
      <xdr:rowOff>38100</xdr:rowOff>
    </xdr:from>
    <xdr:to>
      <xdr:col>20</xdr:col>
      <xdr:colOff>47625</xdr:colOff>
      <xdr:row>35</xdr:row>
      <xdr:rowOff>161925</xdr:rowOff>
    </xdr:to>
    <xdr:sp macro="" textlink="">
      <xdr:nvSpPr>
        <xdr:cNvPr id="22" name="大かっこ 21"/>
        <xdr:cNvSpPr/>
      </xdr:nvSpPr>
      <xdr:spPr>
        <a:xfrm>
          <a:off x="1866900" y="68199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7</xdr:col>
          <xdr:colOff>0</xdr:colOff>
          <xdr:row>34</xdr:row>
          <xdr:rowOff>142875</xdr:rowOff>
        </xdr:from>
        <xdr:to>
          <xdr:col>23</xdr:col>
          <xdr:colOff>104775</xdr:colOff>
          <xdr:row>37</xdr:row>
          <xdr:rowOff>9525</xdr:rowOff>
        </xdr:to>
        <xdr:grpSp>
          <xdr:nvGrpSpPr>
            <xdr:cNvPr id="23" name="グループ化 22"/>
            <xdr:cNvGrpSpPr/>
          </xdr:nvGrpSpPr>
          <xdr:grpSpPr>
            <a:xfrm>
              <a:off x="1209675" y="5857875"/>
              <a:ext cx="3000375" cy="381000"/>
              <a:chOff x="1323975" y="5543550"/>
              <a:chExt cx="3000375" cy="381000"/>
            </a:xfrm>
          </xdr:grpSpPr>
          <xdr:sp macro="" textlink="">
            <xdr:nvSpPr>
              <xdr:cNvPr id="242703" name="Check Box 15" hidden="1">
                <a:extLst>
                  <a:ext uri="{63B3BB69-23CF-44E3-9099-C40C66FF867C}">
                    <a14:compatExt spid="_x0000_s242703"/>
                  </a:ext>
                </a:extLst>
              </xdr:cNvPr>
              <xdr:cNvSpPr/>
            </xdr:nvSpPr>
            <xdr:spPr bwMode="auto">
              <a:xfrm>
                <a:off x="1323975" y="554355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42704" name="Check Box 16" hidden="1">
                <a:extLst>
                  <a:ext uri="{63B3BB69-23CF-44E3-9099-C40C66FF867C}">
                    <a14:compatExt spid="_x0000_s242704"/>
                  </a:ext>
                </a:extLst>
              </xdr:cNvPr>
              <xdr:cNvSpPr/>
            </xdr:nvSpPr>
            <xdr:spPr bwMode="auto">
              <a:xfrm>
                <a:off x="1857376" y="555307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sp macro="" textlink="">
            <xdr:nvSpPr>
              <xdr:cNvPr id="242705" name="Check Box 17" hidden="1">
                <a:extLst>
                  <a:ext uri="{63B3BB69-23CF-44E3-9099-C40C66FF867C}">
                    <a14:compatExt spid="_x0000_s242705"/>
                  </a:ext>
                </a:extLst>
              </xdr:cNvPr>
              <xdr:cNvSpPr/>
            </xdr:nvSpPr>
            <xdr:spPr bwMode="auto">
              <a:xfrm>
                <a:off x="2343150" y="555307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sp macro="" textlink="">
            <xdr:nvSpPr>
              <xdr:cNvPr id="242706" name="Check Box 18" hidden="1">
                <a:extLst>
                  <a:ext uri="{63B3BB69-23CF-44E3-9099-C40C66FF867C}">
                    <a14:compatExt spid="_x0000_s242706"/>
                  </a:ext>
                </a:extLst>
              </xdr:cNvPr>
              <xdr:cNvSpPr/>
            </xdr:nvSpPr>
            <xdr:spPr bwMode="auto">
              <a:xfrm>
                <a:off x="3857626" y="554355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42707" name="Check Box 19" hidden="1">
                <a:extLst>
                  <a:ext uri="{63B3BB69-23CF-44E3-9099-C40C66FF867C}">
                    <a14:compatExt spid="_x0000_s242707"/>
                  </a:ext>
                </a:extLst>
              </xdr:cNvPr>
              <xdr:cNvSpPr/>
            </xdr:nvSpPr>
            <xdr:spPr bwMode="auto">
              <a:xfrm>
                <a:off x="1323975" y="571500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42708" name="Check Box 20" hidden="1">
                <a:extLst>
                  <a:ext uri="{63B3BB69-23CF-44E3-9099-C40C66FF867C}">
                    <a14:compatExt spid="_x0000_s242708"/>
                  </a:ext>
                </a:extLst>
              </xdr:cNvPr>
              <xdr:cNvSpPr/>
            </xdr:nvSpPr>
            <xdr:spPr bwMode="auto">
              <a:xfrm>
                <a:off x="1857376" y="572452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sp macro="" textlink="">
            <xdr:nvSpPr>
              <xdr:cNvPr id="242709" name="Check Box 21" hidden="1">
                <a:extLst>
                  <a:ext uri="{63B3BB69-23CF-44E3-9099-C40C66FF867C}">
                    <a14:compatExt spid="_x0000_s242709"/>
                  </a:ext>
                </a:extLst>
              </xdr:cNvPr>
              <xdr:cNvSpPr/>
            </xdr:nvSpPr>
            <xdr:spPr bwMode="auto">
              <a:xfrm>
                <a:off x="2343150" y="572452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sp macro="" textlink="">
            <xdr:nvSpPr>
              <xdr:cNvPr id="242710" name="Check Box 22" hidden="1">
                <a:extLst>
                  <a:ext uri="{63B3BB69-23CF-44E3-9099-C40C66FF867C}">
                    <a14:compatExt spid="_x0000_s242710"/>
                  </a:ext>
                </a:extLst>
              </xdr:cNvPr>
              <xdr:cNvSpPr/>
            </xdr:nvSpPr>
            <xdr:spPr bwMode="auto">
              <a:xfrm>
                <a:off x="3857626" y="571500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10</xdr:col>
      <xdr:colOff>0</xdr:colOff>
      <xdr:row>36</xdr:row>
      <xdr:rowOff>38100</xdr:rowOff>
    </xdr:from>
    <xdr:to>
      <xdr:col>20</xdr:col>
      <xdr:colOff>47625</xdr:colOff>
      <xdr:row>36</xdr:row>
      <xdr:rowOff>161925</xdr:rowOff>
    </xdr:to>
    <xdr:sp macro="" textlink="">
      <xdr:nvSpPr>
        <xdr:cNvPr id="32" name="大かっこ 31"/>
        <xdr:cNvSpPr/>
      </xdr:nvSpPr>
      <xdr:spPr>
        <a:xfrm>
          <a:off x="1866900" y="69913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9525</xdr:colOff>
          <xdr:row>48</xdr:row>
          <xdr:rowOff>0</xdr:rowOff>
        </xdr:from>
        <xdr:to>
          <xdr:col>9</xdr:col>
          <xdr:colOff>0</xdr:colOff>
          <xdr:row>49</xdr:row>
          <xdr:rowOff>47625</xdr:rowOff>
        </xdr:to>
        <xdr:sp macro="" textlink="">
          <xdr:nvSpPr>
            <xdr:cNvPr id="242713" name="Check Box 25" hidden="1">
              <a:extLst>
                <a:ext uri="{63B3BB69-23CF-44E3-9099-C40C66FF867C}">
                  <a14:compatExt spid="_x0000_s242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48</xdr:row>
          <xdr:rowOff>142875</xdr:rowOff>
        </xdr:from>
        <xdr:to>
          <xdr:col>12</xdr:col>
          <xdr:colOff>104775</xdr:colOff>
          <xdr:row>50</xdr:row>
          <xdr:rowOff>19050</xdr:rowOff>
        </xdr:to>
        <xdr:sp macro="" textlink="">
          <xdr:nvSpPr>
            <xdr:cNvPr id="242714" name="Check Box 26" hidden="1">
              <a:extLst>
                <a:ext uri="{63B3BB69-23CF-44E3-9099-C40C66FF867C}">
                  <a14:compatExt spid="_x0000_s242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作成しているが、送付していない</a:t>
              </a:r>
            </a:p>
          </xdr:txBody>
        </xdr:sp>
        <xdr:clientData/>
      </xdr:twoCellAnchor>
    </mc:Choice>
    <mc:Fallback/>
  </mc:AlternateContent>
  <xdr:twoCellAnchor>
    <xdr:from>
      <xdr:col>5</xdr:col>
      <xdr:colOff>171450</xdr:colOff>
      <xdr:row>19</xdr:row>
      <xdr:rowOff>152400</xdr:rowOff>
    </xdr:from>
    <xdr:to>
      <xdr:col>23</xdr:col>
      <xdr:colOff>114300</xdr:colOff>
      <xdr:row>22</xdr:row>
      <xdr:rowOff>152400</xdr:rowOff>
    </xdr:to>
    <xdr:grpSp>
      <xdr:nvGrpSpPr>
        <xdr:cNvPr id="41" name="グループ化 40"/>
        <xdr:cNvGrpSpPr/>
      </xdr:nvGrpSpPr>
      <xdr:grpSpPr>
        <a:xfrm>
          <a:off x="1019175" y="3295650"/>
          <a:ext cx="3200400" cy="514350"/>
          <a:chOff x="1133475" y="4191000"/>
          <a:chExt cx="3200400" cy="514350"/>
        </a:xfrm>
      </xdr:grpSpPr>
      <mc:AlternateContent xmlns:mc="http://schemas.openxmlformats.org/markup-compatibility/2006">
        <mc:Choice xmlns:a14="http://schemas.microsoft.com/office/drawing/2010/main" Requires="a14">
          <xdr:sp macro="" textlink="">
            <xdr:nvSpPr>
              <xdr:cNvPr id="242717" name="Check Box 29" hidden="1">
                <a:extLst>
                  <a:ext uri="{63B3BB69-23CF-44E3-9099-C40C66FF867C}">
                    <a14:compatExt spid="_x0000_s242717"/>
                  </a:ext>
                </a:extLst>
              </xdr:cNvPr>
              <xdr:cNvSpPr/>
            </xdr:nvSpPr>
            <xdr:spPr bwMode="auto">
              <a:xfrm>
                <a:off x="11334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mc:Choice>
        <mc:Fallback/>
      </mc:AlternateContent>
      <mc:AlternateContent xmlns:mc="http://schemas.openxmlformats.org/markup-compatibility/2006">
        <mc:Choice xmlns:a14="http://schemas.microsoft.com/office/drawing/2010/main" Requires="a14">
          <xdr:sp macro="" textlink="">
            <xdr:nvSpPr>
              <xdr:cNvPr id="242718" name="Check Box 30" hidden="1">
                <a:extLst>
                  <a:ext uri="{63B3BB69-23CF-44E3-9099-C40C66FF867C}">
                    <a14:compatExt spid="_x0000_s242718"/>
                  </a:ext>
                </a:extLst>
              </xdr:cNvPr>
              <xdr:cNvSpPr/>
            </xdr:nvSpPr>
            <xdr:spPr bwMode="auto">
              <a:xfrm>
                <a:off x="1981200"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mc:Choice>
        <mc:Fallback/>
      </mc:AlternateContent>
      <mc:AlternateContent xmlns:mc="http://schemas.openxmlformats.org/markup-compatibility/2006">
        <mc:Choice xmlns:a14="http://schemas.microsoft.com/office/drawing/2010/main" Requires="a14">
          <xdr:sp macro="" textlink="">
            <xdr:nvSpPr>
              <xdr:cNvPr id="242719" name="Check Box 31" hidden="1">
                <a:extLst>
                  <a:ext uri="{63B3BB69-23CF-44E3-9099-C40C66FF867C}">
                    <a14:compatExt spid="_x0000_s242719"/>
                  </a:ext>
                </a:extLst>
              </xdr:cNvPr>
              <xdr:cNvSpPr/>
            </xdr:nvSpPr>
            <xdr:spPr bwMode="auto">
              <a:xfrm>
                <a:off x="27717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mc:Choice>
        <mc:Fallback/>
      </mc:AlternateContent>
      <mc:AlternateContent xmlns:mc="http://schemas.openxmlformats.org/markup-compatibility/2006">
        <mc:Choice xmlns:a14="http://schemas.microsoft.com/office/drawing/2010/main" Requires="a14">
          <xdr:sp macro="" textlink="">
            <xdr:nvSpPr>
              <xdr:cNvPr id="242720" name="Check Box 32" hidden="1">
                <a:extLst>
                  <a:ext uri="{63B3BB69-23CF-44E3-9099-C40C66FF867C}">
                    <a14:compatExt spid="_x0000_s242720"/>
                  </a:ext>
                </a:extLst>
              </xdr:cNvPr>
              <xdr:cNvSpPr/>
            </xdr:nvSpPr>
            <xdr:spPr bwMode="auto">
              <a:xfrm>
                <a:off x="3467100" y="4191000"/>
                <a:ext cx="7524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mc:Choice>
        <mc:Fallback/>
      </mc:AlternateContent>
      <mc:AlternateContent xmlns:mc="http://schemas.openxmlformats.org/markup-compatibility/2006">
        <mc:Choice xmlns:a14="http://schemas.microsoft.com/office/drawing/2010/main" Requires="a14">
          <xdr:sp macro="" textlink="">
            <xdr:nvSpPr>
              <xdr:cNvPr id="242721" name="Check Box 33" descr="その他" hidden="1">
                <a:extLst>
                  <a:ext uri="{63B3BB69-23CF-44E3-9099-C40C66FF867C}">
                    <a14:compatExt spid="_x0000_s242721"/>
                  </a:ext>
                </a:extLst>
              </xdr:cNvPr>
              <xdr:cNvSpPr/>
            </xdr:nvSpPr>
            <xdr:spPr bwMode="auto">
              <a:xfrm>
                <a:off x="1133475" y="4438650"/>
                <a:ext cx="7239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sp macro="" textlink="">
        <xdr:nvSpPr>
          <xdr:cNvPr id="47" name="大かっこ 46"/>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6</xdr:col>
      <xdr:colOff>123825</xdr:colOff>
      <xdr:row>12</xdr:row>
      <xdr:rowOff>0</xdr:rowOff>
    </xdr:from>
    <xdr:to>
      <xdr:col>24</xdr:col>
      <xdr:colOff>66675</xdr:colOff>
      <xdr:row>14</xdr:row>
      <xdr:rowOff>0</xdr:rowOff>
    </xdr:to>
    <xdr:sp macro="" textlink="">
      <xdr:nvSpPr>
        <xdr:cNvPr id="48" name="大かっこ 47"/>
        <xdr:cNvSpPr/>
      </xdr:nvSpPr>
      <xdr:spPr>
        <a:xfrm>
          <a:off x="1266825" y="2667000"/>
          <a:ext cx="3200400" cy="3524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9</xdr:row>
          <xdr:rowOff>9525</xdr:rowOff>
        </xdr:from>
        <xdr:to>
          <xdr:col>12</xdr:col>
          <xdr:colOff>171450</xdr:colOff>
          <xdr:row>10</xdr:row>
          <xdr:rowOff>47625</xdr:rowOff>
        </xdr:to>
        <xdr:sp macro="" textlink="">
          <xdr:nvSpPr>
            <xdr:cNvPr id="242722" name="Check Box 34" hidden="1">
              <a:extLst>
                <a:ext uri="{63B3BB69-23CF-44E3-9099-C40C66FF867C}">
                  <a14:compatExt spid="_x0000_s24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教育及び保育の経過記録</a:t>
              </a:r>
            </a:p>
          </xdr:txBody>
        </xdr:sp>
        <xdr:clientData/>
      </xdr:twoCellAnchor>
    </mc:Choice>
    <mc:Fallback/>
  </mc:AlternateContent>
  <xdr:twoCellAnchor>
    <xdr:from>
      <xdr:col>5</xdr:col>
      <xdr:colOff>171450</xdr:colOff>
      <xdr:row>22</xdr:row>
      <xdr:rowOff>152400</xdr:rowOff>
    </xdr:from>
    <xdr:to>
      <xdr:col>23</xdr:col>
      <xdr:colOff>114300</xdr:colOff>
      <xdr:row>25</xdr:row>
      <xdr:rowOff>152400</xdr:rowOff>
    </xdr:to>
    <xdr:grpSp>
      <xdr:nvGrpSpPr>
        <xdr:cNvPr id="55" name="グループ化 54"/>
        <xdr:cNvGrpSpPr/>
      </xdr:nvGrpSpPr>
      <xdr:grpSpPr>
        <a:xfrm>
          <a:off x="1019175" y="3810000"/>
          <a:ext cx="3200400" cy="514350"/>
          <a:chOff x="1133475" y="4191000"/>
          <a:chExt cx="3200400" cy="514350"/>
        </a:xfrm>
      </xdr:grpSpPr>
      <mc:AlternateContent xmlns:mc="http://schemas.openxmlformats.org/markup-compatibility/2006">
        <mc:Choice xmlns:a14="http://schemas.microsoft.com/office/drawing/2010/main" Requires="a14">
          <xdr:sp macro="" textlink="">
            <xdr:nvSpPr>
              <xdr:cNvPr id="242728" name="Check Box 40" hidden="1">
                <a:extLst>
                  <a:ext uri="{63B3BB69-23CF-44E3-9099-C40C66FF867C}">
                    <a14:compatExt spid="_x0000_s242728"/>
                  </a:ext>
                </a:extLst>
              </xdr:cNvPr>
              <xdr:cNvSpPr/>
            </xdr:nvSpPr>
            <xdr:spPr bwMode="auto">
              <a:xfrm>
                <a:off x="11334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mc:Choice>
        <mc:Fallback/>
      </mc:AlternateContent>
      <mc:AlternateContent xmlns:mc="http://schemas.openxmlformats.org/markup-compatibility/2006">
        <mc:Choice xmlns:a14="http://schemas.microsoft.com/office/drawing/2010/main" Requires="a14">
          <xdr:sp macro="" textlink="">
            <xdr:nvSpPr>
              <xdr:cNvPr id="242729" name="Check Box 41" hidden="1">
                <a:extLst>
                  <a:ext uri="{63B3BB69-23CF-44E3-9099-C40C66FF867C}">
                    <a14:compatExt spid="_x0000_s242729"/>
                  </a:ext>
                </a:extLst>
              </xdr:cNvPr>
              <xdr:cNvSpPr/>
            </xdr:nvSpPr>
            <xdr:spPr bwMode="auto">
              <a:xfrm>
                <a:off x="1981200"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mc:Choice>
        <mc:Fallback/>
      </mc:AlternateContent>
      <mc:AlternateContent xmlns:mc="http://schemas.openxmlformats.org/markup-compatibility/2006">
        <mc:Choice xmlns:a14="http://schemas.microsoft.com/office/drawing/2010/main" Requires="a14">
          <xdr:sp macro="" textlink="">
            <xdr:nvSpPr>
              <xdr:cNvPr id="242730" name="Check Box 42" hidden="1">
                <a:extLst>
                  <a:ext uri="{63B3BB69-23CF-44E3-9099-C40C66FF867C}">
                    <a14:compatExt spid="_x0000_s242730"/>
                  </a:ext>
                </a:extLst>
              </xdr:cNvPr>
              <xdr:cNvSpPr/>
            </xdr:nvSpPr>
            <xdr:spPr bwMode="auto">
              <a:xfrm>
                <a:off x="27717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mc:Choice>
        <mc:Fallback/>
      </mc:AlternateContent>
      <mc:AlternateContent xmlns:mc="http://schemas.openxmlformats.org/markup-compatibility/2006">
        <mc:Choice xmlns:a14="http://schemas.microsoft.com/office/drawing/2010/main" Requires="a14">
          <xdr:sp macro="" textlink="">
            <xdr:nvSpPr>
              <xdr:cNvPr id="242731" name="Check Box 43" hidden="1">
                <a:extLst>
                  <a:ext uri="{63B3BB69-23CF-44E3-9099-C40C66FF867C}">
                    <a14:compatExt spid="_x0000_s242731"/>
                  </a:ext>
                </a:extLst>
              </xdr:cNvPr>
              <xdr:cNvSpPr/>
            </xdr:nvSpPr>
            <xdr:spPr bwMode="auto">
              <a:xfrm>
                <a:off x="3467100" y="4191000"/>
                <a:ext cx="7524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mc:Choice>
        <mc:Fallback/>
      </mc:AlternateContent>
      <mc:AlternateContent xmlns:mc="http://schemas.openxmlformats.org/markup-compatibility/2006">
        <mc:Choice xmlns:a14="http://schemas.microsoft.com/office/drawing/2010/main" Requires="a14">
          <xdr:sp macro="" textlink="">
            <xdr:nvSpPr>
              <xdr:cNvPr id="242732" name="Check Box 44" descr="その他" hidden="1">
                <a:extLst>
                  <a:ext uri="{63B3BB69-23CF-44E3-9099-C40C66FF867C}">
                    <a14:compatExt spid="_x0000_s242732"/>
                  </a:ext>
                </a:extLst>
              </xdr:cNvPr>
              <xdr:cNvSpPr/>
            </xdr:nvSpPr>
            <xdr:spPr bwMode="auto">
              <a:xfrm>
                <a:off x="1133475" y="4438650"/>
                <a:ext cx="7239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sp macro="" textlink="">
        <xdr:nvSpPr>
          <xdr:cNvPr id="61" name="大かっこ 60"/>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5</xdr:col>
      <xdr:colOff>171450</xdr:colOff>
      <xdr:row>25</xdr:row>
      <xdr:rowOff>152400</xdr:rowOff>
    </xdr:from>
    <xdr:to>
      <xdr:col>23</xdr:col>
      <xdr:colOff>114300</xdr:colOff>
      <xdr:row>28</xdr:row>
      <xdr:rowOff>152400</xdr:rowOff>
    </xdr:to>
    <xdr:grpSp>
      <xdr:nvGrpSpPr>
        <xdr:cNvPr id="62" name="グループ化 61"/>
        <xdr:cNvGrpSpPr/>
      </xdr:nvGrpSpPr>
      <xdr:grpSpPr>
        <a:xfrm>
          <a:off x="1019175" y="4324350"/>
          <a:ext cx="3200400" cy="514350"/>
          <a:chOff x="1133475" y="4191000"/>
          <a:chExt cx="3200400" cy="514350"/>
        </a:xfrm>
      </xdr:grpSpPr>
      <mc:AlternateContent xmlns:mc="http://schemas.openxmlformats.org/markup-compatibility/2006">
        <mc:Choice xmlns:a14="http://schemas.microsoft.com/office/drawing/2010/main" Requires="a14">
          <xdr:sp macro="" textlink="">
            <xdr:nvSpPr>
              <xdr:cNvPr id="242733" name="Check Box 45" hidden="1">
                <a:extLst>
                  <a:ext uri="{63B3BB69-23CF-44E3-9099-C40C66FF867C}">
                    <a14:compatExt spid="_x0000_s242733"/>
                  </a:ext>
                </a:extLst>
              </xdr:cNvPr>
              <xdr:cNvSpPr/>
            </xdr:nvSpPr>
            <xdr:spPr bwMode="auto">
              <a:xfrm>
                <a:off x="11334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mc:Choice>
        <mc:Fallback/>
      </mc:AlternateContent>
      <mc:AlternateContent xmlns:mc="http://schemas.openxmlformats.org/markup-compatibility/2006">
        <mc:Choice xmlns:a14="http://schemas.microsoft.com/office/drawing/2010/main" Requires="a14">
          <xdr:sp macro="" textlink="">
            <xdr:nvSpPr>
              <xdr:cNvPr id="242734" name="Check Box 46" hidden="1">
                <a:extLst>
                  <a:ext uri="{63B3BB69-23CF-44E3-9099-C40C66FF867C}">
                    <a14:compatExt spid="_x0000_s242734"/>
                  </a:ext>
                </a:extLst>
              </xdr:cNvPr>
              <xdr:cNvSpPr/>
            </xdr:nvSpPr>
            <xdr:spPr bwMode="auto">
              <a:xfrm>
                <a:off x="1981200"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mc:Choice>
        <mc:Fallback/>
      </mc:AlternateContent>
      <mc:AlternateContent xmlns:mc="http://schemas.openxmlformats.org/markup-compatibility/2006">
        <mc:Choice xmlns:a14="http://schemas.microsoft.com/office/drawing/2010/main" Requires="a14">
          <xdr:sp macro="" textlink="">
            <xdr:nvSpPr>
              <xdr:cNvPr id="242735" name="Check Box 47" hidden="1">
                <a:extLst>
                  <a:ext uri="{63B3BB69-23CF-44E3-9099-C40C66FF867C}">
                    <a14:compatExt spid="_x0000_s242735"/>
                  </a:ext>
                </a:extLst>
              </xdr:cNvPr>
              <xdr:cNvSpPr/>
            </xdr:nvSpPr>
            <xdr:spPr bwMode="auto">
              <a:xfrm>
                <a:off x="27717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mc:Choice>
        <mc:Fallback/>
      </mc:AlternateContent>
      <mc:AlternateContent xmlns:mc="http://schemas.openxmlformats.org/markup-compatibility/2006">
        <mc:Choice xmlns:a14="http://schemas.microsoft.com/office/drawing/2010/main" Requires="a14">
          <xdr:sp macro="" textlink="">
            <xdr:nvSpPr>
              <xdr:cNvPr id="242736" name="Check Box 48" hidden="1">
                <a:extLst>
                  <a:ext uri="{63B3BB69-23CF-44E3-9099-C40C66FF867C}">
                    <a14:compatExt spid="_x0000_s242736"/>
                  </a:ext>
                </a:extLst>
              </xdr:cNvPr>
              <xdr:cNvSpPr/>
            </xdr:nvSpPr>
            <xdr:spPr bwMode="auto">
              <a:xfrm>
                <a:off x="3467100" y="4191000"/>
                <a:ext cx="7524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mc:Choice>
        <mc:Fallback/>
      </mc:AlternateContent>
      <mc:AlternateContent xmlns:mc="http://schemas.openxmlformats.org/markup-compatibility/2006">
        <mc:Choice xmlns:a14="http://schemas.microsoft.com/office/drawing/2010/main" Requires="a14">
          <xdr:sp macro="" textlink="">
            <xdr:nvSpPr>
              <xdr:cNvPr id="242737" name="Check Box 49" descr="その他" hidden="1">
                <a:extLst>
                  <a:ext uri="{63B3BB69-23CF-44E3-9099-C40C66FF867C}">
                    <a14:compatExt spid="_x0000_s242737"/>
                  </a:ext>
                </a:extLst>
              </xdr:cNvPr>
              <xdr:cNvSpPr/>
            </xdr:nvSpPr>
            <xdr:spPr bwMode="auto">
              <a:xfrm>
                <a:off x="1133475" y="4438650"/>
                <a:ext cx="7239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sp macro="" textlink="">
        <xdr:nvSpPr>
          <xdr:cNvPr id="68" name="大かっこ 67"/>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17</xdr:col>
          <xdr:colOff>0</xdr:colOff>
          <xdr:row>41</xdr:row>
          <xdr:rowOff>0</xdr:rowOff>
        </xdr:from>
        <xdr:to>
          <xdr:col>25</xdr:col>
          <xdr:colOff>0</xdr:colOff>
          <xdr:row>42</xdr:row>
          <xdr:rowOff>0</xdr:rowOff>
        </xdr:to>
        <xdr:grpSp>
          <xdr:nvGrpSpPr>
            <xdr:cNvPr id="79" name="グループ化 78"/>
            <xdr:cNvGrpSpPr/>
          </xdr:nvGrpSpPr>
          <xdr:grpSpPr>
            <a:xfrm>
              <a:off x="3019425" y="6915150"/>
              <a:ext cx="1447800" cy="171450"/>
              <a:chOff x="3105144" y="1085850"/>
              <a:chExt cx="1447809" cy="209550"/>
            </a:xfrm>
          </xdr:grpSpPr>
          <xdr:sp macro="" textlink="">
            <xdr:nvSpPr>
              <xdr:cNvPr id="242746" name="Check Box 58" hidden="1">
                <a:extLst>
                  <a:ext uri="{63B3BB69-23CF-44E3-9099-C40C66FF867C}">
                    <a14:compatExt spid="_x0000_s242746"/>
                  </a:ext>
                </a:extLst>
              </xdr:cNvPr>
              <xdr:cNvSpPr/>
            </xdr:nvSpPr>
            <xdr:spPr bwMode="auto">
              <a:xfrm>
                <a:off x="310514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747" name="Check Box 59" hidden="1">
                <a:extLst>
                  <a:ext uri="{63B3BB69-23CF-44E3-9099-C40C66FF867C}">
                    <a14:compatExt spid="_x0000_s242747"/>
                  </a:ext>
                </a:extLst>
              </xdr:cNvPr>
              <xdr:cNvSpPr/>
            </xdr:nvSpPr>
            <xdr:spPr bwMode="auto">
              <a:xfrm>
                <a:off x="3876678"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114300</xdr:colOff>
      <xdr:row>50</xdr:row>
      <xdr:rowOff>9525</xdr:rowOff>
    </xdr:from>
    <xdr:to>
      <xdr:col>24</xdr:col>
      <xdr:colOff>66675</xdr:colOff>
      <xdr:row>53</xdr:row>
      <xdr:rowOff>114300</xdr:rowOff>
    </xdr:to>
    <xdr:grpSp>
      <xdr:nvGrpSpPr>
        <xdr:cNvPr id="7" name="グループ化 6"/>
        <xdr:cNvGrpSpPr/>
      </xdr:nvGrpSpPr>
      <xdr:grpSpPr>
        <a:xfrm>
          <a:off x="600075" y="8467725"/>
          <a:ext cx="3752850" cy="619125"/>
          <a:chOff x="600075" y="8467725"/>
          <a:chExt cx="3752850" cy="619125"/>
        </a:xfrm>
      </xdr:grpSpPr>
      <xdr:grpSp>
        <xdr:nvGrpSpPr>
          <xdr:cNvPr id="98" name="グループ化 97"/>
          <xdr:cNvGrpSpPr/>
        </xdr:nvGrpSpPr>
        <xdr:grpSpPr>
          <a:xfrm>
            <a:off x="600075" y="8467725"/>
            <a:ext cx="185250" cy="54000"/>
            <a:chOff x="666750" y="1000125"/>
            <a:chExt cx="185250" cy="185250"/>
          </a:xfrm>
        </xdr:grpSpPr>
        <xdr:cxnSp macro="">
          <xdr:nvCxnSpPr>
            <xdr:cNvPr id="99" name="直線コネクタ 98"/>
            <xdr:cNvCxnSpPr/>
          </xdr:nvCxnSpPr>
          <xdr:spPr>
            <a:xfrm>
              <a:off x="666750" y="100012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直線コネクタ 99"/>
            <xdr:cNvCxnSpPr/>
          </xdr:nvCxnSpPr>
          <xdr:spPr>
            <a:xfrm rot="5400000">
              <a:off x="762000" y="109537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4" name="大かっこ 3"/>
          <xdr:cNvSpPr/>
        </xdr:nvSpPr>
        <xdr:spPr>
          <a:xfrm>
            <a:off x="790575" y="8663940"/>
            <a:ext cx="3562350" cy="42291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20</xdr:col>
          <xdr:colOff>171450</xdr:colOff>
          <xdr:row>10</xdr:row>
          <xdr:rowOff>38100</xdr:rowOff>
        </xdr:to>
        <xdr:sp macro="" textlink="">
          <xdr:nvSpPr>
            <xdr:cNvPr id="242759" name="Check Box 71" hidden="1">
              <a:extLst>
                <a:ext uri="{63B3BB69-23CF-44E3-9099-C40C66FF867C}">
                  <a14:compatExt spid="_x0000_s242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10</xdr:col>
          <xdr:colOff>171450</xdr:colOff>
          <xdr:row>11</xdr:row>
          <xdr:rowOff>38100</xdr:rowOff>
        </xdr:to>
        <xdr:sp macro="" textlink="">
          <xdr:nvSpPr>
            <xdr:cNvPr id="242760" name="Check Box 72" hidden="1">
              <a:extLst>
                <a:ext uri="{63B3BB69-23CF-44E3-9099-C40C66FF867C}">
                  <a14:compatExt spid="_x0000_s242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xdr:row>
          <xdr:rowOff>0</xdr:rowOff>
        </xdr:from>
        <xdr:to>
          <xdr:col>22</xdr:col>
          <xdr:colOff>38100</xdr:colOff>
          <xdr:row>11</xdr:row>
          <xdr:rowOff>38100</xdr:rowOff>
        </xdr:to>
        <xdr:sp macro="" textlink="">
          <xdr:nvSpPr>
            <xdr:cNvPr id="242761" name="Check Box 73" hidden="1">
              <a:extLst>
                <a:ext uri="{63B3BB69-23CF-44E3-9099-C40C66FF867C}">
                  <a14:compatExt spid="_x0000_s242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事故・疾病・既往症の記録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0</xdr:rowOff>
        </xdr:from>
        <xdr:to>
          <xdr:col>10</xdr:col>
          <xdr:colOff>171450</xdr:colOff>
          <xdr:row>12</xdr:row>
          <xdr:rowOff>38100</xdr:rowOff>
        </xdr:to>
        <xdr:sp macro="" textlink="">
          <xdr:nvSpPr>
            <xdr:cNvPr id="242762" name="Check Box 74" hidden="1">
              <a:extLst>
                <a:ext uri="{63B3BB69-23CF-44E3-9099-C40C66FF867C}">
                  <a14:compatExt spid="_x0000_s242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保護者等家庭欄の記録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0</xdr:rowOff>
        </xdr:from>
        <xdr:to>
          <xdr:col>6</xdr:col>
          <xdr:colOff>152400</xdr:colOff>
          <xdr:row>13</xdr:row>
          <xdr:rowOff>38100</xdr:rowOff>
        </xdr:to>
        <xdr:sp macro="" textlink="">
          <xdr:nvSpPr>
            <xdr:cNvPr id="242764" name="Check Box 76" hidden="1">
              <a:extLst>
                <a:ext uri="{63B3BB69-23CF-44E3-9099-C40C66FF867C}">
                  <a14:compatExt spid="_x0000_s242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44</xdr:row>
          <xdr:rowOff>0</xdr:rowOff>
        </xdr:from>
        <xdr:to>
          <xdr:col>25</xdr:col>
          <xdr:colOff>0</xdr:colOff>
          <xdr:row>45</xdr:row>
          <xdr:rowOff>0</xdr:rowOff>
        </xdr:to>
        <xdr:grpSp>
          <xdr:nvGrpSpPr>
            <xdr:cNvPr id="80" name="グループ化 79"/>
            <xdr:cNvGrpSpPr/>
          </xdr:nvGrpSpPr>
          <xdr:grpSpPr>
            <a:xfrm>
              <a:off x="3019425" y="7429500"/>
              <a:ext cx="1447800" cy="171450"/>
              <a:chOff x="3105144" y="1085850"/>
              <a:chExt cx="1447809" cy="209550"/>
            </a:xfrm>
          </xdr:grpSpPr>
          <xdr:sp macro="" textlink="">
            <xdr:nvSpPr>
              <xdr:cNvPr id="242765" name="Check Box 77" hidden="1">
                <a:extLst>
                  <a:ext uri="{63B3BB69-23CF-44E3-9099-C40C66FF867C}">
                    <a14:compatExt spid="_x0000_s242765"/>
                  </a:ext>
                </a:extLst>
              </xdr:cNvPr>
              <xdr:cNvSpPr/>
            </xdr:nvSpPr>
            <xdr:spPr bwMode="auto">
              <a:xfrm>
                <a:off x="310514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766" name="Check Box 78" hidden="1">
                <a:extLst>
                  <a:ext uri="{63B3BB69-23CF-44E3-9099-C40C66FF867C}">
                    <a14:compatExt spid="_x0000_s242766"/>
                  </a:ext>
                </a:extLst>
              </xdr:cNvPr>
              <xdr:cNvSpPr/>
            </xdr:nvSpPr>
            <xdr:spPr bwMode="auto">
              <a:xfrm>
                <a:off x="3876678"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133350</xdr:colOff>
      <xdr:row>60</xdr:row>
      <xdr:rowOff>19050</xdr:rowOff>
    </xdr:from>
    <xdr:to>
      <xdr:col>4</xdr:col>
      <xdr:colOff>137625</xdr:colOff>
      <xdr:row>60</xdr:row>
      <xdr:rowOff>90103</xdr:rowOff>
    </xdr:to>
    <xdr:grpSp>
      <xdr:nvGrpSpPr>
        <xdr:cNvPr id="95" name="グループ化 94"/>
        <xdr:cNvGrpSpPr/>
      </xdr:nvGrpSpPr>
      <xdr:grpSpPr>
        <a:xfrm>
          <a:off x="619125" y="10106025"/>
          <a:ext cx="185250" cy="71053"/>
          <a:chOff x="666750" y="1000125"/>
          <a:chExt cx="185250" cy="185250"/>
        </a:xfrm>
      </xdr:grpSpPr>
      <xdr:cxnSp macro="">
        <xdr:nvCxnSpPr>
          <xdr:cNvPr id="97" name="直線コネクタ 96"/>
          <xdr:cNvCxnSpPr/>
        </xdr:nvCxnSpPr>
        <xdr:spPr>
          <a:xfrm>
            <a:off x="666750" y="100012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1" name="直線コネクタ 100"/>
          <xdr:cNvCxnSpPr/>
        </xdr:nvCxnSpPr>
        <xdr:spPr>
          <a:xfrm rot="5400000">
            <a:off x="762000" y="109537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114300</xdr:colOff>
      <xdr:row>60</xdr:row>
      <xdr:rowOff>157914</xdr:rowOff>
    </xdr:from>
    <xdr:to>
      <xdr:col>24</xdr:col>
      <xdr:colOff>57150</xdr:colOff>
      <xdr:row>63</xdr:row>
      <xdr:rowOff>28575</xdr:rowOff>
    </xdr:to>
    <xdr:sp macro="" textlink="">
      <xdr:nvSpPr>
        <xdr:cNvPr id="96" name="大かっこ 95"/>
        <xdr:cNvSpPr/>
      </xdr:nvSpPr>
      <xdr:spPr>
        <a:xfrm>
          <a:off x="781050" y="9901989"/>
          <a:ext cx="3562350" cy="55646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152400</xdr:colOff>
      <xdr:row>57</xdr:row>
      <xdr:rowOff>38100</xdr:rowOff>
    </xdr:from>
    <xdr:to>
      <xdr:col>4</xdr:col>
      <xdr:colOff>156675</xdr:colOff>
      <xdr:row>57</xdr:row>
      <xdr:rowOff>109153</xdr:rowOff>
    </xdr:to>
    <xdr:grpSp>
      <xdr:nvGrpSpPr>
        <xdr:cNvPr id="102" name="グループ化 101"/>
        <xdr:cNvGrpSpPr/>
      </xdr:nvGrpSpPr>
      <xdr:grpSpPr>
        <a:xfrm>
          <a:off x="638175" y="9696450"/>
          <a:ext cx="185250" cy="71053"/>
          <a:chOff x="666750" y="1000125"/>
          <a:chExt cx="185250" cy="185250"/>
        </a:xfrm>
      </xdr:grpSpPr>
      <xdr:cxnSp macro="">
        <xdr:nvCxnSpPr>
          <xdr:cNvPr id="103" name="直線コネクタ 102"/>
          <xdr:cNvCxnSpPr/>
        </xdr:nvCxnSpPr>
        <xdr:spPr>
          <a:xfrm>
            <a:off x="666750" y="100012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直線コネクタ 103"/>
          <xdr:cNvCxnSpPr/>
        </xdr:nvCxnSpPr>
        <xdr:spPr>
          <a:xfrm rot="5400000">
            <a:off x="762000" y="109537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3</xdr:col>
          <xdr:colOff>0</xdr:colOff>
          <xdr:row>56</xdr:row>
          <xdr:rowOff>0</xdr:rowOff>
        </xdr:from>
        <xdr:to>
          <xdr:col>8</xdr:col>
          <xdr:colOff>171450</xdr:colOff>
          <xdr:row>57</xdr:row>
          <xdr:rowOff>47625</xdr:rowOff>
        </xdr:to>
        <xdr:sp macro="" textlink="">
          <xdr:nvSpPr>
            <xdr:cNvPr id="242770" name="Check Box 82" hidden="1">
              <a:extLst>
                <a:ext uri="{63B3BB69-23CF-44E3-9099-C40C66FF867C}">
                  <a14:compatExt spid="_x0000_s24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171450</xdr:colOff>
          <xdr:row>56</xdr:row>
          <xdr:rowOff>161925</xdr:rowOff>
        </xdr:from>
        <xdr:to>
          <xdr:col>20</xdr:col>
          <xdr:colOff>171450</xdr:colOff>
          <xdr:row>58</xdr:row>
          <xdr:rowOff>27825</xdr:rowOff>
        </xdr:to>
        <xdr:grpSp>
          <xdr:nvGrpSpPr>
            <xdr:cNvPr id="3" name="グループ化 2"/>
            <xdr:cNvGrpSpPr/>
          </xdr:nvGrpSpPr>
          <xdr:grpSpPr>
            <a:xfrm>
              <a:off x="1381125" y="9648825"/>
              <a:ext cx="2352675" cy="208800"/>
              <a:chOff x="1381125" y="9391650"/>
              <a:chExt cx="2352675" cy="219075"/>
            </a:xfrm>
          </xdr:grpSpPr>
          <xdr:sp macro="" textlink="">
            <xdr:nvSpPr>
              <xdr:cNvPr id="242774" name="Check Box 86" hidden="1">
                <a:extLst>
                  <a:ext uri="{63B3BB69-23CF-44E3-9099-C40C66FF867C}">
                    <a14:compatExt spid="_x0000_s242774"/>
                  </a:ext>
                </a:extLst>
              </xdr:cNvPr>
              <xdr:cNvSpPr/>
            </xdr:nvSpPr>
            <xdr:spPr bwMode="auto">
              <a:xfrm>
                <a:off x="1381125" y="9391650"/>
                <a:ext cx="10763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認定こども園</a:t>
                </a:r>
              </a:p>
            </xdr:txBody>
          </xdr:sp>
          <xdr:sp macro="" textlink="">
            <xdr:nvSpPr>
              <xdr:cNvPr id="242776" name="Check Box 88" hidden="1">
                <a:extLst>
                  <a:ext uri="{63B3BB69-23CF-44E3-9099-C40C66FF867C}">
                    <a14:compatExt spid="_x0000_s242776"/>
                  </a:ext>
                </a:extLst>
              </xdr:cNvPr>
              <xdr:cNvSpPr/>
            </xdr:nvSpPr>
            <xdr:spPr bwMode="auto">
              <a:xfrm>
                <a:off x="2286000" y="9391650"/>
                <a:ext cx="723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a:t>
                </a:r>
              </a:p>
            </xdr:txBody>
          </xdr:sp>
          <xdr:sp macro="" textlink="">
            <xdr:nvSpPr>
              <xdr:cNvPr id="242778" name="Check Box 90" hidden="1">
                <a:extLst>
                  <a:ext uri="{63B3BB69-23CF-44E3-9099-C40C66FF867C}">
                    <a14:compatExt spid="_x0000_s242778"/>
                  </a:ext>
                </a:extLst>
              </xdr:cNvPr>
              <xdr:cNvSpPr/>
            </xdr:nvSpPr>
            <xdr:spPr bwMode="auto">
              <a:xfrm>
                <a:off x="3009900" y="9391650"/>
                <a:ext cx="723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保育園</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59</xdr:row>
          <xdr:rowOff>0</xdr:rowOff>
        </xdr:from>
        <xdr:to>
          <xdr:col>12</xdr:col>
          <xdr:colOff>95250</xdr:colOff>
          <xdr:row>60</xdr:row>
          <xdr:rowOff>47625</xdr:rowOff>
        </xdr:to>
        <xdr:sp macro="" textlink="">
          <xdr:nvSpPr>
            <xdr:cNvPr id="242782" name="Check Box 94" hidden="1">
              <a:extLst>
                <a:ext uri="{63B3BB69-23CF-44E3-9099-C40C66FF867C}">
                  <a14:compatExt spid="_x0000_s242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作成しているが、送付していない</a:t>
              </a:r>
            </a:p>
          </xdr:txBody>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152400</xdr:colOff>
          <xdr:row>12</xdr:row>
          <xdr:rowOff>0</xdr:rowOff>
        </xdr:from>
        <xdr:to>
          <xdr:col>24</xdr:col>
          <xdr:colOff>152400</xdr:colOff>
          <xdr:row>13</xdr:row>
          <xdr:rowOff>0</xdr:rowOff>
        </xdr:to>
        <xdr:grpSp>
          <xdr:nvGrpSpPr>
            <xdr:cNvPr id="2" name="グループ化 1"/>
            <xdr:cNvGrpSpPr/>
          </xdr:nvGrpSpPr>
          <xdr:grpSpPr>
            <a:xfrm>
              <a:off x="2981325" y="1943100"/>
              <a:ext cx="1447800" cy="171450"/>
              <a:chOff x="3105153" y="1085850"/>
              <a:chExt cx="1447815" cy="209550"/>
            </a:xfrm>
          </xdr:grpSpPr>
          <xdr:sp macro="" textlink="">
            <xdr:nvSpPr>
              <xdr:cNvPr id="243713" name="Check Box 1" hidden="1">
                <a:extLst>
                  <a:ext uri="{63B3BB69-23CF-44E3-9099-C40C66FF867C}">
                    <a14:compatExt spid="_x0000_s243713"/>
                  </a:ext>
                </a:extLst>
              </xdr:cNvPr>
              <xdr:cNvSpPr/>
            </xdr:nvSpPr>
            <xdr:spPr bwMode="auto">
              <a:xfrm>
                <a:off x="3105153"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14" name="Check Box 2" hidden="1">
                <a:extLst>
                  <a:ext uri="{63B3BB69-23CF-44E3-9099-C40C66FF867C}">
                    <a14:compatExt spid="_x0000_s243714"/>
                  </a:ext>
                </a:extLst>
              </xdr:cNvPr>
              <xdr:cNvSpPr/>
            </xdr:nvSpPr>
            <xdr:spPr bwMode="auto">
              <a:xfrm>
                <a:off x="3876687"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xdr:row>
          <xdr:rowOff>0</xdr:rowOff>
        </xdr:from>
        <xdr:to>
          <xdr:col>25</xdr:col>
          <xdr:colOff>0</xdr:colOff>
          <xdr:row>5</xdr:row>
          <xdr:rowOff>38100</xdr:rowOff>
        </xdr:to>
        <xdr:grpSp>
          <xdr:nvGrpSpPr>
            <xdr:cNvPr id="8" name="グループ化 7"/>
            <xdr:cNvGrpSpPr/>
          </xdr:nvGrpSpPr>
          <xdr:grpSpPr>
            <a:xfrm>
              <a:off x="3009900" y="571500"/>
              <a:ext cx="1447800" cy="209550"/>
              <a:chOff x="3105172" y="1085850"/>
              <a:chExt cx="1447791" cy="209550"/>
            </a:xfrm>
          </xdr:grpSpPr>
          <xdr:sp macro="" textlink="">
            <xdr:nvSpPr>
              <xdr:cNvPr id="243717" name="Check Box 5" hidden="1">
                <a:extLst>
                  <a:ext uri="{63B3BB69-23CF-44E3-9099-C40C66FF867C}">
                    <a14:compatExt spid="_x0000_s243717"/>
                  </a:ext>
                </a:extLst>
              </xdr:cNvPr>
              <xdr:cNvSpPr/>
            </xdr:nvSpPr>
            <xdr:spPr bwMode="auto">
              <a:xfrm>
                <a:off x="3105172"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18" name="Check Box 6" hidden="1">
                <a:extLst>
                  <a:ext uri="{63B3BB69-23CF-44E3-9099-C40C66FF867C}">
                    <a14:compatExt spid="_x0000_s243718"/>
                  </a:ext>
                </a:extLst>
              </xdr:cNvPr>
              <xdr:cNvSpPr/>
            </xdr:nvSpPr>
            <xdr:spPr bwMode="auto">
              <a:xfrm>
                <a:off x="3876683"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174950</xdr:colOff>
          <xdr:row>24</xdr:row>
          <xdr:rowOff>126352</xdr:rowOff>
        </xdr:from>
        <xdr:to>
          <xdr:col>24</xdr:col>
          <xdr:colOff>174949</xdr:colOff>
          <xdr:row>25</xdr:row>
          <xdr:rowOff>164452</xdr:rowOff>
        </xdr:to>
        <xdr:grpSp>
          <xdr:nvGrpSpPr>
            <xdr:cNvPr id="14" name="グループ化 13"/>
            <xdr:cNvGrpSpPr/>
          </xdr:nvGrpSpPr>
          <xdr:grpSpPr>
            <a:xfrm>
              <a:off x="3003875" y="4126852"/>
              <a:ext cx="1447799" cy="209550"/>
              <a:chOff x="3105168" y="1085850"/>
              <a:chExt cx="1447795" cy="209550"/>
            </a:xfrm>
          </xdr:grpSpPr>
          <xdr:sp macro="" textlink="">
            <xdr:nvSpPr>
              <xdr:cNvPr id="243722" name="Check Box 10" hidden="1">
                <a:extLst>
                  <a:ext uri="{63B3BB69-23CF-44E3-9099-C40C66FF867C}">
                    <a14:compatExt spid="_x0000_s243722"/>
                  </a:ext>
                </a:extLst>
              </xdr:cNvPr>
              <xdr:cNvSpPr/>
            </xdr:nvSpPr>
            <xdr:spPr bwMode="auto">
              <a:xfrm>
                <a:off x="310516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23" name="Check Box 11" hidden="1">
                <a:extLst>
                  <a:ext uri="{63B3BB69-23CF-44E3-9099-C40C66FF867C}">
                    <a14:compatExt spid="_x0000_s243723"/>
                  </a:ext>
                </a:extLst>
              </xdr:cNvPr>
              <xdr:cNvSpPr/>
            </xdr:nvSpPr>
            <xdr:spPr bwMode="auto">
              <a:xfrm>
                <a:off x="3876683"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165231</xdr:colOff>
          <xdr:row>36</xdr:row>
          <xdr:rowOff>155510</xdr:rowOff>
        </xdr:from>
        <xdr:to>
          <xdr:col>24</xdr:col>
          <xdr:colOff>165230</xdr:colOff>
          <xdr:row>38</xdr:row>
          <xdr:rowOff>18661</xdr:rowOff>
        </xdr:to>
        <xdr:grpSp>
          <xdr:nvGrpSpPr>
            <xdr:cNvPr id="23" name="グループ化 22"/>
            <xdr:cNvGrpSpPr/>
          </xdr:nvGrpSpPr>
          <xdr:grpSpPr>
            <a:xfrm>
              <a:off x="2994156" y="6213410"/>
              <a:ext cx="1447799" cy="206051"/>
              <a:chOff x="3105168" y="1085850"/>
              <a:chExt cx="1447795" cy="209550"/>
            </a:xfrm>
          </xdr:grpSpPr>
          <xdr:sp macro="" textlink="">
            <xdr:nvSpPr>
              <xdr:cNvPr id="243728" name="Check Box 16" hidden="1">
                <a:extLst>
                  <a:ext uri="{63B3BB69-23CF-44E3-9099-C40C66FF867C}">
                    <a14:compatExt spid="_x0000_s243728"/>
                  </a:ext>
                </a:extLst>
              </xdr:cNvPr>
              <xdr:cNvSpPr/>
            </xdr:nvSpPr>
            <xdr:spPr bwMode="auto">
              <a:xfrm>
                <a:off x="310516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29" name="Check Box 17" hidden="1">
                <a:extLst>
                  <a:ext uri="{63B3BB69-23CF-44E3-9099-C40C66FF867C}">
                    <a14:compatExt spid="_x0000_s243729"/>
                  </a:ext>
                </a:extLst>
              </xdr:cNvPr>
              <xdr:cNvSpPr/>
            </xdr:nvSpPr>
            <xdr:spPr bwMode="auto">
              <a:xfrm>
                <a:off x="3876683"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165231</xdr:colOff>
          <xdr:row>43</xdr:row>
          <xdr:rowOff>68036</xdr:rowOff>
        </xdr:from>
        <xdr:to>
          <xdr:col>24</xdr:col>
          <xdr:colOff>165230</xdr:colOff>
          <xdr:row>44</xdr:row>
          <xdr:rowOff>68036</xdr:rowOff>
        </xdr:to>
        <xdr:grpSp>
          <xdr:nvGrpSpPr>
            <xdr:cNvPr id="29" name="グループ化 28"/>
            <xdr:cNvGrpSpPr/>
          </xdr:nvGrpSpPr>
          <xdr:grpSpPr>
            <a:xfrm>
              <a:off x="2994156" y="7326086"/>
              <a:ext cx="1447799" cy="171450"/>
              <a:chOff x="3105168" y="1085850"/>
              <a:chExt cx="1447795" cy="209550"/>
            </a:xfrm>
          </xdr:grpSpPr>
          <xdr:sp macro="" textlink="">
            <xdr:nvSpPr>
              <xdr:cNvPr id="243732" name="Check Box 20" hidden="1">
                <a:extLst>
                  <a:ext uri="{63B3BB69-23CF-44E3-9099-C40C66FF867C}">
                    <a14:compatExt spid="_x0000_s243732"/>
                  </a:ext>
                </a:extLst>
              </xdr:cNvPr>
              <xdr:cNvSpPr/>
            </xdr:nvSpPr>
            <xdr:spPr bwMode="auto">
              <a:xfrm>
                <a:off x="310516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33" name="Check Box 21" hidden="1">
                <a:extLst>
                  <a:ext uri="{63B3BB69-23CF-44E3-9099-C40C66FF867C}">
                    <a14:compatExt spid="_x0000_s243733"/>
                  </a:ext>
                </a:extLst>
              </xdr:cNvPr>
              <xdr:cNvSpPr/>
            </xdr:nvSpPr>
            <xdr:spPr bwMode="auto">
              <a:xfrm>
                <a:off x="3876683"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165231</xdr:colOff>
          <xdr:row>50</xdr:row>
          <xdr:rowOff>0</xdr:rowOff>
        </xdr:from>
        <xdr:to>
          <xdr:col>24</xdr:col>
          <xdr:colOff>165230</xdr:colOff>
          <xdr:row>51</xdr:row>
          <xdr:rowOff>0</xdr:rowOff>
        </xdr:to>
        <xdr:grpSp>
          <xdr:nvGrpSpPr>
            <xdr:cNvPr id="32" name="グループ化 31"/>
            <xdr:cNvGrpSpPr/>
          </xdr:nvGrpSpPr>
          <xdr:grpSpPr>
            <a:xfrm>
              <a:off x="2994156" y="8458200"/>
              <a:ext cx="1447799" cy="171450"/>
              <a:chOff x="3105168" y="1085850"/>
              <a:chExt cx="1447795" cy="209550"/>
            </a:xfrm>
          </xdr:grpSpPr>
          <xdr:sp macro="" textlink="">
            <xdr:nvSpPr>
              <xdr:cNvPr id="243734" name="Check Box 22" hidden="1">
                <a:extLst>
                  <a:ext uri="{63B3BB69-23CF-44E3-9099-C40C66FF867C}">
                    <a14:compatExt spid="_x0000_s243734"/>
                  </a:ext>
                </a:extLst>
              </xdr:cNvPr>
              <xdr:cNvSpPr/>
            </xdr:nvSpPr>
            <xdr:spPr bwMode="auto">
              <a:xfrm>
                <a:off x="310516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35" name="Check Box 23" hidden="1">
                <a:extLst>
                  <a:ext uri="{63B3BB69-23CF-44E3-9099-C40C66FF867C}">
                    <a14:compatExt spid="_x0000_s243735"/>
                  </a:ext>
                </a:extLst>
              </xdr:cNvPr>
              <xdr:cNvSpPr/>
            </xdr:nvSpPr>
            <xdr:spPr bwMode="auto">
              <a:xfrm>
                <a:off x="3876683"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31</xdr:row>
          <xdr:rowOff>0</xdr:rowOff>
        </xdr:from>
        <xdr:to>
          <xdr:col>25</xdr:col>
          <xdr:colOff>0</xdr:colOff>
          <xdr:row>32</xdr:row>
          <xdr:rowOff>38100</xdr:rowOff>
        </xdr:to>
        <xdr:grpSp>
          <xdr:nvGrpSpPr>
            <xdr:cNvPr id="39" name="グループ化 38"/>
            <xdr:cNvGrpSpPr/>
          </xdr:nvGrpSpPr>
          <xdr:grpSpPr>
            <a:xfrm>
              <a:off x="3009900" y="5200650"/>
              <a:ext cx="1447800" cy="209550"/>
              <a:chOff x="3105172" y="1085850"/>
              <a:chExt cx="1447791" cy="209550"/>
            </a:xfrm>
          </xdr:grpSpPr>
          <xdr:sp macro="" textlink="">
            <xdr:nvSpPr>
              <xdr:cNvPr id="243739" name="Check Box 27" hidden="1">
                <a:extLst>
                  <a:ext uri="{63B3BB69-23CF-44E3-9099-C40C66FF867C}">
                    <a14:compatExt spid="_x0000_s243739"/>
                  </a:ext>
                </a:extLst>
              </xdr:cNvPr>
              <xdr:cNvSpPr/>
            </xdr:nvSpPr>
            <xdr:spPr bwMode="auto">
              <a:xfrm>
                <a:off x="3105172"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0" name="Check Box 28" hidden="1">
                <a:extLst>
                  <a:ext uri="{63B3BB69-23CF-44E3-9099-C40C66FF867C}">
                    <a14:compatExt spid="_x0000_s243740"/>
                  </a:ext>
                </a:extLst>
              </xdr:cNvPr>
              <xdr:cNvSpPr/>
            </xdr:nvSpPr>
            <xdr:spPr bwMode="auto">
              <a:xfrm>
                <a:off x="3876683"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17</xdr:row>
          <xdr:rowOff>114300</xdr:rowOff>
        </xdr:from>
        <xdr:to>
          <xdr:col>4</xdr:col>
          <xdr:colOff>57150</xdr:colOff>
          <xdr:row>19</xdr:row>
          <xdr:rowOff>9525</xdr:rowOff>
        </xdr:to>
        <xdr:sp macro="" textlink="">
          <xdr:nvSpPr>
            <xdr:cNvPr id="243748" name="Check Box 36" hidden="1">
              <a:extLst>
                <a:ext uri="{63B3BB69-23CF-44E3-9099-C40C66FF867C}">
                  <a14:compatExt spid="_x0000_s243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18</xdr:row>
          <xdr:rowOff>142875</xdr:rowOff>
        </xdr:from>
        <xdr:to>
          <xdr:col>4</xdr:col>
          <xdr:colOff>57150</xdr:colOff>
          <xdr:row>20</xdr:row>
          <xdr:rowOff>9525</xdr:rowOff>
        </xdr:to>
        <xdr:sp macro="" textlink="">
          <xdr:nvSpPr>
            <xdr:cNvPr id="243749" name="Check Box 37" hidden="1">
              <a:extLst>
                <a:ext uri="{63B3BB69-23CF-44E3-9099-C40C66FF867C}">
                  <a14:compatExt spid="_x0000_s243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171450</xdr:rowOff>
        </xdr:from>
        <xdr:to>
          <xdr:col>4</xdr:col>
          <xdr:colOff>57150</xdr:colOff>
          <xdr:row>17</xdr:row>
          <xdr:rowOff>38100</xdr:rowOff>
        </xdr:to>
        <xdr:sp macro="" textlink="">
          <xdr:nvSpPr>
            <xdr:cNvPr id="243750" name="Check Box 38" hidden="1">
              <a:extLst>
                <a:ext uri="{63B3BB69-23CF-44E3-9099-C40C66FF867C}">
                  <a14:compatExt spid="_x0000_s243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16</xdr:row>
          <xdr:rowOff>142875</xdr:rowOff>
        </xdr:from>
        <xdr:to>
          <xdr:col>4</xdr:col>
          <xdr:colOff>57150</xdr:colOff>
          <xdr:row>18</xdr:row>
          <xdr:rowOff>28575</xdr:rowOff>
        </xdr:to>
        <xdr:sp macro="" textlink="">
          <xdr:nvSpPr>
            <xdr:cNvPr id="243751" name="Check Box 39" hidden="1">
              <a:extLst>
                <a:ext uri="{63B3BB69-23CF-44E3-9099-C40C66FF867C}">
                  <a14:compatExt spid="_x0000_s243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165231</xdr:colOff>
          <xdr:row>39</xdr:row>
          <xdr:rowOff>0</xdr:rowOff>
        </xdr:from>
        <xdr:to>
          <xdr:col>24</xdr:col>
          <xdr:colOff>165230</xdr:colOff>
          <xdr:row>40</xdr:row>
          <xdr:rowOff>37350</xdr:rowOff>
        </xdr:to>
        <xdr:grpSp>
          <xdr:nvGrpSpPr>
            <xdr:cNvPr id="36" name="グループ化 35"/>
            <xdr:cNvGrpSpPr/>
          </xdr:nvGrpSpPr>
          <xdr:grpSpPr>
            <a:xfrm>
              <a:off x="2994156" y="6572250"/>
              <a:ext cx="1447799" cy="208800"/>
              <a:chOff x="3105168" y="1085850"/>
              <a:chExt cx="1447795" cy="209550"/>
            </a:xfrm>
          </xdr:grpSpPr>
          <xdr:sp macro="" textlink="">
            <xdr:nvSpPr>
              <xdr:cNvPr id="243752" name="Check Box 40" hidden="1">
                <a:extLst>
                  <a:ext uri="{63B3BB69-23CF-44E3-9099-C40C66FF867C}">
                    <a14:compatExt spid="_x0000_s243752"/>
                  </a:ext>
                </a:extLst>
              </xdr:cNvPr>
              <xdr:cNvSpPr/>
            </xdr:nvSpPr>
            <xdr:spPr bwMode="auto">
              <a:xfrm>
                <a:off x="310516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3" name="Check Box 41" hidden="1">
                <a:extLst>
                  <a:ext uri="{63B3BB69-23CF-44E3-9099-C40C66FF867C}">
                    <a14:compatExt spid="_x0000_s243753"/>
                  </a:ext>
                </a:extLst>
              </xdr:cNvPr>
              <xdr:cNvSpPr/>
            </xdr:nvSpPr>
            <xdr:spPr bwMode="auto">
              <a:xfrm>
                <a:off x="3876683"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165231</xdr:colOff>
          <xdr:row>27</xdr:row>
          <xdr:rowOff>0</xdr:rowOff>
        </xdr:from>
        <xdr:to>
          <xdr:col>24</xdr:col>
          <xdr:colOff>165230</xdr:colOff>
          <xdr:row>28</xdr:row>
          <xdr:rowOff>37350</xdr:rowOff>
        </xdr:to>
        <xdr:grpSp>
          <xdr:nvGrpSpPr>
            <xdr:cNvPr id="40" name="グループ化 39"/>
            <xdr:cNvGrpSpPr/>
          </xdr:nvGrpSpPr>
          <xdr:grpSpPr>
            <a:xfrm>
              <a:off x="2994156" y="4514850"/>
              <a:ext cx="1447799" cy="208800"/>
              <a:chOff x="3105168" y="1085850"/>
              <a:chExt cx="1447795" cy="209550"/>
            </a:xfrm>
          </xdr:grpSpPr>
          <xdr:sp macro="" textlink="">
            <xdr:nvSpPr>
              <xdr:cNvPr id="243754" name="Check Box 42" hidden="1">
                <a:extLst>
                  <a:ext uri="{63B3BB69-23CF-44E3-9099-C40C66FF867C}">
                    <a14:compatExt spid="_x0000_s243754"/>
                  </a:ext>
                </a:extLst>
              </xdr:cNvPr>
              <xdr:cNvSpPr/>
            </xdr:nvSpPr>
            <xdr:spPr bwMode="auto">
              <a:xfrm>
                <a:off x="310516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5" name="Check Box 43" hidden="1">
                <a:extLst>
                  <a:ext uri="{63B3BB69-23CF-44E3-9099-C40C66FF867C}">
                    <a14:compatExt spid="_x0000_s243755"/>
                  </a:ext>
                </a:extLst>
              </xdr:cNvPr>
              <xdr:cNvSpPr/>
            </xdr:nvSpPr>
            <xdr:spPr bwMode="auto">
              <a:xfrm>
                <a:off x="3876683"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165231</xdr:colOff>
          <xdr:row>47</xdr:row>
          <xdr:rowOff>87474</xdr:rowOff>
        </xdr:from>
        <xdr:to>
          <xdr:col>24</xdr:col>
          <xdr:colOff>165230</xdr:colOff>
          <xdr:row>48</xdr:row>
          <xdr:rowOff>87474</xdr:rowOff>
        </xdr:to>
        <xdr:grpSp>
          <xdr:nvGrpSpPr>
            <xdr:cNvPr id="42" name="グループ化 41"/>
            <xdr:cNvGrpSpPr/>
          </xdr:nvGrpSpPr>
          <xdr:grpSpPr>
            <a:xfrm>
              <a:off x="2994156" y="8031324"/>
              <a:ext cx="1447799" cy="171450"/>
              <a:chOff x="3105168" y="1085850"/>
              <a:chExt cx="1447795" cy="209550"/>
            </a:xfrm>
          </xdr:grpSpPr>
          <xdr:sp macro="" textlink="">
            <xdr:nvSpPr>
              <xdr:cNvPr id="243756" name="Check Box 44" hidden="1">
                <a:extLst>
                  <a:ext uri="{63B3BB69-23CF-44E3-9099-C40C66FF867C}">
                    <a14:compatExt spid="_x0000_s243756"/>
                  </a:ext>
                </a:extLst>
              </xdr:cNvPr>
              <xdr:cNvSpPr/>
            </xdr:nvSpPr>
            <xdr:spPr bwMode="auto">
              <a:xfrm>
                <a:off x="310516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7" name="Check Box 45" hidden="1">
                <a:extLst>
                  <a:ext uri="{63B3BB69-23CF-44E3-9099-C40C66FF867C}">
                    <a14:compatExt spid="_x0000_s243757"/>
                  </a:ext>
                </a:extLst>
              </xdr:cNvPr>
              <xdr:cNvSpPr/>
            </xdr:nvSpPr>
            <xdr:spPr bwMode="auto">
              <a:xfrm>
                <a:off x="3876683"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7</xdr:col>
      <xdr:colOff>0</xdr:colOff>
      <xdr:row>8</xdr:row>
      <xdr:rowOff>0</xdr:rowOff>
    </xdr:from>
    <xdr:to>
      <xdr:col>17</xdr:col>
      <xdr:colOff>19050</xdr:colOff>
      <xdr:row>12</xdr:row>
      <xdr:rowOff>0</xdr:rowOff>
    </xdr:to>
    <xdr:grpSp>
      <xdr:nvGrpSpPr>
        <xdr:cNvPr id="2" name="グループ化 1"/>
        <xdr:cNvGrpSpPr/>
      </xdr:nvGrpSpPr>
      <xdr:grpSpPr>
        <a:xfrm>
          <a:off x="1085850" y="1171575"/>
          <a:ext cx="1638300" cy="685800"/>
          <a:chOff x="1085850" y="1962150"/>
          <a:chExt cx="1638300" cy="809625"/>
        </a:xfrm>
      </xdr:grpSpPr>
      <xdr:cxnSp macro="">
        <xdr:nvCxnSpPr>
          <xdr:cNvPr id="3" name="直線コネクタ 2"/>
          <xdr:cNvCxnSpPr/>
        </xdr:nvCxnSpPr>
        <xdr:spPr>
          <a:xfrm flipV="1">
            <a:off x="1085850" y="1971675"/>
            <a:ext cx="1619250" cy="80010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xdr:cNvCxnSpPr/>
        </xdr:nvCxnSpPr>
        <xdr:spPr>
          <a:xfrm>
            <a:off x="1085850" y="1962150"/>
            <a:ext cx="1638300" cy="8096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1</xdr:col>
          <xdr:colOff>133350</xdr:colOff>
          <xdr:row>25</xdr:row>
          <xdr:rowOff>171450</xdr:rowOff>
        </xdr:from>
        <xdr:to>
          <xdr:col>3</xdr:col>
          <xdr:colOff>38100</xdr:colOff>
          <xdr:row>27</xdr:row>
          <xdr:rowOff>47625</xdr:rowOff>
        </xdr:to>
        <xdr:sp macro="" textlink="">
          <xdr:nvSpPr>
            <xdr:cNvPr id="1098753" name="Check Box 1" hidden="1">
              <a:extLst>
                <a:ext uri="{63B3BB69-23CF-44E3-9099-C40C66FF867C}">
                  <a14:compatExt spid="_x0000_s1098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27</xdr:row>
          <xdr:rowOff>133350</xdr:rowOff>
        </xdr:from>
        <xdr:to>
          <xdr:col>3</xdr:col>
          <xdr:colOff>66675</xdr:colOff>
          <xdr:row>29</xdr:row>
          <xdr:rowOff>19050</xdr:rowOff>
        </xdr:to>
        <xdr:sp macro="" textlink="">
          <xdr:nvSpPr>
            <xdr:cNvPr id="1098754" name="Check Box 2" hidden="1">
              <a:extLst>
                <a:ext uri="{63B3BB69-23CF-44E3-9099-C40C66FF867C}">
                  <a14:compatExt spid="_x0000_s1098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31</xdr:row>
          <xdr:rowOff>152400</xdr:rowOff>
        </xdr:from>
        <xdr:to>
          <xdr:col>3</xdr:col>
          <xdr:colOff>66675</xdr:colOff>
          <xdr:row>33</xdr:row>
          <xdr:rowOff>57150</xdr:rowOff>
        </xdr:to>
        <xdr:sp macro="" textlink="">
          <xdr:nvSpPr>
            <xdr:cNvPr id="1098755" name="Check Box 3" hidden="1">
              <a:extLst>
                <a:ext uri="{63B3BB69-23CF-44E3-9099-C40C66FF867C}">
                  <a14:compatExt spid="_x0000_s1098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36</xdr:row>
          <xdr:rowOff>0</xdr:rowOff>
        </xdr:from>
        <xdr:to>
          <xdr:col>26</xdr:col>
          <xdr:colOff>133350</xdr:colOff>
          <xdr:row>37</xdr:row>
          <xdr:rowOff>37350</xdr:rowOff>
        </xdr:to>
        <xdr:grpSp>
          <xdr:nvGrpSpPr>
            <xdr:cNvPr id="8" name="グループ化 7"/>
            <xdr:cNvGrpSpPr/>
          </xdr:nvGrpSpPr>
          <xdr:grpSpPr>
            <a:xfrm>
              <a:off x="3028950" y="5972175"/>
              <a:ext cx="1266825" cy="208800"/>
              <a:chOff x="3314647" y="1066800"/>
              <a:chExt cx="1133475" cy="209550"/>
            </a:xfrm>
          </xdr:grpSpPr>
          <xdr:sp macro="" textlink="">
            <xdr:nvSpPr>
              <xdr:cNvPr id="1098756" name="Check Box 4" descr="ない" hidden="1">
                <a:extLst>
                  <a:ext uri="{63B3BB69-23CF-44E3-9099-C40C66FF867C}">
                    <a14:compatExt spid="_x0000_s1098756"/>
                  </a:ext>
                </a:extLst>
              </xdr:cNvPr>
              <xdr:cNvSpPr/>
            </xdr:nvSpPr>
            <xdr:spPr bwMode="auto">
              <a:xfrm>
                <a:off x="331464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98757" name="Check Box 5" descr="ない" hidden="1">
                <a:extLst>
                  <a:ext uri="{63B3BB69-23CF-44E3-9099-C40C66FF867C}">
                    <a14:compatExt spid="_x0000_s1098757"/>
                  </a:ext>
                </a:extLst>
              </xdr:cNvPr>
              <xdr:cNvSpPr/>
            </xdr:nvSpPr>
            <xdr:spPr bwMode="auto">
              <a:xfrm>
                <a:off x="396234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29</xdr:row>
          <xdr:rowOff>152400</xdr:rowOff>
        </xdr:from>
        <xdr:to>
          <xdr:col>3</xdr:col>
          <xdr:colOff>76200</xdr:colOff>
          <xdr:row>31</xdr:row>
          <xdr:rowOff>28575</xdr:rowOff>
        </xdr:to>
        <xdr:sp macro="" textlink="">
          <xdr:nvSpPr>
            <xdr:cNvPr id="1098763" name="Check Box 11" hidden="1">
              <a:extLst>
                <a:ext uri="{63B3BB69-23CF-44E3-9099-C40C66FF867C}">
                  <a14:compatExt spid="_x0000_s1098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123825</xdr:colOff>
          <xdr:row>14</xdr:row>
          <xdr:rowOff>0</xdr:rowOff>
        </xdr:from>
        <xdr:to>
          <xdr:col>23</xdr:col>
          <xdr:colOff>38100</xdr:colOff>
          <xdr:row>15</xdr:row>
          <xdr:rowOff>38100</xdr:rowOff>
        </xdr:to>
        <xdr:grpSp>
          <xdr:nvGrpSpPr>
            <xdr:cNvPr id="2" name="グループ化 1"/>
            <xdr:cNvGrpSpPr/>
          </xdr:nvGrpSpPr>
          <xdr:grpSpPr>
            <a:xfrm>
              <a:off x="1143000" y="2352675"/>
              <a:ext cx="2990850" cy="209550"/>
              <a:chOff x="7172272" y="1657350"/>
              <a:chExt cx="2990850" cy="209550"/>
            </a:xfrm>
          </xdr:grpSpPr>
          <xdr:sp macro="" textlink="">
            <xdr:nvSpPr>
              <xdr:cNvPr id="244737" name="Check Box 1" hidden="1">
                <a:extLst>
                  <a:ext uri="{63B3BB69-23CF-44E3-9099-C40C66FF867C}">
                    <a14:compatExt spid="_x0000_s244737"/>
                  </a:ext>
                </a:extLst>
              </xdr:cNvPr>
              <xdr:cNvSpPr/>
            </xdr:nvSpPr>
            <xdr:spPr bwMode="auto">
              <a:xfrm>
                <a:off x="7172272" y="16573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食品庫</a:t>
                </a:r>
              </a:p>
            </xdr:txBody>
          </xdr:sp>
          <xdr:sp macro="" textlink="">
            <xdr:nvSpPr>
              <xdr:cNvPr id="244738" name="Check Box 2" hidden="1">
                <a:extLst>
                  <a:ext uri="{63B3BB69-23CF-44E3-9099-C40C66FF867C}">
                    <a14:compatExt spid="_x0000_s244738"/>
                  </a:ext>
                </a:extLst>
              </xdr:cNvPr>
              <xdr:cNvSpPr/>
            </xdr:nvSpPr>
            <xdr:spPr bwMode="auto">
              <a:xfrm>
                <a:off x="7915275" y="1657350"/>
                <a:ext cx="7524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食品戸棚</a:t>
                </a:r>
              </a:p>
            </xdr:txBody>
          </xdr:sp>
          <xdr:sp macro="" textlink="">
            <xdr:nvSpPr>
              <xdr:cNvPr id="244739" name="Check Box 3" hidden="1">
                <a:extLst>
                  <a:ext uri="{63B3BB69-23CF-44E3-9099-C40C66FF867C}">
                    <a14:compatExt spid="_x0000_s244739"/>
                  </a:ext>
                </a:extLst>
              </xdr:cNvPr>
              <xdr:cNvSpPr/>
            </xdr:nvSpPr>
            <xdr:spPr bwMode="auto">
              <a:xfrm>
                <a:off x="8772525" y="16573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冷蔵庫</a:t>
                </a:r>
              </a:p>
            </xdr:txBody>
          </xdr:sp>
          <xdr:sp macro="" textlink="">
            <xdr:nvSpPr>
              <xdr:cNvPr id="244740" name="Check Box 4" hidden="1">
                <a:extLst>
                  <a:ext uri="{63B3BB69-23CF-44E3-9099-C40C66FF867C}">
                    <a14:compatExt spid="_x0000_s244740"/>
                  </a:ext>
                </a:extLst>
              </xdr:cNvPr>
              <xdr:cNvSpPr/>
            </xdr:nvSpPr>
            <xdr:spPr bwMode="auto">
              <a:xfrm>
                <a:off x="9496373" y="16573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冷凍庫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152400</xdr:rowOff>
        </xdr:from>
        <xdr:to>
          <xdr:col>16</xdr:col>
          <xdr:colOff>85725</xdr:colOff>
          <xdr:row>21</xdr:row>
          <xdr:rowOff>19050</xdr:rowOff>
        </xdr:to>
        <xdr:grpSp>
          <xdr:nvGrpSpPr>
            <xdr:cNvPr id="7" name="グループ化 6"/>
            <xdr:cNvGrpSpPr/>
          </xdr:nvGrpSpPr>
          <xdr:grpSpPr>
            <a:xfrm>
              <a:off x="1019175" y="3419475"/>
              <a:ext cx="1895475" cy="209550"/>
              <a:chOff x="1200152" y="2000250"/>
              <a:chExt cx="1895472" cy="209550"/>
            </a:xfrm>
          </xdr:grpSpPr>
          <xdr:sp macro="" textlink="">
            <xdr:nvSpPr>
              <xdr:cNvPr id="244741" name="Check Box 5" hidden="1">
                <a:extLst>
                  <a:ext uri="{63B3BB69-23CF-44E3-9099-C40C66FF867C}">
                    <a14:compatExt spid="_x0000_s244741"/>
                  </a:ext>
                </a:extLst>
              </xdr:cNvPr>
              <xdr:cNvSpPr/>
            </xdr:nvSpPr>
            <xdr:spPr bwMode="auto">
              <a:xfrm>
                <a:off x="1200152" y="200025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熱湯</a:t>
                </a:r>
              </a:p>
            </xdr:txBody>
          </xdr:sp>
          <xdr:sp macro="" textlink="">
            <xdr:nvSpPr>
              <xdr:cNvPr id="244742" name="Check Box 6" hidden="1">
                <a:extLst>
                  <a:ext uri="{63B3BB69-23CF-44E3-9099-C40C66FF867C}">
                    <a14:compatExt spid="_x0000_s244742"/>
                  </a:ext>
                </a:extLst>
              </xdr:cNvPr>
              <xdr:cNvSpPr/>
            </xdr:nvSpPr>
            <xdr:spPr bwMode="auto">
              <a:xfrm>
                <a:off x="1857375" y="200025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蒸気</a:t>
                </a:r>
              </a:p>
            </xdr:txBody>
          </xdr:sp>
          <xdr:sp macro="" textlink="">
            <xdr:nvSpPr>
              <xdr:cNvPr id="244743" name="Check Box 7" hidden="1">
                <a:extLst>
                  <a:ext uri="{63B3BB69-23CF-44E3-9099-C40C66FF867C}">
                    <a14:compatExt spid="_x0000_s244743"/>
                  </a:ext>
                </a:extLst>
              </xdr:cNvPr>
              <xdr:cNvSpPr/>
            </xdr:nvSpPr>
            <xdr:spPr bwMode="auto">
              <a:xfrm>
                <a:off x="2505073" y="200025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薬用</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xdr:row>
          <xdr:rowOff>152400</xdr:rowOff>
        </xdr:from>
        <xdr:to>
          <xdr:col>10</xdr:col>
          <xdr:colOff>9525</xdr:colOff>
          <xdr:row>22</xdr:row>
          <xdr:rowOff>19050</xdr:rowOff>
        </xdr:to>
        <xdr:sp macro="" textlink="">
          <xdr:nvSpPr>
            <xdr:cNvPr id="244744" name="Check Box 8" hidden="1">
              <a:extLst>
                <a:ext uri="{63B3BB69-23CF-44E3-9099-C40C66FF867C}">
                  <a14:compatExt spid="_x0000_s24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23</xdr:row>
          <xdr:rowOff>0</xdr:rowOff>
        </xdr:from>
        <xdr:to>
          <xdr:col>21</xdr:col>
          <xdr:colOff>9525</xdr:colOff>
          <xdr:row>24</xdr:row>
          <xdr:rowOff>38100</xdr:rowOff>
        </xdr:to>
        <xdr:grpSp>
          <xdr:nvGrpSpPr>
            <xdr:cNvPr id="12" name="グループ化 11"/>
            <xdr:cNvGrpSpPr/>
          </xdr:nvGrpSpPr>
          <xdr:grpSpPr>
            <a:xfrm>
              <a:off x="1028700" y="3952875"/>
              <a:ext cx="2714625" cy="209550"/>
              <a:chOff x="4829179" y="3714750"/>
              <a:chExt cx="2714626" cy="209550"/>
            </a:xfrm>
          </xdr:grpSpPr>
          <xdr:sp macro="" textlink="">
            <xdr:nvSpPr>
              <xdr:cNvPr id="244745" name="Check Box 9" hidden="1">
                <a:extLst>
                  <a:ext uri="{63B3BB69-23CF-44E3-9099-C40C66FF867C}">
                    <a14:compatExt spid="_x0000_s244745"/>
                  </a:ext>
                </a:extLst>
              </xdr:cNvPr>
              <xdr:cNvSpPr/>
            </xdr:nvSpPr>
            <xdr:spPr bwMode="auto">
              <a:xfrm>
                <a:off x="4829179" y="3714750"/>
                <a:ext cx="20193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保管庫（電気又はガス消毒庫専用）</a:t>
                </a:r>
              </a:p>
            </xdr:txBody>
          </xdr:sp>
          <xdr:sp macro="" textlink="">
            <xdr:nvSpPr>
              <xdr:cNvPr id="244746" name="Check Box 10" hidden="1">
                <a:extLst>
                  <a:ext uri="{63B3BB69-23CF-44E3-9099-C40C66FF867C}">
                    <a14:compatExt spid="_x0000_s244746"/>
                  </a:ext>
                </a:extLst>
              </xdr:cNvPr>
              <xdr:cNvSpPr/>
            </xdr:nvSpPr>
            <xdr:spPr bwMode="auto">
              <a:xfrm>
                <a:off x="6877055" y="37147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食器庫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161925</xdr:colOff>
          <xdr:row>25</xdr:row>
          <xdr:rowOff>0</xdr:rowOff>
        </xdr:from>
        <xdr:to>
          <xdr:col>23</xdr:col>
          <xdr:colOff>161925</xdr:colOff>
          <xdr:row>27</xdr:row>
          <xdr:rowOff>38100</xdr:rowOff>
        </xdr:to>
        <xdr:grpSp>
          <xdr:nvGrpSpPr>
            <xdr:cNvPr id="32" name="グループ化 31"/>
            <xdr:cNvGrpSpPr/>
          </xdr:nvGrpSpPr>
          <xdr:grpSpPr>
            <a:xfrm>
              <a:off x="2809875" y="4295775"/>
              <a:ext cx="1447800" cy="381000"/>
              <a:chOff x="3105152" y="1085850"/>
              <a:chExt cx="1447802" cy="209550"/>
            </a:xfrm>
          </xdr:grpSpPr>
          <xdr:sp macro="" textlink="">
            <xdr:nvSpPr>
              <xdr:cNvPr id="244760" name="Check Box 24" hidden="1">
                <a:extLst>
                  <a:ext uri="{63B3BB69-23CF-44E3-9099-C40C66FF867C}">
                    <a14:compatExt spid="_x0000_s24476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61" name="Check Box 25" hidden="1">
                <a:extLst>
                  <a:ext uri="{63B3BB69-23CF-44E3-9099-C40C66FF867C}">
                    <a14:compatExt spid="_x0000_s244761"/>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37</xdr:row>
          <xdr:rowOff>104775</xdr:rowOff>
        </xdr:from>
        <xdr:to>
          <xdr:col>15</xdr:col>
          <xdr:colOff>161925</xdr:colOff>
          <xdr:row>39</xdr:row>
          <xdr:rowOff>19050</xdr:rowOff>
        </xdr:to>
        <xdr:sp macro="" textlink="">
          <xdr:nvSpPr>
            <xdr:cNvPr id="244766" name="Check Box 30" hidden="1">
              <a:extLst>
                <a:ext uri="{63B3BB69-23CF-44E3-9099-C40C66FF867C}">
                  <a14:compatExt spid="_x0000_s24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原材料のみ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37</xdr:row>
          <xdr:rowOff>104775</xdr:rowOff>
        </xdr:from>
        <xdr:to>
          <xdr:col>22</xdr:col>
          <xdr:colOff>0</xdr:colOff>
          <xdr:row>39</xdr:row>
          <xdr:rowOff>19050</xdr:rowOff>
        </xdr:to>
        <xdr:sp macro="" textlink="">
          <xdr:nvSpPr>
            <xdr:cNvPr id="244767" name="Check Box 31" hidden="1">
              <a:extLst>
                <a:ext uri="{63B3BB69-23CF-44E3-9099-C40C66FF867C}">
                  <a14:compatExt spid="_x0000_s24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調理済みのみ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37</xdr:row>
          <xdr:rowOff>114300</xdr:rowOff>
        </xdr:from>
        <xdr:to>
          <xdr:col>10</xdr:col>
          <xdr:colOff>47625</xdr:colOff>
          <xdr:row>39</xdr:row>
          <xdr:rowOff>28575</xdr:rowOff>
        </xdr:to>
        <xdr:sp macro="" textlink="">
          <xdr:nvSpPr>
            <xdr:cNvPr id="244768" name="Check Box 32" hidden="1">
              <a:extLst>
                <a:ext uri="{63B3BB69-23CF-44E3-9099-C40C66FF867C}">
                  <a14:compatExt spid="_x0000_s24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両方</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142875</xdr:rowOff>
        </xdr:from>
        <xdr:to>
          <xdr:col>22</xdr:col>
          <xdr:colOff>123825</xdr:colOff>
          <xdr:row>9</xdr:row>
          <xdr:rowOff>142875</xdr:rowOff>
        </xdr:to>
        <xdr:grpSp>
          <xdr:nvGrpSpPr>
            <xdr:cNvPr id="4" name="グループ化 3"/>
            <xdr:cNvGrpSpPr/>
          </xdr:nvGrpSpPr>
          <xdr:grpSpPr>
            <a:xfrm>
              <a:off x="295275" y="800100"/>
              <a:ext cx="3743325" cy="800100"/>
              <a:chOff x="295275" y="800100"/>
              <a:chExt cx="3743325" cy="685800"/>
            </a:xfrm>
          </xdr:grpSpPr>
          <xdr:sp macro="" textlink="">
            <xdr:nvSpPr>
              <xdr:cNvPr id="244753" name="Check Box 17" hidden="1">
                <a:extLst>
                  <a:ext uri="{63B3BB69-23CF-44E3-9099-C40C66FF867C}">
                    <a14:compatExt spid="_x0000_s244753"/>
                  </a:ext>
                </a:extLst>
              </xdr:cNvPr>
              <xdr:cNvSpPr/>
            </xdr:nvSpPr>
            <xdr:spPr bwMode="auto">
              <a:xfrm>
                <a:off x="295275" y="800100"/>
                <a:ext cx="11049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sp macro="" textlink="">
            <xdr:nvSpPr>
              <xdr:cNvPr id="244754" name="Check Box 18" hidden="1">
                <a:extLst>
                  <a:ext uri="{63B3BB69-23CF-44E3-9099-C40C66FF867C}">
                    <a14:compatExt spid="_x0000_s244754"/>
                  </a:ext>
                </a:extLst>
              </xdr:cNvPr>
              <xdr:cNvSpPr/>
            </xdr:nvSpPr>
            <xdr:spPr bwMode="auto">
              <a:xfrm>
                <a:off x="1562100" y="809625"/>
                <a:ext cx="9620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sp macro="" textlink="">
            <xdr:nvSpPr>
              <xdr:cNvPr id="244771" name="Check Box 35" hidden="1">
                <a:extLst>
                  <a:ext uri="{63B3BB69-23CF-44E3-9099-C40C66FF867C}">
                    <a14:compatExt spid="_x0000_s244771"/>
                  </a:ext>
                </a:extLst>
              </xdr:cNvPr>
              <xdr:cNvSpPr/>
            </xdr:nvSpPr>
            <xdr:spPr bwMode="auto">
              <a:xfrm>
                <a:off x="1562100" y="1152525"/>
                <a:ext cx="175260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sp macro="" textlink="">
            <xdr:nvSpPr>
              <xdr:cNvPr id="244772" name="Check Box 36" hidden="1">
                <a:extLst>
                  <a:ext uri="{63B3BB69-23CF-44E3-9099-C40C66FF867C}">
                    <a14:compatExt spid="_x0000_s244772"/>
                  </a:ext>
                </a:extLst>
              </xdr:cNvPr>
              <xdr:cNvSpPr/>
            </xdr:nvSpPr>
            <xdr:spPr bwMode="auto">
              <a:xfrm>
                <a:off x="295275" y="1152525"/>
                <a:ext cx="1209675"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sp macro="" textlink="">
            <xdr:nvSpPr>
              <xdr:cNvPr id="244773" name="Check Box 37" hidden="1">
                <a:extLst>
                  <a:ext uri="{63B3BB69-23CF-44E3-9099-C40C66FF867C}">
                    <a14:compatExt spid="_x0000_s244773"/>
                  </a:ext>
                </a:extLst>
              </xdr:cNvPr>
              <xdr:cNvSpPr/>
            </xdr:nvSpPr>
            <xdr:spPr bwMode="auto">
              <a:xfrm>
                <a:off x="2828925" y="981075"/>
                <a:ext cx="1209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sp macro="" textlink="">
            <xdr:nvSpPr>
              <xdr:cNvPr id="244774" name="Check Box 38" hidden="1">
                <a:extLst>
                  <a:ext uri="{63B3BB69-23CF-44E3-9099-C40C66FF867C}">
                    <a14:compatExt spid="_x0000_s244774"/>
                  </a:ext>
                </a:extLst>
              </xdr:cNvPr>
              <xdr:cNvSpPr/>
            </xdr:nvSpPr>
            <xdr:spPr bwMode="auto">
              <a:xfrm>
                <a:off x="1562100" y="981075"/>
                <a:ext cx="1209675"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sp macro="" textlink="">
            <xdr:nvSpPr>
              <xdr:cNvPr id="244775" name="Check Box 39" hidden="1">
                <a:extLst>
                  <a:ext uri="{63B3BB69-23CF-44E3-9099-C40C66FF867C}">
                    <a14:compatExt spid="_x0000_s244775"/>
                  </a:ext>
                </a:extLst>
              </xdr:cNvPr>
              <xdr:cNvSpPr/>
            </xdr:nvSpPr>
            <xdr:spPr bwMode="auto">
              <a:xfrm>
                <a:off x="295275" y="981075"/>
                <a:ext cx="12096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防鼠・防虫の実施</a:t>
                </a:r>
              </a:p>
            </xdr:txBody>
          </xdr:sp>
          <xdr:sp macro="" textlink="">
            <xdr:nvSpPr>
              <xdr:cNvPr id="244776" name="Check Box 40" hidden="1">
                <a:extLst>
                  <a:ext uri="{63B3BB69-23CF-44E3-9099-C40C66FF867C}">
                    <a14:compatExt spid="_x0000_s244776"/>
                  </a:ext>
                </a:extLst>
              </xdr:cNvPr>
              <xdr:cNvSpPr/>
            </xdr:nvSpPr>
            <xdr:spPr bwMode="auto">
              <a:xfrm>
                <a:off x="2828925" y="809625"/>
                <a:ext cx="9620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マスクの着用</a:t>
                </a:r>
              </a:p>
            </xdr:txBody>
          </xdr:sp>
          <xdr:sp macro="" textlink="">
            <xdr:nvSpPr>
              <xdr:cNvPr id="244782" name="Check Box 46" hidden="1">
                <a:extLst>
                  <a:ext uri="{63B3BB69-23CF-44E3-9099-C40C66FF867C}">
                    <a14:compatExt spid="_x0000_s244782"/>
                  </a:ext>
                </a:extLst>
              </xdr:cNvPr>
              <xdr:cNvSpPr/>
            </xdr:nvSpPr>
            <xdr:spPr bwMode="auto">
              <a:xfrm>
                <a:off x="295275" y="1323975"/>
                <a:ext cx="1704975"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調理前後の塩素濃度の測定</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39</xdr:row>
          <xdr:rowOff>104775</xdr:rowOff>
        </xdr:from>
        <xdr:to>
          <xdr:col>23</xdr:col>
          <xdr:colOff>142875</xdr:colOff>
          <xdr:row>41</xdr:row>
          <xdr:rowOff>19050</xdr:rowOff>
        </xdr:to>
        <xdr:grpSp>
          <xdr:nvGrpSpPr>
            <xdr:cNvPr id="50" name="グループ化 49"/>
            <xdr:cNvGrpSpPr/>
          </xdr:nvGrpSpPr>
          <xdr:grpSpPr>
            <a:xfrm>
              <a:off x="2790825" y="6477000"/>
              <a:ext cx="1447800" cy="209550"/>
              <a:chOff x="3105152" y="1085850"/>
              <a:chExt cx="1447802" cy="209550"/>
            </a:xfrm>
          </xdr:grpSpPr>
          <xdr:sp macro="" textlink="">
            <xdr:nvSpPr>
              <xdr:cNvPr id="244783" name="Check Box 47" hidden="1">
                <a:extLst>
                  <a:ext uri="{63B3BB69-23CF-44E3-9099-C40C66FF867C}">
                    <a14:compatExt spid="_x0000_s244783"/>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4" name="Check Box 48" hidden="1">
                <a:extLst>
                  <a:ext uri="{63B3BB69-23CF-44E3-9099-C40C66FF867C}">
                    <a14:compatExt spid="_x0000_s244784"/>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42</xdr:row>
          <xdr:rowOff>19050</xdr:rowOff>
        </xdr:from>
        <xdr:to>
          <xdr:col>23</xdr:col>
          <xdr:colOff>152400</xdr:colOff>
          <xdr:row>43</xdr:row>
          <xdr:rowOff>57150</xdr:rowOff>
        </xdr:to>
        <xdr:grpSp>
          <xdr:nvGrpSpPr>
            <xdr:cNvPr id="53" name="グループ化 52"/>
            <xdr:cNvGrpSpPr/>
          </xdr:nvGrpSpPr>
          <xdr:grpSpPr>
            <a:xfrm>
              <a:off x="2800350" y="6810375"/>
              <a:ext cx="1447800" cy="209550"/>
              <a:chOff x="3105152" y="1085850"/>
              <a:chExt cx="1447802" cy="209550"/>
            </a:xfrm>
          </xdr:grpSpPr>
          <xdr:sp macro="" textlink="">
            <xdr:nvSpPr>
              <xdr:cNvPr id="244785" name="Check Box 49" hidden="1">
                <a:extLst>
                  <a:ext uri="{63B3BB69-23CF-44E3-9099-C40C66FF867C}">
                    <a14:compatExt spid="_x0000_s244785"/>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6" name="Check Box 50" hidden="1">
                <a:extLst>
                  <a:ext uri="{63B3BB69-23CF-44E3-9099-C40C66FF867C}">
                    <a14:compatExt spid="_x0000_s244786"/>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177913</xdr:colOff>
          <xdr:row>47</xdr:row>
          <xdr:rowOff>25513</xdr:rowOff>
        </xdr:from>
        <xdr:to>
          <xdr:col>23</xdr:col>
          <xdr:colOff>177913</xdr:colOff>
          <xdr:row>48</xdr:row>
          <xdr:rowOff>63613</xdr:rowOff>
        </xdr:to>
        <xdr:grpSp>
          <xdr:nvGrpSpPr>
            <xdr:cNvPr id="45" name="グループ化 44">
              <a:extLst>
                <a:ext uri="{FF2B5EF4-FFF2-40B4-BE49-F238E27FC236}">
                  <a16:creationId xmlns:a16="http://schemas.microsoft.com/office/drawing/2014/main" id="{00000000-0008-0000-2000-00000F000000}"/>
                </a:ext>
              </a:extLst>
            </xdr:cNvPr>
            <xdr:cNvGrpSpPr/>
          </xdr:nvGrpSpPr>
          <xdr:grpSpPr>
            <a:xfrm>
              <a:off x="2644888" y="7674088"/>
              <a:ext cx="1628775" cy="209550"/>
              <a:chOff x="3105169" y="1085850"/>
              <a:chExt cx="1447792" cy="209550"/>
            </a:xfrm>
          </xdr:grpSpPr>
          <xdr:sp macro="" textlink="">
            <xdr:nvSpPr>
              <xdr:cNvPr id="244787" name="Check Box 51" hidden="1">
                <a:extLst>
                  <a:ext uri="{63B3BB69-23CF-44E3-9099-C40C66FF867C}">
                    <a14:compatExt spid="_x0000_s244787"/>
                  </a:ext>
                  <a:ext uri="{FF2B5EF4-FFF2-40B4-BE49-F238E27FC236}">
                    <a16:creationId xmlns:a16="http://schemas.microsoft.com/office/drawing/2014/main" id="{00000000-0008-0000-2000-00000BBC0300}"/>
                  </a:ext>
                </a:extLst>
              </xdr:cNvPr>
              <xdr:cNvSpPr/>
            </xdr:nvSpPr>
            <xdr:spPr bwMode="auto">
              <a:xfrm>
                <a:off x="3105169"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8" name="Check Box 52" hidden="1">
                <a:extLst>
                  <a:ext uri="{63B3BB69-23CF-44E3-9099-C40C66FF867C}">
                    <a14:compatExt spid="_x0000_s244788"/>
                  </a:ext>
                  <a:ext uri="{FF2B5EF4-FFF2-40B4-BE49-F238E27FC236}">
                    <a16:creationId xmlns:a16="http://schemas.microsoft.com/office/drawing/2014/main" id="{00000000-0008-0000-2000-00000CBC0300}"/>
                  </a:ext>
                </a:extLst>
              </xdr:cNvPr>
              <xdr:cNvSpPr/>
            </xdr:nvSpPr>
            <xdr:spPr bwMode="auto">
              <a:xfrm>
                <a:off x="3876690"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0</xdr:colOff>
          <xdr:row>58</xdr:row>
          <xdr:rowOff>0</xdr:rowOff>
        </xdr:from>
        <xdr:to>
          <xdr:col>24</xdr:col>
          <xdr:colOff>0</xdr:colOff>
          <xdr:row>59</xdr:row>
          <xdr:rowOff>38100</xdr:rowOff>
        </xdr:to>
        <xdr:grpSp>
          <xdr:nvGrpSpPr>
            <xdr:cNvPr id="49" name="グループ化 48">
              <a:extLst>
                <a:ext uri="{FF2B5EF4-FFF2-40B4-BE49-F238E27FC236}">
                  <a16:creationId xmlns:a16="http://schemas.microsoft.com/office/drawing/2014/main" id="{00000000-0008-0000-2000-00002C000000}"/>
                </a:ext>
              </a:extLst>
            </xdr:cNvPr>
            <xdr:cNvGrpSpPr/>
          </xdr:nvGrpSpPr>
          <xdr:grpSpPr>
            <a:xfrm>
              <a:off x="2647950" y="9534525"/>
              <a:ext cx="1628775" cy="209550"/>
              <a:chOff x="3105150" y="1085850"/>
              <a:chExt cx="1447894" cy="209550"/>
            </a:xfrm>
          </xdr:grpSpPr>
          <xdr:sp macro="" textlink="">
            <xdr:nvSpPr>
              <xdr:cNvPr id="244789" name="Check Box 53" hidden="1">
                <a:extLst>
                  <a:ext uri="{63B3BB69-23CF-44E3-9099-C40C66FF867C}">
                    <a14:compatExt spid="_x0000_s244789"/>
                  </a:ext>
                  <a:ext uri="{FF2B5EF4-FFF2-40B4-BE49-F238E27FC236}">
                    <a16:creationId xmlns:a16="http://schemas.microsoft.com/office/drawing/2014/main" id="{00000000-0008-0000-2000-000021BC0300}"/>
                  </a:ext>
                </a:extLst>
              </xdr:cNvPr>
              <xdr:cNvSpPr/>
            </xdr:nvSpPr>
            <xdr:spPr bwMode="auto">
              <a:xfrm>
                <a:off x="3105150"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90" name="Check Box 54" hidden="1">
                <a:extLst>
                  <a:ext uri="{63B3BB69-23CF-44E3-9099-C40C66FF867C}">
                    <a14:compatExt spid="_x0000_s244790"/>
                  </a:ext>
                  <a:ext uri="{FF2B5EF4-FFF2-40B4-BE49-F238E27FC236}">
                    <a16:creationId xmlns:a16="http://schemas.microsoft.com/office/drawing/2014/main" id="{00000000-0008-0000-2000-000022BC0300}"/>
                  </a:ext>
                </a:extLst>
              </xdr:cNvPr>
              <xdr:cNvSpPr/>
            </xdr:nvSpPr>
            <xdr:spPr bwMode="auto">
              <a:xfrm>
                <a:off x="3876776" y="1085850"/>
                <a:ext cx="6762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0</xdr:colOff>
          <xdr:row>49</xdr:row>
          <xdr:rowOff>0</xdr:rowOff>
        </xdr:from>
        <xdr:to>
          <xdr:col>23</xdr:col>
          <xdr:colOff>178593</xdr:colOff>
          <xdr:row>50</xdr:row>
          <xdr:rowOff>38100</xdr:rowOff>
        </xdr:to>
        <xdr:grpSp>
          <xdr:nvGrpSpPr>
            <xdr:cNvPr id="51" name="グループ化 50">
              <a:extLst>
                <a:ext uri="{FF2B5EF4-FFF2-40B4-BE49-F238E27FC236}">
                  <a16:creationId xmlns:a16="http://schemas.microsoft.com/office/drawing/2014/main" id="{00000000-0008-0000-2000-00000F000000}"/>
                </a:ext>
              </a:extLst>
            </xdr:cNvPr>
            <xdr:cNvGrpSpPr/>
          </xdr:nvGrpSpPr>
          <xdr:grpSpPr>
            <a:xfrm>
              <a:off x="2647950" y="7991475"/>
              <a:ext cx="1626393" cy="209550"/>
              <a:chOff x="3105194" y="1085850"/>
              <a:chExt cx="1447785" cy="209550"/>
            </a:xfrm>
          </xdr:grpSpPr>
          <xdr:sp macro="" textlink="">
            <xdr:nvSpPr>
              <xdr:cNvPr id="244791" name="Check Box 55" hidden="1">
                <a:extLst>
                  <a:ext uri="{63B3BB69-23CF-44E3-9099-C40C66FF867C}">
                    <a14:compatExt spid="_x0000_s244791"/>
                  </a:ext>
                  <a:ext uri="{FF2B5EF4-FFF2-40B4-BE49-F238E27FC236}">
                    <a16:creationId xmlns:a16="http://schemas.microsoft.com/office/drawing/2014/main" id="{00000000-0008-0000-2000-00000BBC0300}"/>
                  </a:ext>
                </a:extLst>
              </xdr:cNvPr>
              <xdr:cNvSpPr/>
            </xdr:nvSpPr>
            <xdr:spPr bwMode="auto">
              <a:xfrm>
                <a:off x="3105194"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4792" name="Check Box 56" hidden="1">
                <a:extLst>
                  <a:ext uri="{63B3BB69-23CF-44E3-9099-C40C66FF867C}">
                    <a14:compatExt spid="_x0000_s244792"/>
                  </a:ext>
                  <a:ext uri="{FF2B5EF4-FFF2-40B4-BE49-F238E27FC236}">
                    <a16:creationId xmlns:a16="http://schemas.microsoft.com/office/drawing/2014/main" id="{00000000-0008-0000-2000-00000CBC0300}"/>
                  </a:ext>
                </a:extLst>
              </xdr:cNvPr>
              <xdr:cNvSpPr/>
            </xdr:nvSpPr>
            <xdr:spPr bwMode="auto">
              <a:xfrm>
                <a:off x="3876708"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0</xdr:colOff>
          <xdr:row>54</xdr:row>
          <xdr:rowOff>25512</xdr:rowOff>
        </xdr:from>
        <xdr:to>
          <xdr:col>23</xdr:col>
          <xdr:colOff>178593</xdr:colOff>
          <xdr:row>55</xdr:row>
          <xdr:rowOff>63612</xdr:rowOff>
        </xdr:to>
        <xdr:grpSp>
          <xdr:nvGrpSpPr>
            <xdr:cNvPr id="54" name="グループ化 53">
              <a:extLst>
                <a:ext uri="{FF2B5EF4-FFF2-40B4-BE49-F238E27FC236}">
                  <a16:creationId xmlns:a16="http://schemas.microsoft.com/office/drawing/2014/main" id="{00000000-0008-0000-2000-00000F000000}"/>
                </a:ext>
              </a:extLst>
            </xdr:cNvPr>
            <xdr:cNvGrpSpPr/>
          </xdr:nvGrpSpPr>
          <xdr:grpSpPr>
            <a:xfrm>
              <a:off x="2647950" y="8874237"/>
              <a:ext cx="1626393" cy="209550"/>
              <a:chOff x="3105194" y="1085850"/>
              <a:chExt cx="1447785" cy="209550"/>
            </a:xfrm>
          </xdr:grpSpPr>
          <xdr:sp macro="" textlink="">
            <xdr:nvSpPr>
              <xdr:cNvPr id="244793" name="Check Box 57" hidden="1">
                <a:extLst>
                  <a:ext uri="{63B3BB69-23CF-44E3-9099-C40C66FF867C}">
                    <a14:compatExt spid="_x0000_s244793"/>
                  </a:ext>
                  <a:ext uri="{FF2B5EF4-FFF2-40B4-BE49-F238E27FC236}">
                    <a16:creationId xmlns:a16="http://schemas.microsoft.com/office/drawing/2014/main" id="{00000000-0008-0000-2000-00000BBC0300}"/>
                  </a:ext>
                </a:extLst>
              </xdr:cNvPr>
              <xdr:cNvSpPr/>
            </xdr:nvSpPr>
            <xdr:spPr bwMode="auto">
              <a:xfrm>
                <a:off x="3105194"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4794" name="Check Box 58" hidden="1">
                <a:extLst>
                  <a:ext uri="{63B3BB69-23CF-44E3-9099-C40C66FF867C}">
                    <a14:compatExt spid="_x0000_s244794"/>
                  </a:ext>
                  <a:ext uri="{FF2B5EF4-FFF2-40B4-BE49-F238E27FC236}">
                    <a16:creationId xmlns:a16="http://schemas.microsoft.com/office/drawing/2014/main" id="{00000000-0008-0000-2000-00000CBC0300}"/>
                  </a:ext>
                </a:extLst>
              </xdr:cNvPr>
              <xdr:cNvSpPr/>
            </xdr:nvSpPr>
            <xdr:spPr bwMode="auto">
              <a:xfrm>
                <a:off x="3876708"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152400</xdr:colOff>
          <xdr:row>59</xdr:row>
          <xdr:rowOff>0</xdr:rowOff>
        </xdr:from>
        <xdr:to>
          <xdr:col>23</xdr:col>
          <xdr:colOff>152400</xdr:colOff>
          <xdr:row>60</xdr:row>
          <xdr:rowOff>38100</xdr:rowOff>
        </xdr:to>
        <xdr:grpSp>
          <xdr:nvGrpSpPr>
            <xdr:cNvPr id="2" name="グループ化 1"/>
            <xdr:cNvGrpSpPr/>
          </xdr:nvGrpSpPr>
          <xdr:grpSpPr>
            <a:xfrm>
              <a:off x="2809875" y="9915525"/>
              <a:ext cx="1447800" cy="209550"/>
              <a:chOff x="3105136" y="1085850"/>
              <a:chExt cx="1447809" cy="209550"/>
            </a:xfrm>
          </xdr:grpSpPr>
          <xdr:sp macro="" textlink="">
            <xdr:nvSpPr>
              <xdr:cNvPr id="245761" name="Check Box 1" hidden="1">
                <a:extLst>
                  <a:ext uri="{63B3BB69-23CF-44E3-9099-C40C66FF867C}">
                    <a14:compatExt spid="_x0000_s245761"/>
                  </a:ext>
                </a:extLst>
              </xdr:cNvPr>
              <xdr:cNvSpPr/>
            </xdr:nvSpPr>
            <xdr:spPr bwMode="auto">
              <a:xfrm>
                <a:off x="3105136"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2" name="Check Box 2" hidden="1">
                <a:extLst>
                  <a:ext uri="{63B3BB69-23CF-44E3-9099-C40C66FF867C}">
                    <a14:compatExt spid="_x0000_s245762"/>
                  </a:ext>
                </a:extLst>
              </xdr:cNvPr>
              <xdr:cNvSpPr/>
            </xdr:nvSpPr>
            <xdr:spPr bwMode="auto">
              <a:xfrm>
                <a:off x="3876670"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56</xdr:row>
          <xdr:rowOff>0</xdr:rowOff>
        </xdr:from>
        <xdr:to>
          <xdr:col>23</xdr:col>
          <xdr:colOff>152400</xdr:colOff>
          <xdr:row>57</xdr:row>
          <xdr:rowOff>38100</xdr:rowOff>
        </xdr:to>
        <xdr:grpSp>
          <xdr:nvGrpSpPr>
            <xdr:cNvPr id="5" name="グループ化 4"/>
            <xdr:cNvGrpSpPr/>
          </xdr:nvGrpSpPr>
          <xdr:grpSpPr>
            <a:xfrm>
              <a:off x="2809875" y="9401175"/>
              <a:ext cx="1447800" cy="209550"/>
              <a:chOff x="3105136" y="1085850"/>
              <a:chExt cx="1447809" cy="209550"/>
            </a:xfrm>
          </xdr:grpSpPr>
          <xdr:sp macro="" textlink="">
            <xdr:nvSpPr>
              <xdr:cNvPr id="245763" name="Check Box 3" hidden="1">
                <a:extLst>
                  <a:ext uri="{63B3BB69-23CF-44E3-9099-C40C66FF867C}">
                    <a14:compatExt spid="_x0000_s245763"/>
                  </a:ext>
                </a:extLst>
              </xdr:cNvPr>
              <xdr:cNvSpPr/>
            </xdr:nvSpPr>
            <xdr:spPr bwMode="auto">
              <a:xfrm>
                <a:off x="3105136"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4" name="Check Box 4" hidden="1">
                <a:extLst>
                  <a:ext uri="{63B3BB69-23CF-44E3-9099-C40C66FF867C}">
                    <a14:compatExt spid="_x0000_s245764"/>
                  </a:ext>
                </a:extLst>
              </xdr:cNvPr>
              <xdr:cNvSpPr/>
            </xdr:nvSpPr>
            <xdr:spPr bwMode="auto">
              <a:xfrm>
                <a:off x="3876670"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54</xdr:row>
          <xdr:rowOff>0</xdr:rowOff>
        </xdr:from>
        <xdr:to>
          <xdr:col>23</xdr:col>
          <xdr:colOff>152400</xdr:colOff>
          <xdr:row>55</xdr:row>
          <xdr:rowOff>38100</xdr:rowOff>
        </xdr:to>
        <xdr:grpSp>
          <xdr:nvGrpSpPr>
            <xdr:cNvPr id="8" name="グループ化 7"/>
            <xdr:cNvGrpSpPr/>
          </xdr:nvGrpSpPr>
          <xdr:grpSpPr>
            <a:xfrm>
              <a:off x="2809875" y="9058275"/>
              <a:ext cx="1447800" cy="209550"/>
              <a:chOff x="3105136" y="1085850"/>
              <a:chExt cx="1447809" cy="209550"/>
            </a:xfrm>
          </xdr:grpSpPr>
          <xdr:sp macro="" textlink="">
            <xdr:nvSpPr>
              <xdr:cNvPr id="245765" name="Check Box 5" hidden="1">
                <a:extLst>
                  <a:ext uri="{63B3BB69-23CF-44E3-9099-C40C66FF867C}">
                    <a14:compatExt spid="_x0000_s245765"/>
                  </a:ext>
                </a:extLst>
              </xdr:cNvPr>
              <xdr:cNvSpPr/>
            </xdr:nvSpPr>
            <xdr:spPr bwMode="auto">
              <a:xfrm>
                <a:off x="3105136"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6" name="Check Box 6" hidden="1">
                <a:extLst>
                  <a:ext uri="{63B3BB69-23CF-44E3-9099-C40C66FF867C}">
                    <a14:compatExt spid="_x0000_s245766"/>
                  </a:ext>
                </a:extLst>
              </xdr:cNvPr>
              <xdr:cNvSpPr/>
            </xdr:nvSpPr>
            <xdr:spPr bwMode="auto">
              <a:xfrm>
                <a:off x="3876670"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41</xdr:row>
          <xdr:rowOff>0</xdr:rowOff>
        </xdr:from>
        <xdr:to>
          <xdr:col>14</xdr:col>
          <xdr:colOff>133350</xdr:colOff>
          <xdr:row>42</xdr:row>
          <xdr:rowOff>0</xdr:rowOff>
        </xdr:to>
        <xdr:sp macro="" textlink="">
          <xdr:nvSpPr>
            <xdr:cNvPr id="245767" name="Check Box 7" hidden="1">
              <a:extLst>
                <a:ext uri="{63B3BB69-23CF-44E3-9099-C40C66FF867C}">
                  <a14:compatExt spid="_x0000_s245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41</xdr:row>
          <xdr:rowOff>0</xdr:rowOff>
        </xdr:from>
        <xdr:to>
          <xdr:col>19</xdr:col>
          <xdr:colOff>9525</xdr:colOff>
          <xdr:row>42</xdr:row>
          <xdr:rowOff>0</xdr:rowOff>
        </xdr:to>
        <xdr:sp macro="" textlink="">
          <xdr:nvSpPr>
            <xdr:cNvPr id="245768" name="Check Box 8" hidden="1">
              <a:extLst>
                <a:ext uri="{63B3BB69-23CF-44E3-9099-C40C66FF867C}">
                  <a14:compatExt spid="_x0000_s245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95250</xdr:colOff>
          <xdr:row>31</xdr:row>
          <xdr:rowOff>161922</xdr:rowOff>
        </xdr:from>
        <xdr:to>
          <xdr:col>19</xdr:col>
          <xdr:colOff>142875</xdr:colOff>
          <xdr:row>39</xdr:row>
          <xdr:rowOff>161922</xdr:rowOff>
        </xdr:to>
        <xdr:grpSp>
          <xdr:nvGrpSpPr>
            <xdr:cNvPr id="13" name="グループ化 12"/>
            <xdr:cNvGrpSpPr/>
          </xdr:nvGrpSpPr>
          <xdr:grpSpPr>
            <a:xfrm>
              <a:off x="2209800" y="5276847"/>
              <a:ext cx="1314450" cy="1371600"/>
              <a:chOff x="2505072" y="1081484"/>
              <a:chExt cx="1314456" cy="209550"/>
            </a:xfrm>
          </xdr:grpSpPr>
          <xdr:sp macro="" textlink="">
            <xdr:nvSpPr>
              <xdr:cNvPr id="245769" name="Check Box 9" hidden="1">
                <a:extLst>
                  <a:ext uri="{63B3BB69-23CF-44E3-9099-C40C66FF867C}">
                    <a14:compatExt spid="_x0000_s245769"/>
                  </a:ext>
                </a:extLst>
              </xdr:cNvPr>
              <xdr:cNvSpPr/>
            </xdr:nvSpPr>
            <xdr:spPr bwMode="auto">
              <a:xfrm>
                <a:off x="2505072" y="1081484"/>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0" name="Check Box 10" hidden="1">
                <a:extLst>
                  <a:ext uri="{63B3BB69-23CF-44E3-9099-C40C66FF867C}">
                    <a14:compatExt spid="_x0000_s245770"/>
                  </a:ext>
                </a:extLst>
              </xdr:cNvPr>
              <xdr:cNvSpPr/>
            </xdr:nvSpPr>
            <xdr:spPr bwMode="auto">
              <a:xfrm>
                <a:off x="3143253" y="1081484"/>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30</xdr:row>
          <xdr:rowOff>0</xdr:rowOff>
        </xdr:from>
        <xdr:to>
          <xdr:col>23</xdr:col>
          <xdr:colOff>152400</xdr:colOff>
          <xdr:row>31</xdr:row>
          <xdr:rowOff>38100</xdr:rowOff>
        </xdr:to>
        <xdr:grpSp>
          <xdr:nvGrpSpPr>
            <xdr:cNvPr id="16" name="グループ化 15"/>
            <xdr:cNvGrpSpPr/>
          </xdr:nvGrpSpPr>
          <xdr:grpSpPr>
            <a:xfrm>
              <a:off x="2809875" y="4943475"/>
              <a:ext cx="1447800" cy="209550"/>
              <a:chOff x="3105136" y="1085850"/>
              <a:chExt cx="1447809" cy="209550"/>
            </a:xfrm>
          </xdr:grpSpPr>
          <xdr:sp macro="" textlink="">
            <xdr:nvSpPr>
              <xdr:cNvPr id="245771" name="Check Box 11" hidden="1">
                <a:extLst>
                  <a:ext uri="{63B3BB69-23CF-44E3-9099-C40C66FF867C}">
                    <a14:compatExt spid="_x0000_s245771"/>
                  </a:ext>
                </a:extLst>
              </xdr:cNvPr>
              <xdr:cNvSpPr/>
            </xdr:nvSpPr>
            <xdr:spPr bwMode="auto">
              <a:xfrm>
                <a:off x="3105136"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2" name="Check Box 12" hidden="1">
                <a:extLst>
                  <a:ext uri="{63B3BB69-23CF-44E3-9099-C40C66FF867C}">
                    <a14:compatExt spid="_x0000_s245772"/>
                  </a:ext>
                </a:extLst>
              </xdr:cNvPr>
              <xdr:cNvSpPr/>
            </xdr:nvSpPr>
            <xdr:spPr bwMode="auto">
              <a:xfrm>
                <a:off x="3876670"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14</xdr:row>
          <xdr:rowOff>0</xdr:rowOff>
        </xdr:from>
        <xdr:to>
          <xdr:col>23</xdr:col>
          <xdr:colOff>152400</xdr:colOff>
          <xdr:row>15</xdr:row>
          <xdr:rowOff>38100</xdr:rowOff>
        </xdr:to>
        <xdr:grpSp>
          <xdr:nvGrpSpPr>
            <xdr:cNvPr id="19" name="グループ化 18"/>
            <xdr:cNvGrpSpPr/>
          </xdr:nvGrpSpPr>
          <xdr:grpSpPr>
            <a:xfrm>
              <a:off x="2809875" y="2200275"/>
              <a:ext cx="1447800" cy="209550"/>
              <a:chOff x="3105136" y="1085850"/>
              <a:chExt cx="1447809" cy="209550"/>
            </a:xfrm>
          </xdr:grpSpPr>
          <xdr:sp macro="" textlink="">
            <xdr:nvSpPr>
              <xdr:cNvPr id="245773" name="Check Box 13" hidden="1">
                <a:extLst>
                  <a:ext uri="{63B3BB69-23CF-44E3-9099-C40C66FF867C}">
                    <a14:compatExt spid="_x0000_s245773"/>
                  </a:ext>
                </a:extLst>
              </xdr:cNvPr>
              <xdr:cNvSpPr/>
            </xdr:nvSpPr>
            <xdr:spPr bwMode="auto">
              <a:xfrm>
                <a:off x="3105136"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4" name="Check Box 14" hidden="1">
                <a:extLst>
                  <a:ext uri="{63B3BB69-23CF-44E3-9099-C40C66FF867C}">
                    <a14:compatExt spid="_x0000_s245774"/>
                  </a:ext>
                </a:extLst>
              </xdr:cNvPr>
              <xdr:cNvSpPr/>
            </xdr:nvSpPr>
            <xdr:spPr bwMode="auto">
              <a:xfrm>
                <a:off x="3876670"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161925</xdr:colOff>
          <xdr:row>22</xdr:row>
          <xdr:rowOff>152400</xdr:rowOff>
        </xdr:from>
        <xdr:to>
          <xdr:col>3</xdr:col>
          <xdr:colOff>104775</xdr:colOff>
          <xdr:row>26</xdr:row>
          <xdr:rowOff>0</xdr:rowOff>
        </xdr:to>
        <xdr:grpSp>
          <xdr:nvGrpSpPr>
            <xdr:cNvPr id="22" name="グループ化 21"/>
            <xdr:cNvGrpSpPr/>
          </xdr:nvGrpSpPr>
          <xdr:grpSpPr>
            <a:xfrm>
              <a:off x="285750" y="3724275"/>
              <a:ext cx="304800" cy="533400"/>
              <a:chOff x="609600" y="2266989"/>
              <a:chExt cx="304800" cy="552426"/>
            </a:xfrm>
          </xdr:grpSpPr>
          <xdr:sp macro="" textlink="">
            <xdr:nvSpPr>
              <xdr:cNvPr id="245775" name="Check Box 15" hidden="1">
                <a:extLst>
                  <a:ext uri="{63B3BB69-23CF-44E3-9099-C40C66FF867C}">
                    <a14:compatExt spid="_x0000_s245775"/>
                  </a:ext>
                </a:extLst>
              </xdr:cNvPr>
              <xdr:cNvSpPr/>
            </xdr:nvSpPr>
            <xdr:spPr bwMode="auto">
              <a:xfrm>
                <a:off x="609600" y="2266989"/>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776" name="Check Box 16" hidden="1">
                <a:extLst>
                  <a:ext uri="{63B3BB69-23CF-44E3-9099-C40C66FF867C}">
                    <a14:compatExt spid="_x0000_s245776"/>
                  </a:ext>
                </a:extLst>
              </xdr:cNvPr>
              <xdr:cNvSpPr/>
            </xdr:nvSpPr>
            <xdr:spPr bwMode="auto">
              <a:xfrm>
                <a:off x="609600" y="2609861"/>
                <a:ext cx="304800" cy="2095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777" name="Check Box 17" hidden="1">
                <a:extLst>
                  <a:ext uri="{63B3BB69-23CF-44E3-9099-C40C66FF867C}">
                    <a14:compatExt spid="_x0000_s245777"/>
                  </a:ext>
                </a:extLst>
              </xdr:cNvPr>
              <xdr:cNvSpPr/>
            </xdr:nvSpPr>
            <xdr:spPr bwMode="auto">
              <a:xfrm>
                <a:off x="609600" y="2447925"/>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6</xdr:row>
          <xdr:rowOff>0</xdr:rowOff>
        </xdr:from>
        <xdr:to>
          <xdr:col>23</xdr:col>
          <xdr:colOff>152400</xdr:colOff>
          <xdr:row>7</xdr:row>
          <xdr:rowOff>38100</xdr:rowOff>
        </xdr:to>
        <xdr:grpSp>
          <xdr:nvGrpSpPr>
            <xdr:cNvPr id="26" name="グループ化 25"/>
            <xdr:cNvGrpSpPr/>
          </xdr:nvGrpSpPr>
          <xdr:grpSpPr>
            <a:xfrm>
              <a:off x="2809875" y="828675"/>
              <a:ext cx="1447800" cy="209550"/>
              <a:chOff x="3105136" y="1085850"/>
              <a:chExt cx="1447809" cy="209550"/>
            </a:xfrm>
          </xdr:grpSpPr>
          <xdr:sp macro="" textlink="">
            <xdr:nvSpPr>
              <xdr:cNvPr id="245778" name="Check Box 18" hidden="1">
                <a:extLst>
                  <a:ext uri="{63B3BB69-23CF-44E3-9099-C40C66FF867C}">
                    <a14:compatExt spid="_x0000_s245778"/>
                  </a:ext>
                </a:extLst>
              </xdr:cNvPr>
              <xdr:cNvSpPr/>
            </xdr:nvSpPr>
            <xdr:spPr bwMode="auto">
              <a:xfrm>
                <a:off x="3105136"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9" name="Check Box 19" hidden="1">
                <a:extLst>
                  <a:ext uri="{63B3BB69-23CF-44E3-9099-C40C66FF867C}">
                    <a14:compatExt spid="_x0000_s245779"/>
                  </a:ext>
                </a:extLst>
              </xdr:cNvPr>
              <xdr:cNvSpPr/>
            </xdr:nvSpPr>
            <xdr:spPr bwMode="auto">
              <a:xfrm>
                <a:off x="3876670"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xdr:col>
      <xdr:colOff>85726</xdr:colOff>
      <xdr:row>7</xdr:row>
      <xdr:rowOff>161925</xdr:rowOff>
    </xdr:from>
    <xdr:to>
      <xdr:col>23</xdr:col>
      <xdr:colOff>85726</xdr:colOff>
      <xdr:row>12</xdr:row>
      <xdr:rowOff>28575</xdr:rowOff>
    </xdr:to>
    <xdr:sp macro="" textlink="">
      <xdr:nvSpPr>
        <xdr:cNvPr id="29" name="AutoShape 5"/>
        <xdr:cNvSpPr>
          <a:spLocks noChangeArrowheads="1"/>
        </xdr:cNvSpPr>
      </xdr:nvSpPr>
      <xdr:spPr bwMode="auto">
        <a:xfrm>
          <a:off x="323851" y="1295400"/>
          <a:ext cx="3981450" cy="1066800"/>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xdr:col>
          <xdr:colOff>171450</xdr:colOff>
          <xdr:row>49</xdr:row>
          <xdr:rowOff>0</xdr:rowOff>
        </xdr:from>
        <xdr:to>
          <xdr:col>14</xdr:col>
          <xdr:colOff>161925</xdr:colOff>
          <xdr:row>52</xdr:row>
          <xdr:rowOff>19050</xdr:rowOff>
        </xdr:to>
        <xdr:grpSp>
          <xdr:nvGrpSpPr>
            <xdr:cNvPr id="30" name="グループ化 29"/>
            <xdr:cNvGrpSpPr/>
          </xdr:nvGrpSpPr>
          <xdr:grpSpPr>
            <a:xfrm>
              <a:off x="295275" y="8201025"/>
              <a:ext cx="2343150" cy="533400"/>
              <a:chOff x="7267575" y="4543456"/>
              <a:chExt cx="2343150" cy="533400"/>
            </a:xfrm>
          </xdr:grpSpPr>
          <xdr:sp macro="" textlink="">
            <xdr:nvSpPr>
              <xdr:cNvPr id="245780" name="Check Box 20" hidden="1">
                <a:extLst>
                  <a:ext uri="{63B3BB69-23CF-44E3-9099-C40C66FF867C}">
                    <a14:compatExt spid="_x0000_s245780"/>
                  </a:ext>
                </a:extLst>
              </xdr:cNvPr>
              <xdr:cNvSpPr/>
            </xdr:nvSpPr>
            <xdr:spPr bwMode="auto">
              <a:xfrm>
                <a:off x="7267575" y="4543456"/>
                <a:ext cx="2343150" cy="2095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保護者からの申出書</a:t>
                </a:r>
              </a:p>
            </xdr:txBody>
          </xdr:sp>
          <xdr:sp macro="" textlink="">
            <xdr:nvSpPr>
              <xdr:cNvPr id="245781" name="Check Box 21" hidden="1">
                <a:extLst>
                  <a:ext uri="{63B3BB69-23CF-44E3-9099-C40C66FF867C}">
                    <a14:compatExt spid="_x0000_s245781"/>
                  </a:ext>
                </a:extLst>
              </xdr:cNvPr>
              <xdr:cNvSpPr/>
            </xdr:nvSpPr>
            <xdr:spPr bwMode="auto">
              <a:xfrm>
                <a:off x="7267575" y="4714875"/>
                <a:ext cx="23431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a:t>
                </a:r>
              </a:p>
            </xdr:txBody>
          </xdr:sp>
          <xdr:sp macro="" textlink="">
            <xdr:nvSpPr>
              <xdr:cNvPr id="245782" name="Check Box 22" hidden="1">
                <a:extLst>
                  <a:ext uri="{63B3BB69-23CF-44E3-9099-C40C66FF867C}">
                    <a14:compatExt spid="_x0000_s245782"/>
                  </a:ext>
                </a:extLst>
              </xdr:cNvPr>
              <xdr:cNvSpPr/>
            </xdr:nvSpPr>
            <xdr:spPr bwMode="auto">
              <a:xfrm>
                <a:off x="7267575" y="4867298"/>
                <a:ext cx="723900" cy="20955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41</xdr:row>
          <xdr:rowOff>0</xdr:rowOff>
        </xdr:from>
        <xdr:to>
          <xdr:col>23</xdr:col>
          <xdr:colOff>38100</xdr:colOff>
          <xdr:row>42</xdr:row>
          <xdr:rowOff>0</xdr:rowOff>
        </xdr:to>
        <xdr:sp macro="" textlink="">
          <xdr:nvSpPr>
            <xdr:cNvPr id="245783" name="Check Box 23" hidden="1">
              <a:extLst>
                <a:ext uri="{63B3BB69-23CF-44E3-9099-C40C66FF867C}">
                  <a14:compatExt spid="_x0000_s245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twoCellAnchor>
    <xdr:from>
      <xdr:col>1</xdr:col>
      <xdr:colOff>85726</xdr:colOff>
      <xdr:row>15</xdr:row>
      <xdr:rowOff>161925</xdr:rowOff>
    </xdr:from>
    <xdr:to>
      <xdr:col>23</xdr:col>
      <xdr:colOff>85726</xdr:colOff>
      <xdr:row>20</xdr:row>
      <xdr:rowOff>28575</xdr:rowOff>
    </xdr:to>
    <xdr:sp macro="" textlink="">
      <xdr:nvSpPr>
        <xdr:cNvPr id="35" name="AutoShape 5"/>
        <xdr:cNvSpPr>
          <a:spLocks noChangeArrowheads="1"/>
        </xdr:cNvSpPr>
      </xdr:nvSpPr>
      <xdr:spPr bwMode="auto">
        <a:xfrm>
          <a:off x="323851" y="3009900"/>
          <a:ext cx="3981450" cy="1066800"/>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85726</xdr:colOff>
      <xdr:row>43</xdr:row>
      <xdr:rowOff>95250</xdr:rowOff>
    </xdr:from>
    <xdr:to>
      <xdr:col>23</xdr:col>
      <xdr:colOff>85726</xdr:colOff>
      <xdr:row>46</xdr:row>
      <xdr:rowOff>95250</xdr:rowOff>
    </xdr:to>
    <xdr:sp macro="" textlink="">
      <xdr:nvSpPr>
        <xdr:cNvPr id="36" name="AutoShape 5"/>
        <xdr:cNvSpPr>
          <a:spLocks noChangeArrowheads="1"/>
        </xdr:cNvSpPr>
      </xdr:nvSpPr>
      <xdr:spPr bwMode="auto">
        <a:xfrm>
          <a:off x="209551" y="7953375"/>
          <a:ext cx="3981450" cy="514350"/>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0</xdr:colOff>
          <xdr:row>38</xdr:row>
          <xdr:rowOff>19050</xdr:rowOff>
        </xdr:from>
        <xdr:to>
          <xdr:col>24</xdr:col>
          <xdr:colOff>0</xdr:colOff>
          <xdr:row>39</xdr:row>
          <xdr:rowOff>57150</xdr:rowOff>
        </xdr:to>
        <xdr:grpSp>
          <xdr:nvGrpSpPr>
            <xdr:cNvPr id="37" name="グループ化 36">
              <a:extLst>
                <a:ext uri="{FF2B5EF4-FFF2-40B4-BE49-F238E27FC236}">
                  <a16:creationId xmlns:a16="http://schemas.microsoft.com/office/drawing/2014/main" id="{00000000-0008-0000-2100-000005000000}"/>
                </a:ext>
              </a:extLst>
            </xdr:cNvPr>
            <xdr:cNvGrpSpPr/>
          </xdr:nvGrpSpPr>
          <xdr:grpSpPr>
            <a:xfrm>
              <a:off x="2657475" y="6334125"/>
              <a:ext cx="1628775" cy="209550"/>
              <a:chOff x="3105050" y="1085850"/>
              <a:chExt cx="1447801" cy="209550"/>
            </a:xfrm>
          </xdr:grpSpPr>
          <xdr:sp macro="" textlink="">
            <xdr:nvSpPr>
              <xdr:cNvPr id="245784" name="Check Box 24" hidden="1">
                <a:extLst>
                  <a:ext uri="{63B3BB69-23CF-44E3-9099-C40C66FF867C}">
                    <a14:compatExt spid="_x0000_s245784"/>
                  </a:ext>
                  <a:ext uri="{FF2B5EF4-FFF2-40B4-BE49-F238E27FC236}">
                    <a16:creationId xmlns:a16="http://schemas.microsoft.com/office/drawing/2014/main" id="{00000000-0008-0000-2100-000003C00300}"/>
                  </a:ext>
                </a:extLst>
              </xdr:cNvPr>
              <xdr:cNvSpPr/>
            </xdr:nvSpPr>
            <xdr:spPr bwMode="auto">
              <a:xfrm>
                <a:off x="3105050"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85" name="Check Box 25" hidden="1">
                <a:extLst>
                  <a:ext uri="{63B3BB69-23CF-44E3-9099-C40C66FF867C}">
                    <a14:compatExt spid="_x0000_s245785"/>
                  </a:ext>
                  <a:ext uri="{FF2B5EF4-FFF2-40B4-BE49-F238E27FC236}">
                    <a16:creationId xmlns:a16="http://schemas.microsoft.com/office/drawing/2014/main" id="{00000000-0008-0000-2100-000004C00300}"/>
                  </a:ext>
                </a:extLst>
              </xdr:cNvPr>
              <xdr:cNvSpPr/>
            </xdr:nvSpPr>
            <xdr:spPr bwMode="auto">
              <a:xfrm>
                <a:off x="3876573"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32</xdr:row>
          <xdr:rowOff>19050</xdr:rowOff>
        </xdr:from>
        <xdr:to>
          <xdr:col>19</xdr:col>
          <xdr:colOff>19050</xdr:colOff>
          <xdr:row>33</xdr:row>
          <xdr:rowOff>19050</xdr:rowOff>
        </xdr:to>
        <xdr:sp macro="" textlink="">
          <xdr:nvSpPr>
            <xdr:cNvPr id="245786" name="Check Box 26" hidden="1">
              <a:extLst>
                <a:ext uri="{63B3BB69-23CF-44E3-9099-C40C66FF867C}">
                  <a14:compatExt spid="_x0000_s245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32</xdr:row>
          <xdr:rowOff>28575</xdr:rowOff>
        </xdr:from>
        <xdr:to>
          <xdr:col>23</xdr:col>
          <xdr:colOff>95250</xdr:colOff>
          <xdr:row>33</xdr:row>
          <xdr:rowOff>28575</xdr:rowOff>
        </xdr:to>
        <xdr:sp macro="" textlink="">
          <xdr:nvSpPr>
            <xdr:cNvPr id="245787" name="Check Box 27" hidden="1">
              <a:extLst>
                <a:ext uri="{63B3BB69-23CF-44E3-9099-C40C66FF867C}">
                  <a14:compatExt spid="_x0000_s245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76200</xdr:rowOff>
        </xdr:from>
        <xdr:to>
          <xdr:col>23</xdr:col>
          <xdr:colOff>28575</xdr:colOff>
          <xdr:row>36</xdr:row>
          <xdr:rowOff>76200</xdr:rowOff>
        </xdr:to>
        <xdr:sp macro="" textlink="">
          <xdr:nvSpPr>
            <xdr:cNvPr id="245788" name="Check Box 28" hidden="1">
              <a:extLst>
                <a:ext uri="{63B3BB69-23CF-44E3-9099-C40C66FF867C}">
                  <a14:compatExt spid="_x0000_s245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57150</xdr:colOff>
          <xdr:row>27</xdr:row>
          <xdr:rowOff>9525</xdr:rowOff>
        </xdr:from>
        <xdr:to>
          <xdr:col>17</xdr:col>
          <xdr:colOff>85725</xdr:colOff>
          <xdr:row>28</xdr:row>
          <xdr:rowOff>0</xdr:rowOff>
        </xdr:to>
        <xdr:grpSp>
          <xdr:nvGrpSpPr>
            <xdr:cNvPr id="2" name="グループ化 1"/>
            <xdr:cNvGrpSpPr/>
          </xdr:nvGrpSpPr>
          <xdr:grpSpPr>
            <a:xfrm>
              <a:off x="1981200" y="4629150"/>
              <a:ext cx="1114425" cy="266700"/>
              <a:chOff x="2914639" y="1133475"/>
              <a:chExt cx="1114420" cy="209550"/>
            </a:xfrm>
          </xdr:grpSpPr>
          <xdr:sp macro="" textlink="">
            <xdr:nvSpPr>
              <xdr:cNvPr id="246785" name="Check Box 1" hidden="1">
                <a:extLst>
                  <a:ext uri="{63B3BB69-23CF-44E3-9099-C40C66FF867C}">
                    <a14:compatExt spid="_x0000_s246785"/>
                  </a:ext>
                </a:extLst>
              </xdr:cNvPr>
              <xdr:cNvSpPr/>
            </xdr:nvSpPr>
            <xdr:spPr bwMode="auto">
              <a:xfrm>
                <a:off x="2914639" y="1133475"/>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46786" name="Check Box 2" hidden="1">
                <a:extLst>
                  <a:ext uri="{63B3BB69-23CF-44E3-9099-C40C66FF867C}">
                    <a14:compatExt spid="_x0000_s246786"/>
                  </a:ext>
                </a:extLst>
              </xdr:cNvPr>
              <xdr:cNvSpPr/>
            </xdr:nvSpPr>
            <xdr:spPr bwMode="auto">
              <a:xfrm>
                <a:off x="3571859" y="1133475"/>
                <a:ext cx="4572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42</xdr:row>
          <xdr:rowOff>0</xdr:rowOff>
        </xdr:from>
        <xdr:to>
          <xdr:col>23</xdr:col>
          <xdr:colOff>152400</xdr:colOff>
          <xdr:row>43</xdr:row>
          <xdr:rowOff>0</xdr:rowOff>
        </xdr:to>
        <xdr:grpSp>
          <xdr:nvGrpSpPr>
            <xdr:cNvPr id="5" name="グループ化 4"/>
            <xdr:cNvGrpSpPr/>
          </xdr:nvGrpSpPr>
          <xdr:grpSpPr>
            <a:xfrm>
              <a:off x="2800350" y="7296150"/>
              <a:ext cx="1447800" cy="171450"/>
              <a:chOff x="3105152" y="1085850"/>
              <a:chExt cx="1447802" cy="209550"/>
            </a:xfrm>
          </xdr:grpSpPr>
          <xdr:sp macro="" textlink="">
            <xdr:nvSpPr>
              <xdr:cNvPr id="246787" name="Check Box 3" hidden="1">
                <a:extLst>
                  <a:ext uri="{63B3BB69-23CF-44E3-9099-C40C66FF867C}">
                    <a14:compatExt spid="_x0000_s246787"/>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6788" name="Check Box 4" hidden="1">
                <a:extLst>
                  <a:ext uri="{63B3BB69-23CF-44E3-9099-C40C66FF867C}">
                    <a14:compatExt spid="_x0000_s246788"/>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25</xdr:row>
          <xdr:rowOff>0</xdr:rowOff>
        </xdr:from>
        <xdr:to>
          <xdr:col>23</xdr:col>
          <xdr:colOff>95250</xdr:colOff>
          <xdr:row>26</xdr:row>
          <xdr:rowOff>38100</xdr:rowOff>
        </xdr:to>
        <xdr:sp macro="" textlink="">
          <xdr:nvSpPr>
            <xdr:cNvPr id="246789" name="Check Box 5" hidden="1">
              <a:extLst>
                <a:ext uri="{63B3BB69-23CF-44E3-9099-C40C66FF867C}">
                  <a14:compatExt spid="_x0000_s246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25</xdr:row>
          <xdr:rowOff>0</xdr:rowOff>
        </xdr:from>
        <xdr:to>
          <xdr:col>7</xdr:col>
          <xdr:colOff>28575</xdr:colOff>
          <xdr:row>26</xdr:row>
          <xdr:rowOff>38100</xdr:rowOff>
        </xdr:to>
        <xdr:sp macro="" textlink="">
          <xdr:nvSpPr>
            <xdr:cNvPr id="246790" name="Check Box 6" hidden="1">
              <a:extLst>
                <a:ext uri="{63B3BB69-23CF-44E3-9099-C40C66FF867C}">
                  <a14:compatExt spid="_x0000_s246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twoCellAnchor>
    <xdr:from>
      <xdr:col>1</xdr:col>
      <xdr:colOff>123826</xdr:colOff>
      <xdr:row>47</xdr:row>
      <xdr:rowOff>0</xdr:rowOff>
    </xdr:from>
    <xdr:to>
      <xdr:col>23</xdr:col>
      <xdr:colOff>104776</xdr:colOff>
      <xdr:row>49</xdr:row>
      <xdr:rowOff>28575</xdr:rowOff>
    </xdr:to>
    <xdr:sp macro="" textlink="">
      <xdr:nvSpPr>
        <xdr:cNvPr id="13" name="AutoShape 5"/>
        <xdr:cNvSpPr>
          <a:spLocks noChangeArrowheads="1"/>
        </xdr:cNvSpPr>
      </xdr:nvSpPr>
      <xdr:spPr bwMode="auto">
        <a:xfrm>
          <a:off x="352426" y="9791700"/>
          <a:ext cx="3962400" cy="542925"/>
        </a:xfrm>
        <a:prstGeom prst="bracketPair">
          <a:avLst>
            <a:gd name="adj" fmla="val 123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76199</xdr:colOff>
      <xdr:row>44</xdr:row>
      <xdr:rowOff>0</xdr:rowOff>
    </xdr:from>
    <xdr:to>
      <xdr:col>24</xdr:col>
      <xdr:colOff>95249</xdr:colOff>
      <xdr:row>46</xdr:row>
      <xdr:rowOff>47625</xdr:rowOff>
    </xdr:to>
    <xdr:sp macro="" textlink="">
      <xdr:nvSpPr>
        <xdr:cNvPr id="2" name="AutoShape 1"/>
        <xdr:cNvSpPr>
          <a:spLocks noChangeArrowheads="1"/>
        </xdr:cNvSpPr>
      </xdr:nvSpPr>
      <xdr:spPr bwMode="auto">
        <a:xfrm>
          <a:off x="485774" y="6276975"/>
          <a:ext cx="4000500" cy="56197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123826</xdr:colOff>
      <xdr:row>61</xdr:row>
      <xdr:rowOff>161925</xdr:rowOff>
    </xdr:from>
    <xdr:to>
      <xdr:col>24</xdr:col>
      <xdr:colOff>95251</xdr:colOff>
      <xdr:row>64</xdr:row>
      <xdr:rowOff>28575</xdr:rowOff>
    </xdr:to>
    <xdr:sp macro="" textlink="">
      <xdr:nvSpPr>
        <xdr:cNvPr id="3" name="AutoShape 2"/>
        <xdr:cNvSpPr>
          <a:spLocks noChangeArrowheads="1"/>
        </xdr:cNvSpPr>
      </xdr:nvSpPr>
      <xdr:spPr bwMode="auto">
        <a:xfrm>
          <a:off x="238126" y="10020300"/>
          <a:ext cx="4133850" cy="381000"/>
        </a:xfrm>
        <a:prstGeom prst="bracketPair">
          <a:avLst>
            <a:gd name="adj" fmla="val 1417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42</xdr:row>
          <xdr:rowOff>0</xdr:rowOff>
        </xdr:from>
        <xdr:to>
          <xdr:col>24</xdr:col>
          <xdr:colOff>152400</xdr:colOff>
          <xdr:row>43</xdr:row>
          <xdr:rowOff>0</xdr:rowOff>
        </xdr:to>
        <xdr:grpSp>
          <xdr:nvGrpSpPr>
            <xdr:cNvPr id="4" name="グループ化 3"/>
            <xdr:cNvGrpSpPr/>
          </xdr:nvGrpSpPr>
          <xdr:grpSpPr>
            <a:xfrm>
              <a:off x="2981325" y="6943725"/>
              <a:ext cx="1447800" cy="171450"/>
              <a:chOff x="3105073" y="1085850"/>
              <a:chExt cx="1447912" cy="209550"/>
            </a:xfrm>
          </xdr:grpSpPr>
          <xdr:sp macro="" textlink="">
            <xdr:nvSpPr>
              <xdr:cNvPr id="247809" name="Check Box 1" hidden="1">
                <a:extLst>
                  <a:ext uri="{63B3BB69-23CF-44E3-9099-C40C66FF867C}">
                    <a14:compatExt spid="_x0000_s247809"/>
                  </a:ext>
                </a:extLst>
              </xdr:cNvPr>
              <xdr:cNvSpPr/>
            </xdr:nvSpPr>
            <xdr:spPr bwMode="auto">
              <a:xfrm>
                <a:off x="3105073"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0" name="Check Box 2" hidden="1">
                <a:extLst>
                  <a:ext uri="{63B3BB69-23CF-44E3-9099-C40C66FF867C}">
                    <a14:compatExt spid="_x0000_s247810"/>
                  </a:ext>
                </a:extLst>
              </xdr:cNvPr>
              <xdr:cNvSpPr/>
            </xdr:nvSpPr>
            <xdr:spPr bwMode="auto">
              <a:xfrm>
                <a:off x="3876714"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6</xdr:row>
          <xdr:rowOff>68035</xdr:rowOff>
        </xdr:from>
        <xdr:to>
          <xdr:col>25</xdr:col>
          <xdr:colOff>0</xdr:colOff>
          <xdr:row>7</xdr:row>
          <xdr:rowOff>106135</xdr:rowOff>
        </xdr:to>
        <xdr:grpSp>
          <xdr:nvGrpSpPr>
            <xdr:cNvPr id="7" name="グループ化 6"/>
            <xdr:cNvGrpSpPr/>
          </xdr:nvGrpSpPr>
          <xdr:grpSpPr>
            <a:xfrm>
              <a:off x="3009900" y="982435"/>
              <a:ext cx="1447800" cy="209550"/>
              <a:chOff x="3105080" y="1085850"/>
              <a:chExt cx="1447890" cy="209550"/>
            </a:xfrm>
          </xdr:grpSpPr>
          <xdr:sp macro="" textlink="">
            <xdr:nvSpPr>
              <xdr:cNvPr id="247811" name="Check Box 3" hidden="1">
                <a:extLst>
                  <a:ext uri="{63B3BB69-23CF-44E3-9099-C40C66FF867C}">
                    <a14:compatExt spid="_x0000_s247811"/>
                  </a:ext>
                </a:extLst>
              </xdr:cNvPr>
              <xdr:cNvSpPr/>
            </xdr:nvSpPr>
            <xdr:spPr bwMode="auto">
              <a:xfrm>
                <a:off x="3105080"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2" name="Check Box 4" hidden="1">
                <a:extLst>
                  <a:ext uri="{63B3BB69-23CF-44E3-9099-C40C66FF867C}">
                    <a14:compatExt spid="_x0000_s247812"/>
                  </a:ext>
                </a:extLst>
              </xdr:cNvPr>
              <xdr:cNvSpPr/>
            </xdr:nvSpPr>
            <xdr:spPr bwMode="auto">
              <a:xfrm>
                <a:off x="3876703" y="1085850"/>
                <a:ext cx="6762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9</xdr:row>
          <xdr:rowOff>0</xdr:rowOff>
        </xdr:from>
        <xdr:to>
          <xdr:col>25</xdr:col>
          <xdr:colOff>0</xdr:colOff>
          <xdr:row>10</xdr:row>
          <xdr:rowOff>38100</xdr:rowOff>
        </xdr:to>
        <xdr:grpSp>
          <xdr:nvGrpSpPr>
            <xdr:cNvPr id="10" name="グループ化 9"/>
            <xdr:cNvGrpSpPr/>
          </xdr:nvGrpSpPr>
          <xdr:grpSpPr>
            <a:xfrm>
              <a:off x="3009900" y="1428750"/>
              <a:ext cx="1447800" cy="209550"/>
              <a:chOff x="3105080" y="1085850"/>
              <a:chExt cx="1447890" cy="209550"/>
            </a:xfrm>
          </xdr:grpSpPr>
          <xdr:sp macro="" textlink="">
            <xdr:nvSpPr>
              <xdr:cNvPr id="247813" name="Check Box 5" hidden="1">
                <a:extLst>
                  <a:ext uri="{63B3BB69-23CF-44E3-9099-C40C66FF867C}">
                    <a14:compatExt spid="_x0000_s247813"/>
                  </a:ext>
                </a:extLst>
              </xdr:cNvPr>
              <xdr:cNvSpPr/>
            </xdr:nvSpPr>
            <xdr:spPr bwMode="auto">
              <a:xfrm>
                <a:off x="3105080"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4" name="Check Box 6" hidden="1">
                <a:extLst>
                  <a:ext uri="{63B3BB69-23CF-44E3-9099-C40C66FF867C}">
                    <a14:compatExt spid="_x0000_s247814"/>
                  </a:ext>
                </a:extLst>
              </xdr:cNvPr>
              <xdr:cNvSpPr/>
            </xdr:nvSpPr>
            <xdr:spPr bwMode="auto">
              <a:xfrm>
                <a:off x="3876703" y="1085850"/>
                <a:ext cx="6762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14</xdr:row>
          <xdr:rowOff>0</xdr:rowOff>
        </xdr:from>
        <xdr:to>
          <xdr:col>25</xdr:col>
          <xdr:colOff>0</xdr:colOff>
          <xdr:row>15</xdr:row>
          <xdr:rowOff>38100</xdr:rowOff>
        </xdr:to>
        <xdr:grpSp>
          <xdr:nvGrpSpPr>
            <xdr:cNvPr id="16" name="グループ化 15"/>
            <xdr:cNvGrpSpPr/>
          </xdr:nvGrpSpPr>
          <xdr:grpSpPr>
            <a:xfrm>
              <a:off x="3009900" y="2286000"/>
              <a:ext cx="1447800" cy="209550"/>
              <a:chOff x="3105080" y="1085850"/>
              <a:chExt cx="1447890" cy="209550"/>
            </a:xfrm>
          </xdr:grpSpPr>
          <xdr:sp macro="" textlink="">
            <xdr:nvSpPr>
              <xdr:cNvPr id="247817" name="Check Box 9" hidden="1">
                <a:extLst>
                  <a:ext uri="{63B3BB69-23CF-44E3-9099-C40C66FF867C}">
                    <a14:compatExt spid="_x0000_s247817"/>
                  </a:ext>
                </a:extLst>
              </xdr:cNvPr>
              <xdr:cNvSpPr/>
            </xdr:nvSpPr>
            <xdr:spPr bwMode="auto">
              <a:xfrm>
                <a:off x="3105080"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8" name="Check Box 10" hidden="1">
                <a:extLst>
                  <a:ext uri="{63B3BB69-23CF-44E3-9099-C40C66FF867C}">
                    <a14:compatExt spid="_x0000_s247818"/>
                  </a:ext>
                </a:extLst>
              </xdr:cNvPr>
              <xdr:cNvSpPr/>
            </xdr:nvSpPr>
            <xdr:spPr bwMode="auto">
              <a:xfrm>
                <a:off x="3876703" y="1085850"/>
                <a:ext cx="6762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48</xdr:row>
          <xdr:rowOff>0</xdr:rowOff>
        </xdr:from>
        <xdr:to>
          <xdr:col>25</xdr:col>
          <xdr:colOff>0</xdr:colOff>
          <xdr:row>49</xdr:row>
          <xdr:rowOff>0</xdr:rowOff>
        </xdr:to>
        <xdr:grpSp>
          <xdr:nvGrpSpPr>
            <xdr:cNvPr id="19" name="グループ化 18"/>
            <xdr:cNvGrpSpPr/>
          </xdr:nvGrpSpPr>
          <xdr:grpSpPr>
            <a:xfrm>
              <a:off x="3009900" y="7972425"/>
              <a:ext cx="1447800" cy="171450"/>
              <a:chOff x="3105080" y="1085850"/>
              <a:chExt cx="1447890" cy="209550"/>
            </a:xfrm>
          </xdr:grpSpPr>
          <xdr:sp macro="" textlink="">
            <xdr:nvSpPr>
              <xdr:cNvPr id="247819" name="Check Box 11" hidden="1">
                <a:extLst>
                  <a:ext uri="{63B3BB69-23CF-44E3-9099-C40C66FF867C}">
                    <a14:compatExt spid="_x0000_s247819"/>
                  </a:ext>
                </a:extLst>
              </xdr:cNvPr>
              <xdr:cNvSpPr/>
            </xdr:nvSpPr>
            <xdr:spPr bwMode="auto">
              <a:xfrm>
                <a:off x="3105080"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0" name="Check Box 12" hidden="1">
                <a:extLst>
                  <a:ext uri="{63B3BB69-23CF-44E3-9099-C40C66FF867C}">
                    <a14:compatExt spid="_x0000_s247820"/>
                  </a:ext>
                </a:extLst>
              </xdr:cNvPr>
              <xdr:cNvSpPr/>
            </xdr:nvSpPr>
            <xdr:spPr bwMode="auto">
              <a:xfrm>
                <a:off x="3876703" y="1085850"/>
                <a:ext cx="6762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12</xdr:row>
          <xdr:rowOff>0</xdr:rowOff>
        </xdr:from>
        <xdr:to>
          <xdr:col>25</xdr:col>
          <xdr:colOff>0</xdr:colOff>
          <xdr:row>13</xdr:row>
          <xdr:rowOff>37350</xdr:rowOff>
        </xdr:to>
        <xdr:grpSp>
          <xdr:nvGrpSpPr>
            <xdr:cNvPr id="23" name="グループ化 22"/>
            <xdr:cNvGrpSpPr/>
          </xdr:nvGrpSpPr>
          <xdr:grpSpPr>
            <a:xfrm>
              <a:off x="3009900" y="1943100"/>
              <a:ext cx="1447800" cy="208800"/>
              <a:chOff x="3105080" y="1085850"/>
              <a:chExt cx="1447890" cy="209550"/>
            </a:xfrm>
          </xdr:grpSpPr>
          <xdr:sp macro="" textlink="">
            <xdr:nvSpPr>
              <xdr:cNvPr id="247823" name="Check Box 15" hidden="1">
                <a:extLst>
                  <a:ext uri="{63B3BB69-23CF-44E3-9099-C40C66FF867C}">
                    <a14:compatExt spid="_x0000_s247823"/>
                  </a:ext>
                </a:extLst>
              </xdr:cNvPr>
              <xdr:cNvSpPr/>
            </xdr:nvSpPr>
            <xdr:spPr bwMode="auto">
              <a:xfrm>
                <a:off x="3105080"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4" name="Check Box 16" hidden="1">
                <a:extLst>
                  <a:ext uri="{63B3BB69-23CF-44E3-9099-C40C66FF867C}">
                    <a14:compatExt spid="_x0000_s247824"/>
                  </a:ext>
                </a:extLst>
              </xdr:cNvPr>
              <xdr:cNvSpPr/>
            </xdr:nvSpPr>
            <xdr:spPr bwMode="auto">
              <a:xfrm>
                <a:off x="3876703" y="1085850"/>
                <a:ext cx="6762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27</xdr:row>
          <xdr:rowOff>0</xdr:rowOff>
        </xdr:from>
        <xdr:to>
          <xdr:col>24</xdr:col>
          <xdr:colOff>0</xdr:colOff>
          <xdr:row>28</xdr:row>
          <xdr:rowOff>37350</xdr:rowOff>
        </xdr:to>
        <xdr:grpSp>
          <xdr:nvGrpSpPr>
            <xdr:cNvPr id="31" name="グループ化 30"/>
            <xdr:cNvGrpSpPr/>
          </xdr:nvGrpSpPr>
          <xdr:grpSpPr>
            <a:xfrm>
              <a:off x="2828925" y="4371975"/>
              <a:ext cx="1447800" cy="208800"/>
              <a:chOff x="3105073" y="1085850"/>
              <a:chExt cx="1447912" cy="209550"/>
            </a:xfrm>
          </xdr:grpSpPr>
          <xdr:sp macro="" textlink="">
            <xdr:nvSpPr>
              <xdr:cNvPr id="247832" name="Check Box 24" hidden="1">
                <a:extLst>
                  <a:ext uri="{63B3BB69-23CF-44E3-9099-C40C66FF867C}">
                    <a14:compatExt spid="_x0000_s247832"/>
                  </a:ext>
                </a:extLst>
              </xdr:cNvPr>
              <xdr:cNvSpPr/>
            </xdr:nvSpPr>
            <xdr:spPr bwMode="auto">
              <a:xfrm>
                <a:off x="3105073"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33" name="Check Box 25" hidden="1">
                <a:extLst>
                  <a:ext uri="{63B3BB69-23CF-44E3-9099-C40C66FF867C}">
                    <a14:compatExt spid="_x0000_s247833"/>
                  </a:ext>
                </a:extLst>
              </xdr:cNvPr>
              <xdr:cNvSpPr/>
            </xdr:nvSpPr>
            <xdr:spPr bwMode="auto">
              <a:xfrm>
                <a:off x="3876714"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29</xdr:row>
          <xdr:rowOff>0</xdr:rowOff>
        </xdr:from>
        <xdr:to>
          <xdr:col>24</xdr:col>
          <xdr:colOff>0</xdr:colOff>
          <xdr:row>30</xdr:row>
          <xdr:rowOff>37350</xdr:rowOff>
        </xdr:to>
        <xdr:grpSp>
          <xdr:nvGrpSpPr>
            <xdr:cNvPr id="34" name="グループ化 33"/>
            <xdr:cNvGrpSpPr/>
          </xdr:nvGrpSpPr>
          <xdr:grpSpPr>
            <a:xfrm>
              <a:off x="2828925" y="4714875"/>
              <a:ext cx="1447800" cy="208800"/>
              <a:chOff x="3105073" y="1085850"/>
              <a:chExt cx="1447912" cy="209550"/>
            </a:xfrm>
          </xdr:grpSpPr>
          <xdr:sp macro="" textlink="">
            <xdr:nvSpPr>
              <xdr:cNvPr id="247834" name="Check Box 26" hidden="1">
                <a:extLst>
                  <a:ext uri="{63B3BB69-23CF-44E3-9099-C40C66FF867C}">
                    <a14:compatExt spid="_x0000_s247834"/>
                  </a:ext>
                </a:extLst>
              </xdr:cNvPr>
              <xdr:cNvSpPr/>
            </xdr:nvSpPr>
            <xdr:spPr bwMode="auto">
              <a:xfrm>
                <a:off x="3105073"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35" name="Check Box 27" hidden="1">
                <a:extLst>
                  <a:ext uri="{63B3BB69-23CF-44E3-9099-C40C66FF867C}">
                    <a14:compatExt spid="_x0000_s247835"/>
                  </a:ext>
                </a:extLst>
              </xdr:cNvPr>
              <xdr:cNvSpPr/>
            </xdr:nvSpPr>
            <xdr:spPr bwMode="auto">
              <a:xfrm>
                <a:off x="3876714"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xdr:row>
          <xdr:rowOff>0</xdr:rowOff>
        </xdr:from>
        <xdr:to>
          <xdr:col>25</xdr:col>
          <xdr:colOff>0</xdr:colOff>
          <xdr:row>6</xdr:row>
          <xdr:rowOff>38100</xdr:rowOff>
        </xdr:to>
        <xdr:grpSp>
          <xdr:nvGrpSpPr>
            <xdr:cNvPr id="32" name="グループ化 31"/>
            <xdr:cNvGrpSpPr/>
          </xdr:nvGrpSpPr>
          <xdr:grpSpPr>
            <a:xfrm>
              <a:off x="3009900" y="742950"/>
              <a:ext cx="1447800" cy="209550"/>
              <a:chOff x="3105080" y="1085850"/>
              <a:chExt cx="1447890" cy="209550"/>
            </a:xfrm>
          </xdr:grpSpPr>
          <xdr:sp macro="" textlink="">
            <xdr:nvSpPr>
              <xdr:cNvPr id="247838" name="Check Box 30" hidden="1">
                <a:extLst>
                  <a:ext uri="{63B3BB69-23CF-44E3-9099-C40C66FF867C}">
                    <a14:compatExt spid="_x0000_s247838"/>
                  </a:ext>
                </a:extLst>
              </xdr:cNvPr>
              <xdr:cNvSpPr/>
            </xdr:nvSpPr>
            <xdr:spPr bwMode="auto">
              <a:xfrm>
                <a:off x="3105080"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39" name="Check Box 31" hidden="1">
                <a:extLst>
                  <a:ext uri="{63B3BB69-23CF-44E3-9099-C40C66FF867C}">
                    <a14:compatExt spid="_x0000_s247839"/>
                  </a:ext>
                </a:extLst>
              </xdr:cNvPr>
              <xdr:cNvSpPr/>
            </xdr:nvSpPr>
            <xdr:spPr bwMode="auto">
              <a:xfrm>
                <a:off x="3876703" y="1085850"/>
                <a:ext cx="6762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2</xdr:col>
      <xdr:colOff>85725</xdr:colOff>
      <xdr:row>12</xdr:row>
      <xdr:rowOff>19049</xdr:rowOff>
    </xdr:from>
    <xdr:to>
      <xdr:col>24</xdr:col>
      <xdr:colOff>85725</xdr:colOff>
      <xdr:row>15</xdr:row>
      <xdr:rowOff>9524</xdr:rowOff>
    </xdr:to>
    <xdr:sp macro="" textlink="">
      <xdr:nvSpPr>
        <xdr:cNvPr id="3" name="AutoShape 2"/>
        <xdr:cNvSpPr>
          <a:spLocks noChangeArrowheads="1"/>
        </xdr:cNvSpPr>
      </xdr:nvSpPr>
      <xdr:spPr bwMode="auto">
        <a:xfrm>
          <a:off x="495300" y="1876424"/>
          <a:ext cx="3981450" cy="504825"/>
        </a:xfrm>
        <a:prstGeom prst="bracketPair">
          <a:avLst>
            <a:gd name="adj" fmla="val 1176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10</xdr:row>
          <xdr:rowOff>0</xdr:rowOff>
        </xdr:from>
        <xdr:to>
          <xdr:col>24</xdr:col>
          <xdr:colOff>152400</xdr:colOff>
          <xdr:row>11</xdr:row>
          <xdr:rowOff>38100</xdr:rowOff>
        </xdr:to>
        <xdr:grpSp>
          <xdr:nvGrpSpPr>
            <xdr:cNvPr id="4" name="グループ化 3"/>
            <xdr:cNvGrpSpPr/>
          </xdr:nvGrpSpPr>
          <xdr:grpSpPr>
            <a:xfrm>
              <a:off x="2981325" y="1514475"/>
              <a:ext cx="1447800" cy="209550"/>
              <a:chOff x="3105152" y="1085850"/>
              <a:chExt cx="1447802" cy="209550"/>
            </a:xfrm>
          </xdr:grpSpPr>
          <xdr:sp macro="" textlink="">
            <xdr:nvSpPr>
              <xdr:cNvPr id="248833" name="Check Box 1" hidden="1">
                <a:extLst>
                  <a:ext uri="{63B3BB69-23CF-44E3-9099-C40C66FF867C}">
                    <a14:compatExt spid="_x0000_s248833"/>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34" name="Check Box 2" hidden="1">
                <a:extLst>
                  <a:ext uri="{63B3BB69-23CF-44E3-9099-C40C66FF867C}">
                    <a14:compatExt spid="_x0000_s248834"/>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17</xdr:row>
          <xdr:rowOff>0</xdr:rowOff>
        </xdr:from>
        <xdr:to>
          <xdr:col>25</xdr:col>
          <xdr:colOff>0</xdr:colOff>
          <xdr:row>18</xdr:row>
          <xdr:rowOff>38100</xdr:rowOff>
        </xdr:to>
        <xdr:grpSp>
          <xdr:nvGrpSpPr>
            <xdr:cNvPr id="7" name="グループ化 6"/>
            <xdr:cNvGrpSpPr/>
          </xdr:nvGrpSpPr>
          <xdr:grpSpPr>
            <a:xfrm>
              <a:off x="3009900" y="2714625"/>
              <a:ext cx="1447800" cy="209550"/>
              <a:chOff x="3105152" y="1085850"/>
              <a:chExt cx="1447802" cy="209550"/>
            </a:xfrm>
          </xdr:grpSpPr>
          <xdr:sp macro="" textlink="">
            <xdr:nvSpPr>
              <xdr:cNvPr id="248835" name="Check Box 3" hidden="1">
                <a:extLst>
                  <a:ext uri="{63B3BB69-23CF-44E3-9099-C40C66FF867C}">
                    <a14:compatExt spid="_x0000_s248835"/>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36" name="Check Box 4" hidden="1">
                <a:extLst>
                  <a:ext uri="{63B3BB69-23CF-44E3-9099-C40C66FF867C}">
                    <a14:compatExt spid="_x0000_s248836"/>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20</xdr:row>
          <xdr:rowOff>0</xdr:rowOff>
        </xdr:from>
        <xdr:to>
          <xdr:col>25</xdr:col>
          <xdr:colOff>0</xdr:colOff>
          <xdr:row>21</xdr:row>
          <xdr:rowOff>38100</xdr:rowOff>
        </xdr:to>
        <xdr:grpSp>
          <xdr:nvGrpSpPr>
            <xdr:cNvPr id="10" name="グループ化 9"/>
            <xdr:cNvGrpSpPr/>
          </xdr:nvGrpSpPr>
          <xdr:grpSpPr>
            <a:xfrm>
              <a:off x="3009900" y="3228975"/>
              <a:ext cx="1447800" cy="209550"/>
              <a:chOff x="3105152" y="1085850"/>
              <a:chExt cx="1447802" cy="209550"/>
            </a:xfrm>
          </xdr:grpSpPr>
          <xdr:sp macro="" textlink="">
            <xdr:nvSpPr>
              <xdr:cNvPr id="248837" name="Check Box 5" hidden="1">
                <a:extLst>
                  <a:ext uri="{63B3BB69-23CF-44E3-9099-C40C66FF867C}">
                    <a14:compatExt spid="_x0000_s248837"/>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38" name="Check Box 6" hidden="1">
                <a:extLst>
                  <a:ext uri="{63B3BB69-23CF-44E3-9099-C40C66FF867C}">
                    <a14:compatExt spid="_x0000_s248838"/>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6</xdr:row>
          <xdr:rowOff>0</xdr:rowOff>
        </xdr:from>
        <xdr:to>
          <xdr:col>25</xdr:col>
          <xdr:colOff>0</xdr:colOff>
          <xdr:row>7</xdr:row>
          <xdr:rowOff>38100</xdr:rowOff>
        </xdr:to>
        <xdr:grpSp>
          <xdr:nvGrpSpPr>
            <xdr:cNvPr id="13" name="グループ化 12"/>
            <xdr:cNvGrpSpPr/>
          </xdr:nvGrpSpPr>
          <xdr:grpSpPr>
            <a:xfrm>
              <a:off x="3009900" y="828675"/>
              <a:ext cx="1447800" cy="209550"/>
              <a:chOff x="3105152" y="1085850"/>
              <a:chExt cx="1447802" cy="209550"/>
            </a:xfrm>
          </xdr:grpSpPr>
          <xdr:sp macro="" textlink="">
            <xdr:nvSpPr>
              <xdr:cNvPr id="248839" name="Check Box 7" hidden="1">
                <a:extLst>
                  <a:ext uri="{63B3BB69-23CF-44E3-9099-C40C66FF867C}">
                    <a14:compatExt spid="_x0000_s248839"/>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0" name="Check Box 8" hidden="1">
                <a:extLst>
                  <a:ext uri="{63B3BB69-23CF-44E3-9099-C40C66FF867C}">
                    <a14:compatExt spid="_x0000_s24884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25</xdr:row>
          <xdr:rowOff>152400</xdr:rowOff>
        </xdr:from>
        <xdr:to>
          <xdr:col>25</xdr:col>
          <xdr:colOff>0</xdr:colOff>
          <xdr:row>27</xdr:row>
          <xdr:rowOff>18300</xdr:rowOff>
        </xdr:to>
        <xdr:grpSp>
          <xdr:nvGrpSpPr>
            <xdr:cNvPr id="16" name="グループ化 15"/>
            <xdr:cNvGrpSpPr/>
          </xdr:nvGrpSpPr>
          <xdr:grpSpPr>
            <a:xfrm>
              <a:off x="3009900" y="4238625"/>
              <a:ext cx="1447800" cy="208800"/>
              <a:chOff x="3105152" y="1085850"/>
              <a:chExt cx="1447802" cy="209550"/>
            </a:xfrm>
          </xdr:grpSpPr>
          <xdr:sp macro="" textlink="">
            <xdr:nvSpPr>
              <xdr:cNvPr id="248841" name="Check Box 9" hidden="1">
                <a:extLst>
                  <a:ext uri="{63B3BB69-23CF-44E3-9099-C40C66FF867C}">
                    <a14:compatExt spid="_x0000_s248841"/>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2" name="Check Box 10" hidden="1">
                <a:extLst>
                  <a:ext uri="{63B3BB69-23CF-44E3-9099-C40C66FF867C}">
                    <a14:compatExt spid="_x0000_s248842"/>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28575</xdr:colOff>
          <xdr:row>37</xdr:row>
          <xdr:rowOff>57150</xdr:rowOff>
        </xdr:from>
        <xdr:to>
          <xdr:col>25</xdr:col>
          <xdr:colOff>28575</xdr:colOff>
          <xdr:row>38</xdr:row>
          <xdr:rowOff>95250</xdr:rowOff>
        </xdr:to>
        <xdr:grpSp>
          <xdr:nvGrpSpPr>
            <xdr:cNvPr id="19" name="グループ化 18"/>
            <xdr:cNvGrpSpPr/>
          </xdr:nvGrpSpPr>
          <xdr:grpSpPr>
            <a:xfrm>
              <a:off x="3038475" y="6200775"/>
              <a:ext cx="1447800" cy="209550"/>
              <a:chOff x="3105152" y="1085850"/>
              <a:chExt cx="1447802" cy="209550"/>
            </a:xfrm>
          </xdr:grpSpPr>
          <xdr:sp macro="" textlink="">
            <xdr:nvSpPr>
              <xdr:cNvPr id="248843" name="Check Box 11" hidden="1">
                <a:extLst>
                  <a:ext uri="{63B3BB69-23CF-44E3-9099-C40C66FF867C}">
                    <a14:compatExt spid="_x0000_s248843"/>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4" name="Check Box 12" hidden="1">
                <a:extLst>
                  <a:ext uri="{63B3BB69-23CF-44E3-9099-C40C66FF867C}">
                    <a14:compatExt spid="_x0000_s248844"/>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31</xdr:row>
          <xdr:rowOff>161925</xdr:rowOff>
        </xdr:from>
        <xdr:to>
          <xdr:col>25</xdr:col>
          <xdr:colOff>0</xdr:colOff>
          <xdr:row>33</xdr:row>
          <xdr:rowOff>28575</xdr:rowOff>
        </xdr:to>
        <xdr:grpSp>
          <xdr:nvGrpSpPr>
            <xdr:cNvPr id="22" name="グループ化 21"/>
            <xdr:cNvGrpSpPr/>
          </xdr:nvGrpSpPr>
          <xdr:grpSpPr>
            <a:xfrm>
              <a:off x="3009900" y="5276850"/>
              <a:ext cx="1447800" cy="209550"/>
              <a:chOff x="3105152" y="1085850"/>
              <a:chExt cx="1447802" cy="209550"/>
            </a:xfrm>
          </xdr:grpSpPr>
          <xdr:sp macro="" textlink="">
            <xdr:nvSpPr>
              <xdr:cNvPr id="248845" name="Check Box 13" hidden="1">
                <a:extLst>
                  <a:ext uri="{63B3BB69-23CF-44E3-9099-C40C66FF867C}">
                    <a14:compatExt spid="_x0000_s248845"/>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6" name="Check Box 14" hidden="1">
                <a:extLst>
                  <a:ext uri="{63B3BB69-23CF-44E3-9099-C40C66FF867C}">
                    <a14:compatExt spid="_x0000_s248846"/>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76199</xdr:colOff>
      <xdr:row>22</xdr:row>
      <xdr:rowOff>0</xdr:rowOff>
    </xdr:from>
    <xdr:to>
      <xdr:col>24</xdr:col>
      <xdr:colOff>95249</xdr:colOff>
      <xdr:row>25</xdr:row>
      <xdr:rowOff>47625</xdr:rowOff>
    </xdr:to>
    <xdr:sp macro="" textlink="">
      <xdr:nvSpPr>
        <xdr:cNvPr id="25" name="AutoShape 1"/>
        <xdr:cNvSpPr>
          <a:spLocks noChangeArrowheads="1"/>
        </xdr:cNvSpPr>
      </xdr:nvSpPr>
      <xdr:spPr bwMode="auto">
        <a:xfrm>
          <a:off x="485774" y="3571875"/>
          <a:ext cx="4000500" cy="56197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0</xdr:colOff>
          <xdr:row>29</xdr:row>
          <xdr:rowOff>28575</xdr:rowOff>
        </xdr:from>
        <xdr:to>
          <xdr:col>25</xdr:col>
          <xdr:colOff>0</xdr:colOff>
          <xdr:row>30</xdr:row>
          <xdr:rowOff>66675</xdr:rowOff>
        </xdr:to>
        <xdr:grpSp>
          <xdr:nvGrpSpPr>
            <xdr:cNvPr id="26" name="グループ化 25"/>
            <xdr:cNvGrpSpPr/>
          </xdr:nvGrpSpPr>
          <xdr:grpSpPr>
            <a:xfrm>
              <a:off x="3009900" y="4800600"/>
              <a:ext cx="1447800" cy="209550"/>
              <a:chOff x="3105152" y="1085850"/>
              <a:chExt cx="1447802" cy="209550"/>
            </a:xfrm>
          </xdr:grpSpPr>
          <xdr:sp macro="" textlink="">
            <xdr:nvSpPr>
              <xdr:cNvPr id="248847" name="Check Box 15" hidden="1">
                <a:extLst>
                  <a:ext uri="{63B3BB69-23CF-44E3-9099-C40C66FF867C}">
                    <a14:compatExt spid="_x0000_s248847"/>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8" name="Check Box 16" hidden="1">
                <a:extLst>
                  <a:ext uri="{63B3BB69-23CF-44E3-9099-C40C66FF867C}">
                    <a14:compatExt spid="_x0000_s248848"/>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49</xdr:row>
          <xdr:rowOff>19050</xdr:rowOff>
        </xdr:from>
        <xdr:to>
          <xdr:col>25</xdr:col>
          <xdr:colOff>0</xdr:colOff>
          <xdr:row>50</xdr:row>
          <xdr:rowOff>57150</xdr:rowOff>
        </xdr:to>
        <xdr:grpSp>
          <xdr:nvGrpSpPr>
            <xdr:cNvPr id="29" name="グループ化 28"/>
            <xdr:cNvGrpSpPr/>
          </xdr:nvGrpSpPr>
          <xdr:grpSpPr>
            <a:xfrm>
              <a:off x="3009900" y="8220075"/>
              <a:ext cx="1447800" cy="209550"/>
              <a:chOff x="3105152" y="1085850"/>
              <a:chExt cx="1447802" cy="209550"/>
            </a:xfrm>
          </xdr:grpSpPr>
          <xdr:sp macro="" textlink="">
            <xdr:nvSpPr>
              <xdr:cNvPr id="248849" name="Check Box 17" hidden="1">
                <a:extLst>
                  <a:ext uri="{63B3BB69-23CF-44E3-9099-C40C66FF867C}">
                    <a14:compatExt spid="_x0000_s248849"/>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50" name="Check Box 18" hidden="1">
                <a:extLst>
                  <a:ext uri="{63B3BB69-23CF-44E3-9099-C40C66FF867C}">
                    <a14:compatExt spid="_x0000_s24885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57</xdr:row>
          <xdr:rowOff>0</xdr:rowOff>
        </xdr:from>
        <xdr:to>
          <xdr:col>23</xdr:col>
          <xdr:colOff>28575</xdr:colOff>
          <xdr:row>58</xdr:row>
          <xdr:rowOff>30150</xdr:rowOff>
        </xdr:to>
        <xdr:grpSp>
          <xdr:nvGrpSpPr>
            <xdr:cNvPr id="32" name="グループ化 31"/>
            <xdr:cNvGrpSpPr/>
          </xdr:nvGrpSpPr>
          <xdr:grpSpPr>
            <a:xfrm>
              <a:off x="3009900" y="9496425"/>
              <a:ext cx="1114425" cy="201600"/>
              <a:chOff x="2914647" y="1133475"/>
              <a:chExt cx="1114430" cy="209550"/>
            </a:xfrm>
          </xdr:grpSpPr>
          <xdr:sp macro="" textlink="">
            <xdr:nvSpPr>
              <xdr:cNvPr id="248851" name="Check Box 19" hidden="1">
                <a:extLst>
                  <a:ext uri="{63B3BB69-23CF-44E3-9099-C40C66FF867C}">
                    <a14:compatExt spid="_x0000_s248851"/>
                  </a:ext>
                </a:extLst>
              </xdr:cNvPr>
              <xdr:cNvSpPr/>
            </xdr:nvSpPr>
            <xdr:spPr bwMode="auto">
              <a:xfrm>
                <a:off x="2914647" y="1133475"/>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48852" name="Check Box 20" hidden="1">
                <a:extLst>
                  <a:ext uri="{63B3BB69-23CF-44E3-9099-C40C66FF867C}">
                    <a14:compatExt spid="_x0000_s248852"/>
                  </a:ext>
                </a:extLst>
              </xdr:cNvPr>
              <xdr:cNvSpPr/>
            </xdr:nvSpPr>
            <xdr:spPr bwMode="auto">
              <a:xfrm>
                <a:off x="3571877" y="1133475"/>
                <a:ext cx="4572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2</xdr:col>
      <xdr:colOff>123825</xdr:colOff>
      <xdr:row>60</xdr:row>
      <xdr:rowOff>0</xdr:rowOff>
    </xdr:from>
    <xdr:to>
      <xdr:col>24</xdr:col>
      <xdr:colOff>85725</xdr:colOff>
      <xdr:row>64</xdr:row>
      <xdr:rowOff>0</xdr:rowOff>
    </xdr:to>
    <xdr:sp macro="" textlink="">
      <xdr:nvSpPr>
        <xdr:cNvPr id="35" name="AutoShape 5"/>
        <xdr:cNvSpPr>
          <a:spLocks noChangeArrowheads="1"/>
        </xdr:cNvSpPr>
      </xdr:nvSpPr>
      <xdr:spPr bwMode="auto">
        <a:xfrm>
          <a:off x="533400" y="9401175"/>
          <a:ext cx="3943350" cy="685800"/>
        </a:xfrm>
        <a:prstGeom prst="bracketPair">
          <a:avLst>
            <a:gd name="adj" fmla="val 109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114300</xdr:colOff>
      <xdr:row>40</xdr:row>
      <xdr:rowOff>0</xdr:rowOff>
    </xdr:from>
    <xdr:to>
      <xdr:col>24</xdr:col>
      <xdr:colOff>76200</xdr:colOff>
      <xdr:row>44</xdr:row>
      <xdr:rowOff>0</xdr:rowOff>
    </xdr:to>
    <xdr:sp macro="" textlink="">
      <xdr:nvSpPr>
        <xdr:cNvPr id="37" name="AutoShape 5"/>
        <xdr:cNvSpPr>
          <a:spLocks noChangeArrowheads="1"/>
        </xdr:cNvSpPr>
      </xdr:nvSpPr>
      <xdr:spPr bwMode="auto">
        <a:xfrm>
          <a:off x="523875" y="6657975"/>
          <a:ext cx="3943350" cy="685800"/>
        </a:xfrm>
        <a:prstGeom prst="bracketPair">
          <a:avLst>
            <a:gd name="adj" fmla="val 958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11</xdr:col>
          <xdr:colOff>114300</xdr:colOff>
          <xdr:row>53</xdr:row>
          <xdr:rowOff>0</xdr:rowOff>
        </xdr:from>
        <xdr:to>
          <xdr:col>12</xdr:col>
          <xdr:colOff>152400</xdr:colOff>
          <xdr:row>54</xdr:row>
          <xdr:rowOff>19050</xdr:rowOff>
        </xdr:to>
        <xdr:sp macro="" textlink="">
          <xdr:nvSpPr>
            <xdr:cNvPr id="248865" name="Check Box 33" hidden="1">
              <a:extLst>
                <a:ext uri="{63B3BB69-23CF-44E3-9099-C40C66FF867C}">
                  <a14:compatExt spid="_x0000_s24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54</xdr:row>
          <xdr:rowOff>19050</xdr:rowOff>
        </xdr:from>
        <xdr:to>
          <xdr:col>12</xdr:col>
          <xdr:colOff>152400</xdr:colOff>
          <xdr:row>55</xdr:row>
          <xdr:rowOff>38100</xdr:rowOff>
        </xdr:to>
        <xdr:sp macro="" textlink="">
          <xdr:nvSpPr>
            <xdr:cNvPr id="248866" name="Check Box 34" hidden="1">
              <a:extLst>
                <a:ext uri="{63B3BB69-23CF-44E3-9099-C40C66FF867C}">
                  <a14:compatExt spid="_x0000_s248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55</xdr:row>
          <xdr:rowOff>19050</xdr:rowOff>
        </xdr:from>
        <xdr:to>
          <xdr:col>12</xdr:col>
          <xdr:colOff>152400</xdr:colOff>
          <xdr:row>56</xdr:row>
          <xdr:rowOff>38100</xdr:rowOff>
        </xdr:to>
        <xdr:sp macro="" textlink="">
          <xdr:nvSpPr>
            <xdr:cNvPr id="248867" name="Check Box 35" hidden="1">
              <a:extLst>
                <a:ext uri="{63B3BB69-23CF-44E3-9099-C40C66FF867C}">
                  <a14:compatExt spid="_x0000_s248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33</xdr:row>
          <xdr:rowOff>133350</xdr:rowOff>
        </xdr:from>
        <xdr:to>
          <xdr:col>25</xdr:col>
          <xdr:colOff>9525</xdr:colOff>
          <xdr:row>35</xdr:row>
          <xdr:rowOff>0</xdr:rowOff>
        </xdr:to>
        <xdr:grpSp>
          <xdr:nvGrpSpPr>
            <xdr:cNvPr id="49" name="グループ化 48"/>
            <xdr:cNvGrpSpPr/>
          </xdr:nvGrpSpPr>
          <xdr:grpSpPr>
            <a:xfrm>
              <a:off x="3019425" y="5591175"/>
              <a:ext cx="1447800" cy="209550"/>
              <a:chOff x="3105152" y="1085850"/>
              <a:chExt cx="1447802" cy="209550"/>
            </a:xfrm>
          </xdr:grpSpPr>
          <xdr:sp macro="" textlink="">
            <xdr:nvSpPr>
              <xdr:cNvPr id="248868" name="Check Box 36" hidden="1">
                <a:extLst>
                  <a:ext uri="{63B3BB69-23CF-44E3-9099-C40C66FF867C}">
                    <a14:compatExt spid="_x0000_s248868"/>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69" name="Check Box 37" hidden="1">
                <a:extLst>
                  <a:ext uri="{63B3BB69-23CF-44E3-9099-C40C66FF867C}">
                    <a14:compatExt spid="_x0000_s248869"/>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45</xdr:row>
          <xdr:rowOff>28575</xdr:rowOff>
        </xdr:from>
        <xdr:to>
          <xdr:col>25</xdr:col>
          <xdr:colOff>9525</xdr:colOff>
          <xdr:row>46</xdr:row>
          <xdr:rowOff>66675</xdr:rowOff>
        </xdr:to>
        <xdr:grpSp>
          <xdr:nvGrpSpPr>
            <xdr:cNvPr id="42" name="グループ化 41"/>
            <xdr:cNvGrpSpPr/>
          </xdr:nvGrpSpPr>
          <xdr:grpSpPr>
            <a:xfrm>
              <a:off x="3019425" y="7543800"/>
              <a:ext cx="1447800" cy="209550"/>
              <a:chOff x="3105152" y="1085850"/>
              <a:chExt cx="1447802" cy="209550"/>
            </a:xfrm>
          </xdr:grpSpPr>
          <xdr:sp macro="" textlink="">
            <xdr:nvSpPr>
              <xdr:cNvPr id="248870" name="Check Box 38" hidden="1">
                <a:extLst>
                  <a:ext uri="{63B3BB69-23CF-44E3-9099-C40C66FF867C}">
                    <a14:compatExt spid="_x0000_s24887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71" name="Check Box 39" hidden="1">
                <a:extLst>
                  <a:ext uri="{63B3BB69-23CF-44E3-9099-C40C66FF867C}">
                    <a14:compatExt spid="_x0000_s248871"/>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152400</xdr:colOff>
          <xdr:row>9</xdr:row>
          <xdr:rowOff>0</xdr:rowOff>
        </xdr:from>
        <xdr:to>
          <xdr:col>24</xdr:col>
          <xdr:colOff>152400</xdr:colOff>
          <xdr:row>10</xdr:row>
          <xdr:rowOff>0</xdr:rowOff>
        </xdr:to>
        <xdr:grpSp>
          <xdr:nvGrpSpPr>
            <xdr:cNvPr id="2" name="グループ化 1"/>
            <xdr:cNvGrpSpPr/>
          </xdr:nvGrpSpPr>
          <xdr:grpSpPr>
            <a:xfrm>
              <a:off x="2990850" y="1333500"/>
              <a:ext cx="1447800" cy="171450"/>
              <a:chOff x="3105152" y="1085850"/>
              <a:chExt cx="1447802" cy="209550"/>
            </a:xfrm>
          </xdr:grpSpPr>
          <xdr:sp macro="" textlink="">
            <xdr:nvSpPr>
              <xdr:cNvPr id="249857" name="Check Box 1" hidden="1">
                <a:extLst>
                  <a:ext uri="{63B3BB69-23CF-44E3-9099-C40C66FF867C}">
                    <a14:compatExt spid="_x0000_s249857"/>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58" name="Check Box 2" hidden="1">
                <a:extLst>
                  <a:ext uri="{63B3BB69-23CF-44E3-9099-C40C66FF867C}">
                    <a14:compatExt spid="_x0000_s249858"/>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14</xdr:row>
          <xdr:rowOff>0</xdr:rowOff>
        </xdr:from>
        <xdr:to>
          <xdr:col>24</xdr:col>
          <xdr:colOff>152400</xdr:colOff>
          <xdr:row>15</xdr:row>
          <xdr:rowOff>0</xdr:rowOff>
        </xdr:to>
        <xdr:grpSp>
          <xdr:nvGrpSpPr>
            <xdr:cNvPr id="5" name="グループ化 4"/>
            <xdr:cNvGrpSpPr/>
          </xdr:nvGrpSpPr>
          <xdr:grpSpPr>
            <a:xfrm>
              <a:off x="2990850" y="2190750"/>
              <a:ext cx="1447800" cy="171450"/>
              <a:chOff x="3105152" y="1085850"/>
              <a:chExt cx="1447802" cy="209550"/>
            </a:xfrm>
          </xdr:grpSpPr>
          <xdr:sp macro="" textlink="">
            <xdr:nvSpPr>
              <xdr:cNvPr id="249859" name="Check Box 3" hidden="1">
                <a:extLst>
                  <a:ext uri="{63B3BB69-23CF-44E3-9099-C40C66FF867C}">
                    <a14:compatExt spid="_x0000_s249859"/>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60" name="Check Box 4" hidden="1">
                <a:extLst>
                  <a:ext uri="{63B3BB69-23CF-44E3-9099-C40C66FF867C}">
                    <a14:compatExt spid="_x0000_s24986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20</xdr:row>
          <xdr:rowOff>0</xdr:rowOff>
        </xdr:from>
        <xdr:to>
          <xdr:col>24</xdr:col>
          <xdr:colOff>152400</xdr:colOff>
          <xdr:row>21</xdr:row>
          <xdr:rowOff>0</xdr:rowOff>
        </xdr:to>
        <xdr:grpSp>
          <xdr:nvGrpSpPr>
            <xdr:cNvPr id="8" name="グループ化 7"/>
            <xdr:cNvGrpSpPr/>
          </xdr:nvGrpSpPr>
          <xdr:grpSpPr>
            <a:xfrm>
              <a:off x="2990850" y="3133725"/>
              <a:ext cx="1447800" cy="171450"/>
              <a:chOff x="3105152" y="1085850"/>
              <a:chExt cx="1447802" cy="209550"/>
            </a:xfrm>
          </xdr:grpSpPr>
          <xdr:sp macro="" textlink="">
            <xdr:nvSpPr>
              <xdr:cNvPr id="249861" name="Check Box 5" hidden="1">
                <a:extLst>
                  <a:ext uri="{63B3BB69-23CF-44E3-9099-C40C66FF867C}">
                    <a14:compatExt spid="_x0000_s249861"/>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62" name="Check Box 6" hidden="1">
                <a:extLst>
                  <a:ext uri="{63B3BB69-23CF-44E3-9099-C40C66FF867C}">
                    <a14:compatExt spid="_x0000_s249862"/>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104775</xdr:colOff>
      <xdr:row>16</xdr:row>
      <xdr:rowOff>19050</xdr:rowOff>
    </xdr:from>
    <xdr:to>
      <xdr:col>24</xdr:col>
      <xdr:colOff>85724</xdr:colOff>
      <xdr:row>18</xdr:row>
      <xdr:rowOff>0</xdr:rowOff>
    </xdr:to>
    <xdr:sp macro="" textlink="">
      <xdr:nvSpPr>
        <xdr:cNvPr id="12" name="AutoShape 11"/>
        <xdr:cNvSpPr>
          <a:spLocks noChangeArrowheads="1"/>
        </xdr:cNvSpPr>
      </xdr:nvSpPr>
      <xdr:spPr bwMode="auto">
        <a:xfrm>
          <a:off x="523875" y="2047875"/>
          <a:ext cx="3962399" cy="323850"/>
        </a:xfrm>
        <a:prstGeom prst="bracketPair">
          <a:avLst>
            <a:gd name="adj" fmla="val 138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0</xdr:colOff>
          <xdr:row>36</xdr:row>
          <xdr:rowOff>0</xdr:rowOff>
        </xdr:from>
        <xdr:to>
          <xdr:col>25</xdr:col>
          <xdr:colOff>0</xdr:colOff>
          <xdr:row>37</xdr:row>
          <xdr:rowOff>0</xdr:rowOff>
        </xdr:to>
        <xdr:grpSp>
          <xdr:nvGrpSpPr>
            <xdr:cNvPr id="14" name="グループ化 13"/>
            <xdr:cNvGrpSpPr/>
          </xdr:nvGrpSpPr>
          <xdr:grpSpPr>
            <a:xfrm>
              <a:off x="3019425" y="5934075"/>
              <a:ext cx="1447800" cy="190500"/>
              <a:chOff x="3105152" y="1085850"/>
              <a:chExt cx="1447802" cy="209550"/>
            </a:xfrm>
          </xdr:grpSpPr>
          <xdr:sp macro="" textlink="">
            <xdr:nvSpPr>
              <xdr:cNvPr id="249863" name="Check Box 7" hidden="1">
                <a:extLst>
                  <a:ext uri="{63B3BB69-23CF-44E3-9099-C40C66FF867C}">
                    <a14:compatExt spid="_x0000_s249863"/>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64" name="Check Box 8" hidden="1">
                <a:extLst>
                  <a:ext uri="{63B3BB69-23CF-44E3-9099-C40C66FF867C}">
                    <a14:compatExt spid="_x0000_s249864"/>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38</xdr:row>
          <xdr:rowOff>0</xdr:rowOff>
        </xdr:from>
        <xdr:to>
          <xdr:col>25</xdr:col>
          <xdr:colOff>0</xdr:colOff>
          <xdr:row>39</xdr:row>
          <xdr:rowOff>0</xdr:rowOff>
        </xdr:to>
        <xdr:grpSp>
          <xdr:nvGrpSpPr>
            <xdr:cNvPr id="17" name="グループ化 16"/>
            <xdr:cNvGrpSpPr/>
          </xdr:nvGrpSpPr>
          <xdr:grpSpPr>
            <a:xfrm>
              <a:off x="3019425" y="6315075"/>
              <a:ext cx="1447800" cy="190500"/>
              <a:chOff x="3105152" y="1085850"/>
              <a:chExt cx="1447802" cy="209550"/>
            </a:xfrm>
          </xdr:grpSpPr>
          <xdr:sp macro="" textlink="">
            <xdr:nvSpPr>
              <xdr:cNvPr id="249865" name="Check Box 9" hidden="1">
                <a:extLst>
                  <a:ext uri="{63B3BB69-23CF-44E3-9099-C40C66FF867C}">
                    <a14:compatExt spid="_x0000_s249865"/>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66" name="Check Box 10" hidden="1">
                <a:extLst>
                  <a:ext uri="{63B3BB69-23CF-44E3-9099-C40C66FF867C}">
                    <a14:compatExt spid="_x0000_s249866"/>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40</xdr:row>
          <xdr:rowOff>0</xdr:rowOff>
        </xdr:from>
        <xdr:to>
          <xdr:col>25</xdr:col>
          <xdr:colOff>0</xdr:colOff>
          <xdr:row>41</xdr:row>
          <xdr:rowOff>0</xdr:rowOff>
        </xdr:to>
        <xdr:grpSp>
          <xdr:nvGrpSpPr>
            <xdr:cNvPr id="20" name="グループ化 19"/>
            <xdr:cNvGrpSpPr/>
          </xdr:nvGrpSpPr>
          <xdr:grpSpPr>
            <a:xfrm>
              <a:off x="3019425" y="6696075"/>
              <a:ext cx="1447800" cy="190500"/>
              <a:chOff x="3105152" y="1085850"/>
              <a:chExt cx="1447802" cy="209550"/>
            </a:xfrm>
          </xdr:grpSpPr>
          <xdr:sp macro="" textlink="">
            <xdr:nvSpPr>
              <xdr:cNvPr id="249867" name="Check Box 11" hidden="1">
                <a:extLst>
                  <a:ext uri="{63B3BB69-23CF-44E3-9099-C40C66FF867C}">
                    <a14:compatExt spid="_x0000_s249867"/>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68" name="Check Box 12" hidden="1">
                <a:extLst>
                  <a:ext uri="{63B3BB69-23CF-44E3-9099-C40C66FF867C}">
                    <a14:compatExt spid="_x0000_s249868"/>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42</xdr:row>
          <xdr:rowOff>0</xdr:rowOff>
        </xdr:from>
        <xdr:to>
          <xdr:col>25</xdr:col>
          <xdr:colOff>0</xdr:colOff>
          <xdr:row>43</xdr:row>
          <xdr:rowOff>0</xdr:rowOff>
        </xdr:to>
        <xdr:grpSp>
          <xdr:nvGrpSpPr>
            <xdr:cNvPr id="23" name="グループ化 22"/>
            <xdr:cNvGrpSpPr/>
          </xdr:nvGrpSpPr>
          <xdr:grpSpPr>
            <a:xfrm>
              <a:off x="3019425" y="7077075"/>
              <a:ext cx="1447800" cy="190500"/>
              <a:chOff x="3105152" y="1085850"/>
              <a:chExt cx="1447802" cy="209550"/>
            </a:xfrm>
          </xdr:grpSpPr>
          <xdr:sp macro="" textlink="">
            <xdr:nvSpPr>
              <xdr:cNvPr id="249869" name="Check Box 13" hidden="1">
                <a:extLst>
                  <a:ext uri="{63B3BB69-23CF-44E3-9099-C40C66FF867C}">
                    <a14:compatExt spid="_x0000_s249869"/>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70" name="Check Box 14" hidden="1">
                <a:extLst>
                  <a:ext uri="{63B3BB69-23CF-44E3-9099-C40C66FF867C}">
                    <a14:compatExt spid="_x0000_s24987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45</xdr:row>
          <xdr:rowOff>19050</xdr:rowOff>
        </xdr:from>
        <xdr:to>
          <xdr:col>25</xdr:col>
          <xdr:colOff>9525</xdr:colOff>
          <xdr:row>46</xdr:row>
          <xdr:rowOff>19050</xdr:rowOff>
        </xdr:to>
        <xdr:grpSp>
          <xdr:nvGrpSpPr>
            <xdr:cNvPr id="29" name="グループ化 28"/>
            <xdr:cNvGrpSpPr/>
          </xdr:nvGrpSpPr>
          <xdr:grpSpPr>
            <a:xfrm>
              <a:off x="3028950" y="7686675"/>
              <a:ext cx="1447800" cy="200025"/>
              <a:chOff x="3105152" y="1085850"/>
              <a:chExt cx="1447802" cy="209550"/>
            </a:xfrm>
          </xdr:grpSpPr>
          <xdr:sp macro="" textlink="">
            <xdr:nvSpPr>
              <xdr:cNvPr id="249873" name="Check Box 17" hidden="1">
                <a:extLst>
                  <a:ext uri="{63B3BB69-23CF-44E3-9099-C40C66FF867C}">
                    <a14:compatExt spid="_x0000_s249873"/>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74" name="Check Box 18" hidden="1">
                <a:extLst>
                  <a:ext uri="{63B3BB69-23CF-44E3-9099-C40C66FF867C}">
                    <a14:compatExt spid="_x0000_s249874"/>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19050</xdr:colOff>
          <xdr:row>46</xdr:row>
          <xdr:rowOff>85725</xdr:rowOff>
        </xdr:from>
        <xdr:to>
          <xdr:col>25</xdr:col>
          <xdr:colOff>19050</xdr:colOff>
          <xdr:row>47</xdr:row>
          <xdr:rowOff>115874</xdr:rowOff>
        </xdr:to>
        <xdr:grpSp>
          <xdr:nvGrpSpPr>
            <xdr:cNvPr id="32" name="グループ化 31"/>
            <xdr:cNvGrpSpPr/>
          </xdr:nvGrpSpPr>
          <xdr:grpSpPr>
            <a:xfrm>
              <a:off x="3038475" y="7953375"/>
              <a:ext cx="1447800" cy="230174"/>
              <a:chOff x="3105152" y="1085850"/>
              <a:chExt cx="1447802" cy="209550"/>
            </a:xfrm>
          </xdr:grpSpPr>
          <xdr:sp macro="" textlink="">
            <xdr:nvSpPr>
              <xdr:cNvPr id="249875" name="Check Box 19" hidden="1">
                <a:extLst>
                  <a:ext uri="{63B3BB69-23CF-44E3-9099-C40C66FF867C}">
                    <a14:compatExt spid="_x0000_s249875"/>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76" name="Check Box 20" hidden="1">
                <a:extLst>
                  <a:ext uri="{63B3BB69-23CF-44E3-9099-C40C66FF867C}">
                    <a14:compatExt spid="_x0000_s249876"/>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34</xdr:row>
          <xdr:rowOff>0</xdr:rowOff>
        </xdr:from>
        <xdr:to>
          <xdr:col>25</xdr:col>
          <xdr:colOff>0</xdr:colOff>
          <xdr:row>35</xdr:row>
          <xdr:rowOff>0</xdr:rowOff>
        </xdr:to>
        <xdr:grpSp>
          <xdr:nvGrpSpPr>
            <xdr:cNvPr id="35" name="グループ化 34"/>
            <xdr:cNvGrpSpPr/>
          </xdr:nvGrpSpPr>
          <xdr:grpSpPr>
            <a:xfrm>
              <a:off x="3019425" y="5553075"/>
              <a:ext cx="1447800" cy="190500"/>
              <a:chOff x="3105152" y="1085850"/>
              <a:chExt cx="1447802" cy="209550"/>
            </a:xfrm>
          </xdr:grpSpPr>
          <xdr:sp macro="" textlink="">
            <xdr:nvSpPr>
              <xdr:cNvPr id="249877" name="Check Box 21" hidden="1">
                <a:extLst>
                  <a:ext uri="{63B3BB69-23CF-44E3-9099-C40C66FF867C}">
                    <a14:compatExt spid="_x0000_s249877"/>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78" name="Check Box 22" hidden="1">
                <a:extLst>
                  <a:ext uri="{63B3BB69-23CF-44E3-9099-C40C66FF867C}">
                    <a14:compatExt spid="_x0000_s249878"/>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58</xdr:row>
          <xdr:rowOff>0</xdr:rowOff>
        </xdr:from>
        <xdr:to>
          <xdr:col>25</xdr:col>
          <xdr:colOff>0</xdr:colOff>
          <xdr:row>59</xdr:row>
          <xdr:rowOff>0</xdr:rowOff>
        </xdr:to>
        <xdr:grpSp>
          <xdr:nvGrpSpPr>
            <xdr:cNvPr id="41" name="グループ化 40"/>
            <xdr:cNvGrpSpPr/>
          </xdr:nvGrpSpPr>
          <xdr:grpSpPr>
            <a:xfrm>
              <a:off x="3019425" y="10125075"/>
              <a:ext cx="1447800" cy="200025"/>
              <a:chOff x="3105152" y="1085850"/>
              <a:chExt cx="1447802" cy="209550"/>
            </a:xfrm>
          </xdr:grpSpPr>
          <xdr:sp macro="" textlink="">
            <xdr:nvSpPr>
              <xdr:cNvPr id="249881" name="Check Box 25" hidden="1">
                <a:extLst>
                  <a:ext uri="{63B3BB69-23CF-44E3-9099-C40C66FF867C}">
                    <a14:compatExt spid="_x0000_s249881"/>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82" name="Check Box 26" hidden="1">
                <a:extLst>
                  <a:ext uri="{63B3BB69-23CF-44E3-9099-C40C66FF867C}">
                    <a14:compatExt spid="_x0000_s249882"/>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60</xdr:row>
          <xdr:rowOff>0</xdr:rowOff>
        </xdr:from>
        <xdr:to>
          <xdr:col>25</xdr:col>
          <xdr:colOff>0</xdr:colOff>
          <xdr:row>61</xdr:row>
          <xdr:rowOff>0</xdr:rowOff>
        </xdr:to>
        <xdr:grpSp>
          <xdr:nvGrpSpPr>
            <xdr:cNvPr id="44" name="グループ化 43"/>
            <xdr:cNvGrpSpPr/>
          </xdr:nvGrpSpPr>
          <xdr:grpSpPr>
            <a:xfrm>
              <a:off x="3019425" y="10525125"/>
              <a:ext cx="1447800" cy="200025"/>
              <a:chOff x="3105152" y="1085850"/>
              <a:chExt cx="1447802" cy="209550"/>
            </a:xfrm>
          </xdr:grpSpPr>
          <xdr:sp macro="" textlink="">
            <xdr:nvSpPr>
              <xdr:cNvPr id="249883" name="Check Box 27" hidden="1">
                <a:extLst>
                  <a:ext uri="{63B3BB69-23CF-44E3-9099-C40C66FF867C}">
                    <a14:compatExt spid="_x0000_s249883"/>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84" name="Check Box 28" hidden="1">
                <a:extLst>
                  <a:ext uri="{63B3BB69-23CF-44E3-9099-C40C66FF867C}">
                    <a14:compatExt spid="_x0000_s249884"/>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104775</xdr:colOff>
      <xdr:row>11</xdr:row>
      <xdr:rowOff>19050</xdr:rowOff>
    </xdr:from>
    <xdr:to>
      <xdr:col>24</xdr:col>
      <xdr:colOff>85724</xdr:colOff>
      <xdr:row>13</xdr:row>
      <xdr:rowOff>0</xdr:rowOff>
    </xdr:to>
    <xdr:sp macro="" textlink="">
      <xdr:nvSpPr>
        <xdr:cNvPr id="54" name="AutoShape 11"/>
        <xdr:cNvSpPr>
          <a:spLocks noChangeArrowheads="1"/>
        </xdr:cNvSpPr>
      </xdr:nvSpPr>
      <xdr:spPr bwMode="auto">
        <a:xfrm>
          <a:off x="523875" y="2047875"/>
          <a:ext cx="3962399" cy="323850"/>
        </a:xfrm>
        <a:prstGeom prst="bracketPair">
          <a:avLst>
            <a:gd name="adj" fmla="val 138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0</xdr:colOff>
          <xdr:row>51</xdr:row>
          <xdr:rowOff>0</xdr:rowOff>
        </xdr:from>
        <xdr:to>
          <xdr:col>25</xdr:col>
          <xdr:colOff>0</xdr:colOff>
          <xdr:row>52</xdr:row>
          <xdr:rowOff>30150</xdr:rowOff>
        </xdr:to>
        <xdr:grpSp>
          <xdr:nvGrpSpPr>
            <xdr:cNvPr id="56" name="グループ化 55"/>
            <xdr:cNvGrpSpPr/>
          </xdr:nvGrpSpPr>
          <xdr:grpSpPr>
            <a:xfrm>
              <a:off x="3019425" y="8839200"/>
              <a:ext cx="1447800" cy="201600"/>
              <a:chOff x="3105152" y="1085850"/>
              <a:chExt cx="1447802" cy="209550"/>
            </a:xfrm>
          </xdr:grpSpPr>
          <xdr:sp macro="" textlink="">
            <xdr:nvSpPr>
              <xdr:cNvPr id="249890" name="Check Box 34" hidden="1">
                <a:extLst>
                  <a:ext uri="{63B3BB69-23CF-44E3-9099-C40C66FF867C}">
                    <a14:compatExt spid="_x0000_s24989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249891" name="Check Box 35" hidden="1">
                <a:extLst>
                  <a:ext uri="{63B3BB69-23CF-44E3-9099-C40C66FF867C}">
                    <a14:compatExt spid="_x0000_s249891"/>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1</xdr:col>
      <xdr:colOff>114300</xdr:colOff>
      <xdr:row>53</xdr:row>
      <xdr:rowOff>57150</xdr:rowOff>
    </xdr:from>
    <xdr:to>
      <xdr:col>24</xdr:col>
      <xdr:colOff>114300</xdr:colOff>
      <xdr:row>54</xdr:row>
      <xdr:rowOff>114300</xdr:rowOff>
    </xdr:to>
    <xdr:sp macro="" textlink="">
      <xdr:nvSpPr>
        <xdr:cNvPr id="3" name="大かっこ 2"/>
        <xdr:cNvSpPr/>
      </xdr:nvSpPr>
      <xdr:spPr>
        <a:xfrm>
          <a:off x="238125" y="9410700"/>
          <a:ext cx="4162425" cy="2286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0</xdr:colOff>
          <xdr:row>56</xdr:row>
          <xdr:rowOff>0</xdr:rowOff>
        </xdr:from>
        <xdr:to>
          <xdr:col>25</xdr:col>
          <xdr:colOff>0</xdr:colOff>
          <xdr:row>57</xdr:row>
          <xdr:rowOff>0</xdr:rowOff>
        </xdr:to>
        <xdr:grpSp>
          <xdr:nvGrpSpPr>
            <xdr:cNvPr id="61" name="グループ化 60"/>
            <xdr:cNvGrpSpPr/>
          </xdr:nvGrpSpPr>
          <xdr:grpSpPr>
            <a:xfrm>
              <a:off x="3019425" y="9725025"/>
              <a:ext cx="1447800" cy="200025"/>
              <a:chOff x="3105152" y="1085850"/>
              <a:chExt cx="1447802" cy="209550"/>
            </a:xfrm>
          </xdr:grpSpPr>
          <xdr:sp macro="" textlink="">
            <xdr:nvSpPr>
              <xdr:cNvPr id="249894" name="Check Box 38" hidden="1">
                <a:extLst>
                  <a:ext uri="{63B3BB69-23CF-44E3-9099-C40C66FF867C}">
                    <a14:compatExt spid="_x0000_s249894"/>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49895" name="Check Box 39" hidden="1">
                <a:extLst>
                  <a:ext uri="{63B3BB69-23CF-44E3-9099-C40C66FF867C}">
                    <a14:compatExt spid="_x0000_s249895"/>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24</xdr:row>
          <xdr:rowOff>19050</xdr:rowOff>
        </xdr:from>
        <xdr:to>
          <xdr:col>13</xdr:col>
          <xdr:colOff>66675</xdr:colOff>
          <xdr:row>25</xdr:row>
          <xdr:rowOff>19050</xdr:rowOff>
        </xdr:to>
        <xdr:sp macro="" textlink="">
          <xdr:nvSpPr>
            <xdr:cNvPr id="249896" name="Check Box 40" hidden="1">
              <a:extLst>
                <a:ext uri="{63B3BB69-23CF-44E3-9099-C40C66FF867C}">
                  <a14:compatExt spid="_x0000_s249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24</xdr:row>
          <xdr:rowOff>19050</xdr:rowOff>
        </xdr:from>
        <xdr:to>
          <xdr:col>18</xdr:col>
          <xdr:colOff>104775</xdr:colOff>
          <xdr:row>25</xdr:row>
          <xdr:rowOff>57150</xdr:rowOff>
        </xdr:to>
        <xdr:sp macro="" textlink="">
          <xdr:nvSpPr>
            <xdr:cNvPr id="249897" name="Check Box 41" hidden="1">
              <a:extLst>
                <a:ext uri="{63B3BB69-23CF-44E3-9099-C40C66FF867C}">
                  <a14:compatExt spid="_x0000_s249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161925</xdr:colOff>
          <xdr:row>24</xdr:row>
          <xdr:rowOff>28575</xdr:rowOff>
        </xdr:from>
        <xdr:to>
          <xdr:col>23</xdr:col>
          <xdr:colOff>104775</xdr:colOff>
          <xdr:row>25</xdr:row>
          <xdr:rowOff>57150</xdr:rowOff>
        </xdr:to>
        <xdr:sp macro="" textlink="">
          <xdr:nvSpPr>
            <xdr:cNvPr id="249898" name="Check Box 42" hidden="1">
              <a:extLst>
                <a:ext uri="{63B3BB69-23CF-44E3-9099-C40C66FF867C}">
                  <a14:compatExt spid="_x0000_s249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clientData/>
      </xdr:twoCellAnchor>
    </mc:Choice>
    <mc:Fallback/>
  </mc:AlternateContent>
  <xdr:twoCellAnchor>
    <xdr:from>
      <xdr:col>2</xdr:col>
      <xdr:colOff>47626</xdr:colOff>
      <xdr:row>28</xdr:row>
      <xdr:rowOff>133349</xdr:rowOff>
    </xdr:from>
    <xdr:to>
      <xdr:col>23</xdr:col>
      <xdr:colOff>161925</xdr:colOff>
      <xdr:row>30</xdr:row>
      <xdr:rowOff>104774</xdr:rowOff>
    </xdr:to>
    <xdr:sp macro="" textlink="">
      <xdr:nvSpPr>
        <xdr:cNvPr id="62" name="AutoShape 11"/>
        <xdr:cNvSpPr>
          <a:spLocks noChangeArrowheads="1"/>
        </xdr:cNvSpPr>
      </xdr:nvSpPr>
      <xdr:spPr bwMode="auto">
        <a:xfrm>
          <a:off x="352426" y="4048124"/>
          <a:ext cx="3914774" cy="485775"/>
        </a:xfrm>
        <a:prstGeom prst="bracketPair">
          <a:avLst>
            <a:gd name="adj" fmla="val 10898"/>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0</xdr:colOff>
          <xdr:row>49</xdr:row>
          <xdr:rowOff>9525</xdr:rowOff>
        </xdr:from>
        <xdr:to>
          <xdr:col>25</xdr:col>
          <xdr:colOff>0</xdr:colOff>
          <xdr:row>50</xdr:row>
          <xdr:rowOff>39674</xdr:rowOff>
        </xdr:to>
        <xdr:grpSp>
          <xdr:nvGrpSpPr>
            <xdr:cNvPr id="63" name="グループ化 62"/>
            <xdr:cNvGrpSpPr/>
          </xdr:nvGrpSpPr>
          <xdr:grpSpPr>
            <a:xfrm>
              <a:off x="3019425" y="8477250"/>
              <a:ext cx="1447800" cy="230174"/>
              <a:chOff x="3105152" y="1085850"/>
              <a:chExt cx="1447802" cy="209550"/>
            </a:xfrm>
          </xdr:grpSpPr>
          <xdr:sp macro="" textlink="">
            <xdr:nvSpPr>
              <xdr:cNvPr id="249899" name="Check Box 43" hidden="1">
                <a:extLst>
                  <a:ext uri="{63B3BB69-23CF-44E3-9099-C40C66FF867C}">
                    <a14:compatExt spid="_x0000_s249899"/>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900" name="Check Box 44" hidden="1">
                <a:extLst>
                  <a:ext uri="{63B3BB69-23CF-44E3-9099-C40C66FF867C}">
                    <a14:compatExt spid="_x0000_s2499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161925</xdr:colOff>
          <xdr:row>6</xdr:row>
          <xdr:rowOff>47625</xdr:rowOff>
        </xdr:from>
        <xdr:to>
          <xdr:col>24</xdr:col>
          <xdr:colOff>161925</xdr:colOff>
          <xdr:row>7</xdr:row>
          <xdr:rowOff>0</xdr:rowOff>
        </xdr:to>
        <xdr:grpSp>
          <xdr:nvGrpSpPr>
            <xdr:cNvPr id="57" name="グループ化 56"/>
            <xdr:cNvGrpSpPr/>
          </xdr:nvGrpSpPr>
          <xdr:grpSpPr>
            <a:xfrm>
              <a:off x="3000375" y="866775"/>
              <a:ext cx="1447800" cy="123825"/>
              <a:chOff x="3105152" y="1085850"/>
              <a:chExt cx="1447802" cy="209550"/>
            </a:xfrm>
          </xdr:grpSpPr>
          <xdr:sp macro="" textlink="">
            <xdr:nvSpPr>
              <xdr:cNvPr id="249903" name="Check Box 47" hidden="1">
                <a:extLst>
                  <a:ext uri="{63B3BB69-23CF-44E3-9099-C40C66FF867C}">
                    <a14:compatExt spid="_x0000_s249903"/>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904" name="Check Box 48" hidden="1">
                <a:extLst>
                  <a:ext uri="{63B3BB69-23CF-44E3-9099-C40C66FF867C}">
                    <a14:compatExt spid="_x0000_s249904"/>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34289</xdr:colOff>
          <xdr:row>9</xdr:row>
          <xdr:rowOff>0</xdr:rowOff>
        </xdr:from>
        <xdr:to>
          <xdr:col>20</xdr:col>
          <xdr:colOff>123826</xdr:colOff>
          <xdr:row>10</xdr:row>
          <xdr:rowOff>19048</xdr:rowOff>
        </xdr:to>
        <xdr:grpSp>
          <xdr:nvGrpSpPr>
            <xdr:cNvPr id="3" name="グループ化 2"/>
            <xdr:cNvGrpSpPr/>
          </xdr:nvGrpSpPr>
          <xdr:grpSpPr>
            <a:xfrm>
              <a:off x="1243964" y="1247775"/>
              <a:ext cx="2442212" cy="190498"/>
              <a:chOff x="1323973" y="1152530"/>
              <a:chExt cx="3021607" cy="228595"/>
            </a:xfrm>
          </xdr:grpSpPr>
          <xdr:grpSp>
            <xdr:nvGrpSpPr>
              <xdr:cNvPr id="2" name="グループ化 1"/>
              <xdr:cNvGrpSpPr/>
            </xdr:nvGrpSpPr>
            <xdr:grpSpPr>
              <a:xfrm>
                <a:off x="1323973" y="1171575"/>
                <a:ext cx="1495427" cy="209550"/>
                <a:chOff x="4581523" y="7553325"/>
                <a:chExt cx="1495427" cy="209550"/>
              </a:xfrm>
            </xdr:grpSpPr>
            <xdr:sp macro="" textlink="">
              <xdr:nvSpPr>
                <xdr:cNvPr id="250881" name="Check Box 1" hidden="1">
                  <a:extLst>
                    <a:ext uri="{63B3BB69-23CF-44E3-9099-C40C66FF867C}">
                      <a14:compatExt spid="_x0000_s250881"/>
                    </a:ext>
                  </a:extLst>
                </xdr:cNvPr>
                <xdr:cNvSpPr/>
              </xdr:nvSpPr>
              <xdr:spPr bwMode="auto">
                <a:xfrm>
                  <a:off x="4581523" y="7553325"/>
                  <a:ext cx="4476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sp macro="" textlink="">
              <xdr:nvSpPr>
                <xdr:cNvPr id="250882" name="Check Box 2" hidden="1">
                  <a:extLst>
                    <a:ext uri="{63B3BB69-23CF-44E3-9099-C40C66FF867C}">
                      <a14:compatExt spid="_x0000_s250882"/>
                    </a:ext>
                  </a:extLst>
                </xdr:cNvPr>
                <xdr:cNvSpPr/>
              </xdr:nvSpPr>
              <xdr:spPr bwMode="auto">
                <a:xfrm>
                  <a:off x="5133974" y="7553325"/>
                  <a:ext cx="4476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sp macro="" textlink="">
              <xdr:nvSpPr>
                <xdr:cNvPr id="250883" name="Check Box 3" hidden="1">
                  <a:extLst>
                    <a:ext uri="{63B3BB69-23CF-44E3-9099-C40C66FF867C}">
                      <a14:compatExt spid="_x0000_s250883"/>
                    </a:ext>
                  </a:extLst>
                </xdr:cNvPr>
                <xdr:cNvSpPr/>
              </xdr:nvSpPr>
              <xdr:spPr bwMode="auto">
                <a:xfrm>
                  <a:off x="5695951" y="7553325"/>
                  <a:ext cx="38099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a:t>
                  </a:r>
                </a:p>
              </xdr:txBody>
            </xdr:sp>
          </xdr:grpSp>
          <xdr:sp macro="" textlink="">
            <xdr:nvSpPr>
              <xdr:cNvPr id="250884" name="Check Box 4" hidden="1">
                <a:extLst>
                  <a:ext uri="{63B3BB69-23CF-44E3-9099-C40C66FF867C}">
                    <a14:compatExt spid="_x0000_s250884"/>
                  </a:ext>
                </a:extLst>
              </xdr:cNvPr>
              <xdr:cNvSpPr/>
            </xdr:nvSpPr>
            <xdr:spPr bwMode="auto">
              <a:xfrm>
                <a:off x="3716931" y="1152530"/>
                <a:ext cx="6286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xdr:row>
          <xdr:rowOff>0</xdr:rowOff>
        </xdr:from>
        <xdr:to>
          <xdr:col>25</xdr:col>
          <xdr:colOff>0</xdr:colOff>
          <xdr:row>6</xdr:row>
          <xdr:rowOff>0</xdr:rowOff>
        </xdr:to>
        <xdr:grpSp>
          <xdr:nvGrpSpPr>
            <xdr:cNvPr id="7" name="グループ化 6"/>
            <xdr:cNvGrpSpPr/>
          </xdr:nvGrpSpPr>
          <xdr:grpSpPr>
            <a:xfrm>
              <a:off x="3019425" y="657225"/>
              <a:ext cx="1447800" cy="171450"/>
              <a:chOff x="3105152" y="1085850"/>
              <a:chExt cx="1447802" cy="209550"/>
            </a:xfrm>
          </xdr:grpSpPr>
          <xdr:sp macro="" textlink="">
            <xdr:nvSpPr>
              <xdr:cNvPr id="250885" name="Check Box 5" hidden="1">
                <a:extLst>
                  <a:ext uri="{63B3BB69-23CF-44E3-9099-C40C66FF867C}">
                    <a14:compatExt spid="_x0000_s250885"/>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86" name="Check Box 6" hidden="1">
                <a:extLst>
                  <a:ext uri="{63B3BB69-23CF-44E3-9099-C40C66FF867C}">
                    <a14:compatExt spid="_x0000_s250886"/>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11</xdr:row>
          <xdr:rowOff>0</xdr:rowOff>
        </xdr:from>
        <xdr:to>
          <xdr:col>25</xdr:col>
          <xdr:colOff>0</xdr:colOff>
          <xdr:row>12</xdr:row>
          <xdr:rowOff>0</xdr:rowOff>
        </xdr:to>
        <xdr:grpSp>
          <xdr:nvGrpSpPr>
            <xdr:cNvPr id="10" name="グループ化 9"/>
            <xdr:cNvGrpSpPr/>
          </xdr:nvGrpSpPr>
          <xdr:grpSpPr>
            <a:xfrm>
              <a:off x="3019425" y="1590675"/>
              <a:ext cx="1447800" cy="171450"/>
              <a:chOff x="3105152" y="1085850"/>
              <a:chExt cx="1447802" cy="209550"/>
            </a:xfrm>
          </xdr:grpSpPr>
          <xdr:sp macro="" textlink="">
            <xdr:nvSpPr>
              <xdr:cNvPr id="250887" name="Check Box 7" hidden="1">
                <a:extLst>
                  <a:ext uri="{63B3BB69-23CF-44E3-9099-C40C66FF867C}">
                    <a14:compatExt spid="_x0000_s250887"/>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88" name="Check Box 8" hidden="1">
                <a:extLst>
                  <a:ext uri="{63B3BB69-23CF-44E3-9099-C40C66FF867C}">
                    <a14:compatExt spid="_x0000_s250888"/>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14</xdr:row>
          <xdr:rowOff>0</xdr:rowOff>
        </xdr:from>
        <xdr:to>
          <xdr:col>25</xdr:col>
          <xdr:colOff>0</xdr:colOff>
          <xdr:row>15</xdr:row>
          <xdr:rowOff>0</xdr:rowOff>
        </xdr:to>
        <xdr:grpSp>
          <xdr:nvGrpSpPr>
            <xdr:cNvPr id="13" name="グループ化 12"/>
            <xdr:cNvGrpSpPr/>
          </xdr:nvGrpSpPr>
          <xdr:grpSpPr>
            <a:xfrm>
              <a:off x="3019425" y="2105025"/>
              <a:ext cx="1447800" cy="171450"/>
              <a:chOff x="3105152" y="1085850"/>
              <a:chExt cx="1447802" cy="209550"/>
            </a:xfrm>
          </xdr:grpSpPr>
          <xdr:sp macro="" textlink="">
            <xdr:nvSpPr>
              <xdr:cNvPr id="250889" name="Check Box 9" hidden="1">
                <a:extLst>
                  <a:ext uri="{63B3BB69-23CF-44E3-9099-C40C66FF867C}">
                    <a14:compatExt spid="_x0000_s250889"/>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0" name="Check Box 10" hidden="1">
                <a:extLst>
                  <a:ext uri="{63B3BB69-23CF-44E3-9099-C40C66FF867C}">
                    <a14:compatExt spid="_x0000_s25089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34</xdr:row>
          <xdr:rowOff>0</xdr:rowOff>
        </xdr:from>
        <xdr:to>
          <xdr:col>25</xdr:col>
          <xdr:colOff>0</xdr:colOff>
          <xdr:row>35</xdr:row>
          <xdr:rowOff>0</xdr:rowOff>
        </xdr:to>
        <xdr:grpSp>
          <xdr:nvGrpSpPr>
            <xdr:cNvPr id="16" name="グループ化 15"/>
            <xdr:cNvGrpSpPr/>
          </xdr:nvGrpSpPr>
          <xdr:grpSpPr>
            <a:xfrm>
              <a:off x="3019425" y="5534025"/>
              <a:ext cx="1447800" cy="171450"/>
              <a:chOff x="3105152" y="1085850"/>
              <a:chExt cx="1447802" cy="209550"/>
            </a:xfrm>
          </xdr:grpSpPr>
          <xdr:sp macro="" textlink="">
            <xdr:nvSpPr>
              <xdr:cNvPr id="250891" name="Check Box 11" hidden="1">
                <a:extLst>
                  <a:ext uri="{63B3BB69-23CF-44E3-9099-C40C66FF867C}">
                    <a14:compatExt spid="_x0000_s250891"/>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2" name="Check Box 12" hidden="1">
                <a:extLst>
                  <a:ext uri="{63B3BB69-23CF-44E3-9099-C40C66FF867C}">
                    <a14:compatExt spid="_x0000_s250892"/>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37</xdr:row>
          <xdr:rowOff>0</xdr:rowOff>
        </xdr:from>
        <xdr:to>
          <xdr:col>25</xdr:col>
          <xdr:colOff>0</xdr:colOff>
          <xdr:row>38</xdr:row>
          <xdr:rowOff>0</xdr:rowOff>
        </xdr:to>
        <xdr:grpSp>
          <xdr:nvGrpSpPr>
            <xdr:cNvPr id="19" name="グループ化 18"/>
            <xdr:cNvGrpSpPr/>
          </xdr:nvGrpSpPr>
          <xdr:grpSpPr>
            <a:xfrm>
              <a:off x="3019425" y="6048375"/>
              <a:ext cx="1447800" cy="171450"/>
              <a:chOff x="3105152" y="1085850"/>
              <a:chExt cx="1447802" cy="209550"/>
            </a:xfrm>
          </xdr:grpSpPr>
          <xdr:sp macro="" textlink="">
            <xdr:nvSpPr>
              <xdr:cNvPr id="250893" name="Check Box 13" hidden="1">
                <a:extLst>
                  <a:ext uri="{63B3BB69-23CF-44E3-9099-C40C66FF867C}">
                    <a14:compatExt spid="_x0000_s250893"/>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4" name="Check Box 14" hidden="1">
                <a:extLst>
                  <a:ext uri="{63B3BB69-23CF-44E3-9099-C40C66FF867C}">
                    <a14:compatExt spid="_x0000_s250894"/>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76201</xdr:colOff>
      <xdr:row>39</xdr:row>
      <xdr:rowOff>28575</xdr:rowOff>
    </xdr:from>
    <xdr:to>
      <xdr:col>24</xdr:col>
      <xdr:colOff>114301</xdr:colOff>
      <xdr:row>40</xdr:row>
      <xdr:rowOff>152400</xdr:rowOff>
    </xdr:to>
    <xdr:sp macro="" textlink="">
      <xdr:nvSpPr>
        <xdr:cNvPr id="22" name="大かっこ 21"/>
        <xdr:cNvSpPr/>
      </xdr:nvSpPr>
      <xdr:spPr>
        <a:xfrm>
          <a:off x="495301" y="6819900"/>
          <a:ext cx="4019550"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0</xdr:colOff>
          <xdr:row>42</xdr:row>
          <xdr:rowOff>0</xdr:rowOff>
        </xdr:from>
        <xdr:to>
          <xdr:col>25</xdr:col>
          <xdr:colOff>0</xdr:colOff>
          <xdr:row>43</xdr:row>
          <xdr:rowOff>0</xdr:rowOff>
        </xdr:to>
        <xdr:grpSp>
          <xdr:nvGrpSpPr>
            <xdr:cNvPr id="23" name="グループ化 22"/>
            <xdr:cNvGrpSpPr/>
          </xdr:nvGrpSpPr>
          <xdr:grpSpPr>
            <a:xfrm>
              <a:off x="3019425" y="6905625"/>
              <a:ext cx="1447800" cy="171450"/>
              <a:chOff x="3105152" y="1085850"/>
              <a:chExt cx="1447802" cy="209550"/>
            </a:xfrm>
          </xdr:grpSpPr>
          <xdr:sp macro="" textlink="">
            <xdr:nvSpPr>
              <xdr:cNvPr id="250895" name="Check Box 15" hidden="1">
                <a:extLst>
                  <a:ext uri="{63B3BB69-23CF-44E3-9099-C40C66FF867C}">
                    <a14:compatExt spid="_x0000_s250895"/>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6" name="Check Box 16" hidden="1">
                <a:extLst>
                  <a:ext uri="{63B3BB69-23CF-44E3-9099-C40C66FF867C}">
                    <a14:compatExt spid="_x0000_s250896"/>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47</xdr:row>
          <xdr:rowOff>47625</xdr:rowOff>
        </xdr:from>
        <xdr:to>
          <xdr:col>25</xdr:col>
          <xdr:colOff>0</xdr:colOff>
          <xdr:row>48</xdr:row>
          <xdr:rowOff>47625</xdr:rowOff>
        </xdr:to>
        <xdr:grpSp>
          <xdr:nvGrpSpPr>
            <xdr:cNvPr id="29" name="グループ化 28"/>
            <xdr:cNvGrpSpPr/>
          </xdr:nvGrpSpPr>
          <xdr:grpSpPr>
            <a:xfrm>
              <a:off x="3019425" y="7810500"/>
              <a:ext cx="1447800" cy="171450"/>
              <a:chOff x="3105152" y="1085850"/>
              <a:chExt cx="1447802" cy="209550"/>
            </a:xfrm>
          </xdr:grpSpPr>
          <xdr:sp macro="" textlink="">
            <xdr:nvSpPr>
              <xdr:cNvPr id="250899" name="Check Box 19" hidden="1">
                <a:extLst>
                  <a:ext uri="{63B3BB69-23CF-44E3-9099-C40C66FF867C}">
                    <a14:compatExt spid="_x0000_s250899"/>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0" name="Check Box 20" hidden="1">
                <a:extLst>
                  <a:ext uri="{63B3BB69-23CF-44E3-9099-C40C66FF867C}">
                    <a14:compatExt spid="_x0000_s2509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51</xdr:row>
          <xdr:rowOff>76200</xdr:rowOff>
        </xdr:from>
        <xdr:to>
          <xdr:col>25</xdr:col>
          <xdr:colOff>0</xdr:colOff>
          <xdr:row>52</xdr:row>
          <xdr:rowOff>76200</xdr:rowOff>
        </xdr:to>
        <xdr:grpSp>
          <xdr:nvGrpSpPr>
            <xdr:cNvPr id="32" name="グループ化 31"/>
            <xdr:cNvGrpSpPr/>
          </xdr:nvGrpSpPr>
          <xdr:grpSpPr>
            <a:xfrm>
              <a:off x="3019425" y="8524875"/>
              <a:ext cx="1447800" cy="171450"/>
              <a:chOff x="3105152" y="1085850"/>
              <a:chExt cx="1447802" cy="209550"/>
            </a:xfrm>
          </xdr:grpSpPr>
          <xdr:sp macro="" textlink="">
            <xdr:nvSpPr>
              <xdr:cNvPr id="250901" name="Check Box 21" hidden="1">
                <a:extLst>
                  <a:ext uri="{63B3BB69-23CF-44E3-9099-C40C66FF867C}">
                    <a14:compatExt spid="_x0000_s250901"/>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2" name="Check Box 22" hidden="1">
                <a:extLst>
                  <a:ext uri="{63B3BB69-23CF-44E3-9099-C40C66FF867C}">
                    <a14:compatExt spid="_x0000_s250902"/>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60</xdr:row>
          <xdr:rowOff>76200</xdr:rowOff>
        </xdr:from>
        <xdr:to>
          <xdr:col>25</xdr:col>
          <xdr:colOff>0</xdr:colOff>
          <xdr:row>61</xdr:row>
          <xdr:rowOff>76200</xdr:rowOff>
        </xdr:to>
        <xdr:grpSp>
          <xdr:nvGrpSpPr>
            <xdr:cNvPr id="35" name="グループ化 34"/>
            <xdr:cNvGrpSpPr/>
          </xdr:nvGrpSpPr>
          <xdr:grpSpPr>
            <a:xfrm>
              <a:off x="3019425" y="10067925"/>
              <a:ext cx="1447800" cy="171450"/>
              <a:chOff x="3105152" y="1085850"/>
              <a:chExt cx="1447802" cy="209550"/>
            </a:xfrm>
          </xdr:grpSpPr>
          <xdr:sp macro="" textlink="">
            <xdr:nvSpPr>
              <xdr:cNvPr id="250903" name="Check Box 23" hidden="1">
                <a:extLst>
                  <a:ext uri="{63B3BB69-23CF-44E3-9099-C40C66FF867C}">
                    <a14:compatExt spid="_x0000_s250903"/>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4" name="Check Box 24" hidden="1">
                <a:extLst>
                  <a:ext uri="{63B3BB69-23CF-44E3-9099-C40C66FF867C}">
                    <a14:compatExt spid="_x0000_s250904"/>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171450</xdr:colOff>
          <xdr:row>54</xdr:row>
          <xdr:rowOff>85725</xdr:rowOff>
        </xdr:from>
        <xdr:to>
          <xdr:col>24</xdr:col>
          <xdr:colOff>171450</xdr:colOff>
          <xdr:row>55</xdr:row>
          <xdr:rowOff>85725</xdr:rowOff>
        </xdr:to>
        <xdr:grpSp>
          <xdr:nvGrpSpPr>
            <xdr:cNvPr id="38" name="グループ化 37"/>
            <xdr:cNvGrpSpPr/>
          </xdr:nvGrpSpPr>
          <xdr:grpSpPr>
            <a:xfrm>
              <a:off x="3009900" y="9048750"/>
              <a:ext cx="1447800" cy="171450"/>
              <a:chOff x="3105152" y="1085850"/>
              <a:chExt cx="1447802" cy="209550"/>
            </a:xfrm>
          </xdr:grpSpPr>
          <xdr:sp macro="" textlink="">
            <xdr:nvSpPr>
              <xdr:cNvPr id="250905" name="Check Box 25" hidden="1">
                <a:extLst>
                  <a:ext uri="{63B3BB69-23CF-44E3-9099-C40C66FF867C}">
                    <a14:compatExt spid="_x0000_s250905"/>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6" name="Check Box 26" hidden="1">
                <a:extLst>
                  <a:ext uri="{63B3BB69-23CF-44E3-9099-C40C66FF867C}">
                    <a14:compatExt spid="_x0000_s250906"/>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57</xdr:row>
          <xdr:rowOff>0</xdr:rowOff>
        </xdr:from>
        <xdr:to>
          <xdr:col>25</xdr:col>
          <xdr:colOff>0</xdr:colOff>
          <xdr:row>58</xdr:row>
          <xdr:rowOff>9525</xdr:rowOff>
        </xdr:to>
        <xdr:grpSp>
          <xdr:nvGrpSpPr>
            <xdr:cNvPr id="41" name="グループ化 40"/>
            <xdr:cNvGrpSpPr/>
          </xdr:nvGrpSpPr>
          <xdr:grpSpPr>
            <a:xfrm>
              <a:off x="3019425" y="9477375"/>
              <a:ext cx="1447800" cy="180975"/>
              <a:chOff x="3105152" y="1085850"/>
              <a:chExt cx="1447802" cy="209550"/>
            </a:xfrm>
          </xdr:grpSpPr>
          <xdr:sp macro="" textlink="">
            <xdr:nvSpPr>
              <xdr:cNvPr id="250907" name="Check Box 27" hidden="1">
                <a:extLst>
                  <a:ext uri="{63B3BB69-23CF-44E3-9099-C40C66FF867C}">
                    <a14:compatExt spid="_x0000_s250907"/>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8" name="Check Box 28" hidden="1">
                <a:extLst>
                  <a:ext uri="{63B3BB69-23CF-44E3-9099-C40C66FF867C}">
                    <a14:compatExt spid="_x0000_s250908"/>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76201</xdr:colOff>
      <xdr:row>44</xdr:row>
      <xdr:rowOff>28575</xdr:rowOff>
    </xdr:from>
    <xdr:to>
      <xdr:col>24</xdr:col>
      <xdr:colOff>114301</xdr:colOff>
      <xdr:row>45</xdr:row>
      <xdr:rowOff>152400</xdr:rowOff>
    </xdr:to>
    <xdr:sp macro="" textlink="">
      <xdr:nvSpPr>
        <xdr:cNvPr id="45" name="大かっこ 44"/>
        <xdr:cNvSpPr/>
      </xdr:nvSpPr>
      <xdr:spPr>
        <a:xfrm>
          <a:off x="381001" y="6686550"/>
          <a:ext cx="4019550"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9525</xdr:colOff>
          <xdr:row>19</xdr:row>
          <xdr:rowOff>95250</xdr:rowOff>
        </xdr:from>
        <xdr:to>
          <xdr:col>25</xdr:col>
          <xdr:colOff>9525</xdr:colOff>
          <xdr:row>20</xdr:row>
          <xdr:rowOff>95250</xdr:rowOff>
        </xdr:to>
        <xdr:grpSp>
          <xdr:nvGrpSpPr>
            <xdr:cNvPr id="46" name="グループ化 45"/>
            <xdr:cNvGrpSpPr/>
          </xdr:nvGrpSpPr>
          <xdr:grpSpPr>
            <a:xfrm>
              <a:off x="3028950" y="3057525"/>
              <a:ext cx="1447800" cy="171450"/>
              <a:chOff x="3105152" y="1085850"/>
              <a:chExt cx="1447802" cy="209550"/>
            </a:xfrm>
          </xdr:grpSpPr>
          <xdr:sp macro="" textlink="">
            <xdr:nvSpPr>
              <xdr:cNvPr id="250909" name="Check Box 29" hidden="1">
                <a:extLst>
                  <a:ext uri="{63B3BB69-23CF-44E3-9099-C40C66FF867C}">
                    <a14:compatExt spid="_x0000_s250909"/>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0910" name="Check Box 30" hidden="1">
                <a:extLst>
                  <a:ext uri="{63B3BB69-23CF-44E3-9099-C40C66FF867C}">
                    <a14:compatExt spid="_x0000_s25091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11</xdr:row>
          <xdr:rowOff>0</xdr:rowOff>
        </xdr:from>
        <xdr:to>
          <xdr:col>27</xdr:col>
          <xdr:colOff>0</xdr:colOff>
          <xdr:row>12</xdr:row>
          <xdr:rowOff>38100</xdr:rowOff>
        </xdr:to>
        <xdr:grpSp>
          <xdr:nvGrpSpPr>
            <xdr:cNvPr id="5" name="グループ化 4"/>
            <xdr:cNvGrpSpPr/>
          </xdr:nvGrpSpPr>
          <xdr:grpSpPr>
            <a:xfrm>
              <a:off x="333375" y="1771650"/>
              <a:ext cx="4495800" cy="209550"/>
              <a:chOff x="447677" y="1152186"/>
              <a:chExt cx="3952861" cy="209548"/>
            </a:xfrm>
          </xdr:grpSpPr>
          <xdr:sp macro="" textlink="">
            <xdr:nvSpPr>
              <xdr:cNvPr id="251907" name="Check Box 3" hidden="1">
                <a:extLst>
                  <a:ext uri="{63B3BB69-23CF-44E3-9099-C40C66FF867C}">
                    <a14:compatExt spid="_x0000_s251907"/>
                  </a:ext>
                </a:extLst>
              </xdr:cNvPr>
              <xdr:cNvSpPr/>
            </xdr:nvSpPr>
            <xdr:spPr bwMode="auto">
              <a:xfrm>
                <a:off x="447677" y="1152186"/>
                <a:ext cx="485777"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08" name="Check Box 4" hidden="1">
                <a:extLst>
                  <a:ext uri="{63B3BB69-23CF-44E3-9099-C40C66FF867C}">
                    <a14:compatExt spid="_x0000_s251908"/>
                  </a:ext>
                </a:extLst>
              </xdr:cNvPr>
              <xdr:cNvSpPr/>
            </xdr:nvSpPr>
            <xdr:spPr bwMode="auto">
              <a:xfrm>
                <a:off x="3724263" y="1152532"/>
                <a:ext cx="676275"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27</xdr:col>
          <xdr:colOff>0</xdr:colOff>
          <xdr:row>6</xdr:row>
          <xdr:rowOff>38100</xdr:rowOff>
        </xdr:to>
        <xdr:grpSp>
          <xdr:nvGrpSpPr>
            <xdr:cNvPr id="8" name="グループ化 7"/>
            <xdr:cNvGrpSpPr/>
          </xdr:nvGrpSpPr>
          <xdr:grpSpPr>
            <a:xfrm>
              <a:off x="333375" y="742950"/>
              <a:ext cx="4495800" cy="209550"/>
              <a:chOff x="447677" y="1152186"/>
              <a:chExt cx="3952861" cy="209548"/>
            </a:xfrm>
          </xdr:grpSpPr>
          <xdr:sp macro="" textlink="">
            <xdr:nvSpPr>
              <xdr:cNvPr id="251909" name="Check Box 5" hidden="1">
                <a:extLst>
                  <a:ext uri="{63B3BB69-23CF-44E3-9099-C40C66FF867C}">
                    <a14:compatExt spid="_x0000_s251909"/>
                  </a:ext>
                </a:extLst>
              </xdr:cNvPr>
              <xdr:cNvSpPr/>
            </xdr:nvSpPr>
            <xdr:spPr bwMode="auto">
              <a:xfrm>
                <a:off x="447677" y="1152186"/>
                <a:ext cx="485777"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10" name="Check Box 6" hidden="1">
                <a:extLst>
                  <a:ext uri="{63B3BB69-23CF-44E3-9099-C40C66FF867C}">
                    <a14:compatExt spid="_x0000_s251910"/>
                  </a:ext>
                </a:extLst>
              </xdr:cNvPr>
              <xdr:cNvSpPr/>
            </xdr:nvSpPr>
            <xdr:spPr bwMode="auto">
              <a:xfrm>
                <a:off x="3724263" y="1152532"/>
                <a:ext cx="676275"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11</xdr:col>
      <xdr:colOff>19050</xdr:colOff>
      <xdr:row>20</xdr:row>
      <xdr:rowOff>0</xdr:rowOff>
    </xdr:from>
    <xdr:to>
      <xdr:col>26</xdr:col>
      <xdr:colOff>57150</xdr:colOff>
      <xdr:row>22</xdr:row>
      <xdr:rowOff>38100</xdr:rowOff>
    </xdr:to>
    <xdr:sp macro="" textlink="">
      <xdr:nvSpPr>
        <xdr:cNvPr id="91" name="大かっこ 90"/>
        <xdr:cNvSpPr/>
      </xdr:nvSpPr>
      <xdr:spPr>
        <a:xfrm>
          <a:off x="1952625" y="3314700"/>
          <a:ext cx="2752725" cy="381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9</xdr:col>
          <xdr:colOff>21743</xdr:colOff>
          <xdr:row>25</xdr:row>
          <xdr:rowOff>28575</xdr:rowOff>
        </xdr:from>
        <xdr:to>
          <xdr:col>20</xdr:col>
          <xdr:colOff>85725</xdr:colOff>
          <xdr:row>25</xdr:row>
          <xdr:rowOff>200025</xdr:rowOff>
        </xdr:to>
        <xdr:grpSp>
          <xdr:nvGrpSpPr>
            <xdr:cNvPr id="93" name="グループ化 92"/>
            <xdr:cNvGrpSpPr/>
          </xdr:nvGrpSpPr>
          <xdr:grpSpPr>
            <a:xfrm>
              <a:off x="1593368" y="4257675"/>
              <a:ext cx="2054707" cy="171450"/>
              <a:chOff x="4581528" y="4343400"/>
              <a:chExt cx="1800222" cy="209550"/>
            </a:xfrm>
          </xdr:grpSpPr>
          <xdr:sp macro="" textlink="">
            <xdr:nvSpPr>
              <xdr:cNvPr id="251967" name="Check Box 63" hidden="1">
                <a:extLst>
                  <a:ext uri="{63B3BB69-23CF-44E3-9099-C40C66FF867C}">
                    <a14:compatExt spid="_x0000_s251967"/>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68" name="Check Box 64" hidden="1">
                <a:extLst>
                  <a:ext uri="{63B3BB69-23CF-44E3-9099-C40C66FF867C}">
                    <a14:compatExt spid="_x0000_s251968"/>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69" name="Check Box 65" hidden="1">
                <a:extLst>
                  <a:ext uri="{63B3BB69-23CF-44E3-9099-C40C66FF867C}">
                    <a14:compatExt spid="_x0000_s251969"/>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26</xdr:row>
          <xdr:rowOff>47625</xdr:rowOff>
        </xdr:from>
        <xdr:to>
          <xdr:col>20</xdr:col>
          <xdr:colOff>83032</xdr:colOff>
          <xdr:row>26</xdr:row>
          <xdr:rowOff>219075</xdr:rowOff>
        </xdr:to>
        <xdr:grpSp>
          <xdr:nvGrpSpPr>
            <xdr:cNvPr id="94" name="グループ化 93"/>
            <xdr:cNvGrpSpPr/>
          </xdr:nvGrpSpPr>
          <xdr:grpSpPr>
            <a:xfrm>
              <a:off x="1590675" y="4505325"/>
              <a:ext cx="2054707" cy="171450"/>
              <a:chOff x="4581528" y="4343400"/>
              <a:chExt cx="1800222" cy="209550"/>
            </a:xfrm>
          </xdr:grpSpPr>
          <xdr:sp macro="" textlink="">
            <xdr:nvSpPr>
              <xdr:cNvPr id="251970" name="Check Box 66" hidden="1">
                <a:extLst>
                  <a:ext uri="{63B3BB69-23CF-44E3-9099-C40C66FF867C}">
                    <a14:compatExt spid="_x0000_s251970"/>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1" name="Check Box 67" hidden="1">
                <a:extLst>
                  <a:ext uri="{63B3BB69-23CF-44E3-9099-C40C66FF867C}">
                    <a14:compatExt spid="_x0000_s251971"/>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72" name="Check Box 68" hidden="1">
                <a:extLst>
                  <a:ext uri="{63B3BB69-23CF-44E3-9099-C40C66FF867C}">
                    <a14:compatExt spid="_x0000_s251972"/>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27</xdr:row>
          <xdr:rowOff>38100</xdr:rowOff>
        </xdr:from>
        <xdr:to>
          <xdr:col>20</xdr:col>
          <xdr:colOff>83032</xdr:colOff>
          <xdr:row>27</xdr:row>
          <xdr:rowOff>209550</xdr:rowOff>
        </xdr:to>
        <xdr:grpSp>
          <xdr:nvGrpSpPr>
            <xdr:cNvPr id="95" name="グループ化 94"/>
            <xdr:cNvGrpSpPr/>
          </xdr:nvGrpSpPr>
          <xdr:grpSpPr>
            <a:xfrm>
              <a:off x="1590675" y="4724400"/>
              <a:ext cx="2054707" cy="171450"/>
              <a:chOff x="4581528" y="4343400"/>
              <a:chExt cx="1800222" cy="209550"/>
            </a:xfrm>
          </xdr:grpSpPr>
          <xdr:sp macro="" textlink="">
            <xdr:nvSpPr>
              <xdr:cNvPr id="251973" name="Check Box 69" hidden="1">
                <a:extLst>
                  <a:ext uri="{63B3BB69-23CF-44E3-9099-C40C66FF867C}">
                    <a14:compatExt spid="_x0000_s251973"/>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4" name="Check Box 70" hidden="1">
                <a:extLst>
                  <a:ext uri="{63B3BB69-23CF-44E3-9099-C40C66FF867C}">
                    <a14:compatExt spid="_x0000_s251974"/>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75" name="Check Box 71" hidden="1">
                <a:extLst>
                  <a:ext uri="{63B3BB69-23CF-44E3-9099-C40C66FF867C}">
                    <a14:compatExt spid="_x0000_s251975"/>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28</xdr:row>
          <xdr:rowOff>28575</xdr:rowOff>
        </xdr:from>
        <xdr:to>
          <xdr:col>20</xdr:col>
          <xdr:colOff>83032</xdr:colOff>
          <xdr:row>28</xdr:row>
          <xdr:rowOff>200025</xdr:rowOff>
        </xdr:to>
        <xdr:grpSp>
          <xdr:nvGrpSpPr>
            <xdr:cNvPr id="96" name="グループ化 95"/>
            <xdr:cNvGrpSpPr/>
          </xdr:nvGrpSpPr>
          <xdr:grpSpPr>
            <a:xfrm>
              <a:off x="1590675" y="4943475"/>
              <a:ext cx="2054707" cy="171450"/>
              <a:chOff x="4581528" y="4343400"/>
              <a:chExt cx="1800222" cy="209550"/>
            </a:xfrm>
          </xdr:grpSpPr>
          <xdr:sp macro="" textlink="">
            <xdr:nvSpPr>
              <xdr:cNvPr id="251976" name="Check Box 72" hidden="1">
                <a:extLst>
                  <a:ext uri="{63B3BB69-23CF-44E3-9099-C40C66FF867C}">
                    <a14:compatExt spid="_x0000_s251976"/>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7" name="Check Box 73" hidden="1">
                <a:extLst>
                  <a:ext uri="{63B3BB69-23CF-44E3-9099-C40C66FF867C}">
                    <a14:compatExt spid="_x0000_s251977"/>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78" name="Check Box 74" hidden="1">
                <a:extLst>
                  <a:ext uri="{63B3BB69-23CF-44E3-9099-C40C66FF867C}">
                    <a14:compatExt spid="_x0000_s251978"/>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29</xdr:row>
          <xdr:rowOff>38100</xdr:rowOff>
        </xdr:from>
        <xdr:to>
          <xdr:col>20</xdr:col>
          <xdr:colOff>83032</xdr:colOff>
          <xdr:row>29</xdr:row>
          <xdr:rowOff>209550</xdr:rowOff>
        </xdr:to>
        <xdr:grpSp>
          <xdr:nvGrpSpPr>
            <xdr:cNvPr id="97" name="グループ化 96"/>
            <xdr:cNvGrpSpPr/>
          </xdr:nvGrpSpPr>
          <xdr:grpSpPr>
            <a:xfrm>
              <a:off x="1590675" y="5181600"/>
              <a:ext cx="2054707" cy="171450"/>
              <a:chOff x="4581528" y="4343400"/>
              <a:chExt cx="1800222" cy="209550"/>
            </a:xfrm>
          </xdr:grpSpPr>
          <xdr:sp macro="" textlink="">
            <xdr:nvSpPr>
              <xdr:cNvPr id="251979" name="Check Box 75" hidden="1">
                <a:extLst>
                  <a:ext uri="{63B3BB69-23CF-44E3-9099-C40C66FF867C}">
                    <a14:compatExt spid="_x0000_s251979"/>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80" name="Check Box 76" hidden="1">
                <a:extLst>
                  <a:ext uri="{63B3BB69-23CF-44E3-9099-C40C66FF867C}">
                    <a14:compatExt spid="_x0000_s25198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81" name="Check Box 77" hidden="1">
                <a:extLst>
                  <a:ext uri="{63B3BB69-23CF-44E3-9099-C40C66FF867C}">
                    <a14:compatExt spid="_x0000_s251981"/>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30</xdr:row>
          <xdr:rowOff>38100</xdr:rowOff>
        </xdr:from>
        <xdr:to>
          <xdr:col>20</xdr:col>
          <xdr:colOff>83032</xdr:colOff>
          <xdr:row>30</xdr:row>
          <xdr:rowOff>209550</xdr:rowOff>
        </xdr:to>
        <xdr:grpSp>
          <xdr:nvGrpSpPr>
            <xdr:cNvPr id="98" name="グループ化 97"/>
            <xdr:cNvGrpSpPr/>
          </xdr:nvGrpSpPr>
          <xdr:grpSpPr>
            <a:xfrm>
              <a:off x="1590675" y="5410200"/>
              <a:ext cx="2054707" cy="171450"/>
              <a:chOff x="4581528" y="4343400"/>
              <a:chExt cx="1800222" cy="209550"/>
            </a:xfrm>
          </xdr:grpSpPr>
          <xdr:sp macro="" textlink="">
            <xdr:nvSpPr>
              <xdr:cNvPr id="251982" name="Check Box 78" hidden="1">
                <a:extLst>
                  <a:ext uri="{63B3BB69-23CF-44E3-9099-C40C66FF867C}">
                    <a14:compatExt spid="_x0000_s251982"/>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83" name="Check Box 79" hidden="1">
                <a:extLst>
                  <a:ext uri="{63B3BB69-23CF-44E3-9099-C40C66FF867C}">
                    <a14:compatExt spid="_x0000_s251983"/>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84" name="Check Box 80" hidden="1">
                <a:extLst>
                  <a:ext uri="{63B3BB69-23CF-44E3-9099-C40C66FF867C}">
                    <a14:compatExt spid="_x0000_s251984"/>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31</xdr:row>
          <xdr:rowOff>28575</xdr:rowOff>
        </xdr:from>
        <xdr:to>
          <xdr:col>20</xdr:col>
          <xdr:colOff>83032</xdr:colOff>
          <xdr:row>31</xdr:row>
          <xdr:rowOff>200025</xdr:rowOff>
        </xdr:to>
        <xdr:grpSp>
          <xdr:nvGrpSpPr>
            <xdr:cNvPr id="99" name="グループ化 98"/>
            <xdr:cNvGrpSpPr/>
          </xdr:nvGrpSpPr>
          <xdr:grpSpPr>
            <a:xfrm>
              <a:off x="1590675" y="5629275"/>
              <a:ext cx="2054707" cy="171450"/>
              <a:chOff x="4581528" y="4343400"/>
              <a:chExt cx="1800222" cy="209550"/>
            </a:xfrm>
          </xdr:grpSpPr>
          <xdr:sp macro="" textlink="">
            <xdr:nvSpPr>
              <xdr:cNvPr id="251985" name="Check Box 81" hidden="1">
                <a:extLst>
                  <a:ext uri="{63B3BB69-23CF-44E3-9099-C40C66FF867C}">
                    <a14:compatExt spid="_x0000_s251985"/>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86" name="Check Box 82" hidden="1">
                <a:extLst>
                  <a:ext uri="{63B3BB69-23CF-44E3-9099-C40C66FF867C}">
                    <a14:compatExt spid="_x0000_s251986"/>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87" name="Check Box 83" hidden="1">
                <a:extLst>
                  <a:ext uri="{63B3BB69-23CF-44E3-9099-C40C66FF867C}">
                    <a14:compatExt spid="_x0000_s251987"/>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32</xdr:row>
          <xdr:rowOff>28575</xdr:rowOff>
        </xdr:from>
        <xdr:to>
          <xdr:col>20</xdr:col>
          <xdr:colOff>83032</xdr:colOff>
          <xdr:row>32</xdr:row>
          <xdr:rowOff>200025</xdr:rowOff>
        </xdr:to>
        <xdr:grpSp>
          <xdr:nvGrpSpPr>
            <xdr:cNvPr id="100" name="グループ化 99"/>
            <xdr:cNvGrpSpPr/>
          </xdr:nvGrpSpPr>
          <xdr:grpSpPr>
            <a:xfrm>
              <a:off x="1590675" y="5857875"/>
              <a:ext cx="2054707" cy="171450"/>
              <a:chOff x="4581528" y="4343400"/>
              <a:chExt cx="1800222" cy="209550"/>
            </a:xfrm>
          </xdr:grpSpPr>
          <xdr:sp macro="" textlink="">
            <xdr:nvSpPr>
              <xdr:cNvPr id="251988" name="Check Box 84" hidden="1">
                <a:extLst>
                  <a:ext uri="{63B3BB69-23CF-44E3-9099-C40C66FF867C}">
                    <a14:compatExt spid="_x0000_s251988"/>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89" name="Check Box 85" hidden="1">
                <a:extLst>
                  <a:ext uri="{63B3BB69-23CF-44E3-9099-C40C66FF867C}">
                    <a14:compatExt spid="_x0000_s251989"/>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0" name="Check Box 86" hidden="1">
                <a:extLst>
                  <a:ext uri="{63B3BB69-23CF-44E3-9099-C40C66FF867C}">
                    <a14:compatExt spid="_x0000_s251990"/>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33</xdr:row>
          <xdr:rowOff>28575</xdr:rowOff>
        </xdr:from>
        <xdr:to>
          <xdr:col>20</xdr:col>
          <xdr:colOff>83032</xdr:colOff>
          <xdr:row>33</xdr:row>
          <xdr:rowOff>200025</xdr:rowOff>
        </xdr:to>
        <xdr:grpSp>
          <xdr:nvGrpSpPr>
            <xdr:cNvPr id="101" name="グループ化 100"/>
            <xdr:cNvGrpSpPr/>
          </xdr:nvGrpSpPr>
          <xdr:grpSpPr>
            <a:xfrm>
              <a:off x="1590675" y="6086475"/>
              <a:ext cx="2054707" cy="171450"/>
              <a:chOff x="4581528" y="4343400"/>
              <a:chExt cx="1800222" cy="209550"/>
            </a:xfrm>
          </xdr:grpSpPr>
          <xdr:sp macro="" textlink="">
            <xdr:nvSpPr>
              <xdr:cNvPr id="251991" name="Check Box 87" hidden="1">
                <a:extLst>
                  <a:ext uri="{63B3BB69-23CF-44E3-9099-C40C66FF867C}">
                    <a14:compatExt spid="_x0000_s251991"/>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92" name="Check Box 88" hidden="1">
                <a:extLst>
                  <a:ext uri="{63B3BB69-23CF-44E3-9099-C40C66FF867C}">
                    <a14:compatExt spid="_x0000_s251992"/>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3" name="Check Box 89" hidden="1">
                <a:extLst>
                  <a:ext uri="{63B3BB69-23CF-44E3-9099-C40C66FF867C}">
                    <a14:compatExt spid="_x0000_s251993"/>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34</xdr:row>
          <xdr:rowOff>28575</xdr:rowOff>
        </xdr:from>
        <xdr:to>
          <xdr:col>20</xdr:col>
          <xdr:colOff>83032</xdr:colOff>
          <xdr:row>34</xdr:row>
          <xdr:rowOff>200025</xdr:rowOff>
        </xdr:to>
        <xdr:grpSp>
          <xdr:nvGrpSpPr>
            <xdr:cNvPr id="102" name="グループ化 101"/>
            <xdr:cNvGrpSpPr/>
          </xdr:nvGrpSpPr>
          <xdr:grpSpPr>
            <a:xfrm>
              <a:off x="1590675" y="6315075"/>
              <a:ext cx="2054707" cy="171450"/>
              <a:chOff x="4581528" y="4343400"/>
              <a:chExt cx="1800222" cy="209550"/>
            </a:xfrm>
          </xdr:grpSpPr>
          <xdr:sp macro="" textlink="">
            <xdr:nvSpPr>
              <xdr:cNvPr id="251994" name="Check Box 90" hidden="1">
                <a:extLst>
                  <a:ext uri="{63B3BB69-23CF-44E3-9099-C40C66FF867C}">
                    <a14:compatExt spid="_x0000_s251994"/>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95" name="Check Box 91" hidden="1">
                <a:extLst>
                  <a:ext uri="{63B3BB69-23CF-44E3-9099-C40C66FF867C}">
                    <a14:compatExt spid="_x0000_s251995"/>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6" name="Check Box 92" hidden="1">
                <a:extLst>
                  <a:ext uri="{63B3BB69-23CF-44E3-9099-C40C66FF867C}">
                    <a14:compatExt spid="_x0000_s251996"/>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35</xdr:row>
          <xdr:rowOff>28575</xdr:rowOff>
        </xdr:from>
        <xdr:to>
          <xdr:col>20</xdr:col>
          <xdr:colOff>83032</xdr:colOff>
          <xdr:row>35</xdr:row>
          <xdr:rowOff>200025</xdr:rowOff>
        </xdr:to>
        <xdr:grpSp>
          <xdr:nvGrpSpPr>
            <xdr:cNvPr id="103" name="グループ化 102"/>
            <xdr:cNvGrpSpPr/>
          </xdr:nvGrpSpPr>
          <xdr:grpSpPr>
            <a:xfrm>
              <a:off x="1590675" y="6543675"/>
              <a:ext cx="2054707" cy="171450"/>
              <a:chOff x="4581528" y="4343400"/>
              <a:chExt cx="1800222" cy="209550"/>
            </a:xfrm>
          </xdr:grpSpPr>
          <xdr:sp macro="" textlink="">
            <xdr:nvSpPr>
              <xdr:cNvPr id="251997" name="Check Box 93" hidden="1">
                <a:extLst>
                  <a:ext uri="{63B3BB69-23CF-44E3-9099-C40C66FF867C}">
                    <a14:compatExt spid="_x0000_s251997"/>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98" name="Check Box 94" hidden="1">
                <a:extLst>
                  <a:ext uri="{63B3BB69-23CF-44E3-9099-C40C66FF867C}">
                    <a14:compatExt spid="_x0000_s251998"/>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9" name="Check Box 95" hidden="1">
                <a:extLst>
                  <a:ext uri="{63B3BB69-23CF-44E3-9099-C40C66FF867C}">
                    <a14:compatExt spid="_x0000_s251999"/>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36</xdr:row>
          <xdr:rowOff>28575</xdr:rowOff>
        </xdr:from>
        <xdr:to>
          <xdr:col>20</xdr:col>
          <xdr:colOff>83032</xdr:colOff>
          <xdr:row>36</xdr:row>
          <xdr:rowOff>200025</xdr:rowOff>
        </xdr:to>
        <xdr:grpSp>
          <xdr:nvGrpSpPr>
            <xdr:cNvPr id="104" name="グループ化 103"/>
            <xdr:cNvGrpSpPr/>
          </xdr:nvGrpSpPr>
          <xdr:grpSpPr>
            <a:xfrm>
              <a:off x="1590675" y="6772275"/>
              <a:ext cx="2054707" cy="171450"/>
              <a:chOff x="4581528" y="4343400"/>
              <a:chExt cx="1800222" cy="209550"/>
            </a:xfrm>
          </xdr:grpSpPr>
          <xdr:sp macro="" textlink="">
            <xdr:nvSpPr>
              <xdr:cNvPr id="252000" name="Check Box 96" hidden="1">
                <a:extLst>
                  <a:ext uri="{63B3BB69-23CF-44E3-9099-C40C66FF867C}">
                    <a14:compatExt spid="_x0000_s252000"/>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2001" name="Check Box 97" hidden="1">
                <a:extLst>
                  <a:ext uri="{63B3BB69-23CF-44E3-9099-C40C66FF867C}">
                    <a14:compatExt spid="_x0000_s252001"/>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2002" name="Check Box 98" hidden="1">
                <a:extLst>
                  <a:ext uri="{63B3BB69-23CF-44E3-9099-C40C66FF867C}">
                    <a14:compatExt spid="_x0000_s252002"/>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18</xdr:row>
          <xdr:rowOff>0</xdr:rowOff>
        </xdr:from>
        <xdr:to>
          <xdr:col>27</xdr:col>
          <xdr:colOff>0</xdr:colOff>
          <xdr:row>19</xdr:row>
          <xdr:rowOff>0</xdr:rowOff>
        </xdr:to>
        <xdr:grpSp>
          <xdr:nvGrpSpPr>
            <xdr:cNvPr id="141" name="グループ化 140"/>
            <xdr:cNvGrpSpPr/>
          </xdr:nvGrpSpPr>
          <xdr:grpSpPr>
            <a:xfrm>
              <a:off x="3381375" y="2971800"/>
              <a:ext cx="1447800" cy="171450"/>
              <a:chOff x="3105152" y="1085850"/>
              <a:chExt cx="1447802" cy="209550"/>
            </a:xfrm>
          </xdr:grpSpPr>
          <xdr:sp macro="" textlink="">
            <xdr:nvSpPr>
              <xdr:cNvPr id="252003" name="Check Box 99" hidden="1">
                <a:extLst>
                  <a:ext uri="{63B3BB69-23CF-44E3-9099-C40C66FF867C}">
                    <a14:compatExt spid="_x0000_s252003"/>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004" name="Check Box 100" hidden="1">
                <a:extLst>
                  <a:ext uri="{63B3BB69-23CF-44E3-9099-C40C66FF867C}">
                    <a14:compatExt spid="_x0000_s252004"/>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57</xdr:row>
          <xdr:rowOff>0</xdr:rowOff>
        </xdr:from>
        <xdr:to>
          <xdr:col>27</xdr:col>
          <xdr:colOff>0</xdr:colOff>
          <xdr:row>58</xdr:row>
          <xdr:rowOff>0</xdr:rowOff>
        </xdr:to>
        <xdr:grpSp>
          <xdr:nvGrpSpPr>
            <xdr:cNvPr id="172" name="グループ化 171"/>
            <xdr:cNvGrpSpPr/>
          </xdr:nvGrpSpPr>
          <xdr:grpSpPr>
            <a:xfrm>
              <a:off x="3381375" y="10229850"/>
              <a:ext cx="1447800" cy="171450"/>
              <a:chOff x="3105152" y="1085850"/>
              <a:chExt cx="1447802" cy="209550"/>
            </a:xfrm>
          </xdr:grpSpPr>
          <xdr:sp macro="" textlink="">
            <xdr:nvSpPr>
              <xdr:cNvPr id="252023" name="Check Box 119" hidden="1">
                <a:extLst>
                  <a:ext uri="{63B3BB69-23CF-44E3-9099-C40C66FF867C}">
                    <a14:compatExt spid="_x0000_s252023"/>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24" name="Check Box 120" hidden="1">
                <a:extLst>
                  <a:ext uri="{63B3BB69-23CF-44E3-9099-C40C66FF867C}">
                    <a14:compatExt spid="_x0000_s252024"/>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54</xdr:row>
          <xdr:rowOff>0</xdr:rowOff>
        </xdr:from>
        <xdr:to>
          <xdr:col>27</xdr:col>
          <xdr:colOff>0</xdr:colOff>
          <xdr:row>55</xdr:row>
          <xdr:rowOff>0</xdr:rowOff>
        </xdr:to>
        <xdr:grpSp>
          <xdr:nvGrpSpPr>
            <xdr:cNvPr id="175" name="グループ化 174"/>
            <xdr:cNvGrpSpPr/>
          </xdr:nvGrpSpPr>
          <xdr:grpSpPr>
            <a:xfrm>
              <a:off x="3381375" y="9715500"/>
              <a:ext cx="1447800" cy="171450"/>
              <a:chOff x="3105152" y="1085850"/>
              <a:chExt cx="1447802" cy="209550"/>
            </a:xfrm>
          </xdr:grpSpPr>
          <xdr:sp macro="" textlink="">
            <xdr:nvSpPr>
              <xdr:cNvPr id="252025" name="Check Box 121" hidden="1">
                <a:extLst>
                  <a:ext uri="{63B3BB69-23CF-44E3-9099-C40C66FF867C}">
                    <a14:compatExt spid="_x0000_s252025"/>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26" name="Check Box 122" hidden="1">
                <a:extLst>
                  <a:ext uri="{63B3BB69-23CF-44E3-9099-C40C66FF867C}">
                    <a14:compatExt spid="_x0000_s252026"/>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55</xdr:row>
          <xdr:rowOff>0</xdr:rowOff>
        </xdr:from>
        <xdr:to>
          <xdr:col>27</xdr:col>
          <xdr:colOff>0</xdr:colOff>
          <xdr:row>56</xdr:row>
          <xdr:rowOff>0</xdr:rowOff>
        </xdr:to>
        <xdr:grpSp>
          <xdr:nvGrpSpPr>
            <xdr:cNvPr id="178" name="グループ化 177"/>
            <xdr:cNvGrpSpPr/>
          </xdr:nvGrpSpPr>
          <xdr:grpSpPr>
            <a:xfrm>
              <a:off x="3381375" y="9886950"/>
              <a:ext cx="1447800" cy="171450"/>
              <a:chOff x="3105152" y="1085850"/>
              <a:chExt cx="1447802" cy="209550"/>
            </a:xfrm>
          </xdr:grpSpPr>
          <xdr:sp macro="" textlink="">
            <xdr:nvSpPr>
              <xdr:cNvPr id="252027" name="Check Box 123" hidden="1">
                <a:extLst>
                  <a:ext uri="{63B3BB69-23CF-44E3-9099-C40C66FF867C}">
                    <a14:compatExt spid="_x0000_s252027"/>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28" name="Check Box 124" hidden="1">
                <a:extLst>
                  <a:ext uri="{63B3BB69-23CF-44E3-9099-C40C66FF867C}">
                    <a14:compatExt spid="_x0000_s252028"/>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49</xdr:row>
          <xdr:rowOff>0</xdr:rowOff>
        </xdr:from>
        <xdr:to>
          <xdr:col>27</xdr:col>
          <xdr:colOff>0</xdr:colOff>
          <xdr:row>50</xdr:row>
          <xdr:rowOff>0</xdr:rowOff>
        </xdr:to>
        <xdr:grpSp>
          <xdr:nvGrpSpPr>
            <xdr:cNvPr id="181" name="グループ化 180"/>
            <xdr:cNvGrpSpPr/>
          </xdr:nvGrpSpPr>
          <xdr:grpSpPr>
            <a:xfrm>
              <a:off x="3381375" y="8858250"/>
              <a:ext cx="1447800" cy="171450"/>
              <a:chOff x="3105152" y="1085850"/>
              <a:chExt cx="1447802" cy="209550"/>
            </a:xfrm>
          </xdr:grpSpPr>
          <xdr:sp macro="" textlink="">
            <xdr:nvSpPr>
              <xdr:cNvPr id="252029" name="Check Box 125" hidden="1">
                <a:extLst>
                  <a:ext uri="{63B3BB69-23CF-44E3-9099-C40C66FF867C}">
                    <a14:compatExt spid="_x0000_s252029"/>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30" name="Check Box 126" hidden="1">
                <a:extLst>
                  <a:ext uri="{63B3BB69-23CF-44E3-9099-C40C66FF867C}">
                    <a14:compatExt spid="_x0000_s25203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45</xdr:row>
          <xdr:rowOff>76200</xdr:rowOff>
        </xdr:from>
        <xdr:to>
          <xdr:col>27</xdr:col>
          <xdr:colOff>9525</xdr:colOff>
          <xdr:row>46</xdr:row>
          <xdr:rowOff>76200</xdr:rowOff>
        </xdr:to>
        <xdr:grpSp>
          <xdr:nvGrpSpPr>
            <xdr:cNvPr id="184" name="グループ化 183"/>
            <xdr:cNvGrpSpPr/>
          </xdr:nvGrpSpPr>
          <xdr:grpSpPr>
            <a:xfrm>
              <a:off x="3390900" y="8334375"/>
              <a:ext cx="1447800" cy="171450"/>
              <a:chOff x="3105152" y="1085850"/>
              <a:chExt cx="1447802" cy="209550"/>
            </a:xfrm>
          </xdr:grpSpPr>
          <xdr:sp macro="" textlink="">
            <xdr:nvSpPr>
              <xdr:cNvPr id="252031" name="Check Box 127" hidden="1">
                <a:extLst>
                  <a:ext uri="{63B3BB69-23CF-44E3-9099-C40C66FF867C}">
                    <a14:compatExt spid="_x0000_s252031"/>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32" name="Check Box 128" hidden="1">
                <a:extLst>
                  <a:ext uri="{63B3BB69-23CF-44E3-9099-C40C66FF867C}">
                    <a14:compatExt spid="_x0000_s252032"/>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42</xdr:row>
          <xdr:rowOff>0</xdr:rowOff>
        </xdr:from>
        <xdr:to>
          <xdr:col>27</xdr:col>
          <xdr:colOff>0</xdr:colOff>
          <xdr:row>43</xdr:row>
          <xdr:rowOff>0</xdr:rowOff>
        </xdr:to>
        <xdr:grpSp>
          <xdr:nvGrpSpPr>
            <xdr:cNvPr id="187" name="グループ化 186"/>
            <xdr:cNvGrpSpPr/>
          </xdr:nvGrpSpPr>
          <xdr:grpSpPr>
            <a:xfrm>
              <a:off x="3381375" y="7743825"/>
              <a:ext cx="1447800" cy="171450"/>
              <a:chOff x="3105152" y="1085850"/>
              <a:chExt cx="1447802" cy="209550"/>
            </a:xfrm>
          </xdr:grpSpPr>
          <xdr:sp macro="" textlink="">
            <xdr:nvSpPr>
              <xdr:cNvPr id="252033" name="Check Box 129" hidden="1">
                <a:extLst>
                  <a:ext uri="{63B3BB69-23CF-44E3-9099-C40C66FF867C}">
                    <a14:compatExt spid="_x0000_s252033"/>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34" name="Check Box 130" hidden="1">
                <a:extLst>
                  <a:ext uri="{63B3BB69-23CF-44E3-9099-C40C66FF867C}">
                    <a14:compatExt spid="_x0000_s252034"/>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39</xdr:row>
          <xdr:rowOff>0</xdr:rowOff>
        </xdr:from>
        <xdr:to>
          <xdr:col>27</xdr:col>
          <xdr:colOff>0</xdr:colOff>
          <xdr:row>40</xdr:row>
          <xdr:rowOff>0</xdr:rowOff>
        </xdr:to>
        <xdr:grpSp>
          <xdr:nvGrpSpPr>
            <xdr:cNvPr id="190" name="グループ化 189"/>
            <xdr:cNvGrpSpPr/>
          </xdr:nvGrpSpPr>
          <xdr:grpSpPr>
            <a:xfrm>
              <a:off x="3381375" y="7229475"/>
              <a:ext cx="1447800" cy="171450"/>
              <a:chOff x="3105152" y="1085850"/>
              <a:chExt cx="1447802" cy="209550"/>
            </a:xfrm>
          </xdr:grpSpPr>
          <xdr:sp macro="" textlink="">
            <xdr:nvSpPr>
              <xdr:cNvPr id="252035" name="Check Box 131" hidden="1">
                <a:extLst>
                  <a:ext uri="{63B3BB69-23CF-44E3-9099-C40C66FF867C}">
                    <a14:compatExt spid="_x0000_s252035"/>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036" name="Check Box 132" hidden="1">
                <a:extLst>
                  <a:ext uri="{63B3BB69-23CF-44E3-9099-C40C66FF867C}">
                    <a14:compatExt spid="_x0000_s252036"/>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152400</xdr:colOff>
          <xdr:row>52</xdr:row>
          <xdr:rowOff>0</xdr:rowOff>
        </xdr:from>
        <xdr:to>
          <xdr:col>26</xdr:col>
          <xdr:colOff>78783</xdr:colOff>
          <xdr:row>53</xdr:row>
          <xdr:rowOff>14042</xdr:rowOff>
        </xdr:to>
        <xdr:grpSp>
          <xdr:nvGrpSpPr>
            <xdr:cNvPr id="205" name="グループ化 204"/>
            <xdr:cNvGrpSpPr/>
          </xdr:nvGrpSpPr>
          <xdr:grpSpPr>
            <a:xfrm>
              <a:off x="3714750" y="9372600"/>
              <a:ext cx="1012233" cy="185492"/>
              <a:chOff x="3152651" y="9760982"/>
              <a:chExt cx="1200151" cy="209552"/>
            </a:xfrm>
          </xdr:grpSpPr>
          <xdr:sp macro="" textlink="">
            <xdr:nvSpPr>
              <xdr:cNvPr id="252045" name="Check Box 141" hidden="1">
                <a:extLst>
                  <a:ext uri="{63B3BB69-23CF-44E3-9099-C40C66FF867C}">
                    <a14:compatExt spid="_x0000_s252045"/>
                  </a:ext>
                </a:extLst>
              </xdr:cNvPr>
              <xdr:cNvSpPr/>
            </xdr:nvSpPr>
            <xdr:spPr bwMode="auto">
              <a:xfrm>
                <a:off x="3152651" y="9760982"/>
                <a:ext cx="523872"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2046" name="Check Box 142" hidden="1">
                <a:extLst>
                  <a:ext uri="{63B3BB69-23CF-44E3-9099-C40C66FF867C}">
                    <a14:compatExt spid="_x0000_s252046"/>
                  </a:ext>
                </a:extLst>
              </xdr:cNvPr>
              <xdr:cNvSpPr/>
            </xdr:nvSpPr>
            <xdr:spPr bwMode="auto">
              <a:xfrm>
                <a:off x="3676521" y="9782184"/>
                <a:ext cx="676281"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152400</xdr:colOff>
          <xdr:row>53</xdr:row>
          <xdr:rowOff>0</xdr:rowOff>
        </xdr:from>
        <xdr:to>
          <xdr:col>26</xdr:col>
          <xdr:colOff>78783</xdr:colOff>
          <xdr:row>54</xdr:row>
          <xdr:rowOff>14042</xdr:rowOff>
        </xdr:to>
        <xdr:grpSp>
          <xdr:nvGrpSpPr>
            <xdr:cNvPr id="208" name="グループ化 207"/>
            <xdr:cNvGrpSpPr/>
          </xdr:nvGrpSpPr>
          <xdr:grpSpPr>
            <a:xfrm>
              <a:off x="3714750" y="9544050"/>
              <a:ext cx="1012233" cy="185492"/>
              <a:chOff x="3152651" y="9760983"/>
              <a:chExt cx="1200151" cy="209552"/>
            </a:xfrm>
          </xdr:grpSpPr>
          <xdr:sp macro="" textlink="">
            <xdr:nvSpPr>
              <xdr:cNvPr id="252047" name="Check Box 143" hidden="1">
                <a:extLst>
                  <a:ext uri="{63B3BB69-23CF-44E3-9099-C40C66FF867C}">
                    <a14:compatExt spid="_x0000_s252047"/>
                  </a:ext>
                </a:extLst>
              </xdr:cNvPr>
              <xdr:cNvSpPr/>
            </xdr:nvSpPr>
            <xdr:spPr bwMode="auto">
              <a:xfrm>
                <a:off x="3152651" y="9760983"/>
                <a:ext cx="523872"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2048" name="Check Box 144" hidden="1">
                <a:extLst>
                  <a:ext uri="{63B3BB69-23CF-44E3-9099-C40C66FF867C}">
                    <a14:compatExt spid="_x0000_s252048"/>
                  </a:ext>
                </a:extLst>
              </xdr:cNvPr>
              <xdr:cNvSpPr/>
            </xdr:nvSpPr>
            <xdr:spPr bwMode="auto">
              <a:xfrm>
                <a:off x="3676521" y="9782185"/>
                <a:ext cx="676281"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14</xdr:row>
          <xdr:rowOff>0</xdr:rowOff>
        </xdr:from>
        <xdr:to>
          <xdr:col>26</xdr:col>
          <xdr:colOff>0</xdr:colOff>
          <xdr:row>15</xdr:row>
          <xdr:rowOff>0</xdr:rowOff>
        </xdr:to>
        <xdr:grpSp>
          <xdr:nvGrpSpPr>
            <xdr:cNvPr id="90" name="グループ化 89"/>
            <xdr:cNvGrpSpPr/>
          </xdr:nvGrpSpPr>
          <xdr:grpSpPr>
            <a:xfrm>
              <a:off x="3200400" y="2286000"/>
              <a:ext cx="1447800" cy="171450"/>
              <a:chOff x="3105152" y="1085850"/>
              <a:chExt cx="1447802" cy="209550"/>
            </a:xfrm>
          </xdr:grpSpPr>
          <xdr:sp macro="" textlink="">
            <xdr:nvSpPr>
              <xdr:cNvPr id="252051" name="Check Box 147" hidden="1">
                <a:extLst>
                  <a:ext uri="{63B3BB69-23CF-44E3-9099-C40C66FF867C}">
                    <a14:compatExt spid="_x0000_s252051"/>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52" name="Check Box 148" hidden="1">
                <a:extLst>
                  <a:ext uri="{63B3BB69-23CF-44E3-9099-C40C66FF867C}">
                    <a14:compatExt spid="_x0000_s252052"/>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1</xdr:col>
      <xdr:colOff>85725</xdr:colOff>
      <xdr:row>12</xdr:row>
      <xdr:rowOff>152400</xdr:rowOff>
    </xdr:from>
    <xdr:to>
      <xdr:col>23</xdr:col>
      <xdr:colOff>76200</xdr:colOff>
      <xdr:row>19</xdr:row>
      <xdr:rowOff>28575</xdr:rowOff>
    </xdr:to>
    <xdr:sp macro="" textlink="">
      <xdr:nvSpPr>
        <xdr:cNvPr id="2" name="AutoShape 5"/>
        <xdr:cNvSpPr>
          <a:spLocks noChangeArrowheads="1"/>
        </xdr:cNvSpPr>
      </xdr:nvSpPr>
      <xdr:spPr bwMode="auto">
        <a:xfrm>
          <a:off x="323850" y="2162175"/>
          <a:ext cx="3971925" cy="1076325"/>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3</xdr:col>
          <xdr:colOff>28575</xdr:colOff>
          <xdr:row>8</xdr:row>
          <xdr:rowOff>0</xdr:rowOff>
        </xdr:from>
        <xdr:to>
          <xdr:col>24</xdr:col>
          <xdr:colOff>0</xdr:colOff>
          <xdr:row>9</xdr:row>
          <xdr:rowOff>38100</xdr:rowOff>
        </xdr:to>
        <xdr:grpSp>
          <xdr:nvGrpSpPr>
            <xdr:cNvPr id="3" name="グループ化 2"/>
            <xdr:cNvGrpSpPr/>
          </xdr:nvGrpSpPr>
          <xdr:grpSpPr>
            <a:xfrm>
              <a:off x="514350" y="1190625"/>
              <a:ext cx="3771900" cy="209550"/>
              <a:chOff x="628724" y="1190179"/>
              <a:chExt cx="3771897" cy="209549"/>
            </a:xfrm>
          </xdr:grpSpPr>
          <xdr:sp macro="" textlink="">
            <xdr:nvSpPr>
              <xdr:cNvPr id="252929" name="Check Box 1" hidden="1">
                <a:extLst>
                  <a:ext uri="{63B3BB69-23CF-44E3-9099-C40C66FF867C}">
                    <a14:compatExt spid="_x0000_s252929"/>
                  </a:ext>
                </a:extLst>
              </xdr:cNvPr>
              <xdr:cNvSpPr/>
            </xdr:nvSpPr>
            <xdr:spPr bwMode="auto">
              <a:xfrm>
                <a:off x="628724" y="1190179"/>
                <a:ext cx="485785"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30" name="Check Box 2" hidden="1">
                <a:extLst>
                  <a:ext uri="{63B3BB69-23CF-44E3-9099-C40C66FF867C}">
                    <a14:compatExt spid="_x0000_s252930"/>
                  </a:ext>
                </a:extLst>
              </xdr:cNvPr>
              <xdr:cNvSpPr/>
            </xdr:nvSpPr>
            <xdr:spPr bwMode="auto">
              <a:xfrm>
                <a:off x="3724320" y="1190633"/>
                <a:ext cx="676301"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10</xdr:row>
          <xdr:rowOff>0</xdr:rowOff>
        </xdr:from>
        <xdr:to>
          <xdr:col>23</xdr:col>
          <xdr:colOff>152400</xdr:colOff>
          <xdr:row>11</xdr:row>
          <xdr:rowOff>0</xdr:rowOff>
        </xdr:to>
        <xdr:grpSp>
          <xdr:nvGrpSpPr>
            <xdr:cNvPr id="5" name="グループ化 4"/>
            <xdr:cNvGrpSpPr/>
          </xdr:nvGrpSpPr>
          <xdr:grpSpPr>
            <a:xfrm>
              <a:off x="2809875" y="1533525"/>
              <a:ext cx="1447800" cy="171450"/>
              <a:chOff x="3104813" y="1085850"/>
              <a:chExt cx="1447837" cy="209550"/>
            </a:xfrm>
          </xdr:grpSpPr>
          <xdr:sp macro="" textlink="">
            <xdr:nvSpPr>
              <xdr:cNvPr id="252931" name="Check Box 3" hidden="1">
                <a:extLst>
                  <a:ext uri="{63B3BB69-23CF-44E3-9099-C40C66FF867C}">
                    <a14:compatExt spid="_x0000_s252931"/>
                  </a:ext>
                </a:extLst>
              </xdr:cNvPr>
              <xdr:cNvSpPr/>
            </xdr:nvSpPr>
            <xdr:spPr bwMode="auto">
              <a:xfrm>
                <a:off x="3104813"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252932" name="Check Box 4" hidden="1">
                <a:extLst>
                  <a:ext uri="{63B3BB69-23CF-44E3-9099-C40C66FF867C}">
                    <a14:compatExt spid="_x0000_s252932"/>
                  </a:ext>
                </a:extLst>
              </xdr:cNvPr>
              <xdr:cNvSpPr/>
            </xdr:nvSpPr>
            <xdr:spPr bwMode="auto">
              <a:xfrm>
                <a:off x="387637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29</xdr:row>
          <xdr:rowOff>0</xdr:rowOff>
        </xdr:from>
        <xdr:to>
          <xdr:col>23</xdr:col>
          <xdr:colOff>152400</xdr:colOff>
          <xdr:row>30</xdr:row>
          <xdr:rowOff>0</xdr:rowOff>
        </xdr:to>
        <xdr:grpSp>
          <xdr:nvGrpSpPr>
            <xdr:cNvPr id="8" name="グループ化 7"/>
            <xdr:cNvGrpSpPr/>
          </xdr:nvGrpSpPr>
          <xdr:grpSpPr>
            <a:xfrm>
              <a:off x="2809875" y="4791075"/>
              <a:ext cx="1447800" cy="171450"/>
              <a:chOff x="3104813" y="1085850"/>
              <a:chExt cx="1447837" cy="209550"/>
            </a:xfrm>
          </xdr:grpSpPr>
          <xdr:sp macro="" textlink="">
            <xdr:nvSpPr>
              <xdr:cNvPr id="252933" name="Check Box 5" hidden="1">
                <a:extLst>
                  <a:ext uri="{63B3BB69-23CF-44E3-9099-C40C66FF867C}">
                    <a14:compatExt spid="_x0000_s252933"/>
                  </a:ext>
                </a:extLst>
              </xdr:cNvPr>
              <xdr:cNvSpPr/>
            </xdr:nvSpPr>
            <xdr:spPr bwMode="auto">
              <a:xfrm>
                <a:off x="3104813"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52934" name="Check Box 6" hidden="1">
                <a:extLst>
                  <a:ext uri="{63B3BB69-23CF-44E3-9099-C40C66FF867C}">
                    <a14:compatExt spid="_x0000_s252934"/>
                  </a:ext>
                </a:extLst>
              </xdr:cNvPr>
              <xdr:cNvSpPr/>
            </xdr:nvSpPr>
            <xdr:spPr bwMode="auto">
              <a:xfrm>
                <a:off x="387637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5</xdr:row>
          <xdr:rowOff>0</xdr:rowOff>
        </xdr:from>
        <xdr:to>
          <xdr:col>23</xdr:col>
          <xdr:colOff>152400</xdr:colOff>
          <xdr:row>6</xdr:row>
          <xdr:rowOff>0</xdr:rowOff>
        </xdr:to>
        <xdr:grpSp>
          <xdr:nvGrpSpPr>
            <xdr:cNvPr id="14" name="グループ化 13"/>
            <xdr:cNvGrpSpPr/>
          </xdr:nvGrpSpPr>
          <xdr:grpSpPr>
            <a:xfrm>
              <a:off x="828675" y="676275"/>
              <a:ext cx="3429000" cy="171450"/>
              <a:chOff x="1123782" y="1085850"/>
              <a:chExt cx="3429011" cy="209550"/>
            </a:xfrm>
          </xdr:grpSpPr>
          <xdr:sp macro="" textlink="">
            <xdr:nvSpPr>
              <xdr:cNvPr id="252937" name="Check Box 9" hidden="1">
                <a:extLst>
                  <a:ext uri="{63B3BB69-23CF-44E3-9099-C40C66FF867C}">
                    <a14:compatExt spid="_x0000_s252937"/>
                  </a:ext>
                </a:extLst>
              </xdr:cNvPr>
              <xdr:cNvSpPr/>
            </xdr:nvSpPr>
            <xdr:spPr bwMode="auto">
              <a:xfrm>
                <a:off x="1123782"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38" name="Check Box 10" hidden="1">
                <a:extLst>
                  <a:ext uri="{63B3BB69-23CF-44E3-9099-C40C66FF867C}">
                    <a14:compatExt spid="_x0000_s252938"/>
                  </a:ext>
                </a:extLst>
              </xdr:cNvPr>
              <xdr:cNvSpPr/>
            </xdr:nvSpPr>
            <xdr:spPr bwMode="auto">
              <a:xfrm>
                <a:off x="3876519"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57150</xdr:colOff>
      <xdr:row>51</xdr:row>
      <xdr:rowOff>0</xdr:rowOff>
    </xdr:from>
    <xdr:to>
      <xdr:col>23</xdr:col>
      <xdr:colOff>114300</xdr:colOff>
      <xdr:row>54</xdr:row>
      <xdr:rowOff>19050</xdr:rowOff>
    </xdr:to>
    <xdr:sp macro="" textlink="">
      <xdr:nvSpPr>
        <xdr:cNvPr id="17" name="AutoShape 5"/>
        <xdr:cNvSpPr>
          <a:spLocks noChangeArrowheads="1"/>
        </xdr:cNvSpPr>
      </xdr:nvSpPr>
      <xdr:spPr bwMode="auto">
        <a:xfrm>
          <a:off x="361950" y="8562975"/>
          <a:ext cx="3857625" cy="533400"/>
        </a:xfrm>
        <a:prstGeom prst="bracketPair">
          <a:avLst>
            <a:gd name="adj" fmla="val 933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57150</xdr:colOff>
      <xdr:row>57</xdr:row>
      <xdr:rowOff>0</xdr:rowOff>
    </xdr:from>
    <xdr:to>
      <xdr:col>23</xdr:col>
      <xdr:colOff>95250</xdr:colOff>
      <xdr:row>60</xdr:row>
      <xdr:rowOff>0</xdr:rowOff>
    </xdr:to>
    <xdr:sp macro="" textlink="">
      <xdr:nvSpPr>
        <xdr:cNvPr id="18" name="AutoShape 6"/>
        <xdr:cNvSpPr>
          <a:spLocks noChangeArrowheads="1"/>
        </xdr:cNvSpPr>
      </xdr:nvSpPr>
      <xdr:spPr bwMode="auto">
        <a:xfrm>
          <a:off x="361950" y="9591675"/>
          <a:ext cx="3838575" cy="514350"/>
        </a:xfrm>
        <a:prstGeom prst="bracketPair">
          <a:avLst>
            <a:gd name="adj" fmla="val 1097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152400</xdr:colOff>
          <xdr:row>49</xdr:row>
          <xdr:rowOff>0</xdr:rowOff>
        </xdr:from>
        <xdr:to>
          <xdr:col>23</xdr:col>
          <xdr:colOff>152400</xdr:colOff>
          <xdr:row>50</xdr:row>
          <xdr:rowOff>0</xdr:rowOff>
        </xdr:to>
        <xdr:grpSp>
          <xdr:nvGrpSpPr>
            <xdr:cNvPr id="19" name="グループ化 18"/>
            <xdr:cNvGrpSpPr/>
          </xdr:nvGrpSpPr>
          <xdr:grpSpPr>
            <a:xfrm>
              <a:off x="2809875" y="8220075"/>
              <a:ext cx="1447800" cy="171450"/>
              <a:chOff x="3104813" y="1085850"/>
              <a:chExt cx="1447837" cy="209550"/>
            </a:xfrm>
          </xdr:grpSpPr>
          <xdr:sp macro="" textlink="">
            <xdr:nvSpPr>
              <xdr:cNvPr id="252939" name="Check Box 11" hidden="1">
                <a:extLst>
                  <a:ext uri="{63B3BB69-23CF-44E3-9099-C40C66FF867C}">
                    <a14:compatExt spid="_x0000_s252939"/>
                  </a:ext>
                </a:extLst>
              </xdr:cNvPr>
              <xdr:cNvSpPr/>
            </xdr:nvSpPr>
            <xdr:spPr bwMode="auto">
              <a:xfrm>
                <a:off x="3104813"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40" name="Check Box 12" hidden="1">
                <a:extLst>
                  <a:ext uri="{63B3BB69-23CF-44E3-9099-C40C66FF867C}">
                    <a14:compatExt spid="_x0000_s252940"/>
                  </a:ext>
                </a:extLst>
              </xdr:cNvPr>
              <xdr:cNvSpPr/>
            </xdr:nvSpPr>
            <xdr:spPr bwMode="auto">
              <a:xfrm>
                <a:off x="387637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55</xdr:row>
          <xdr:rowOff>0</xdr:rowOff>
        </xdr:from>
        <xdr:to>
          <xdr:col>23</xdr:col>
          <xdr:colOff>152400</xdr:colOff>
          <xdr:row>56</xdr:row>
          <xdr:rowOff>0</xdr:rowOff>
        </xdr:to>
        <xdr:grpSp>
          <xdr:nvGrpSpPr>
            <xdr:cNvPr id="22" name="グループ化 21"/>
            <xdr:cNvGrpSpPr/>
          </xdr:nvGrpSpPr>
          <xdr:grpSpPr>
            <a:xfrm>
              <a:off x="2809875" y="9248775"/>
              <a:ext cx="1447800" cy="171450"/>
              <a:chOff x="3104813" y="1085850"/>
              <a:chExt cx="1447837" cy="209550"/>
            </a:xfrm>
          </xdr:grpSpPr>
          <xdr:sp macro="" textlink="">
            <xdr:nvSpPr>
              <xdr:cNvPr id="252941" name="Check Box 13" hidden="1">
                <a:extLst>
                  <a:ext uri="{63B3BB69-23CF-44E3-9099-C40C66FF867C}">
                    <a14:compatExt spid="_x0000_s252941"/>
                  </a:ext>
                </a:extLst>
              </xdr:cNvPr>
              <xdr:cNvSpPr/>
            </xdr:nvSpPr>
            <xdr:spPr bwMode="auto">
              <a:xfrm>
                <a:off x="3104813"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42" name="Check Box 14" hidden="1">
                <a:extLst>
                  <a:ext uri="{63B3BB69-23CF-44E3-9099-C40C66FF867C}">
                    <a14:compatExt spid="_x0000_s252942"/>
                  </a:ext>
                </a:extLst>
              </xdr:cNvPr>
              <xdr:cNvSpPr/>
            </xdr:nvSpPr>
            <xdr:spPr bwMode="auto">
              <a:xfrm>
                <a:off x="387637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2</xdr:col>
      <xdr:colOff>28575</xdr:colOff>
      <xdr:row>43</xdr:row>
      <xdr:rowOff>0</xdr:rowOff>
    </xdr:from>
    <xdr:to>
      <xdr:col>23</xdr:col>
      <xdr:colOff>114300</xdr:colOff>
      <xdr:row>46</xdr:row>
      <xdr:rowOff>152400</xdr:rowOff>
    </xdr:to>
    <xdr:sp macro="" textlink="">
      <xdr:nvSpPr>
        <xdr:cNvPr id="25" name="AutoShape 1"/>
        <xdr:cNvSpPr>
          <a:spLocks noChangeArrowheads="1"/>
        </xdr:cNvSpPr>
      </xdr:nvSpPr>
      <xdr:spPr bwMode="auto">
        <a:xfrm>
          <a:off x="447675" y="6638925"/>
          <a:ext cx="3886200" cy="838200"/>
        </a:xfrm>
        <a:prstGeom prst="bracketPair">
          <a:avLst>
            <a:gd name="adj" fmla="val 930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85725</xdr:colOff>
      <xdr:row>21</xdr:row>
      <xdr:rowOff>0</xdr:rowOff>
    </xdr:from>
    <xdr:to>
      <xdr:col>23</xdr:col>
      <xdr:colOff>76200</xdr:colOff>
      <xdr:row>27</xdr:row>
      <xdr:rowOff>0</xdr:rowOff>
    </xdr:to>
    <xdr:sp macro="" textlink="">
      <xdr:nvSpPr>
        <xdr:cNvPr id="29" name="AutoShape 5"/>
        <xdr:cNvSpPr>
          <a:spLocks noChangeArrowheads="1"/>
        </xdr:cNvSpPr>
      </xdr:nvSpPr>
      <xdr:spPr bwMode="auto">
        <a:xfrm>
          <a:off x="323850" y="3552825"/>
          <a:ext cx="3971925" cy="1028700"/>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85725</xdr:colOff>
      <xdr:row>21</xdr:row>
      <xdr:rowOff>0</xdr:rowOff>
    </xdr:from>
    <xdr:to>
      <xdr:col>23</xdr:col>
      <xdr:colOff>76200</xdr:colOff>
      <xdr:row>27</xdr:row>
      <xdr:rowOff>0</xdr:rowOff>
    </xdr:to>
    <xdr:sp macro="" textlink="">
      <xdr:nvSpPr>
        <xdr:cNvPr id="30" name="AutoShape 5"/>
        <xdr:cNvSpPr>
          <a:spLocks noChangeArrowheads="1"/>
        </xdr:cNvSpPr>
      </xdr:nvSpPr>
      <xdr:spPr bwMode="auto">
        <a:xfrm>
          <a:off x="323850" y="3552825"/>
          <a:ext cx="3971925" cy="1028700"/>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0</xdr:colOff>
          <xdr:row>41</xdr:row>
          <xdr:rowOff>0</xdr:rowOff>
        </xdr:from>
        <xdr:to>
          <xdr:col>24</xdr:col>
          <xdr:colOff>0</xdr:colOff>
          <xdr:row>42</xdr:row>
          <xdr:rowOff>0</xdr:rowOff>
        </xdr:to>
        <xdr:grpSp>
          <xdr:nvGrpSpPr>
            <xdr:cNvPr id="38" name="グループ化 37"/>
            <xdr:cNvGrpSpPr/>
          </xdr:nvGrpSpPr>
          <xdr:grpSpPr>
            <a:xfrm>
              <a:off x="2838450" y="6848475"/>
              <a:ext cx="1447800" cy="171450"/>
              <a:chOff x="3104813" y="1085850"/>
              <a:chExt cx="1447837" cy="209550"/>
            </a:xfrm>
          </xdr:grpSpPr>
          <xdr:sp macro="" textlink="">
            <xdr:nvSpPr>
              <xdr:cNvPr id="252949" name="Check Box 21" hidden="1">
                <a:extLst>
                  <a:ext uri="{63B3BB69-23CF-44E3-9099-C40C66FF867C}">
                    <a14:compatExt spid="_x0000_s252949"/>
                  </a:ext>
                </a:extLst>
              </xdr:cNvPr>
              <xdr:cNvSpPr/>
            </xdr:nvSpPr>
            <xdr:spPr bwMode="auto">
              <a:xfrm>
                <a:off x="3104813"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0" name="Check Box 22" hidden="1">
                <a:extLst>
                  <a:ext uri="{63B3BB69-23CF-44E3-9099-C40C66FF867C}">
                    <a14:compatExt spid="_x0000_s252950"/>
                  </a:ext>
                </a:extLst>
              </xdr:cNvPr>
              <xdr:cNvSpPr/>
            </xdr:nvSpPr>
            <xdr:spPr bwMode="auto">
              <a:xfrm>
                <a:off x="387637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33</xdr:row>
          <xdr:rowOff>0</xdr:rowOff>
        </xdr:from>
        <xdr:to>
          <xdr:col>24</xdr:col>
          <xdr:colOff>0</xdr:colOff>
          <xdr:row>34</xdr:row>
          <xdr:rowOff>0</xdr:rowOff>
        </xdr:to>
        <xdr:grpSp>
          <xdr:nvGrpSpPr>
            <xdr:cNvPr id="41" name="グループ化 40"/>
            <xdr:cNvGrpSpPr/>
          </xdr:nvGrpSpPr>
          <xdr:grpSpPr>
            <a:xfrm>
              <a:off x="2838450" y="5476875"/>
              <a:ext cx="1447800" cy="171450"/>
              <a:chOff x="3104813" y="1085850"/>
              <a:chExt cx="1447837" cy="209550"/>
            </a:xfrm>
          </xdr:grpSpPr>
          <xdr:sp macro="" textlink="">
            <xdr:nvSpPr>
              <xdr:cNvPr id="252951" name="Check Box 23" hidden="1">
                <a:extLst>
                  <a:ext uri="{63B3BB69-23CF-44E3-9099-C40C66FF867C}">
                    <a14:compatExt spid="_x0000_s252951"/>
                  </a:ext>
                </a:extLst>
              </xdr:cNvPr>
              <xdr:cNvSpPr/>
            </xdr:nvSpPr>
            <xdr:spPr bwMode="auto">
              <a:xfrm>
                <a:off x="3104813"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2" name="Check Box 24" hidden="1">
                <a:extLst>
                  <a:ext uri="{63B3BB69-23CF-44E3-9099-C40C66FF867C}">
                    <a14:compatExt spid="_x0000_s252952"/>
                  </a:ext>
                </a:extLst>
              </xdr:cNvPr>
              <xdr:cNvSpPr/>
            </xdr:nvSpPr>
            <xdr:spPr bwMode="auto">
              <a:xfrm>
                <a:off x="387637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39</xdr:row>
          <xdr:rowOff>0</xdr:rowOff>
        </xdr:from>
        <xdr:to>
          <xdr:col>24</xdr:col>
          <xdr:colOff>0</xdr:colOff>
          <xdr:row>40</xdr:row>
          <xdr:rowOff>0</xdr:rowOff>
        </xdr:to>
        <xdr:grpSp>
          <xdr:nvGrpSpPr>
            <xdr:cNvPr id="36" name="グループ化 35"/>
            <xdr:cNvGrpSpPr/>
          </xdr:nvGrpSpPr>
          <xdr:grpSpPr>
            <a:xfrm>
              <a:off x="2838450" y="6505575"/>
              <a:ext cx="1447800" cy="171450"/>
              <a:chOff x="3104813" y="1085850"/>
              <a:chExt cx="1447837" cy="209550"/>
            </a:xfrm>
          </xdr:grpSpPr>
          <xdr:sp macro="" textlink="">
            <xdr:nvSpPr>
              <xdr:cNvPr id="252953" name="Check Box 25" hidden="1">
                <a:extLst>
                  <a:ext uri="{63B3BB69-23CF-44E3-9099-C40C66FF867C}">
                    <a14:compatExt spid="_x0000_s252953"/>
                  </a:ext>
                </a:extLst>
              </xdr:cNvPr>
              <xdr:cNvSpPr/>
            </xdr:nvSpPr>
            <xdr:spPr bwMode="auto">
              <a:xfrm>
                <a:off x="3104813"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4" name="Check Box 26" hidden="1">
                <a:extLst>
                  <a:ext uri="{63B3BB69-23CF-44E3-9099-C40C66FF867C}">
                    <a14:compatExt spid="_x0000_s252954"/>
                  </a:ext>
                </a:extLst>
              </xdr:cNvPr>
              <xdr:cNvSpPr/>
            </xdr:nvSpPr>
            <xdr:spPr bwMode="auto">
              <a:xfrm>
                <a:off x="387637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xdr:from>
      <xdr:col>2</xdr:col>
      <xdr:colOff>57149</xdr:colOff>
      <xdr:row>23</xdr:row>
      <xdr:rowOff>171449</xdr:rowOff>
    </xdr:from>
    <xdr:to>
      <xdr:col>23</xdr:col>
      <xdr:colOff>95249</xdr:colOff>
      <xdr:row>26</xdr:row>
      <xdr:rowOff>0</xdr:rowOff>
    </xdr:to>
    <xdr:sp macro="" textlink="">
      <xdr:nvSpPr>
        <xdr:cNvPr id="2" name="AutoShape 2"/>
        <xdr:cNvSpPr>
          <a:spLocks noChangeArrowheads="1"/>
        </xdr:cNvSpPr>
      </xdr:nvSpPr>
      <xdr:spPr bwMode="auto">
        <a:xfrm>
          <a:off x="476249" y="4048124"/>
          <a:ext cx="3838575" cy="342901"/>
        </a:xfrm>
        <a:prstGeom prst="bracketPair">
          <a:avLst>
            <a:gd name="adj" fmla="val 1071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152400</xdr:colOff>
          <xdr:row>34</xdr:row>
          <xdr:rowOff>0</xdr:rowOff>
        </xdr:from>
        <xdr:to>
          <xdr:col>23</xdr:col>
          <xdr:colOff>152400</xdr:colOff>
          <xdr:row>35</xdr:row>
          <xdr:rowOff>0</xdr:rowOff>
        </xdr:to>
        <xdr:grpSp>
          <xdr:nvGrpSpPr>
            <xdr:cNvPr id="3" name="グループ化 2"/>
            <xdr:cNvGrpSpPr/>
          </xdr:nvGrpSpPr>
          <xdr:grpSpPr>
            <a:xfrm>
              <a:off x="2809875" y="5543550"/>
              <a:ext cx="1447800" cy="171450"/>
              <a:chOff x="3105152" y="1085850"/>
              <a:chExt cx="1447802" cy="209550"/>
            </a:xfrm>
          </xdr:grpSpPr>
          <xdr:sp macro="" textlink="">
            <xdr:nvSpPr>
              <xdr:cNvPr id="253953" name="Check Box 1" hidden="1">
                <a:extLst>
                  <a:ext uri="{63B3BB69-23CF-44E3-9099-C40C66FF867C}">
                    <a14:compatExt spid="_x0000_s253953"/>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54" name="Check Box 2" hidden="1">
                <a:extLst>
                  <a:ext uri="{63B3BB69-23CF-44E3-9099-C40C66FF867C}">
                    <a14:compatExt spid="_x0000_s253954"/>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104775</xdr:colOff>
      <xdr:row>36</xdr:row>
      <xdr:rowOff>19050</xdr:rowOff>
    </xdr:from>
    <xdr:to>
      <xdr:col>23</xdr:col>
      <xdr:colOff>114300</xdr:colOff>
      <xdr:row>41</xdr:row>
      <xdr:rowOff>76200</xdr:rowOff>
    </xdr:to>
    <xdr:sp macro="" textlink="">
      <xdr:nvSpPr>
        <xdr:cNvPr id="6" name="AutoShape 10"/>
        <xdr:cNvSpPr>
          <a:spLocks noChangeArrowheads="1"/>
        </xdr:cNvSpPr>
      </xdr:nvSpPr>
      <xdr:spPr bwMode="auto">
        <a:xfrm>
          <a:off x="523875" y="5991225"/>
          <a:ext cx="3810000" cy="914400"/>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47624</xdr:colOff>
      <xdr:row>39</xdr:row>
      <xdr:rowOff>0</xdr:rowOff>
    </xdr:from>
    <xdr:to>
      <xdr:col>23</xdr:col>
      <xdr:colOff>47624</xdr:colOff>
      <xdr:row>41</xdr:row>
      <xdr:rowOff>9525</xdr:rowOff>
    </xdr:to>
    <xdr:sp macro="" textlink="">
      <xdr:nvSpPr>
        <xdr:cNvPr id="7" name="AutoShape 10"/>
        <xdr:cNvSpPr>
          <a:spLocks noChangeArrowheads="1"/>
        </xdr:cNvSpPr>
      </xdr:nvSpPr>
      <xdr:spPr bwMode="auto">
        <a:xfrm>
          <a:off x="828674" y="6486525"/>
          <a:ext cx="3438525" cy="352425"/>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161925</xdr:colOff>
          <xdr:row>36</xdr:row>
          <xdr:rowOff>152400</xdr:rowOff>
        </xdr:from>
        <xdr:to>
          <xdr:col>4</xdr:col>
          <xdr:colOff>104775</xdr:colOff>
          <xdr:row>38</xdr:row>
          <xdr:rowOff>19050</xdr:rowOff>
        </xdr:to>
        <xdr:sp macro="" textlink="">
          <xdr:nvSpPr>
            <xdr:cNvPr id="253955" name="Check Box 3" hidden="1">
              <a:extLst>
                <a:ext uri="{63B3BB69-23CF-44E3-9099-C40C66FF867C}">
                  <a14:compatExt spid="_x0000_s253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35</xdr:row>
          <xdr:rowOff>152400</xdr:rowOff>
        </xdr:from>
        <xdr:to>
          <xdr:col>4</xdr:col>
          <xdr:colOff>104775</xdr:colOff>
          <xdr:row>37</xdr:row>
          <xdr:rowOff>19050</xdr:rowOff>
        </xdr:to>
        <xdr:sp macro="" textlink="">
          <xdr:nvSpPr>
            <xdr:cNvPr id="253956" name="Check Box 4" hidden="1">
              <a:extLst>
                <a:ext uri="{63B3BB69-23CF-44E3-9099-C40C66FF867C}">
                  <a14:compatExt spid="_x0000_s253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37</xdr:row>
          <xdr:rowOff>152400</xdr:rowOff>
        </xdr:from>
        <xdr:to>
          <xdr:col>4</xdr:col>
          <xdr:colOff>104775</xdr:colOff>
          <xdr:row>39</xdr:row>
          <xdr:rowOff>19050</xdr:rowOff>
        </xdr:to>
        <xdr:sp macro="" textlink="">
          <xdr:nvSpPr>
            <xdr:cNvPr id="253958" name="Check Box 6" hidden="1">
              <a:extLst>
                <a:ext uri="{63B3BB69-23CF-44E3-9099-C40C66FF867C}">
                  <a14:compatExt spid="_x0000_s253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28</xdr:row>
          <xdr:rowOff>0</xdr:rowOff>
        </xdr:from>
        <xdr:to>
          <xdr:col>23</xdr:col>
          <xdr:colOff>152400</xdr:colOff>
          <xdr:row>29</xdr:row>
          <xdr:rowOff>0</xdr:rowOff>
        </xdr:to>
        <xdr:grpSp>
          <xdr:nvGrpSpPr>
            <xdr:cNvPr id="12" name="グループ化 11"/>
            <xdr:cNvGrpSpPr/>
          </xdr:nvGrpSpPr>
          <xdr:grpSpPr>
            <a:xfrm>
              <a:off x="2809875" y="4514850"/>
              <a:ext cx="1447800" cy="171450"/>
              <a:chOff x="3105152" y="1085850"/>
              <a:chExt cx="1447802" cy="209550"/>
            </a:xfrm>
          </xdr:grpSpPr>
          <xdr:sp macro="" textlink="">
            <xdr:nvSpPr>
              <xdr:cNvPr id="253959" name="Check Box 7" hidden="1">
                <a:extLst>
                  <a:ext uri="{63B3BB69-23CF-44E3-9099-C40C66FF867C}">
                    <a14:compatExt spid="_x0000_s253959"/>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0" name="Check Box 8" hidden="1">
                <a:extLst>
                  <a:ext uri="{63B3BB69-23CF-44E3-9099-C40C66FF867C}">
                    <a14:compatExt spid="_x0000_s25396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57149</xdr:colOff>
      <xdr:row>29</xdr:row>
      <xdr:rowOff>171449</xdr:rowOff>
    </xdr:from>
    <xdr:to>
      <xdr:col>23</xdr:col>
      <xdr:colOff>95249</xdr:colOff>
      <xdr:row>32</xdr:row>
      <xdr:rowOff>0</xdr:rowOff>
    </xdr:to>
    <xdr:sp macro="" textlink="">
      <xdr:nvSpPr>
        <xdr:cNvPr id="15" name="AutoShape 2"/>
        <xdr:cNvSpPr>
          <a:spLocks noChangeArrowheads="1"/>
        </xdr:cNvSpPr>
      </xdr:nvSpPr>
      <xdr:spPr bwMode="auto">
        <a:xfrm>
          <a:off x="476249" y="5076824"/>
          <a:ext cx="3838575" cy="342901"/>
        </a:xfrm>
        <a:prstGeom prst="bracketPair">
          <a:avLst>
            <a:gd name="adj" fmla="val 1071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85725</xdr:colOff>
      <xdr:row>57</xdr:row>
      <xdr:rowOff>161925</xdr:rowOff>
    </xdr:from>
    <xdr:to>
      <xdr:col>23</xdr:col>
      <xdr:colOff>114300</xdr:colOff>
      <xdr:row>60</xdr:row>
      <xdr:rowOff>47625</xdr:rowOff>
    </xdr:to>
    <xdr:sp macro="" textlink="">
      <xdr:nvSpPr>
        <xdr:cNvPr id="17" name="AutoShape 13"/>
        <xdr:cNvSpPr>
          <a:spLocks noChangeArrowheads="1"/>
        </xdr:cNvSpPr>
      </xdr:nvSpPr>
      <xdr:spPr bwMode="auto">
        <a:xfrm>
          <a:off x="390525" y="9629775"/>
          <a:ext cx="3829050" cy="400050"/>
        </a:xfrm>
        <a:prstGeom prst="bracketPair">
          <a:avLst>
            <a:gd name="adj" fmla="val 710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152400</xdr:colOff>
          <xdr:row>52</xdr:row>
          <xdr:rowOff>0</xdr:rowOff>
        </xdr:from>
        <xdr:to>
          <xdr:col>23</xdr:col>
          <xdr:colOff>152400</xdr:colOff>
          <xdr:row>53</xdr:row>
          <xdr:rowOff>0</xdr:rowOff>
        </xdr:to>
        <xdr:grpSp>
          <xdr:nvGrpSpPr>
            <xdr:cNvPr id="18" name="グループ化 17"/>
            <xdr:cNvGrpSpPr/>
          </xdr:nvGrpSpPr>
          <xdr:grpSpPr>
            <a:xfrm>
              <a:off x="2809875" y="8610600"/>
              <a:ext cx="1447800" cy="171450"/>
              <a:chOff x="3105152" y="1085850"/>
              <a:chExt cx="1447802" cy="209550"/>
            </a:xfrm>
          </xdr:grpSpPr>
          <xdr:sp macro="" textlink="">
            <xdr:nvSpPr>
              <xdr:cNvPr id="253961" name="Check Box 9" hidden="1">
                <a:extLst>
                  <a:ext uri="{63B3BB69-23CF-44E3-9099-C40C66FF867C}">
                    <a14:compatExt spid="_x0000_s253961"/>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2" name="Check Box 10" hidden="1">
                <a:extLst>
                  <a:ext uri="{63B3BB69-23CF-44E3-9099-C40C66FF867C}">
                    <a14:compatExt spid="_x0000_s253962"/>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95250</xdr:colOff>
      <xdr:row>11</xdr:row>
      <xdr:rowOff>0</xdr:rowOff>
    </xdr:from>
    <xdr:to>
      <xdr:col>23</xdr:col>
      <xdr:colOff>95250</xdr:colOff>
      <xdr:row>13</xdr:row>
      <xdr:rowOff>57150</xdr:rowOff>
    </xdr:to>
    <xdr:sp macro="" textlink="">
      <xdr:nvSpPr>
        <xdr:cNvPr id="21" name="AutoShape 4"/>
        <xdr:cNvSpPr>
          <a:spLocks noChangeArrowheads="1"/>
        </xdr:cNvSpPr>
      </xdr:nvSpPr>
      <xdr:spPr bwMode="auto">
        <a:xfrm>
          <a:off x="514350" y="1819275"/>
          <a:ext cx="3800475" cy="400050"/>
        </a:xfrm>
        <a:prstGeom prst="bracketPair">
          <a:avLst>
            <a:gd name="adj" fmla="val 102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152400</xdr:colOff>
          <xdr:row>8</xdr:row>
          <xdr:rowOff>0</xdr:rowOff>
        </xdr:from>
        <xdr:to>
          <xdr:col>23</xdr:col>
          <xdr:colOff>152400</xdr:colOff>
          <xdr:row>9</xdr:row>
          <xdr:rowOff>0</xdr:rowOff>
        </xdr:to>
        <xdr:grpSp>
          <xdr:nvGrpSpPr>
            <xdr:cNvPr id="22" name="グループ化 21"/>
            <xdr:cNvGrpSpPr/>
          </xdr:nvGrpSpPr>
          <xdr:grpSpPr>
            <a:xfrm>
              <a:off x="2809875" y="1085850"/>
              <a:ext cx="1447800" cy="171450"/>
              <a:chOff x="3105152" y="1085850"/>
              <a:chExt cx="1447802" cy="209550"/>
            </a:xfrm>
          </xdr:grpSpPr>
          <xdr:sp macro="" textlink="">
            <xdr:nvSpPr>
              <xdr:cNvPr id="253963" name="Check Box 11" hidden="1">
                <a:extLst>
                  <a:ext uri="{63B3BB69-23CF-44E3-9099-C40C66FF867C}">
                    <a14:compatExt spid="_x0000_s253963"/>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4" name="Check Box 12" hidden="1">
                <a:extLst>
                  <a:ext uri="{63B3BB69-23CF-44E3-9099-C40C66FF867C}">
                    <a14:compatExt spid="_x0000_s253964"/>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16</xdr:row>
          <xdr:rowOff>0</xdr:rowOff>
        </xdr:from>
        <xdr:to>
          <xdr:col>23</xdr:col>
          <xdr:colOff>152400</xdr:colOff>
          <xdr:row>17</xdr:row>
          <xdr:rowOff>0</xdr:rowOff>
        </xdr:to>
        <xdr:grpSp>
          <xdr:nvGrpSpPr>
            <xdr:cNvPr id="25" name="グループ化 24"/>
            <xdr:cNvGrpSpPr/>
          </xdr:nvGrpSpPr>
          <xdr:grpSpPr>
            <a:xfrm>
              <a:off x="2809875" y="2457450"/>
              <a:ext cx="1447800" cy="171450"/>
              <a:chOff x="3105152" y="1085850"/>
              <a:chExt cx="1447802" cy="209550"/>
            </a:xfrm>
          </xdr:grpSpPr>
          <xdr:sp macro="" textlink="">
            <xdr:nvSpPr>
              <xdr:cNvPr id="253965" name="Check Box 13" hidden="1">
                <a:extLst>
                  <a:ext uri="{63B3BB69-23CF-44E3-9099-C40C66FF867C}">
                    <a14:compatExt spid="_x0000_s253965"/>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6" name="Check Box 14" hidden="1">
                <a:extLst>
                  <a:ext uri="{63B3BB69-23CF-44E3-9099-C40C66FF867C}">
                    <a14:compatExt spid="_x0000_s253966"/>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21</xdr:col>
          <xdr:colOff>0</xdr:colOff>
          <xdr:row>12</xdr:row>
          <xdr:rowOff>0</xdr:rowOff>
        </xdr:from>
        <xdr:to>
          <xdr:col>28</xdr:col>
          <xdr:colOff>0</xdr:colOff>
          <xdr:row>13</xdr:row>
          <xdr:rowOff>38100</xdr:rowOff>
        </xdr:to>
        <xdr:grpSp>
          <xdr:nvGrpSpPr>
            <xdr:cNvPr id="2" name="グループ化 1"/>
            <xdr:cNvGrpSpPr/>
          </xdr:nvGrpSpPr>
          <xdr:grpSpPr>
            <a:xfrm>
              <a:off x="3438525" y="1943100"/>
              <a:ext cx="1133475" cy="209550"/>
              <a:chOff x="3314770" y="1066800"/>
              <a:chExt cx="1133475" cy="209550"/>
            </a:xfrm>
          </xdr:grpSpPr>
          <xdr:sp macro="" textlink="">
            <xdr:nvSpPr>
              <xdr:cNvPr id="1099777" name="Check Box 1" descr="ない" hidden="1">
                <a:extLst>
                  <a:ext uri="{63B3BB69-23CF-44E3-9099-C40C66FF867C}">
                    <a14:compatExt spid="_x0000_s1099777"/>
                  </a:ext>
                </a:extLst>
              </xdr:cNvPr>
              <xdr:cNvSpPr/>
            </xdr:nvSpPr>
            <xdr:spPr bwMode="auto">
              <a:xfrm>
                <a:off x="331477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099778" name="Check Box 2" descr="ない" hidden="1">
                <a:extLst>
                  <a:ext uri="{63B3BB69-23CF-44E3-9099-C40C66FF867C}">
                    <a14:compatExt spid="_x0000_s1099778"/>
                  </a:ext>
                </a:extLst>
              </xdr:cNvPr>
              <xdr:cNvSpPr/>
            </xdr:nvSpPr>
            <xdr:spPr bwMode="auto">
              <a:xfrm>
                <a:off x="396247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25</xdr:row>
          <xdr:rowOff>200025</xdr:rowOff>
        </xdr:from>
        <xdr:to>
          <xdr:col>11</xdr:col>
          <xdr:colOff>38100</xdr:colOff>
          <xdr:row>27</xdr:row>
          <xdr:rowOff>19050</xdr:rowOff>
        </xdr:to>
        <xdr:sp macro="" textlink="">
          <xdr:nvSpPr>
            <xdr:cNvPr id="1099779" name="Check Box 3" hidden="1">
              <a:extLst>
                <a:ext uri="{63B3BB69-23CF-44E3-9099-C40C66FF867C}">
                  <a14:compatExt spid="_x0000_s1099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28575</xdr:rowOff>
        </xdr:from>
        <xdr:to>
          <xdr:col>11</xdr:col>
          <xdr:colOff>28575</xdr:colOff>
          <xdr:row>29</xdr:row>
          <xdr:rowOff>9525</xdr:rowOff>
        </xdr:to>
        <xdr:sp macro="" textlink="">
          <xdr:nvSpPr>
            <xdr:cNvPr id="1099781" name="Check Box 5" hidden="1">
              <a:extLst>
                <a:ext uri="{63B3BB69-23CF-44E3-9099-C40C66FF867C}">
                  <a14:compatExt spid="_x0000_s1099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27</xdr:row>
          <xdr:rowOff>0</xdr:rowOff>
        </xdr:from>
        <xdr:to>
          <xdr:col>11</xdr:col>
          <xdr:colOff>28575</xdr:colOff>
          <xdr:row>28</xdr:row>
          <xdr:rowOff>38100</xdr:rowOff>
        </xdr:to>
        <xdr:sp macro="" textlink="">
          <xdr:nvSpPr>
            <xdr:cNvPr id="1099782" name="Check Box 6" hidden="1">
              <a:extLst>
                <a:ext uri="{63B3BB69-23CF-44E3-9099-C40C66FF867C}">
                  <a14:compatExt spid="_x0000_s1099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45</xdr:col>
      <xdr:colOff>0</xdr:colOff>
      <xdr:row>15</xdr:row>
      <xdr:rowOff>0</xdr:rowOff>
    </xdr:from>
    <xdr:to>
      <xdr:col>45</xdr:col>
      <xdr:colOff>114300</xdr:colOff>
      <xdr:row>18</xdr:row>
      <xdr:rowOff>104775</xdr:rowOff>
    </xdr:to>
    <xdr:sp macro="" textlink="">
      <xdr:nvSpPr>
        <xdr:cNvPr id="9" name="右中かっこ 8"/>
        <xdr:cNvSpPr/>
      </xdr:nvSpPr>
      <xdr:spPr>
        <a:xfrm>
          <a:off x="7286625" y="2457450"/>
          <a:ext cx="114300" cy="619125"/>
        </a:xfrm>
        <a:prstGeom prst="rightBrace">
          <a:avLst>
            <a:gd name="adj1" fmla="val 54487"/>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xdr:from>
          <xdr:col>11</xdr:col>
          <xdr:colOff>0</xdr:colOff>
          <xdr:row>31</xdr:row>
          <xdr:rowOff>0</xdr:rowOff>
        </xdr:from>
        <xdr:to>
          <xdr:col>23</xdr:col>
          <xdr:colOff>47625</xdr:colOff>
          <xdr:row>32</xdr:row>
          <xdr:rowOff>37350</xdr:rowOff>
        </xdr:to>
        <xdr:grpSp>
          <xdr:nvGrpSpPr>
            <xdr:cNvPr id="10" name="グループ化 9"/>
            <xdr:cNvGrpSpPr/>
          </xdr:nvGrpSpPr>
          <xdr:grpSpPr>
            <a:xfrm>
              <a:off x="1819275" y="5524500"/>
              <a:ext cx="1990725" cy="208800"/>
              <a:chOff x="1343021" y="571500"/>
              <a:chExt cx="1990730" cy="247650"/>
            </a:xfrm>
          </xdr:grpSpPr>
          <xdr:sp macro="" textlink="">
            <xdr:nvSpPr>
              <xdr:cNvPr id="1099783" name="Check Box 7" hidden="1">
                <a:extLst>
                  <a:ext uri="{63B3BB69-23CF-44E3-9099-C40C66FF867C}">
                    <a14:compatExt spid="_x0000_s1099783"/>
                  </a:ext>
                </a:extLst>
              </xdr:cNvPr>
              <xdr:cNvSpPr/>
            </xdr:nvSpPr>
            <xdr:spPr bwMode="auto">
              <a:xfrm>
                <a:off x="1343021" y="571500"/>
                <a:ext cx="438151"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99784" name="Check Box 8" hidden="1">
                <a:extLst>
                  <a:ext uri="{63B3BB69-23CF-44E3-9099-C40C66FF867C}">
                    <a14:compatExt spid="_x0000_s1099784"/>
                  </a:ext>
                </a:extLst>
              </xdr:cNvPr>
              <xdr:cNvSpPr/>
            </xdr:nvSpPr>
            <xdr:spPr bwMode="auto">
              <a:xfrm>
                <a:off x="1828800" y="571500"/>
                <a:ext cx="10953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保健室と兼用</a:t>
                </a:r>
              </a:p>
            </xdr:txBody>
          </xdr:sp>
          <xdr:sp macro="" textlink="">
            <xdr:nvSpPr>
              <xdr:cNvPr id="1099785" name="Check Box 9" hidden="1">
                <a:extLst>
                  <a:ext uri="{63B3BB69-23CF-44E3-9099-C40C66FF867C}">
                    <a14:compatExt spid="_x0000_s1099785"/>
                  </a:ext>
                </a:extLst>
              </xdr:cNvPr>
              <xdr:cNvSpPr/>
            </xdr:nvSpPr>
            <xdr:spPr bwMode="auto">
              <a:xfrm>
                <a:off x="2952755" y="571500"/>
                <a:ext cx="380996"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32</xdr:row>
          <xdr:rowOff>0</xdr:rowOff>
        </xdr:from>
        <xdr:to>
          <xdr:col>23</xdr:col>
          <xdr:colOff>47625</xdr:colOff>
          <xdr:row>33</xdr:row>
          <xdr:rowOff>37350</xdr:rowOff>
        </xdr:to>
        <xdr:grpSp>
          <xdr:nvGrpSpPr>
            <xdr:cNvPr id="14" name="グループ化 13"/>
            <xdr:cNvGrpSpPr/>
          </xdr:nvGrpSpPr>
          <xdr:grpSpPr>
            <a:xfrm>
              <a:off x="1819275" y="5695950"/>
              <a:ext cx="1990725" cy="208800"/>
              <a:chOff x="1343021" y="571500"/>
              <a:chExt cx="1990730" cy="247650"/>
            </a:xfrm>
          </xdr:grpSpPr>
          <xdr:sp macro="" textlink="">
            <xdr:nvSpPr>
              <xdr:cNvPr id="1099786" name="Check Box 10" hidden="1">
                <a:extLst>
                  <a:ext uri="{63B3BB69-23CF-44E3-9099-C40C66FF867C}">
                    <a14:compatExt spid="_x0000_s1099786"/>
                  </a:ext>
                </a:extLst>
              </xdr:cNvPr>
              <xdr:cNvSpPr/>
            </xdr:nvSpPr>
            <xdr:spPr bwMode="auto">
              <a:xfrm>
                <a:off x="1343021" y="571500"/>
                <a:ext cx="438151"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99787" name="Check Box 11" hidden="1">
                <a:extLst>
                  <a:ext uri="{63B3BB69-23CF-44E3-9099-C40C66FF867C}">
                    <a14:compatExt spid="_x0000_s1099787"/>
                  </a:ext>
                </a:extLst>
              </xdr:cNvPr>
              <xdr:cNvSpPr/>
            </xdr:nvSpPr>
            <xdr:spPr bwMode="auto">
              <a:xfrm>
                <a:off x="1828800" y="571500"/>
                <a:ext cx="10953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職員室と兼用</a:t>
                </a:r>
              </a:p>
            </xdr:txBody>
          </xdr:sp>
          <xdr:sp macro="" textlink="">
            <xdr:nvSpPr>
              <xdr:cNvPr id="1099788" name="Check Box 12" hidden="1">
                <a:extLst>
                  <a:ext uri="{63B3BB69-23CF-44E3-9099-C40C66FF867C}">
                    <a14:compatExt spid="_x0000_s1099788"/>
                  </a:ext>
                </a:extLst>
              </xdr:cNvPr>
              <xdr:cNvSpPr/>
            </xdr:nvSpPr>
            <xdr:spPr bwMode="auto">
              <a:xfrm>
                <a:off x="2952755" y="571500"/>
                <a:ext cx="380996"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33</xdr:row>
          <xdr:rowOff>0</xdr:rowOff>
        </xdr:from>
        <xdr:to>
          <xdr:col>17</xdr:col>
          <xdr:colOff>0</xdr:colOff>
          <xdr:row>34</xdr:row>
          <xdr:rowOff>30150</xdr:rowOff>
        </xdr:to>
        <xdr:grpSp>
          <xdr:nvGrpSpPr>
            <xdr:cNvPr id="18" name="グループ化 17"/>
            <xdr:cNvGrpSpPr/>
          </xdr:nvGrpSpPr>
          <xdr:grpSpPr>
            <a:xfrm>
              <a:off x="1819275" y="5867400"/>
              <a:ext cx="971550" cy="201600"/>
              <a:chOff x="5457825" y="2114550"/>
              <a:chExt cx="971550" cy="209550"/>
            </a:xfrm>
          </xdr:grpSpPr>
          <xdr:sp macro="" textlink="">
            <xdr:nvSpPr>
              <xdr:cNvPr id="1099789" name="Check Box 13" descr="ない" hidden="1">
                <a:extLst>
                  <a:ext uri="{63B3BB69-23CF-44E3-9099-C40C66FF867C}">
                    <a14:compatExt spid="_x0000_s1099789"/>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790" name="Check Box 14" descr="ない" hidden="1">
                <a:extLst>
                  <a:ext uri="{63B3BB69-23CF-44E3-9099-C40C66FF867C}">
                    <a14:compatExt spid="_x0000_s109979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36</xdr:row>
          <xdr:rowOff>0</xdr:rowOff>
        </xdr:from>
        <xdr:to>
          <xdr:col>17</xdr:col>
          <xdr:colOff>0</xdr:colOff>
          <xdr:row>37</xdr:row>
          <xdr:rowOff>37350</xdr:rowOff>
        </xdr:to>
        <xdr:grpSp>
          <xdr:nvGrpSpPr>
            <xdr:cNvPr id="21" name="グループ化 20"/>
            <xdr:cNvGrpSpPr/>
          </xdr:nvGrpSpPr>
          <xdr:grpSpPr>
            <a:xfrm>
              <a:off x="1819275" y="6381750"/>
              <a:ext cx="971550" cy="208800"/>
              <a:chOff x="5457825" y="2114550"/>
              <a:chExt cx="971550" cy="209550"/>
            </a:xfrm>
          </xdr:grpSpPr>
          <xdr:sp macro="" textlink="">
            <xdr:nvSpPr>
              <xdr:cNvPr id="1099791" name="Check Box 15" descr="ない" hidden="1">
                <a:extLst>
                  <a:ext uri="{63B3BB69-23CF-44E3-9099-C40C66FF867C}">
                    <a14:compatExt spid="_x0000_s1099791"/>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792" name="Check Box 16" descr="ない" hidden="1">
                <a:extLst>
                  <a:ext uri="{63B3BB69-23CF-44E3-9099-C40C66FF867C}">
                    <a14:compatExt spid="_x0000_s1099792"/>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37</xdr:row>
          <xdr:rowOff>0</xdr:rowOff>
        </xdr:from>
        <xdr:to>
          <xdr:col>17</xdr:col>
          <xdr:colOff>0</xdr:colOff>
          <xdr:row>38</xdr:row>
          <xdr:rowOff>37350</xdr:rowOff>
        </xdr:to>
        <xdr:grpSp>
          <xdr:nvGrpSpPr>
            <xdr:cNvPr id="24" name="グループ化 23"/>
            <xdr:cNvGrpSpPr/>
          </xdr:nvGrpSpPr>
          <xdr:grpSpPr>
            <a:xfrm>
              <a:off x="1819275" y="6553200"/>
              <a:ext cx="971550" cy="208800"/>
              <a:chOff x="5457825" y="2114550"/>
              <a:chExt cx="971550" cy="209550"/>
            </a:xfrm>
          </xdr:grpSpPr>
          <xdr:sp macro="" textlink="">
            <xdr:nvSpPr>
              <xdr:cNvPr id="1099793" name="Check Box 17" descr="ない" hidden="1">
                <a:extLst>
                  <a:ext uri="{63B3BB69-23CF-44E3-9099-C40C66FF867C}">
                    <a14:compatExt spid="_x0000_s1099793"/>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794" name="Check Box 18" descr="ない" hidden="1">
                <a:extLst>
                  <a:ext uri="{63B3BB69-23CF-44E3-9099-C40C66FF867C}">
                    <a14:compatExt spid="_x0000_s1099794"/>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38</xdr:row>
          <xdr:rowOff>0</xdr:rowOff>
        </xdr:from>
        <xdr:to>
          <xdr:col>17</xdr:col>
          <xdr:colOff>0</xdr:colOff>
          <xdr:row>39</xdr:row>
          <xdr:rowOff>37350</xdr:rowOff>
        </xdr:to>
        <xdr:grpSp>
          <xdr:nvGrpSpPr>
            <xdr:cNvPr id="27" name="グループ化 26"/>
            <xdr:cNvGrpSpPr/>
          </xdr:nvGrpSpPr>
          <xdr:grpSpPr>
            <a:xfrm>
              <a:off x="1819275" y="6724650"/>
              <a:ext cx="971550" cy="208800"/>
              <a:chOff x="5457825" y="2114550"/>
              <a:chExt cx="971550" cy="209550"/>
            </a:xfrm>
          </xdr:grpSpPr>
          <xdr:sp macro="" textlink="">
            <xdr:nvSpPr>
              <xdr:cNvPr id="1099795" name="Check Box 19" descr="ない" hidden="1">
                <a:extLst>
                  <a:ext uri="{63B3BB69-23CF-44E3-9099-C40C66FF867C}">
                    <a14:compatExt spid="_x0000_s1099795"/>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796" name="Check Box 20" descr="ない" hidden="1">
                <a:extLst>
                  <a:ext uri="{63B3BB69-23CF-44E3-9099-C40C66FF867C}">
                    <a14:compatExt spid="_x0000_s1099796"/>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39</xdr:row>
          <xdr:rowOff>0</xdr:rowOff>
        </xdr:from>
        <xdr:to>
          <xdr:col>17</xdr:col>
          <xdr:colOff>0</xdr:colOff>
          <xdr:row>40</xdr:row>
          <xdr:rowOff>37350</xdr:rowOff>
        </xdr:to>
        <xdr:grpSp>
          <xdr:nvGrpSpPr>
            <xdr:cNvPr id="30" name="グループ化 29"/>
            <xdr:cNvGrpSpPr/>
          </xdr:nvGrpSpPr>
          <xdr:grpSpPr>
            <a:xfrm>
              <a:off x="1819275" y="6896100"/>
              <a:ext cx="971550" cy="208800"/>
              <a:chOff x="5457825" y="2114550"/>
              <a:chExt cx="971550" cy="209550"/>
            </a:xfrm>
          </xdr:grpSpPr>
          <xdr:sp macro="" textlink="">
            <xdr:nvSpPr>
              <xdr:cNvPr id="1099797" name="Check Box 21" descr="ない" hidden="1">
                <a:extLst>
                  <a:ext uri="{63B3BB69-23CF-44E3-9099-C40C66FF867C}">
                    <a14:compatExt spid="_x0000_s1099797"/>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798" name="Check Box 22" descr="ない" hidden="1">
                <a:extLst>
                  <a:ext uri="{63B3BB69-23CF-44E3-9099-C40C66FF867C}">
                    <a14:compatExt spid="_x0000_s1099798"/>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40</xdr:row>
          <xdr:rowOff>0</xdr:rowOff>
        </xdr:from>
        <xdr:to>
          <xdr:col>17</xdr:col>
          <xdr:colOff>0</xdr:colOff>
          <xdr:row>41</xdr:row>
          <xdr:rowOff>37350</xdr:rowOff>
        </xdr:to>
        <xdr:grpSp>
          <xdr:nvGrpSpPr>
            <xdr:cNvPr id="33" name="グループ化 32"/>
            <xdr:cNvGrpSpPr/>
          </xdr:nvGrpSpPr>
          <xdr:grpSpPr>
            <a:xfrm>
              <a:off x="1819275" y="7067550"/>
              <a:ext cx="971550" cy="208800"/>
              <a:chOff x="5457825" y="2114550"/>
              <a:chExt cx="971550" cy="209550"/>
            </a:xfrm>
          </xdr:grpSpPr>
          <xdr:sp macro="" textlink="">
            <xdr:nvSpPr>
              <xdr:cNvPr id="1099799" name="Check Box 23" descr="ない" hidden="1">
                <a:extLst>
                  <a:ext uri="{63B3BB69-23CF-44E3-9099-C40C66FF867C}">
                    <a14:compatExt spid="_x0000_s1099799"/>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00" name="Check Box 24" descr="ない" hidden="1">
                <a:extLst>
                  <a:ext uri="{63B3BB69-23CF-44E3-9099-C40C66FF867C}">
                    <a14:compatExt spid="_x0000_s10998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41</xdr:row>
          <xdr:rowOff>0</xdr:rowOff>
        </xdr:from>
        <xdr:to>
          <xdr:col>17</xdr:col>
          <xdr:colOff>0</xdr:colOff>
          <xdr:row>42</xdr:row>
          <xdr:rowOff>37350</xdr:rowOff>
        </xdr:to>
        <xdr:grpSp>
          <xdr:nvGrpSpPr>
            <xdr:cNvPr id="36" name="グループ化 35"/>
            <xdr:cNvGrpSpPr/>
          </xdr:nvGrpSpPr>
          <xdr:grpSpPr>
            <a:xfrm>
              <a:off x="1819275" y="7239000"/>
              <a:ext cx="971550" cy="208800"/>
              <a:chOff x="5457825" y="2114550"/>
              <a:chExt cx="971550" cy="209550"/>
            </a:xfrm>
          </xdr:grpSpPr>
          <xdr:sp macro="" textlink="">
            <xdr:nvSpPr>
              <xdr:cNvPr id="1099801" name="Check Box 25" descr="ない" hidden="1">
                <a:extLst>
                  <a:ext uri="{63B3BB69-23CF-44E3-9099-C40C66FF867C}">
                    <a14:compatExt spid="_x0000_s1099801"/>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02" name="Check Box 26" descr="ない" hidden="1">
                <a:extLst>
                  <a:ext uri="{63B3BB69-23CF-44E3-9099-C40C66FF867C}">
                    <a14:compatExt spid="_x0000_s1099802"/>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35</xdr:row>
          <xdr:rowOff>0</xdr:rowOff>
        </xdr:from>
        <xdr:to>
          <xdr:col>27</xdr:col>
          <xdr:colOff>0</xdr:colOff>
          <xdr:row>36</xdr:row>
          <xdr:rowOff>0</xdr:rowOff>
        </xdr:to>
        <xdr:grpSp>
          <xdr:nvGrpSpPr>
            <xdr:cNvPr id="39" name="グループ化 38"/>
            <xdr:cNvGrpSpPr/>
          </xdr:nvGrpSpPr>
          <xdr:grpSpPr>
            <a:xfrm>
              <a:off x="3438525" y="6210300"/>
              <a:ext cx="971550" cy="171450"/>
              <a:chOff x="5457858" y="2114550"/>
              <a:chExt cx="971542" cy="209550"/>
            </a:xfrm>
          </xdr:grpSpPr>
          <xdr:sp macro="" textlink="">
            <xdr:nvSpPr>
              <xdr:cNvPr id="1099803" name="Check Box 27" descr="ない" hidden="1">
                <a:extLst>
                  <a:ext uri="{63B3BB69-23CF-44E3-9099-C40C66FF867C}">
                    <a14:compatExt spid="_x0000_s1099803"/>
                  </a:ext>
                </a:extLst>
              </xdr:cNvPr>
              <xdr:cNvSpPr/>
            </xdr:nvSpPr>
            <xdr:spPr bwMode="auto">
              <a:xfrm>
                <a:off x="59436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04" name="Check Box 28" descr="ない" hidden="1">
                <a:extLst>
                  <a:ext uri="{63B3BB69-23CF-44E3-9099-C40C66FF867C}">
                    <a14:compatExt spid="_x0000_s1099804"/>
                  </a:ext>
                </a:extLst>
              </xdr:cNvPr>
              <xdr:cNvSpPr/>
            </xdr:nvSpPr>
            <xdr:spPr bwMode="auto">
              <a:xfrm>
                <a:off x="5457858"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43</xdr:row>
          <xdr:rowOff>0</xdr:rowOff>
        </xdr:from>
        <xdr:to>
          <xdr:col>28</xdr:col>
          <xdr:colOff>0</xdr:colOff>
          <xdr:row>44</xdr:row>
          <xdr:rowOff>0</xdr:rowOff>
        </xdr:to>
        <xdr:grpSp>
          <xdr:nvGrpSpPr>
            <xdr:cNvPr id="42" name="グループ化 41"/>
            <xdr:cNvGrpSpPr/>
          </xdr:nvGrpSpPr>
          <xdr:grpSpPr>
            <a:xfrm>
              <a:off x="3438525" y="7581900"/>
              <a:ext cx="1133475" cy="171450"/>
              <a:chOff x="3314770" y="1066800"/>
              <a:chExt cx="1133475" cy="209550"/>
            </a:xfrm>
          </xdr:grpSpPr>
          <xdr:sp macro="" textlink="">
            <xdr:nvSpPr>
              <xdr:cNvPr id="1099805" name="Check Box 29" descr="ない" hidden="1">
                <a:extLst>
                  <a:ext uri="{63B3BB69-23CF-44E3-9099-C40C66FF867C}">
                    <a14:compatExt spid="_x0000_s1099805"/>
                  </a:ext>
                </a:extLst>
              </xdr:cNvPr>
              <xdr:cNvSpPr/>
            </xdr:nvSpPr>
            <xdr:spPr bwMode="auto">
              <a:xfrm>
                <a:off x="331477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99806" name="Check Box 30" descr="ない" hidden="1">
                <a:extLst>
                  <a:ext uri="{63B3BB69-23CF-44E3-9099-C40C66FF867C}">
                    <a14:compatExt spid="_x0000_s1099806"/>
                  </a:ext>
                </a:extLst>
              </xdr:cNvPr>
              <xdr:cNvSpPr/>
            </xdr:nvSpPr>
            <xdr:spPr bwMode="auto">
              <a:xfrm>
                <a:off x="396247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46</xdr:row>
          <xdr:rowOff>0</xdr:rowOff>
        </xdr:from>
        <xdr:to>
          <xdr:col>17</xdr:col>
          <xdr:colOff>0</xdr:colOff>
          <xdr:row>47</xdr:row>
          <xdr:rowOff>37350</xdr:rowOff>
        </xdr:to>
        <xdr:grpSp>
          <xdr:nvGrpSpPr>
            <xdr:cNvPr id="45" name="グループ化 44"/>
            <xdr:cNvGrpSpPr/>
          </xdr:nvGrpSpPr>
          <xdr:grpSpPr>
            <a:xfrm>
              <a:off x="1819275" y="8096250"/>
              <a:ext cx="971550" cy="208800"/>
              <a:chOff x="5457825" y="2114550"/>
              <a:chExt cx="971550" cy="209550"/>
            </a:xfrm>
          </xdr:grpSpPr>
          <xdr:sp macro="" textlink="">
            <xdr:nvSpPr>
              <xdr:cNvPr id="1099807" name="Check Box 31" descr="ない" hidden="1">
                <a:extLst>
                  <a:ext uri="{63B3BB69-23CF-44E3-9099-C40C66FF867C}">
                    <a14:compatExt spid="_x0000_s1099807"/>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08" name="Check Box 32" descr="ない" hidden="1">
                <a:extLst>
                  <a:ext uri="{63B3BB69-23CF-44E3-9099-C40C66FF867C}">
                    <a14:compatExt spid="_x0000_s1099808"/>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47</xdr:row>
          <xdr:rowOff>0</xdr:rowOff>
        </xdr:from>
        <xdr:to>
          <xdr:col>17</xdr:col>
          <xdr:colOff>0</xdr:colOff>
          <xdr:row>48</xdr:row>
          <xdr:rowOff>37350</xdr:rowOff>
        </xdr:to>
        <xdr:grpSp>
          <xdr:nvGrpSpPr>
            <xdr:cNvPr id="48" name="グループ化 47"/>
            <xdr:cNvGrpSpPr/>
          </xdr:nvGrpSpPr>
          <xdr:grpSpPr>
            <a:xfrm>
              <a:off x="1819275" y="8267700"/>
              <a:ext cx="971550" cy="208800"/>
              <a:chOff x="5457825" y="2114550"/>
              <a:chExt cx="971550" cy="209550"/>
            </a:xfrm>
          </xdr:grpSpPr>
          <xdr:sp macro="" textlink="">
            <xdr:nvSpPr>
              <xdr:cNvPr id="1099809" name="Check Box 33" descr="ない" hidden="1">
                <a:extLst>
                  <a:ext uri="{63B3BB69-23CF-44E3-9099-C40C66FF867C}">
                    <a14:compatExt spid="_x0000_s1099809"/>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10" name="Check Box 34" descr="ない" hidden="1">
                <a:extLst>
                  <a:ext uri="{63B3BB69-23CF-44E3-9099-C40C66FF867C}">
                    <a14:compatExt spid="_x0000_s109981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48</xdr:row>
          <xdr:rowOff>0</xdr:rowOff>
        </xdr:from>
        <xdr:to>
          <xdr:col>17</xdr:col>
          <xdr:colOff>0</xdr:colOff>
          <xdr:row>49</xdr:row>
          <xdr:rowOff>37350</xdr:rowOff>
        </xdr:to>
        <xdr:grpSp>
          <xdr:nvGrpSpPr>
            <xdr:cNvPr id="51" name="グループ化 50"/>
            <xdr:cNvGrpSpPr/>
          </xdr:nvGrpSpPr>
          <xdr:grpSpPr>
            <a:xfrm>
              <a:off x="1819275" y="8439150"/>
              <a:ext cx="971550" cy="208800"/>
              <a:chOff x="5457825" y="2114550"/>
              <a:chExt cx="971550" cy="209550"/>
            </a:xfrm>
          </xdr:grpSpPr>
          <xdr:sp macro="" textlink="">
            <xdr:nvSpPr>
              <xdr:cNvPr id="1099811" name="Check Box 35" descr="ない" hidden="1">
                <a:extLst>
                  <a:ext uri="{63B3BB69-23CF-44E3-9099-C40C66FF867C}">
                    <a14:compatExt spid="_x0000_s1099811"/>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12" name="Check Box 36" descr="ない" hidden="1">
                <a:extLst>
                  <a:ext uri="{63B3BB69-23CF-44E3-9099-C40C66FF867C}">
                    <a14:compatExt spid="_x0000_s1099812"/>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49</xdr:row>
          <xdr:rowOff>0</xdr:rowOff>
        </xdr:from>
        <xdr:to>
          <xdr:col>17</xdr:col>
          <xdr:colOff>0</xdr:colOff>
          <xdr:row>50</xdr:row>
          <xdr:rowOff>37350</xdr:rowOff>
        </xdr:to>
        <xdr:grpSp>
          <xdr:nvGrpSpPr>
            <xdr:cNvPr id="54" name="グループ化 53"/>
            <xdr:cNvGrpSpPr/>
          </xdr:nvGrpSpPr>
          <xdr:grpSpPr>
            <a:xfrm>
              <a:off x="1819275" y="8610600"/>
              <a:ext cx="971550" cy="208800"/>
              <a:chOff x="5457825" y="2114550"/>
              <a:chExt cx="971550" cy="209550"/>
            </a:xfrm>
          </xdr:grpSpPr>
          <xdr:sp macro="" textlink="">
            <xdr:nvSpPr>
              <xdr:cNvPr id="1099813" name="Check Box 37" descr="ない" hidden="1">
                <a:extLst>
                  <a:ext uri="{63B3BB69-23CF-44E3-9099-C40C66FF867C}">
                    <a14:compatExt spid="_x0000_s1099813"/>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14" name="Check Box 38" descr="ない" hidden="1">
                <a:extLst>
                  <a:ext uri="{63B3BB69-23CF-44E3-9099-C40C66FF867C}">
                    <a14:compatExt spid="_x0000_s1099814"/>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50</xdr:row>
          <xdr:rowOff>0</xdr:rowOff>
        </xdr:from>
        <xdr:to>
          <xdr:col>17</xdr:col>
          <xdr:colOff>0</xdr:colOff>
          <xdr:row>51</xdr:row>
          <xdr:rowOff>37350</xdr:rowOff>
        </xdr:to>
        <xdr:grpSp>
          <xdr:nvGrpSpPr>
            <xdr:cNvPr id="57" name="グループ化 56"/>
            <xdr:cNvGrpSpPr/>
          </xdr:nvGrpSpPr>
          <xdr:grpSpPr>
            <a:xfrm>
              <a:off x="1819275" y="8782050"/>
              <a:ext cx="971550" cy="208800"/>
              <a:chOff x="5457825" y="2114550"/>
              <a:chExt cx="971550" cy="209550"/>
            </a:xfrm>
          </xdr:grpSpPr>
          <xdr:sp macro="" textlink="">
            <xdr:nvSpPr>
              <xdr:cNvPr id="1099815" name="Check Box 39" descr="ない" hidden="1">
                <a:extLst>
                  <a:ext uri="{63B3BB69-23CF-44E3-9099-C40C66FF867C}">
                    <a14:compatExt spid="_x0000_s1099815"/>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16" name="Check Box 40" descr="ない" hidden="1">
                <a:extLst>
                  <a:ext uri="{63B3BB69-23CF-44E3-9099-C40C66FF867C}">
                    <a14:compatExt spid="_x0000_s1099816"/>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51</xdr:row>
          <xdr:rowOff>0</xdr:rowOff>
        </xdr:from>
        <xdr:to>
          <xdr:col>17</xdr:col>
          <xdr:colOff>0</xdr:colOff>
          <xdr:row>52</xdr:row>
          <xdr:rowOff>37350</xdr:rowOff>
        </xdr:to>
        <xdr:grpSp>
          <xdr:nvGrpSpPr>
            <xdr:cNvPr id="60" name="グループ化 59"/>
            <xdr:cNvGrpSpPr/>
          </xdr:nvGrpSpPr>
          <xdr:grpSpPr>
            <a:xfrm>
              <a:off x="1819275" y="8953500"/>
              <a:ext cx="971550" cy="208800"/>
              <a:chOff x="5457825" y="2114550"/>
              <a:chExt cx="971550" cy="209550"/>
            </a:xfrm>
          </xdr:grpSpPr>
          <xdr:sp macro="" textlink="">
            <xdr:nvSpPr>
              <xdr:cNvPr id="1099817" name="Check Box 41" descr="ない" hidden="1">
                <a:extLst>
                  <a:ext uri="{63B3BB69-23CF-44E3-9099-C40C66FF867C}">
                    <a14:compatExt spid="_x0000_s1099817"/>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18" name="Check Box 42" descr="ない" hidden="1">
                <a:extLst>
                  <a:ext uri="{63B3BB69-23CF-44E3-9099-C40C66FF867C}">
                    <a14:compatExt spid="_x0000_s1099818"/>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56</xdr:row>
          <xdr:rowOff>0</xdr:rowOff>
        </xdr:from>
        <xdr:to>
          <xdr:col>28</xdr:col>
          <xdr:colOff>0</xdr:colOff>
          <xdr:row>57</xdr:row>
          <xdr:rowOff>38100</xdr:rowOff>
        </xdr:to>
        <xdr:grpSp>
          <xdr:nvGrpSpPr>
            <xdr:cNvPr id="63" name="グループ化 62"/>
            <xdr:cNvGrpSpPr/>
          </xdr:nvGrpSpPr>
          <xdr:grpSpPr>
            <a:xfrm>
              <a:off x="3438525" y="9810750"/>
              <a:ext cx="1133475" cy="209550"/>
              <a:chOff x="3314770" y="1066800"/>
              <a:chExt cx="1133475" cy="209550"/>
            </a:xfrm>
          </xdr:grpSpPr>
          <xdr:sp macro="" textlink="">
            <xdr:nvSpPr>
              <xdr:cNvPr id="1099819" name="Check Box 43" descr="ない" hidden="1">
                <a:extLst>
                  <a:ext uri="{63B3BB69-23CF-44E3-9099-C40C66FF867C}">
                    <a14:compatExt spid="_x0000_s1099819"/>
                  </a:ext>
                </a:extLst>
              </xdr:cNvPr>
              <xdr:cNvSpPr/>
            </xdr:nvSpPr>
            <xdr:spPr bwMode="auto">
              <a:xfrm>
                <a:off x="331477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99820" name="Check Box 44" descr="ない" hidden="1">
                <a:extLst>
                  <a:ext uri="{63B3BB69-23CF-44E3-9099-C40C66FF867C}">
                    <a14:compatExt spid="_x0000_s1099820"/>
                  </a:ext>
                </a:extLst>
              </xdr:cNvPr>
              <xdr:cNvSpPr/>
            </xdr:nvSpPr>
            <xdr:spPr bwMode="auto">
              <a:xfrm>
                <a:off x="396247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54</xdr:row>
          <xdr:rowOff>0</xdr:rowOff>
        </xdr:from>
        <xdr:to>
          <xdr:col>28</xdr:col>
          <xdr:colOff>0</xdr:colOff>
          <xdr:row>55</xdr:row>
          <xdr:rowOff>38100</xdr:rowOff>
        </xdr:to>
        <xdr:grpSp>
          <xdr:nvGrpSpPr>
            <xdr:cNvPr id="66" name="グループ化 65"/>
            <xdr:cNvGrpSpPr/>
          </xdr:nvGrpSpPr>
          <xdr:grpSpPr>
            <a:xfrm>
              <a:off x="3438525" y="9467850"/>
              <a:ext cx="1133475" cy="209550"/>
              <a:chOff x="3314770" y="1066800"/>
              <a:chExt cx="1133475" cy="209550"/>
            </a:xfrm>
          </xdr:grpSpPr>
          <xdr:sp macro="" textlink="">
            <xdr:nvSpPr>
              <xdr:cNvPr id="1099821" name="Check Box 45" descr="ない" hidden="1">
                <a:extLst>
                  <a:ext uri="{63B3BB69-23CF-44E3-9099-C40C66FF867C}">
                    <a14:compatExt spid="_x0000_s1099821"/>
                  </a:ext>
                </a:extLst>
              </xdr:cNvPr>
              <xdr:cNvSpPr/>
            </xdr:nvSpPr>
            <xdr:spPr bwMode="auto">
              <a:xfrm>
                <a:off x="331477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99822" name="Check Box 46" descr="ない" hidden="1">
                <a:extLst>
                  <a:ext uri="{63B3BB69-23CF-44E3-9099-C40C66FF867C}">
                    <a14:compatExt spid="_x0000_s1099822"/>
                  </a:ext>
                </a:extLst>
              </xdr:cNvPr>
              <xdr:cNvSpPr/>
            </xdr:nvSpPr>
            <xdr:spPr bwMode="auto">
              <a:xfrm>
                <a:off x="396247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25</xdr:row>
          <xdr:rowOff>0</xdr:rowOff>
        </xdr:from>
        <xdr:to>
          <xdr:col>11</xdr:col>
          <xdr:colOff>38100</xdr:colOff>
          <xdr:row>26</xdr:row>
          <xdr:rowOff>28575</xdr:rowOff>
        </xdr:to>
        <xdr:sp macro="" textlink="">
          <xdr:nvSpPr>
            <xdr:cNvPr id="1099826" name="Check Box 50" hidden="1">
              <a:extLst>
                <a:ext uri="{63B3BB69-23CF-44E3-9099-C40C66FF867C}">
                  <a14:compatExt spid="_x0000_s1099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xdr:from>
      <xdr:col>2</xdr:col>
      <xdr:colOff>104775</xdr:colOff>
      <xdr:row>17</xdr:row>
      <xdr:rowOff>161925</xdr:rowOff>
    </xdr:from>
    <xdr:to>
      <xdr:col>25</xdr:col>
      <xdr:colOff>114300</xdr:colOff>
      <xdr:row>20</xdr:row>
      <xdr:rowOff>0</xdr:rowOff>
    </xdr:to>
    <xdr:sp macro="" textlink="">
      <xdr:nvSpPr>
        <xdr:cNvPr id="26" name="AutoShape 12"/>
        <xdr:cNvSpPr>
          <a:spLocks noChangeArrowheads="1"/>
        </xdr:cNvSpPr>
      </xdr:nvSpPr>
      <xdr:spPr bwMode="auto">
        <a:xfrm>
          <a:off x="523875" y="3733800"/>
          <a:ext cx="4171950" cy="352425"/>
        </a:xfrm>
        <a:prstGeom prst="bracketPair">
          <a:avLst>
            <a:gd name="adj" fmla="val 1669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104775</xdr:colOff>
      <xdr:row>37</xdr:row>
      <xdr:rowOff>161925</xdr:rowOff>
    </xdr:from>
    <xdr:to>
      <xdr:col>25</xdr:col>
      <xdr:colOff>95250</xdr:colOff>
      <xdr:row>39</xdr:row>
      <xdr:rowOff>76200</xdr:rowOff>
    </xdr:to>
    <xdr:sp macro="" textlink="">
      <xdr:nvSpPr>
        <xdr:cNvPr id="30" name="AutoShape 7"/>
        <xdr:cNvSpPr>
          <a:spLocks noChangeArrowheads="1"/>
        </xdr:cNvSpPr>
      </xdr:nvSpPr>
      <xdr:spPr bwMode="auto">
        <a:xfrm>
          <a:off x="523875" y="7677150"/>
          <a:ext cx="4152900" cy="428625"/>
        </a:xfrm>
        <a:prstGeom prst="bracketPair">
          <a:avLst>
            <a:gd name="adj" fmla="val 1575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10</xdr:col>
          <xdr:colOff>171450</xdr:colOff>
          <xdr:row>59</xdr:row>
          <xdr:rowOff>171450</xdr:rowOff>
        </xdr:from>
        <xdr:to>
          <xdr:col>20</xdr:col>
          <xdr:colOff>57150</xdr:colOff>
          <xdr:row>61</xdr:row>
          <xdr:rowOff>47625</xdr:rowOff>
        </xdr:to>
        <xdr:grpSp>
          <xdr:nvGrpSpPr>
            <xdr:cNvPr id="53" name="グループ化 52"/>
            <xdr:cNvGrpSpPr/>
          </xdr:nvGrpSpPr>
          <xdr:grpSpPr>
            <a:xfrm>
              <a:off x="1924050" y="10191750"/>
              <a:ext cx="1695450" cy="209550"/>
              <a:chOff x="2457463" y="11296516"/>
              <a:chExt cx="1695430" cy="209550"/>
            </a:xfrm>
          </xdr:grpSpPr>
          <xdr:sp macro="" textlink="">
            <xdr:nvSpPr>
              <xdr:cNvPr id="255008" name="Check Box 32" hidden="1">
                <a:extLst>
                  <a:ext uri="{63B3BB69-23CF-44E3-9099-C40C66FF867C}">
                    <a14:compatExt spid="_x0000_s255008"/>
                  </a:ext>
                </a:extLst>
              </xdr:cNvPr>
              <xdr:cNvSpPr/>
            </xdr:nvSpPr>
            <xdr:spPr bwMode="auto">
              <a:xfrm>
                <a:off x="2457463" y="11296516"/>
                <a:ext cx="9239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09" name="Check Box 33" hidden="1">
                <a:extLst>
                  <a:ext uri="{63B3BB69-23CF-44E3-9099-C40C66FF867C}">
                    <a14:compatExt spid="_x0000_s255009"/>
                  </a:ext>
                </a:extLst>
              </xdr:cNvPr>
              <xdr:cNvSpPr/>
            </xdr:nvSpPr>
            <xdr:spPr bwMode="auto">
              <a:xfrm>
                <a:off x="3476619" y="11296650"/>
                <a:ext cx="67627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未定</a:t>
                </a:r>
              </a:p>
            </xdr:txBody>
          </xdr:sp>
        </xdr:grpSp>
        <xdr:clientData/>
      </xdr:twoCellAnchor>
    </mc:Choice>
    <mc:Fallback/>
  </mc:AlternateContent>
  <xdr:twoCellAnchor>
    <xdr:from>
      <xdr:col>1</xdr:col>
      <xdr:colOff>95250</xdr:colOff>
      <xdr:row>8</xdr:row>
      <xdr:rowOff>161925</xdr:rowOff>
    </xdr:from>
    <xdr:to>
      <xdr:col>35</xdr:col>
      <xdr:colOff>95250</xdr:colOff>
      <xdr:row>10</xdr:row>
      <xdr:rowOff>161924</xdr:rowOff>
    </xdr:to>
    <xdr:sp macro="" textlink="">
      <xdr:nvSpPr>
        <xdr:cNvPr id="56" name="AutoShape 9"/>
        <xdr:cNvSpPr>
          <a:spLocks noChangeArrowheads="1"/>
        </xdr:cNvSpPr>
      </xdr:nvSpPr>
      <xdr:spPr bwMode="auto">
        <a:xfrm>
          <a:off x="333375" y="1504950"/>
          <a:ext cx="6153150" cy="342899"/>
        </a:xfrm>
        <a:prstGeom prst="bracketPair">
          <a:avLst>
            <a:gd name="adj" fmla="val 2175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161925</xdr:colOff>
          <xdr:row>33</xdr:row>
          <xdr:rowOff>152400</xdr:rowOff>
        </xdr:from>
        <xdr:to>
          <xdr:col>4</xdr:col>
          <xdr:colOff>104775</xdr:colOff>
          <xdr:row>34</xdr:row>
          <xdr:rowOff>161925</xdr:rowOff>
        </xdr:to>
        <xdr:sp macro="" textlink="">
          <xdr:nvSpPr>
            <xdr:cNvPr id="255019" name="Check Box 43" hidden="1">
              <a:extLst>
                <a:ext uri="{63B3BB69-23CF-44E3-9099-C40C66FF867C}">
                  <a14:compatExt spid="_x0000_s25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35</xdr:row>
          <xdr:rowOff>0</xdr:rowOff>
        </xdr:from>
        <xdr:to>
          <xdr:col>4</xdr:col>
          <xdr:colOff>104775</xdr:colOff>
          <xdr:row>36</xdr:row>
          <xdr:rowOff>9525</xdr:rowOff>
        </xdr:to>
        <xdr:sp macro="" textlink="">
          <xdr:nvSpPr>
            <xdr:cNvPr id="255022" name="Check Box 46" hidden="1">
              <a:extLst>
                <a:ext uri="{63B3BB69-23CF-44E3-9099-C40C66FF867C}">
                  <a14:compatExt spid="_x0000_s25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35</xdr:row>
      <xdr:rowOff>18316</xdr:rowOff>
    </xdr:from>
    <xdr:to>
      <xdr:col>25</xdr:col>
      <xdr:colOff>76200</xdr:colOff>
      <xdr:row>37</xdr:row>
      <xdr:rowOff>0</xdr:rowOff>
    </xdr:to>
    <xdr:sp macro="" textlink="">
      <xdr:nvSpPr>
        <xdr:cNvPr id="72" name="AutoShape 10"/>
        <xdr:cNvSpPr>
          <a:spLocks noChangeArrowheads="1"/>
        </xdr:cNvSpPr>
      </xdr:nvSpPr>
      <xdr:spPr bwMode="auto">
        <a:xfrm>
          <a:off x="1104900" y="6161941"/>
          <a:ext cx="3438525" cy="330445"/>
        </a:xfrm>
        <a:prstGeom prst="bracketPair">
          <a:avLst>
            <a:gd name="adj" fmla="val 1364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0</xdr:colOff>
          <xdr:row>12</xdr:row>
          <xdr:rowOff>0</xdr:rowOff>
        </xdr:from>
        <xdr:to>
          <xdr:col>26</xdr:col>
          <xdr:colOff>0</xdr:colOff>
          <xdr:row>13</xdr:row>
          <xdr:rowOff>0</xdr:rowOff>
        </xdr:to>
        <xdr:grpSp>
          <xdr:nvGrpSpPr>
            <xdr:cNvPr id="78" name="グループ化 77"/>
            <xdr:cNvGrpSpPr/>
          </xdr:nvGrpSpPr>
          <xdr:grpSpPr>
            <a:xfrm>
              <a:off x="3200400" y="1943100"/>
              <a:ext cx="1447800" cy="171450"/>
              <a:chOff x="3105154" y="1085850"/>
              <a:chExt cx="1447802" cy="209550"/>
            </a:xfrm>
          </xdr:grpSpPr>
          <xdr:sp macro="" textlink="">
            <xdr:nvSpPr>
              <xdr:cNvPr id="255025" name="Check Box 49" hidden="1">
                <a:extLst>
                  <a:ext uri="{63B3BB69-23CF-44E3-9099-C40C66FF867C}">
                    <a14:compatExt spid="_x0000_s255025"/>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26" name="Check Box 50" hidden="1">
                <a:extLst>
                  <a:ext uri="{63B3BB69-23CF-44E3-9099-C40C66FF867C}">
                    <a14:compatExt spid="_x0000_s255026"/>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22</xdr:row>
          <xdr:rowOff>0</xdr:rowOff>
        </xdr:from>
        <xdr:to>
          <xdr:col>26</xdr:col>
          <xdr:colOff>0</xdr:colOff>
          <xdr:row>23</xdr:row>
          <xdr:rowOff>0</xdr:rowOff>
        </xdr:to>
        <xdr:grpSp>
          <xdr:nvGrpSpPr>
            <xdr:cNvPr id="81" name="グループ化 80"/>
            <xdr:cNvGrpSpPr/>
          </xdr:nvGrpSpPr>
          <xdr:grpSpPr>
            <a:xfrm>
              <a:off x="3200400" y="3657600"/>
              <a:ext cx="1447800" cy="171450"/>
              <a:chOff x="3105154" y="1085850"/>
              <a:chExt cx="1447802" cy="209550"/>
            </a:xfrm>
          </xdr:grpSpPr>
          <xdr:sp macro="" textlink="">
            <xdr:nvSpPr>
              <xdr:cNvPr id="255027" name="Check Box 51" hidden="1">
                <a:extLst>
                  <a:ext uri="{63B3BB69-23CF-44E3-9099-C40C66FF867C}">
                    <a14:compatExt spid="_x0000_s255027"/>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28" name="Check Box 52" hidden="1">
                <a:extLst>
                  <a:ext uri="{63B3BB69-23CF-44E3-9099-C40C66FF867C}">
                    <a14:compatExt spid="_x0000_s255028"/>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27</xdr:row>
          <xdr:rowOff>66675</xdr:rowOff>
        </xdr:from>
        <xdr:to>
          <xdr:col>26</xdr:col>
          <xdr:colOff>9525</xdr:colOff>
          <xdr:row>28</xdr:row>
          <xdr:rowOff>66675</xdr:rowOff>
        </xdr:to>
        <xdr:grpSp>
          <xdr:nvGrpSpPr>
            <xdr:cNvPr id="84" name="グループ化 83"/>
            <xdr:cNvGrpSpPr/>
          </xdr:nvGrpSpPr>
          <xdr:grpSpPr>
            <a:xfrm>
              <a:off x="3209925" y="4581525"/>
              <a:ext cx="1447800" cy="171450"/>
              <a:chOff x="3105154" y="1085850"/>
              <a:chExt cx="1447802" cy="209550"/>
            </a:xfrm>
          </xdr:grpSpPr>
          <xdr:sp macro="" textlink="">
            <xdr:nvSpPr>
              <xdr:cNvPr id="255029" name="Check Box 53" hidden="1">
                <a:extLst>
                  <a:ext uri="{63B3BB69-23CF-44E3-9099-C40C66FF867C}">
                    <a14:compatExt spid="_x0000_s255029"/>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0" name="Check Box 54" hidden="1">
                <a:extLst>
                  <a:ext uri="{63B3BB69-23CF-44E3-9099-C40C66FF867C}">
                    <a14:compatExt spid="_x0000_s25503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30</xdr:row>
          <xdr:rowOff>0</xdr:rowOff>
        </xdr:from>
        <xdr:to>
          <xdr:col>26</xdr:col>
          <xdr:colOff>0</xdr:colOff>
          <xdr:row>31</xdr:row>
          <xdr:rowOff>0</xdr:rowOff>
        </xdr:to>
        <xdr:grpSp>
          <xdr:nvGrpSpPr>
            <xdr:cNvPr id="87" name="グループ化 86"/>
            <xdr:cNvGrpSpPr/>
          </xdr:nvGrpSpPr>
          <xdr:grpSpPr>
            <a:xfrm>
              <a:off x="3200400" y="5029200"/>
              <a:ext cx="1447800" cy="171450"/>
              <a:chOff x="3105154" y="1085850"/>
              <a:chExt cx="1447802" cy="209550"/>
            </a:xfrm>
          </xdr:grpSpPr>
          <xdr:sp macro="" textlink="">
            <xdr:nvSpPr>
              <xdr:cNvPr id="255031" name="Check Box 55" hidden="1">
                <a:extLst>
                  <a:ext uri="{63B3BB69-23CF-44E3-9099-C40C66FF867C}">
                    <a14:compatExt spid="_x0000_s255031"/>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2" name="Check Box 56" hidden="1">
                <a:extLst>
                  <a:ext uri="{63B3BB69-23CF-44E3-9099-C40C66FF867C}">
                    <a14:compatExt spid="_x0000_s255032"/>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32</xdr:row>
          <xdr:rowOff>0</xdr:rowOff>
        </xdr:from>
        <xdr:to>
          <xdr:col>26</xdr:col>
          <xdr:colOff>0</xdr:colOff>
          <xdr:row>33</xdr:row>
          <xdr:rowOff>0</xdr:rowOff>
        </xdr:to>
        <xdr:grpSp>
          <xdr:nvGrpSpPr>
            <xdr:cNvPr id="93" name="グループ化 92"/>
            <xdr:cNvGrpSpPr/>
          </xdr:nvGrpSpPr>
          <xdr:grpSpPr>
            <a:xfrm>
              <a:off x="3200400" y="5372100"/>
              <a:ext cx="1447800" cy="171450"/>
              <a:chOff x="3105154" y="1085850"/>
              <a:chExt cx="1447802" cy="209550"/>
            </a:xfrm>
          </xdr:grpSpPr>
          <xdr:sp macro="" textlink="">
            <xdr:nvSpPr>
              <xdr:cNvPr id="255035" name="Check Box 59" hidden="1">
                <a:extLst>
                  <a:ext uri="{63B3BB69-23CF-44E3-9099-C40C66FF867C}">
                    <a14:compatExt spid="_x0000_s255035"/>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6" name="Check Box 60" hidden="1">
                <a:extLst>
                  <a:ext uri="{63B3BB69-23CF-44E3-9099-C40C66FF867C}">
                    <a14:compatExt spid="_x0000_s255036"/>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57</xdr:row>
          <xdr:rowOff>0</xdr:rowOff>
        </xdr:from>
        <xdr:to>
          <xdr:col>26</xdr:col>
          <xdr:colOff>0</xdr:colOff>
          <xdr:row>58</xdr:row>
          <xdr:rowOff>0</xdr:rowOff>
        </xdr:to>
        <xdr:grpSp>
          <xdr:nvGrpSpPr>
            <xdr:cNvPr id="97" name="グループ化 96"/>
            <xdr:cNvGrpSpPr/>
          </xdr:nvGrpSpPr>
          <xdr:grpSpPr>
            <a:xfrm>
              <a:off x="3200400" y="9658350"/>
              <a:ext cx="1447800" cy="180975"/>
              <a:chOff x="3105154" y="1085850"/>
              <a:chExt cx="1447802" cy="209550"/>
            </a:xfrm>
          </xdr:grpSpPr>
          <xdr:sp macro="" textlink="">
            <xdr:nvSpPr>
              <xdr:cNvPr id="255037" name="Check Box 61" hidden="1">
                <a:extLst>
                  <a:ext uri="{63B3BB69-23CF-44E3-9099-C40C66FF867C}">
                    <a14:compatExt spid="_x0000_s255037"/>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8" name="Check Box 62" hidden="1">
                <a:extLst>
                  <a:ext uri="{63B3BB69-23CF-44E3-9099-C40C66FF867C}">
                    <a14:compatExt spid="_x0000_s255038"/>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5</xdr:row>
          <xdr:rowOff>0</xdr:rowOff>
        </xdr:from>
        <xdr:to>
          <xdr:col>30</xdr:col>
          <xdr:colOff>114300</xdr:colOff>
          <xdr:row>7</xdr:row>
          <xdr:rowOff>0</xdr:rowOff>
        </xdr:to>
        <xdr:grpSp>
          <xdr:nvGrpSpPr>
            <xdr:cNvPr id="2" name="グループ化 1"/>
            <xdr:cNvGrpSpPr/>
          </xdr:nvGrpSpPr>
          <xdr:grpSpPr>
            <a:xfrm>
              <a:off x="3419475" y="742950"/>
              <a:ext cx="2066925" cy="342900"/>
              <a:chOff x="3533775" y="828675"/>
              <a:chExt cx="2066929" cy="342900"/>
            </a:xfrm>
          </xdr:grpSpPr>
          <xdr:sp macro="" textlink="">
            <xdr:nvSpPr>
              <xdr:cNvPr id="255044" name="Check Box 68" hidden="1">
                <a:extLst>
                  <a:ext uri="{63B3BB69-23CF-44E3-9099-C40C66FF867C}">
                    <a14:compatExt spid="_x0000_s255044"/>
                  </a:ext>
                </a:extLst>
              </xdr:cNvPr>
              <xdr:cNvSpPr/>
            </xdr:nvSpPr>
            <xdr:spPr bwMode="auto">
              <a:xfrm>
                <a:off x="4054828" y="993267"/>
                <a:ext cx="375736" cy="1737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45" name="Check Box 69" hidden="1">
                <a:extLst>
                  <a:ext uri="{63B3BB69-23CF-44E3-9099-C40C66FF867C}">
                    <a14:compatExt spid="_x0000_s255045"/>
                  </a:ext>
                </a:extLst>
              </xdr:cNvPr>
              <xdr:cNvSpPr/>
            </xdr:nvSpPr>
            <xdr:spPr bwMode="auto">
              <a:xfrm>
                <a:off x="4762611" y="993267"/>
                <a:ext cx="375736" cy="1737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48" name="Check Box 72" hidden="1">
                <a:extLst>
                  <a:ext uri="{63B3BB69-23CF-44E3-9099-C40C66FF867C}">
                    <a14:compatExt spid="_x0000_s255048"/>
                  </a:ext>
                </a:extLst>
              </xdr:cNvPr>
              <xdr:cNvSpPr/>
            </xdr:nvSpPr>
            <xdr:spPr bwMode="auto">
              <a:xfrm>
                <a:off x="3533775" y="828675"/>
                <a:ext cx="3714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50" name="Check Box 74" hidden="1">
                <a:extLst>
                  <a:ext uri="{63B3BB69-23CF-44E3-9099-C40C66FF867C}">
                    <a14:compatExt spid="_x0000_s255050"/>
                  </a:ext>
                </a:extLst>
              </xdr:cNvPr>
              <xdr:cNvSpPr/>
            </xdr:nvSpPr>
            <xdr:spPr bwMode="auto">
              <a:xfrm>
                <a:off x="4067175" y="828675"/>
                <a:ext cx="3714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53" name="Check Box 77" hidden="1">
                <a:extLst>
                  <a:ext uri="{63B3BB69-23CF-44E3-9099-C40C66FF867C}">
                    <a14:compatExt spid="_x0000_s255053"/>
                  </a:ext>
                </a:extLst>
              </xdr:cNvPr>
              <xdr:cNvSpPr/>
            </xdr:nvSpPr>
            <xdr:spPr bwMode="auto">
              <a:xfrm>
                <a:off x="3533775" y="1000125"/>
                <a:ext cx="3714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55" name="Check Box 79" hidden="1">
                <a:extLst>
                  <a:ext uri="{63B3BB69-23CF-44E3-9099-C40C66FF867C}">
                    <a14:compatExt spid="_x0000_s255055"/>
                  </a:ext>
                </a:extLst>
              </xdr:cNvPr>
              <xdr:cNvSpPr/>
            </xdr:nvSpPr>
            <xdr:spPr bwMode="auto">
              <a:xfrm>
                <a:off x="4772025" y="828675"/>
                <a:ext cx="3714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57" name="Check Box 81" hidden="1">
                <a:extLst>
                  <a:ext uri="{63B3BB69-23CF-44E3-9099-C40C66FF867C}">
                    <a14:compatExt spid="_x0000_s255057"/>
                  </a:ext>
                </a:extLst>
              </xdr:cNvPr>
              <xdr:cNvSpPr/>
            </xdr:nvSpPr>
            <xdr:spPr bwMode="auto">
              <a:xfrm>
                <a:off x="5229229" y="828675"/>
                <a:ext cx="3714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59" name="Check Box 83" hidden="1">
                <a:extLst>
                  <a:ext uri="{63B3BB69-23CF-44E3-9099-C40C66FF867C}">
                    <a14:compatExt spid="_x0000_s255059"/>
                  </a:ext>
                </a:extLst>
              </xdr:cNvPr>
              <xdr:cNvSpPr/>
            </xdr:nvSpPr>
            <xdr:spPr bwMode="auto">
              <a:xfrm>
                <a:off x="5219700" y="990600"/>
                <a:ext cx="3714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33</xdr:row>
          <xdr:rowOff>152400</xdr:rowOff>
        </xdr:from>
        <xdr:to>
          <xdr:col>11</xdr:col>
          <xdr:colOff>104775</xdr:colOff>
          <xdr:row>34</xdr:row>
          <xdr:rowOff>161925</xdr:rowOff>
        </xdr:to>
        <xdr:sp macro="" textlink="">
          <xdr:nvSpPr>
            <xdr:cNvPr id="255063" name="Check Box 87" hidden="1">
              <a:extLst>
                <a:ext uri="{63B3BB69-23CF-44E3-9099-C40C66FF867C}">
                  <a14:compatExt spid="_x0000_s25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33</xdr:row>
          <xdr:rowOff>152400</xdr:rowOff>
        </xdr:from>
        <xdr:to>
          <xdr:col>19</xdr:col>
          <xdr:colOff>104775</xdr:colOff>
          <xdr:row>34</xdr:row>
          <xdr:rowOff>161925</xdr:rowOff>
        </xdr:to>
        <xdr:sp macro="" textlink="">
          <xdr:nvSpPr>
            <xdr:cNvPr id="255065" name="Check Box 89" hidden="1">
              <a:extLst>
                <a:ext uri="{63B3BB69-23CF-44E3-9099-C40C66FF867C}">
                  <a14:compatExt spid="_x0000_s25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13</xdr:row>
          <xdr:rowOff>152400</xdr:rowOff>
        </xdr:from>
        <xdr:to>
          <xdr:col>4</xdr:col>
          <xdr:colOff>104775</xdr:colOff>
          <xdr:row>14</xdr:row>
          <xdr:rowOff>161925</xdr:rowOff>
        </xdr:to>
        <xdr:sp macro="" textlink="">
          <xdr:nvSpPr>
            <xdr:cNvPr id="255066" name="Check Box 90" hidden="1">
              <a:extLst>
                <a:ext uri="{63B3BB69-23CF-44E3-9099-C40C66FF867C}">
                  <a14:compatExt spid="_x0000_s25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15</xdr:row>
          <xdr:rowOff>0</xdr:rowOff>
        </xdr:from>
        <xdr:to>
          <xdr:col>4</xdr:col>
          <xdr:colOff>104775</xdr:colOff>
          <xdr:row>16</xdr:row>
          <xdr:rowOff>9525</xdr:rowOff>
        </xdr:to>
        <xdr:sp macro="" textlink="">
          <xdr:nvSpPr>
            <xdr:cNvPr id="255067" name="Check Box 91" hidden="1">
              <a:extLst>
                <a:ext uri="{63B3BB69-23CF-44E3-9099-C40C66FF867C}">
                  <a14:compatExt spid="_x0000_s25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15</xdr:row>
      <xdr:rowOff>18316</xdr:rowOff>
    </xdr:from>
    <xdr:to>
      <xdr:col>25</xdr:col>
      <xdr:colOff>76200</xdr:colOff>
      <xdr:row>17</xdr:row>
      <xdr:rowOff>0</xdr:rowOff>
    </xdr:to>
    <xdr:sp macro="" textlink="">
      <xdr:nvSpPr>
        <xdr:cNvPr id="61" name="AutoShape 10"/>
        <xdr:cNvSpPr>
          <a:spLocks noChangeArrowheads="1"/>
        </xdr:cNvSpPr>
      </xdr:nvSpPr>
      <xdr:spPr bwMode="auto">
        <a:xfrm>
          <a:off x="1104900" y="2561491"/>
          <a:ext cx="3438525" cy="324584"/>
        </a:xfrm>
        <a:prstGeom prst="bracketPair">
          <a:avLst>
            <a:gd name="adj" fmla="val 1961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161925</xdr:colOff>
          <xdr:row>13</xdr:row>
          <xdr:rowOff>152400</xdr:rowOff>
        </xdr:from>
        <xdr:to>
          <xdr:col>11</xdr:col>
          <xdr:colOff>104775</xdr:colOff>
          <xdr:row>14</xdr:row>
          <xdr:rowOff>161925</xdr:rowOff>
        </xdr:to>
        <xdr:sp macro="" textlink="">
          <xdr:nvSpPr>
            <xdr:cNvPr id="255068" name="Check Box 92" hidden="1">
              <a:extLst>
                <a:ext uri="{63B3BB69-23CF-44E3-9099-C40C66FF867C}">
                  <a14:compatExt spid="_x0000_s25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13</xdr:row>
          <xdr:rowOff>152400</xdr:rowOff>
        </xdr:from>
        <xdr:to>
          <xdr:col>19</xdr:col>
          <xdr:colOff>104775</xdr:colOff>
          <xdr:row>14</xdr:row>
          <xdr:rowOff>161925</xdr:rowOff>
        </xdr:to>
        <xdr:sp macro="" textlink="">
          <xdr:nvSpPr>
            <xdr:cNvPr id="255069" name="Check Box 93" hidden="1">
              <a:extLst>
                <a:ext uri="{63B3BB69-23CF-44E3-9099-C40C66FF867C}">
                  <a14:compatExt spid="_x0000_s255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41</xdr:row>
          <xdr:rowOff>47625</xdr:rowOff>
        </xdr:from>
        <xdr:to>
          <xdr:col>25</xdr:col>
          <xdr:colOff>161925</xdr:colOff>
          <xdr:row>42</xdr:row>
          <xdr:rowOff>47625</xdr:rowOff>
        </xdr:to>
        <xdr:grpSp>
          <xdr:nvGrpSpPr>
            <xdr:cNvPr id="64" name="グループ化 63"/>
            <xdr:cNvGrpSpPr/>
          </xdr:nvGrpSpPr>
          <xdr:grpSpPr>
            <a:xfrm>
              <a:off x="3181350" y="6962775"/>
              <a:ext cx="1447800" cy="171450"/>
              <a:chOff x="3105154" y="1085850"/>
              <a:chExt cx="1447802" cy="209550"/>
            </a:xfrm>
          </xdr:grpSpPr>
          <xdr:sp macro="" textlink="">
            <xdr:nvSpPr>
              <xdr:cNvPr id="255070" name="Check Box 94" hidden="1">
                <a:extLst>
                  <a:ext uri="{63B3BB69-23CF-44E3-9099-C40C66FF867C}">
                    <a14:compatExt spid="_x0000_s255070"/>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1" name="Check Box 95" hidden="1">
                <a:extLst>
                  <a:ext uri="{63B3BB69-23CF-44E3-9099-C40C66FF867C}">
                    <a14:compatExt spid="_x0000_s255071"/>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104775</xdr:colOff>
      <xdr:row>47</xdr:row>
      <xdr:rowOff>161925</xdr:rowOff>
    </xdr:from>
    <xdr:to>
      <xdr:col>25</xdr:col>
      <xdr:colOff>95250</xdr:colOff>
      <xdr:row>49</xdr:row>
      <xdr:rowOff>76200</xdr:rowOff>
    </xdr:to>
    <xdr:sp macro="" textlink="">
      <xdr:nvSpPr>
        <xdr:cNvPr id="76" name="AutoShape 7"/>
        <xdr:cNvSpPr>
          <a:spLocks noChangeArrowheads="1"/>
        </xdr:cNvSpPr>
      </xdr:nvSpPr>
      <xdr:spPr bwMode="auto">
        <a:xfrm>
          <a:off x="409575" y="6648450"/>
          <a:ext cx="4152900" cy="428625"/>
        </a:xfrm>
        <a:prstGeom prst="bracketPair">
          <a:avLst>
            <a:gd name="adj" fmla="val 1575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161925</xdr:colOff>
          <xdr:row>43</xdr:row>
          <xdr:rowOff>152400</xdr:rowOff>
        </xdr:from>
        <xdr:to>
          <xdr:col>4</xdr:col>
          <xdr:colOff>104775</xdr:colOff>
          <xdr:row>44</xdr:row>
          <xdr:rowOff>161925</xdr:rowOff>
        </xdr:to>
        <xdr:sp macro="" textlink="">
          <xdr:nvSpPr>
            <xdr:cNvPr id="255078" name="Check Box 102" hidden="1">
              <a:extLst>
                <a:ext uri="{63B3BB69-23CF-44E3-9099-C40C66FF867C}">
                  <a14:compatExt spid="_x0000_s255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45</xdr:row>
          <xdr:rowOff>0</xdr:rowOff>
        </xdr:from>
        <xdr:to>
          <xdr:col>4</xdr:col>
          <xdr:colOff>104775</xdr:colOff>
          <xdr:row>46</xdr:row>
          <xdr:rowOff>9525</xdr:rowOff>
        </xdr:to>
        <xdr:sp macro="" textlink="">
          <xdr:nvSpPr>
            <xdr:cNvPr id="255079" name="Check Box 103" hidden="1">
              <a:extLst>
                <a:ext uri="{63B3BB69-23CF-44E3-9099-C40C66FF867C}">
                  <a14:compatExt spid="_x0000_s255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45</xdr:row>
      <xdr:rowOff>18316</xdr:rowOff>
    </xdr:from>
    <xdr:to>
      <xdr:col>25</xdr:col>
      <xdr:colOff>76200</xdr:colOff>
      <xdr:row>47</xdr:row>
      <xdr:rowOff>0</xdr:rowOff>
    </xdr:to>
    <xdr:sp macro="" textlink="">
      <xdr:nvSpPr>
        <xdr:cNvPr id="79" name="AutoShape 10"/>
        <xdr:cNvSpPr>
          <a:spLocks noChangeArrowheads="1"/>
        </xdr:cNvSpPr>
      </xdr:nvSpPr>
      <xdr:spPr bwMode="auto">
        <a:xfrm>
          <a:off x="1104900" y="6161941"/>
          <a:ext cx="3438525" cy="324584"/>
        </a:xfrm>
        <a:prstGeom prst="bracketPair">
          <a:avLst>
            <a:gd name="adj" fmla="val 1364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152400</xdr:colOff>
          <xdr:row>42</xdr:row>
          <xdr:rowOff>95250</xdr:rowOff>
        </xdr:from>
        <xdr:to>
          <xdr:col>25</xdr:col>
          <xdr:colOff>152400</xdr:colOff>
          <xdr:row>43</xdr:row>
          <xdr:rowOff>95250</xdr:rowOff>
        </xdr:to>
        <xdr:grpSp>
          <xdr:nvGrpSpPr>
            <xdr:cNvPr id="80" name="グループ化 79"/>
            <xdr:cNvGrpSpPr/>
          </xdr:nvGrpSpPr>
          <xdr:grpSpPr>
            <a:xfrm>
              <a:off x="3171825" y="7181850"/>
              <a:ext cx="1447800" cy="171450"/>
              <a:chOff x="3105154" y="1085850"/>
              <a:chExt cx="1447802" cy="209550"/>
            </a:xfrm>
          </xdr:grpSpPr>
          <xdr:sp macro="" textlink="">
            <xdr:nvSpPr>
              <xdr:cNvPr id="255080" name="Check Box 104" hidden="1">
                <a:extLst>
                  <a:ext uri="{63B3BB69-23CF-44E3-9099-C40C66FF867C}">
                    <a14:compatExt spid="_x0000_s255080"/>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81" name="Check Box 105" hidden="1">
                <a:extLst>
                  <a:ext uri="{63B3BB69-23CF-44E3-9099-C40C66FF867C}">
                    <a14:compatExt spid="_x0000_s255081"/>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43</xdr:row>
          <xdr:rowOff>152400</xdr:rowOff>
        </xdr:from>
        <xdr:to>
          <xdr:col>11</xdr:col>
          <xdr:colOff>104775</xdr:colOff>
          <xdr:row>44</xdr:row>
          <xdr:rowOff>161925</xdr:rowOff>
        </xdr:to>
        <xdr:sp macro="" textlink="">
          <xdr:nvSpPr>
            <xdr:cNvPr id="255082" name="Check Box 106" hidden="1">
              <a:extLst>
                <a:ext uri="{63B3BB69-23CF-44E3-9099-C40C66FF867C}">
                  <a14:compatExt spid="_x0000_s255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43</xdr:row>
          <xdr:rowOff>152400</xdr:rowOff>
        </xdr:from>
        <xdr:to>
          <xdr:col>19</xdr:col>
          <xdr:colOff>104775</xdr:colOff>
          <xdr:row>44</xdr:row>
          <xdr:rowOff>161925</xdr:rowOff>
        </xdr:to>
        <xdr:sp macro="" textlink="">
          <xdr:nvSpPr>
            <xdr:cNvPr id="255083" name="Check Box 107" hidden="1">
              <a:extLst>
                <a:ext uri="{63B3BB69-23CF-44E3-9099-C40C66FF867C}">
                  <a14:compatExt spid="_x0000_s255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50</xdr:row>
          <xdr:rowOff>0</xdr:rowOff>
        </xdr:from>
        <xdr:to>
          <xdr:col>25</xdr:col>
          <xdr:colOff>76200</xdr:colOff>
          <xdr:row>51</xdr:row>
          <xdr:rowOff>0</xdr:rowOff>
        </xdr:to>
        <xdr:grpSp>
          <xdr:nvGrpSpPr>
            <xdr:cNvPr id="4" name="グループ化 3"/>
            <xdr:cNvGrpSpPr/>
          </xdr:nvGrpSpPr>
          <xdr:grpSpPr>
            <a:xfrm>
              <a:off x="2552700" y="8458200"/>
              <a:ext cx="1990725" cy="171450"/>
              <a:chOff x="2552698" y="8715375"/>
              <a:chExt cx="1990729" cy="209550"/>
            </a:xfrm>
          </xdr:grpSpPr>
          <xdr:sp macro="" textlink="">
            <xdr:nvSpPr>
              <xdr:cNvPr id="255084" name="Check Box 108" hidden="1">
                <a:extLst>
                  <a:ext uri="{63B3BB69-23CF-44E3-9099-C40C66FF867C}">
                    <a14:compatExt spid="_x0000_s255084"/>
                  </a:ext>
                </a:extLst>
              </xdr:cNvPr>
              <xdr:cNvSpPr/>
            </xdr:nvSpPr>
            <xdr:spPr bwMode="auto">
              <a:xfrm>
                <a:off x="2552698" y="8715375"/>
                <a:ext cx="5238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85" name="Check Box 109" hidden="1">
                <a:extLst>
                  <a:ext uri="{63B3BB69-23CF-44E3-9099-C40C66FF867C}">
                    <a14:compatExt spid="_x0000_s255085"/>
                  </a:ext>
                </a:extLst>
              </xdr:cNvPr>
              <xdr:cNvSpPr/>
            </xdr:nvSpPr>
            <xdr:spPr bwMode="auto">
              <a:xfrm>
                <a:off x="3057525" y="8715375"/>
                <a:ext cx="8572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86" name="Check Box 110" hidden="1">
                <a:extLst>
                  <a:ext uri="{63B3BB69-23CF-44E3-9099-C40C66FF867C}">
                    <a14:compatExt spid="_x0000_s255086"/>
                  </a:ext>
                </a:extLst>
              </xdr:cNvPr>
              <xdr:cNvSpPr/>
            </xdr:nvSpPr>
            <xdr:spPr bwMode="auto">
              <a:xfrm>
                <a:off x="3867152" y="8715806"/>
                <a:ext cx="676275"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0</xdr:colOff>
          <xdr:row>11</xdr:row>
          <xdr:rowOff>0</xdr:rowOff>
        </xdr:from>
        <xdr:to>
          <xdr:col>25</xdr:col>
          <xdr:colOff>0</xdr:colOff>
          <xdr:row>12</xdr:row>
          <xdr:rowOff>0</xdr:rowOff>
        </xdr:to>
        <xdr:grpSp>
          <xdr:nvGrpSpPr>
            <xdr:cNvPr id="65" name="グループ化 64"/>
            <xdr:cNvGrpSpPr/>
          </xdr:nvGrpSpPr>
          <xdr:grpSpPr>
            <a:xfrm>
              <a:off x="3019425" y="1771650"/>
              <a:ext cx="1447800" cy="171450"/>
              <a:chOff x="3105152" y="1085850"/>
              <a:chExt cx="1447802" cy="209550"/>
            </a:xfrm>
          </xdr:grpSpPr>
          <xdr:sp macro="" textlink="">
            <xdr:nvSpPr>
              <xdr:cNvPr id="679974" name="Check Box 38" hidden="1">
                <a:extLst>
                  <a:ext uri="{63B3BB69-23CF-44E3-9099-C40C66FF867C}">
                    <a14:compatExt spid="_x0000_s679974"/>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79975" name="Check Box 39" hidden="1">
                <a:extLst>
                  <a:ext uri="{63B3BB69-23CF-44E3-9099-C40C66FF867C}">
                    <a14:compatExt spid="_x0000_s679975"/>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2</xdr:col>
      <xdr:colOff>104775</xdr:colOff>
      <xdr:row>12</xdr:row>
      <xdr:rowOff>161925</xdr:rowOff>
    </xdr:from>
    <xdr:to>
      <xdr:col>25</xdr:col>
      <xdr:colOff>85725</xdr:colOff>
      <xdr:row>16</xdr:row>
      <xdr:rowOff>57150</xdr:rowOff>
    </xdr:to>
    <xdr:sp macro="" textlink="">
      <xdr:nvSpPr>
        <xdr:cNvPr id="7" name="大かっこ 6"/>
        <xdr:cNvSpPr/>
      </xdr:nvSpPr>
      <xdr:spPr>
        <a:xfrm>
          <a:off x="523875" y="2190750"/>
          <a:ext cx="4143375" cy="5810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0</xdr:colOff>
          <xdr:row>19</xdr:row>
          <xdr:rowOff>0</xdr:rowOff>
        </xdr:from>
        <xdr:to>
          <xdr:col>25</xdr:col>
          <xdr:colOff>0</xdr:colOff>
          <xdr:row>20</xdr:row>
          <xdr:rowOff>0</xdr:rowOff>
        </xdr:to>
        <xdr:grpSp>
          <xdr:nvGrpSpPr>
            <xdr:cNvPr id="75" name="グループ化 74"/>
            <xdr:cNvGrpSpPr/>
          </xdr:nvGrpSpPr>
          <xdr:grpSpPr>
            <a:xfrm>
              <a:off x="3019425" y="3143250"/>
              <a:ext cx="1447800" cy="171450"/>
              <a:chOff x="3105152" y="1085850"/>
              <a:chExt cx="1447802" cy="209550"/>
            </a:xfrm>
          </xdr:grpSpPr>
          <xdr:sp macro="" textlink="">
            <xdr:nvSpPr>
              <xdr:cNvPr id="679980" name="Check Box 44" hidden="1">
                <a:extLst>
                  <a:ext uri="{63B3BB69-23CF-44E3-9099-C40C66FF867C}">
                    <a14:compatExt spid="_x0000_s67998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1" name="Check Box 45" hidden="1">
                <a:extLst>
                  <a:ext uri="{63B3BB69-23CF-44E3-9099-C40C66FF867C}">
                    <a14:compatExt spid="_x0000_s679981"/>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7</xdr:row>
          <xdr:rowOff>0</xdr:rowOff>
        </xdr:from>
        <xdr:to>
          <xdr:col>25</xdr:col>
          <xdr:colOff>0</xdr:colOff>
          <xdr:row>8</xdr:row>
          <xdr:rowOff>0</xdr:rowOff>
        </xdr:to>
        <xdr:grpSp>
          <xdr:nvGrpSpPr>
            <xdr:cNvPr id="45" name="グループ化 44"/>
            <xdr:cNvGrpSpPr/>
          </xdr:nvGrpSpPr>
          <xdr:grpSpPr>
            <a:xfrm>
              <a:off x="3019425" y="1085850"/>
              <a:ext cx="1447800" cy="171450"/>
              <a:chOff x="3105152" y="1085850"/>
              <a:chExt cx="1447802" cy="209550"/>
            </a:xfrm>
          </xdr:grpSpPr>
          <xdr:sp macro="" textlink="">
            <xdr:nvSpPr>
              <xdr:cNvPr id="679984" name="Check Box 48" hidden="1">
                <a:extLst>
                  <a:ext uri="{63B3BB69-23CF-44E3-9099-C40C66FF867C}">
                    <a14:compatExt spid="_x0000_s679984"/>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5" name="Check Box 49" hidden="1">
                <a:extLst>
                  <a:ext uri="{63B3BB69-23CF-44E3-9099-C40C66FF867C}">
                    <a14:compatExt spid="_x0000_s679985"/>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30</xdr:row>
          <xdr:rowOff>57151</xdr:rowOff>
        </xdr:from>
        <xdr:to>
          <xdr:col>24</xdr:col>
          <xdr:colOff>161925</xdr:colOff>
          <xdr:row>31</xdr:row>
          <xdr:rowOff>76201</xdr:rowOff>
        </xdr:to>
        <xdr:grpSp>
          <xdr:nvGrpSpPr>
            <xdr:cNvPr id="48" name="グループ化 47"/>
            <xdr:cNvGrpSpPr/>
          </xdr:nvGrpSpPr>
          <xdr:grpSpPr>
            <a:xfrm>
              <a:off x="3019425" y="5038726"/>
              <a:ext cx="1428750" cy="190500"/>
              <a:chOff x="3105152" y="1155701"/>
              <a:chExt cx="1428752" cy="232832"/>
            </a:xfrm>
          </xdr:grpSpPr>
          <xdr:sp macro="" textlink="">
            <xdr:nvSpPr>
              <xdr:cNvPr id="679986" name="Check Box 50" hidden="1">
                <a:extLst>
                  <a:ext uri="{63B3BB69-23CF-44E3-9099-C40C66FF867C}">
                    <a14:compatExt spid="_x0000_s679986"/>
                  </a:ext>
                </a:extLst>
              </xdr:cNvPr>
              <xdr:cNvSpPr/>
            </xdr:nvSpPr>
            <xdr:spPr bwMode="auto">
              <a:xfrm>
                <a:off x="3105152" y="1155701"/>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7" name="Check Box 51" hidden="1">
                <a:extLst>
                  <a:ext uri="{63B3BB69-23CF-44E3-9099-C40C66FF867C}">
                    <a14:compatExt spid="_x0000_s679987"/>
                  </a:ext>
                </a:extLst>
              </xdr:cNvPr>
              <xdr:cNvSpPr/>
            </xdr:nvSpPr>
            <xdr:spPr bwMode="auto">
              <a:xfrm>
                <a:off x="3857629" y="1178983"/>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27</xdr:row>
          <xdr:rowOff>66675</xdr:rowOff>
        </xdr:from>
        <xdr:to>
          <xdr:col>24</xdr:col>
          <xdr:colOff>171450</xdr:colOff>
          <xdr:row>28</xdr:row>
          <xdr:rowOff>66675</xdr:rowOff>
        </xdr:to>
        <xdr:grpSp>
          <xdr:nvGrpSpPr>
            <xdr:cNvPr id="51" name="グループ化 50"/>
            <xdr:cNvGrpSpPr/>
          </xdr:nvGrpSpPr>
          <xdr:grpSpPr>
            <a:xfrm>
              <a:off x="3019425" y="4533900"/>
              <a:ext cx="1438275" cy="171450"/>
              <a:chOff x="3105152" y="1167342"/>
              <a:chExt cx="1438277" cy="209550"/>
            </a:xfrm>
          </xdr:grpSpPr>
          <xdr:sp macro="" textlink="">
            <xdr:nvSpPr>
              <xdr:cNvPr id="679988" name="Check Box 52" hidden="1">
                <a:extLst>
                  <a:ext uri="{63B3BB69-23CF-44E3-9099-C40C66FF867C}">
                    <a14:compatExt spid="_x0000_s679988"/>
                  </a:ext>
                </a:extLst>
              </xdr:cNvPr>
              <xdr:cNvSpPr/>
            </xdr:nvSpPr>
            <xdr:spPr bwMode="auto">
              <a:xfrm>
                <a:off x="3105152" y="1167342"/>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9" name="Check Box 53" hidden="1">
                <a:extLst>
                  <a:ext uri="{63B3BB69-23CF-44E3-9099-C40C66FF867C}">
                    <a14:compatExt spid="_x0000_s679989"/>
                  </a:ext>
                </a:extLst>
              </xdr:cNvPr>
              <xdr:cNvSpPr/>
            </xdr:nvSpPr>
            <xdr:spPr bwMode="auto">
              <a:xfrm>
                <a:off x="3867154" y="1167342"/>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33</xdr:row>
          <xdr:rowOff>0</xdr:rowOff>
        </xdr:from>
        <xdr:to>
          <xdr:col>25</xdr:col>
          <xdr:colOff>0</xdr:colOff>
          <xdr:row>34</xdr:row>
          <xdr:rowOff>0</xdr:rowOff>
        </xdr:to>
        <xdr:grpSp>
          <xdr:nvGrpSpPr>
            <xdr:cNvPr id="54" name="グループ化 53"/>
            <xdr:cNvGrpSpPr/>
          </xdr:nvGrpSpPr>
          <xdr:grpSpPr>
            <a:xfrm>
              <a:off x="3019425" y="5495925"/>
              <a:ext cx="1447800" cy="171450"/>
              <a:chOff x="3105152" y="1085850"/>
              <a:chExt cx="1447802" cy="209550"/>
            </a:xfrm>
          </xdr:grpSpPr>
          <xdr:sp macro="" textlink="">
            <xdr:nvSpPr>
              <xdr:cNvPr id="679990" name="Check Box 54" hidden="1">
                <a:extLst>
                  <a:ext uri="{63B3BB69-23CF-44E3-9099-C40C66FF867C}">
                    <a14:compatExt spid="_x0000_s67999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91" name="Check Box 55" hidden="1">
                <a:extLst>
                  <a:ext uri="{63B3BB69-23CF-44E3-9099-C40C66FF867C}">
                    <a14:compatExt spid="_x0000_s679991"/>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19050</xdr:colOff>
          <xdr:row>24</xdr:row>
          <xdr:rowOff>47623</xdr:rowOff>
        </xdr:from>
        <xdr:to>
          <xdr:col>25</xdr:col>
          <xdr:colOff>9525</xdr:colOff>
          <xdr:row>25</xdr:row>
          <xdr:rowOff>57148</xdr:rowOff>
        </xdr:to>
        <xdr:grpSp>
          <xdr:nvGrpSpPr>
            <xdr:cNvPr id="24" name="グループ化 23"/>
            <xdr:cNvGrpSpPr/>
          </xdr:nvGrpSpPr>
          <xdr:grpSpPr>
            <a:xfrm>
              <a:off x="3038475" y="4000498"/>
              <a:ext cx="1438275" cy="180975"/>
              <a:chOff x="3124202" y="1144058"/>
              <a:chExt cx="1438277" cy="221189"/>
            </a:xfrm>
          </xdr:grpSpPr>
          <xdr:sp macro="" textlink="">
            <xdr:nvSpPr>
              <xdr:cNvPr id="679998" name="Check Box 62" hidden="1">
                <a:extLst>
                  <a:ext uri="{63B3BB69-23CF-44E3-9099-C40C66FF867C}">
                    <a14:compatExt spid="_x0000_s679998"/>
                  </a:ext>
                </a:extLst>
              </xdr:cNvPr>
              <xdr:cNvSpPr/>
            </xdr:nvSpPr>
            <xdr:spPr bwMode="auto">
              <a:xfrm>
                <a:off x="3124202" y="1155697"/>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99" name="Check Box 63" hidden="1">
                <a:extLst>
                  <a:ext uri="{63B3BB69-23CF-44E3-9099-C40C66FF867C}">
                    <a14:compatExt spid="_x0000_s679999"/>
                  </a:ext>
                </a:extLst>
              </xdr:cNvPr>
              <xdr:cNvSpPr/>
            </xdr:nvSpPr>
            <xdr:spPr bwMode="auto">
              <a:xfrm>
                <a:off x="3886204" y="1144058"/>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6</xdr:row>
          <xdr:rowOff>0</xdr:rowOff>
        </xdr:from>
        <xdr:to>
          <xdr:col>25</xdr:col>
          <xdr:colOff>0</xdr:colOff>
          <xdr:row>7</xdr:row>
          <xdr:rowOff>38100</xdr:rowOff>
        </xdr:to>
        <xdr:grpSp>
          <xdr:nvGrpSpPr>
            <xdr:cNvPr id="50" name="グループ化 49"/>
            <xdr:cNvGrpSpPr/>
          </xdr:nvGrpSpPr>
          <xdr:grpSpPr>
            <a:xfrm>
              <a:off x="3257550" y="828675"/>
              <a:ext cx="1266825" cy="209550"/>
              <a:chOff x="3314700" y="1066800"/>
              <a:chExt cx="1133475" cy="209550"/>
            </a:xfrm>
          </xdr:grpSpPr>
          <xdr:sp macro="" textlink="">
            <xdr:nvSpPr>
              <xdr:cNvPr id="883765" name="Check Box 53" descr="ない" hidden="1">
                <a:extLst>
                  <a:ext uri="{63B3BB69-23CF-44E3-9099-C40C66FF867C}">
                    <a14:compatExt spid="_x0000_s883765"/>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883766" name="Check Box 54" descr="ない" hidden="1">
                <a:extLst>
                  <a:ext uri="{63B3BB69-23CF-44E3-9099-C40C66FF867C}">
                    <a14:compatExt spid="_x0000_s883766"/>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11</xdr:row>
          <xdr:rowOff>0</xdr:rowOff>
        </xdr:from>
        <xdr:to>
          <xdr:col>25</xdr:col>
          <xdr:colOff>0</xdr:colOff>
          <xdr:row>12</xdr:row>
          <xdr:rowOff>0</xdr:rowOff>
        </xdr:to>
        <xdr:grpSp>
          <xdr:nvGrpSpPr>
            <xdr:cNvPr id="56" name="グループ化 55"/>
            <xdr:cNvGrpSpPr/>
          </xdr:nvGrpSpPr>
          <xdr:grpSpPr>
            <a:xfrm>
              <a:off x="3257550" y="1514475"/>
              <a:ext cx="1266825" cy="171450"/>
              <a:chOff x="3314700" y="1066800"/>
              <a:chExt cx="1133475" cy="209550"/>
            </a:xfrm>
          </xdr:grpSpPr>
          <xdr:sp macro="" textlink="">
            <xdr:nvSpPr>
              <xdr:cNvPr id="883769" name="Check Box 57" descr="ない" hidden="1">
                <a:extLst>
                  <a:ext uri="{63B3BB69-23CF-44E3-9099-C40C66FF867C}">
                    <a14:compatExt spid="_x0000_s883769"/>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883770" name="Check Box 58" descr="ない" hidden="1">
                <a:extLst>
                  <a:ext uri="{63B3BB69-23CF-44E3-9099-C40C66FF867C}">
                    <a14:compatExt spid="_x0000_s883770"/>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26</xdr:row>
          <xdr:rowOff>0</xdr:rowOff>
        </xdr:from>
        <xdr:to>
          <xdr:col>25</xdr:col>
          <xdr:colOff>0</xdr:colOff>
          <xdr:row>27</xdr:row>
          <xdr:rowOff>37350</xdr:rowOff>
        </xdr:to>
        <xdr:grpSp>
          <xdr:nvGrpSpPr>
            <xdr:cNvPr id="68" name="グループ化 67"/>
            <xdr:cNvGrpSpPr/>
          </xdr:nvGrpSpPr>
          <xdr:grpSpPr>
            <a:xfrm>
              <a:off x="3257550" y="3829050"/>
              <a:ext cx="1266825" cy="208800"/>
              <a:chOff x="3314700" y="1066800"/>
              <a:chExt cx="1133475" cy="209550"/>
            </a:xfrm>
          </xdr:grpSpPr>
          <xdr:sp macro="" textlink="">
            <xdr:nvSpPr>
              <xdr:cNvPr id="883777" name="Check Box 65" descr="ない" hidden="1">
                <a:extLst>
                  <a:ext uri="{63B3BB69-23CF-44E3-9099-C40C66FF867C}">
                    <a14:compatExt spid="_x0000_s883777"/>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883778" name="Check Box 66" descr="ない" hidden="1">
                <a:extLst>
                  <a:ext uri="{63B3BB69-23CF-44E3-9099-C40C66FF867C}">
                    <a14:compatExt spid="_x0000_s883778"/>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18</xdr:row>
          <xdr:rowOff>0</xdr:rowOff>
        </xdr:from>
        <xdr:to>
          <xdr:col>25</xdr:col>
          <xdr:colOff>104775</xdr:colOff>
          <xdr:row>19</xdr:row>
          <xdr:rowOff>38100</xdr:rowOff>
        </xdr:to>
        <xdr:grpSp>
          <xdr:nvGrpSpPr>
            <xdr:cNvPr id="96" name="グループ化 95"/>
            <xdr:cNvGrpSpPr/>
          </xdr:nvGrpSpPr>
          <xdr:grpSpPr>
            <a:xfrm>
              <a:off x="3257550" y="2628900"/>
              <a:ext cx="1371600" cy="209550"/>
              <a:chOff x="3257548" y="2286000"/>
              <a:chExt cx="1371602" cy="209550"/>
            </a:xfrm>
          </xdr:grpSpPr>
          <xdr:sp macro="" textlink="">
            <xdr:nvSpPr>
              <xdr:cNvPr id="883795" name="Check Box 83" descr="ない" hidden="1">
                <a:extLst>
                  <a:ext uri="{63B3BB69-23CF-44E3-9099-C40C66FF867C}">
                    <a14:compatExt spid="_x0000_s883795"/>
                  </a:ext>
                </a:extLst>
              </xdr:cNvPr>
              <xdr:cNvSpPr/>
            </xdr:nvSpPr>
            <xdr:spPr bwMode="auto">
              <a:xfrm>
                <a:off x="3257548"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883796" name="Check Box 84" descr="ない" hidden="1">
                <a:extLst>
                  <a:ext uri="{63B3BB69-23CF-44E3-9099-C40C66FF867C}">
                    <a14:compatExt spid="_x0000_s883796"/>
                  </a:ext>
                </a:extLst>
              </xdr:cNvPr>
              <xdr:cNvSpPr/>
            </xdr:nvSpPr>
            <xdr:spPr bwMode="auto">
              <a:xfrm>
                <a:off x="3981450"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35</xdr:row>
          <xdr:rowOff>0</xdr:rowOff>
        </xdr:from>
        <xdr:to>
          <xdr:col>25</xdr:col>
          <xdr:colOff>0</xdr:colOff>
          <xdr:row>36</xdr:row>
          <xdr:rowOff>37350</xdr:rowOff>
        </xdr:to>
        <xdr:grpSp>
          <xdr:nvGrpSpPr>
            <xdr:cNvPr id="102" name="グループ化 101"/>
            <xdr:cNvGrpSpPr/>
          </xdr:nvGrpSpPr>
          <xdr:grpSpPr>
            <a:xfrm>
              <a:off x="3257550" y="5200650"/>
              <a:ext cx="1266825" cy="208800"/>
              <a:chOff x="3314700" y="1066800"/>
              <a:chExt cx="1133475" cy="209550"/>
            </a:xfrm>
          </xdr:grpSpPr>
          <xdr:sp macro="" textlink="">
            <xdr:nvSpPr>
              <xdr:cNvPr id="883799" name="Check Box 87" descr="ない" hidden="1">
                <a:extLst>
                  <a:ext uri="{63B3BB69-23CF-44E3-9099-C40C66FF867C}">
                    <a14:compatExt spid="_x0000_s883799"/>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883800" name="Check Box 88" descr="ない" hidden="1">
                <a:extLst>
                  <a:ext uri="{63B3BB69-23CF-44E3-9099-C40C66FF867C}">
                    <a14:compatExt spid="_x0000_s883800"/>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39</xdr:row>
          <xdr:rowOff>0</xdr:rowOff>
        </xdr:from>
        <xdr:to>
          <xdr:col>25</xdr:col>
          <xdr:colOff>0</xdr:colOff>
          <xdr:row>40</xdr:row>
          <xdr:rowOff>37350</xdr:rowOff>
        </xdr:to>
        <xdr:grpSp>
          <xdr:nvGrpSpPr>
            <xdr:cNvPr id="105" name="グループ化 104"/>
            <xdr:cNvGrpSpPr/>
          </xdr:nvGrpSpPr>
          <xdr:grpSpPr>
            <a:xfrm>
              <a:off x="3257550" y="5800725"/>
              <a:ext cx="1266825" cy="208800"/>
              <a:chOff x="3314700" y="1066800"/>
              <a:chExt cx="1133475" cy="209550"/>
            </a:xfrm>
          </xdr:grpSpPr>
          <xdr:sp macro="" textlink="">
            <xdr:nvSpPr>
              <xdr:cNvPr id="883801" name="Check Box 89" descr="ない" hidden="1">
                <a:extLst>
                  <a:ext uri="{63B3BB69-23CF-44E3-9099-C40C66FF867C}">
                    <a14:compatExt spid="_x0000_s883801"/>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883802" name="Check Box 90" descr="ない" hidden="1">
                <a:extLst>
                  <a:ext uri="{63B3BB69-23CF-44E3-9099-C40C66FF867C}">
                    <a14:compatExt spid="_x0000_s883802"/>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42</xdr:row>
          <xdr:rowOff>0</xdr:rowOff>
        </xdr:from>
        <xdr:to>
          <xdr:col>25</xdr:col>
          <xdr:colOff>0</xdr:colOff>
          <xdr:row>43</xdr:row>
          <xdr:rowOff>37350</xdr:rowOff>
        </xdr:to>
        <xdr:grpSp>
          <xdr:nvGrpSpPr>
            <xdr:cNvPr id="108" name="グループ化 107"/>
            <xdr:cNvGrpSpPr/>
          </xdr:nvGrpSpPr>
          <xdr:grpSpPr>
            <a:xfrm>
              <a:off x="3257550" y="6343650"/>
              <a:ext cx="1266825" cy="208800"/>
              <a:chOff x="3314700" y="1066800"/>
              <a:chExt cx="1133475" cy="209550"/>
            </a:xfrm>
          </xdr:grpSpPr>
          <xdr:sp macro="" textlink="">
            <xdr:nvSpPr>
              <xdr:cNvPr id="883803" name="Check Box 91" descr="ない" hidden="1">
                <a:extLst>
                  <a:ext uri="{63B3BB69-23CF-44E3-9099-C40C66FF867C}">
                    <a14:compatExt spid="_x0000_s883803"/>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83804" name="Check Box 92" descr="ない" hidden="1">
                <a:extLst>
                  <a:ext uri="{63B3BB69-23CF-44E3-9099-C40C66FF867C}">
                    <a14:compatExt spid="_x0000_s883804"/>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50</xdr:row>
          <xdr:rowOff>0</xdr:rowOff>
        </xdr:from>
        <xdr:to>
          <xdr:col>25</xdr:col>
          <xdr:colOff>0</xdr:colOff>
          <xdr:row>51</xdr:row>
          <xdr:rowOff>37350</xdr:rowOff>
        </xdr:to>
        <xdr:grpSp>
          <xdr:nvGrpSpPr>
            <xdr:cNvPr id="111" name="グループ化 110"/>
            <xdr:cNvGrpSpPr/>
          </xdr:nvGrpSpPr>
          <xdr:grpSpPr>
            <a:xfrm>
              <a:off x="3257550" y="7543800"/>
              <a:ext cx="1266825" cy="208800"/>
              <a:chOff x="3314700" y="1066800"/>
              <a:chExt cx="1133475" cy="209550"/>
            </a:xfrm>
          </xdr:grpSpPr>
          <xdr:sp macro="" textlink="">
            <xdr:nvSpPr>
              <xdr:cNvPr id="883805" name="Check Box 93" descr="ない" hidden="1">
                <a:extLst>
                  <a:ext uri="{63B3BB69-23CF-44E3-9099-C40C66FF867C}">
                    <a14:compatExt spid="_x0000_s883805"/>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83806" name="Check Box 94" descr="ない" hidden="1">
                <a:extLst>
                  <a:ext uri="{63B3BB69-23CF-44E3-9099-C40C66FF867C}">
                    <a14:compatExt spid="_x0000_s883806"/>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53</xdr:row>
          <xdr:rowOff>0</xdr:rowOff>
        </xdr:from>
        <xdr:to>
          <xdr:col>25</xdr:col>
          <xdr:colOff>0</xdr:colOff>
          <xdr:row>54</xdr:row>
          <xdr:rowOff>37350</xdr:rowOff>
        </xdr:to>
        <xdr:grpSp>
          <xdr:nvGrpSpPr>
            <xdr:cNvPr id="114" name="グループ化 113"/>
            <xdr:cNvGrpSpPr/>
          </xdr:nvGrpSpPr>
          <xdr:grpSpPr>
            <a:xfrm>
              <a:off x="3257550" y="7972425"/>
              <a:ext cx="1266825" cy="208800"/>
              <a:chOff x="3314700" y="1066800"/>
              <a:chExt cx="1133475" cy="209550"/>
            </a:xfrm>
          </xdr:grpSpPr>
          <xdr:sp macro="" textlink="">
            <xdr:nvSpPr>
              <xdr:cNvPr id="883807" name="Check Box 95" descr="ない" hidden="1">
                <a:extLst>
                  <a:ext uri="{63B3BB69-23CF-44E3-9099-C40C66FF867C}">
                    <a14:compatExt spid="_x0000_s883807"/>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83808" name="Check Box 96" descr="ない" hidden="1">
                <a:extLst>
                  <a:ext uri="{63B3BB69-23CF-44E3-9099-C40C66FF867C}">
                    <a14:compatExt spid="_x0000_s883808"/>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56</xdr:row>
          <xdr:rowOff>0</xdr:rowOff>
        </xdr:from>
        <xdr:to>
          <xdr:col>25</xdr:col>
          <xdr:colOff>0</xdr:colOff>
          <xdr:row>57</xdr:row>
          <xdr:rowOff>37350</xdr:rowOff>
        </xdr:to>
        <xdr:grpSp>
          <xdr:nvGrpSpPr>
            <xdr:cNvPr id="117" name="グループ化 116"/>
            <xdr:cNvGrpSpPr/>
          </xdr:nvGrpSpPr>
          <xdr:grpSpPr>
            <a:xfrm>
              <a:off x="3257550" y="8401050"/>
              <a:ext cx="1266825" cy="208800"/>
              <a:chOff x="3314700" y="1066800"/>
              <a:chExt cx="1133475" cy="209550"/>
            </a:xfrm>
          </xdr:grpSpPr>
          <xdr:sp macro="" textlink="">
            <xdr:nvSpPr>
              <xdr:cNvPr id="883809" name="Check Box 97" descr="ない" hidden="1">
                <a:extLst>
                  <a:ext uri="{63B3BB69-23CF-44E3-9099-C40C66FF867C}">
                    <a14:compatExt spid="_x0000_s883809"/>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83810" name="Check Box 98" descr="ない" hidden="1">
                <a:extLst>
                  <a:ext uri="{63B3BB69-23CF-44E3-9099-C40C66FF867C}">
                    <a14:compatExt spid="_x0000_s883810"/>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59</xdr:row>
          <xdr:rowOff>0</xdr:rowOff>
        </xdr:from>
        <xdr:to>
          <xdr:col>25</xdr:col>
          <xdr:colOff>0</xdr:colOff>
          <xdr:row>60</xdr:row>
          <xdr:rowOff>37350</xdr:rowOff>
        </xdr:to>
        <xdr:grpSp>
          <xdr:nvGrpSpPr>
            <xdr:cNvPr id="120" name="グループ化 119"/>
            <xdr:cNvGrpSpPr/>
          </xdr:nvGrpSpPr>
          <xdr:grpSpPr>
            <a:xfrm>
              <a:off x="3257550" y="8829675"/>
              <a:ext cx="1266825" cy="208800"/>
              <a:chOff x="3314700" y="1066800"/>
              <a:chExt cx="1133475" cy="209550"/>
            </a:xfrm>
          </xdr:grpSpPr>
          <xdr:sp macro="" textlink="">
            <xdr:nvSpPr>
              <xdr:cNvPr id="883811" name="Check Box 99" descr="ない" hidden="1">
                <a:extLst>
                  <a:ext uri="{63B3BB69-23CF-44E3-9099-C40C66FF867C}">
                    <a14:compatExt spid="_x0000_s883811"/>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83812" name="Check Box 100" descr="ない" hidden="1">
                <a:extLst>
                  <a:ext uri="{63B3BB69-23CF-44E3-9099-C40C66FF867C}">
                    <a14:compatExt spid="_x0000_s883812"/>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64</xdr:row>
          <xdr:rowOff>0</xdr:rowOff>
        </xdr:from>
        <xdr:to>
          <xdr:col>25</xdr:col>
          <xdr:colOff>0</xdr:colOff>
          <xdr:row>65</xdr:row>
          <xdr:rowOff>37350</xdr:rowOff>
        </xdr:to>
        <xdr:grpSp>
          <xdr:nvGrpSpPr>
            <xdr:cNvPr id="123" name="グループ化 122"/>
            <xdr:cNvGrpSpPr/>
          </xdr:nvGrpSpPr>
          <xdr:grpSpPr>
            <a:xfrm>
              <a:off x="3257550" y="9686925"/>
              <a:ext cx="1266825" cy="208800"/>
              <a:chOff x="3314700" y="1066800"/>
              <a:chExt cx="1133475" cy="209550"/>
            </a:xfrm>
          </xdr:grpSpPr>
          <xdr:sp macro="" textlink="">
            <xdr:nvSpPr>
              <xdr:cNvPr id="883813" name="Check Box 101" descr="ない" hidden="1">
                <a:extLst>
                  <a:ext uri="{63B3BB69-23CF-44E3-9099-C40C66FF867C}">
                    <a14:compatExt spid="_x0000_s883813"/>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883814" name="Check Box 102" descr="ない" hidden="1">
                <a:extLst>
                  <a:ext uri="{63B3BB69-23CF-44E3-9099-C40C66FF867C}">
                    <a14:compatExt spid="_x0000_s883814"/>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66</xdr:row>
          <xdr:rowOff>0</xdr:rowOff>
        </xdr:from>
        <xdr:to>
          <xdr:col>25</xdr:col>
          <xdr:colOff>0</xdr:colOff>
          <xdr:row>67</xdr:row>
          <xdr:rowOff>37350</xdr:rowOff>
        </xdr:to>
        <xdr:grpSp>
          <xdr:nvGrpSpPr>
            <xdr:cNvPr id="126" name="グループ化 125"/>
            <xdr:cNvGrpSpPr/>
          </xdr:nvGrpSpPr>
          <xdr:grpSpPr>
            <a:xfrm>
              <a:off x="3257550" y="10029825"/>
              <a:ext cx="1266825" cy="208800"/>
              <a:chOff x="3314700" y="1066800"/>
              <a:chExt cx="1133475" cy="209550"/>
            </a:xfrm>
          </xdr:grpSpPr>
          <xdr:sp macro="" textlink="">
            <xdr:nvSpPr>
              <xdr:cNvPr id="883815" name="Check Box 103" descr="ない" hidden="1">
                <a:extLst>
                  <a:ext uri="{63B3BB69-23CF-44E3-9099-C40C66FF867C}">
                    <a14:compatExt spid="_x0000_s883815"/>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883816" name="Check Box 104" descr="ない" hidden="1">
                <a:extLst>
                  <a:ext uri="{63B3BB69-23CF-44E3-9099-C40C66FF867C}">
                    <a14:compatExt spid="_x0000_s883816"/>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1</xdr:col>
      <xdr:colOff>114300</xdr:colOff>
      <xdr:row>68</xdr:row>
      <xdr:rowOff>0</xdr:rowOff>
    </xdr:from>
    <xdr:to>
      <xdr:col>25</xdr:col>
      <xdr:colOff>76200</xdr:colOff>
      <xdr:row>70</xdr:row>
      <xdr:rowOff>142875</xdr:rowOff>
    </xdr:to>
    <xdr:sp macro="" textlink="">
      <xdr:nvSpPr>
        <xdr:cNvPr id="3" name="大かっこ 2"/>
        <xdr:cNvSpPr/>
      </xdr:nvSpPr>
      <xdr:spPr>
        <a:xfrm>
          <a:off x="295275" y="10344150"/>
          <a:ext cx="4305300" cy="4857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0</xdr:colOff>
          <xdr:row>46</xdr:row>
          <xdr:rowOff>0</xdr:rowOff>
        </xdr:from>
        <xdr:to>
          <xdr:col>25</xdr:col>
          <xdr:colOff>0</xdr:colOff>
          <xdr:row>47</xdr:row>
          <xdr:rowOff>37350</xdr:rowOff>
        </xdr:to>
        <xdr:grpSp>
          <xdr:nvGrpSpPr>
            <xdr:cNvPr id="133" name="グループ化 132"/>
            <xdr:cNvGrpSpPr/>
          </xdr:nvGrpSpPr>
          <xdr:grpSpPr>
            <a:xfrm>
              <a:off x="3257550" y="6943725"/>
              <a:ext cx="1266825" cy="208800"/>
              <a:chOff x="3314700" y="1066800"/>
              <a:chExt cx="1133475" cy="209550"/>
            </a:xfrm>
          </xdr:grpSpPr>
          <xdr:sp macro="" textlink="">
            <xdr:nvSpPr>
              <xdr:cNvPr id="883819" name="Check Box 107" descr="ない" hidden="1">
                <a:extLst>
                  <a:ext uri="{63B3BB69-23CF-44E3-9099-C40C66FF867C}">
                    <a14:compatExt spid="_x0000_s883819"/>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83820" name="Check Box 108" descr="ない" hidden="1">
                <a:extLst>
                  <a:ext uri="{63B3BB69-23CF-44E3-9099-C40C66FF867C}">
                    <a14:compatExt spid="_x0000_s883820"/>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14</xdr:row>
          <xdr:rowOff>0</xdr:rowOff>
        </xdr:from>
        <xdr:to>
          <xdr:col>25</xdr:col>
          <xdr:colOff>104775</xdr:colOff>
          <xdr:row>15</xdr:row>
          <xdr:rowOff>38100</xdr:rowOff>
        </xdr:to>
        <xdr:grpSp>
          <xdr:nvGrpSpPr>
            <xdr:cNvPr id="136" name="グループ化 135"/>
            <xdr:cNvGrpSpPr/>
          </xdr:nvGrpSpPr>
          <xdr:grpSpPr>
            <a:xfrm>
              <a:off x="3257550" y="2028825"/>
              <a:ext cx="1371600" cy="209550"/>
              <a:chOff x="3257548" y="2286000"/>
              <a:chExt cx="1371602" cy="209550"/>
            </a:xfrm>
          </xdr:grpSpPr>
          <xdr:sp macro="" textlink="">
            <xdr:nvSpPr>
              <xdr:cNvPr id="883821" name="Check Box 109" descr="ない" hidden="1">
                <a:extLst>
                  <a:ext uri="{63B3BB69-23CF-44E3-9099-C40C66FF867C}">
                    <a14:compatExt spid="_x0000_s883821"/>
                  </a:ext>
                </a:extLst>
              </xdr:cNvPr>
              <xdr:cNvSpPr/>
            </xdr:nvSpPr>
            <xdr:spPr bwMode="auto">
              <a:xfrm>
                <a:off x="3257548"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883822" name="Check Box 110" descr="ない" hidden="1">
                <a:extLst>
                  <a:ext uri="{63B3BB69-23CF-44E3-9099-C40C66FF867C}">
                    <a14:compatExt spid="_x0000_s883822"/>
                  </a:ext>
                </a:extLst>
              </xdr:cNvPr>
              <xdr:cNvSpPr/>
            </xdr:nvSpPr>
            <xdr:spPr bwMode="auto">
              <a:xfrm>
                <a:off x="3981450"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22</xdr:row>
          <xdr:rowOff>0</xdr:rowOff>
        </xdr:from>
        <xdr:to>
          <xdr:col>25</xdr:col>
          <xdr:colOff>104775</xdr:colOff>
          <xdr:row>23</xdr:row>
          <xdr:rowOff>0</xdr:rowOff>
        </xdr:to>
        <xdr:grpSp>
          <xdr:nvGrpSpPr>
            <xdr:cNvPr id="142" name="グループ化 141"/>
            <xdr:cNvGrpSpPr/>
          </xdr:nvGrpSpPr>
          <xdr:grpSpPr>
            <a:xfrm>
              <a:off x="3257550" y="3228975"/>
              <a:ext cx="1371600" cy="171450"/>
              <a:chOff x="3257548" y="2286000"/>
              <a:chExt cx="1371602" cy="209550"/>
            </a:xfrm>
          </xdr:grpSpPr>
          <xdr:sp macro="" textlink="">
            <xdr:nvSpPr>
              <xdr:cNvPr id="883825" name="Check Box 113" descr="ない" hidden="1">
                <a:extLst>
                  <a:ext uri="{63B3BB69-23CF-44E3-9099-C40C66FF867C}">
                    <a14:compatExt spid="_x0000_s883825"/>
                  </a:ext>
                </a:extLst>
              </xdr:cNvPr>
              <xdr:cNvSpPr/>
            </xdr:nvSpPr>
            <xdr:spPr bwMode="auto">
              <a:xfrm>
                <a:off x="3257548"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883826" name="Check Box 114" descr="ない" hidden="1">
                <a:extLst>
                  <a:ext uri="{63B3BB69-23CF-44E3-9099-C40C66FF867C}">
                    <a14:compatExt spid="_x0000_s883826"/>
                  </a:ext>
                </a:extLst>
              </xdr:cNvPr>
              <xdr:cNvSpPr/>
            </xdr:nvSpPr>
            <xdr:spPr bwMode="auto">
              <a:xfrm>
                <a:off x="3981450"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31</xdr:row>
          <xdr:rowOff>0</xdr:rowOff>
        </xdr:from>
        <xdr:to>
          <xdr:col>25</xdr:col>
          <xdr:colOff>104775</xdr:colOff>
          <xdr:row>32</xdr:row>
          <xdr:rowOff>38100</xdr:rowOff>
        </xdr:to>
        <xdr:grpSp>
          <xdr:nvGrpSpPr>
            <xdr:cNvPr id="60" name="グループ化 59"/>
            <xdr:cNvGrpSpPr/>
          </xdr:nvGrpSpPr>
          <xdr:grpSpPr>
            <a:xfrm>
              <a:off x="3257550" y="4600575"/>
              <a:ext cx="1371600" cy="209550"/>
              <a:chOff x="3257548" y="2286000"/>
              <a:chExt cx="1371602" cy="209550"/>
            </a:xfrm>
          </xdr:grpSpPr>
          <xdr:sp macro="" textlink="">
            <xdr:nvSpPr>
              <xdr:cNvPr id="883829" name="Check Box 117" descr="ない" hidden="1">
                <a:extLst>
                  <a:ext uri="{63B3BB69-23CF-44E3-9099-C40C66FF867C}">
                    <a14:compatExt spid="_x0000_s883829"/>
                  </a:ext>
                </a:extLst>
              </xdr:cNvPr>
              <xdr:cNvSpPr/>
            </xdr:nvSpPr>
            <xdr:spPr bwMode="auto">
              <a:xfrm>
                <a:off x="3257548"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883830" name="Check Box 118" descr="ない" hidden="1">
                <a:extLst>
                  <a:ext uri="{63B3BB69-23CF-44E3-9099-C40C66FF867C}">
                    <a14:compatExt spid="_x0000_s883830"/>
                  </a:ext>
                </a:extLst>
              </xdr:cNvPr>
              <xdr:cNvSpPr/>
            </xdr:nvSpPr>
            <xdr:spPr bwMode="auto">
              <a:xfrm>
                <a:off x="3981450"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9</xdr:row>
          <xdr:rowOff>0</xdr:rowOff>
        </xdr:from>
        <xdr:to>
          <xdr:col>25</xdr:col>
          <xdr:colOff>0</xdr:colOff>
          <xdr:row>10</xdr:row>
          <xdr:rowOff>0</xdr:rowOff>
        </xdr:to>
        <xdr:grpSp>
          <xdr:nvGrpSpPr>
            <xdr:cNvPr id="67" name="グループ化 66"/>
            <xdr:cNvGrpSpPr/>
          </xdr:nvGrpSpPr>
          <xdr:grpSpPr>
            <a:xfrm>
              <a:off x="3257550" y="1257300"/>
              <a:ext cx="1266825" cy="171450"/>
              <a:chOff x="3314700" y="1066800"/>
              <a:chExt cx="1133475" cy="209550"/>
            </a:xfrm>
          </xdr:grpSpPr>
          <xdr:sp macro="" textlink="">
            <xdr:nvSpPr>
              <xdr:cNvPr id="883834" name="Check Box 122" descr="ない" hidden="1">
                <a:extLst>
                  <a:ext uri="{63B3BB69-23CF-44E3-9099-C40C66FF867C}">
                    <a14:compatExt spid="_x0000_s883834"/>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883835" name="Check Box 123" descr="ない" hidden="1">
                <a:extLst>
                  <a:ext uri="{63B3BB69-23CF-44E3-9099-C40C66FF867C}">
                    <a14:compatExt spid="_x0000_s883835"/>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161925</xdr:colOff>
          <xdr:row>61</xdr:row>
          <xdr:rowOff>161925</xdr:rowOff>
        </xdr:from>
        <xdr:to>
          <xdr:col>25</xdr:col>
          <xdr:colOff>0</xdr:colOff>
          <xdr:row>63</xdr:row>
          <xdr:rowOff>28575</xdr:rowOff>
        </xdr:to>
        <xdr:grpSp>
          <xdr:nvGrpSpPr>
            <xdr:cNvPr id="4" name="グループ化 3"/>
            <xdr:cNvGrpSpPr/>
          </xdr:nvGrpSpPr>
          <xdr:grpSpPr>
            <a:xfrm>
              <a:off x="2514600" y="9334500"/>
              <a:ext cx="2009775" cy="209550"/>
              <a:chOff x="2514600" y="9334500"/>
              <a:chExt cx="2009775" cy="209550"/>
            </a:xfrm>
          </xdr:grpSpPr>
          <xdr:sp macro="" textlink="">
            <xdr:nvSpPr>
              <xdr:cNvPr id="883817" name="Check Box 105" descr="ない" hidden="1">
                <a:extLst>
                  <a:ext uri="{63B3BB69-23CF-44E3-9099-C40C66FF867C}">
                    <a14:compatExt spid="_x0000_s883817"/>
                  </a:ext>
                </a:extLst>
              </xdr:cNvPr>
              <xdr:cNvSpPr/>
            </xdr:nvSpPr>
            <xdr:spPr bwMode="auto">
              <a:xfrm>
                <a:off x="3257547" y="9344047"/>
                <a:ext cx="5429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883818" name="Check Box 106" descr="ない" hidden="1">
                <a:extLst>
                  <a:ext uri="{63B3BB69-23CF-44E3-9099-C40C66FF867C}">
                    <a14:compatExt spid="_x0000_s883818"/>
                  </a:ext>
                </a:extLst>
              </xdr:cNvPr>
              <xdr:cNvSpPr/>
            </xdr:nvSpPr>
            <xdr:spPr bwMode="auto">
              <a:xfrm>
                <a:off x="3981447" y="9344047"/>
                <a:ext cx="542928"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83836" name="Check Box 124" descr="ない" hidden="1">
                <a:extLst>
                  <a:ext uri="{63B3BB69-23CF-44E3-9099-C40C66FF867C}">
                    <a14:compatExt spid="_x0000_s883836"/>
                  </a:ext>
                </a:extLst>
              </xdr:cNvPr>
              <xdr:cNvSpPr/>
            </xdr:nvSpPr>
            <xdr:spPr bwMode="auto">
              <a:xfrm>
                <a:off x="2514600" y="9334500"/>
                <a:ext cx="7239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8</xdr:row>
          <xdr:rowOff>0</xdr:rowOff>
        </xdr:from>
        <xdr:to>
          <xdr:col>3</xdr:col>
          <xdr:colOff>95250</xdr:colOff>
          <xdr:row>9</xdr:row>
          <xdr:rowOff>28575</xdr:rowOff>
        </xdr:to>
        <xdr:sp macro="" textlink="">
          <xdr:nvSpPr>
            <xdr:cNvPr id="645122" name="Check Box 2" hidden="1">
              <a:extLst>
                <a:ext uri="{63B3BB69-23CF-44E3-9099-C40C66FF867C}">
                  <a14:compatExt spid="_x0000_s64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133350</xdr:colOff>
          <xdr:row>13</xdr:row>
          <xdr:rowOff>142875</xdr:rowOff>
        </xdr:from>
        <xdr:to>
          <xdr:col>14</xdr:col>
          <xdr:colOff>0</xdr:colOff>
          <xdr:row>16</xdr:row>
          <xdr:rowOff>0</xdr:rowOff>
        </xdr:to>
        <xdr:grpSp>
          <xdr:nvGrpSpPr>
            <xdr:cNvPr id="23" name="グループ化 22"/>
            <xdr:cNvGrpSpPr/>
          </xdr:nvGrpSpPr>
          <xdr:grpSpPr>
            <a:xfrm>
              <a:off x="2247900" y="2257425"/>
              <a:ext cx="228600" cy="371475"/>
              <a:chOff x="2257425" y="4428680"/>
              <a:chExt cx="228600" cy="371503"/>
            </a:xfrm>
          </xdr:grpSpPr>
          <xdr:sp macro="" textlink="">
            <xdr:nvSpPr>
              <xdr:cNvPr id="645135" name="Check Box 15" hidden="1">
                <a:extLst>
                  <a:ext uri="{63B3BB69-23CF-44E3-9099-C40C66FF867C}">
                    <a14:compatExt spid="_x0000_s645135"/>
                  </a:ext>
                </a:extLst>
              </xdr:cNvPr>
              <xdr:cNvSpPr/>
            </xdr:nvSpPr>
            <xdr:spPr bwMode="auto">
              <a:xfrm>
                <a:off x="2257425" y="4428680"/>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36" name="Check Box 16" hidden="1">
                <a:extLst>
                  <a:ext uri="{63B3BB69-23CF-44E3-9099-C40C66FF867C}">
                    <a14:compatExt spid="_x0000_s645136"/>
                  </a:ext>
                </a:extLst>
              </xdr:cNvPr>
              <xdr:cNvSpPr/>
            </xdr:nvSpPr>
            <xdr:spPr bwMode="auto">
              <a:xfrm>
                <a:off x="2257425" y="4600158"/>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xdr:row>
          <xdr:rowOff>0</xdr:rowOff>
        </xdr:from>
        <xdr:to>
          <xdr:col>17</xdr:col>
          <xdr:colOff>114300</xdr:colOff>
          <xdr:row>46</xdr:row>
          <xdr:rowOff>38100</xdr:rowOff>
        </xdr:to>
        <xdr:grpSp>
          <xdr:nvGrpSpPr>
            <xdr:cNvPr id="36" name="グループ化 35"/>
            <xdr:cNvGrpSpPr/>
          </xdr:nvGrpSpPr>
          <xdr:grpSpPr>
            <a:xfrm>
              <a:off x="666750" y="8096250"/>
              <a:ext cx="2466975" cy="209550"/>
              <a:chOff x="781048" y="7886700"/>
              <a:chExt cx="2466980" cy="209550"/>
            </a:xfrm>
          </xdr:grpSpPr>
          <xdr:sp macro="" textlink="">
            <xdr:nvSpPr>
              <xdr:cNvPr id="645143" name="Check Box 23" hidden="1">
                <a:extLst>
                  <a:ext uri="{63B3BB69-23CF-44E3-9099-C40C66FF867C}">
                    <a14:compatExt spid="_x0000_s645143"/>
                  </a:ext>
                </a:extLst>
              </xdr:cNvPr>
              <xdr:cNvSpPr/>
            </xdr:nvSpPr>
            <xdr:spPr bwMode="auto">
              <a:xfrm>
                <a:off x="781048" y="7886700"/>
                <a:ext cx="102870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下水道</a:t>
                </a:r>
              </a:p>
            </xdr:txBody>
          </xdr:sp>
          <xdr:sp macro="" textlink="">
            <xdr:nvSpPr>
              <xdr:cNvPr id="645144" name="Check Box 24" hidden="1">
                <a:extLst>
                  <a:ext uri="{63B3BB69-23CF-44E3-9099-C40C66FF867C}">
                    <a14:compatExt spid="_x0000_s645144"/>
                  </a:ext>
                </a:extLst>
              </xdr:cNvPr>
              <xdr:cNvSpPr/>
            </xdr:nvSpPr>
            <xdr:spPr bwMode="auto">
              <a:xfrm>
                <a:off x="1657350" y="7886700"/>
                <a:ext cx="10382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浄化槽</a:t>
                </a:r>
              </a:p>
            </xdr:txBody>
          </xdr:sp>
          <xdr:sp macro="" textlink="">
            <xdr:nvSpPr>
              <xdr:cNvPr id="645145" name="Check Box 25" hidden="1">
                <a:extLst>
                  <a:ext uri="{63B3BB69-23CF-44E3-9099-C40C66FF867C}">
                    <a14:compatExt spid="_x0000_s645145"/>
                  </a:ext>
                </a:extLst>
              </xdr:cNvPr>
              <xdr:cNvSpPr/>
            </xdr:nvSpPr>
            <xdr:spPr bwMode="auto">
              <a:xfrm>
                <a:off x="2533653" y="7886700"/>
                <a:ext cx="7143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53</xdr:row>
          <xdr:rowOff>38100</xdr:rowOff>
        </xdr:from>
        <xdr:to>
          <xdr:col>22</xdr:col>
          <xdr:colOff>104775</xdr:colOff>
          <xdr:row>54</xdr:row>
          <xdr:rowOff>76200</xdr:rowOff>
        </xdr:to>
        <xdr:grpSp>
          <xdr:nvGrpSpPr>
            <xdr:cNvPr id="40" name="グループ化 39"/>
            <xdr:cNvGrpSpPr/>
          </xdr:nvGrpSpPr>
          <xdr:grpSpPr>
            <a:xfrm>
              <a:off x="485775" y="9505950"/>
              <a:ext cx="3543300" cy="209550"/>
              <a:chOff x="600075" y="9258300"/>
              <a:chExt cx="3543300" cy="209550"/>
            </a:xfrm>
          </xdr:grpSpPr>
          <xdr:sp macro="" textlink="">
            <xdr:nvSpPr>
              <xdr:cNvPr id="645146" name="Check Box 26" hidden="1">
                <a:extLst>
                  <a:ext uri="{63B3BB69-23CF-44E3-9099-C40C66FF867C}">
                    <a14:compatExt spid="_x0000_s645146"/>
                  </a:ext>
                </a:extLst>
              </xdr:cNvPr>
              <xdr:cNvSpPr/>
            </xdr:nvSpPr>
            <xdr:spPr bwMode="auto">
              <a:xfrm>
                <a:off x="600075" y="9258300"/>
                <a:ext cx="11715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エレベーター設置</a:t>
                </a:r>
              </a:p>
            </xdr:txBody>
          </xdr:sp>
          <xdr:sp macro="" textlink="">
            <xdr:nvSpPr>
              <xdr:cNvPr id="645147" name="Check Box 27" hidden="1">
                <a:extLst>
                  <a:ext uri="{63B3BB69-23CF-44E3-9099-C40C66FF867C}">
                    <a14:compatExt spid="_x0000_s645147"/>
                  </a:ext>
                </a:extLst>
              </xdr:cNvPr>
              <xdr:cNvSpPr/>
            </xdr:nvSpPr>
            <xdr:spPr bwMode="auto">
              <a:xfrm>
                <a:off x="1990725" y="9258300"/>
                <a:ext cx="12858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ダムウェーター設置</a:t>
                </a:r>
              </a:p>
            </xdr:txBody>
          </xdr:sp>
          <xdr:sp macro="" textlink="">
            <xdr:nvSpPr>
              <xdr:cNvPr id="645148" name="Check Box 28" hidden="1">
                <a:extLst>
                  <a:ext uri="{63B3BB69-23CF-44E3-9099-C40C66FF867C}">
                    <a14:compatExt spid="_x0000_s645148"/>
                  </a:ext>
                </a:extLst>
              </xdr:cNvPr>
              <xdr:cNvSpPr/>
            </xdr:nvSpPr>
            <xdr:spPr bwMode="auto">
              <a:xfrm>
                <a:off x="3429000" y="9258300"/>
                <a:ext cx="7143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41</xdr:row>
          <xdr:rowOff>0</xdr:rowOff>
        </xdr:from>
        <xdr:to>
          <xdr:col>20</xdr:col>
          <xdr:colOff>114300</xdr:colOff>
          <xdr:row>42</xdr:row>
          <xdr:rowOff>0</xdr:rowOff>
        </xdr:to>
        <xdr:grpSp>
          <xdr:nvGrpSpPr>
            <xdr:cNvPr id="98" name="グループ化 97"/>
            <xdr:cNvGrpSpPr/>
          </xdr:nvGrpSpPr>
          <xdr:grpSpPr>
            <a:xfrm>
              <a:off x="1752600" y="7410450"/>
              <a:ext cx="1924050" cy="171450"/>
              <a:chOff x="2590802" y="7515225"/>
              <a:chExt cx="1924046" cy="209550"/>
            </a:xfrm>
          </xdr:grpSpPr>
          <xdr:sp macro="" textlink="">
            <xdr:nvSpPr>
              <xdr:cNvPr id="645188" name="Check Box 68" descr="施設外設置" hidden="1">
                <a:extLst>
                  <a:ext uri="{63B3BB69-23CF-44E3-9099-C40C66FF867C}">
                    <a14:compatExt spid="_x0000_s645188"/>
                  </a:ext>
                </a:extLst>
              </xdr:cNvPr>
              <xdr:cNvSpPr/>
            </xdr:nvSpPr>
            <xdr:spPr bwMode="auto">
              <a:xfrm>
                <a:off x="2590802" y="7515225"/>
                <a:ext cx="9144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施設外設置</a:t>
                </a:r>
              </a:p>
            </xdr:txBody>
          </xdr:sp>
          <xdr:sp macro="" textlink="">
            <xdr:nvSpPr>
              <xdr:cNvPr id="645189" name="Check Box 69" descr="施設内設置" hidden="1">
                <a:extLst>
                  <a:ext uri="{63B3BB69-23CF-44E3-9099-C40C66FF867C}">
                    <a14:compatExt spid="_x0000_s645189"/>
                  </a:ext>
                </a:extLst>
              </xdr:cNvPr>
              <xdr:cNvSpPr/>
            </xdr:nvSpPr>
            <xdr:spPr bwMode="auto">
              <a:xfrm>
                <a:off x="3600448" y="7515225"/>
                <a:ext cx="9144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施設内設置</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11</xdr:row>
          <xdr:rowOff>0</xdr:rowOff>
        </xdr:from>
        <xdr:to>
          <xdr:col>24</xdr:col>
          <xdr:colOff>47625</xdr:colOff>
          <xdr:row>12</xdr:row>
          <xdr:rowOff>38100</xdr:rowOff>
        </xdr:to>
        <xdr:grpSp>
          <xdr:nvGrpSpPr>
            <xdr:cNvPr id="117" name="グループ化 116"/>
            <xdr:cNvGrpSpPr/>
          </xdr:nvGrpSpPr>
          <xdr:grpSpPr>
            <a:xfrm>
              <a:off x="3200400" y="1771650"/>
              <a:ext cx="1133475" cy="209550"/>
              <a:chOff x="3314668" y="1066800"/>
              <a:chExt cx="1133475" cy="209550"/>
            </a:xfrm>
          </xdr:grpSpPr>
          <xdr:sp macro="" textlink="">
            <xdr:nvSpPr>
              <xdr:cNvPr id="645242" name="Check Box 122" descr="ない" hidden="1">
                <a:extLst>
                  <a:ext uri="{63B3BB69-23CF-44E3-9099-C40C66FF867C}">
                    <a14:compatExt spid="_x0000_s645242"/>
                  </a:ext>
                </a:extLst>
              </xdr:cNvPr>
              <xdr:cNvSpPr/>
            </xdr:nvSpPr>
            <xdr:spPr bwMode="auto">
              <a:xfrm>
                <a:off x="33146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45243" name="Check Box 123" descr="ない" hidden="1">
                <a:extLst>
                  <a:ext uri="{63B3BB69-23CF-44E3-9099-C40C66FF867C}">
                    <a14:compatExt spid="_x0000_s645243"/>
                  </a:ext>
                </a:extLst>
              </xdr:cNvPr>
              <xdr:cNvSpPr/>
            </xdr:nvSpPr>
            <xdr:spPr bwMode="auto">
              <a:xfrm>
                <a:off x="39623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17</xdr:row>
          <xdr:rowOff>0</xdr:rowOff>
        </xdr:from>
        <xdr:to>
          <xdr:col>24</xdr:col>
          <xdr:colOff>47625</xdr:colOff>
          <xdr:row>18</xdr:row>
          <xdr:rowOff>37350</xdr:rowOff>
        </xdr:to>
        <xdr:grpSp>
          <xdr:nvGrpSpPr>
            <xdr:cNvPr id="120" name="グループ化 119"/>
            <xdr:cNvGrpSpPr/>
          </xdr:nvGrpSpPr>
          <xdr:grpSpPr>
            <a:xfrm>
              <a:off x="3200400" y="2800350"/>
              <a:ext cx="1133475" cy="208800"/>
              <a:chOff x="3314668" y="1066800"/>
              <a:chExt cx="1133475" cy="209550"/>
            </a:xfrm>
          </xdr:grpSpPr>
          <xdr:sp macro="" textlink="">
            <xdr:nvSpPr>
              <xdr:cNvPr id="645244" name="Check Box 124" descr="ない" hidden="1">
                <a:extLst>
                  <a:ext uri="{63B3BB69-23CF-44E3-9099-C40C66FF867C}">
                    <a14:compatExt spid="_x0000_s645244"/>
                  </a:ext>
                </a:extLst>
              </xdr:cNvPr>
              <xdr:cNvSpPr/>
            </xdr:nvSpPr>
            <xdr:spPr bwMode="auto">
              <a:xfrm>
                <a:off x="33146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245" name="Check Box 125" descr="ない" hidden="1">
                <a:extLst>
                  <a:ext uri="{63B3BB69-23CF-44E3-9099-C40C66FF867C}">
                    <a14:compatExt spid="_x0000_s645245"/>
                  </a:ext>
                </a:extLst>
              </xdr:cNvPr>
              <xdr:cNvSpPr/>
            </xdr:nvSpPr>
            <xdr:spPr bwMode="auto">
              <a:xfrm>
                <a:off x="39623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23</xdr:row>
          <xdr:rowOff>0</xdr:rowOff>
        </xdr:from>
        <xdr:to>
          <xdr:col>24</xdr:col>
          <xdr:colOff>47625</xdr:colOff>
          <xdr:row>24</xdr:row>
          <xdr:rowOff>0</xdr:rowOff>
        </xdr:to>
        <xdr:grpSp>
          <xdr:nvGrpSpPr>
            <xdr:cNvPr id="126" name="グループ化 125"/>
            <xdr:cNvGrpSpPr/>
          </xdr:nvGrpSpPr>
          <xdr:grpSpPr>
            <a:xfrm>
              <a:off x="3200400" y="4152900"/>
              <a:ext cx="1133475" cy="171450"/>
              <a:chOff x="3314668" y="1066800"/>
              <a:chExt cx="1133475" cy="209550"/>
            </a:xfrm>
          </xdr:grpSpPr>
          <xdr:sp macro="" textlink="">
            <xdr:nvSpPr>
              <xdr:cNvPr id="645248" name="Check Box 128" descr="ない" hidden="1">
                <a:extLst>
                  <a:ext uri="{63B3BB69-23CF-44E3-9099-C40C66FF867C}">
                    <a14:compatExt spid="_x0000_s645248"/>
                  </a:ext>
                </a:extLst>
              </xdr:cNvPr>
              <xdr:cNvSpPr/>
            </xdr:nvSpPr>
            <xdr:spPr bwMode="auto">
              <a:xfrm>
                <a:off x="33146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249" name="Check Box 129" descr="ない" hidden="1">
                <a:extLst>
                  <a:ext uri="{63B3BB69-23CF-44E3-9099-C40C66FF867C}">
                    <a14:compatExt spid="_x0000_s645249"/>
                  </a:ext>
                </a:extLst>
              </xdr:cNvPr>
              <xdr:cNvSpPr/>
            </xdr:nvSpPr>
            <xdr:spPr bwMode="auto">
              <a:xfrm>
                <a:off x="39623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32</xdr:row>
          <xdr:rowOff>0</xdr:rowOff>
        </xdr:from>
        <xdr:to>
          <xdr:col>24</xdr:col>
          <xdr:colOff>47625</xdr:colOff>
          <xdr:row>33</xdr:row>
          <xdr:rowOff>37350</xdr:rowOff>
        </xdr:to>
        <xdr:grpSp>
          <xdr:nvGrpSpPr>
            <xdr:cNvPr id="132" name="グループ化 131"/>
            <xdr:cNvGrpSpPr/>
          </xdr:nvGrpSpPr>
          <xdr:grpSpPr>
            <a:xfrm>
              <a:off x="3200400" y="5867400"/>
              <a:ext cx="1133475" cy="208800"/>
              <a:chOff x="3314668" y="1066800"/>
              <a:chExt cx="1133475" cy="209550"/>
            </a:xfrm>
          </xdr:grpSpPr>
          <xdr:sp macro="" textlink="">
            <xdr:nvSpPr>
              <xdr:cNvPr id="645252" name="Check Box 132" descr="ない" hidden="1">
                <a:extLst>
                  <a:ext uri="{63B3BB69-23CF-44E3-9099-C40C66FF867C}">
                    <a14:compatExt spid="_x0000_s645252"/>
                  </a:ext>
                </a:extLst>
              </xdr:cNvPr>
              <xdr:cNvSpPr/>
            </xdr:nvSpPr>
            <xdr:spPr bwMode="auto">
              <a:xfrm>
                <a:off x="33146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253" name="Check Box 133" descr="ない" hidden="1">
                <a:extLst>
                  <a:ext uri="{63B3BB69-23CF-44E3-9099-C40C66FF867C}">
                    <a14:compatExt spid="_x0000_s645253"/>
                  </a:ext>
                </a:extLst>
              </xdr:cNvPr>
              <xdr:cNvSpPr/>
            </xdr:nvSpPr>
            <xdr:spPr bwMode="auto">
              <a:xfrm>
                <a:off x="39623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39</xdr:row>
          <xdr:rowOff>0</xdr:rowOff>
        </xdr:from>
        <xdr:to>
          <xdr:col>24</xdr:col>
          <xdr:colOff>47625</xdr:colOff>
          <xdr:row>40</xdr:row>
          <xdr:rowOff>37350</xdr:rowOff>
        </xdr:to>
        <xdr:grpSp>
          <xdr:nvGrpSpPr>
            <xdr:cNvPr id="135" name="グループ化 134"/>
            <xdr:cNvGrpSpPr/>
          </xdr:nvGrpSpPr>
          <xdr:grpSpPr>
            <a:xfrm>
              <a:off x="3200400" y="7067550"/>
              <a:ext cx="1133475" cy="208800"/>
              <a:chOff x="3314668" y="1066800"/>
              <a:chExt cx="1133475" cy="209550"/>
            </a:xfrm>
          </xdr:grpSpPr>
          <xdr:sp macro="" textlink="">
            <xdr:nvSpPr>
              <xdr:cNvPr id="645254" name="Check Box 134" descr="ない" hidden="1">
                <a:extLst>
                  <a:ext uri="{63B3BB69-23CF-44E3-9099-C40C66FF867C}">
                    <a14:compatExt spid="_x0000_s645254"/>
                  </a:ext>
                </a:extLst>
              </xdr:cNvPr>
              <xdr:cNvSpPr/>
            </xdr:nvSpPr>
            <xdr:spPr bwMode="auto">
              <a:xfrm>
                <a:off x="33146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255" name="Check Box 135" descr="ない" hidden="1">
                <a:extLst>
                  <a:ext uri="{63B3BB69-23CF-44E3-9099-C40C66FF867C}">
                    <a14:compatExt spid="_x0000_s645255"/>
                  </a:ext>
                </a:extLst>
              </xdr:cNvPr>
              <xdr:cNvSpPr/>
            </xdr:nvSpPr>
            <xdr:spPr bwMode="auto">
              <a:xfrm>
                <a:off x="39623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49</xdr:row>
          <xdr:rowOff>0</xdr:rowOff>
        </xdr:from>
        <xdr:to>
          <xdr:col>25</xdr:col>
          <xdr:colOff>0</xdr:colOff>
          <xdr:row>50</xdr:row>
          <xdr:rowOff>38100</xdr:rowOff>
        </xdr:to>
        <xdr:grpSp>
          <xdr:nvGrpSpPr>
            <xdr:cNvPr id="138" name="グループ化 137"/>
            <xdr:cNvGrpSpPr/>
          </xdr:nvGrpSpPr>
          <xdr:grpSpPr>
            <a:xfrm>
              <a:off x="3333750" y="8782050"/>
              <a:ext cx="1133475" cy="209550"/>
              <a:chOff x="3314562" y="1066800"/>
              <a:chExt cx="1133479" cy="209550"/>
            </a:xfrm>
          </xdr:grpSpPr>
          <xdr:sp macro="" textlink="">
            <xdr:nvSpPr>
              <xdr:cNvPr id="645256" name="Check Box 136" descr="ない" hidden="1">
                <a:extLst>
                  <a:ext uri="{63B3BB69-23CF-44E3-9099-C40C66FF867C}">
                    <a14:compatExt spid="_x0000_s645256"/>
                  </a:ext>
                </a:extLst>
              </xdr:cNvPr>
              <xdr:cNvSpPr/>
            </xdr:nvSpPr>
            <xdr:spPr bwMode="auto">
              <a:xfrm>
                <a:off x="3314562"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257" name="Check Box 137" descr="ない" hidden="1">
                <a:extLst>
                  <a:ext uri="{63B3BB69-23CF-44E3-9099-C40C66FF867C}">
                    <a14:compatExt spid="_x0000_s645257"/>
                  </a:ext>
                </a:extLst>
              </xdr:cNvPr>
              <xdr:cNvSpPr/>
            </xdr:nvSpPr>
            <xdr:spPr bwMode="auto">
              <a:xfrm>
                <a:off x="396226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xdr:row>
          <xdr:rowOff>0</xdr:rowOff>
        </xdr:from>
        <xdr:to>
          <xdr:col>3</xdr:col>
          <xdr:colOff>95250</xdr:colOff>
          <xdr:row>8</xdr:row>
          <xdr:rowOff>28575</xdr:rowOff>
        </xdr:to>
        <xdr:sp macro="" textlink="">
          <xdr:nvSpPr>
            <xdr:cNvPr id="645299" name="Check Box 179" hidden="1">
              <a:extLst>
                <a:ext uri="{63B3BB69-23CF-44E3-9099-C40C66FF867C}">
                  <a14:compatExt spid="_x0000_s64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29</xdr:row>
          <xdr:rowOff>0</xdr:rowOff>
        </xdr:from>
        <xdr:to>
          <xdr:col>24</xdr:col>
          <xdr:colOff>47625</xdr:colOff>
          <xdr:row>30</xdr:row>
          <xdr:rowOff>38100</xdr:rowOff>
        </xdr:to>
        <xdr:grpSp>
          <xdr:nvGrpSpPr>
            <xdr:cNvPr id="202" name="グループ化 201"/>
            <xdr:cNvGrpSpPr/>
          </xdr:nvGrpSpPr>
          <xdr:grpSpPr>
            <a:xfrm>
              <a:off x="3200400" y="5353050"/>
              <a:ext cx="1133475" cy="209550"/>
              <a:chOff x="3314668" y="1066800"/>
              <a:chExt cx="1133475" cy="209550"/>
            </a:xfrm>
          </xdr:grpSpPr>
          <xdr:sp macro="" textlink="">
            <xdr:nvSpPr>
              <xdr:cNvPr id="645300" name="Check Box 180" descr="ない" hidden="1">
                <a:extLst>
                  <a:ext uri="{63B3BB69-23CF-44E3-9099-C40C66FF867C}">
                    <a14:compatExt spid="_x0000_s645300"/>
                  </a:ext>
                </a:extLst>
              </xdr:cNvPr>
              <xdr:cNvSpPr/>
            </xdr:nvSpPr>
            <xdr:spPr bwMode="auto">
              <a:xfrm>
                <a:off x="33146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301" name="Check Box 181" descr="ない" hidden="1">
                <a:extLst>
                  <a:ext uri="{63B3BB69-23CF-44E3-9099-C40C66FF867C}">
                    <a14:compatExt spid="_x0000_s645301"/>
                  </a:ext>
                </a:extLst>
              </xdr:cNvPr>
              <xdr:cNvSpPr/>
            </xdr:nvSpPr>
            <xdr:spPr bwMode="auto">
              <a:xfrm>
                <a:off x="39623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104775</xdr:colOff>
          <xdr:row>55</xdr:row>
          <xdr:rowOff>0</xdr:rowOff>
        </xdr:from>
        <xdr:to>
          <xdr:col>24</xdr:col>
          <xdr:colOff>152400</xdr:colOff>
          <xdr:row>56</xdr:row>
          <xdr:rowOff>0</xdr:rowOff>
        </xdr:to>
        <xdr:grpSp>
          <xdr:nvGrpSpPr>
            <xdr:cNvPr id="45" name="グループ化 44"/>
            <xdr:cNvGrpSpPr/>
          </xdr:nvGrpSpPr>
          <xdr:grpSpPr>
            <a:xfrm>
              <a:off x="3305175" y="9810750"/>
              <a:ext cx="1133475" cy="171450"/>
              <a:chOff x="3314668" y="1066800"/>
              <a:chExt cx="1133475" cy="209550"/>
            </a:xfrm>
          </xdr:grpSpPr>
          <xdr:sp macro="" textlink="">
            <xdr:nvSpPr>
              <xdr:cNvPr id="645302" name="Check Box 182" descr="ない" hidden="1">
                <a:extLst>
                  <a:ext uri="{63B3BB69-23CF-44E3-9099-C40C66FF867C}">
                    <a14:compatExt spid="_x0000_s645302"/>
                  </a:ext>
                </a:extLst>
              </xdr:cNvPr>
              <xdr:cNvSpPr/>
            </xdr:nvSpPr>
            <xdr:spPr bwMode="auto">
              <a:xfrm>
                <a:off x="33146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303" name="Check Box 183" descr="ない" hidden="1">
                <a:extLst>
                  <a:ext uri="{63B3BB69-23CF-44E3-9099-C40C66FF867C}">
                    <a14:compatExt spid="_x0000_s645303"/>
                  </a:ext>
                </a:extLst>
              </xdr:cNvPr>
              <xdr:cNvSpPr/>
            </xdr:nvSpPr>
            <xdr:spPr bwMode="auto">
              <a:xfrm>
                <a:off x="39623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21</xdr:row>
          <xdr:rowOff>47625</xdr:rowOff>
        </xdr:from>
        <xdr:to>
          <xdr:col>24</xdr:col>
          <xdr:colOff>47625</xdr:colOff>
          <xdr:row>22</xdr:row>
          <xdr:rowOff>9525</xdr:rowOff>
        </xdr:to>
        <xdr:grpSp>
          <xdr:nvGrpSpPr>
            <xdr:cNvPr id="54" name="グループ化 53"/>
            <xdr:cNvGrpSpPr/>
          </xdr:nvGrpSpPr>
          <xdr:grpSpPr>
            <a:xfrm>
              <a:off x="3200400" y="3714750"/>
              <a:ext cx="1133475" cy="276225"/>
              <a:chOff x="3314668" y="1066800"/>
              <a:chExt cx="1133475" cy="209550"/>
            </a:xfrm>
          </xdr:grpSpPr>
          <xdr:sp macro="" textlink="">
            <xdr:nvSpPr>
              <xdr:cNvPr id="645310" name="Check Box 190" descr="ない" hidden="1">
                <a:extLst>
                  <a:ext uri="{63B3BB69-23CF-44E3-9099-C40C66FF867C}">
                    <a14:compatExt spid="_x0000_s645310"/>
                  </a:ext>
                </a:extLst>
              </xdr:cNvPr>
              <xdr:cNvSpPr/>
            </xdr:nvSpPr>
            <xdr:spPr bwMode="auto">
              <a:xfrm>
                <a:off x="33146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311" name="Check Box 191" descr="ない" hidden="1">
                <a:extLst>
                  <a:ext uri="{63B3BB69-23CF-44E3-9099-C40C66FF867C}">
                    <a14:compatExt spid="_x0000_s645311"/>
                  </a:ext>
                </a:extLst>
              </xdr:cNvPr>
              <xdr:cNvSpPr/>
            </xdr:nvSpPr>
            <xdr:spPr bwMode="auto">
              <a:xfrm>
                <a:off x="39623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26</xdr:col>
      <xdr:colOff>28576</xdr:colOff>
      <xdr:row>12</xdr:row>
      <xdr:rowOff>133349</xdr:rowOff>
    </xdr:from>
    <xdr:to>
      <xdr:col>36</xdr:col>
      <xdr:colOff>123826</xdr:colOff>
      <xdr:row>19</xdr:row>
      <xdr:rowOff>38100</xdr:rowOff>
    </xdr:to>
    <xdr:sp macro="" textlink="">
      <xdr:nvSpPr>
        <xdr:cNvPr id="3" name="テキスト ボックス 2"/>
        <xdr:cNvSpPr txBox="1"/>
      </xdr:nvSpPr>
      <xdr:spPr>
        <a:xfrm>
          <a:off x="4676776" y="2076449"/>
          <a:ext cx="1905000" cy="11049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rPr>
            <a:t>沖縄県内の厚生労働省認定検査機関</a:t>
          </a:r>
        </a:p>
        <a:p>
          <a:r>
            <a:rPr kumimoji="1" lang="ja-JP" altLang="en-US" sz="800">
              <a:solidFill>
                <a:sysClr val="windowText" lastClr="000000"/>
              </a:solidFill>
            </a:rPr>
            <a:t>○一般財団法人　沖縄県環境科学センター</a:t>
          </a:r>
        </a:p>
        <a:p>
          <a:r>
            <a:rPr kumimoji="1" lang="ja-JP" altLang="en-US" sz="800">
              <a:solidFill>
                <a:sysClr val="windowText" lastClr="000000"/>
              </a:solidFill>
            </a:rPr>
            <a:t>○日東化学工業　株式会社</a:t>
          </a:r>
        </a:p>
        <a:p>
          <a:r>
            <a:rPr kumimoji="1" lang="ja-JP" altLang="en-US" sz="800">
              <a:solidFill>
                <a:sysClr val="windowText" lastClr="000000"/>
              </a:solidFill>
            </a:rPr>
            <a:t>○株式会社　環境保全研究所</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114300</xdr:colOff>
          <xdr:row>39</xdr:row>
          <xdr:rowOff>0</xdr:rowOff>
        </xdr:from>
        <xdr:to>
          <xdr:col>22</xdr:col>
          <xdr:colOff>19050</xdr:colOff>
          <xdr:row>45</xdr:row>
          <xdr:rowOff>0</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3362325" y="6619875"/>
              <a:ext cx="228600" cy="1028700"/>
              <a:chOff x="2876550" y="5371872"/>
              <a:chExt cx="266700" cy="1028693"/>
            </a:xfrm>
          </xdr:grpSpPr>
          <xdr:sp macro="" textlink="">
            <xdr:nvSpPr>
              <xdr:cNvPr id="1483777" name="Check Box 1" hidden="1">
                <a:extLst>
                  <a:ext uri="{63B3BB69-23CF-44E3-9099-C40C66FF867C}">
                    <a14:compatExt spid="_x0000_s1483777"/>
                  </a:ext>
                </a:extLst>
              </xdr:cNvPr>
              <xdr:cNvSpPr/>
            </xdr:nvSpPr>
            <xdr:spPr bwMode="auto">
              <a:xfrm>
                <a:off x="2876550" y="5371872"/>
                <a:ext cx="26670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78" name="Check Box 2" hidden="1">
                <a:extLst>
                  <a:ext uri="{63B3BB69-23CF-44E3-9099-C40C66FF867C}">
                    <a14:compatExt spid="_x0000_s1483778"/>
                  </a:ext>
                </a:extLst>
              </xdr:cNvPr>
              <xdr:cNvSpPr/>
            </xdr:nvSpPr>
            <xdr:spPr bwMode="auto">
              <a:xfrm>
                <a:off x="2876550"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79" name="Check Box 3" hidden="1">
                <a:extLst>
                  <a:ext uri="{63B3BB69-23CF-44E3-9099-C40C66FF867C}">
                    <a14:compatExt spid="_x0000_s1483779"/>
                  </a:ext>
                </a:extLst>
              </xdr:cNvPr>
              <xdr:cNvSpPr/>
            </xdr:nvSpPr>
            <xdr:spPr bwMode="auto">
              <a:xfrm>
                <a:off x="2876550" y="605790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80" name="Check Box 4" hidden="1">
                <a:extLst>
                  <a:ext uri="{63B3BB69-23CF-44E3-9099-C40C66FF867C}">
                    <a14:compatExt spid="_x0000_s1483780"/>
                  </a:ext>
                </a:extLst>
              </xdr:cNvPr>
              <xdr:cNvSpPr/>
            </xdr:nvSpPr>
            <xdr:spPr bwMode="auto">
              <a:xfrm>
                <a:off x="2876550" y="6229116"/>
                <a:ext cx="266700"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88683</xdr:colOff>
          <xdr:row>70</xdr:row>
          <xdr:rowOff>146638</xdr:rowOff>
        </xdr:from>
        <xdr:to>
          <xdr:col>31</xdr:col>
          <xdr:colOff>32022</xdr:colOff>
          <xdr:row>74</xdr:row>
          <xdr:rowOff>82786</xdr:rowOff>
        </xdr:to>
        <xdr:grpSp>
          <xdr:nvGrpSpPr>
            <xdr:cNvPr id="7" name="グループ化 6"/>
            <xdr:cNvGrpSpPr/>
          </xdr:nvGrpSpPr>
          <xdr:grpSpPr>
            <a:xfrm>
              <a:off x="3984408" y="12081463"/>
              <a:ext cx="1076814" cy="621948"/>
              <a:chOff x="4562489" y="11029950"/>
              <a:chExt cx="1428768" cy="723900"/>
            </a:xfrm>
          </xdr:grpSpPr>
          <xdr:grpSp>
            <xdr:nvGrpSpPr>
              <xdr:cNvPr id="8" name="グループ化 7">
                <a:extLst>
                  <a:ext uri="{FF2B5EF4-FFF2-40B4-BE49-F238E27FC236}">
                    <a16:creationId xmlns:a16="http://schemas.microsoft.com/office/drawing/2014/main" id="{00000000-0008-0000-0600-000011000000}"/>
                  </a:ext>
                </a:extLst>
              </xdr:cNvPr>
              <xdr:cNvGrpSpPr/>
            </xdr:nvGrpSpPr>
            <xdr:grpSpPr>
              <a:xfrm>
                <a:off x="4562489" y="11029950"/>
                <a:ext cx="1428768" cy="209550"/>
                <a:chOff x="3314800" y="1066800"/>
                <a:chExt cx="1133480" cy="209550"/>
              </a:xfrm>
            </xdr:grpSpPr>
            <xdr:sp macro="" textlink="">
              <xdr:nvSpPr>
                <xdr:cNvPr id="1483781" name="Check Box 5" descr="ない" hidden="1">
                  <a:extLst>
                    <a:ext uri="{63B3BB69-23CF-44E3-9099-C40C66FF867C}">
                      <a14:compatExt spid="_x0000_s1483781"/>
                    </a:ext>
                  </a:extLst>
                </xdr:cNvPr>
                <xdr:cNvSpPr/>
              </xdr:nvSpPr>
              <xdr:spPr bwMode="auto">
                <a:xfrm>
                  <a:off x="3314800" y="1066800"/>
                  <a:ext cx="48578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483782" name="Check Box 6" descr="ない" hidden="1">
                  <a:extLst>
                    <a:ext uri="{63B3BB69-23CF-44E3-9099-C40C66FF867C}">
                      <a14:compatExt spid="_x0000_s1483782"/>
                    </a:ext>
                  </a:extLst>
                </xdr:cNvPr>
                <xdr:cNvSpPr/>
              </xdr:nvSpPr>
              <xdr:spPr bwMode="auto">
                <a:xfrm>
                  <a:off x="3962493" y="1066800"/>
                  <a:ext cx="48578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grpSp>
            <xdr:nvGrpSpPr>
              <xdr:cNvPr id="9" name="グループ化 8">
                <a:extLst>
                  <a:ext uri="{FF2B5EF4-FFF2-40B4-BE49-F238E27FC236}">
                    <a16:creationId xmlns:a16="http://schemas.microsoft.com/office/drawing/2014/main" id="{00000000-0008-0000-0600-00002F000000}"/>
                  </a:ext>
                </a:extLst>
              </xdr:cNvPr>
              <xdr:cNvGrpSpPr/>
            </xdr:nvGrpSpPr>
            <xdr:grpSpPr>
              <a:xfrm>
                <a:off x="4562518" y="11544300"/>
                <a:ext cx="1428696" cy="209550"/>
                <a:chOff x="3314821" y="1066800"/>
                <a:chExt cx="1133421" cy="209550"/>
              </a:xfrm>
            </xdr:grpSpPr>
            <xdr:sp macro="" textlink="">
              <xdr:nvSpPr>
                <xdr:cNvPr id="1483783" name="Check Box 7" descr="ない" hidden="1">
                  <a:extLst>
                    <a:ext uri="{63B3BB69-23CF-44E3-9099-C40C66FF867C}">
                      <a14:compatExt spid="_x0000_s1483783"/>
                    </a:ext>
                  </a:extLst>
                </xdr:cNvPr>
                <xdr:cNvSpPr/>
              </xdr:nvSpPr>
              <xdr:spPr bwMode="auto">
                <a:xfrm>
                  <a:off x="3314821" y="1066800"/>
                  <a:ext cx="48578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483784" name="Check Box 8" descr="ない" hidden="1">
                  <a:extLst>
                    <a:ext uri="{63B3BB69-23CF-44E3-9099-C40C66FF867C}">
                      <a14:compatExt spid="_x0000_s1483784"/>
                    </a:ext>
                  </a:extLst>
                </xdr:cNvPr>
                <xdr:cNvSpPr/>
              </xdr:nvSpPr>
              <xdr:spPr bwMode="auto">
                <a:xfrm>
                  <a:off x="3962457" y="1066800"/>
                  <a:ext cx="48578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14</xdr:row>
          <xdr:rowOff>0</xdr:rowOff>
        </xdr:from>
        <xdr:to>
          <xdr:col>20</xdr:col>
          <xdr:colOff>66675</xdr:colOff>
          <xdr:row>16</xdr:row>
          <xdr:rowOff>152400</xdr:rowOff>
        </xdr:to>
        <xdr:grpSp>
          <xdr:nvGrpSpPr>
            <xdr:cNvPr id="14" name="グループ化 13">
              <a:extLst>
                <a:ext uri="{FF2B5EF4-FFF2-40B4-BE49-F238E27FC236}">
                  <a16:creationId xmlns:a16="http://schemas.microsoft.com/office/drawing/2014/main" id="{00000000-0008-0000-0600-000051000000}"/>
                </a:ext>
              </a:extLst>
            </xdr:cNvPr>
            <xdr:cNvGrpSpPr/>
          </xdr:nvGrpSpPr>
          <xdr:grpSpPr>
            <a:xfrm>
              <a:off x="3057525" y="2286000"/>
              <a:ext cx="257175" cy="495300"/>
              <a:chOff x="171450" y="2114649"/>
              <a:chExt cx="304800" cy="523869"/>
            </a:xfrm>
          </xdr:grpSpPr>
          <xdr:sp macro="" textlink="">
            <xdr:nvSpPr>
              <xdr:cNvPr id="1483785" name="Check Box 9" hidden="1">
                <a:extLst>
                  <a:ext uri="{63B3BB69-23CF-44E3-9099-C40C66FF867C}">
                    <a14:compatExt spid="_x0000_s1483785"/>
                  </a:ext>
                </a:extLst>
              </xdr:cNvPr>
              <xdr:cNvSpPr/>
            </xdr:nvSpPr>
            <xdr:spPr bwMode="auto">
              <a:xfrm>
                <a:off x="171450" y="2114649"/>
                <a:ext cx="304800" cy="2095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86" name="Check Box 10" hidden="1">
                <a:extLst>
                  <a:ext uri="{63B3BB69-23CF-44E3-9099-C40C66FF867C}">
                    <a14:compatExt spid="_x0000_s1483786"/>
                  </a:ext>
                </a:extLst>
              </xdr:cNvPr>
              <xdr:cNvSpPr/>
            </xdr:nvSpPr>
            <xdr:spPr bwMode="auto">
              <a:xfrm>
                <a:off x="171450" y="2276475"/>
                <a:ext cx="304800" cy="2095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87" name="Check Box 11" hidden="1">
                <a:extLst>
                  <a:ext uri="{63B3BB69-23CF-44E3-9099-C40C66FF867C}">
                    <a14:compatExt spid="_x0000_s1483787"/>
                  </a:ext>
                </a:extLst>
              </xdr:cNvPr>
              <xdr:cNvSpPr/>
            </xdr:nvSpPr>
            <xdr:spPr bwMode="auto">
              <a:xfrm>
                <a:off x="171450" y="2428967"/>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142875</xdr:colOff>
          <xdr:row>8</xdr:row>
          <xdr:rowOff>9525</xdr:rowOff>
        </xdr:from>
        <xdr:to>
          <xdr:col>3</xdr:col>
          <xdr:colOff>123825</xdr:colOff>
          <xdr:row>9</xdr:row>
          <xdr:rowOff>152400</xdr:rowOff>
        </xdr:to>
        <xdr:grpSp>
          <xdr:nvGrpSpPr>
            <xdr:cNvPr id="18" name="グループ化 17">
              <a:extLst>
                <a:ext uri="{FF2B5EF4-FFF2-40B4-BE49-F238E27FC236}">
                  <a16:creationId xmlns:a16="http://schemas.microsoft.com/office/drawing/2014/main" id="{00000000-0008-0000-0600-000055000000}"/>
                </a:ext>
              </a:extLst>
            </xdr:cNvPr>
            <xdr:cNvGrpSpPr/>
          </xdr:nvGrpSpPr>
          <xdr:grpSpPr>
            <a:xfrm>
              <a:off x="314325" y="1266825"/>
              <a:ext cx="304800" cy="314325"/>
              <a:chOff x="171450" y="1066805"/>
              <a:chExt cx="304800" cy="371476"/>
            </a:xfrm>
          </xdr:grpSpPr>
          <xdr:sp macro="" textlink="">
            <xdr:nvSpPr>
              <xdr:cNvPr id="1483788" name="Check Box 12" hidden="1">
                <a:extLst>
                  <a:ext uri="{63B3BB69-23CF-44E3-9099-C40C66FF867C}">
                    <a14:compatExt spid="_x0000_s1483788"/>
                  </a:ext>
                </a:extLst>
              </xdr:cNvPr>
              <xdr:cNvSpPr/>
            </xdr:nvSpPr>
            <xdr:spPr bwMode="auto">
              <a:xfrm>
                <a:off x="171450" y="1228731"/>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89" name="Check Box 13" hidden="1">
                <a:extLst>
                  <a:ext uri="{63B3BB69-23CF-44E3-9099-C40C66FF867C}">
                    <a14:compatExt spid="_x0000_s1483789"/>
                  </a:ext>
                </a:extLst>
              </xdr:cNvPr>
              <xdr:cNvSpPr/>
            </xdr:nvSpPr>
            <xdr:spPr bwMode="auto">
              <a:xfrm>
                <a:off x="171450" y="1066805"/>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133350</xdr:colOff>
          <xdr:row>14</xdr:row>
          <xdr:rowOff>0</xdr:rowOff>
        </xdr:from>
        <xdr:to>
          <xdr:col>23</xdr:col>
          <xdr:colOff>152400</xdr:colOff>
          <xdr:row>16</xdr:row>
          <xdr:rowOff>133350</xdr:rowOff>
        </xdr:to>
        <xdr:grpSp>
          <xdr:nvGrpSpPr>
            <xdr:cNvPr id="21" name="グループ化 20">
              <a:extLst>
                <a:ext uri="{FF2B5EF4-FFF2-40B4-BE49-F238E27FC236}">
                  <a16:creationId xmlns:a16="http://schemas.microsoft.com/office/drawing/2014/main" id="{00000000-0008-0000-0600-00005C000000}"/>
                </a:ext>
              </a:extLst>
            </xdr:cNvPr>
            <xdr:cNvGrpSpPr/>
          </xdr:nvGrpSpPr>
          <xdr:grpSpPr>
            <a:xfrm>
              <a:off x="3543300" y="2286000"/>
              <a:ext cx="342900" cy="476250"/>
              <a:chOff x="171450" y="2114636"/>
              <a:chExt cx="304800" cy="523862"/>
            </a:xfrm>
          </xdr:grpSpPr>
          <xdr:sp macro="" textlink="">
            <xdr:nvSpPr>
              <xdr:cNvPr id="1483790" name="Check Box 14" hidden="1">
                <a:extLst>
                  <a:ext uri="{63B3BB69-23CF-44E3-9099-C40C66FF867C}">
                    <a14:compatExt spid="_x0000_s1483790"/>
                  </a:ext>
                </a:extLst>
              </xdr:cNvPr>
              <xdr:cNvSpPr/>
            </xdr:nvSpPr>
            <xdr:spPr bwMode="auto">
              <a:xfrm>
                <a:off x="171450" y="2114636"/>
                <a:ext cx="304800"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91" name="Check Box 15" hidden="1">
                <a:extLst>
                  <a:ext uri="{63B3BB69-23CF-44E3-9099-C40C66FF867C}">
                    <a14:compatExt spid="_x0000_s1483791"/>
                  </a:ext>
                </a:extLst>
              </xdr:cNvPr>
              <xdr:cNvSpPr/>
            </xdr:nvSpPr>
            <xdr:spPr bwMode="auto">
              <a:xfrm>
                <a:off x="171450" y="2276475"/>
                <a:ext cx="30480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92" name="Check Box 16" hidden="1">
                <a:extLst>
                  <a:ext uri="{63B3BB69-23CF-44E3-9099-C40C66FF867C}">
                    <a14:compatExt spid="_x0000_s1483792"/>
                  </a:ext>
                </a:extLst>
              </xdr:cNvPr>
              <xdr:cNvSpPr/>
            </xdr:nvSpPr>
            <xdr:spPr bwMode="auto">
              <a:xfrm>
                <a:off x="171450" y="2428938"/>
                <a:ext cx="304800" cy="2095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8</xdr:row>
          <xdr:rowOff>9525</xdr:rowOff>
        </xdr:from>
        <xdr:to>
          <xdr:col>6</xdr:col>
          <xdr:colOff>123825</xdr:colOff>
          <xdr:row>10</xdr:row>
          <xdr:rowOff>0</xdr:rowOff>
        </xdr:to>
        <xdr:grpSp>
          <xdr:nvGrpSpPr>
            <xdr:cNvPr id="25" name="グループ化 24">
              <a:extLst>
                <a:ext uri="{FF2B5EF4-FFF2-40B4-BE49-F238E27FC236}">
                  <a16:creationId xmlns:a16="http://schemas.microsoft.com/office/drawing/2014/main" id="{00000000-0008-0000-0600-000064000000}"/>
                </a:ext>
              </a:extLst>
            </xdr:cNvPr>
            <xdr:cNvGrpSpPr/>
          </xdr:nvGrpSpPr>
          <xdr:grpSpPr>
            <a:xfrm>
              <a:off x="800100" y="1266825"/>
              <a:ext cx="304800" cy="333375"/>
              <a:chOff x="819150" y="1066834"/>
              <a:chExt cx="304800" cy="371465"/>
            </a:xfrm>
          </xdr:grpSpPr>
          <xdr:sp macro="" textlink="">
            <xdr:nvSpPr>
              <xdr:cNvPr id="1483793" name="Check Box 17" hidden="1">
                <a:extLst>
                  <a:ext uri="{63B3BB69-23CF-44E3-9099-C40C66FF867C}">
                    <a14:compatExt spid="_x0000_s1483793"/>
                  </a:ext>
                </a:extLst>
              </xdr:cNvPr>
              <xdr:cNvSpPr/>
            </xdr:nvSpPr>
            <xdr:spPr bwMode="auto">
              <a:xfrm>
                <a:off x="819150" y="1228749"/>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94" name="Check Box 18" hidden="1">
                <a:extLst>
                  <a:ext uri="{63B3BB69-23CF-44E3-9099-C40C66FF867C}">
                    <a14:compatExt spid="_x0000_s1483794"/>
                  </a:ext>
                </a:extLst>
              </xdr:cNvPr>
              <xdr:cNvSpPr/>
            </xdr:nvSpPr>
            <xdr:spPr bwMode="auto">
              <a:xfrm>
                <a:off x="819150" y="1066834"/>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142875</xdr:colOff>
          <xdr:row>8</xdr:row>
          <xdr:rowOff>9525</xdr:rowOff>
        </xdr:from>
        <xdr:to>
          <xdr:col>9</xdr:col>
          <xdr:colOff>123825</xdr:colOff>
          <xdr:row>9</xdr:row>
          <xdr:rowOff>152400</xdr:rowOff>
        </xdr:to>
        <xdr:grpSp>
          <xdr:nvGrpSpPr>
            <xdr:cNvPr id="28" name="グループ化 27">
              <a:extLst>
                <a:ext uri="{FF2B5EF4-FFF2-40B4-BE49-F238E27FC236}">
                  <a16:creationId xmlns:a16="http://schemas.microsoft.com/office/drawing/2014/main" id="{00000000-0008-0000-0600-000067000000}"/>
                </a:ext>
              </a:extLst>
            </xdr:cNvPr>
            <xdr:cNvGrpSpPr/>
          </xdr:nvGrpSpPr>
          <xdr:grpSpPr>
            <a:xfrm>
              <a:off x="1285875" y="1266825"/>
              <a:ext cx="304800" cy="314325"/>
              <a:chOff x="819150" y="1066991"/>
              <a:chExt cx="304800" cy="371457"/>
            </a:xfrm>
          </xdr:grpSpPr>
          <xdr:sp macro="" textlink="">
            <xdr:nvSpPr>
              <xdr:cNvPr id="1483795" name="Check Box 19" hidden="1">
                <a:extLst>
                  <a:ext uri="{63B3BB69-23CF-44E3-9099-C40C66FF867C}">
                    <a14:compatExt spid="_x0000_s1483795"/>
                  </a:ext>
                </a:extLst>
              </xdr:cNvPr>
              <xdr:cNvSpPr/>
            </xdr:nvSpPr>
            <xdr:spPr bwMode="auto">
              <a:xfrm>
                <a:off x="819150" y="1228898"/>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96" name="Check Box 20" hidden="1">
                <a:extLst>
                  <a:ext uri="{63B3BB69-23CF-44E3-9099-C40C66FF867C}">
                    <a14:compatExt spid="_x0000_s1483796"/>
                  </a:ext>
                </a:extLst>
              </xdr:cNvPr>
              <xdr:cNvSpPr/>
            </xdr:nvSpPr>
            <xdr:spPr bwMode="auto">
              <a:xfrm>
                <a:off x="819150" y="1066991"/>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142875</xdr:colOff>
          <xdr:row>13</xdr:row>
          <xdr:rowOff>38100</xdr:rowOff>
        </xdr:from>
        <xdr:to>
          <xdr:col>8</xdr:col>
          <xdr:colOff>0</xdr:colOff>
          <xdr:row>15</xdr:row>
          <xdr:rowOff>133350</xdr:rowOff>
        </xdr:to>
        <xdr:grpSp>
          <xdr:nvGrpSpPr>
            <xdr:cNvPr id="31" name="グループ化 30">
              <a:extLst>
                <a:ext uri="{FF2B5EF4-FFF2-40B4-BE49-F238E27FC236}">
                  <a16:creationId xmlns:a16="http://schemas.microsoft.com/office/drawing/2014/main" id="{00000000-0008-0000-0600-00006D000000}"/>
                </a:ext>
              </a:extLst>
            </xdr:cNvPr>
            <xdr:cNvGrpSpPr/>
          </xdr:nvGrpSpPr>
          <xdr:grpSpPr>
            <a:xfrm>
              <a:off x="1285875" y="2152650"/>
              <a:ext cx="19050" cy="438150"/>
              <a:chOff x="171450" y="2114564"/>
              <a:chExt cx="304800" cy="523811"/>
            </a:xfrm>
          </xdr:grpSpPr>
          <xdr:sp macro="" textlink="">
            <xdr:nvSpPr>
              <xdr:cNvPr id="1483797" name="Check Box 21" hidden="1">
                <a:extLst>
                  <a:ext uri="{63B3BB69-23CF-44E3-9099-C40C66FF867C}">
                    <a14:compatExt spid="_x0000_s1483797"/>
                  </a:ext>
                </a:extLst>
              </xdr:cNvPr>
              <xdr:cNvSpPr/>
            </xdr:nvSpPr>
            <xdr:spPr bwMode="auto">
              <a:xfrm>
                <a:off x="171450" y="2114564"/>
                <a:ext cx="304800"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98" name="Check Box 22" hidden="1">
                <a:extLst>
                  <a:ext uri="{63B3BB69-23CF-44E3-9099-C40C66FF867C}">
                    <a14:compatExt spid="_x0000_s1483798"/>
                  </a:ext>
                </a:extLst>
              </xdr:cNvPr>
              <xdr:cNvSpPr/>
            </xdr:nvSpPr>
            <xdr:spPr bwMode="auto">
              <a:xfrm>
                <a:off x="171450" y="2276475"/>
                <a:ext cx="304800"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99" name="Check Box 23" hidden="1">
                <a:extLst>
                  <a:ext uri="{63B3BB69-23CF-44E3-9099-C40C66FF867C}">
                    <a14:compatExt spid="_x0000_s1483799"/>
                  </a:ext>
                </a:extLst>
              </xdr:cNvPr>
              <xdr:cNvSpPr/>
            </xdr:nvSpPr>
            <xdr:spPr bwMode="auto">
              <a:xfrm>
                <a:off x="171450" y="2428834"/>
                <a:ext cx="304800"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28</xdr:col>
          <xdr:colOff>142875</xdr:colOff>
          <xdr:row>14</xdr:row>
          <xdr:rowOff>0</xdr:rowOff>
        </xdr:from>
        <xdr:to>
          <xdr:col>30</xdr:col>
          <xdr:colOff>66675</xdr:colOff>
          <xdr:row>16</xdr:row>
          <xdr:rowOff>152400</xdr:rowOff>
        </xdr:to>
        <xdr:grpSp>
          <xdr:nvGrpSpPr>
            <xdr:cNvPr id="35" name="グループ化 34">
              <a:extLst>
                <a:ext uri="{FF2B5EF4-FFF2-40B4-BE49-F238E27FC236}">
                  <a16:creationId xmlns:a16="http://schemas.microsoft.com/office/drawing/2014/main" id="{00000000-0008-0000-0600-000071000000}"/>
                </a:ext>
              </a:extLst>
            </xdr:cNvPr>
            <xdr:cNvGrpSpPr/>
          </xdr:nvGrpSpPr>
          <xdr:grpSpPr>
            <a:xfrm>
              <a:off x="4686300" y="2286000"/>
              <a:ext cx="247650" cy="495300"/>
              <a:chOff x="171450" y="2114649"/>
              <a:chExt cx="304800" cy="523869"/>
            </a:xfrm>
          </xdr:grpSpPr>
          <xdr:sp macro="" textlink="">
            <xdr:nvSpPr>
              <xdr:cNvPr id="1483800" name="Check Box 24" hidden="1">
                <a:extLst>
                  <a:ext uri="{63B3BB69-23CF-44E3-9099-C40C66FF867C}">
                    <a14:compatExt spid="_x0000_s1483800"/>
                  </a:ext>
                </a:extLst>
              </xdr:cNvPr>
              <xdr:cNvSpPr/>
            </xdr:nvSpPr>
            <xdr:spPr bwMode="auto">
              <a:xfrm>
                <a:off x="171450" y="2114649"/>
                <a:ext cx="304800" cy="2095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801" name="Check Box 25" hidden="1">
                <a:extLst>
                  <a:ext uri="{63B3BB69-23CF-44E3-9099-C40C66FF867C}">
                    <a14:compatExt spid="_x0000_s1483801"/>
                  </a:ext>
                </a:extLst>
              </xdr:cNvPr>
              <xdr:cNvSpPr/>
            </xdr:nvSpPr>
            <xdr:spPr bwMode="auto">
              <a:xfrm>
                <a:off x="171450" y="2276475"/>
                <a:ext cx="304800" cy="2095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802" name="Check Box 26" hidden="1">
                <a:extLst>
                  <a:ext uri="{63B3BB69-23CF-44E3-9099-C40C66FF867C}">
                    <a14:compatExt spid="_x0000_s1483802"/>
                  </a:ext>
                </a:extLst>
              </xdr:cNvPr>
              <xdr:cNvSpPr/>
            </xdr:nvSpPr>
            <xdr:spPr bwMode="auto">
              <a:xfrm>
                <a:off x="171450" y="2428967"/>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14</xdr:row>
          <xdr:rowOff>19050</xdr:rowOff>
        </xdr:from>
        <xdr:to>
          <xdr:col>14</xdr:col>
          <xdr:colOff>9525</xdr:colOff>
          <xdr:row>16</xdr:row>
          <xdr:rowOff>123825</xdr:rowOff>
        </xdr:to>
        <xdr:grpSp>
          <xdr:nvGrpSpPr>
            <xdr:cNvPr id="39" name="グループ化 38">
              <a:extLst>
                <a:ext uri="{FF2B5EF4-FFF2-40B4-BE49-F238E27FC236}">
                  <a16:creationId xmlns:a16="http://schemas.microsoft.com/office/drawing/2014/main" id="{00000000-0008-0000-0600-000051000000}"/>
                </a:ext>
              </a:extLst>
            </xdr:cNvPr>
            <xdr:cNvGrpSpPr/>
          </xdr:nvGrpSpPr>
          <xdr:grpSpPr>
            <a:xfrm>
              <a:off x="1924050" y="2305050"/>
              <a:ext cx="361950" cy="447675"/>
              <a:chOff x="171450" y="2114667"/>
              <a:chExt cx="304800" cy="523788"/>
            </a:xfrm>
          </xdr:grpSpPr>
          <xdr:sp macro="" textlink="">
            <xdr:nvSpPr>
              <xdr:cNvPr id="1483803" name="Check Box 27" hidden="1">
                <a:extLst>
                  <a:ext uri="{63B3BB69-23CF-44E3-9099-C40C66FF867C}">
                    <a14:compatExt spid="_x0000_s1483803"/>
                  </a:ext>
                </a:extLst>
              </xdr:cNvPr>
              <xdr:cNvSpPr/>
            </xdr:nvSpPr>
            <xdr:spPr bwMode="auto">
              <a:xfrm>
                <a:off x="171450" y="2114667"/>
                <a:ext cx="304800" cy="2095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804" name="Check Box 28" hidden="1">
                <a:extLst>
                  <a:ext uri="{63B3BB69-23CF-44E3-9099-C40C66FF867C}">
                    <a14:compatExt spid="_x0000_s1483804"/>
                  </a:ext>
                </a:extLst>
              </xdr:cNvPr>
              <xdr:cNvSpPr/>
            </xdr:nvSpPr>
            <xdr:spPr bwMode="auto">
              <a:xfrm>
                <a:off x="171450" y="2276475"/>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805" name="Check Box 29" hidden="1">
                <a:extLst>
                  <a:ext uri="{63B3BB69-23CF-44E3-9099-C40C66FF867C}">
                    <a14:compatExt spid="_x0000_s1483805"/>
                  </a:ext>
                </a:extLst>
              </xdr:cNvPr>
              <xdr:cNvSpPr/>
            </xdr:nvSpPr>
            <xdr:spPr bwMode="auto">
              <a:xfrm>
                <a:off x="171450" y="2428897"/>
                <a:ext cx="304800" cy="20955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36</xdr:col>
      <xdr:colOff>133350</xdr:colOff>
      <xdr:row>71</xdr:row>
      <xdr:rowOff>123825</xdr:rowOff>
    </xdr:from>
    <xdr:to>
      <xdr:col>50</xdr:col>
      <xdr:colOff>0</xdr:colOff>
      <xdr:row>75</xdr:row>
      <xdr:rowOff>104775</xdr:rowOff>
    </xdr:to>
    <xdr:sp macro="" textlink="">
      <xdr:nvSpPr>
        <xdr:cNvPr id="38" name="テキスト ボックス 37"/>
        <xdr:cNvSpPr txBox="1"/>
      </xdr:nvSpPr>
      <xdr:spPr>
        <a:xfrm>
          <a:off x="5972175" y="12230100"/>
          <a:ext cx="2181225" cy="666750"/>
        </a:xfrm>
        <a:prstGeom prst="rect">
          <a:avLst/>
        </a:prstGeom>
        <a:solidFill>
          <a:schemeClr val="accent5">
            <a:lumMod val="40000"/>
            <a:lumOff val="60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赤枠のカ所（色つきセルを除く）を入力・チェックすると、自動計算します。</a:t>
          </a:r>
        </a:p>
      </xdr:txBody>
    </xdr:sp>
    <xdr:clientData/>
  </xdr:twoCellAnchor>
  <xdr:twoCellAnchor>
    <xdr:from>
      <xdr:col>3</xdr:col>
      <xdr:colOff>0</xdr:colOff>
      <xdr:row>9</xdr:row>
      <xdr:rowOff>85725</xdr:rowOff>
    </xdr:from>
    <xdr:to>
      <xdr:col>71</xdr:col>
      <xdr:colOff>95250</xdr:colOff>
      <xdr:row>71</xdr:row>
      <xdr:rowOff>104775</xdr:rowOff>
    </xdr:to>
    <xdr:grpSp>
      <xdr:nvGrpSpPr>
        <xdr:cNvPr id="53" name="グループ化 52"/>
        <xdr:cNvGrpSpPr/>
      </xdr:nvGrpSpPr>
      <xdr:grpSpPr>
        <a:xfrm>
          <a:off x="495300" y="1514475"/>
          <a:ext cx="11658600" cy="10696575"/>
          <a:chOff x="495300" y="1514475"/>
          <a:chExt cx="11658600" cy="10696575"/>
        </a:xfrm>
      </xdr:grpSpPr>
      <xdr:sp macro="" textlink="">
        <xdr:nvSpPr>
          <xdr:cNvPr id="43" name="角丸四角形 42"/>
          <xdr:cNvSpPr/>
        </xdr:nvSpPr>
        <xdr:spPr>
          <a:xfrm>
            <a:off x="809625" y="1581149"/>
            <a:ext cx="7543800" cy="39052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 name="角丸四角形 43"/>
          <xdr:cNvSpPr/>
        </xdr:nvSpPr>
        <xdr:spPr>
          <a:xfrm>
            <a:off x="1285875" y="2781301"/>
            <a:ext cx="676275" cy="38099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角丸四角形 44"/>
          <xdr:cNvSpPr/>
        </xdr:nvSpPr>
        <xdr:spPr>
          <a:xfrm>
            <a:off x="2428875" y="2781301"/>
            <a:ext cx="676275" cy="38099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6" name="角丸四角形 45"/>
          <xdr:cNvSpPr/>
        </xdr:nvSpPr>
        <xdr:spPr>
          <a:xfrm>
            <a:off x="4038600" y="2781301"/>
            <a:ext cx="676275" cy="38099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47" name="直線矢印コネクタ 46"/>
          <xdr:cNvCxnSpPr>
            <a:stCxn id="43" idx="3"/>
          </xdr:cNvCxnSpPr>
        </xdr:nvCxnSpPr>
        <xdr:spPr>
          <a:xfrm>
            <a:off x="8353425" y="1776412"/>
            <a:ext cx="1238250" cy="4938713"/>
          </a:xfrm>
          <a:prstGeom prst="straightConnector1">
            <a:avLst/>
          </a:prstGeom>
          <a:ln w="28575">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0" name="直線矢印コネクタ 49"/>
          <xdr:cNvCxnSpPr>
            <a:stCxn id="46" idx="3"/>
          </xdr:cNvCxnSpPr>
        </xdr:nvCxnSpPr>
        <xdr:spPr>
          <a:xfrm>
            <a:off x="4714875" y="2971801"/>
            <a:ext cx="4876800" cy="3752849"/>
          </a:xfrm>
          <a:prstGeom prst="straightConnector1">
            <a:avLst/>
          </a:prstGeom>
          <a:ln w="28575">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6" name="直線矢印コネクタ 55"/>
          <xdr:cNvCxnSpPr>
            <a:stCxn id="45" idx="3"/>
          </xdr:cNvCxnSpPr>
        </xdr:nvCxnSpPr>
        <xdr:spPr>
          <a:xfrm>
            <a:off x="3105150" y="2971801"/>
            <a:ext cx="6477000" cy="3743324"/>
          </a:xfrm>
          <a:prstGeom prst="straightConnector1">
            <a:avLst/>
          </a:prstGeom>
          <a:ln w="28575">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9" name="直線矢印コネクタ 58"/>
          <xdr:cNvCxnSpPr>
            <a:stCxn id="44" idx="3"/>
          </xdr:cNvCxnSpPr>
        </xdr:nvCxnSpPr>
        <xdr:spPr>
          <a:xfrm>
            <a:off x="1962150" y="2971801"/>
            <a:ext cx="7620000" cy="3743324"/>
          </a:xfrm>
          <a:prstGeom prst="straightConnector1">
            <a:avLst/>
          </a:prstGeom>
          <a:ln w="28575">
            <a:prstDash val="sysDash"/>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角丸四角形 61"/>
          <xdr:cNvSpPr/>
        </xdr:nvSpPr>
        <xdr:spPr>
          <a:xfrm>
            <a:off x="857250" y="1514475"/>
            <a:ext cx="4572000" cy="552450"/>
          </a:xfrm>
          <a:prstGeom prst="roundRect">
            <a:avLst/>
          </a:prstGeom>
          <a:noFill/>
          <a:ln>
            <a:solidFill>
              <a:srgbClr val="FF66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63" name="角丸四角形 62"/>
          <xdr:cNvSpPr/>
        </xdr:nvSpPr>
        <xdr:spPr>
          <a:xfrm>
            <a:off x="1209675" y="2714625"/>
            <a:ext cx="828675" cy="514350"/>
          </a:xfrm>
          <a:prstGeom prst="roundRect">
            <a:avLst/>
          </a:prstGeom>
          <a:noFill/>
          <a:ln>
            <a:solidFill>
              <a:srgbClr val="FF66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64" name="角丸四角形 63"/>
          <xdr:cNvSpPr/>
        </xdr:nvSpPr>
        <xdr:spPr>
          <a:xfrm>
            <a:off x="2362200" y="2714625"/>
            <a:ext cx="828675" cy="514350"/>
          </a:xfrm>
          <a:prstGeom prst="roundRect">
            <a:avLst/>
          </a:prstGeom>
          <a:noFill/>
          <a:ln>
            <a:solidFill>
              <a:srgbClr val="FF66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65" name="角丸四角形 64"/>
          <xdr:cNvSpPr/>
        </xdr:nvSpPr>
        <xdr:spPr>
          <a:xfrm>
            <a:off x="3971925" y="2714625"/>
            <a:ext cx="828675" cy="514350"/>
          </a:xfrm>
          <a:prstGeom prst="roundRect">
            <a:avLst/>
          </a:prstGeom>
          <a:noFill/>
          <a:ln>
            <a:solidFill>
              <a:srgbClr val="FF66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xnSp macro="">
        <xdr:nvCxnSpPr>
          <xdr:cNvPr id="66" name="直線矢印コネクタ 65"/>
          <xdr:cNvCxnSpPr>
            <a:stCxn id="62" idx="3"/>
          </xdr:cNvCxnSpPr>
        </xdr:nvCxnSpPr>
        <xdr:spPr>
          <a:xfrm>
            <a:off x="5429250" y="1790700"/>
            <a:ext cx="3952875" cy="5057775"/>
          </a:xfrm>
          <a:prstGeom prst="straightConnector1">
            <a:avLst/>
          </a:prstGeom>
          <a:ln>
            <a:solidFill>
              <a:srgbClr val="FF66FF"/>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9" name="直線矢印コネクタ 68"/>
          <xdr:cNvCxnSpPr>
            <a:stCxn id="65" idx="3"/>
          </xdr:cNvCxnSpPr>
        </xdr:nvCxnSpPr>
        <xdr:spPr>
          <a:xfrm>
            <a:off x="4800600" y="2971800"/>
            <a:ext cx="4581525" cy="3876675"/>
          </a:xfrm>
          <a:prstGeom prst="straightConnector1">
            <a:avLst/>
          </a:prstGeom>
          <a:ln>
            <a:solidFill>
              <a:srgbClr val="FF66FF"/>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直線矢印コネクタ 73"/>
          <xdr:cNvCxnSpPr>
            <a:stCxn id="64" idx="3"/>
          </xdr:cNvCxnSpPr>
        </xdr:nvCxnSpPr>
        <xdr:spPr>
          <a:xfrm>
            <a:off x="3190875" y="2971800"/>
            <a:ext cx="6200775" cy="3867150"/>
          </a:xfrm>
          <a:prstGeom prst="straightConnector1">
            <a:avLst/>
          </a:prstGeom>
          <a:ln>
            <a:solidFill>
              <a:srgbClr val="FF66FF"/>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7" name="直線矢印コネクタ 76"/>
          <xdr:cNvCxnSpPr>
            <a:stCxn id="63" idx="3"/>
          </xdr:cNvCxnSpPr>
        </xdr:nvCxnSpPr>
        <xdr:spPr>
          <a:xfrm>
            <a:off x="2038350" y="2971800"/>
            <a:ext cx="7324725" cy="3857625"/>
          </a:xfrm>
          <a:prstGeom prst="straightConnector1">
            <a:avLst/>
          </a:prstGeom>
          <a:ln>
            <a:solidFill>
              <a:srgbClr val="FF66FF"/>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直線矢印コネクタ 79"/>
          <xdr:cNvCxnSpPr/>
        </xdr:nvCxnSpPr>
        <xdr:spPr>
          <a:xfrm>
            <a:off x="2886075" y="5162550"/>
            <a:ext cx="7086600" cy="781050"/>
          </a:xfrm>
          <a:prstGeom prst="straightConnector1">
            <a:avLst/>
          </a:prstGeom>
          <a:ln>
            <a:solidFill>
              <a:srgbClr val="00B0F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3" name="直線矢印コネクタ 82"/>
          <xdr:cNvCxnSpPr/>
        </xdr:nvCxnSpPr>
        <xdr:spPr>
          <a:xfrm>
            <a:off x="4200525" y="5172075"/>
            <a:ext cx="7953375" cy="771525"/>
          </a:xfrm>
          <a:prstGeom prst="straightConnector1">
            <a:avLst/>
          </a:prstGeom>
          <a:ln>
            <a:solidFill>
              <a:srgbClr val="00B0F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5" name="角丸四角形 84">
            <a:extLst>
              <a:ext uri="{FF2B5EF4-FFF2-40B4-BE49-F238E27FC236}">
                <a16:creationId xmlns:a16="http://schemas.microsoft.com/office/drawing/2014/main" id="{00000000-0008-0000-0500-00004A000000}"/>
              </a:ext>
            </a:extLst>
          </xdr:cNvPr>
          <xdr:cNvSpPr/>
        </xdr:nvSpPr>
        <xdr:spPr>
          <a:xfrm>
            <a:off x="495300" y="6438901"/>
            <a:ext cx="3933825" cy="1269822"/>
          </a:xfrm>
          <a:prstGeom prst="roundRect">
            <a:avLst>
              <a:gd name="adj" fmla="val 869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6" name="角丸四角形 85">
            <a:extLst>
              <a:ext uri="{FF2B5EF4-FFF2-40B4-BE49-F238E27FC236}">
                <a16:creationId xmlns:a16="http://schemas.microsoft.com/office/drawing/2014/main" id="{00000000-0008-0000-0500-00004A000000}"/>
              </a:ext>
            </a:extLst>
          </xdr:cNvPr>
          <xdr:cNvSpPr/>
        </xdr:nvSpPr>
        <xdr:spPr>
          <a:xfrm>
            <a:off x="3352799" y="10058400"/>
            <a:ext cx="1524001" cy="847724"/>
          </a:xfrm>
          <a:prstGeom prst="roundRect">
            <a:avLst>
              <a:gd name="adj" fmla="val 869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87" name="直線矢印コネクタ 86">
            <a:extLst>
              <a:ext uri="{FF2B5EF4-FFF2-40B4-BE49-F238E27FC236}">
                <a16:creationId xmlns:a16="http://schemas.microsoft.com/office/drawing/2014/main" id="{00000000-0008-0000-0500-00004D000000}"/>
              </a:ext>
            </a:extLst>
          </xdr:cNvPr>
          <xdr:cNvCxnSpPr>
            <a:endCxn id="85" idx="3"/>
          </xdr:cNvCxnSpPr>
        </xdr:nvCxnSpPr>
        <xdr:spPr>
          <a:xfrm flipH="1" flipV="1">
            <a:off x="4429125" y="7073812"/>
            <a:ext cx="1514475" cy="5137238"/>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90" name="直線矢印コネクタ 89">
            <a:extLst>
              <a:ext uri="{FF2B5EF4-FFF2-40B4-BE49-F238E27FC236}">
                <a16:creationId xmlns:a16="http://schemas.microsoft.com/office/drawing/2014/main" id="{00000000-0008-0000-0500-00004C000000}"/>
              </a:ext>
            </a:extLst>
          </xdr:cNvPr>
          <xdr:cNvCxnSpPr>
            <a:endCxn id="86" idx="3"/>
          </xdr:cNvCxnSpPr>
        </xdr:nvCxnSpPr>
        <xdr:spPr>
          <a:xfrm flipH="1" flipV="1">
            <a:off x="4876800" y="10482262"/>
            <a:ext cx="1057275" cy="171926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94" name="角丸四角形 93">
            <a:extLst>
              <a:ext uri="{FF2B5EF4-FFF2-40B4-BE49-F238E27FC236}">
                <a16:creationId xmlns:a16="http://schemas.microsoft.com/office/drawing/2014/main" id="{00000000-0008-0000-0500-00004E000000}"/>
              </a:ext>
            </a:extLst>
          </xdr:cNvPr>
          <xdr:cNvSpPr/>
        </xdr:nvSpPr>
        <xdr:spPr>
          <a:xfrm>
            <a:off x="1276349" y="11553825"/>
            <a:ext cx="3629025" cy="452088"/>
          </a:xfrm>
          <a:prstGeom prst="roundRect">
            <a:avLst>
              <a:gd name="adj" fmla="val 23469"/>
            </a:avLst>
          </a:prstGeom>
          <a:noFill/>
          <a:ln>
            <a:solidFill>
              <a:srgbClr val="66FF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95" name="直線コネクタ 94">
            <a:extLst>
              <a:ext uri="{FF2B5EF4-FFF2-40B4-BE49-F238E27FC236}">
                <a16:creationId xmlns:a16="http://schemas.microsoft.com/office/drawing/2014/main" id="{00000000-0008-0000-0500-00004F000000}"/>
              </a:ext>
            </a:extLst>
          </xdr:cNvPr>
          <xdr:cNvCxnSpPr>
            <a:stCxn id="94" idx="0"/>
          </xdr:cNvCxnSpPr>
        </xdr:nvCxnSpPr>
        <xdr:spPr>
          <a:xfrm flipV="1">
            <a:off x="3090862" y="5543550"/>
            <a:ext cx="366713" cy="6010275"/>
          </a:xfrm>
          <a:prstGeom prst="line">
            <a:avLst/>
          </a:prstGeom>
          <a:ln w="25400">
            <a:solidFill>
              <a:srgbClr val="66FF33"/>
            </a:solidFill>
          </a:ln>
        </xdr:spPr>
        <xdr:style>
          <a:lnRef idx="1">
            <a:schemeClr val="accent1"/>
          </a:lnRef>
          <a:fillRef idx="0">
            <a:schemeClr val="accent1"/>
          </a:fillRef>
          <a:effectRef idx="0">
            <a:schemeClr val="accent1"/>
          </a:effectRef>
          <a:fontRef idx="minor">
            <a:schemeClr val="tx1"/>
          </a:fontRef>
        </xdr:style>
      </xdr:cxnSp>
      <xdr:cxnSp macro="">
        <xdr:nvCxnSpPr>
          <xdr:cNvPr id="98" name="直線矢印コネクタ 97">
            <a:extLst>
              <a:ext uri="{FF2B5EF4-FFF2-40B4-BE49-F238E27FC236}">
                <a16:creationId xmlns:a16="http://schemas.microsoft.com/office/drawing/2014/main" id="{00000000-0008-0000-0500-000051000000}"/>
              </a:ext>
            </a:extLst>
          </xdr:cNvPr>
          <xdr:cNvCxnSpPr>
            <a:endCxn id="104" idx="3"/>
          </xdr:cNvCxnSpPr>
        </xdr:nvCxnSpPr>
        <xdr:spPr>
          <a:xfrm flipV="1">
            <a:off x="3448050" y="4874446"/>
            <a:ext cx="507416" cy="675875"/>
          </a:xfrm>
          <a:prstGeom prst="straightConnector1">
            <a:avLst/>
          </a:prstGeom>
          <a:ln w="25400">
            <a:solidFill>
              <a:srgbClr val="00FF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0" name="直線矢印コネクタ 99">
            <a:extLst>
              <a:ext uri="{FF2B5EF4-FFF2-40B4-BE49-F238E27FC236}">
                <a16:creationId xmlns:a16="http://schemas.microsoft.com/office/drawing/2014/main" id="{00000000-0008-0000-0500-000051000000}"/>
              </a:ext>
            </a:extLst>
          </xdr:cNvPr>
          <xdr:cNvCxnSpPr>
            <a:endCxn id="103" idx="6"/>
          </xdr:cNvCxnSpPr>
        </xdr:nvCxnSpPr>
        <xdr:spPr>
          <a:xfrm flipH="1" flipV="1">
            <a:off x="2943226" y="4795837"/>
            <a:ext cx="514350" cy="747714"/>
          </a:xfrm>
          <a:prstGeom prst="straightConnector1">
            <a:avLst/>
          </a:prstGeom>
          <a:ln w="25400">
            <a:solidFill>
              <a:srgbClr val="00FF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03" name="円/楕円 12">
            <a:extLst>
              <a:ext uri="{FF2B5EF4-FFF2-40B4-BE49-F238E27FC236}">
                <a16:creationId xmlns:a16="http://schemas.microsoft.com/office/drawing/2014/main" id="{00000000-0008-0000-0500-000052000000}"/>
              </a:ext>
            </a:extLst>
          </xdr:cNvPr>
          <xdr:cNvSpPr/>
        </xdr:nvSpPr>
        <xdr:spPr>
          <a:xfrm>
            <a:off x="2600324" y="4657726"/>
            <a:ext cx="342902" cy="276222"/>
          </a:xfrm>
          <a:prstGeom prst="ellipse">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4" name="円/楕円 12">
            <a:extLst>
              <a:ext uri="{FF2B5EF4-FFF2-40B4-BE49-F238E27FC236}">
                <a16:creationId xmlns:a16="http://schemas.microsoft.com/office/drawing/2014/main" id="{00000000-0008-0000-0500-000052000000}"/>
              </a:ext>
            </a:extLst>
          </xdr:cNvPr>
          <xdr:cNvSpPr/>
        </xdr:nvSpPr>
        <xdr:spPr>
          <a:xfrm>
            <a:off x="3905249" y="4638676"/>
            <a:ext cx="342902" cy="276222"/>
          </a:xfrm>
          <a:prstGeom prst="ellipse">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114300</xdr:colOff>
          <xdr:row>39</xdr:row>
          <xdr:rowOff>0</xdr:rowOff>
        </xdr:from>
        <xdr:to>
          <xdr:col>22</xdr:col>
          <xdr:colOff>19050</xdr:colOff>
          <xdr:row>45</xdr:row>
          <xdr:rowOff>0</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3362325" y="6619875"/>
              <a:ext cx="228600" cy="1028700"/>
              <a:chOff x="2876550" y="5371872"/>
              <a:chExt cx="266700" cy="1028693"/>
            </a:xfrm>
          </xdr:grpSpPr>
          <xdr:sp macro="" textlink="">
            <xdr:nvSpPr>
              <xdr:cNvPr id="1484801" name="Check Box 1" hidden="1">
                <a:extLst>
                  <a:ext uri="{63B3BB69-23CF-44E3-9099-C40C66FF867C}">
                    <a14:compatExt spid="_x0000_s1484801"/>
                  </a:ext>
                </a:extLst>
              </xdr:cNvPr>
              <xdr:cNvSpPr/>
            </xdr:nvSpPr>
            <xdr:spPr bwMode="auto">
              <a:xfrm>
                <a:off x="2876550" y="5371872"/>
                <a:ext cx="26670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02" name="Check Box 2" hidden="1">
                <a:extLst>
                  <a:ext uri="{63B3BB69-23CF-44E3-9099-C40C66FF867C}">
                    <a14:compatExt spid="_x0000_s1484802"/>
                  </a:ext>
                </a:extLst>
              </xdr:cNvPr>
              <xdr:cNvSpPr/>
            </xdr:nvSpPr>
            <xdr:spPr bwMode="auto">
              <a:xfrm>
                <a:off x="2876550"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03" name="Check Box 3" hidden="1">
                <a:extLst>
                  <a:ext uri="{63B3BB69-23CF-44E3-9099-C40C66FF867C}">
                    <a14:compatExt spid="_x0000_s1484803"/>
                  </a:ext>
                </a:extLst>
              </xdr:cNvPr>
              <xdr:cNvSpPr/>
            </xdr:nvSpPr>
            <xdr:spPr bwMode="auto">
              <a:xfrm>
                <a:off x="2876550" y="605790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04" name="Check Box 4" hidden="1">
                <a:extLst>
                  <a:ext uri="{63B3BB69-23CF-44E3-9099-C40C66FF867C}">
                    <a14:compatExt spid="_x0000_s1484804"/>
                  </a:ext>
                </a:extLst>
              </xdr:cNvPr>
              <xdr:cNvSpPr/>
            </xdr:nvSpPr>
            <xdr:spPr bwMode="auto">
              <a:xfrm>
                <a:off x="2876550" y="6229116"/>
                <a:ext cx="266700"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88697</xdr:colOff>
          <xdr:row>70</xdr:row>
          <xdr:rowOff>146638</xdr:rowOff>
        </xdr:from>
        <xdr:to>
          <xdr:col>32</xdr:col>
          <xdr:colOff>123828</xdr:colOff>
          <xdr:row>74</xdr:row>
          <xdr:rowOff>82786</xdr:rowOff>
        </xdr:to>
        <xdr:grpSp>
          <xdr:nvGrpSpPr>
            <xdr:cNvPr id="7" name="グループ化 6"/>
            <xdr:cNvGrpSpPr/>
          </xdr:nvGrpSpPr>
          <xdr:grpSpPr>
            <a:xfrm>
              <a:off x="3984422" y="12081463"/>
              <a:ext cx="1330531" cy="621948"/>
              <a:chOff x="4562497" y="11029950"/>
              <a:chExt cx="1428760" cy="723900"/>
            </a:xfrm>
          </xdr:grpSpPr>
          <xdr:grpSp>
            <xdr:nvGrpSpPr>
              <xdr:cNvPr id="8" name="グループ化 7">
                <a:extLst>
                  <a:ext uri="{FF2B5EF4-FFF2-40B4-BE49-F238E27FC236}">
                    <a16:creationId xmlns:a16="http://schemas.microsoft.com/office/drawing/2014/main" id="{00000000-0008-0000-0600-000011000000}"/>
                  </a:ext>
                </a:extLst>
              </xdr:cNvPr>
              <xdr:cNvGrpSpPr/>
            </xdr:nvGrpSpPr>
            <xdr:grpSpPr>
              <a:xfrm>
                <a:off x="4562497" y="11029950"/>
                <a:ext cx="1428760" cy="250605"/>
                <a:chOff x="3314803" y="1066800"/>
                <a:chExt cx="1133472" cy="250605"/>
              </a:xfrm>
            </xdr:grpSpPr>
            <xdr:sp macro="" textlink="">
              <xdr:nvSpPr>
                <xdr:cNvPr id="1484805" name="Check Box 5" descr="ない" hidden="1">
                  <a:extLst>
                    <a:ext uri="{63B3BB69-23CF-44E3-9099-C40C66FF867C}">
                      <a14:compatExt spid="_x0000_s1484805"/>
                    </a:ext>
                  </a:extLst>
                </xdr:cNvPr>
                <xdr:cNvSpPr/>
              </xdr:nvSpPr>
              <xdr:spPr bwMode="auto">
                <a:xfrm>
                  <a:off x="3314803" y="1066800"/>
                  <a:ext cx="618503" cy="2506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sp macro="" textlink="">
              <xdr:nvSpPr>
                <xdr:cNvPr id="1484806" name="Check Box 6" descr="ない" hidden="1">
                  <a:extLst>
                    <a:ext uri="{63B3BB69-23CF-44E3-9099-C40C66FF867C}">
                      <a14:compatExt spid="_x0000_s1484806"/>
                    </a:ext>
                  </a:extLst>
                </xdr:cNvPr>
                <xdr:cNvSpPr/>
              </xdr:nvSpPr>
              <xdr:spPr bwMode="auto">
                <a:xfrm>
                  <a:off x="3962489" y="1066800"/>
                  <a:ext cx="48578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grpSp>
          <xdr:grpSp>
            <xdr:nvGrpSpPr>
              <xdr:cNvPr id="9" name="グループ化 8">
                <a:extLst>
                  <a:ext uri="{FF2B5EF4-FFF2-40B4-BE49-F238E27FC236}">
                    <a16:creationId xmlns:a16="http://schemas.microsoft.com/office/drawing/2014/main" id="{00000000-0008-0000-0600-00002F000000}"/>
                  </a:ext>
                </a:extLst>
              </xdr:cNvPr>
              <xdr:cNvGrpSpPr/>
            </xdr:nvGrpSpPr>
            <xdr:grpSpPr>
              <a:xfrm>
                <a:off x="4562518" y="11544300"/>
                <a:ext cx="1428698" cy="209550"/>
                <a:chOff x="3314821" y="1066800"/>
                <a:chExt cx="1133422" cy="209550"/>
              </a:xfrm>
            </xdr:grpSpPr>
            <xdr:sp macro="" textlink="">
              <xdr:nvSpPr>
                <xdr:cNvPr id="1484807" name="Check Box 7" descr="ない" hidden="1">
                  <a:extLst>
                    <a:ext uri="{63B3BB69-23CF-44E3-9099-C40C66FF867C}">
                      <a14:compatExt spid="_x0000_s1484807"/>
                    </a:ext>
                  </a:extLst>
                </xdr:cNvPr>
                <xdr:cNvSpPr/>
              </xdr:nvSpPr>
              <xdr:spPr bwMode="auto">
                <a:xfrm>
                  <a:off x="3314821" y="1066800"/>
                  <a:ext cx="48578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sp macro="" textlink="">
              <xdr:nvSpPr>
                <xdr:cNvPr id="1484808" name="Check Box 8" descr="ない" hidden="1">
                  <a:extLst>
                    <a:ext uri="{63B3BB69-23CF-44E3-9099-C40C66FF867C}">
                      <a14:compatExt spid="_x0000_s1484808"/>
                    </a:ext>
                  </a:extLst>
                </xdr:cNvPr>
                <xdr:cNvSpPr/>
              </xdr:nvSpPr>
              <xdr:spPr bwMode="auto">
                <a:xfrm>
                  <a:off x="3962460" y="1066800"/>
                  <a:ext cx="48578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14</xdr:row>
          <xdr:rowOff>0</xdr:rowOff>
        </xdr:from>
        <xdr:to>
          <xdr:col>20</xdr:col>
          <xdr:colOff>66675</xdr:colOff>
          <xdr:row>16</xdr:row>
          <xdr:rowOff>152400</xdr:rowOff>
        </xdr:to>
        <xdr:grpSp>
          <xdr:nvGrpSpPr>
            <xdr:cNvPr id="14" name="グループ化 13">
              <a:extLst>
                <a:ext uri="{FF2B5EF4-FFF2-40B4-BE49-F238E27FC236}">
                  <a16:creationId xmlns:a16="http://schemas.microsoft.com/office/drawing/2014/main" id="{00000000-0008-0000-0600-000051000000}"/>
                </a:ext>
              </a:extLst>
            </xdr:cNvPr>
            <xdr:cNvGrpSpPr/>
          </xdr:nvGrpSpPr>
          <xdr:grpSpPr>
            <a:xfrm>
              <a:off x="3057525" y="2286000"/>
              <a:ext cx="257175" cy="495300"/>
              <a:chOff x="171450" y="2114611"/>
              <a:chExt cx="304800" cy="523899"/>
            </a:xfrm>
          </xdr:grpSpPr>
          <xdr:sp macro="" textlink="">
            <xdr:nvSpPr>
              <xdr:cNvPr id="1484809" name="Check Box 9" hidden="1">
                <a:extLst>
                  <a:ext uri="{63B3BB69-23CF-44E3-9099-C40C66FF867C}">
                    <a14:compatExt spid="_x0000_s1484809"/>
                  </a:ext>
                </a:extLst>
              </xdr:cNvPr>
              <xdr:cNvSpPr/>
            </xdr:nvSpPr>
            <xdr:spPr bwMode="auto">
              <a:xfrm>
                <a:off x="171450" y="2114611"/>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10" name="Check Box 10" hidden="1">
                <a:extLst>
                  <a:ext uri="{63B3BB69-23CF-44E3-9099-C40C66FF867C}">
                    <a14:compatExt spid="_x0000_s1484810"/>
                  </a:ext>
                </a:extLst>
              </xdr:cNvPr>
              <xdr:cNvSpPr/>
            </xdr:nvSpPr>
            <xdr:spPr bwMode="auto">
              <a:xfrm>
                <a:off x="171450" y="2276475"/>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11" name="Check Box 11" hidden="1">
                <a:extLst>
                  <a:ext uri="{63B3BB69-23CF-44E3-9099-C40C66FF867C}">
                    <a14:compatExt spid="_x0000_s1484811"/>
                  </a:ext>
                </a:extLst>
              </xdr:cNvPr>
              <xdr:cNvSpPr/>
            </xdr:nvSpPr>
            <xdr:spPr bwMode="auto">
              <a:xfrm>
                <a:off x="171450" y="2428959"/>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142875</xdr:colOff>
          <xdr:row>8</xdr:row>
          <xdr:rowOff>9525</xdr:rowOff>
        </xdr:from>
        <xdr:to>
          <xdr:col>3</xdr:col>
          <xdr:colOff>123825</xdr:colOff>
          <xdr:row>9</xdr:row>
          <xdr:rowOff>152400</xdr:rowOff>
        </xdr:to>
        <xdr:grpSp>
          <xdr:nvGrpSpPr>
            <xdr:cNvPr id="18" name="グループ化 17">
              <a:extLst>
                <a:ext uri="{FF2B5EF4-FFF2-40B4-BE49-F238E27FC236}">
                  <a16:creationId xmlns:a16="http://schemas.microsoft.com/office/drawing/2014/main" id="{00000000-0008-0000-0600-000055000000}"/>
                </a:ext>
              </a:extLst>
            </xdr:cNvPr>
            <xdr:cNvGrpSpPr/>
          </xdr:nvGrpSpPr>
          <xdr:grpSpPr>
            <a:xfrm>
              <a:off x="314325" y="1266825"/>
              <a:ext cx="304800" cy="314325"/>
              <a:chOff x="171450" y="1066805"/>
              <a:chExt cx="304800" cy="371476"/>
            </a:xfrm>
          </xdr:grpSpPr>
          <xdr:sp macro="" textlink="">
            <xdr:nvSpPr>
              <xdr:cNvPr id="1484812" name="Check Box 12" hidden="1">
                <a:extLst>
                  <a:ext uri="{63B3BB69-23CF-44E3-9099-C40C66FF867C}">
                    <a14:compatExt spid="_x0000_s1484812"/>
                  </a:ext>
                </a:extLst>
              </xdr:cNvPr>
              <xdr:cNvSpPr/>
            </xdr:nvSpPr>
            <xdr:spPr bwMode="auto">
              <a:xfrm>
                <a:off x="171450" y="1228731"/>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13" name="Check Box 13" hidden="1">
                <a:extLst>
                  <a:ext uri="{63B3BB69-23CF-44E3-9099-C40C66FF867C}">
                    <a14:compatExt spid="_x0000_s1484813"/>
                  </a:ext>
                </a:extLst>
              </xdr:cNvPr>
              <xdr:cNvSpPr/>
            </xdr:nvSpPr>
            <xdr:spPr bwMode="auto">
              <a:xfrm>
                <a:off x="171450" y="1066805"/>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133350</xdr:colOff>
          <xdr:row>14</xdr:row>
          <xdr:rowOff>0</xdr:rowOff>
        </xdr:from>
        <xdr:to>
          <xdr:col>23</xdr:col>
          <xdr:colOff>152400</xdr:colOff>
          <xdr:row>16</xdr:row>
          <xdr:rowOff>133350</xdr:rowOff>
        </xdr:to>
        <xdr:grpSp>
          <xdr:nvGrpSpPr>
            <xdr:cNvPr id="21" name="グループ化 20">
              <a:extLst>
                <a:ext uri="{FF2B5EF4-FFF2-40B4-BE49-F238E27FC236}">
                  <a16:creationId xmlns:a16="http://schemas.microsoft.com/office/drawing/2014/main" id="{00000000-0008-0000-0600-00005C000000}"/>
                </a:ext>
              </a:extLst>
            </xdr:cNvPr>
            <xdr:cNvGrpSpPr/>
          </xdr:nvGrpSpPr>
          <xdr:grpSpPr>
            <a:xfrm>
              <a:off x="3543300" y="2286000"/>
              <a:ext cx="342900" cy="476250"/>
              <a:chOff x="171450" y="2114619"/>
              <a:chExt cx="304800" cy="523915"/>
            </a:xfrm>
          </xdr:grpSpPr>
          <xdr:sp macro="" textlink="">
            <xdr:nvSpPr>
              <xdr:cNvPr id="1484814" name="Check Box 14" hidden="1">
                <a:extLst>
                  <a:ext uri="{63B3BB69-23CF-44E3-9099-C40C66FF867C}">
                    <a14:compatExt spid="_x0000_s1484814"/>
                  </a:ext>
                </a:extLst>
              </xdr:cNvPr>
              <xdr:cNvSpPr/>
            </xdr:nvSpPr>
            <xdr:spPr bwMode="auto">
              <a:xfrm>
                <a:off x="171450" y="2114619"/>
                <a:ext cx="304800"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15" name="Check Box 15" hidden="1">
                <a:extLst>
                  <a:ext uri="{63B3BB69-23CF-44E3-9099-C40C66FF867C}">
                    <a14:compatExt spid="_x0000_s1484815"/>
                  </a:ext>
                </a:extLst>
              </xdr:cNvPr>
              <xdr:cNvSpPr/>
            </xdr:nvSpPr>
            <xdr:spPr bwMode="auto">
              <a:xfrm>
                <a:off x="171450" y="2276475"/>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16" name="Check Box 16" hidden="1">
                <a:extLst>
                  <a:ext uri="{63B3BB69-23CF-44E3-9099-C40C66FF867C}">
                    <a14:compatExt spid="_x0000_s1484816"/>
                  </a:ext>
                </a:extLst>
              </xdr:cNvPr>
              <xdr:cNvSpPr/>
            </xdr:nvSpPr>
            <xdr:spPr bwMode="auto">
              <a:xfrm>
                <a:off x="171450" y="2428974"/>
                <a:ext cx="304800" cy="2095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8</xdr:row>
          <xdr:rowOff>9525</xdr:rowOff>
        </xdr:from>
        <xdr:to>
          <xdr:col>6</xdr:col>
          <xdr:colOff>123825</xdr:colOff>
          <xdr:row>10</xdr:row>
          <xdr:rowOff>0</xdr:rowOff>
        </xdr:to>
        <xdr:grpSp>
          <xdr:nvGrpSpPr>
            <xdr:cNvPr id="25" name="グループ化 24">
              <a:extLst>
                <a:ext uri="{FF2B5EF4-FFF2-40B4-BE49-F238E27FC236}">
                  <a16:creationId xmlns:a16="http://schemas.microsoft.com/office/drawing/2014/main" id="{00000000-0008-0000-0600-000064000000}"/>
                </a:ext>
              </a:extLst>
            </xdr:cNvPr>
            <xdr:cNvGrpSpPr/>
          </xdr:nvGrpSpPr>
          <xdr:grpSpPr>
            <a:xfrm>
              <a:off x="800100" y="1266825"/>
              <a:ext cx="304800" cy="333375"/>
              <a:chOff x="819150" y="1066834"/>
              <a:chExt cx="304800" cy="371462"/>
            </a:xfrm>
          </xdr:grpSpPr>
          <xdr:sp macro="" textlink="">
            <xdr:nvSpPr>
              <xdr:cNvPr id="1484817" name="Check Box 17" hidden="1">
                <a:extLst>
                  <a:ext uri="{63B3BB69-23CF-44E3-9099-C40C66FF867C}">
                    <a14:compatExt spid="_x0000_s1484817"/>
                  </a:ext>
                </a:extLst>
              </xdr:cNvPr>
              <xdr:cNvSpPr/>
            </xdr:nvSpPr>
            <xdr:spPr bwMode="auto">
              <a:xfrm>
                <a:off x="819150" y="1228746"/>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18" name="Check Box 18" hidden="1">
                <a:extLst>
                  <a:ext uri="{63B3BB69-23CF-44E3-9099-C40C66FF867C}">
                    <a14:compatExt spid="_x0000_s1484818"/>
                  </a:ext>
                </a:extLst>
              </xdr:cNvPr>
              <xdr:cNvSpPr/>
            </xdr:nvSpPr>
            <xdr:spPr bwMode="auto">
              <a:xfrm>
                <a:off x="819150" y="1066834"/>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142875</xdr:colOff>
          <xdr:row>8</xdr:row>
          <xdr:rowOff>9525</xdr:rowOff>
        </xdr:from>
        <xdr:to>
          <xdr:col>9</xdr:col>
          <xdr:colOff>123825</xdr:colOff>
          <xdr:row>9</xdr:row>
          <xdr:rowOff>152400</xdr:rowOff>
        </xdr:to>
        <xdr:grpSp>
          <xdr:nvGrpSpPr>
            <xdr:cNvPr id="28" name="グループ化 27">
              <a:extLst>
                <a:ext uri="{FF2B5EF4-FFF2-40B4-BE49-F238E27FC236}">
                  <a16:creationId xmlns:a16="http://schemas.microsoft.com/office/drawing/2014/main" id="{00000000-0008-0000-0600-000067000000}"/>
                </a:ext>
              </a:extLst>
            </xdr:cNvPr>
            <xdr:cNvGrpSpPr/>
          </xdr:nvGrpSpPr>
          <xdr:grpSpPr>
            <a:xfrm>
              <a:off x="1285875" y="1266825"/>
              <a:ext cx="304800" cy="314325"/>
              <a:chOff x="819150" y="1066991"/>
              <a:chExt cx="304800" cy="371457"/>
            </a:xfrm>
          </xdr:grpSpPr>
          <xdr:sp macro="" textlink="">
            <xdr:nvSpPr>
              <xdr:cNvPr id="1484819" name="Check Box 19" hidden="1">
                <a:extLst>
                  <a:ext uri="{63B3BB69-23CF-44E3-9099-C40C66FF867C}">
                    <a14:compatExt spid="_x0000_s1484819"/>
                  </a:ext>
                </a:extLst>
              </xdr:cNvPr>
              <xdr:cNvSpPr/>
            </xdr:nvSpPr>
            <xdr:spPr bwMode="auto">
              <a:xfrm>
                <a:off x="819150" y="1228898"/>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20" name="Check Box 20" hidden="1">
                <a:extLst>
                  <a:ext uri="{63B3BB69-23CF-44E3-9099-C40C66FF867C}">
                    <a14:compatExt spid="_x0000_s1484820"/>
                  </a:ext>
                </a:extLst>
              </xdr:cNvPr>
              <xdr:cNvSpPr/>
            </xdr:nvSpPr>
            <xdr:spPr bwMode="auto">
              <a:xfrm>
                <a:off x="819150" y="1066991"/>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142875</xdr:colOff>
          <xdr:row>13</xdr:row>
          <xdr:rowOff>38100</xdr:rowOff>
        </xdr:from>
        <xdr:to>
          <xdr:col>8</xdr:col>
          <xdr:colOff>0</xdr:colOff>
          <xdr:row>15</xdr:row>
          <xdr:rowOff>133350</xdr:rowOff>
        </xdr:to>
        <xdr:grpSp>
          <xdr:nvGrpSpPr>
            <xdr:cNvPr id="31" name="グループ化 30">
              <a:extLst>
                <a:ext uri="{FF2B5EF4-FFF2-40B4-BE49-F238E27FC236}">
                  <a16:creationId xmlns:a16="http://schemas.microsoft.com/office/drawing/2014/main" id="{00000000-0008-0000-0600-00006D000000}"/>
                </a:ext>
              </a:extLst>
            </xdr:cNvPr>
            <xdr:cNvGrpSpPr/>
          </xdr:nvGrpSpPr>
          <xdr:grpSpPr>
            <a:xfrm>
              <a:off x="1285875" y="2152650"/>
              <a:ext cx="19050" cy="438150"/>
              <a:chOff x="171450" y="2114564"/>
              <a:chExt cx="304800" cy="523811"/>
            </a:xfrm>
          </xdr:grpSpPr>
          <xdr:sp macro="" textlink="">
            <xdr:nvSpPr>
              <xdr:cNvPr id="1484821" name="Check Box 21" hidden="1">
                <a:extLst>
                  <a:ext uri="{63B3BB69-23CF-44E3-9099-C40C66FF867C}">
                    <a14:compatExt spid="_x0000_s1484821"/>
                  </a:ext>
                </a:extLst>
              </xdr:cNvPr>
              <xdr:cNvSpPr/>
            </xdr:nvSpPr>
            <xdr:spPr bwMode="auto">
              <a:xfrm>
                <a:off x="171450" y="2114564"/>
                <a:ext cx="304800"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22" name="Check Box 22" hidden="1">
                <a:extLst>
                  <a:ext uri="{63B3BB69-23CF-44E3-9099-C40C66FF867C}">
                    <a14:compatExt spid="_x0000_s1484822"/>
                  </a:ext>
                </a:extLst>
              </xdr:cNvPr>
              <xdr:cNvSpPr/>
            </xdr:nvSpPr>
            <xdr:spPr bwMode="auto">
              <a:xfrm>
                <a:off x="171450" y="2276475"/>
                <a:ext cx="304800"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23" name="Check Box 23" hidden="1">
                <a:extLst>
                  <a:ext uri="{63B3BB69-23CF-44E3-9099-C40C66FF867C}">
                    <a14:compatExt spid="_x0000_s1484823"/>
                  </a:ext>
                </a:extLst>
              </xdr:cNvPr>
              <xdr:cNvSpPr/>
            </xdr:nvSpPr>
            <xdr:spPr bwMode="auto">
              <a:xfrm>
                <a:off x="171450" y="2428834"/>
                <a:ext cx="304800"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28</xdr:col>
          <xdr:colOff>142875</xdr:colOff>
          <xdr:row>14</xdr:row>
          <xdr:rowOff>0</xdr:rowOff>
        </xdr:from>
        <xdr:to>
          <xdr:col>30</xdr:col>
          <xdr:colOff>66675</xdr:colOff>
          <xdr:row>16</xdr:row>
          <xdr:rowOff>152400</xdr:rowOff>
        </xdr:to>
        <xdr:grpSp>
          <xdr:nvGrpSpPr>
            <xdr:cNvPr id="35" name="グループ化 34">
              <a:extLst>
                <a:ext uri="{FF2B5EF4-FFF2-40B4-BE49-F238E27FC236}">
                  <a16:creationId xmlns:a16="http://schemas.microsoft.com/office/drawing/2014/main" id="{00000000-0008-0000-0600-000071000000}"/>
                </a:ext>
              </a:extLst>
            </xdr:cNvPr>
            <xdr:cNvGrpSpPr/>
          </xdr:nvGrpSpPr>
          <xdr:grpSpPr>
            <a:xfrm>
              <a:off x="4686300" y="2286000"/>
              <a:ext cx="247650" cy="495300"/>
              <a:chOff x="171450" y="2114611"/>
              <a:chExt cx="304800" cy="523899"/>
            </a:xfrm>
          </xdr:grpSpPr>
          <xdr:sp macro="" textlink="">
            <xdr:nvSpPr>
              <xdr:cNvPr id="1484824" name="Check Box 24" hidden="1">
                <a:extLst>
                  <a:ext uri="{63B3BB69-23CF-44E3-9099-C40C66FF867C}">
                    <a14:compatExt spid="_x0000_s1484824"/>
                  </a:ext>
                </a:extLst>
              </xdr:cNvPr>
              <xdr:cNvSpPr/>
            </xdr:nvSpPr>
            <xdr:spPr bwMode="auto">
              <a:xfrm>
                <a:off x="171450" y="2114611"/>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25" name="Check Box 25" hidden="1">
                <a:extLst>
                  <a:ext uri="{63B3BB69-23CF-44E3-9099-C40C66FF867C}">
                    <a14:compatExt spid="_x0000_s1484825"/>
                  </a:ext>
                </a:extLst>
              </xdr:cNvPr>
              <xdr:cNvSpPr/>
            </xdr:nvSpPr>
            <xdr:spPr bwMode="auto">
              <a:xfrm>
                <a:off x="171450" y="2276475"/>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26" name="Check Box 26" hidden="1">
                <a:extLst>
                  <a:ext uri="{63B3BB69-23CF-44E3-9099-C40C66FF867C}">
                    <a14:compatExt spid="_x0000_s1484826"/>
                  </a:ext>
                </a:extLst>
              </xdr:cNvPr>
              <xdr:cNvSpPr/>
            </xdr:nvSpPr>
            <xdr:spPr bwMode="auto">
              <a:xfrm>
                <a:off x="171450" y="2428959"/>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14</xdr:row>
          <xdr:rowOff>19050</xdr:rowOff>
        </xdr:from>
        <xdr:to>
          <xdr:col>14</xdr:col>
          <xdr:colOff>9525</xdr:colOff>
          <xdr:row>16</xdr:row>
          <xdr:rowOff>123825</xdr:rowOff>
        </xdr:to>
        <xdr:grpSp>
          <xdr:nvGrpSpPr>
            <xdr:cNvPr id="39" name="グループ化 38">
              <a:extLst>
                <a:ext uri="{FF2B5EF4-FFF2-40B4-BE49-F238E27FC236}">
                  <a16:creationId xmlns:a16="http://schemas.microsoft.com/office/drawing/2014/main" id="{00000000-0008-0000-0600-000051000000}"/>
                </a:ext>
              </a:extLst>
            </xdr:cNvPr>
            <xdr:cNvGrpSpPr/>
          </xdr:nvGrpSpPr>
          <xdr:grpSpPr>
            <a:xfrm>
              <a:off x="1924050" y="2305050"/>
              <a:ext cx="361950" cy="447675"/>
              <a:chOff x="171450" y="2114649"/>
              <a:chExt cx="304800" cy="523848"/>
            </a:xfrm>
          </xdr:grpSpPr>
          <xdr:sp macro="" textlink="">
            <xdr:nvSpPr>
              <xdr:cNvPr id="1484827" name="Check Box 27" hidden="1">
                <a:extLst>
                  <a:ext uri="{63B3BB69-23CF-44E3-9099-C40C66FF867C}">
                    <a14:compatExt spid="_x0000_s1484827"/>
                  </a:ext>
                </a:extLst>
              </xdr:cNvPr>
              <xdr:cNvSpPr/>
            </xdr:nvSpPr>
            <xdr:spPr bwMode="auto">
              <a:xfrm>
                <a:off x="171450" y="2114649"/>
                <a:ext cx="304800" cy="2095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28" name="Check Box 28" hidden="1">
                <a:extLst>
                  <a:ext uri="{63B3BB69-23CF-44E3-9099-C40C66FF867C}">
                    <a14:compatExt spid="_x0000_s1484828"/>
                  </a:ext>
                </a:extLst>
              </xdr:cNvPr>
              <xdr:cNvSpPr/>
            </xdr:nvSpPr>
            <xdr:spPr bwMode="auto">
              <a:xfrm>
                <a:off x="171450" y="2276475"/>
                <a:ext cx="304800"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29" name="Check Box 29" hidden="1">
                <a:extLst>
                  <a:ext uri="{63B3BB69-23CF-44E3-9099-C40C66FF867C}">
                    <a14:compatExt spid="_x0000_s1484829"/>
                  </a:ext>
                </a:extLst>
              </xdr:cNvPr>
              <xdr:cNvSpPr/>
            </xdr:nvSpPr>
            <xdr:spPr bwMode="auto">
              <a:xfrm>
                <a:off x="171450" y="2428943"/>
                <a:ext cx="304800" cy="2095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18</xdr:col>
      <xdr:colOff>0</xdr:colOff>
      <xdr:row>38</xdr:row>
      <xdr:rowOff>0</xdr:rowOff>
    </xdr:from>
    <xdr:to>
      <xdr:col>29</xdr:col>
      <xdr:colOff>95250</xdr:colOff>
      <xdr:row>45</xdr:row>
      <xdr:rowOff>85725</xdr:rowOff>
    </xdr:to>
    <xdr:sp macro="" textlink="">
      <xdr:nvSpPr>
        <xdr:cNvPr id="3" name="角丸四角形 2"/>
        <xdr:cNvSpPr/>
      </xdr:nvSpPr>
      <xdr:spPr>
        <a:xfrm>
          <a:off x="2924175" y="6448425"/>
          <a:ext cx="1876425" cy="12858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oneCellAnchor>
    <xdr:from>
      <xdr:col>37</xdr:col>
      <xdr:colOff>1</xdr:colOff>
      <xdr:row>34</xdr:row>
      <xdr:rowOff>19051</xdr:rowOff>
    </xdr:from>
    <xdr:ext cx="1905000" cy="714374"/>
    <xdr:sp macro="" textlink="">
      <xdr:nvSpPr>
        <xdr:cNvPr id="4" name="テキスト ボックス 3"/>
        <xdr:cNvSpPr txBox="1"/>
      </xdr:nvSpPr>
      <xdr:spPr>
        <a:xfrm>
          <a:off x="6000751" y="5781676"/>
          <a:ext cx="1905000" cy="714374"/>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noAutofit/>
        </a:bodyPr>
        <a:lstStyle/>
        <a:p>
          <a:r>
            <a:rPr kumimoji="1" lang="ja-JP" altLang="en-US" sz="1100"/>
            <a:t>赤枠の該当欄のチェックを入れると表に自動計算して反映されます。</a:t>
          </a:r>
        </a:p>
      </xdr:txBody>
    </xdr:sp>
    <xdr:clientData fPrintsWithSheet="0"/>
  </xdr:oneCellAnchor>
  <xdr:twoCellAnchor>
    <xdr:from>
      <xdr:col>29</xdr:col>
      <xdr:colOff>95250</xdr:colOff>
      <xdr:row>36</xdr:row>
      <xdr:rowOff>33338</xdr:rowOff>
    </xdr:from>
    <xdr:to>
      <xdr:col>37</xdr:col>
      <xdr:colOff>1</xdr:colOff>
      <xdr:row>41</xdr:row>
      <xdr:rowOff>128588</xdr:rowOff>
    </xdr:to>
    <xdr:cxnSp macro="">
      <xdr:nvCxnSpPr>
        <xdr:cNvPr id="6" name="直線矢印コネクタ 5"/>
        <xdr:cNvCxnSpPr>
          <a:stCxn id="4" idx="1"/>
          <a:endCxn id="3" idx="3"/>
        </xdr:cNvCxnSpPr>
      </xdr:nvCxnSpPr>
      <xdr:spPr>
        <a:xfrm flipH="1">
          <a:off x="4800600" y="6138863"/>
          <a:ext cx="1200151" cy="95250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fPrintsWithSheet="0"/>
  </xdr:twoCellAnchor>
  <xdr:oneCellAnchor>
    <xdr:from>
      <xdr:col>68</xdr:col>
      <xdr:colOff>142875</xdr:colOff>
      <xdr:row>22</xdr:row>
      <xdr:rowOff>47625</xdr:rowOff>
    </xdr:from>
    <xdr:ext cx="1905000" cy="714374"/>
    <xdr:sp macro="" textlink="">
      <xdr:nvSpPr>
        <xdr:cNvPr id="46" name="テキスト ボックス 45"/>
        <xdr:cNvSpPr txBox="1"/>
      </xdr:nvSpPr>
      <xdr:spPr>
        <a:xfrm>
          <a:off x="11658600" y="3752850"/>
          <a:ext cx="1905000" cy="714374"/>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noAutofit/>
        </a:bodyPr>
        <a:lstStyle/>
        <a:p>
          <a:r>
            <a:rPr kumimoji="1" lang="en-US" altLang="ja-JP" sz="1100" b="1">
              <a:solidFill>
                <a:srgbClr val="FF0000"/>
              </a:solidFill>
            </a:rPr>
            <a:t>※№11</a:t>
          </a:r>
          <a:r>
            <a:rPr kumimoji="1" lang="ja-JP" altLang="en-US" sz="1100" b="1">
              <a:solidFill>
                <a:srgbClr val="FF0000"/>
              </a:solidFill>
            </a:rPr>
            <a:t>（</a:t>
          </a:r>
          <a:r>
            <a:rPr kumimoji="1" lang="en-US" altLang="ja-JP" sz="1100" b="1">
              <a:solidFill>
                <a:srgbClr val="FF0000"/>
              </a:solidFill>
            </a:rPr>
            <a:t>6</a:t>
          </a:r>
          <a:r>
            <a:rPr kumimoji="1" lang="ja-JP" altLang="en-US" sz="1100" b="1">
              <a:solidFill>
                <a:srgbClr val="FF0000"/>
              </a:solidFill>
            </a:rPr>
            <a:t>）①</a:t>
          </a:r>
          <a:endParaRPr kumimoji="1" lang="en-US" altLang="ja-JP" sz="1100" b="1">
            <a:solidFill>
              <a:srgbClr val="FF0000"/>
            </a:solidFill>
          </a:endParaRPr>
        </a:p>
        <a:p>
          <a:r>
            <a:rPr kumimoji="1" lang="ja-JP" altLang="en-US" sz="1100" b="1">
              <a:solidFill>
                <a:srgbClr val="FF0000"/>
              </a:solidFill>
            </a:rPr>
            <a:t>・常勤職員所定労働時間　が基準となる。</a:t>
          </a:r>
        </a:p>
      </xdr:txBody>
    </xdr:sp>
    <xdr:clientData fPrintsWithSheet="0"/>
  </xdr:oneCellAnchor>
  <xdr:twoCellAnchor>
    <xdr:from>
      <xdr:col>59</xdr:col>
      <xdr:colOff>104776</xdr:colOff>
      <xdr:row>22</xdr:row>
      <xdr:rowOff>66675</xdr:rowOff>
    </xdr:from>
    <xdr:to>
      <xdr:col>68</xdr:col>
      <xdr:colOff>114301</xdr:colOff>
      <xdr:row>23</xdr:row>
      <xdr:rowOff>9525</xdr:rowOff>
    </xdr:to>
    <xdr:grpSp>
      <xdr:nvGrpSpPr>
        <xdr:cNvPr id="15" name="グループ化 14"/>
        <xdr:cNvGrpSpPr/>
      </xdr:nvGrpSpPr>
      <xdr:grpSpPr>
        <a:xfrm>
          <a:off x="9991726" y="3771900"/>
          <a:ext cx="1638300" cy="114300"/>
          <a:chOff x="9991726" y="3771900"/>
          <a:chExt cx="1638300" cy="114300"/>
        </a:xfrm>
      </xdr:grpSpPr>
      <xdr:cxnSp macro="">
        <xdr:nvCxnSpPr>
          <xdr:cNvPr id="48" name="直線矢印コネクタ 47"/>
          <xdr:cNvCxnSpPr/>
        </xdr:nvCxnSpPr>
        <xdr:spPr>
          <a:xfrm>
            <a:off x="10629900" y="3771900"/>
            <a:ext cx="1000126" cy="3810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3" name="直線矢印コネクタ 52"/>
          <xdr:cNvCxnSpPr/>
        </xdr:nvCxnSpPr>
        <xdr:spPr>
          <a:xfrm flipH="1">
            <a:off x="9991726" y="3771900"/>
            <a:ext cx="657224" cy="11430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12</xdr:col>
      <xdr:colOff>38100</xdr:colOff>
      <xdr:row>60</xdr:row>
      <xdr:rowOff>0</xdr:rowOff>
    </xdr:from>
    <xdr:to>
      <xdr:col>14</xdr:col>
      <xdr:colOff>171450</xdr:colOff>
      <xdr:row>60</xdr:row>
      <xdr:rowOff>1</xdr:rowOff>
    </xdr:to>
    <xdr:sp macro="" textlink="">
      <xdr:nvSpPr>
        <xdr:cNvPr id="2" name="大かっこ 1">
          <a:extLst>
            <a:ext uri="{FF2B5EF4-FFF2-40B4-BE49-F238E27FC236}">
              <a16:creationId xmlns:a16="http://schemas.microsoft.com/office/drawing/2014/main" id="{00000000-0008-0000-0800-000002000000}"/>
            </a:ext>
          </a:extLst>
        </xdr:cNvPr>
        <xdr:cNvSpPr/>
      </xdr:nvSpPr>
      <xdr:spPr>
        <a:xfrm>
          <a:off x="1866900" y="10287000"/>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26</xdr:col>
          <xdr:colOff>0</xdr:colOff>
          <xdr:row>4</xdr:row>
          <xdr:rowOff>0</xdr:rowOff>
        </xdr:from>
        <xdr:to>
          <xdr:col>32</xdr:col>
          <xdr:colOff>38100</xdr:colOff>
          <xdr:row>5</xdr:row>
          <xdr:rowOff>38100</xdr:rowOff>
        </xdr:to>
        <xdr:grpSp>
          <xdr:nvGrpSpPr>
            <xdr:cNvPr id="3" name="グループ化 2">
              <a:extLst>
                <a:ext uri="{FF2B5EF4-FFF2-40B4-BE49-F238E27FC236}">
                  <a16:creationId xmlns:a16="http://schemas.microsoft.com/office/drawing/2014/main" id="{00000000-0008-0000-0800-000004000000}"/>
                </a:ext>
              </a:extLst>
            </xdr:cNvPr>
            <xdr:cNvGrpSpPr/>
          </xdr:nvGrpSpPr>
          <xdr:grpSpPr>
            <a:xfrm>
              <a:off x="3962400" y="685800"/>
              <a:ext cx="1247775" cy="209550"/>
              <a:chOff x="3314781" y="1066800"/>
              <a:chExt cx="1133481" cy="209550"/>
            </a:xfrm>
          </xdr:grpSpPr>
          <xdr:sp macro="" textlink="">
            <xdr:nvSpPr>
              <xdr:cNvPr id="1610753" name="Check Box 1" descr="ない" hidden="1">
                <a:extLst>
                  <a:ext uri="{63B3BB69-23CF-44E3-9099-C40C66FF867C}">
                    <a14:compatExt spid="_x0000_s1610753"/>
                  </a:ext>
                  <a:ext uri="{FF2B5EF4-FFF2-40B4-BE49-F238E27FC236}">
                    <a16:creationId xmlns:a16="http://schemas.microsoft.com/office/drawing/2014/main" id="{00000000-0008-0000-0800-0000010C1200}"/>
                  </a:ext>
                </a:extLst>
              </xdr:cNvPr>
              <xdr:cNvSpPr/>
            </xdr:nvSpPr>
            <xdr:spPr bwMode="auto">
              <a:xfrm>
                <a:off x="33147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610754" name="Check Box 2" descr="ない" hidden="1">
                <a:extLst>
                  <a:ext uri="{63B3BB69-23CF-44E3-9099-C40C66FF867C}">
                    <a14:compatExt spid="_x0000_s1610754"/>
                  </a:ext>
                  <a:ext uri="{FF2B5EF4-FFF2-40B4-BE49-F238E27FC236}">
                    <a16:creationId xmlns:a16="http://schemas.microsoft.com/office/drawing/2014/main" id="{00000000-0008-0000-0800-0000020C1200}"/>
                  </a:ext>
                </a:extLst>
              </xdr:cNvPr>
              <xdr:cNvSpPr/>
            </xdr:nvSpPr>
            <xdr:spPr bwMode="auto">
              <a:xfrm>
                <a:off x="396248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6</xdr:row>
          <xdr:rowOff>152400</xdr:rowOff>
        </xdr:from>
        <xdr:to>
          <xdr:col>3</xdr:col>
          <xdr:colOff>104775</xdr:colOff>
          <xdr:row>13</xdr:row>
          <xdr:rowOff>19050</xdr:rowOff>
        </xdr:to>
        <xdr:grpSp>
          <xdr:nvGrpSpPr>
            <xdr:cNvPr id="6" name="グループ化 5">
              <a:extLst>
                <a:ext uri="{FF2B5EF4-FFF2-40B4-BE49-F238E27FC236}">
                  <a16:creationId xmlns:a16="http://schemas.microsoft.com/office/drawing/2014/main" id="{00000000-0008-0000-0800-000007000000}"/>
                </a:ext>
              </a:extLst>
            </xdr:cNvPr>
            <xdr:cNvGrpSpPr/>
          </xdr:nvGrpSpPr>
          <xdr:grpSpPr>
            <a:xfrm>
              <a:off x="200025" y="1181100"/>
              <a:ext cx="361950" cy="1066800"/>
              <a:chOff x="209550" y="1181103"/>
              <a:chExt cx="361950" cy="1066800"/>
            </a:xfrm>
          </xdr:grpSpPr>
          <xdr:sp macro="" textlink="">
            <xdr:nvSpPr>
              <xdr:cNvPr id="1610755" name="Check Box 3" hidden="1">
                <a:extLst>
                  <a:ext uri="{63B3BB69-23CF-44E3-9099-C40C66FF867C}">
                    <a14:compatExt spid="_x0000_s1610755"/>
                  </a:ext>
                  <a:ext uri="{FF2B5EF4-FFF2-40B4-BE49-F238E27FC236}">
                    <a16:creationId xmlns:a16="http://schemas.microsoft.com/office/drawing/2014/main" id="{00000000-0008-0000-0800-0000030C1200}"/>
                  </a:ext>
                </a:extLst>
              </xdr:cNvPr>
              <xdr:cNvSpPr/>
            </xdr:nvSpPr>
            <xdr:spPr bwMode="auto">
              <a:xfrm>
                <a:off x="209550" y="16954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0756" name="Check Box 4" hidden="1">
                <a:extLst>
                  <a:ext uri="{63B3BB69-23CF-44E3-9099-C40C66FF867C}">
                    <a14:compatExt spid="_x0000_s1610756"/>
                  </a:ext>
                  <a:ext uri="{FF2B5EF4-FFF2-40B4-BE49-F238E27FC236}">
                    <a16:creationId xmlns:a16="http://schemas.microsoft.com/office/drawing/2014/main" id="{00000000-0008-0000-0800-0000040C1200}"/>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0757" name="Check Box 5" hidden="1">
                <a:extLst>
                  <a:ext uri="{63B3BB69-23CF-44E3-9099-C40C66FF867C}">
                    <a14:compatExt spid="_x0000_s1610757"/>
                  </a:ext>
                  <a:ext uri="{FF2B5EF4-FFF2-40B4-BE49-F238E27FC236}">
                    <a16:creationId xmlns:a16="http://schemas.microsoft.com/office/drawing/2014/main" id="{00000000-0008-0000-0800-0000050C1200}"/>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0758" name="Check Box 6" hidden="1">
                <a:extLst>
                  <a:ext uri="{63B3BB69-23CF-44E3-9099-C40C66FF867C}">
                    <a14:compatExt spid="_x0000_s1610758"/>
                  </a:ext>
                  <a:ext uri="{FF2B5EF4-FFF2-40B4-BE49-F238E27FC236}">
                    <a16:creationId xmlns:a16="http://schemas.microsoft.com/office/drawing/2014/main" id="{00000000-0008-0000-0800-0000060C1200}"/>
                  </a:ext>
                </a:extLst>
              </xdr:cNvPr>
              <xdr:cNvSpPr/>
            </xdr:nvSpPr>
            <xdr:spPr bwMode="auto">
              <a:xfrm>
                <a:off x="209550" y="1181103"/>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0759" name="Check Box 7" hidden="1">
                <a:extLst>
                  <a:ext uri="{63B3BB69-23CF-44E3-9099-C40C66FF867C}">
                    <a14:compatExt spid="_x0000_s1610759"/>
                  </a:ext>
                  <a:ext uri="{FF2B5EF4-FFF2-40B4-BE49-F238E27FC236}">
                    <a16:creationId xmlns:a16="http://schemas.microsoft.com/office/drawing/2014/main" id="{00000000-0008-0000-0800-0000070C1200}"/>
                  </a:ext>
                </a:extLst>
              </xdr:cNvPr>
              <xdr:cNvSpPr/>
            </xdr:nvSpPr>
            <xdr:spPr bwMode="auto">
              <a:xfrm>
                <a:off x="209550" y="18669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0760" name="Check Box 8" hidden="1">
                <a:extLst>
                  <a:ext uri="{63B3BB69-23CF-44E3-9099-C40C66FF867C}">
                    <a14:compatExt spid="_x0000_s1610760"/>
                  </a:ext>
                  <a:ext uri="{FF2B5EF4-FFF2-40B4-BE49-F238E27FC236}">
                    <a16:creationId xmlns:a16="http://schemas.microsoft.com/office/drawing/2014/main" id="{00000000-0008-0000-0800-0000080C1200}"/>
                  </a:ext>
                </a:extLst>
              </xdr:cNvPr>
              <xdr:cNvSpPr/>
            </xdr:nvSpPr>
            <xdr:spPr bwMode="auto">
              <a:xfrm>
                <a:off x="209550" y="202882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47625</xdr:colOff>
          <xdr:row>6</xdr:row>
          <xdr:rowOff>152400</xdr:rowOff>
        </xdr:from>
        <xdr:to>
          <xdr:col>22</xdr:col>
          <xdr:colOff>104775</xdr:colOff>
          <xdr:row>13</xdr:row>
          <xdr:rowOff>19050</xdr:rowOff>
        </xdr:to>
        <xdr:grpSp>
          <xdr:nvGrpSpPr>
            <xdr:cNvPr id="13" name="グループ化 12">
              <a:extLst>
                <a:ext uri="{FF2B5EF4-FFF2-40B4-BE49-F238E27FC236}">
                  <a16:creationId xmlns:a16="http://schemas.microsoft.com/office/drawing/2014/main" id="{00000000-0008-0000-0800-00000E000000}"/>
                </a:ext>
              </a:extLst>
            </xdr:cNvPr>
            <xdr:cNvGrpSpPr/>
          </xdr:nvGrpSpPr>
          <xdr:grpSpPr>
            <a:xfrm>
              <a:off x="3095625" y="1181100"/>
              <a:ext cx="361950" cy="1066800"/>
              <a:chOff x="209550" y="1181103"/>
              <a:chExt cx="361950" cy="1066800"/>
            </a:xfrm>
          </xdr:grpSpPr>
          <xdr:sp macro="" textlink="">
            <xdr:nvSpPr>
              <xdr:cNvPr id="1610761" name="Check Box 9" hidden="1">
                <a:extLst>
                  <a:ext uri="{63B3BB69-23CF-44E3-9099-C40C66FF867C}">
                    <a14:compatExt spid="_x0000_s1610761"/>
                  </a:ext>
                  <a:ext uri="{FF2B5EF4-FFF2-40B4-BE49-F238E27FC236}">
                    <a16:creationId xmlns:a16="http://schemas.microsoft.com/office/drawing/2014/main" id="{00000000-0008-0000-0800-0000090C1200}"/>
                  </a:ext>
                </a:extLst>
              </xdr:cNvPr>
              <xdr:cNvSpPr/>
            </xdr:nvSpPr>
            <xdr:spPr bwMode="auto">
              <a:xfrm>
                <a:off x="209550" y="16954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0762" name="Check Box 10" hidden="1">
                <a:extLst>
                  <a:ext uri="{63B3BB69-23CF-44E3-9099-C40C66FF867C}">
                    <a14:compatExt spid="_x0000_s1610762"/>
                  </a:ext>
                  <a:ext uri="{FF2B5EF4-FFF2-40B4-BE49-F238E27FC236}">
                    <a16:creationId xmlns:a16="http://schemas.microsoft.com/office/drawing/2014/main" id="{00000000-0008-0000-0800-00000A0C1200}"/>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0763" name="Check Box 11" hidden="1">
                <a:extLst>
                  <a:ext uri="{63B3BB69-23CF-44E3-9099-C40C66FF867C}">
                    <a14:compatExt spid="_x0000_s1610763"/>
                  </a:ext>
                  <a:ext uri="{FF2B5EF4-FFF2-40B4-BE49-F238E27FC236}">
                    <a16:creationId xmlns:a16="http://schemas.microsoft.com/office/drawing/2014/main" id="{00000000-0008-0000-0800-00000B0C1200}"/>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0764" name="Check Box 12" hidden="1">
                <a:extLst>
                  <a:ext uri="{63B3BB69-23CF-44E3-9099-C40C66FF867C}">
                    <a14:compatExt spid="_x0000_s1610764"/>
                  </a:ext>
                  <a:ext uri="{FF2B5EF4-FFF2-40B4-BE49-F238E27FC236}">
                    <a16:creationId xmlns:a16="http://schemas.microsoft.com/office/drawing/2014/main" id="{00000000-0008-0000-0800-00000C0C1200}"/>
                  </a:ext>
                </a:extLst>
              </xdr:cNvPr>
              <xdr:cNvSpPr/>
            </xdr:nvSpPr>
            <xdr:spPr bwMode="auto">
              <a:xfrm>
                <a:off x="209550" y="1181103"/>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0765" name="Check Box 13" hidden="1">
                <a:extLst>
                  <a:ext uri="{63B3BB69-23CF-44E3-9099-C40C66FF867C}">
                    <a14:compatExt spid="_x0000_s1610765"/>
                  </a:ext>
                  <a:ext uri="{FF2B5EF4-FFF2-40B4-BE49-F238E27FC236}">
                    <a16:creationId xmlns:a16="http://schemas.microsoft.com/office/drawing/2014/main" id="{00000000-0008-0000-0800-00000D0C1200}"/>
                  </a:ext>
                </a:extLst>
              </xdr:cNvPr>
              <xdr:cNvSpPr/>
            </xdr:nvSpPr>
            <xdr:spPr bwMode="auto">
              <a:xfrm>
                <a:off x="209550" y="18669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0766" name="Check Box 14" hidden="1">
                <a:extLst>
                  <a:ext uri="{63B3BB69-23CF-44E3-9099-C40C66FF867C}">
                    <a14:compatExt spid="_x0000_s1610766"/>
                  </a:ext>
                  <a:ext uri="{FF2B5EF4-FFF2-40B4-BE49-F238E27FC236}">
                    <a16:creationId xmlns:a16="http://schemas.microsoft.com/office/drawing/2014/main" id="{00000000-0008-0000-0800-00000E0C1200}"/>
                  </a:ext>
                </a:extLst>
              </xdr:cNvPr>
              <xdr:cNvSpPr/>
            </xdr:nvSpPr>
            <xdr:spPr bwMode="auto">
              <a:xfrm>
                <a:off x="209550" y="202882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29</xdr:col>
      <xdr:colOff>266700</xdr:colOff>
      <xdr:row>21</xdr:row>
      <xdr:rowOff>19050</xdr:rowOff>
    </xdr:from>
    <xdr:to>
      <xdr:col>53</xdr:col>
      <xdr:colOff>9525</xdr:colOff>
      <xdr:row>27</xdr:row>
      <xdr:rowOff>85725</xdr:rowOff>
    </xdr:to>
    <xdr:grpSp>
      <xdr:nvGrpSpPr>
        <xdr:cNvPr id="20" name="グループ化 19"/>
        <xdr:cNvGrpSpPr/>
      </xdr:nvGrpSpPr>
      <xdr:grpSpPr>
        <a:xfrm>
          <a:off x="4686300" y="3619500"/>
          <a:ext cx="4057650" cy="1095375"/>
          <a:chOff x="4610100" y="3609975"/>
          <a:chExt cx="4057650" cy="1095375"/>
        </a:xfrm>
      </xdr:grpSpPr>
      <xdr:grpSp>
        <xdr:nvGrpSpPr>
          <xdr:cNvPr id="21" name="グループ化 20"/>
          <xdr:cNvGrpSpPr/>
        </xdr:nvGrpSpPr>
        <xdr:grpSpPr>
          <a:xfrm>
            <a:off x="4610100" y="3609975"/>
            <a:ext cx="4057650" cy="1095375"/>
            <a:chOff x="4610100" y="3609975"/>
            <a:chExt cx="4057650" cy="1095375"/>
          </a:xfrm>
        </xdr:grpSpPr>
        <xdr:sp macro="" textlink="">
          <xdr:nvSpPr>
            <xdr:cNvPr id="23" name="円/楕円 3">
              <a:extLst>
                <a:ext uri="{FF2B5EF4-FFF2-40B4-BE49-F238E27FC236}">
                  <a16:creationId xmlns:a16="http://schemas.microsoft.com/office/drawing/2014/main" id="{00000000-0008-0000-0700-000004000000}"/>
                </a:ext>
              </a:extLst>
            </xdr:cNvPr>
            <xdr:cNvSpPr/>
          </xdr:nvSpPr>
          <xdr:spPr>
            <a:xfrm>
              <a:off x="4610100" y="4381500"/>
              <a:ext cx="664685"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円/楕円 31">
              <a:extLst>
                <a:ext uri="{FF2B5EF4-FFF2-40B4-BE49-F238E27FC236}">
                  <a16:creationId xmlns:a16="http://schemas.microsoft.com/office/drawing/2014/main" id="{00000000-0008-0000-0700-000020000000}"/>
                </a:ext>
              </a:extLst>
            </xdr:cNvPr>
            <xdr:cNvSpPr/>
          </xdr:nvSpPr>
          <xdr:spPr>
            <a:xfrm>
              <a:off x="8003065" y="3609975"/>
              <a:ext cx="664685"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5" name="直線矢印コネクタ 24">
              <a:extLst>
                <a:ext uri="{FF2B5EF4-FFF2-40B4-BE49-F238E27FC236}">
                  <a16:creationId xmlns:a16="http://schemas.microsoft.com/office/drawing/2014/main" id="{00000000-0008-0000-0700-000007000000}"/>
                </a:ext>
              </a:extLst>
            </xdr:cNvPr>
            <xdr:cNvCxnSpPr>
              <a:stCxn id="24" idx="3"/>
              <a:endCxn id="23" idx="7"/>
            </xdr:cNvCxnSpPr>
          </xdr:nvCxnSpPr>
          <xdr:spPr>
            <a:xfrm flipH="1">
              <a:off x="5177444" y="3886398"/>
              <a:ext cx="2922962" cy="54252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22" name="正方形/長方形 21">
            <a:extLst>
              <a:ext uri="{FF2B5EF4-FFF2-40B4-BE49-F238E27FC236}">
                <a16:creationId xmlns:a16="http://schemas.microsoft.com/office/drawing/2014/main" id="{00000000-0008-0000-0700-00000C000000}"/>
              </a:ext>
            </a:extLst>
          </xdr:cNvPr>
          <xdr:cNvSpPr/>
        </xdr:nvSpPr>
        <xdr:spPr>
          <a:xfrm rot="20908851">
            <a:off x="5772150" y="4210049"/>
            <a:ext cx="209550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rgbClr val="FF0000"/>
                </a:solidFill>
                <a:latin typeface="ＭＳ Ｐ明朝" panose="02020600040205080304" pitchFamily="18" charset="-128"/>
                <a:ea typeface="ＭＳ Ｐ明朝" panose="02020600040205080304" pitchFamily="18" charset="-128"/>
              </a:rPr>
              <a:t>ここへ入力</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84.xml"/><Relationship Id="rId13" Type="http://schemas.openxmlformats.org/officeDocument/2006/relationships/ctrlProp" Target="../ctrlProps/ctrlProp189.xml"/><Relationship Id="rId18" Type="http://schemas.openxmlformats.org/officeDocument/2006/relationships/comments" Target="../comments8.xml"/><Relationship Id="rId3" Type="http://schemas.openxmlformats.org/officeDocument/2006/relationships/vmlDrawing" Target="../drawings/vmlDrawing9.vml"/><Relationship Id="rId7" Type="http://schemas.openxmlformats.org/officeDocument/2006/relationships/ctrlProp" Target="../ctrlProps/ctrlProp183.xml"/><Relationship Id="rId12" Type="http://schemas.openxmlformats.org/officeDocument/2006/relationships/ctrlProp" Target="../ctrlProps/ctrlProp188.xml"/><Relationship Id="rId17" Type="http://schemas.openxmlformats.org/officeDocument/2006/relationships/ctrlProp" Target="../ctrlProps/ctrlProp193.xml"/><Relationship Id="rId2" Type="http://schemas.openxmlformats.org/officeDocument/2006/relationships/drawing" Target="../drawings/drawing9.xml"/><Relationship Id="rId16" Type="http://schemas.openxmlformats.org/officeDocument/2006/relationships/ctrlProp" Target="../ctrlProps/ctrlProp192.xml"/><Relationship Id="rId1" Type="http://schemas.openxmlformats.org/officeDocument/2006/relationships/printerSettings" Target="../printerSettings/printerSettings10.bin"/><Relationship Id="rId6" Type="http://schemas.openxmlformats.org/officeDocument/2006/relationships/ctrlProp" Target="../ctrlProps/ctrlProp182.xml"/><Relationship Id="rId11" Type="http://schemas.openxmlformats.org/officeDocument/2006/relationships/ctrlProp" Target="../ctrlProps/ctrlProp187.xml"/><Relationship Id="rId5" Type="http://schemas.openxmlformats.org/officeDocument/2006/relationships/ctrlProp" Target="../ctrlProps/ctrlProp181.xml"/><Relationship Id="rId15" Type="http://schemas.openxmlformats.org/officeDocument/2006/relationships/ctrlProp" Target="../ctrlProps/ctrlProp191.xml"/><Relationship Id="rId10" Type="http://schemas.openxmlformats.org/officeDocument/2006/relationships/ctrlProp" Target="../ctrlProps/ctrlProp186.xml"/><Relationship Id="rId4" Type="http://schemas.openxmlformats.org/officeDocument/2006/relationships/ctrlProp" Target="../ctrlProps/ctrlProp180.xml"/><Relationship Id="rId9" Type="http://schemas.openxmlformats.org/officeDocument/2006/relationships/ctrlProp" Target="../ctrlProps/ctrlProp185.xml"/><Relationship Id="rId14" Type="http://schemas.openxmlformats.org/officeDocument/2006/relationships/ctrlProp" Target="../ctrlProps/ctrlProp190.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trlProp" Target="../ctrlProps/ctrlProp203.xml"/><Relationship Id="rId18" Type="http://schemas.openxmlformats.org/officeDocument/2006/relationships/comments" Target="../comments9.xml"/><Relationship Id="rId3" Type="http://schemas.openxmlformats.org/officeDocument/2006/relationships/vmlDrawing" Target="../drawings/vmlDrawing10.vml"/><Relationship Id="rId7" Type="http://schemas.openxmlformats.org/officeDocument/2006/relationships/ctrlProp" Target="../ctrlProps/ctrlProp197.xml"/><Relationship Id="rId12" Type="http://schemas.openxmlformats.org/officeDocument/2006/relationships/ctrlProp" Target="../ctrlProps/ctrlProp202.xml"/><Relationship Id="rId17" Type="http://schemas.openxmlformats.org/officeDocument/2006/relationships/ctrlProp" Target="../ctrlProps/ctrlProp207.xml"/><Relationship Id="rId2" Type="http://schemas.openxmlformats.org/officeDocument/2006/relationships/drawing" Target="../drawings/drawing10.xml"/><Relationship Id="rId16" Type="http://schemas.openxmlformats.org/officeDocument/2006/relationships/ctrlProp" Target="../ctrlProps/ctrlProp206.xml"/><Relationship Id="rId1" Type="http://schemas.openxmlformats.org/officeDocument/2006/relationships/printerSettings" Target="../printerSettings/printerSettings11.bin"/><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5" Type="http://schemas.openxmlformats.org/officeDocument/2006/relationships/ctrlProp" Target="../ctrlProps/ctrlProp205.xml"/><Relationship Id="rId10" Type="http://schemas.openxmlformats.org/officeDocument/2006/relationships/ctrlProp" Target="../ctrlProps/ctrlProp200.xml"/><Relationship Id="rId4" Type="http://schemas.openxmlformats.org/officeDocument/2006/relationships/ctrlProp" Target="../ctrlProps/ctrlProp194.xml"/><Relationship Id="rId9" Type="http://schemas.openxmlformats.org/officeDocument/2006/relationships/ctrlProp" Target="../ctrlProps/ctrlProp199.xml"/><Relationship Id="rId14" Type="http://schemas.openxmlformats.org/officeDocument/2006/relationships/ctrlProp" Target="../ctrlProps/ctrlProp204.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12.xml"/><Relationship Id="rId13" Type="http://schemas.openxmlformats.org/officeDocument/2006/relationships/ctrlProp" Target="../ctrlProps/ctrlProp217.xml"/><Relationship Id="rId18" Type="http://schemas.openxmlformats.org/officeDocument/2006/relationships/comments" Target="../comments10.xml"/><Relationship Id="rId3" Type="http://schemas.openxmlformats.org/officeDocument/2006/relationships/vmlDrawing" Target="../drawings/vmlDrawing11.vml"/><Relationship Id="rId7" Type="http://schemas.openxmlformats.org/officeDocument/2006/relationships/ctrlProp" Target="../ctrlProps/ctrlProp211.xml"/><Relationship Id="rId12" Type="http://schemas.openxmlformats.org/officeDocument/2006/relationships/ctrlProp" Target="../ctrlProps/ctrlProp216.xml"/><Relationship Id="rId17" Type="http://schemas.openxmlformats.org/officeDocument/2006/relationships/ctrlProp" Target="../ctrlProps/ctrlProp221.xml"/><Relationship Id="rId2" Type="http://schemas.openxmlformats.org/officeDocument/2006/relationships/drawing" Target="../drawings/drawing11.xml"/><Relationship Id="rId16" Type="http://schemas.openxmlformats.org/officeDocument/2006/relationships/ctrlProp" Target="../ctrlProps/ctrlProp220.xml"/><Relationship Id="rId1" Type="http://schemas.openxmlformats.org/officeDocument/2006/relationships/printerSettings" Target="../printerSettings/printerSettings12.bin"/><Relationship Id="rId6" Type="http://schemas.openxmlformats.org/officeDocument/2006/relationships/ctrlProp" Target="../ctrlProps/ctrlProp210.xml"/><Relationship Id="rId11" Type="http://schemas.openxmlformats.org/officeDocument/2006/relationships/ctrlProp" Target="../ctrlProps/ctrlProp215.xml"/><Relationship Id="rId5" Type="http://schemas.openxmlformats.org/officeDocument/2006/relationships/ctrlProp" Target="../ctrlProps/ctrlProp209.xml"/><Relationship Id="rId15" Type="http://schemas.openxmlformats.org/officeDocument/2006/relationships/ctrlProp" Target="../ctrlProps/ctrlProp219.xml"/><Relationship Id="rId10" Type="http://schemas.openxmlformats.org/officeDocument/2006/relationships/ctrlProp" Target="../ctrlProps/ctrlProp214.xml"/><Relationship Id="rId4" Type="http://schemas.openxmlformats.org/officeDocument/2006/relationships/ctrlProp" Target="../ctrlProps/ctrlProp208.xml"/><Relationship Id="rId9" Type="http://schemas.openxmlformats.org/officeDocument/2006/relationships/ctrlProp" Target="../ctrlProps/ctrlProp213.xml"/><Relationship Id="rId14" Type="http://schemas.openxmlformats.org/officeDocument/2006/relationships/ctrlProp" Target="../ctrlProps/ctrlProp218.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26.xml"/><Relationship Id="rId13" Type="http://schemas.openxmlformats.org/officeDocument/2006/relationships/ctrlProp" Target="../ctrlProps/ctrlProp231.xml"/><Relationship Id="rId18" Type="http://schemas.openxmlformats.org/officeDocument/2006/relationships/comments" Target="../comments11.xml"/><Relationship Id="rId3" Type="http://schemas.openxmlformats.org/officeDocument/2006/relationships/vmlDrawing" Target="../drawings/vmlDrawing12.vml"/><Relationship Id="rId7" Type="http://schemas.openxmlformats.org/officeDocument/2006/relationships/ctrlProp" Target="../ctrlProps/ctrlProp225.xml"/><Relationship Id="rId12" Type="http://schemas.openxmlformats.org/officeDocument/2006/relationships/ctrlProp" Target="../ctrlProps/ctrlProp230.xml"/><Relationship Id="rId17" Type="http://schemas.openxmlformats.org/officeDocument/2006/relationships/ctrlProp" Target="../ctrlProps/ctrlProp235.xml"/><Relationship Id="rId2" Type="http://schemas.openxmlformats.org/officeDocument/2006/relationships/drawing" Target="../drawings/drawing12.xml"/><Relationship Id="rId16" Type="http://schemas.openxmlformats.org/officeDocument/2006/relationships/ctrlProp" Target="../ctrlProps/ctrlProp234.xml"/><Relationship Id="rId1" Type="http://schemas.openxmlformats.org/officeDocument/2006/relationships/printerSettings" Target="../printerSettings/printerSettings13.bin"/><Relationship Id="rId6" Type="http://schemas.openxmlformats.org/officeDocument/2006/relationships/ctrlProp" Target="../ctrlProps/ctrlProp224.xml"/><Relationship Id="rId11" Type="http://schemas.openxmlformats.org/officeDocument/2006/relationships/ctrlProp" Target="../ctrlProps/ctrlProp229.xml"/><Relationship Id="rId5" Type="http://schemas.openxmlformats.org/officeDocument/2006/relationships/ctrlProp" Target="../ctrlProps/ctrlProp223.xml"/><Relationship Id="rId15" Type="http://schemas.openxmlformats.org/officeDocument/2006/relationships/ctrlProp" Target="../ctrlProps/ctrlProp233.xml"/><Relationship Id="rId10" Type="http://schemas.openxmlformats.org/officeDocument/2006/relationships/ctrlProp" Target="../ctrlProps/ctrlProp228.xml"/><Relationship Id="rId4" Type="http://schemas.openxmlformats.org/officeDocument/2006/relationships/ctrlProp" Target="../ctrlProps/ctrlProp222.xml"/><Relationship Id="rId9" Type="http://schemas.openxmlformats.org/officeDocument/2006/relationships/ctrlProp" Target="../ctrlProps/ctrlProp227.xml"/><Relationship Id="rId14" Type="http://schemas.openxmlformats.org/officeDocument/2006/relationships/ctrlProp" Target="../ctrlProps/ctrlProp23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40.xml"/><Relationship Id="rId13" Type="http://schemas.openxmlformats.org/officeDocument/2006/relationships/ctrlProp" Target="../ctrlProps/ctrlProp245.xml"/><Relationship Id="rId18" Type="http://schemas.openxmlformats.org/officeDocument/2006/relationships/comments" Target="../comments12.xml"/><Relationship Id="rId3" Type="http://schemas.openxmlformats.org/officeDocument/2006/relationships/vmlDrawing" Target="../drawings/vmlDrawing13.vml"/><Relationship Id="rId7" Type="http://schemas.openxmlformats.org/officeDocument/2006/relationships/ctrlProp" Target="../ctrlProps/ctrlProp239.xml"/><Relationship Id="rId12" Type="http://schemas.openxmlformats.org/officeDocument/2006/relationships/ctrlProp" Target="../ctrlProps/ctrlProp244.xml"/><Relationship Id="rId17" Type="http://schemas.openxmlformats.org/officeDocument/2006/relationships/ctrlProp" Target="../ctrlProps/ctrlProp249.xml"/><Relationship Id="rId2" Type="http://schemas.openxmlformats.org/officeDocument/2006/relationships/drawing" Target="../drawings/drawing13.xml"/><Relationship Id="rId16" Type="http://schemas.openxmlformats.org/officeDocument/2006/relationships/ctrlProp" Target="../ctrlProps/ctrlProp248.xml"/><Relationship Id="rId1" Type="http://schemas.openxmlformats.org/officeDocument/2006/relationships/printerSettings" Target="../printerSettings/printerSettings14.bin"/><Relationship Id="rId6" Type="http://schemas.openxmlformats.org/officeDocument/2006/relationships/ctrlProp" Target="../ctrlProps/ctrlProp238.xml"/><Relationship Id="rId11" Type="http://schemas.openxmlformats.org/officeDocument/2006/relationships/ctrlProp" Target="../ctrlProps/ctrlProp243.xml"/><Relationship Id="rId5" Type="http://schemas.openxmlformats.org/officeDocument/2006/relationships/ctrlProp" Target="../ctrlProps/ctrlProp237.xml"/><Relationship Id="rId15" Type="http://schemas.openxmlformats.org/officeDocument/2006/relationships/ctrlProp" Target="../ctrlProps/ctrlProp247.xml"/><Relationship Id="rId10" Type="http://schemas.openxmlformats.org/officeDocument/2006/relationships/ctrlProp" Target="../ctrlProps/ctrlProp242.xml"/><Relationship Id="rId4" Type="http://schemas.openxmlformats.org/officeDocument/2006/relationships/ctrlProp" Target="../ctrlProps/ctrlProp236.xml"/><Relationship Id="rId9" Type="http://schemas.openxmlformats.org/officeDocument/2006/relationships/ctrlProp" Target="../ctrlProps/ctrlProp241.xml"/><Relationship Id="rId14" Type="http://schemas.openxmlformats.org/officeDocument/2006/relationships/ctrlProp" Target="../ctrlProps/ctrlProp246.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54.xml"/><Relationship Id="rId13" Type="http://schemas.openxmlformats.org/officeDocument/2006/relationships/ctrlProp" Target="../ctrlProps/ctrlProp259.xml"/><Relationship Id="rId18" Type="http://schemas.openxmlformats.org/officeDocument/2006/relationships/ctrlProp" Target="../ctrlProps/ctrlProp264.xml"/><Relationship Id="rId3" Type="http://schemas.openxmlformats.org/officeDocument/2006/relationships/vmlDrawing" Target="../drawings/vmlDrawing14.vml"/><Relationship Id="rId7" Type="http://schemas.openxmlformats.org/officeDocument/2006/relationships/ctrlProp" Target="../ctrlProps/ctrlProp253.xml"/><Relationship Id="rId12" Type="http://schemas.openxmlformats.org/officeDocument/2006/relationships/ctrlProp" Target="../ctrlProps/ctrlProp258.xml"/><Relationship Id="rId17" Type="http://schemas.openxmlformats.org/officeDocument/2006/relationships/ctrlProp" Target="../ctrlProps/ctrlProp263.xml"/><Relationship Id="rId2" Type="http://schemas.openxmlformats.org/officeDocument/2006/relationships/drawing" Target="../drawings/drawing14.xml"/><Relationship Id="rId16" Type="http://schemas.openxmlformats.org/officeDocument/2006/relationships/ctrlProp" Target="../ctrlProps/ctrlProp262.xml"/><Relationship Id="rId1" Type="http://schemas.openxmlformats.org/officeDocument/2006/relationships/printerSettings" Target="../printerSettings/printerSettings15.bin"/><Relationship Id="rId6" Type="http://schemas.openxmlformats.org/officeDocument/2006/relationships/ctrlProp" Target="../ctrlProps/ctrlProp252.xml"/><Relationship Id="rId11" Type="http://schemas.openxmlformats.org/officeDocument/2006/relationships/ctrlProp" Target="../ctrlProps/ctrlProp257.xml"/><Relationship Id="rId5" Type="http://schemas.openxmlformats.org/officeDocument/2006/relationships/ctrlProp" Target="../ctrlProps/ctrlProp251.xml"/><Relationship Id="rId15" Type="http://schemas.openxmlformats.org/officeDocument/2006/relationships/ctrlProp" Target="../ctrlProps/ctrlProp261.xml"/><Relationship Id="rId10" Type="http://schemas.openxmlformats.org/officeDocument/2006/relationships/ctrlProp" Target="../ctrlProps/ctrlProp256.xml"/><Relationship Id="rId19" Type="http://schemas.openxmlformats.org/officeDocument/2006/relationships/comments" Target="../comments13.xml"/><Relationship Id="rId4" Type="http://schemas.openxmlformats.org/officeDocument/2006/relationships/ctrlProp" Target="../ctrlProps/ctrlProp250.xml"/><Relationship Id="rId9" Type="http://schemas.openxmlformats.org/officeDocument/2006/relationships/ctrlProp" Target="../ctrlProps/ctrlProp255.xml"/><Relationship Id="rId14" Type="http://schemas.openxmlformats.org/officeDocument/2006/relationships/ctrlProp" Target="../ctrlProps/ctrlProp26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69.xml"/><Relationship Id="rId13" Type="http://schemas.openxmlformats.org/officeDocument/2006/relationships/ctrlProp" Target="../ctrlProps/ctrlProp274.xml"/><Relationship Id="rId18" Type="http://schemas.openxmlformats.org/officeDocument/2006/relationships/ctrlProp" Target="../ctrlProps/ctrlProp279.xml"/><Relationship Id="rId3" Type="http://schemas.openxmlformats.org/officeDocument/2006/relationships/vmlDrawing" Target="../drawings/vmlDrawing15.vml"/><Relationship Id="rId7" Type="http://schemas.openxmlformats.org/officeDocument/2006/relationships/ctrlProp" Target="../ctrlProps/ctrlProp268.xml"/><Relationship Id="rId12" Type="http://schemas.openxmlformats.org/officeDocument/2006/relationships/ctrlProp" Target="../ctrlProps/ctrlProp273.xml"/><Relationship Id="rId17" Type="http://schemas.openxmlformats.org/officeDocument/2006/relationships/ctrlProp" Target="../ctrlProps/ctrlProp278.xml"/><Relationship Id="rId2" Type="http://schemas.openxmlformats.org/officeDocument/2006/relationships/drawing" Target="../drawings/drawing15.xml"/><Relationship Id="rId16" Type="http://schemas.openxmlformats.org/officeDocument/2006/relationships/ctrlProp" Target="../ctrlProps/ctrlProp277.xml"/><Relationship Id="rId1" Type="http://schemas.openxmlformats.org/officeDocument/2006/relationships/printerSettings" Target="../printerSettings/printerSettings16.bin"/><Relationship Id="rId6" Type="http://schemas.openxmlformats.org/officeDocument/2006/relationships/ctrlProp" Target="../ctrlProps/ctrlProp267.xml"/><Relationship Id="rId11" Type="http://schemas.openxmlformats.org/officeDocument/2006/relationships/ctrlProp" Target="../ctrlProps/ctrlProp272.xml"/><Relationship Id="rId5" Type="http://schemas.openxmlformats.org/officeDocument/2006/relationships/ctrlProp" Target="../ctrlProps/ctrlProp266.xml"/><Relationship Id="rId15" Type="http://schemas.openxmlformats.org/officeDocument/2006/relationships/ctrlProp" Target="../ctrlProps/ctrlProp276.xml"/><Relationship Id="rId10" Type="http://schemas.openxmlformats.org/officeDocument/2006/relationships/ctrlProp" Target="../ctrlProps/ctrlProp271.xml"/><Relationship Id="rId19" Type="http://schemas.openxmlformats.org/officeDocument/2006/relationships/ctrlProp" Target="../ctrlProps/ctrlProp280.xml"/><Relationship Id="rId4" Type="http://schemas.openxmlformats.org/officeDocument/2006/relationships/ctrlProp" Target="../ctrlProps/ctrlProp265.xml"/><Relationship Id="rId9" Type="http://schemas.openxmlformats.org/officeDocument/2006/relationships/ctrlProp" Target="../ctrlProps/ctrlProp270.xml"/><Relationship Id="rId14" Type="http://schemas.openxmlformats.org/officeDocument/2006/relationships/ctrlProp" Target="../ctrlProps/ctrlProp275.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290.xml"/><Relationship Id="rId18" Type="http://schemas.openxmlformats.org/officeDocument/2006/relationships/ctrlProp" Target="../ctrlProps/ctrlProp295.xml"/><Relationship Id="rId26" Type="http://schemas.openxmlformats.org/officeDocument/2006/relationships/ctrlProp" Target="../ctrlProps/ctrlProp303.xml"/><Relationship Id="rId39" Type="http://schemas.openxmlformats.org/officeDocument/2006/relationships/ctrlProp" Target="../ctrlProps/ctrlProp316.xml"/><Relationship Id="rId21" Type="http://schemas.openxmlformats.org/officeDocument/2006/relationships/ctrlProp" Target="../ctrlProps/ctrlProp298.xml"/><Relationship Id="rId34" Type="http://schemas.openxmlformats.org/officeDocument/2006/relationships/ctrlProp" Target="../ctrlProps/ctrlProp311.xml"/><Relationship Id="rId42" Type="http://schemas.openxmlformats.org/officeDocument/2006/relationships/ctrlProp" Target="../ctrlProps/ctrlProp319.xml"/><Relationship Id="rId47" Type="http://schemas.openxmlformats.org/officeDocument/2006/relationships/ctrlProp" Target="../ctrlProps/ctrlProp324.xml"/><Relationship Id="rId7" Type="http://schemas.openxmlformats.org/officeDocument/2006/relationships/ctrlProp" Target="../ctrlProps/ctrlProp284.xml"/><Relationship Id="rId2" Type="http://schemas.openxmlformats.org/officeDocument/2006/relationships/drawing" Target="../drawings/drawing16.xml"/><Relationship Id="rId16" Type="http://schemas.openxmlformats.org/officeDocument/2006/relationships/ctrlProp" Target="../ctrlProps/ctrlProp293.xml"/><Relationship Id="rId29" Type="http://schemas.openxmlformats.org/officeDocument/2006/relationships/ctrlProp" Target="../ctrlProps/ctrlProp306.xml"/><Relationship Id="rId11" Type="http://schemas.openxmlformats.org/officeDocument/2006/relationships/ctrlProp" Target="../ctrlProps/ctrlProp288.xml"/><Relationship Id="rId24" Type="http://schemas.openxmlformats.org/officeDocument/2006/relationships/ctrlProp" Target="../ctrlProps/ctrlProp301.xml"/><Relationship Id="rId32" Type="http://schemas.openxmlformats.org/officeDocument/2006/relationships/ctrlProp" Target="../ctrlProps/ctrlProp309.xml"/><Relationship Id="rId37" Type="http://schemas.openxmlformats.org/officeDocument/2006/relationships/ctrlProp" Target="../ctrlProps/ctrlProp314.xml"/><Relationship Id="rId40" Type="http://schemas.openxmlformats.org/officeDocument/2006/relationships/ctrlProp" Target="../ctrlProps/ctrlProp317.xml"/><Relationship Id="rId45" Type="http://schemas.openxmlformats.org/officeDocument/2006/relationships/ctrlProp" Target="../ctrlProps/ctrlProp322.xml"/><Relationship Id="rId5" Type="http://schemas.openxmlformats.org/officeDocument/2006/relationships/ctrlProp" Target="../ctrlProps/ctrlProp282.xml"/><Relationship Id="rId15" Type="http://schemas.openxmlformats.org/officeDocument/2006/relationships/ctrlProp" Target="../ctrlProps/ctrlProp292.xml"/><Relationship Id="rId23" Type="http://schemas.openxmlformats.org/officeDocument/2006/relationships/ctrlProp" Target="../ctrlProps/ctrlProp300.xml"/><Relationship Id="rId28" Type="http://schemas.openxmlformats.org/officeDocument/2006/relationships/ctrlProp" Target="../ctrlProps/ctrlProp305.xml"/><Relationship Id="rId36" Type="http://schemas.openxmlformats.org/officeDocument/2006/relationships/ctrlProp" Target="../ctrlProps/ctrlProp313.xml"/><Relationship Id="rId49" Type="http://schemas.openxmlformats.org/officeDocument/2006/relationships/ctrlProp" Target="../ctrlProps/ctrlProp326.xml"/><Relationship Id="rId10" Type="http://schemas.openxmlformats.org/officeDocument/2006/relationships/ctrlProp" Target="../ctrlProps/ctrlProp287.xml"/><Relationship Id="rId19" Type="http://schemas.openxmlformats.org/officeDocument/2006/relationships/ctrlProp" Target="../ctrlProps/ctrlProp296.xml"/><Relationship Id="rId31" Type="http://schemas.openxmlformats.org/officeDocument/2006/relationships/ctrlProp" Target="../ctrlProps/ctrlProp308.xml"/><Relationship Id="rId44" Type="http://schemas.openxmlformats.org/officeDocument/2006/relationships/ctrlProp" Target="../ctrlProps/ctrlProp321.xml"/><Relationship Id="rId4" Type="http://schemas.openxmlformats.org/officeDocument/2006/relationships/ctrlProp" Target="../ctrlProps/ctrlProp281.xml"/><Relationship Id="rId9" Type="http://schemas.openxmlformats.org/officeDocument/2006/relationships/ctrlProp" Target="../ctrlProps/ctrlProp286.xml"/><Relationship Id="rId14" Type="http://schemas.openxmlformats.org/officeDocument/2006/relationships/ctrlProp" Target="../ctrlProps/ctrlProp291.xml"/><Relationship Id="rId22" Type="http://schemas.openxmlformats.org/officeDocument/2006/relationships/ctrlProp" Target="../ctrlProps/ctrlProp299.xml"/><Relationship Id="rId27" Type="http://schemas.openxmlformats.org/officeDocument/2006/relationships/ctrlProp" Target="../ctrlProps/ctrlProp304.xml"/><Relationship Id="rId30" Type="http://schemas.openxmlformats.org/officeDocument/2006/relationships/ctrlProp" Target="../ctrlProps/ctrlProp307.xml"/><Relationship Id="rId35" Type="http://schemas.openxmlformats.org/officeDocument/2006/relationships/ctrlProp" Target="../ctrlProps/ctrlProp312.xml"/><Relationship Id="rId43" Type="http://schemas.openxmlformats.org/officeDocument/2006/relationships/ctrlProp" Target="../ctrlProps/ctrlProp320.xml"/><Relationship Id="rId48" Type="http://schemas.openxmlformats.org/officeDocument/2006/relationships/ctrlProp" Target="../ctrlProps/ctrlProp325.xml"/><Relationship Id="rId8" Type="http://schemas.openxmlformats.org/officeDocument/2006/relationships/ctrlProp" Target="../ctrlProps/ctrlProp285.xml"/><Relationship Id="rId3" Type="http://schemas.openxmlformats.org/officeDocument/2006/relationships/vmlDrawing" Target="../drawings/vmlDrawing16.vml"/><Relationship Id="rId12" Type="http://schemas.openxmlformats.org/officeDocument/2006/relationships/ctrlProp" Target="../ctrlProps/ctrlProp289.xml"/><Relationship Id="rId17" Type="http://schemas.openxmlformats.org/officeDocument/2006/relationships/ctrlProp" Target="../ctrlProps/ctrlProp294.xml"/><Relationship Id="rId25" Type="http://schemas.openxmlformats.org/officeDocument/2006/relationships/ctrlProp" Target="../ctrlProps/ctrlProp302.xml"/><Relationship Id="rId33" Type="http://schemas.openxmlformats.org/officeDocument/2006/relationships/ctrlProp" Target="../ctrlProps/ctrlProp310.xml"/><Relationship Id="rId38" Type="http://schemas.openxmlformats.org/officeDocument/2006/relationships/ctrlProp" Target="../ctrlProps/ctrlProp315.xml"/><Relationship Id="rId46" Type="http://schemas.openxmlformats.org/officeDocument/2006/relationships/ctrlProp" Target="../ctrlProps/ctrlProp323.xml"/><Relationship Id="rId20" Type="http://schemas.openxmlformats.org/officeDocument/2006/relationships/ctrlProp" Target="../ctrlProps/ctrlProp297.xml"/><Relationship Id="rId41" Type="http://schemas.openxmlformats.org/officeDocument/2006/relationships/ctrlProp" Target="../ctrlProps/ctrlProp318.xml"/><Relationship Id="rId1" Type="http://schemas.openxmlformats.org/officeDocument/2006/relationships/printerSettings" Target="../printerSettings/printerSettings17.bin"/><Relationship Id="rId6" Type="http://schemas.openxmlformats.org/officeDocument/2006/relationships/ctrlProp" Target="../ctrlProps/ctrlProp283.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349.xml"/><Relationship Id="rId21" Type="http://schemas.openxmlformats.org/officeDocument/2006/relationships/ctrlProp" Target="../ctrlProps/ctrlProp344.xml"/><Relationship Id="rId34" Type="http://schemas.openxmlformats.org/officeDocument/2006/relationships/ctrlProp" Target="../ctrlProps/ctrlProp357.xml"/><Relationship Id="rId42" Type="http://schemas.openxmlformats.org/officeDocument/2006/relationships/ctrlProp" Target="../ctrlProps/ctrlProp365.xml"/><Relationship Id="rId47" Type="http://schemas.openxmlformats.org/officeDocument/2006/relationships/ctrlProp" Target="../ctrlProps/ctrlProp370.xml"/><Relationship Id="rId50" Type="http://schemas.openxmlformats.org/officeDocument/2006/relationships/ctrlProp" Target="../ctrlProps/ctrlProp373.xml"/><Relationship Id="rId55" Type="http://schemas.openxmlformats.org/officeDocument/2006/relationships/ctrlProp" Target="../ctrlProps/ctrlProp378.xml"/><Relationship Id="rId63" Type="http://schemas.openxmlformats.org/officeDocument/2006/relationships/ctrlProp" Target="../ctrlProps/ctrlProp386.xml"/><Relationship Id="rId7" Type="http://schemas.openxmlformats.org/officeDocument/2006/relationships/ctrlProp" Target="../ctrlProps/ctrlProp330.xml"/><Relationship Id="rId2" Type="http://schemas.openxmlformats.org/officeDocument/2006/relationships/drawing" Target="../drawings/drawing17.xml"/><Relationship Id="rId16" Type="http://schemas.openxmlformats.org/officeDocument/2006/relationships/ctrlProp" Target="../ctrlProps/ctrlProp339.xml"/><Relationship Id="rId29" Type="http://schemas.openxmlformats.org/officeDocument/2006/relationships/ctrlProp" Target="../ctrlProps/ctrlProp352.xml"/><Relationship Id="rId11" Type="http://schemas.openxmlformats.org/officeDocument/2006/relationships/ctrlProp" Target="../ctrlProps/ctrlProp334.xml"/><Relationship Id="rId24" Type="http://schemas.openxmlformats.org/officeDocument/2006/relationships/ctrlProp" Target="../ctrlProps/ctrlProp347.xml"/><Relationship Id="rId32" Type="http://schemas.openxmlformats.org/officeDocument/2006/relationships/ctrlProp" Target="../ctrlProps/ctrlProp355.xml"/><Relationship Id="rId37" Type="http://schemas.openxmlformats.org/officeDocument/2006/relationships/ctrlProp" Target="../ctrlProps/ctrlProp360.xml"/><Relationship Id="rId40" Type="http://schemas.openxmlformats.org/officeDocument/2006/relationships/ctrlProp" Target="../ctrlProps/ctrlProp363.xml"/><Relationship Id="rId45" Type="http://schemas.openxmlformats.org/officeDocument/2006/relationships/ctrlProp" Target="../ctrlProps/ctrlProp368.xml"/><Relationship Id="rId53" Type="http://schemas.openxmlformats.org/officeDocument/2006/relationships/ctrlProp" Target="../ctrlProps/ctrlProp376.xml"/><Relationship Id="rId58" Type="http://schemas.openxmlformats.org/officeDocument/2006/relationships/ctrlProp" Target="../ctrlProps/ctrlProp381.xml"/><Relationship Id="rId5" Type="http://schemas.openxmlformats.org/officeDocument/2006/relationships/ctrlProp" Target="../ctrlProps/ctrlProp328.xml"/><Relationship Id="rId61" Type="http://schemas.openxmlformats.org/officeDocument/2006/relationships/ctrlProp" Target="../ctrlProps/ctrlProp384.xml"/><Relationship Id="rId19" Type="http://schemas.openxmlformats.org/officeDocument/2006/relationships/ctrlProp" Target="../ctrlProps/ctrlProp342.xml"/><Relationship Id="rId14" Type="http://schemas.openxmlformats.org/officeDocument/2006/relationships/ctrlProp" Target="../ctrlProps/ctrlProp337.xml"/><Relationship Id="rId22" Type="http://schemas.openxmlformats.org/officeDocument/2006/relationships/ctrlProp" Target="../ctrlProps/ctrlProp345.xml"/><Relationship Id="rId27" Type="http://schemas.openxmlformats.org/officeDocument/2006/relationships/ctrlProp" Target="../ctrlProps/ctrlProp350.xml"/><Relationship Id="rId30" Type="http://schemas.openxmlformats.org/officeDocument/2006/relationships/ctrlProp" Target="../ctrlProps/ctrlProp353.xml"/><Relationship Id="rId35" Type="http://schemas.openxmlformats.org/officeDocument/2006/relationships/ctrlProp" Target="../ctrlProps/ctrlProp358.xml"/><Relationship Id="rId43" Type="http://schemas.openxmlformats.org/officeDocument/2006/relationships/ctrlProp" Target="../ctrlProps/ctrlProp366.xml"/><Relationship Id="rId48" Type="http://schemas.openxmlformats.org/officeDocument/2006/relationships/ctrlProp" Target="../ctrlProps/ctrlProp371.xml"/><Relationship Id="rId56" Type="http://schemas.openxmlformats.org/officeDocument/2006/relationships/ctrlProp" Target="../ctrlProps/ctrlProp379.xml"/><Relationship Id="rId64" Type="http://schemas.openxmlformats.org/officeDocument/2006/relationships/ctrlProp" Target="../ctrlProps/ctrlProp387.xml"/><Relationship Id="rId8" Type="http://schemas.openxmlformats.org/officeDocument/2006/relationships/ctrlProp" Target="../ctrlProps/ctrlProp331.xml"/><Relationship Id="rId51" Type="http://schemas.openxmlformats.org/officeDocument/2006/relationships/ctrlProp" Target="../ctrlProps/ctrlProp374.xml"/><Relationship Id="rId3" Type="http://schemas.openxmlformats.org/officeDocument/2006/relationships/vmlDrawing" Target="../drawings/vmlDrawing17.vml"/><Relationship Id="rId12" Type="http://schemas.openxmlformats.org/officeDocument/2006/relationships/ctrlProp" Target="../ctrlProps/ctrlProp335.xml"/><Relationship Id="rId17" Type="http://schemas.openxmlformats.org/officeDocument/2006/relationships/ctrlProp" Target="../ctrlProps/ctrlProp340.xml"/><Relationship Id="rId25" Type="http://schemas.openxmlformats.org/officeDocument/2006/relationships/ctrlProp" Target="../ctrlProps/ctrlProp348.xml"/><Relationship Id="rId33" Type="http://schemas.openxmlformats.org/officeDocument/2006/relationships/ctrlProp" Target="../ctrlProps/ctrlProp356.xml"/><Relationship Id="rId38" Type="http://schemas.openxmlformats.org/officeDocument/2006/relationships/ctrlProp" Target="../ctrlProps/ctrlProp361.xml"/><Relationship Id="rId46" Type="http://schemas.openxmlformats.org/officeDocument/2006/relationships/ctrlProp" Target="../ctrlProps/ctrlProp369.xml"/><Relationship Id="rId59" Type="http://schemas.openxmlformats.org/officeDocument/2006/relationships/ctrlProp" Target="../ctrlProps/ctrlProp382.xml"/><Relationship Id="rId20" Type="http://schemas.openxmlformats.org/officeDocument/2006/relationships/ctrlProp" Target="../ctrlProps/ctrlProp343.xml"/><Relationship Id="rId41" Type="http://schemas.openxmlformats.org/officeDocument/2006/relationships/ctrlProp" Target="../ctrlProps/ctrlProp364.xml"/><Relationship Id="rId54" Type="http://schemas.openxmlformats.org/officeDocument/2006/relationships/ctrlProp" Target="../ctrlProps/ctrlProp377.xml"/><Relationship Id="rId62" Type="http://schemas.openxmlformats.org/officeDocument/2006/relationships/ctrlProp" Target="../ctrlProps/ctrlProp385.xml"/><Relationship Id="rId1" Type="http://schemas.openxmlformats.org/officeDocument/2006/relationships/printerSettings" Target="../printerSettings/printerSettings18.bin"/><Relationship Id="rId6" Type="http://schemas.openxmlformats.org/officeDocument/2006/relationships/ctrlProp" Target="../ctrlProps/ctrlProp329.xml"/><Relationship Id="rId15" Type="http://schemas.openxmlformats.org/officeDocument/2006/relationships/ctrlProp" Target="../ctrlProps/ctrlProp338.xml"/><Relationship Id="rId23" Type="http://schemas.openxmlformats.org/officeDocument/2006/relationships/ctrlProp" Target="../ctrlProps/ctrlProp346.xml"/><Relationship Id="rId28" Type="http://schemas.openxmlformats.org/officeDocument/2006/relationships/ctrlProp" Target="../ctrlProps/ctrlProp351.xml"/><Relationship Id="rId36" Type="http://schemas.openxmlformats.org/officeDocument/2006/relationships/ctrlProp" Target="../ctrlProps/ctrlProp359.xml"/><Relationship Id="rId49" Type="http://schemas.openxmlformats.org/officeDocument/2006/relationships/ctrlProp" Target="../ctrlProps/ctrlProp372.xml"/><Relationship Id="rId57" Type="http://schemas.openxmlformats.org/officeDocument/2006/relationships/ctrlProp" Target="../ctrlProps/ctrlProp380.xml"/><Relationship Id="rId10" Type="http://schemas.openxmlformats.org/officeDocument/2006/relationships/ctrlProp" Target="../ctrlProps/ctrlProp333.xml"/><Relationship Id="rId31" Type="http://schemas.openxmlformats.org/officeDocument/2006/relationships/ctrlProp" Target="../ctrlProps/ctrlProp354.xml"/><Relationship Id="rId44" Type="http://schemas.openxmlformats.org/officeDocument/2006/relationships/ctrlProp" Target="../ctrlProps/ctrlProp367.xml"/><Relationship Id="rId52" Type="http://schemas.openxmlformats.org/officeDocument/2006/relationships/ctrlProp" Target="../ctrlProps/ctrlProp375.xml"/><Relationship Id="rId60" Type="http://schemas.openxmlformats.org/officeDocument/2006/relationships/ctrlProp" Target="../ctrlProps/ctrlProp383.xml"/><Relationship Id="rId65" Type="http://schemas.openxmlformats.org/officeDocument/2006/relationships/ctrlProp" Target="../ctrlProps/ctrlProp388.xml"/><Relationship Id="rId4" Type="http://schemas.openxmlformats.org/officeDocument/2006/relationships/ctrlProp" Target="../ctrlProps/ctrlProp327.xml"/><Relationship Id="rId9" Type="http://schemas.openxmlformats.org/officeDocument/2006/relationships/ctrlProp" Target="../ctrlProps/ctrlProp332.xml"/><Relationship Id="rId13" Type="http://schemas.openxmlformats.org/officeDocument/2006/relationships/ctrlProp" Target="../ctrlProps/ctrlProp336.xml"/><Relationship Id="rId18" Type="http://schemas.openxmlformats.org/officeDocument/2006/relationships/ctrlProp" Target="../ctrlProps/ctrlProp341.xml"/><Relationship Id="rId39" Type="http://schemas.openxmlformats.org/officeDocument/2006/relationships/ctrlProp" Target="../ctrlProps/ctrlProp362.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398.xml"/><Relationship Id="rId18" Type="http://schemas.openxmlformats.org/officeDocument/2006/relationships/ctrlProp" Target="../ctrlProps/ctrlProp403.xml"/><Relationship Id="rId26" Type="http://schemas.openxmlformats.org/officeDocument/2006/relationships/ctrlProp" Target="../ctrlProps/ctrlProp411.xml"/><Relationship Id="rId3" Type="http://schemas.openxmlformats.org/officeDocument/2006/relationships/vmlDrawing" Target="../drawings/vmlDrawing18.vml"/><Relationship Id="rId21" Type="http://schemas.openxmlformats.org/officeDocument/2006/relationships/ctrlProp" Target="../ctrlProps/ctrlProp406.xml"/><Relationship Id="rId7" Type="http://schemas.openxmlformats.org/officeDocument/2006/relationships/ctrlProp" Target="../ctrlProps/ctrlProp392.xml"/><Relationship Id="rId12" Type="http://schemas.openxmlformats.org/officeDocument/2006/relationships/ctrlProp" Target="../ctrlProps/ctrlProp397.xml"/><Relationship Id="rId17" Type="http://schemas.openxmlformats.org/officeDocument/2006/relationships/ctrlProp" Target="../ctrlProps/ctrlProp402.xml"/><Relationship Id="rId25" Type="http://schemas.openxmlformats.org/officeDocument/2006/relationships/ctrlProp" Target="../ctrlProps/ctrlProp410.xml"/><Relationship Id="rId33" Type="http://schemas.openxmlformats.org/officeDocument/2006/relationships/ctrlProp" Target="../ctrlProps/ctrlProp418.xml"/><Relationship Id="rId2" Type="http://schemas.openxmlformats.org/officeDocument/2006/relationships/drawing" Target="../drawings/drawing18.xml"/><Relationship Id="rId16" Type="http://schemas.openxmlformats.org/officeDocument/2006/relationships/ctrlProp" Target="../ctrlProps/ctrlProp401.xml"/><Relationship Id="rId20" Type="http://schemas.openxmlformats.org/officeDocument/2006/relationships/ctrlProp" Target="../ctrlProps/ctrlProp405.xml"/><Relationship Id="rId29" Type="http://schemas.openxmlformats.org/officeDocument/2006/relationships/ctrlProp" Target="../ctrlProps/ctrlProp414.xml"/><Relationship Id="rId1" Type="http://schemas.openxmlformats.org/officeDocument/2006/relationships/printerSettings" Target="../printerSettings/printerSettings19.bin"/><Relationship Id="rId6" Type="http://schemas.openxmlformats.org/officeDocument/2006/relationships/ctrlProp" Target="../ctrlProps/ctrlProp391.xml"/><Relationship Id="rId11" Type="http://schemas.openxmlformats.org/officeDocument/2006/relationships/ctrlProp" Target="../ctrlProps/ctrlProp396.xml"/><Relationship Id="rId24" Type="http://schemas.openxmlformats.org/officeDocument/2006/relationships/ctrlProp" Target="../ctrlProps/ctrlProp409.xml"/><Relationship Id="rId32" Type="http://schemas.openxmlformats.org/officeDocument/2006/relationships/ctrlProp" Target="../ctrlProps/ctrlProp417.xml"/><Relationship Id="rId5" Type="http://schemas.openxmlformats.org/officeDocument/2006/relationships/ctrlProp" Target="../ctrlProps/ctrlProp390.xml"/><Relationship Id="rId15" Type="http://schemas.openxmlformats.org/officeDocument/2006/relationships/ctrlProp" Target="../ctrlProps/ctrlProp400.xml"/><Relationship Id="rId23" Type="http://schemas.openxmlformats.org/officeDocument/2006/relationships/ctrlProp" Target="../ctrlProps/ctrlProp408.xml"/><Relationship Id="rId28" Type="http://schemas.openxmlformats.org/officeDocument/2006/relationships/ctrlProp" Target="../ctrlProps/ctrlProp413.xml"/><Relationship Id="rId10" Type="http://schemas.openxmlformats.org/officeDocument/2006/relationships/ctrlProp" Target="../ctrlProps/ctrlProp395.xml"/><Relationship Id="rId19" Type="http://schemas.openxmlformats.org/officeDocument/2006/relationships/ctrlProp" Target="../ctrlProps/ctrlProp404.xml"/><Relationship Id="rId31" Type="http://schemas.openxmlformats.org/officeDocument/2006/relationships/ctrlProp" Target="../ctrlProps/ctrlProp416.xml"/><Relationship Id="rId4" Type="http://schemas.openxmlformats.org/officeDocument/2006/relationships/ctrlProp" Target="../ctrlProps/ctrlProp389.xml"/><Relationship Id="rId9" Type="http://schemas.openxmlformats.org/officeDocument/2006/relationships/ctrlProp" Target="../ctrlProps/ctrlProp394.xml"/><Relationship Id="rId14" Type="http://schemas.openxmlformats.org/officeDocument/2006/relationships/ctrlProp" Target="../ctrlProps/ctrlProp399.xml"/><Relationship Id="rId22" Type="http://schemas.openxmlformats.org/officeDocument/2006/relationships/ctrlProp" Target="../ctrlProps/ctrlProp407.xml"/><Relationship Id="rId27" Type="http://schemas.openxmlformats.org/officeDocument/2006/relationships/ctrlProp" Target="../ctrlProps/ctrlProp412.xml"/><Relationship Id="rId30" Type="http://schemas.openxmlformats.org/officeDocument/2006/relationships/ctrlProp" Target="../ctrlProps/ctrlProp415.xml"/><Relationship Id="rId8" Type="http://schemas.openxmlformats.org/officeDocument/2006/relationships/ctrlProp" Target="../ctrlProps/ctrlProp39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428.xml"/><Relationship Id="rId18" Type="http://schemas.openxmlformats.org/officeDocument/2006/relationships/ctrlProp" Target="../ctrlProps/ctrlProp433.xml"/><Relationship Id="rId26" Type="http://schemas.openxmlformats.org/officeDocument/2006/relationships/ctrlProp" Target="../ctrlProps/ctrlProp441.xml"/><Relationship Id="rId39" Type="http://schemas.openxmlformats.org/officeDocument/2006/relationships/ctrlProp" Target="../ctrlProps/ctrlProp454.xml"/><Relationship Id="rId21" Type="http://schemas.openxmlformats.org/officeDocument/2006/relationships/ctrlProp" Target="../ctrlProps/ctrlProp436.xml"/><Relationship Id="rId34" Type="http://schemas.openxmlformats.org/officeDocument/2006/relationships/ctrlProp" Target="../ctrlProps/ctrlProp449.xml"/><Relationship Id="rId7" Type="http://schemas.openxmlformats.org/officeDocument/2006/relationships/ctrlProp" Target="../ctrlProps/ctrlProp422.xml"/><Relationship Id="rId12" Type="http://schemas.openxmlformats.org/officeDocument/2006/relationships/ctrlProp" Target="../ctrlProps/ctrlProp427.xml"/><Relationship Id="rId17" Type="http://schemas.openxmlformats.org/officeDocument/2006/relationships/ctrlProp" Target="../ctrlProps/ctrlProp432.xml"/><Relationship Id="rId25" Type="http://schemas.openxmlformats.org/officeDocument/2006/relationships/ctrlProp" Target="../ctrlProps/ctrlProp440.xml"/><Relationship Id="rId33" Type="http://schemas.openxmlformats.org/officeDocument/2006/relationships/ctrlProp" Target="../ctrlProps/ctrlProp448.xml"/><Relationship Id="rId38" Type="http://schemas.openxmlformats.org/officeDocument/2006/relationships/ctrlProp" Target="../ctrlProps/ctrlProp453.xml"/><Relationship Id="rId2" Type="http://schemas.openxmlformats.org/officeDocument/2006/relationships/drawing" Target="../drawings/drawing19.xml"/><Relationship Id="rId16" Type="http://schemas.openxmlformats.org/officeDocument/2006/relationships/ctrlProp" Target="../ctrlProps/ctrlProp431.xml"/><Relationship Id="rId20" Type="http://schemas.openxmlformats.org/officeDocument/2006/relationships/ctrlProp" Target="../ctrlProps/ctrlProp435.xml"/><Relationship Id="rId29" Type="http://schemas.openxmlformats.org/officeDocument/2006/relationships/ctrlProp" Target="../ctrlProps/ctrlProp444.xml"/><Relationship Id="rId1" Type="http://schemas.openxmlformats.org/officeDocument/2006/relationships/printerSettings" Target="../printerSettings/printerSettings20.bin"/><Relationship Id="rId6" Type="http://schemas.openxmlformats.org/officeDocument/2006/relationships/ctrlProp" Target="../ctrlProps/ctrlProp421.xml"/><Relationship Id="rId11" Type="http://schemas.openxmlformats.org/officeDocument/2006/relationships/ctrlProp" Target="../ctrlProps/ctrlProp426.xml"/><Relationship Id="rId24" Type="http://schemas.openxmlformats.org/officeDocument/2006/relationships/ctrlProp" Target="../ctrlProps/ctrlProp439.xml"/><Relationship Id="rId32" Type="http://schemas.openxmlformats.org/officeDocument/2006/relationships/ctrlProp" Target="../ctrlProps/ctrlProp447.xml"/><Relationship Id="rId37" Type="http://schemas.openxmlformats.org/officeDocument/2006/relationships/ctrlProp" Target="../ctrlProps/ctrlProp452.xml"/><Relationship Id="rId5" Type="http://schemas.openxmlformats.org/officeDocument/2006/relationships/ctrlProp" Target="../ctrlProps/ctrlProp420.xml"/><Relationship Id="rId15" Type="http://schemas.openxmlformats.org/officeDocument/2006/relationships/ctrlProp" Target="../ctrlProps/ctrlProp430.xml"/><Relationship Id="rId23" Type="http://schemas.openxmlformats.org/officeDocument/2006/relationships/ctrlProp" Target="../ctrlProps/ctrlProp438.xml"/><Relationship Id="rId28" Type="http://schemas.openxmlformats.org/officeDocument/2006/relationships/ctrlProp" Target="../ctrlProps/ctrlProp443.xml"/><Relationship Id="rId36" Type="http://schemas.openxmlformats.org/officeDocument/2006/relationships/ctrlProp" Target="../ctrlProps/ctrlProp451.xml"/><Relationship Id="rId10" Type="http://schemas.openxmlformats.org/officeDocument/2006/relationships/ctrlProp" Target="../ctrlProps/ctrlProp425.xml"/><Relationship Id="rId19" Type="http://schemas.openxmlformats.org/officeDocument/2006/relationships/ctrlProp" Target="../ctrlProps/ctrlProp434.xml"/><Relationship Id="rId31" Type="http://schemas.openxmlformats.org/officeDocument/2006/relationships/ctrlProp" Target="../ctrlProps/ctrlProp446.xml"/><Relationship Id="rId4" Type="http://schemas.openxmlformats.org/officeDocument/2006/relationships/ctrlProp" Target="../ctrlProps/ctrlProp419.xml"/><Relationship Id="rId9" Type="http://schemas.openxmlformats.org/officeDocument/2006/relationships/ctrlProp" Target="../ctrlProps/ctrlProp424.xml"/><Relationship Id="rId14" Type="http://schemas.openxmlformats.org/officeDocument/2006/relationships/ctrlProp" Target="../ctrlProps/ctrlProp429.xml"/><Relationship Id="rId22" Type="http://schemas.openxmlformats.org/officeDocument/2006/relationships/ctrlProp" Target="../ctrlProps/ctrlProp437.xml"/><Relationship Id="rId27" Type="http://schemas.openxmlformats.org/officeDocument/2006/relationships/ctrlProp" Target="../ctrlProps/ctrlProp442.xml"/><Relationship Id="rId30" Type="http://schemas.openxmlformats.org/officeDocument/2006/relationships/ctrlProp" Target="../ctrlProps/ctrlProp445.xml"/><Relationship Id="rId35" Type="http://schemas.openxmlformats.org/officeDocument/2006/relationships/ctrlProp" Target="../ctrlProps/ctrlProp450.xml"/><Relationship Id="rId8" Type="http://schemas.openxmlformats.org/officeDocument/2006/relationships/ctrlProp" Target="../ctrlProps/ctrlProp423.xml"/><Relationship Id="rId3"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459.xml"/><Relationship Id="rId13" Type="http://schemas.openxmlformats.org/officeDocument/2006/relationships/ctrlProp" Target="../ctrlProps/ctrlProp464.xml"/><Relationship Id="rId18" Type="http://schemas.openxmlformats.org/officeDocument/2006/relationships/comments" Target="../comments14.xml"/><Relationship Id="rId3" Type="http://schemas.openxmlformats.org/officeDocument/2006/relationships/vmlDrawing" Target="../drawings/vmlDrawing20.vml"/><Relationship Id="rId7" Type="http://schemas.openxmlformats.org/officeDocument/2006/relationships/ctrlProp" Target="../ctrlProps/ctrlProp458.xml"/><Relationship Id="rId12" Type="http://schemas.openxmlformats.org/officeDocument/2006/relationships/ctrlProp" Target="../ctrlProps/ctrlProp463.xml"/><Relationship Id="rId17" Type="http://schemas.openxmlformats.org/officeDocument/2006/relationships/ctrlProp" Target="../ctrlProps/ctrlProp468.xml"/><Relationship Id="rId2" Type="http://schemas.openxmlformats.org/officeDocument/2006/relationships/drawing" Target="../drawings/drawing20.xml"/><Relationship Id="rId16" Type="http://schemas.openxmlformats.org/officeDocument/2006/relationships/ctrlProp" Target="../ctrlProps/ctrlProp467.xml"/><Relationship Id="rId1" Type="http://schemas.openxmlformats.org/officeDocument/2006/relationships/printerSettings" Target="../printerSettings/printerSettings22.bin"/><Relationship Id="rId6" Type="http://schemas.openxmlformats.org/officeDocument/2006/relationships/ctrlProp" Target="../ctrlProps/ctrlProp457.xml"/><Relationship Id="rId11" Type="http://schemas.openxmlformats.org/officeDocument/2006/relationships/ctrlProp" Target="../ctrlProps/ctrlProp462.xml"/><Relationship Id="rId5" Type="http://schemas.openxmlformats.org/officeDocument/2006/relationships/ctrlProp" Target="../ctrlProps/ctrlProp456.xml"/><Relationship Id="rId15" Type="http://schemas.openxmlformats.org/officeDocument/2006/relationships/ctrlProp" Target="../ctrlProps/ctrlProp466.xml"/><Relationship Id="rId10" Type="http://schemas.openxmlformats.org/officeDocument/2006/relationships/ctrlProp" Target="../ctrlProps/ctrlProp461.xml"/><Relationship Id="rId4" Type="http://schemas.openxmlformats.org/officeDocument/2006/relationships/ctrlProp" Target="../ctrlProps/ctrlProp455.xml"/><Relationship Id="rId9" Type="http://schemas.openxmlformats.org/officeDocument/2006/relationships/ctrlProp" Target="../ctrlProps/ctrlProp460.xml"/><Relationship Id="rId14" Type="http://schemas.openxmlformats.org/officeDocument/2006/relationships/ctrlProp" Target="../ctrlProps/ctrlProp46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6.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473.xml"/><Relationship Id="rId13" Type="http://schemas.openxmlformats.org/officeDocument/2006/relationships/ctrlProp" Target="../ctrlProps/ctrlProp478.xml"/><Relationship Id="rId3" Type="http://schemas.openxmlformats.org/officeDocument/2006/relationships/vmlDrawing" Target="../drawings/vmlDrawing25.vml"/><Relationship Id="rId7" Type="http://schemas.openxmlformats.org/officeDocument/2006/relationships/ctrlProp" Target="../ctrlProps/ctrlProp472.xml"/><Relationship Id="rId12" Type="http://schemas.openxmlformats.org/officeDocument/2006/relationships/ctrlProp" Target="../ctrlProps/ctrlProp477.xml"/><Relationship Id="rId2" Type="http://schemas.openxmlformats.org/officeDocument/2006/relationships/drawing" Target="../drawings/drawing23.xml"/><Relationship Id="rId1" Type="http://schemas.openxmlformats.org/officeDocument/2006/relationships/printerSettings" Target="../printerSettings/printerSettings27.bin"/><Relationship Id="rId6" Type="http://schemas.openxmlformats.org/officeDocument/2006/relationships/ctrlProp" Target="../ctrlProps/ctrlProp471.xml"/><Relationship Id="rId11" Type="http://schemas.openxmlformats.org/officeDocument/2006/relationships/ctrlProp" Target="../ctrlProps/ctrlProp476.xml"/><Relationship Id="rId5" Type="http://schemas.openxmlformats.org/officeDocument/2006/relationships/ctrlProp" Target="../ctrlProps/ctrlProp470.xml"/><Relationship Id="rId10" Type="http://schemas.openxmlformats.org/officeDocument/2006/relationships/ctrlProp" Target="../ctrlProps/ctrlProp475.xml"/><Relationship Id="rId4" Type="http://schemas.openxmlformats.org/officeDocument/2006/relationships/ctrlProp" Target="../ctrlProps/ctrlProp469.xml"/><Relationship Id="rId9" Type="http://schemas.openxmlformats.org/officeDocument/2006/relationships/ctrlProp" Target="../ctrlProps/ctrlProp474.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483.xml"/><Relationship Id="rId13" Type="http://schemas.openxmlformats.org/officeDocument/2006/relationships/ctrlProp" Target="../ctrlProps/ctrlProp488.xml"/><Relationship Id="rId3" Type="http://schemas.openxmlformats.org/officeDocument/2006/relationships/vmlDrawing" Target="../drawings/vmlDrawing26.vml"/><Relationship Id="rId7" Type="http://schemas.openxmlformats.org/officeDocument/2006/relationships/ctrlProp" Target="../ctrlProps/ctrlProp482.xml"/><Relationship Id="rId12" Type="http://schemas.openxmlformats.org/officeDocument/2006/relationships/ctrlProp" Target="../ctrlProps/ctrlProp487.xml"/><Relationship Id="rId17" Type="http://schemas.openxmlformats.org/officeDocument/2006/relationships/ctrlProp" Target="../ctrlProps/ctrlProp492.xml"/><Relationship Id="rId2" Type="http://schemas.openxmlformats.org/officeDocument/2006/relationships/drawing" Target="../drawings/drawing24.xml"/><Relationship Id="rId16" Type="http://schemas.openxmlformats.org/officeDocument/2006/relationships/ctrlProp" Target="../ctrlProps/ctrlProp491.xml"/><Relationship Id="rId1" Type="http://schemas.openxmlformats.org/officeDocument/2006/relationships/printerSettings" Target="../printerSettings/printerSettings28.bin"/><Relationship Id="rId6" Type="http://schemas.openxmlformats.org/officeDocument/2006/relationships/ctrlProp" Target="../ctrlProps/ctrlProp481.xml"/><Relationship Id="rId11" Type="http://schemas.openxmlformats.org/officeDocument/2006/relationships/ctrlProp" Target="../ctrlProps/ctrlProp486.xml"/><Relationship Id="rId5" Type="http://schemas.openxmlformats.org/officeDocument/2006/relationships/ctrlProp" Target="../ctrlProps/ctrlProp480.xml"/><Relationship Id="rId15" Type="http://schemas.openxmlformats.org/officeDocument/2006/relationships/ctrlProp" Target="../ctrlProps/ctrlProp490.xml"/><Relationship Id="rId10" Type="http://schemas.openxmlformats.org/officeDocument/2006/relationships/ctrlProp" Target="../ctrlProps/ctrlProp485.xml"/><Relationship Id="rId4" Type="http://schemas.openxmlformats.org/officeDocument/2006/relationships/ctrlProp" Target="../ctrlProps/ctrlProp479.xml"/><Relationship Id="rId9" Type="http://schemas.openxmlformats.org/officeDocument/2006/relationships/ctrlProp" Target="../ctrlProps/ctrlProp484.xml"/><Relationship Id="rId14" Type="http://schemas.openxmlformats.org/officeDocument/2006/relationships/ctrlProp" Target="../ctrlProps/ctrlProp489.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02.xml"/><Relationship Id="rId18" Type="http://schemas.openxmlformats.org/officeDocument/2006/relationships/ctrlProp" Target="../ctrlProps/ctrlProp507.xml"/><Relationship Id="rId26" Type="http://schemas.openxmlformats.org/officeDocument/2006/relationships/ctrlProp" Target="../ctrlProps/ctrlProp515.xml"/><Relationship Id="rId3" Type="http://schemas.openxmlformats.org/officeDocument/2006/relationships/vmlDrawing" Target="../drawings/vmlDrawing27.vml"/><Relationship Id="rId21" Type="http://schemas.openxmlformats.org/officeDocument/2006/relationships/ctrlProp" Target="../ctrlProps/ctrlProp510.xml"/><Relationship Id="rId34" Type="http://schemas.openxmlformats.org/officeDocument/2006/relationships/ctrlProp" Target="../ctrlProps/ctrlProp523.xml"/><Relationship Id="rId7" Type="http://schemas.openxmlformats.org/officeDocument/2006/relationships/ctrlProp" Target="../ctrlProps/ctrlProp496.xml"/><Relationship Id="rId12" Type="http://schemas.openxmlformats.org/officeDocument/2006/relationships/ctrlProp" Target="../ctrlProps/ctrlProp501.xml"/><Relationship Id="rId17" Type="http://schemas.openxmlformats.org/officeDocument/2006/relationships/ctrlProp" Target="../ctrlProps/ctrlProp506.xml"/><Relationship Id="rId25" Type="http://schemas.openxmlformats.org/officeDocument/2006/relationships/ctrlProp" Target="../ctrlProps/ctrlProp514.xml"/><Relationship Id="rId33" Type="http://schemas.openxmlformats.org/officeDocument/2006/relationships/ctrlProp" Target="../ctrlProps/ctrlProp522.xml"/><Relationship Id="rId2" Type="http://schemas.openxmlformats.org/officeDocument/2006/relationships/drawing" Target="../drawings/drawing25.xml"/><Relationship Id="rId16" Type="http://schemas.openxmlformats.org/officeDocument/2006/relationships/ctrlProp" Target="../ctrlProps/ctrlProp505.xml"/><Relationship Id="rId20" Type="http://schemas.openxmlformats.org/officeDocument/2006/relationships/ctrlProp" Target="../ctrlProps/ctrlProp509.xml"/><Relationship Id="rId29" Type="http://schemas.openxmlformats.org/officeDocument/2006/relationships/ctrlProp" Target="../ctrlProps/ctrlProp518.xml"/><Relationship Id="rId1" Type="http://schemas.openxmlformats.org/officeDocument/2006/relationships/printerSettings" Target="../printerSettings/printerSettings30.bin"/><Relationship Id="rId6" Type="http://schemas.openxmlformats.org/officeDocument/2006/relationships/ctrlProp" Target="../ctrlProps/ctrlProp495.xml"/><Relationship Id="rId11" Type="http://schemas.openxmlformats.org/officeDocument/2006/relationships/ctrlProp" Target="../ctrlProps/ctrlProp500.xml"/><Relationship Id="rId24" Type="http://schemas.openxmlformats.org/officeDocument/2006/relationships/ctrlProp" Target="../ctrlProps/ctrlProp513.xml"/><Relationship Id="rId32" Type="http://schemas.openxmlformats.org/officeDocument/2006/relationships/ctrlProp" Target="../ctrlProps/ctrlProp521.xml"/><Relationship Id="rId5" Type="http://schemas.openxmlformats.org/officeDocument/2006/relationships/ctrlProp" Target="../ctrlProps/ctrlProp494.xml"/><Relationship Id="rId15" Type="http://schemas.openxmlformats.org/officeDocument/2006/relationships/ctrlProp" Target="../ctrlProps/ctrlProp504.xml"/><Relationship Id="rId23" Type="http://schemas.openxmlformats.org/officeDocument/2006/relationships/ctrlProp" Target="../ctrlProps/ctrlProp512.xml"/><Relationship Id="rId28" Type="http://schemas.openxmlformats.org/officeDocument/2006/relationships/ctrlProp" Target="../ctrlProps/ctrlProp517.xml"/><Relationship Id="rId10" Type="http://schemas.openxmlformats.org/officeDocument/2006/relationships/ctrlProp" Target="../ctrlProps/ctrlProp499.xml"/><Relationship Id="rId19" Type="http://schemas.openxmlformats.org/officeDocument/2006/relationships/ctrlProp" Target="../ctrlProps/ctrlProp508.xml"/><Relationship Id="rId31" Type="http://schemas.openxmlformats.org/officeDocument/2006/relationships/ctrlProp" Target="../ctrlProps/ctrlProp520.xml"/><Relationship Id="rId4" Type="http://schemas.openxmlformats.org/officeDocument/2006/relationships/ctrlProp" Target="../ctrlProps/ctrlProp493.xml"/><Relationship Id="rId9" Type="http://schemas.openxmlformats.org/officeDocument/2006/relationships/ctrlProp" Target="../ctrlProps/ctrlProp498.xml"/><Relationship Id="rId14" Type="http://schemas.openxmlformats.org/officeDocument/2006/relationships/ctrlProp" Target="../ctrlProps/ctrlProp503.xml"/><Relationship Id="rId22" Type="http://schemas.openxmlformats.org/officeDocument/2006/relationships/ctrlProp" Target="../ctrlProps/ctrlProp511.xml"/><Relationship Id="rId27" Type="http://schemas.openxmlformats.org/officeDocument/2006/relationships/ctrlProp" Target="../ctrlProps/ctrlProp516.xml"/><Relationship Id="rId30" Type="http://schemas.openxmlformats.org/officeDocument/2006/relationships/ctrlProp" Target="../ctrlProps/ctrlProp519.xml"/><Relationship Id="rId8" Type="http://schemas.openxmlformats.org/officeDocument/2006/relationships/ctrlProp" Target="../ctrlProps/ctrlProp497.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533.xml"/><Relationship Id="rId18" Type="http://schemas.openxmlformats.org/officeDocument/2006/relationships/ctrlProp" Target="../ctrlProps/ctrlProp538.xml"/><Relationship Id="rId26" Type="http://schemas.openxmlformats.org/officeDocument/2006/relationships/ctrlProp" Target="../ctrlProps/ctrlProp546.xml"/><Relationship Id="rId39" Type="http://schemas.openxmlformats.org/officeDocument/2006/relationships/comments" Target="../comments19.xml"/><Relationship Id="rId21" Type="http://schemas.openxmlformats.org/officeDocument/2006/relationships/ctrlProp" Target="../ctrlProps/ctrlProp541.xml"/><Relationship Id="rId34" Type="http://schemas.openxmlformats.org/officeDocument/2006/relationships/ctrlProp" Target="../ctrlProps/ctrlProp554.xml"/><Relationship Id="rId7" Type="http://schemas.openxmlformats.org/officeDocument/2006/relationships/ctrlProp" Target="../ctrlProps/ctrlProp527.xml"/><Relationship Id="rId12" Type="http://schemas.openxmlformats.org/officeDocument/2006/relationships/ctrlProp" Target="../ctrlProps/ctrlProp532.xml"/><Relationship Id="rId17" Type="http://schemas.openxmlformats.org/officeDocument/2006/relationships/ctrlProp" Target="../ctrlProps/ctrlProp537.xml"/><Relationship Id="rId25" Type="http://schemas.openxmlformats.org/officeDocument/2006/relationships/ctrlProp" Target="../ctrlProps/ctrlProp545.xml"/><Relationship Id="rId33" Type="http://schemas.openxmlformats.org/officeDocument/2006/relationships/ctrlProp" Target="../ctrlProps/ctrlProp553.xml"/><Relationship Id="rId38" Type="http://schemas.openxmlformats.org/officeDocument/2006/relationships/ctrlProp" Target="../ctrlProps/ctrlProp558.xml"/><Relationship Id="rId2" Type="http://schemas.openxmlformats.org/officeDocument/2006/relationships/drawing" Target="../drawings/drawing26.xml"/><Relationship Id="rId16" Type="http://schemas.openxmlformats.org/officeDocument/2006/relationships/ctrlProp" Target="../ctrlProps/ctrlProp536.xml"/><Relationship Id="rId20" Type="http://schemas.openxmlformats.org/officeDocument/2006/relationships/ctrlProp" Target="../ctrlProps/ctrlProp540.xml"/><Relationship Id="rId29" Type="http://schemas.openxmlformats.org/officeDocument/2006/relationships/ctrlProp" Target="../ctrlProps/ctrlProp549.xml"/><Relationship Id="rId1" Type="http://schemas.openxmlformats.org/officeDocument/2006/relationships/printerSettings" Target="../printerSettings/printerSettings31.bin"/><Relationship Id="rId6" Type="http://schemas.openxmlformats.org/officeDocument/2006/relationships/ctrlProp" Target="../ctrlProps/ctrlProp526.xml"/><Relationship Id="rId11" Type="http://schemas.openxmlformats.org/officeDocument/2006/relationships/ctrlProp" Target="../ctrlProps/ctrlProp531.xml"/><Relationship Id="rId24" Type="http://schemas.openxmlformats.org/officeDocument/2006/relationships/ctrlProp" Target="../ctrlProps/ctrlProp544.xml"/><Relationship Id="rId32" Type="http://schemas.openxmlformats.org/officeDocument/2006/relationships/ctrlProp" Target="../ctrlProps/ctrlProp552.xml"/><Relationship Id="rId37" Type="http://schemas.openxmlformats.org/officeDocument/2006/relationships/ctrlProp" Target="../ctrlProps/ctrlProp557.xml"/><Relationship Id="rId5" Type="http://schemas.openxmlformats.org/officeDocument/2006/relationships/ctrlProp" Target="../ctrlProps/ctrlProp525.xml"/><Relationship Id="rId15" Type="http://schemas.openxmlformats.org/officeDocument/2006/relationships/ctrlProp" Target="../ctrlProps/ctrlProp535.xml"/><Relationship Id="rId23" Type="http://schemas.openxmlformats.org/officeDocument/2006/relationships/ctrlProp" Target="../ctrlProps/ctrlProp543.xml"/><Relationship Id="rId28" Type="http://schemas.openxmlformats.org/officeDocument/2006/relationships/ctrlProp" Target="../ctrlProps/ctrlProp548.xml"/><Relationship Id="rId36" Type="http://schemas.openxmlformats.org/officeDocument/2006/relationships/ctrlProp" Target="../ctrlProps/ctrlProp556.xml"/><Relationship Id="rId10" Type="http://schemas.openxmlformats.org/officeDocument/2006/relationships/ctrlProp" Target="../ctrlProps/ctrlProp530.xml"/><Relationship Id="rId19" Type="http://schemas.openxmlformats.org/officeDocument/2006/relationships/ctrlProp" Target="../ctrlProps/ctrlProp539.xml"/><Relationship Id="rId31" Type="http://schemas.openxmlformats.org/officeDocument/2006/relationships/ctrlProp" Target="../ctrlProps/ctrlProp551.xml"/><Relationship Id="rId4" Type="http://schemas.openxmlformats.org/officeDocument/2006/relationships/ctrlProp" Target="../ctrlProps/ctrlProp524.xml"/><Relationship Id="rId9" Type="http://schemas.openxmlformats.org/officeDocument/2006/relationships/ctrlProp" Target="../ctrlProps/ctrlProp529.xml"/><Relationship Id="rId14" Type="http://schemas.openxmlformats.org/officeDocument/2006/relationships/ctrlProp" Target="../ctrlProps/ctrlProp534.xml"/><Relationship Id="rId22" Type="http://schemas.openxmlformats.org/officeDocument/2006/relationships/ctrlProp" Target="../ctrlProps/ctrlProp542.xml"/><Relationship Id="rId27" Type="http://schemas.openxmlformats.org/officeDocument/2006/relationships/ctrlProp" Target="../ctrlProps/ctrlProp547.xml"/><Relationship Id="rId30" Type="http://schemas.openxmlformats.org/officeDocument/2006/relationships/ctrlProp" Target="../ctrlProps/ctrlProp550.xml"/><Relationship Id="rId35" Type="http://schemas.openxmlformats.org/officeDocument/2006/relationships/ctrlProp" Target="../ctrlProps/ctrlProp555.xml"/><Relationship Id="rId8" Type="http://schemas.openxmlformats.org/officeDocument/2006/relationships/ctrlProp" Target="../ctrlProps/ctrlProp528.xml"/><Relationship Id="rId3" Type="http://schemas.openxmlformats.org/officeDocument/2006/relationships/vmlDrawing" Target="../drawings/vmlDrawing28.v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568.xml"/><Relationship Id="rId18" Type="http://schemas.openxmlformats.org/officeDocument/2006/relationships/ctrlProp" Target="../ctrlProps/ctrlProp573.xml"/><Relationship Id="rId26" Type="http://schemas.openxmlformats.org/officeDocument/2006/relationships/ctrlProp" Target="../ctrlProps/ctrlProp581.xml"/><Relationship Id="rId39" Type="http://schemas.openxmlformats.org/officeDocument/2006/relationships/ctrlProp" Target="../ctrlProps/ctrlProp594.xml"/><Relationship Id="rId21" Type="http://schemas.openxmlformats.org/officeDocument/2006/relationships/ctrlProp" Target="../ctrlProps/ctrlProp576.xml"/><Relationship Id="rId34" Type="http://schemas.openxmlformats.org/officeDocument/2006/relationships/ctrlProp" Target="../ctrlProps/ctrlProp589.xml"/><Relationship Id="rId42" Type="http://schemas.openxmlformats.org/officeDocument/2006/relationships/ctrlProp" Target="../ctrlProps/ctrlProp597.xml"/><Relationship Id="rId47" Type="http://schemas.openxmlformats.org/officeDocument/2006/relationships/ctrlProp" Target="../ctrlProps/ctrlProp602.xml"/><Relationship Id="rId7" Type="http://schemas.openxmlformats.org/officeDocument/2006/relationships/ctrlProp" Target="../ctrlProps/ctrlProp562.xml"/><Relationship Id="rId2" Type="http://schemas.openxmlformats.org/officeDocument/2006/relationships/drawing" Target="../drawings/drawing27.xml"/><Relationship Id="rId16" Type="http://schemas.openxmlformats.org/officeDocument/2006/relationships/ctrlProp" Target="../ctrlProps/ctrlProp571.xml"/><Relationship Id="rId29" Type="http://schemas.openxmlformats.org/officeDocument/2006/relationships/ctrlProp" Target="../ctrlProps/ctrlProp584.xml"/><Relationship Id="rId1" Type="http://schemas.openxmlformats.org/officeDocument/2006/relationships/printerSettings" Target="../printerSettings/printerSettings32.bin"/><Relationship Id="rId6" Type="http://schemas.openxmlformats.org/officeDocument/2006/relationships/ctrlProp" Target="../ctrlProps/ctrlProp561.xml"/><Relationship Id="rId11" Type="http://schemas.openxmlformats.org/officeDocument/2006/relationships/ctrlProp" Target="../ctrlProps/ctrlProp566.xml"/><Relationship Id="rId24" Type="http://schemas.openxmlformats.org/officeDocument/2006/relationships/ctrlProp" Target="../ctrlProps/ctrlProp579.xml"/><Relationship Id="rId32" Type="http://schemas.openxmlformats.org/officeDocument/2006/relationships/ctrlProp" Target="../ctrlProps/ctrlProp587.xml"/><Relationship Id="rId37" Type="http://schemas.openxmlformats.org/officeDocument/2006/relationships/ctrlProp" Target="../ctrlProps/ctrlProp592.xml"/><Relationship Id="rId40" Type="http://schemas.openxmlformats.org/officeDocument/2006/relationships/ctrlProp" Target="../ctrlProps/ctrlProp595.xml"/><Relationship Id="rId45" Type="http://schemas.openxmlformats.org/officeDocument/2006/relationships/ctrlProp" Target="../ctrlProps/ctrlProp600.xml"/><Relationship Id="rId5" Type="http://schemas.openxmlformats.org/officeDocument/2006/relationships/ctrlProp" Target="../ctrlProps/ctrlProp560.xml"/><Relationship Id="rId15" Type="http://schemas.openxmlformats.org/officeDocument/2006/relationships/ctrlProp" Target="../ctrlProps/ctrlProp570.xml"/><Relationship Id="rId23" Type="http://schemas.openxmlformats.org/officeDocument/2006/relationships/ctrlProp" Target="../ctrlProps/ctrlProp578.xml"/><Relationship Id="rId28" Type="http://schemas.openxmlformats.org/officeDocument/2006/relationships/ctrlProp" Target="../ctrlProps/ctrlProp583.xml"/><Relationship Id="rId36" Type="http://schemas.openxmlformats.org/officeDocument/2006/relationships/ctrlProp" Target="../ctrlProps/ctrlProp591.xml"/><Relationship Id="rId10" Type="http://schemas.openxmlformats.org/officeDocument/2006/relationships/ctrlProp" Target="../ctrlProps/ctrlProp565.xml"/><Relationship Id="rId19" Type="http://schemas.openxmlformats.org/officeDocument/2006/relationships/ctrlProp" Target="../ctrlProps/ctrlProp574.xml"/><Relationship Id="rId31" Type="http://schemas.openxmlformats.org/officeDocument/2006/relationships/ctrlProp" Target="../ctrlProps/ctrlProp586.xml"/><Relationship Id="rId44" Type="http://schemas.openxmlformats.org/officeDocument/2006/relationships/ctrlProp" Target="../ctrlProps/ctrlProp599.xml"/><Relationship Id="rId4" Type="http://schemas.openxmlformats.org/officeDocument/2006/relationships/ctrlProp" Target="../ctrlProps/ctrlProp559.xml"/><Relationship Id="rId9" Type="http://schemas.openxmlformats.org/officeDocument/2006/relationships/ctrlProp" Target="../ctrlProps/ctrlProp564.xml"/><Relationship Id="rId14" Type="http://schemas.openxmlformats.org/officeDocument/2006/relationships/ctrlProp" Target="../ctrlProps/ctrlProp569.xml"/><Relationship Id="rId22" Type="http://schemas.openxmlformats.org/officeDocument/2006/relationships/ctrlProp" Target="../ctrlProps/ctrlProp577.xml"/><Relationship Id="rId27" Type="http://schemas.openxmlformats.org/officeDocument/2006/relationships/ctrlProp" Target="../ctrlProps/ctrlProp582.xml"/><Relationship Id="rId30" Type="http://schemas.openxmlformats.org/officeDocument/2006/relationships/ctrlProp" Target="../ctrlProps/ctrlProp585.xml"/><Relationship Id="rId35" Type="http://schemas.openxmlformats.org/officeDocument/2006/relationships/ctrlProp" Target="../ctrlProps/ctrlProp590.xml"/><Relationship Id="rId43" Type="http://schemas.openxmlformats.org/officeDocument/2006/relationships/ctrlProp" Target="../ctrlProps/ctrlProp598.xml"/><Relationship Id="rId48" Type="http://schemas.openxmlformats.org/officeDocument/2006/relationships/ctrlProp" Target="../ctrlProps/ctrlProp603.xml"/><Relationship Id="rId8" Type="http://schemas.openxmlformats.org/officeDocument/2006/relationships/ctrlProp" Target="../ctrlProps/ctrlProp563.xml"/><Relationship Id="rId3" Type="http://schemas.openxmlformats.org/officeDocument/2006/relationships/vmlDrawing" Target="../drawings/vmlDrawing29.vml"/><Relationship Id="rId12" Type="http://schemas.openxmlformats.org/officeDocument/2006/relationships/ctrlProp" Target="../ctrlProps/ctrlProp567.xml"/><Relationship Id="rId17" Type="http://schemas.openxmlformats.org/officeDocument/2006/relationships/ctrlProp" Target="../ctrlProps/ctrlProp572.xml"/><Relationship Id="rId25" Type="http://schemas.openxmlformats.org/officeDocument/2006/relationships/ctrlProp" Target="../ctrlProps/ctrlProp580.xml"/><Relationship Id="rId33" Type="http://schemas.openxmlformats.org/officeDocument/2006/relationships/ctrlProp" Target="../ctrlProps/ctrlProp588.xml"/><Relationship Id="rId38" Type="http://schemas.openxmlformats.org/officeDocument/2006/relationships/ctrlProp" Target="../ctrlProps/ctrlProp593.xml"/><Relationship Id="rId46" Type="http://schemas.openxmlformats.org/officeDocument/2006/relationships/ctrlProp" Target="../ctrlProps/ctrlProp601.xml"/><Relationship Id="rId20" Type="http://schemas.openxmlformats.org/officeDocument/2006/relationships/ctrlProp" Target="../ctrlProps/ctrlProp575.xml"/><Relationship Id="rId41" Type="http://schemas.openxmlformats.org/officeDocument/2006/relationships/ctrlProp" Target="../ctrlProps/ctrlProp596.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613.xml"/><Relationship Id="rId18" Type="http://schemas.openxmlformats.org/officeDocument/2006/relationships/ctrlProp" Target="../ctrlProps/ctrlProp618.xml"/><Relationship Id="rId26" Type="http://schemas.openxmlformats.org/officeDocument/2006/relationships/ctrlProp" Target="../ctrlProps/ctrlProp626.xml"/><Relationship Id="rId39" Type="http://schemas.openxmlformats.org/officeDocument/2006/relationships/ctrlProp" Target="../ctrlProps/ctrlProp639.xml"/><Relationship Id="rId21" Type="http://schemas.openxmlformats.org/officeDocument/2006/relationships/ctrlProp" Target="../ctrlProps/ctrlProp621.xml"/><Relationship Id="rId34" Type="http://schemas.openxmlformats.org/officeDocument/2006/relationships/ctrlProp" Target="../ctrlProps/ctrlProp634.xml"/><Relationship Id="rId42" Type="http://schemas.openxmlformats.org/officeDocument/2006/relationships/ctrlProp" Target="../ctrlProps/ctrlProp642.xml"/><Relationship Id="rId47" Type="http://schemas.openxmlformats.org/officeDocument/2006/relationships/ctrlProp" Target="../ctrlProps/ctrlProp647.xml"/><Relationship Id="rId50" Type="http://schemas.openxmlformats.org/officeDocument/2006/relationships/ctrlProp" Target="../ctrlProps/ctrlProp650.xml"/><Relationship Id="rId55" Type="http://schemas.openxmlformats.org/officeDocument/2006/relationships/ctrlProp" Target="../ctrlProps/ctrlProp655.xml"/><Relationship Id="rId7" Type="http://schemas.openxmlformats.org/officeDocument/2006/relationships/ctrlProp" Target="../ctrlProps/ctrlProp607.xml"/><Relationship Id="rId2" Type="http://schemas.openxmlformats.org/officeDocument/2006/relationships/drawing" Target="../drawings/drawing28.xml"/><Relationship Id="rId16" Type="http://schemas.openxmlformats.org/officeDocument/2006/relationships/ctrlProp" Target="../ctrlProps/ctrlProp616.xml"/><Relationship Id="rId29" Type="http://schemas.openxmlformats.org/officeDocument/2006/relationships/ctrlProp" Target="../ctrlProps/ctrlProp629.xml"/><Relationship Id="rId11" Type="http://schemas.openxmlformats.org/officeDocument/2006/relationships/ctrlProp" Target="../ctrlProps/ctrlProp611.xml"/><Relationship Id="rId24" Type="http://schemas.openxmlformats.org/officeDocument/2006/relationships/ctrlProp" Target="../ctrlProps/ctrlProp624.xml"/><Relationship Id="rId32" Type="http://schemas.openxmlformats.org/officeDocument/2006/relationships/ctrlProp" Target="../ctrlProps/ctrlProp632.xml"/><Relationship Id="rId37" Type="http://schemas.openxmlformats.org/officeDocument/2006/relationships/ctrlProp" Target="../ctrlProps/ctrlProp637.xml"/><Relationship Id="rId40" Type="http://schemas.openxmlformats.org/officeDocument/2006/relationships/ctrlProp" Target="../ctrlProps/ctrlProp640.xml"/><Relationship Id="rId45" Type="http://schemas.openxmlformats.org/officeDocument/2006/relationships/ctrlProp" Target="../ctrlProps/ctrlProp645.xml"/><Relationship Id="rId53" Type="http://schemas.openxmlformats.org/officeDocument/2006/relationships/ctrlProp" Target="../ctrlProps/ctrlProp653.xml"/><Relationship Id="rId5" Type="http://schemas.openxmlformats.org/officeDocument/2006/relationships/ctrlProp" Target="../ctrlProps/ctrlProp605.xml"/><Relationship Id="rId19" Type="http://schemas.openxmlformats.org/officeDocument/2006/relationships/ctrlProp" Target="../ctrlProps/ctrlProp619.xml"/><Relationship Id="rId4" Type="http://schemas.openxmlformats.org/officeDocument/2006/relationships/ctrlProp" Target="../ctrlProps/ctrlProp604.xml"/><Relationship Id="rId9" Type="http://schemas.openxmlformats.org/officeDocument/2006/relationships/ctrlProp" Target="../ctrlProps/ctrlProp609.xml"/><Relationship Id="rId14" Type="http://schemas.openxmlformats.org/officeDocument/2006/relationships/ctrlProp" Target="../ctrlProps/ctrlProp614.xml"/><Relationship Id="rId22" Type="http://schemas.openxmlformats.org/officeDocument/2006/relationships/ctrlProp" Target="../ctrlProps/ctrlProp622.xml"/><Relationship Id="rId27" Type="http://schemas.openxmlformats.org/officeDocument/2006/relationships/ctrlProp" Target="../ctrlProps/ctrlProp627.xml"/><Relationship Id="rId30" Type="http://schemas.openxmlformats.org/officeDocument/2006/relationships/ctrlProp" Target="../ctrlProps/ctrlProp630.xml"/><Relationship Id="rId35" Type="http://schemas.openxmlformats.org/officeDocument/2006/relationships/ctrlProp" Target="../ctrlProps/ctrlProp635.xml"/><Relationship Id="rId43" Type="http://schemas.openxmlformats.org/officeDocument/2006/relationships/ctrlProp" Target="../ctrlProps/ctrlProp643.xml"/><Relationship Id="rId48" Type="http://schemas.openxmlformats.org/officeDocument/2006/relationships/ctrlProp" Target="../ctrlProps/ctrlProp648.xml"/><Relationship Id="rId56" Type="http://schemas.openxmlformats.org/officeDocument/2006/relationships/ctrlProp" Target="../ctrlProps/ctrlProp656.xml"/><Relationship Id="rId8" Type="http://schemas.openxmlformats.org/officeDocument/2006/relationships/ctrlProp" Target="../ctrlProps/ctrlProp608.xml"/><Relationship Id="rId51" Type="http://schemas.openxmlformats.org/officeDocument/2006/relationships/ctrlProp" Target="../ctrlProps/ctrlProp651.xml"/><Relationship Id="rId3" Type="http://schemas.openxmlformats.org/officeDocument/2006/relationships/vmlDrawing" Target="../drawings/vmlDrawing30.vml"/><Relationship Id="rId12" Type="http://schemas.openxmlformats.org/officeDocument/2006/relationships/ctrlProp" Target="../ctrlProps/ctrlProp612.xml"/><Relationship Id="rId17" Type="http://schemas.openxmlformats.org/officeDocument/2006/relationships/ctrlProp" Target="../ctrlProps/ctrlProp617.xml"/><Relationship Id="rId25" Type="http://schemas.openxmlformats.org/officeDocument/2006/relationships/ctrlProp" Target="../ctrlProps/ctrlProp625.xml"/><Relationship Id="rId33" Type="http://schemas.openxmlformats.org/officeDocument/2006/relationships/ctrlProp" Target="../ctrlProps/ctrlProp633.xml"/><Relationship Id="rId38" Type="http://schemas.openxmlformats.org/officeDocument/2006/relationships/ctrlProp" Target="../ctrlProps/ctrlProp638.xml"/><Relationship Id="rId46" Type="http://schemas.openxmlformats.org/officeDocument/2006/relationships/ctrlProp" Target="../ctrlProps/ctrlProp646.xml"/><Relationship Id="rId20" Type="http://schemas.openxmlformats.org/officeDocument/2006/relationships/ctrlProp" Target="../ctrlProps/ctrlProp620.xml"/><Relationship Id="rId41" Type="http://schemas.openxmlformats.org/officeDocument/2006/relationships/ctrlProp" Target="../ctrlProps/ctrlProp641.xml"/><Relationship Id="rId54" Type="http://schemas.openxmlformats.org/officeDocument/2006/relationships/ctrlProp" Target="../ctrlProps/ctrlProp654.xml"/><Relationship Id="rId1" Type="http://schemas.openxmlformats.org/officeDocument/2006/relationships/printerSettings" Target="../printerSettings/printerSettings33.bin"/><Relationship Id="rId6" Type="http://schemas.openxmlformats.org/officeDocument/2006/relationships/ctrlProp" Target="../ctrlProps/ctrlProp606.xml"/><Relationship Id="rId15" Type="http://schemas.openxmlformats.org/officeDocument/2006/relationships/ctrlProp" Target="../ctrlProps/ctrlProp615.xml"/><Relationship Id="rId23" Type="http://schemas.openxmlformats.org/officeDocument/2006/relationships/ctrlProp" Target="../ctrlProps/ctrlProp623.xml"/><Relationship Id="rId28" Type="http://schemas.openxmlformats.org/officeDocument/2006/relationships/ctrlProp" Target="../ctrlProps/ctrlProp628.xml"/><Relationship Id="rId36" Type="http://schemas.openxmlformats.org/officeDocument/2006/relationships/ctrlProp" Target="../ctrlProps/ctrlProp636.xml"/><Relationship Id="rId49" Type="http://schemas.openxmlformats.org/officeDocument/2006/relationships/ctrlProp" Target="../ctrlProps/ctrlProp649.xml"/><Relationship Id="rId57" Type="http://schemas.openxmlformats.org/officeDocument/2006/relationships/ctrlProp" Target="../ctrlProps/ctrlProp657.xml"/><Relationship Id="rId10" Type="http://schemas.openxmlformats.org/officeDocument/2006/relationships/ctrlProp" Target="../ctrlProps/ctrlProp610.xml"/><Relationship Id="rId31" Type="http://schemas.openxmlformats.org/officeDocument/2006/relationships/ctrlProp" Target="../ctrlProps/ctrlProp631.xml"/><Relationship Id="rId44" Type="http://schemas.openxmlformats.org/officeDocument/2006/relationships/ctrlProp" Target="../ctrlProps/ctrlProp644.xml"/><Relationship Id="rId52" Type="http://schemas.openxmlformats.org/officeDocument/2006/relationships/ctrlProp" Target="../ctrlProps/ctrlProp652.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62.xml"/><Relationship Id="rId13" Type="http://schemas.openxmlformats.org/officeDocument/2006/relationships/ctrlProp" Target="../ctrlProps/ctrlProp667.xml"/><Relationship Id="rId18" Type="http://schemas.openxmlformats.org/officeDocument/2006/relationships/ctrlProp" Target="../ctrlProps/ctrlProp672.xml"/><Relationship Id="rId26" Type="http://schemas.openxmlformats.org/officeDocument/2006/relationships/ctrlProp" Target="../ctrlProps/ctrlProp680.xml"/><Relationship Id="rId3" Type="http://schemas.openxmlformats.org/officeDocument/2006/relationships/vmlDrawing" Target="../drawings/vmlDrawing31.vml"/><Relationship Id="rId21" Type="http://schemas.openxmlformats.org/officeDocument/2006/relationships/ctrlProp" Target="../ctrlProps/ctrlProp675.xml"/><Relationship Id="rId7" Type="http://schemas.openxmlformats.org/officeDocument/2006/relationships/ctrlProp" Target="../ctrlProps/ctrlProp661.xml"/><Relationship Id="rId12" Type="http://schemas.openxmlformats.org/officeDocument/2006/relationships/ctrlProp" Target="../ctrlProps/ctrlProp666.xml"/><Relationship Id="rId17" Type="http://schemas.openxmlformats.org/officeDocument/2006/relationships/ctrlProp" Target="../ctrlProps/ctrlProp671.xml"/><Relationship Id="rId25" Type="http://schemas.openxmlformats.org/officeDocument/2006/relationships/ctrlProp" Target="../ctrlProps/ctrlProp679.xml"/><Relationship Id="rId2" Type="http://schemas.openxmlformats.org/officeDocument/2006/relationships/drawing" Target="../drawings/drawing29.xml"/><Relationship Id="rId16" Type="http://schemas.openxmlformats.org/officeDocument/2006/relationships/ctrlProp" Target="../ctrlProps/ctrlProp670.xml"/><Relationship Id="rId20" Type="http://schemas.openxmlformats.org/officeDocument/2006/relationships/ctrlProp" Target="../ctrlProps/ctrlProp674.xml"/><Relationship Id="rId1" Type="http://schemas.openxmlformats.org/officeDocument/2006/relationships/printerSettings" Target="../printerSettings/printerSettings34.bin"/><Relationship Id="rId6" Type="http://schemas.openxmlformats.org/officeDocument/2006/relationships/ctrlProp" Target="../ctrlProps/ctrlProp660.xml"/><Relationship Id="rId11" Type="http://schemas.openxmlformats.org/officeDocument/2006/relationships/ctrlProp" Target="../ctrlProps/ctrlProp665.xml"/><Relationship Id="rId24" Type="http://schemas.openxmlformats.org/officeDocument/2006/relationships/ctrlProp" Target="../ctrlProps/ctrlProp678.xml"/><Relationship Id="rId5" Type="http://schemas.openxmlformats.org/officeDocument/2006/relationships/ctrlProp" Target="../ctrlProps/ctrlProp659.xml"/><Relationship Id="rId15" Type="http://schemas.openxmlformats.org/officeDocument/2006/relationships/ctrlProp" Target="../ctrlProps/ctrlProp669.xml"/><Relationship Id="rId23" Type="http://schemas.openxmlformats.org/officeDocument/2006/relationships/ctrlProp" Target="../ctrlProps/ctrlProp677.xml"/><Relationship Id="rId10" Type="http://schemas.openxmlformats.org/officeDocument/2006/relationships/ctrlProp" Target="../ctrlProps/ctrlProp664.xml"/><Relationship Id="rId19" Type="http://schemas.openxmlformats.org/officeDocument/2006/relationships/ctrlProp" Target="../ctrlProps/ctrlProp673.xml"/><Relationship Id="rId4" Type="http://schemas.openxmlformats.org/officeDocument/2006/relationships/ctrlProp" Target="../ctrlProps/ctrlProp658.xml"/><Relationship Id="rId9" Type="http://schemas.openxmlformats.org/officeDocument/2006/relationships/ctrlProp" Target="../ctrlProps/ctrlProp663.xml"/><Relationship Id="rId14" Type="http://schemas.openxmlformats.org/officeDocument/2006/relationships/ctrlProp" Target="../ctrlProps/ctrlProp668.xml"/><Relationship Id="rId22" Type="http://schemas.openxmlformats.org/officeDocument/2006/relationships/ctrlProp" Target="../ctrlProps/ctrlProp676.xml"/><Relationship Id="rId27" Type="http://schemas.openxmlformats.org/officeDocument/2006/relationships/ctrlProp" Target="../ctrlProps/ctrlProp681.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691.xml"/><Relationship Id="rId18" Type="http://schemas.openxmlformats.org/officeDocument/2006/relationships/ctrlProp" Target="../ctrlProps/ctrlProp696.xml"/><Relationship Id="rId26" Type="http://schemas.openxmlformats.org/officeDocument/2006/relationships/ctrlProp" Target="../ctrlProps/ctrlProp704.xml"/><Relationship Id="rId39" Type="http://schemas.openxmlformats.org/officeDocument/2006/relationships/ctrlProp" Target="../ctrlProps/ctrlProp717.xml"/><Relationship Id="rId21" Type="http://schemas.openxmlformats.org/officeDocument/2006/relationships/ctrlProp" Target="../ctrlProps/ctrlProp699.xml"/><Relationship Id="rId34" Type="http://schemas.openxmlformats.org/officeDocument/2006/relationships/ctrlProp" Target="../ctrlProps/ctrlProp712.xml"/><Relationship Id="rId7" Type="http://schemas.openxmlformats.org/officeDocument/2006/relationships/ctrlProp" Target="../ctrlProps/ctrlProp685.xml"/><Relationship Id="rId12" Type="http://schemas.openxmlformats.org/officeDocument/2006/relationships/ctrlProp" Target="../ctrlProps/ctrlProp690.xml"/><Relationship Id="rId17" Type="http://schemas.openxmlformats.org/officeDocument/2006/relationships/ctrlProp" Target="../ctrlProps/ctrlProp695.xml"/><Relationship Id="rId25" Type="http://schemas.openxmlformats.org/officeDocument/2006/relationships/ctrlProp" Target="../ctrlProps/ctrlProp703.xml"/><Relationship Id="rId33" Type="http://schemas.openxmlformats.org/officeDocument/2006/relationships/ctrlProp" Target="../ctrlProps/ctrlProp711.xml"/><Relationship Id="rId38" Type="http://schemas.openxmlformats.org/officeDocument/2006/relationships/ctrlProp" Target="../ctrlProps/ctrlProp716.xml"/><Relationship Id="rId2" Type="http://schemas.openxmlformats.org/officeDocument/2006/relationships/drawing" Target="../drawings/drawing30.xml"/><Relationship Id="rId16" Type="http://schemas.openxmlformats.org/officeDocument/2006/relationships/ctrlProp" Target="../ctrlProps/ctrlProp694.xml"/><Relationship Id="rId20" Type="http://schemas.openxmlformats.org/officeDocument/2006/relationships/ctrlProp" Target="../ctrlProps/ctrlProp698.xml"/><Relationship Id="rId29" Type="http://schemas.openxmlformats.org/officeDocument/2006/relationships/ctrlProp" Target="../ctrlProps/ctrlProp707.xml"/><Relationship Id="rId1" Type="http://schemas.openxmlformats.org/officeDocument/2006/relationships/printerSettings" Target="../printerSettings/printerSettings35.bin"/><Relationship Id="rId6" Type="http://schemas.openxmlformats.org/officeDocument/2006/relationships/ctrlProp" Target="../ctrlProps/ctrlProp684.xml"/><Relationship Id="rId11" Type="http://schemas.openxmlformats.org/officeDocument/2006/relationships/ctrlProp" Target="../ctrlProps/ctrlProp689.xml"/><Relationship Id="rId24" Type="http://schemas.openxmlformats.org/officeDocument/2006/relationships/ctrlProp" Target="../ctrlProps/ctrlProp702.xml"/><Relationship Id="rId32" Type="http://schemas.openxmlformats.org/officeDocument/2006/relationships/ctrlProp" Target="../ctrlProps/ctrlProp710.xml"/><Relationship Id="rId37" Type="http://schemas.openxmlformats.org/officeDocument/2006/relationships/ctrlProp" Target="../ctrlProps/ctrlProp715.xml"/><Relationship Id="rId5" Type="http://schemas.openxmlformats.org/officeDocument/2006/relationships/ctrlProp" Target="../ctrlProps/ctrlProp683.xml"/><Relationship Id="rId15" Type="http://schemas.openxmlformats.org/officeDocument/2006/relationships/ctrlProp" Target="../ctrlProps/ctrlProp693.xml"/><Relationship Id="rId23" Type="http://schemas.openxmlformats.org/officeDocument/2006/relationships/ctrlProp" Target="../ctrlProps/ctrlProp701.xml"/><Relationship Id="rId28" Type="http://schemas.openxmlformats.org/officeDocument/2006/relationships/ctrlProp" Target="../ctrlProps/ctrlProp706.xml"/><Relationship Id="rId36" Type="http://schemas.openxmlformats.org/officeDocument/2006/relationships/ctrlProp" Target="../ctrlProps/ctrlProp714.xml"/><Relationship Id="rId10" Type="http://schemas.openxmlformats.org/officeDocument/2006/relationships/ctrlProp" Target="../ctrlProps/ctrlProp688.xml"/><Relationship Id="rId19" Type="http://schemas.openxmlformats.org/officeDocument/2006/relationships/ctrlProp" Target="../ctrlProps/ctrlProp697.xml"/><Relationship Id="rId31" Type="http://schemas.openxmlformats.org/officeDocument/2006/relationships/ctrlProp" Target="../ctrlProps/ctrlProp709.xml"/><Relationship Id="rId4" Type="http://schemas.openxmlformats.org/officeDocument/2006/relationships/ctrlProp" Target="../ctrlProps/ctrlProp682.xml"/><Relationship Id="rId9" Type="http://schemas.openxmlformats.org/officeDocument/2006/relationships/ctrlProp" Target="../ctrlProps/ctrlProp687.xml"/><Relationship Id="rId14" Type="http://schemas.openxmlformats.org/officeDocument/2006/relationships/ctrlProp" Target="../ctrlProps/ctrlProp692.xml"/><Relationship Id="rId22" Type="http://schemas.openxmlformats.org/officeDocument/2006/relationships/ctrlProp" Target="../ctrlProps/ctrlProp700.xml"/><Relationship Id="rId27" Type="http://schemas.openxmlformats.org/officeDocument/2006/relationships/ctrlProp" Target="../ctrlProps/ctrlProp705.xml"/><Relationship Id="rId30" Type="http://schemas.openxmlformats.org/officeDocument/2006/relationships/ctrlProp" Target="../ctrlProps/ctrlProp708.xml"/><Relationship Id="rId35" Type="http://schemas.openxmlformats.org/officeDocument/2006/relationships/ctrlProp" Target="../ctrlProps/ctrlProp713.xml"/><Relationship Id="rId8" Type="http://schemas.openxmlformats.org/officeDocument/2006/relationships/ctrlProp" Target="../ctrlProps/ctrlProp686.xml"/><Relationship Id="rId3" Type="http://schemas.openxmlformats.org/officeDocument/2006/relationships/vmlDrawing" Target="../drawings/vmlDrawing32.v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722.xml"/><Relationship Id="rId13" Type="http://schemas.openxmlformats.org/officeDocument/2006/relationships/ctrlProp" Target="../ctrlProps/ctrlProp727.xml"/><Relationship Id="rId18" Type="http://schemas.openxmlformats.org/officeDocument/2006/relationships/ctrlProp" Target="../ctrlProps/ctrlProp732.xml"/><Relationship Id="rId26" Type="http://schemas.openxmlformats.org/officeDocument/2006/relationships/ctrlProp" Target="../ctrlProps/ctrlProp740.xml"/><Relationship Id="rId3" Type="http://schemas.openxmlformats.org/officeDocument/2006/relationships/vmlDrawing" Target="../drawings/vmlDrawing33.vml"/><Relationship Id="rId21" Type="http://schemas.openxmlformats.org/officeDocument/2006/relationships/ctrlProp" Target="../ctrlProps/ctrlProp735.xml"/><Relationship Id="rId7" Type="http://schemas.openxmlformats.org/officeDocument/2006/relationships/ctrlProp" Target="../ctrlProps/ctrlProp721.xml"/><Relationship Id="rId12" Type="http://schemas.openxmlformats.org/officeDocument/2006/relationships/ctrlProp" Target="../ctrlProps/ctrlProp726.xml"/><Relationship Id="rId17" Type="http://schemas.openxmlformats.org/officeDocument/2006/relationships/ctrlProp" Target="../ctrlProps/ctrlProp731.xml"/><Relationship Id="rId25" Type="http://schemas.openxmlformats.org/officeDocument/2006/relationships/ctrlProp" Target="../ctrlProps/ctrlProp739.xml"/><Relationship Id="rId2" Type="http://schemas.openxmlformats.org/officeDocument/2006/relationships/drawing" Target="../drawings/drawing31.xml"/><Relationship Id="rId16" Type="http://schemas.openxmlformats.org/officeDocument/2006/relationships/ctrlProp" Target="../ctrlProps/ctrlProp730.xml"/><Relationship Id="rId20" Type="http://schemas.openxmlformats.org/officeDocument/2006/relationships/ctrlProp" Target="../ctrlProps/ctrlProp734.xml"/><Relationship Id="rId29" Type="http://schemas.openxmlformats.org/officeDocument/2006/relationships/ctrlProp" Target="../ctrlProps/ctrlProp743.xml"/><Relationship Id="rId1" Type="http://schemas.openxmlformats.org/officeDocument/2006/relationships/printerSettings" Target="../printerSettings/printerSettings36.bin"/><Relationship Id="rId6" Type="http://schemas.openxmlformats.org/officeDocument/2006/relationships/ctrlProp" Target="../ctrlProps/ctrlProp720.xml"/><Relationship Id="rId11" Type="http://schemas.openxmlformats.org/officeDocument/2006/relationships/ctrlProp" Target="../ctrlProps/ctrlProp725.xml"/><Relationship Id="rId24" Type="http://schemas.openxmlformats.org/officeDocument/2006/relationships/ctrlProp" Target="../ctrlProps/ctrlProp738.xml"/><Relationship Id="rId5" Type="http://schemas.openxmlformats.org/officeDocument/2006/relationships/ctrlProp" Target="../ctrlProps/ctrlProp719.xml"/><Relationship Id="rId15" Type="http://schemas.openxmlformats.org/officeDocument/2006/relationships/ctrlProp" Target="../ctrlProps/ctrlProp729.xml"/><Relationship Id="rId23" Type="http://schemas.openxmlformats.org/officeDocument/2006/relationships/ctrlProp" Target="../ctrlProps/ctrlProp737.xml"/><Relationship Id="rId28" Type="http://schemas.openxmlformats.org/officeDocument/2006/relationships/ctrlProp" Target="../ctrlProps/ctrlProp742.xml"/><Relationship Id="rId10" Type="http://schemas.openxmlformats.org/officeDocument/2006/relationships/ctrlProp" Target="../ctrlProps/ctrlProp724.xml"/><Relationship Id="rId19" Type="http://schemas.openxmlformats.org/officeDocument/2006/relationships/ctrlProp" Target="../ctrlProps/ctrlProp733.xml"/><Relationship Id="rId31" Type="http://schemas.openxmlformats.org/officeDocument/2006/relationships/ctrlProp" Target="../ctrlProps/ctrlProp745.xml"/><Relationship Id="rId4" Type="http://schemas.openxmlformats.org/officeDocument/2006/relationships/ctrlProp" Target="../ctrlProps/ctrlProp718.xml"/><Relationship Id="rId9" Type="http://schemas.openxmlformats.org/officeDocument/2006/relationships/ctrlProp" Target="../ctrlProps/ctrlProp723.xml"/><Relationship Id="rId14" Type="http://schemas.openxmlformats.org/officeDocument/2006/relationships/ctrlProp" Target="../ctrlProps/ctrlProp728.xml"/><Relationship Id="rId22" Type="http://schemas.openxmlformats.org/officeDocument/2006/relationships/ctrlProp" Target="../ctrlProps/ctrlProp736.xml"/><Relationship Id="rId27" Type="http://schemas.openxmlformats.org/officeDocument/2006/relationships/ctrlProp" Target="../ctrlProps/ctrlProp741.xml"/><Relationship Id="rId30" Type="http://schemas.openxmlformats.org/officeDocument/2006/relationships/ctrlProp" Target="../ctrlProps/ctrlProp744.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750.xml"/><Relationship Id="rId3" Type="http://schemas.openxmlformats.org/officeDocument/2006/relationships/vmlDrawing" Target="../drawings/vmlDrawing34.vml"/><Relationship Id="rId7" Type="http://schemas.openxmlformats.org/officeDocument/2006/relationships/ctrlProp" Target="../ctrlProps/ctrlProp749.xml"/><Relationship Id="rId2" Type="http://schemas.openxmlformats.org/officeDocument/2006/relationships/drawing" Target="../drawings/drawing32.xml"/><Relationship Id="rId1" Type="http://schemas.openxmlformats.org/officeDocument/2006/relationships/printerSettings" Target="../printerSettings/printerSettings37.bin"/><Relationship Id="rId6" Type="http://schemas.openxmlformats.org/officeDocument/2006/relationships/ctrlProp" Target="../ctrlProps/ctrlProp748.xml"/><Relationship Id="rId5" Type="http://schemas.openxmlformats.org/officeDocument/2006/relationships/ctrlProp" Target="../ctrlProps/ctrlProp747.xml"/><Relationship Id="rId4" Type="http://schemas.openxmlformats.org/officeDocument/2006/relationships/ctrlProp" Target="../ctrlProps/ctrlProp746.xml"/><Relationship Id="rId9" Type="http://schemas.openxmlformats.org/officeDocument/2006/relationships/ctrlProp" Target="../ctrlProps/ctrlProp751.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756.xml"/><Relationship Id="rId13" Type="http://schemas.openxmlformats.org/officeDocument/2006/relationships/ctrlProp" Target="../ctrlProps/ctrlProp761.xml"/><Relationship Id="rId18" Type="http://schemas.openxmlformats.org/officeDocument/2006/relationships/ctrlProp" Target="../ctrlProps/ctrlProp766.xml"/><Relationship Id="rId3" Type="http://schemas.openxmlformats.org/officeDocument/2006/relationships/vmlDrawing" Target="../drawings/vmlDrawing35.vml"/><Relationship Id="rId21" Type="http://schemas.openxmlformats.org/officeDocument/2006/relationships/ctrlProp" Target="../ctrlProps/ctrlProp769.xml"/><Relationship Id="rId7" Type="http://schemas.openxmlformats.org/officeDocument/2006/relationships/ctrlProp" Target="../ctrlProps/ctrlProp755.xml"/><Relationship Id="rId12" Type="http://schemas.openxmlformats.org/officeDocument/2006/relationships/ctrlProp" Target="../ctrlProps/ctrlProp760.xml"/><Relationship Id="rId17" Type="http://schemas.openxmlformats.org/officeDocument/2006/relationships/ctrlProp" Target="../ctrlProps/ctrlProp765.xml"/><Relationship Id="rId2" Type="http://schemas.openxmlformats.org/officeDocument/2006/relationships/drawing" Target="../drawings/drawing33.xml"/><Relationship Id="rId16" Type="http://schemas.openxmlformats.org/officeDocument/2006/relationships/ctrlProp" Target="../ctrlProps/ctrlProp764.xml"/><Relationship Id="rId20" Type="http://schemas.openxmlformats.org/officeDocument/2006/relationships/ctrlProp" Target="../ctrlProps/ctrlProp768.xml"/><Relationship Id="rId1" Type="http://schemas.openxmlformats.org/officeDocument/2006/relationships/printerSettings" Target="../printerSettings/printerSettings38.bin"/><Relationship Id="rId6" Type="http://schemas.openxmlformats.org/officeDocument/2006/relationships/ctrlProp" Target="../ctrlProps/ctrlProp754.xml"/><Relationship Id="rId11" Type="http://schemas.openxmlformats.org/officeDocument/2006/relationships/ctrlProp" Target="../ctrlProps/ctrlProp759.xml"/><Relationship Id="rId5" Type="http://schemas.openxmlformats.org/officeDocument/2006/relationships/ctrlProp" Target="../ctrlProps/ctrlProp753.xml"/><Relationship Id="rId15" Type="http://schemas.openxmlformats.org/officeDocument/2006/relationships/ctrlProp" Target="../ctrlProps/ctrlProp763.xml"/><Relationship Id="rId10" Type="http://schemas.openxmlformats.org/officeDocument/2006/relationships/ctrlProp" Target="../ctrlProps/ctrlProp758.xml"/><Relationship Id="rId19" Type="http://schemas.openxmlformats.org/officeDocument/2006/relationships/ctrlProp" Target="../ctrlProps/ctrlProp767.xml"/><Relationship Id="rId4" Type="http://schemas.openxmlformats.org/officeDocument/2006/relationships/ctrlProp" Target="../ctrlProps/ctrlProp752.xml"/><Relationship Id="rId9" Type="http://schemas.openxmlformats.org/officeDocument/2006/relationships/ctrlProp" Target="../ctrlProps/ctrlProp757.xml"/><Relationship Id="rId14" Type="http://schemas.openxmlformats.org/officeDocument/2006/relationships/ctrlProp" Target="../ctrlProps/ctrlProp762.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774.xml"/><Relationship Id="rId13" Type="http://schemas.openxmlformats.org/officeDocument/2006/relationships/ctrlProp" Target="../ctrlProps/ctrlProp779.xml"/><Relationship Id="rId18" Type="http://schemas.openxmlformats.org/officeDocument/2006/relationships/ctrlProp" Target="../ctrlProps/ctrlProp784.xml"/><Relationship Id="rId26" Type="http://schemas.openxmlformats.org/officeDocument/2006/relationships/ctrlProp" Target="../ctrlProps/ctrlProp792.xml"/><Relationship Id="rId3" Type="http://schemas.openxmlformats.org/officeDocument/2006/relationships/vmlDrawing" Target="../drawings/vmlDrawing36.vml"/><Relationship Id="rId21" Type="http://schemas.openxmlformats.org/officeDocument/2006/relationships/ctrlProp" Target="../ctrlProps/ctrlProp787.xml"/><Relationship Id="rId7" Type="http://schemas.openxmlformats.org/officeDocument/2006/relationships/ctrlProp" Target="../ctrlProps/ctrlProp773.xml"/><Relationship Id="rId12" Type="http://schemas.openxmlformats.org/officeDocument/2006/relationships/ctrlProp" Target="../ctrlProps/ctrlProp778.xml"/><Relationship Id="rId17" Type="http://schemas.openxmlformats.org/officeDocument/2006/relationships/ctrlProp" Target="../ctrlProps/ctrlProp783.xml"/><Relationship Id="rId25" Type="http://schemas.openxmlformats.org/officeDocument/2006/relationships/ctrlProp" Target="../ctrlProps/ctrlProp791.xml"/><Relationship Id="rId2" Type="http://schemas.openxmlformats.org/officeDocument/2006/relationships/drawing" Target="../drawings/drawing34.xml"/><Relationship Id="rId16" Type="http://schemas.openxmlformats.org/officeDocument/2006/relationships/ctrlProp" Target="../ctrlProps/ctrlProp782.xml"/><Relationship Id="rId20" Type="http://schemas.openxmlformats.org/officeDocument/2006/relationships/ctrlProp" Target="../ctrlProps/ctrlProp786.xml"/><Relationship Id="rId29" Type="http://schemas.openxmlformats.org/officeDocument/2006/relationships/ctrlProp" Target="../ctrlProps/ctrlProp795.xml"/><Relationship Id="rId1" Type="http://schemas.openxmlformats.org/officeDocument/2006/relationships/printerSettings" Target="../printerSettings/printerSettings39.bin"/><Relationship Id="rId6" Type="http://schemas.openxmlformats.org/officeDocument/2006/relationships/ctrlProp" Target="../ctrlProps/ctrlProp772.xml"/><Relationship Id="rId11" Type="http://schemas.openxmlformats.org/officeDocument/2006/relationships/ctrlProp" Target="../ctrlProps/ctrlProp777.xml"/><Relationship Id="rId24" Type="http://schemas.openxmlformats.org/officeDocument/2006/relationships/ctrlProp" Target="../ctrlProps/ctrlProp790.xml"/><Relationship Id="rId5" Type="http://schemas.openxmlformats.org/officeDocument/2006/relationships/ctrlProp" Target="../ctrlProps/ctrlProp771.xml"/><Relationship Id="rId15" Type="http://schemas.openxmlformats.org/officeDocument/2006/relationships/ctrlProp" Target="../ctrlProps/ctrlProp781.xml"/><Relationship Id="rId23" Type="http://schemas.openxmlformats.org/officeDocument/2006/relationships/ctrlProp" Target="../ctrlProps/ctrlProp789.xml"/><Relationship Id="rId28" Type="http://schemas.openxmlformats.org/officeDocument/2006/relationships/ctrlProp" Target="../ctrlProps/ctrlProp794.xml"/><Relationship Id="rId10" Type="http://schemas.openxmlformats.org/officeDocument/2006/relationships/ctrlProp" Target="../ctrlProps/ctrlProp776.xml"/><Relationship Id="rId19" Type="http://schemas.openxmlformats.org/officeDocument/2006/relationships/ctrlProp" Target="../ctrlProps/ctrlProp785.xml"/><Relationship Id="rId4" Type="http://schemas.openxmlformats.org/officeDocument/2006/relationships/ctrlProp" Target="../ctrlProps/ctrlProp770.xml"/><Relationship Id="rId9" Type="http://schemas.openxmlformats.org/officeDocument/2006/relationships/ctrlProp" Target="../ctrlProps/ctrlProp775.xml"/><Relationship Id="rId14" Type="http://schemas.openxmlformats.org/officeDocument/2006/relationships/ctrlProp" Target="../ctrlProps/ctrlProp780.xml"/><Relationship Id="rId22" Type="http://schemas.openxmlformats.org/officeDocument/2006/relationships/ctrlProp" Target="../ctrlProps/ctrlProp788.xml"/><Relationship Id="rId27" Type="http://schemas.openxmlformats.org/officeDocument/2006/relationships/ctrlProp" Target="../ctrlProps/ctrlProp793.xml"/><Relationship Id="rId30" Type="http://schemas.openxmlformats.org/officeDocument/2006/relationships/ctrlProp" Target="../ctrlProps/ctrlProp79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3.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0.xml.rels><?xml version="1.0" encoding="UTF-8" standalone="yes"?>
<Relationships xmlns="http://schemas.openxmlformats.org/package/2006/relationships"><Relationship Id="rId13" Type="http://schemas.openxmlformats.org/officeDocument/2006/relationships/ctrlProp" Target="../ctrlProps/ctrlProp806.xml"/><Relationship Id="rId18" Type="http://schemas.openxmlformats.org/officeDocument/2006/relationships/ctrlProp" Target="../ctrlProps/ctrlProp811.xml"/><Relationship Id="rId26" Type="http://schemas.openxmlformats.org/officeDocument/2006/relationships/ctrlProp" Target="../ctrlProps/ctrlProp819.xml"/><Relationship Id="rId21" Type="http://schemas.openxmlformats.org/officeDocument/2006/relationships/ctrlProp" Target="../ctrlProps/ctrlProp814.xml"/><Relationship Id="rId34" Type="http://schemas.openxmlformats.org/officeDocument/2006/relationships/ctrlProp" Target="../ctrlProps/ctrlProp827.xml"/><Relationship Id="rId7" Type="http://schemas.openxmlformats.org/officeDocument/2006/relationships/ctrlProp" Target="../ctrlProps/ctrlProp800.xml"/><Relationship Id="rId12" Type="http://schemas.openxmlformats.org/officeDocument/2006/relationships/ctrlProp" Target="../ctrlProps/ctrlProp805.xml"/><Relationship Id="rId17" Type="http://schemas.openxmlformats.org/officeDocument/2006/relationships/ctrlProp" Target="../ctrlProps/ctrlProp810.xml"/><Relationship Id="rId25" Type="http://schemas.openxmlformats.org/officeDocument/2006/relationships/ctrlProp" Target="../ctrlProps/ctrlProp818.xml"/><Relationship Id="rId33" Type="http://schemas.openxmlformats.org/officeDocument/2006/relationships/ctrlProp" Target="../ctrlProps/ctrlProp826.xml"/><Relationship Id="rId38" Type="http://schemas.openxmlformats.org/officeDocument/2006/relationships/ctrlProp" Target="../ctrlProps/ctrlProp831.xml"/><Relationship Id="rId2" Type="http://schemas.openxmlformats.org/officeDocument/2006/relationships/drawing" Target="../drawings/drawing35.xml"/><Relationship Id="rId16" Type="http://schemas.openxmlformats.org/officeDocument/2006/relationships/ctrlProp" Target="../ctrlProps/ctrlProp809.xml"/><Relationship Id="rId20" Type="http://schemas.openxmlformats.org/officeDocument/2006/relationships/ctrlProp" Target="../ctrlProps/ctrlProp813.xml"/><Relationship Id="rId29" Type="http://schemas.openxmlformats.org/officeDocument/2006/relationships/ctrlProp" Target="../ctrlProps/ctrlProp822.xml"/><Relationship Id="rId1" Type="http://schemas.openxmlformats.org/officeDocument/2006/relationships/printerSettings" Target="../printerSettings/printerSettings40.bin"/><Relationship Id="rId6" Type="http://schemas.openxmlformats.org/officeDocument/2006/relationships/ctrlProp" Target="../ctrlProps/ctrlProp799.xml"/><Relationship Id="rId11" Type="http://schemas.openxmlformats.org/officeDocument/2006/relationships/ctrlProp" Target="../ctrlProps/ctrlProp804.xml"/><Relationship Id="rId24" Type="http://schemas.openxmlformats.org/officeDocument/2006/relationships/ctrlProp" Target="../ctrlProps/ctrlProp817.xml"/><Relationship Id="rId32" Type="http://schemas.openxmlformats.org/officeDocument/2006/relationships/ctrlProp" Target="../ctrlProps/ctrlProp825.xml"/><Relationship Id="rId37" Type="http://schemas.openxmlformats.org/officeDocument/2006/relationships/ctrlProp" Target="../ctrlProps/ctrlProp830.xml"/><Relationship Id="rId5" Type="http://schemas.openxmlformats.org/officeDocument/2006/relationships/ctrlProp" Target="../ctrlProps/ctrlProp798.xml"/><Relationship Id="rId15" Type="http://schemas.openxmlformats.org/officeDocument/2006/relationships/ctrlProp" Target="../ctrlProps/ctrlProp808.xml"/><Relationship Id="rId23" Type="http://schemas.openxmlformats.org/officeDocument/2006/relationships/ctrlProp" Target="../ctrlProps/ctrlProp816.xml"/><Relationship Id="rId28" Type="http://schemas.openxmlformats.org/officeDocument/2006/relationships/ctrlProp" Target="../ctrlProps/ctrlProp821.xml"/><Relationship Id="rId36" Type="http://schemas.openxmlformats.org/officeDocument/2006/relationships/ctrlProp" Target="../ctrlProps/ctrlProp829.xml"/><Relationship Id="rId10" Type="http://schemas.openxmlformats.org/officeDocument/2006/relationships/ctrlProp" Target="../ctrlProps/ctrlProp803.xml"/><Relationship Id="rId19" Type="http://schemas.openxmlformats.org/officeDocument/2006/relationships/ctrlProp" Target="../ctrlProps/ctrlProp812.xml"/><Relationship Id="rId31" Type="http://schemas.openxmlformats.org/officeDocument/2006/relationships/ctrlProp" Target="../ctrlProps/ctrlProp824.xml"/><Relationship Id="rId4" Type="http://schemas.openxmlformats.org/officeDocument/2006/relationships/ctrlProp" Target="../ctrlProps/ctrlProp797.xml"/><Relationship Id="rId9" Type="http://schemas.openxmlformats.org/officeDocument/2006/relationships/ctrlProp" Target="../ctrlProps/ctrlProp802.xml"/><Relationship Id="rId14" Type="http://schemas.openxmlformats.org/officeDocument/2006/relationships/ctrlProp" Target="../ctrlProps/ctrlProp807.xml"/><Relationship Id="rId22" Type="http://schemas.openxmlformats.org/officeDocument/2006/relationships/ctrlProp" Target="../ctrlProps/ctrlProp815.xml"/><Relationship Id="rId27" Type="http://schemas.openxmlformats.org/officeDocument/2006/relationships/ctrlProp" Target="../ctrlProps/ctrlProp820.xml"/><Relationship Id="rId30" Type="http://schemas.openxmlformats.org/officeDocument/2006/relationships/ctrlProp" Target="../ctrlProps/ctrlProp823.xml"/><Relationship Id="rId35" Type="http://schemas.openxmlformats.org/officeDocument/2006/relationships/ctrlProp" Target="../ctrlProps/ctrlProp828.xml"/><Relationship Id="rId8" Type="http://schemas.openxmlformats.org/officeDocument/2006/relationships/ctrlProp" Target="../ctrlProps/ctrlProp801.xml"/><Relationship Id="rId3" Type="http://schemas.openxmlformats.org/officeDocument/2006/relationships/vmlDrawing" Target="../drawings/vmlDrawing37.v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836.xml"/><Relationship Id="rId13" Type="http://schemas.openxmlformats.org/officeDocument/2006/relationships/ctrlProp" Target="../ctrlProps/ctrlProp841.xml"/><Relationship Id="rId18" Type="http://schemas.openxmlformats.org/officeDocument/2006/relationships/ctrlProp" Target="../ctrlProps/ctrlProp846.xml"/><Relationship Id="rId26" Type="http://schemas.openxmlformats.org/officeDocument/2006/relationships/ctrlProp" Target="../ctrlProps/ctrlProp854.xml"/><Relationship Id="rId3" Type="http://schemas.openxmlformats.org/officeDocument/2006/relationships/vmlDrawing" Target="../drawings/vmlDrawing38.vml"/><Relationship Id="rId21" Type="http://schemas.openxmlformats.org/officeDocument/2006/relationships/ctrlProp" Target="../ctrlProps/ctrlProp849.xml"/><Relationship Id="rId7" Type="http://schemas.openxmlformats.org/officeDocument/2006/relationships/ctrlProp" Target="../ctrlProps/ctrlProp835.xml"/><Relationship Id="rId12" Type="http://schemas.openxmlformats.org/officeDocument/2006/relationships/ctrlProp" Target="../ctrlProps/ctrlProp840.xml"/><Relationship Id="rId17" Type="http://schemas.openxmlformats.org/officeDocument/2006/relationships/ctrlProp" Target="../ctrlProps/ctrlProp845.xml"/><Relationship Id="rId25" Type="http://schemas.openxmlformats.org/officeDocument/2006/relationships/ctrlProp" Target="../ctrlProps/ctrlProp853.xml"/><Relationship Id="rId2" Type="http://schemas.openxmlformats.org/officeDocument/2006/relationships/drawing" Target="../drawings/drawing36.xml"/><Relationship Id="rId16" Type="http://schemas.openxmlformats.org/officeDocument/2006/relationships/ctrlProp" Target="../ctrlProps/ctrlProp844.xml"/><Relationship Id="rId20" Type="http://schemas.openxmlformats.org/officeDocument/2006/relationships/ctrlProp" Target="../ctrlProps/ctrlProp848.xml"/><Relationship Id="rId29" Type="http://schemas.openxmlformats.org/officeDocument/2006/relationships/ctrlProp" Target="../ctrlProps/ctrlProp857.xml"/><Relationship Id="rId1" Type="http://schemas.openxmlformats.org/officeDocument/2006/relationships/printerSettings" Target="../printerSettings/printerSettings41.bin"/><Relationship Id="rId6" Type="http://schemas.openxmlformats.org/officeDocument/2006/relationships/ctrlProp" Target="../ctrlProps/ctrlProp834.xml"/><Relationship Id="rId11" Type="http://schemas.openxmlformats.org/officeDocument/2006/relationships/ctrlProp" Target="../ctrlProps/ctrlProp839.xml"/><Relationship Id="rId24" Type="http://schemas.openxmlformats.org/officeDocument/2006/relationships/ctrlProp" Target="../ctrlProps/ctrlProp852.xml"/><Relationship Id="rId5" Type="http://schemas.openxmlformats.org/officeDocument/2006/relationships/ctrlProp" Target="../ctrlProps/ctrlProp833.xml"/><Relationship Id="rId15" Type="http://schemas.openxmlformats.org/officeDocument/2006/relationships/ctrlProp" Target="../ctrlProps/ctrlProp843.xml"/><Relationship Id="rId23" Type="http://schemas.openxmlformats.org/officeDocument/2006/relationships/ctrlProp" Target="../ctrlProps/ctrlProp851.xml"/><Relationship Id="rId28" Type="http://schemas.openxmlformats.org/officeDocument/2006/relationships/ctrlProp" Target="../ctrlProps/ctrlProp856.xml"/><Relationship Id="rId10" Type="http://schemas.openxmlformats.org/officeDocument/2006/relationships/ctrlProp" Target="../ctrlProps/ctrlProp838.xml"/><Relationship Id="rId19" Type="http://schemas.openxmlformats.org/officeDocument/2006/relationships/ctrlProp" Target="../ctrlProps/ctrlProp847.xml"/><Relationship Id="rId31" Type="http://schemas.openxmlformats.org/officeDocument/2006/relationships/ctrlProp" Target="../ctrlProps/ctrlProp859.xml"/><Relationship Id="rId4" Type="http://schemas.openxmlformats.org/officeDocument/2006/relationships/ctrlProp" Target="../ctrlProps/ctrlProp832.xml"/><Relationship Id="rId9" Type="http://schemas.openxmlformats.org/officeDocument/2006/relationships/ctrlProp" Target="../ctrlProps/ctrlProp837.xml"/><Relationship Id="rId14" Type="http://schemas.openxmlformats.org/officeDocument/2006/relationships/ctrlProp" Target="../ctrlProps/ctrlProp842.xml"/><Relationship Id="rId22" Type="http://schemas.openxmlformats.org/officeDocument/2006/relationships/ctrlProp" Target="../ctrlProps/ctrlProp850.xml"/><Relationship Id="rId27" Type="http://schemas.openxmlformats.org/officeDocument/2006/relationships/ctrlProp" Target="../ctrlProps/ctrlProp855.xml"/><Relationship Id="rId30" Type="http://schemas.openxmlformats.org/officeDocument/2006/relationships/ctrlProp" Target="../ctrlProps/ctrlProp858.xml"/></Relationships>
</file>

<file path=xl/worksheets/_rels/sheet42.xml.rels><?xml version="1.0" encoding="UTF-8" standalone="yes"?>
<Relationships xmlns="http://schemas.openxmlformats.org/package/2006/relationships"><Relationship Id="rId26" Type="http://schemas.openxmlformats.org/officeDocument/2006/relationships/ctrlProp" Target="../ctrlProps/ctrlProp882.xml"/><Relationship Id="rId21" Type="http://schemas.openxmlformats.org/officeDocument/2006/relationships/ctrlProp" Target="../ctrlProps/ctrlProp877.xml"/><Relationship Id="rId34" Type="http://schemas.openxmlformats.org/officeDocument/2006/relationships/ctrlProp" Target="../ctrlProps/ctrlProp890.xml"/><Relationship Id="rId42" Type="http://schemas.openxmlformats.org/officeDocument/2006/relationships/ctrlProp" Target="../ctrlProps/ctrlProp898.xml"/><Relationship Id="rId47" Type="http://schemas.openxmlformats.org/officeDocument/2006/relationships/ctrlProp" Target="../ctrlProps/ctrlProp903.xml"/><Relationship Id="rId50" Type="http://schemas.openxmlformats.org/officeDocument/2006/relationships/ctrlProp" Target="../ctrlProps/ctrlProp906.xml"/><Relationship Id="rId55" Type="http://schemas.openxmlformats.org/officeDocument/2006/relationships/ctrlProp" Target="../ctrlProps/ctrlProp911.xml"/><Relationship Id="rId63" Type="http://schemas.openxmlformats.org/officeDocument/2006/relationships/ctrlProp" Target="../ctrlProps/ctrlProp919.xml"/><Relationship Id="rId7" Type="http://schemas.openxmlformats.org/officeDocument/2006/relationships/ctrlProp" Target="../ctrlProps/ctrlProp863.xml"/><Relationship Id="rId2" Type="http://schemas.openxmlformats.org/officeDocument/2006/relationships/drawing" Target="../drawings/drawing37.xml"/><Relationship Id="rId16" Type="http://schemas.openxmlformats.org/officeDocument/2006/relationships/ctrlProp" Target="../ctrlProps/ctrlProp872.xml"/><Relationship Id="rId29" Type="http://schemas.openxmlformats.org/officeDocument/2006/relationships/ctrlProp" Target="../ctrlProps/ctrlProp885.xml"/><Relationship Id="rId11" Type="http://schemas.openxmlformats.org/officeDocument/2006/relationships/ctrlProp" Target="../ctrlProps/ctrlProp867.xml"/><Relationship Id="rId24" Type="http://schemas.openxmlformats.org/officeDocument/2006/relationships/ctrlProp" Target="../ctrlProps/ctrlProp880.xml"/><Relationship Id="rId32" Type="http://schemas.openxmlformats.org/officeDocument/2006/relationships/ctrlProp" Target="../ctrlProps/ctrlProp888.xml"/><Relationship Id="rId37" Type="http://schemas.openxmlformats.org/officeDocument/2006/relationships/ctrlProp" Target="../ctrlProps/ctrlProp893.xml"/><Relationship Id="rId40" Type="http://schemas.openxmlformats.org/officeDocument/2006/relationships/ctrlProp" Target="../ctrlProps/ctrlProp896.xml"/><Relationship Id="rId45" Type="http://schemas.openxmlformats.org/officeDocument/2006/relationships/ctrlProp" Target="../ctrlProps/ctrlProp901.xml"/><Relationship Id="rId53" Type="http://schemas.openxmlformats.org/officeDocument/2006/relationships/ctrlProp" Target="../ctrlProps/ctrlProp909.xml"/><Relationship Id="rId58" Type="http://schemas.openxmlformats.org/officeDocument/2006/relationships/ctrlProp" Target="../ctrlProps/ctrlProp914.xml"/><Relationship Id="rId5" Type="http://schemas.openxmlformats.org/officeDocument/2006/relationships/ctrlProp" Target="../ctrlProps/ctrlProp861.xml"/><Relationship Id="rId61" Type="http://schemas.openxmlformats.org/officeDocument/2006/relationships/ctrlProp" Target="../ctrlProps/ctrlProp917.xml"/><Relationship Id="rId19" Type="http://schemas.openxmlformats.org/officeDocument/2006/relationships/ctrlProp" Target="../ctrlProps/ctrlProp875.xml"/><Relationship Id="rId14" Type="http://schemas.openxmlformats.org/officeDocument/2006/relationships/ctrlProp" Target="../ctrlProps/ctrlProp870.xml"/><Relationship Id="rId22" Type="http://schemas.openxmlformats.org/officeDocument/2006/relationships/ctrlProp" Target="../ctrlProps/ctrlProp878.xml"/><Relationship Id="rId27" Type="http://schemas.openxmlformats.org/officeDocument/2006/relationships/ctrlProp" Target="../ctrlProps/ctrlProp883.xml"/><Relationship Id="rId30" Type="http://schemas.openxmlformats.org/officeDocument/2006/relationships/ctrlProp" Target="../ctrlProps/ctrlProp886.xml"/><Relationship Id="rId35" Type="http://schemas.openxmlformats.org/officeDocument/2006/relationships/ctrlProp" Target="../ctrlProps/ctrlProp891.xml"/><Relationship Id="rId43" Type="http://schemas.openxmlformats.org/officeDocument/2006/relationships/ctrlProp" Target="../ctrlProps/ctrlProp899.xml"/><Relationship Id="rId48" Type="http://schemas.openxmlformats.org/officeDocument/2006/relationships/ctrlProp" Target="../ctrlProps/ctrlProp904.xml"/><Relationship Id="rId56" Type="http://schemas.openxmlformats.org/officeDocument/2006/relationships/ctrlProp" Target="../ctrlProps/ctrlProp912.xml"/><Relationship Id="rId64" Type="http://schemas.openxmlformats.org/officeDocument/2006/relationships/ctrlProp" Target="../ctrlProps/ctrlProp920.xml"/><Relationship Id="rId8" Type="http://schemas.openxmlformats.org/officeDocument/2006/relationships/ctrlProp" Target="../ctrlProps/ctrlProp864.xml"/><Relationship Id="rId51" Type="http://schemas.openxmlformats.org/officeDocument/2006/relationships/ctrlProp" Target="../ctrlProps/ctrlProp907.xml"/><Relationship Id="rId3" Type="http://schemas.openxmlformats.org/officeDocument/2006/relationships/vmlDrawing" Target="../drawings/vmlDrawing39.vml"/><Relationship Id="rId12" Type="http://schemas.openxmlformats.org/officeDocument/2006/relationships/ctrlProp" Target="../ctrlProps/ctrlProp868.xml"/><Relationship Id="rId17" Type="http://schemas.openxmlformats.org/officeDocument/2006/relationships/ctrlProp" Target="../ctrlProps/ctrlProp873.xml"/><Relationship Id="rId25" Type="http://schemas.openxmlformats.org/officeDocument/2006/relationships/ctrlProp" Target="../ctrlProps/ctrlProp881.xml"/><Relationship Id="rId33" Type="http://schemas.openxmlformats.org/officeDocument/2006/relationships/ctrlProp" Target="../ctrlProps/ctrlProp889.xml"/><Relationship Id="rId38" Type="http://schemas.openxmlformats.org/officeDocument/2006/relationships/ctrlProp" Target="../ctrlProps/ctrlProp894.xml"/><Relationship Id="rId46" Type="http://schemas.openxmlformats.org/officeDocument/2006/relationships/ctrlProp" Target="../ctrlProps/ctrlProp902.xml"/><Relationship Id="rId59" Type="http://schemas.openxmlformats.org/officeDocument/2006/relationships/ctrlProp" Target="../ctrlProps/ctrlProp915.xml"/><Relationship Id="rId20" Type="http://schemas.openxmlformats.org/officeDocument/2006/relationships/ctrlProp" Target="../ctrlProps/ctrlProp876.xml"/><Relationship Id="rId41" Type="http://schemas.openxmlformats.org/officeDocument/2006/relationships/ctrlProp" Target="../ctrlProps/ctrlProp897.xml"/><Relationship Id="rId54" Type="http://schemas.openxmlformats.org/officeDocument/2006/relationships/ctrlProp" Target="../ctrlProps/ctrlProp910.xml"/><Relationship Id="rId62" Type="http://schemas.openxmlformats.org/officeDocument/2006/relationships/ctrlProp" Target="../ctrlProps/ctrlProp918.xml"/><Relationship Id="rId1" Type="http://schemas.openxmlformats.org/officeDocument/2006/relationships/printerSettings" Target="../printerSettings/printerSettings42.bin"/><Relationship Id="rId6" Type="http://schemas.openxmlformats.org/officeDocument/2006/relationships/ctrlProp" Target="../ctrlProps/ctrlProp862.xml"/><Relationship Id="rId15" Type="http://schemas.openxmlformats.org/officeDocument/2006/relationships/ctrlProp" Target="../ctrlProps/ctrlProp871.xml"/><Relationship Id="rId23" Type="http://schemas.openxmlformats.org/officeDocument/2006/relationships/ctrlProp" Target="../ctrlProps/ctrlProp879.xml"/><Relationship Id="rId28" Type="http://schemas.openxmlformats.org/officeDocument/2006/relationships/ctrlProp" Target="../ctrlProps/ctrlProp884.xml"/><Relationship Id="rId36" Type="http://schemas.openxmlformats.org/officeDocument/2006/relationships/ctrlProp" Target="../ctrlProps/ctrlProp892.xml"/><Relationship Id="rId49" Type="http://schemas.openxmlformats.org/officeDocument/2006/relationships/ctrlProp" Target="../ctrlProps/ctrlProp905.xml"/><Relationship Id="rId57" Type="http://schemas.openxmlformats.org/officeDocument/2006/relationships/ctrlProp" Target="../ctrlProps/ctrlProp913.xml"/><Relationship Id="rId10" Type="http://schemas.openxmlformats.org/officeDocument/2006/relationships/ctrlProp" Target="../ctrlProps/ctrlProp866.xml"/><Relationship Id="rId31" Type="http://schemas.openxmlformats.org/officeDocument/2006/relationships/ctrlProp" Target="../ctrlProps/ctrlProp887.xml"/><Relationship Id="rId44" Type="http://schemas.openxmlformats.org/officeDocument/2006/relationships/ctrlProp" Target="../ctrlProps/ctrlProp900.xml"/><Relationship Id="rId52" Type="http://schemas.openxmlformats.org/officeDocument/2006/relationships/ctrlProp" Target="../ctrlProps/ctrlProp908.xml"/><Relationship Id="rId60" Type="http://schemas.openxmlformats.org/officeDocument/2006/relationships/ctrlProp" Target="../ctrlProps/ctrlProp916.xml"/><Relationship Id="rId65" Type="http://schemas.openxmlformats.org/officeDocument/2006/relationships/ctrlProp" Target="../ctrlProps/ctrlProp921.xml"/><Relationship Id="rId4" Type="http://schemas.openxmlformats.org/officeDocument/2006/relationships/ctrlProp" Target="../ctrlProps/ctrlProp860.xml"/><Relationship Id="rId9" Type="http://schemas.openxmlformats.org/officeDocument/2006/relationships/ctrlProp" Target="../ctrlProps/ctrlProp865.xml"/><Relationship Id="rId13" Type="http://schemas.openxmlformats.org/officeDocument/2006/relationships/ctrlProp" Target="../ctrlProps/ctrlProp869.xml"/><Relationship Id="rId18" Type="http://schemas.openxmlformats.org/officeDocument/2006/relationships/ctrlProp" Target="../ctrlProps/ctrlProp874.xml"/><Relationship Id="rId39" Type="http://schemas.openxmlformats.org/officeDocument/2006/relationships/ctrlProp" Target="../ctrlProps/ctrlProp895.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926.xml"/><Relationship Id="rId13" Type="http://schemas.openxmlformats.org/officeDocument/2006/relationships/ctrlProp" Target="../ctrlProps/ctrlProp931.xml"/><Relationship Id="rId18" Type="http://schemas.openxmlformats.org/officeDocument/2006/relationships/ctrlProp" Target="../ctrlProps/ctrlProp936.xml"/><Relationship Id="rId3" Type="http://schemas.openxmlformats.org/officeDocument/2006/relationships/vmlDrawing" Target="../drawings/vmlDrawing40.vml"/><Relationship Id="rId21" Type="http://schemas.openxmlformats.org/officeDocument/2006/relationships/ctrlProp" Target="../ctrlProps/ctrlProp939.xml"/><Relationship Id="rId7" Type="http://schemas.openxmlformats.org/officeDocument/2006/relationships/ctrlProp" Target="../ctrlProps/ctrlProp925.xml"/><Relationship Id="rId12" Type="http://schemas.openxmlformats.org/officeDocument/2006/relationships/ctrlProp" Target="../ctrlProps/ctrlProp930.xml"/><Relationship Id="rId17" Type="http://schemas.openxmlformats.org/officeDocument/2006/relationships/ctrlProp" Target="../ctrlProps/ctrlProp935.xml"/><Relationship Id="rId2" Type="http://schemas.openxmlformats.org/officeDocument/2006/relationships/drawing" Target="../drawings/drawing38.xml"/><Relationship Id="rId16" Type="http://schemas.openxmlformats.org/officeDocument/2006/relationships/ctrlProp" Target="../ctrlProps/ctrlProp934.xml"/><Relationship Id="rId20" Type="http://schemas.openxmlformats.org/officeDocument/2006/relationships/ctrlProp" Target="../ctrlProps/ctrlProp938.xml"/><Relationship Id="rId1" Type="http://schemas.openxmlformats.org/officeDocument/2006/relationships/printerSettings" Target="../printerSettings/printerSettings43.bin"/><Relationship Id="rId6" Type="http://schemas.openxmlformats.org/officeDocument/2006/relationships/ctrlProp" Target="../ctrlProps/ctrlProp924.xml"/><Relationship Id="rId11" Type="http://schemas.openxmlformats.org/officeDocument/2006/relationships/ctrlProp" Target="../ctrlProps/ctrlProp929.xml"/><Relationship Id="rId5" Type="http://schemas.openxmlformats.org/officeDocument/2006/relationships/ctrlProp" Target="../ctrlProps/ctrlProp923.xml"/><Relationship Id="rId15" Type="http://schemas.openxmlformats.org/officeDocument/2006/relationships/ctrlProp" Target="../ctrlProps/ctrlProp933.xml"/><Relationship Id="rId10" Type="http://schemas.openxmlformats.org/officeDocument/2006/relationships/ctrlProp" Target="../ctrlProps/ctrlProp928.xml"/><Relationship Id="rId19" Type="http://schemas.openxmlformats.org/officeDocument/2006/relationships/ctrlProp" Target="../ctrlProps/ctrlProp937.xml"/><Relationship Id="rId4" Type="http://schemas.openxmlformats.org/officeDocument/2006/relationships/ctrlProp" Target="../ctrlProps/ctrlProp922.xml"/><Relationship Id="rId9" Type="http://schemas.openxmlformats.org/officeDocument/2006/relationships/ctrlProp" Target="../ctrlProps/ctrlProp927.xml"/><Relationship Id="rId14" Type="http://schemas.openxmlformats.org/officeDocument/2006/relationships/ctrlProp" Target="../ctrlProps/ctrlProp932.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944.xml"/><Relationship Id="rId13" Type="http://schemas.openxmlformats.org/officeDocument/2006/relationships/ctrlProp" Target="../ctrlProps/ctrlProp949.xml"/><Relationship Id="rId3" Type="http://schemas.openxmlformats.org/officeDocument/2006/relationships/vmlDrawing" Target="../drawings/vmlDrawing41.vml"/><Relationship Id="rId7" Type="http://schemas.openxmlformats.org/officeDocument/2006/relationships/ctrlProp" Target="../ctrlProps/ctrlProp943.xml"/><Relationship Id="rId12" Type="http://schemas.openxmlformats.org/officeDocument/2006/relationships/ctrlProp" Target="../ctrlProps/ctrlProp948.xml"/><Relationship Id="rId2" Type="http://schemas.openxmlformats.org/officeDocument/2006/relationships/drawing" Target="../drawings/drawing39.xml"/><Relationship Id="rId16" Type="http://schemas.openxmlformats.org/officeDocument/2006/relationships/ctrlProp" Target="../ctrlProps/ctrlProp952.xml"/><Relationship Id="rId1" Type="http://schemas.openxmlformats.org/officeDocument/2006/relationships/printerSettings" Target="../printerSettings/printerSettings44.bin"/><Relationship Id="rId6" Type="http://schemas.openxmlformats.org/officeDocument/2006/relationships/ctrlProp" Target="../ctrlProps/ctrlProp942.xml"/><Relationship Id="rId11" Type="http://schemas.openxmlformats.org/officeDocument/2006/relationships/ctrlProp" Target="../ctrlProps/ctrlProp947.xml"/><Relationship Id="rId5" Type="http://schemas.openxmlformats.org/officeDocument/2006/relationships/ctrlProp" Target="../ctrlProps/ctrlProp941.xml"/><Relationship Id="rId15" Type="http://schemas.openxmlformats.org/officeDocument/2006/relationships/ctrlProp" Target="../ctrlProps/ctrlProp951.xml"/><Relationship Id="rId10" Type="http://schemas.openxmlformats.org/officeDocument/2006/relationships/ctrlProp" Target="../ctrlProps/ctrlProp946.xml"/><Relationship Id="rId4" Type="http://schemas.openxmlformats.org/officeDocument/2006/relationships/ctrlProp" Target="../ctrlProps/ctrlProp940.xml"/><Relationship Id="rId9" Type="http://schemas.openxmlformats.org/officeDocument/2006/relationships/ctrlProp" Target="../ctrlProps/ctrlProp945.xml"/><Relationship Id="rId14" Type="http://schemas.openxmlformats.org/officeDocument/2006/relationships/ctrlProp" Target="../ctrlProps/ctrlProp950.xml"/></Relationships>
</file>

<file path=xl/worksheets/_rels/sheet45.xml.rels><?xml version="1.0" encoding="UTF-8" standalone="yes"?>
<Relationships xmlns="http://schemas.openxmlformats.org/package/2006/relationships"><Relationship Id="rId13" Type="http://schemas.openxmlformats.org/officeDocument/2006/relationships/ctrlProp" Target="../ctrlProps/ctrlProp962.xml"/><Relationship Id="rId18" Type="http://schemas.openxmlformats.org/officeDocument/2006/relationships/ctrlProp" Target="../ctrlProps/ctrlProp967.xml"/><Relationship Id="rId26" Type="http://schemas.openxmlformats.org/officeDocument/2006/relationships/ctrlProp" Target="../ctrlProps/ctrlProp975.xml"/><Relationship Id="rId39" Type="http://schemas.openxmlformats.org/officeDocument/2006/relationships/ctrlProp" Target="../ctrlProps/ctrlProp988.xml"/><Relationship Id="rId21" Type="http://schemas.openxmlformats.org/officeDocument/2006/relationships/ctrlProp" Target="../ctrlProps/ctrlProp970.xml"/><Relationship Id="rId34" Type="http://schemas.openxmlformats.org/officeDocument/2006/relationships/ctrlProp" Target="../ctrlProps/ctrlProp983.xml"/><Relationship Id="rId42" Type="http://schemas.openxmlformats.org/officeDocument/2006/relationships/ctrlProp" Target="../ctrlProps/ctrlProp991.xml"/><Relationship Id="rId7" Type="http://schemas.openxmlformats.org/officeDocument/2006/relationships/ctrlProp" Target="../ctrlProps/ctrlProp956.xml"/><Relationship Id="rId2" Type="http://schemas.openxmlformats.org/officeDocument/2006/relationships/drawing" Target="../drawings/drawing40.xml"/><Relationship Id="rId16" Type="http://schemas.openxmlformats.org/officeDocument/2006/relationships/ctrlProp" Target="../ctrlProps/ctrlProp965.xml"/><Relationship Id="rId20" Type="http://schemas.openxmlformats.org/officeDocument/2006/relationships/ctrlProp" Target="../ctrlProps/ctrlProp969.xml"/><Relationship Id="rId29" Type="http://schemas.openxmlformats.org/officeDocument/2006/relationships/ctrlProp" Target="../ctrlProps/ctrlProp978.xml"/><Relationship Id="rId41" Type="http://schemas.openxmlformats.org/officeDocument/2006/relationships/ctrlProp" Target="../ctrlProps/ctrlProp990.xml"/><Relationship Id="rId1" Type="http://schemas.openxmlformats.org/officeDocument/2006/relationships/printerSettings" Target="../printerSettings/printerSettings45.bin"/><Relationship Id="rId6" Type="http://schemas.openxmlformats.org/officeDocument/2006/relationships/ctrlProp" Target="../ctrlProps/ctrlProp955.xml"/><Relationship Id="rId11" Type="http://schemas.openxmlformats.org/officeDocument/2006/relationships/ctrlProp" Target="../ctrlProps/ctrlProp960.xml"/><Relationship Id="rId24" Type="http://schemas.openxmlformats.org/officeDocument/2006/relationships/ctrlProp" Target="../ctrlProps/ctrlProp973.xml"/><Relationship Id="rId32" Type="http://schemas.openxmlformats.org/officeDocument/2006/relationships/ctrlProp" Target="../ctrlProps/ctrlProp981.xml"/><Relationship Id="rId37" Type="http://schemas.openxmlformats.org/officeDocument/2006/relationships/ctrlProp" Target="../ctrlProps/ctrlProp986.xml"/><Relationship Id="rId40" Type="http://schemas.openxmlformats.org/officeDocument/2006/relationships/ctrlProp" Target="../ctrlProps/ctrlProp989.xml"/><Relationship Id="rId5" Type="http://schemas.openxmlformats.org/officeDocument/2006/relationships/ctrlProp" Target="../ctrlProps/ctrlProp954.xml"/><Relationship Id="rId15" Type="http://schemas.openxmlformats.org/officeDocument/2006/relationships/ctrlProp" Target="../ctrlProps/ctrlProp964.xml"/><Relationship Id="rId23" Type="http://schemas.openxmlformats.org/officeDocument/2006/relationships/ctrlProp" Target="../ctrlProps/ctrlProp972.xml"/><Relationship Id="rId28" Type="http://schemas.openxmlformats.org/officeDocument/2006/relationships/ctrlProp" Target="../ctrlProps/ctrlProp977.xml"/><Relationship Id="rId36" Type="http://schemas.openxmlformats.org/officeDocument/2006/relationships/ctrlProp" Target="../ctrlProps/ctrlProp985.xml"/><Relationship Id="rId10" Type="http://schemas.openxmlformats.org/officeDocument/2006/relationships/ctrlProp" Target="../ctrlProps/ctrlProp959.xml"/><Relationship Id="rId19" Type="http://schemas.openxmlformats.org/officeDocument/2006/relationships/ctrlProp" Target="../ctrlProps/ctrlProp968.xml"/><Relationship Id="rId31" Type="http://schemas.openxmlformats.org/officeDocument/2006/relationships/ctrlProp" Target="../ctrlProps/ctrlProp980.xml"/><Relationship Id="rId44" Type="http://schemas.openxmlformats.org/officeDocument/2006/relationships/ctrlProp" Target="../ctrlProps/ctrlProp993.xml"/><Relationship Id="rId4" Type="http://schemas.openxmlformats.org/officeDocument/2006/relationships/ctrlProp" Target="../ctrlProps/ctrlProp953.xml"/><Relationship Id="rId9" Type="http://schemas.openxmlformats.org/officeDocument/2006/relationships/ctrlProp" Target="../ctrlProps/ctrlProp958.xml"/><Relationship Id="rId14" Type="http://schemas.openxmlformats.org/officeDocument/2006/relationships/ctrlProp" Target="../ctrlProps/ctrlProp963.xml"/><Relationship Id="rId22" Type="http://schemas.openxmlformats.org/officeDocument/2006/relationships/ctrlProp" Target="../ctrlProps/ctrlProp971.xml"/><Relationship Id="rId27" Type="http://schemas.openxmlformats.org/officeDocument/2006/relationships/ctrlProp" Target="../ctrlProps/ctrlProp976.xml"/><Relationship Id="rId30" Type="http://schemas.openxmlformats.org/officeDocument/2006/relationships/ctrlProp" Target="../ctrlProps/ctrlProp979.xml"/><Relationship Id="rId35" Type="http://schemas.openxmlformats.org/officeDocument/2006/relationships/ctrlProp" Target="../ctrlProps/ctrlProp984.xml"/><Relationship Id="rId43" Type="http://schemas.openxmlformats.org/officeDocument/2006/relationships/ctrlProp" Target="../ctrlProps/ctrlProp992.xml"/><Relationship Id="rId8" Type="http://schemas.openxmlformats.org/officeDocument/2006/relationships/ctrlProp" Target="../ctrlProps/ctrlProp957.xml"/><Relationship Id="rId3" Type="http://schemas.openxmlformats.org/officeDocument/2006/relationships/vmlDrawing" Target="../drawings/vmlDrawing42.vml"/><Relationship Id="rId12" Type="http://schemas.openxmlformats.org/officeDocument/2006/relationships/ctrlProp" Target="../ctrlProps/ctrlProp961.xml"/><Relationship Id="rId17" Type="http://schemas.openxmlformats.org/officeDocument/2006/relationships/ctrlProp" Target="../ctrlProps/ctrlProp966.xml"/><Relationship Id="rId25" Type="http://schemas.openxmlformats.org/officeDocument/2006/relationships/ctrlProp" Target="../ctrlProps/ctrlProp974.xml"/><Relationship Id="rId33" Type="http://schemas.openxmlformats.org/officeDocument/2006/relationships/ctrlProp" Target="../ctrlProps/ctrlProp982.xml"/><Relationship Id="rId38" Type="http://schemas.openxmlformats.org/officeDocument/2006/relationships/ctrlProp" Target="../ctrlProps/ctrlProp987.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998.xml"/><Relationship Id="rId13" Type="http://schemas.openxmlformats.org/officeDocument/2006/relationships/ctrlProp" Target="../ctrlProps/ctrlProp1003.xml"/><Relationship Id="rId3" Type="http://schemas.openxmlformats.org/officeDocument/2006/relationships/vmlDrawing" Target="../drawings/vmlDrawing43.vml"/><Relationship Id="rId7" Type="http://schemas.openxmlformats.org/officeDocument/2006/relationships/ctrlProp" Target="../ctrlProps/ctrlProp997.xml"/><Relationship Id="rId12" Type="http://schemas.openxmlformats.org/officeDocument/2006/relationships/ctrlProp" Target="../ctrlProps/ctrlProp1002.xml"/><Relationship Id="rId17" Type="http://schemas.openxmlformats.org/officeDocument/2006/relationships/ctrlProp" Target="../ctrlProps/ctrlProp1007.xml"/><Relationship Id="rId2" Type="http://schemas.openxmlformats.org/officeDocument/2006/relationships/drawing" Target="../drawings/drawing41.xml"/><Relationship Id="rId16" Type="http://schemas.openxmlformats.org/officeDocument/2006/relationships/ctrlProp" Target="../ctrlProps/ctrlProp1006.xml"/><Relationship Id="rId1" Type="http://schemas.openxmlformats.org/officeDocument/2006/relationships/printerSettings" Target="../printerSettings/printerSettings46.bin"/><Relationship Id="rId6" Type="http://schemas.openxmlformats.org/officeDocument/2006/relationships/ctrlProp" Target="../ctrlProps/ctrlProp996.xml"/><Relationship Id="rId11" Type="http://schemas.openxmlformats.org/officeDocument/2006/relationships/ctrlProp" Target="../ctrlProps/ctrlProp1001.xml"/><Relationship Id="rId5" Type="http://schemas.openxmlformats.org/officeDocument/2006/relationships/ctrlProp" Target="../ctrlProps/ctrlProp995.xml"/><Relationship Id="rId15" Type="http://schemas.openxmlformats.org/officeDocument/2006/relationships/ctrlProp" Target="../ctrlProps/ctrlProp1005.xml"/><Relationship Id="rId10" Type="http://schemas.openxmlformats.org/officeDocument/2006/relationships/ctrlProp" Target="../ctrlProps/ctrlProp1000.xml"/><Relationship Id="rId4" Type="http://schemas.openxmlformats.org/officeDocument/2006/relationships/ctrlProp" Target="../ctrlProps/ctrlProp994.xml"/><Relationship Id="rId9" Type="http://schemas.openxmlformats.org/officeDocument/2006/relationships/ctrlProp" Target="../ctrlProps/ctrlProp999.xml"/><Relationship Id="rId14" Type="http://schemas.openxmlformats.org/officeDocument/2006/relationships/ctrlProp" Target="../ctrlProps/ctrlProp1004.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6.xml"/><Relationship Id="rId18" Type="http://schemas.openxmlformats.org/officeDocument/2006/relationships/ctrlProp" Target="../ctrlProps/ctrlProp21.xml"/><Relationship Id="rId26" Type="http://schemas.openxmlformats.org/officeDocument/2006/relationships/ctrlProp" Target="../ctrlProps/ctrlProp29.xml"/><Relationship Id="rId39" Type="http://schemas.openxmlformats.org/officeDocument/2006/relationships/ctrlProp" Target="../ctrlProps/ctrlProp42.xml"/><Relationship Id="rId21" Type="http://schemas.openxmlformats.org/officeDocument/2006/relationships/ctrlProp" Target="../ctrlProps/ctrlProp24.xml"/><Relationship Id="rId34" Type="http://schemas.openxmlformats.org/officeDocument/2006/relationships/ctrlProp" Target="../ctrlProps/ctrlProp37.xml"/><Relationship Id="rId42" Type="http://schemas.openxmlformats.org/officeDocument/2006/relationships/ctrlProp" Target="../ctrlProps/ctrlProp45.xml"/><Relationship Id="rId47" Type="http://schemas.openxmlformats.org/officeDocument/2006/relationships/ctrlProp" Target="../ctrlProps/ctrlProp50.xml"/><Relationship Id="rId50" Type="http://schemas.openxmlformats.org/officeDocument/2006/relationships/comments" Target="../comments4.xml"/><Relationship Id="rId7" Type="http://schemas.openxmlformats.org/officeDocument/2006/relationships/ctrlProp" Target="../ctrlProps/ctrlProp10.xml"/><Relationship Id="rId2" Type="http://schemas.openxmlformats.org/officeDocument/2006/relationships/drawing" Target="../drawings/drawing4.xml"/><Relationship Id="rId16" Type="http://schemas.openxmlformats.org/officeDocument/2006/relationships/ctrlProp" Target="../ctrlProps/ctrlProp19.xml"/><Relationship Id="rId29" Type="http://schemas.openxmlformats.org/officeDocument/2006/relationships/ctrlProp" Target="../ctrlProps/ctrlProp32.xml"/><Relationship Id="rId11" Type="http://schemas.openxmlformats.org/officeDocument/2006/relationships/ctrlProp" Target="../ctrlProps/ctrlProp14.xml"/><Relationship Id="rId24" Type="http://schemas.openxmlformats.org/officeDocument/2006/relationships/ctrlProp" Target="../ctrlProps/ctrlProp27.xml"/><Relationship Id="rId32" Type="http://schemas.openxmlformats.org/officeDocument/2006/relationships/ctrlProp" Target="../ctrlProps/ctrlProp35.xml"/><Relationship Id="rId37" Type="http://schemas.openxmlformats.org/officeDocument/2006/relationships/ctrlProp" Target="../ctrlProps/ctrlProp40.xml"/><Relationship Id="rId40" Type="http://schemas.openxmlformats.org/officeDocument/2006/relationships/ctrlProp" Target="../ctrlProps/ctrlProp43.xml"/><Relationship Id="rId45" Type="http://schemas.openxmlformats.org/officeDocument/2006/relationships/ctrlProp" Target="../ctrlProps/ctrlProp48.xml"/><Relationship Id="rId5" Type="http://schemas.openxmlformats.org/officeDocument/2006/relationships/ctrlProp" Target="../ctrlProps/ctrlProp8.xml"/><Relationship Id="rId15" Type="http://schemas.openxmlformats.org/officeDocument/2006/relationships/ctrlProp" Target="../ctrlProps/ctrlProp18.xml"/><Relationship Id="rId23" Type="http://schemas.openxmlformats.org/officeDocument/2006/relationships/ctrlProp" Target="../ctrlProps/ctrlProp26.xml"/><Relationship Id="rId28" Type="http://schemas.openxmlformats.org/officeDocument/2006/relationships/ctrlProp" Target="../ctrlProps/ctrlProp31.xml"/><Relationship Id="rId36" Type="http://schemas.openxmlformats.org/officeDocument/2006/relationships/ctrlProp" Target="../ctrlProps/ctrlProp39.xml"/><Relationship Id="rId49" Type="http://schemas.openxmlformats.org/officeDocument/2006/relationships/ctrlProp" Target="../ctrlProps/ctrlProp52.xml"/><Relationship Id="rId10" Type="http://schemas.openxmlformats.org/officeDocument/2006/relationships/ctrlProp" Target="../ctrlProps/ctrlProp13.xml"/><Relationship Id="rId19" Type="http://schemas.openxmlformats.org/officeDocument/2006/relationships/ctrlProp" Target="../ctrlProps/ctrlProp22.xml"/><Relationship Id="rId31" Type="http://schemas.openxmlformats.org/officeDocument/2006/relationships/ctrlProp" Target="../ctrlProps/ctrlProp34.xml"/><Relationship Id="rId44" Type="http://schemas.openxmlformats.org/officeDocument/2006/relationships/ctrlProp" Target="../ctrlProps/ctrlProp47.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 Id="rId22" Type="http://schemas.openxmlformats.org/officeDocument/2006/relationships/ctrlProp" Target="../ctrlProps/ctrlProp25.xml"/><Relationship Id="rId27" Type="http://schemas.openxmlformats.org/officeDocument/2006/relationships/ctrlProp" Target="../ctrlProps/ctrlProp30.xml"/><Relationship Id="rId30" Type="http://schemas.openxmlformats.org/officeDocument/2006/relationships/ctrlProp" Target="../ctrlProps/ctrlProp33.xml"/><Relationship Id="rId35" Type="http://schemas.openxmlformats.org/officeDocument/2006/relationships/ctrlProp" Target="../ctrlProps/ctrlProp38.xml"/><Relationship Id="rId43" Type="http://schemas.openxmlformats.org/officeDocument/2006/relationships/ctrlProp" Target="../ctrlProps/ctrlProp46.xml"/><Relationship Id="rId48" Type="http://schemas.openxmlformats.org/officeDocument/2006/relationships/ctrlProp" Target="../ctrlProps/ctrlProp51.xml"/><Relationship Id="rId8" Type="http://schemas.openxmlformats.org/officeDocument/2006/relationships/ctrlProp" Target="../ctrlProps/ctrlProp11.xml"/><Relationship Id="rId3" Type="http://schemas.openxmlformats.org/officeDocument/2006/relationships/vmlDrawing" Target="../drawings/vmlDrawing4.vml"/><Relationship Id="rId12" Type="http://schemas.openxmlformats.org/officeDocument/2006/relationships/ctrlProp" Target="../ctrlProps/ctrlProp15.xml"/><Relationship Id="rId17" Type="http://schemas.openxmlformats.org/officeDocument/2006/relationships/ctrlProp" Target="../ctrlProps/ctrlProp20.xml"/><Relationship Id="rId25" Type="http://schemas.openxmlformats.org/officeDocument/2006/relationships/ctrlProp" Target="../ctrlProps/ctrlProp28.xml"/><Relationship Id="rId33" Type="http://schemas.openxmlformats.org/officeDocument/2006/relationships/ctrlProp" Target="../ctrlProps/ctrlProp36.xml"/><Relationship Id="rId38" Type="http://schemas.openxmlformats.org/officeDocument/2006/relationships/ctrlProp" Target="../ctrlProps/ctrlProp41.xml"/><Relationship Id="rId46" Type="http://schemas.openxmlformats.org/officeDocument/2006/relationships/ctrlProp" Target="../ctrlProps/ctrlProp49.xml"/><Relationship Id="rId20" Type="http://schemas.openxmlformats.org/officeDocument/2006/relationships/ctrlProp" Target="../ctrlProps/ctrlProp23.xml"/><Relationship Id="rId41" Type="http://schemas.openxmlformats.org/officeDocument/2006/relationships/ctrlProp" Target="../ctrlProps/ctrlProp44.xml"/><Relationship Id="rId1" Type="http://schemas.openxmlformats.org/officeDocument/2006/relationships/printerSettings" Target="../printerSettings/printerSettings5.bin"/><Relationship Id="rId6"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62.xml"/><Relationship Id="rId18" Type="http://schemas.openxmlformats.org/officeDocument/2006/relationships/ctrlProp" Target="../ctrlProps/ctrlProp67.xml"/><Relationship Id="rId26" Type="http://schemas.openxmlformats.org/officeDocument/2006/relationships/ctrlProp" Target="../ctrlProps/ctrlProp75.xml"/><Relationship Id="rId39" Type="http://schemas.openxmlformats.org/officeDocument/2006/relationships/ctrlProp" Target="../ctrlProps/ctrlProp88.xml"/><Relationship Id="rId21" Type="http://schemas.openxmlformats.org/officeDocument/2006/relationships/ctrlProp" Target="../ctrlProps/ctrlProp70.xml"/><Relationship Id="rId34" Type="http://schemas.openxmlformats.org/officeDocument/2006/relationships/ctrlProp" Target="../ctrlProps/ctrlProp83.xml"/><Relationship Id="rId42" Type="http://schemas.openxmlformats.org/officeDocument/2006/relationships/ctrlProp" Target="../ctrlProps/ctrlProp91.xml"/><Relationship Id="rId7" Type="http://schemas.openxmlformats.org/officeDocument/2006/relationships/ctrlProp" Target="../ctrlProps/ctrlProp56.xml"/><Relationship Id="rId2" Type="http://schemas.openxmlformats.org/officeDocument/2006/relationships/drawing" Target="../drawings/drawing5.xml"/><Relationship Id="rId16" Type="http://schemas.openxmlformats.org/officeDocument/2006/relationships/ctrlProp" Target="../ctrlProps/ctrlProp65.xml"/><Relationship Id="rId20" Type="http://schemas.openxmlformats.org/officeDocument/2006/relationships/ctrlProp" Target="../ctrlProps/ctrlProp69.xml"/><Relationship Id="rId29" Type="http://schemas.openxmlformats.org/officeDocument/2006/relationships/ctrlProp" Target="../ctrlProps/ctrlProp78.xml"/><Relationship Id="rId41" Type="http://schemas.openxmlformats.org/officeDocument/2006/relationships/ctrlProp" Target="../ctrlProps/ctrlProp90.xml"/><Relationship Id="rId1" Type="http://schemas.openxmlformats.org/officeDocument/2006/relationships/printerSettings" Target="../printerSettings/printerSettings6.bin"/><Relationship Id="rId6" Type="http://schemas.openxmlformats.org/officeDocument/2006/relationships/ctrlProp" Target="../ctrlProps/ctrlProp55.xml"/><Relationship Id="rId11" Type="http://schemas.openxmlformats.org/officeDocument/2006/relationships/ctrlProp" Target="../ctrlProps/ctrlProp60.xml"/><Relationship Id="rId24" Type="http://schemas.openxmlformats.org/officeDocument/2006/relationships/ctrlProp" Target="../ctrlProps/ctrlProp73.xml"/><Relationship Id="rId32" Type="http://schemas.openxmlformats.org/officeDocument/2006/relationships/ctrlProp" Target="../ctrlProps/ctrlProp81.xml"/><Relationship Id="rId37" Type="http://schemas.openxmlformats.org/officeDocument/2006/relationships/ctrlProp" Target="../ctrlProps/ctrlProp86.xml"/><Relationship Id="rId40" Type="http://schemas.openxmlformats.org/officeDocument/2006/relationships/ctrlProp" Target="../ctrlProps/ctrlProp89.xml"/><Relationship Id="rId5" Type="http://schemas.openxmlformats.org/officeDocument/2006/relationships/ctrlProp" Target="../ctrlProps/ctrlProp54.xm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36" Type="http://schemas.openxmlformats.org/officeDocument/2006/relationships/ctrlProp" Target="../ctrlProps/ctrlProp85.xml"/><Relationship Id="rId10" Type="http://schemas.openxmlformats.org/officeDocument/2006/relationships/ctrlProp" Target="../ctrlProps/ctrlProp59.xml"/><Relationship Id="rId19" Type="http://schemas.openxmlformats.org/officeDocument/2006/relationships/ctrlProp" Target="../ctrlProps/ctrlProp68.xml"/><Relationship Id="rId31" Type="http://schemas.openxmlformats.org/officeDocument/2006/relationships/ctrlProp" Target="../ctrlProps/ctrlProp80.xml"/><Relationship Id="rId4" Type="http://schemas.openxmlformats.org/officeDocument/2006/relationships/ctrlProp" Target="../ctrlProps/ctrlProp53.xml"/><Relationship Id="rId9" Type="http://schemas.openxmlformats.org/officeDocument/2006/relationships/ctrlProp" Target="../ctrlProps/ctrlProp58.xm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35" Type="http://schemas.openxmlformats.org/officeDocument/2006/relationships/ctrlProp" Target="../ctrlProps/ctrlProp84.xml"/><Relationship Id="rId43" Type="http://schemas.openxmlformats.org/officeDocument/2006/relationships/comments" Target="../comments5.xml"/><Relationship Id="rId8" Type="http://schemas.openxmlformats.org/officeDocument/2006/relationships/ctrlProp" Target="../ctrlProps/ctrlProp57.xml"/><Relationship Id="rId3" Type="http://schemas.openxmlformats.org/officeDocument/2006/relationships/vmlDrawing" Target="../drawings/vmlDrawing5.v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38" Type="http://schemas.openxmlformats.org/officeDocument/2006/relationships/ctrlProp" Target="../ctrlProps/ctrlProp87.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01.xml"/><Relationship Id="rId18" Type="http://schemas.openxmlformats.org/officeDocument/2006/relationships/ctrlProp" Target="../ctrlProps/ctrlProp106.xml"/><Relationship Id="rId26" Type="http://schemas.openxmlformats.org/officeDocument/2006/relationships/ctrlProp" Target="../ctrlProps/ctrlProp114.xml"/><Relationship Id="rId3" Type="http://schemas.openxmlformats.org/officeDocument/2006/relationships/vmlDrawing" Target="../drawings/vmlDrawing6.vml"/><Relationship Id="rId21" Type="http://schemas.openxmlformats.org/officeDocument/2006/relationships/ctrlProp" Target="../ctrlProps/ctrlProp109.xml"/><Relationship Id="rId7" Type="http://schemas.openxmlformats.org/officeDocument/2006/relationships/ctrlProp" Target="../ctrlProps/ctrlProp95.xml"/><Relationship Id="rId12" Type="http://schemas.openxmlformats.org/officeDocument/2006/relationships/ctrlProp" Target="../ctrlProps/ctrlProp100.xml"/><Relationship Id="rId17" Type="http://schemas.openxmlformats.org/officeDocument/2006/relationships/ctrlProp" Target="../ctrlProps/ctrlProp105.xml"/><Relationship Id="rId25" Type="http://schemas.openxmlformats.org/officeDocument/2006/relationships/ctrlProp" Target="../ctrlProps/ctrlProp113.xml"/><Relationship Id="rId33" Type="http://schemas.openxmlformats.org/officeDocument/2006/relationships/ctrlProp" Target="../ctrlProps/ctrlProp121.xml"/><Relationship Id="rId2" Type="http://schemas.openxmlformats.org/officeDocument/2006/relationships/drawing" Target="../drawings/drawing6.xml"/><Relationship Id="rId16" Type="http://schemas.openxmlformats.org/officeDocument/2006/relationships/ctrlProp" Target="../ctrlProps/ctrlProp104.xml"/><Relationship Id="rId20" Type="http://schemas.openxmlformats.org/officeDocument/2006/relationships/ctrlProp" Target="../ctrlProps/ctrlProp108.xml"/><Relationship Id="rId29" Type="http://schemas.openxmlformats.org/officeDocument/2006/relationships/ctrlProp" Target="../ctrlProps/ctrlProp117.xml"/><Relationship Id="rId1" Type="http://schemas.openxmlformats.org/officeDocument/2006/relationships/printerSettings" Target="../printerSettings/printerSettings7.bin"/><Relationship Id="rId6" Type="http://schemas.openxmlformats.org/officeDocument/2006/relationships/ctrlProp" Target="../ctrlProps/ctrlProp94.xml"/><Relationship Id="rId11" Type="http://schemas.openxmlformats.org/officeDocument/2006/relationships/ctrlProp" Target="../ctrlProps/ctrlProp99.xml"/><Relationship Id="rId24" Type="http://schemas.openxmlformats.org/officeDocument/2006/relationships/ctrlProp" Target="../ctrlProps/ctrlProp112.xml"/><Relationship Id="rId32" Type="http://schemas.openxmlformats.org/officeDocument/2006/relationships/ctrlProp" Target="../ctrlProps/ctrlProp120.xml"/><Relationship Id="rId5" Type="http://schemas.openxmlformats.org/officeDocument/2006/relationships/ctrlProp" Target="../ctrlProps/ctrlProp93.xml"/><Relationship Id="rId15" Type="http://schemas.openxmlformats.org/officeDocument/2006/relationships/ctrlProp" Target="../ctrlProps/ctrlProp103.xml"/><Relationship Id="rId23" Type="http://schemas.openxmlformats.org/officeDocument/2006/relationships/ctrlProp" Target="../ctrlProps/ctrlProp111.xml"/><Relationship Id="rId28" Type="http://schemas.openxmlformats.org/officeDocument/2006/relationships/ctrlProp" Target="../ctrlProps/ctrlProp116.xml"/><Relationship Id="rId10" Type="http://schemas.openxmlformats.org/officeDocument/2006/relationships/ctrlProp" Target="../ctrlProps/ctrlProp98.xml"/><Relationship Id="rId19" Type="http://schemas.openxmlformats.org/officeDocument/2006/relationships/ctrlProp" Target="../ctrlProps/ctrlProp107.xml"/><Relationship Id="rId31" Type="http://schemas.openxmlformats.org/officeDocument/2006/relationships/ctrlProp" Target="../ctrlProps/ctrlProp119.xml"/><Relationship Id="rId4" Type="http://schemas.openxmlformats.org/officeDocument/2006/relationships/ctrlProp" Target="../ctrlProps/ctrlProp92.xml"/><Relationship Id="rId9" Type="http://schemas.openxmlformats.org/officeDocument/2006/relationships/ctrlProp" Target="../ctrlProps/ctrlProp97.xml"/><Relationship Id="rId14" Type="http://schemas.openxmlformats.org/officeDocument/2006/relationships/ctrlProp" Target="../ctrlProps/ctrlProp102.xml"/><Relationship Id="rId22" Type="http://schemas.openxmlformats.org/officeDocument/2006/relationships/ctrlProp" Target="../ctrlProps/ctrlProp110.xml"/><Relationship Id="rId27" Type="http://schemas.openxmlformats.org/officeDocument/2006/relationships/ctrlProp" Target="../ctrlProps/ctrlProp115.xml"/><Relationship Id="rId30" Type="http://schemas.openxmlformats.org/officeDocument/2006/relationships/ctrlProp" Target="../ctrlProps/ctrlProp118.xml"/><Relationship Id="rId8" Type="http://schemas.openxmlformats.org/officeDocument/2006/relationships/ctrlProp" Target="../ctrlProps/ctrlProp96.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131.xml"/><Relationship Id="rId18" Type="http://schemas.openxmlformats.org/officeDocument/2006/relationships/ctrlProp" Target="../ctrlProps/ctrlProp136.xml"/><Relationship Id="rId26" Type="http://schemas.openxmlformats.org/officeDocument/2006/relationships/ctrlProp" Target="../ctrlProps/ctrlProp144.xml"/><Relationship Id="rId3" Type="http://schemas.openxmlformats.org/officeDocument/2006/relationships/vmlDrawing" Target="../drawings/vmlDrawing7.vml"/><Relationship Id="rId21" Type="http://schemas.openxmlformats.org/officeDocument/2006/relationships/ctrlProp" Target="../ctrlProps/ctrlProp139.xml"/><Relationship Id="rId7" Type="http://schemas.openxmlformats.org/officeDocument/2006/relationships/ctrlProp" Target="../ctrlProps/ctrlProp125.xml"/><Relationship Id="rId12" Type="http://schemas.openxmlformats.org/officeDocument/2006/relationships/ctrlProp" Target="../ctrlProps/ctrlProp130.xml"/><Relationship Id="rId17" Type="http://schemas.openxmlformats.org/officeDocument/2006/relationships/ctrlProp" Target="../ctrlProps/ctrlProp135.xml"/><Relationship Id="rId25" Type="http://schemas.openxmlformats.org/officeDocument/2006/relationships/ctrlProp" Target="../ctrlProps/ctrlProp143.xml"/><Relationship Id="rId33" Type="http://schemas.openxmlformats.org/officeDocument/2006/relationships/comments" Target="../comments6.xml"/><Relationship Id="rId2" Type="http://schemas.openxmlformats.org/officeDocument/2006/relationships/drawing" Target="../drawings/drawing7.xml"/><Relationship Id="rId16" Type="http://schemas.openxmlformats.org/officeDocument/2006/relationships/ctrlProp" Target="../ctrlProps/ctrlProp134.xml"/><Relationship Id="rId20" Type="http://schemas.openxmlformats.org/officeDocument/2006/relationships/ctrlProp" Target="../ctrlProps/ctrlProp138.xml"/><Relationship Id="rId29" Type="http://schemas.openxmlformats.org/officeDocument/2006/relationships/ctrlProp" Target="../ctrlProps/ctrlProp147.xml"/><Relationship Id="rId1" Type="http://schemas.openxmlformats.org/officeDocument/2006/relationships/printerSettings" Target="../printerSettings/printerSettings8.bin"/><Relationship Id="rId6" Type="http://schemas.openxmlformats.org/officeDocument/2006/relationships/ctrlProp" Target="../ctrlProps/ctrlProp124.xml"/><Relationship Id="rId11" Type="http://schemas.openxmlformats.org/officeDocument/2006/relationships/ctrlProp" Target="../ctrlProps/ctrlProp129.xml"/><Relationship Id="rId24" Type="http://schemas.openxmlformats.org/officeDocument/2006/relationships/ctrlProp" Target="../ctrlProps/ctrlProp142.xml"/><Relationship Id="rId32" Type="http://schemas.openxmlformats.org/officeDocument/2006/relationships/ctrlProp" Target="../ctrlProps/ctrlProp150.xml"/><Relationship Id="rId5" Type="http://schemas.openxmlformats.org/officeDocument/2006/relationships/ctrlProp" Target="../ctrlProps/ctrlProp123.xml"/><Relationship Id="rId15" Type="http://schemas.openxmlformats.org/officeDocument/2006/relationships/ctrlProp" Target="../ctrlProps/ctrlProp133.xml"/><Relationship Id="rId23" Type="http://schemas.openxmlformats.org/officeDocument/2006/relationships/ctrlProp" Target="../ctrlProps/ctrlProp141.xml"/><Relationship Id="rId28" Type="http://schemas.openxmlformats.org/officeDocument/2006/relationships/ctrlProp" Target="../ctrlProps/ctrlProp146.xml"/><Relationship Id="rId10" Type="http://schemas.openxmlformats.org/officeDocument/2006/relationships/ctrlProp" Target="../ctrlProps/ctrlProp128.xml"/><Relationship Id="rId19" Type="http://schemas.openxmlformats.org/officeDocument/2006/relationships/ctrlProp" Target="../ctrlProps/ctrlProp137.xml"/><Relationship Id="rId31" Type="http://schemas.openxmlformats.org/officeDocument/2006/relationships/ctrlProp" Target="../ctrlProps/ctrlProp149.xml"/><Relationship Id="rId4" Type="http://schemas.openxmlformats.org/officeDocument/2006/relationships/ctrlProp" Target="../ctrlProps/ctrlProp122.xml"/><Relationship Id="rId9" Type="http://schemas.openxmlformats.org/officeDocument/2006/relationships/ctrlProp" Target="../ctrlProps/ctrlProp127.xml"/><Relationship Id="rId14" Type="http://schemas.openxmlformats.org/officeDocument/2006/relationships/ctrlProp" Target="../ctrlProps/ctrlProp132.xml"/><Relationship Id="rId22" Type="http://schemas.openxmlformats.org/officeDocument/2006/relationships/ctrlProp" Target="../ctrlProps/ctrlProp140.xml"/><Relationship Id="rId27" Type="http://schemas.openxmlformats.org/officeDocument/2006/relationships/ctrlProp" Target="../ctrlProps/ctrlProp145.xml"/><Relationship Id="rId30" Type="http://schemas.openxmlformats.org/officeDocument/2006/relationships/ctrlProp" Target="../ctrlProps/ctrlProp148.xml"/><Relationship Id="rId8" Type="http://schemas.openxmlformats.org/officeDocument/2006/relationships/ctrlProp" Target="../ctrlProps/ctrlProp126.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160.xml"/><Relationship Id="rId18" Type="http://schemas.openxmlformats.org/officeDocument/2006/relationships/ctrlProp" Target="../ctrlProps/ctrlProp165.xml"/><Relationship Id="rId26" Type="http://schemas.openxmlformats.org/officeDocument/2006/relationships/ctrlProp" Target="../ctrlProps/ctrlProp173.xml"/><Relationship Id="rId3" Type="http://schemas.openxmlformats.org/officeDocument/2006/relationships/vmlDrawing" Target="../drawings/vmlDrawing8.vml"/><Relationship Id="rId21" Type="http://schemas.openxmlformats.org/officeDocument/2006/relationships/ctrlProp" Target="../ctrlProps/ctrlProp168.xml"/><Relationship Id="rId7" Type="http://schemas.openxmlformats.org/officeDocument/2006/relationships/ctrlProp" Target="../ctrlProps/ctrlProp154.xml"/><Relationship Id="rId12" Type="http://schemas.openxmlformats.org/officeDocument/2006/relationships/ctrlProp" Target="../ctrlProps/ctrlProp159.xml"/><Relationship Id="rId17" Type="http://schemas.openxmlformats.org/officeDocument/2006/relationships/ctrlProp" Target="../ctrlProps/ctrlProp164.xml"/><Relationship Id="rId25" Type="http://schemas.openxmlformats.org/officeDocument/2006/relationships/ctrlProp" Target="../ctrlProps/ctrlProp172.xml"/><Relationship Id="rId33" Type="http://schemas.openxmlformats.org/officeDocument/2006/relationships/comments" Target="../comments7.xml"/><Relationship Id="rId2" Type="http://schemas.openxmlformats.org/officeDocument/2006/relationships/drawing" Target="../drawings/drawing8.xml"/><Relationship Id="rId16" Type="http://schemas.openxmlformats.org/officeDocument/2006/relationships/ctrlProp" Target="../ctrlProps/ctrlProp163.xml"/><Relationship Id="rId20" Type="http://schemas.openxmlformats.org/officeDocument/2006/relationships/ctrlProp" Target="../ctrlProps/ctrlProp167.xml"/><Relationship Id="rId29" Type="http://schemas.openxmlformats.org/officeDocument/2006/relationships/ctrlProp" Target="../ctrlProps/ctrlProp176.xml"/><Relationship Id="rId1" Type="http://schemas.openxmlformats.org/officeDocument/2006/relationships/printerSettings" Target="../printerSettings/printerSettings9.bin"/><Relationship Id="rId6" Type="http://schemas.openxmlformats.org/officeDocument/2006/relationships/ctrlProp" Target="../ctrlProps/ctrlProp153.xml"/><Relationship Id="rId11" Type="http://schemas.openxmlformats.org/officeDocument/2006/relationships/ctrlProp" Target="../ctrlProps/ctrlProp158.xml"/><Relationship Id="rId24" Type="http://schemas.openxmlformats.org/officeDocument/2006/relationships/ctrlProp" Target="../ctrlProps/ctrlProp171.xml"/><Relationship Id="rId32" Type="http://schemas.openxmlformats.org/officeDocument/2006/relationships/ctrlProp" Target="../ctrlProps/ctrlProp179.xml"/><Relationship Id="rId5" Type="http://schemas.openxmlformats.org/officeDocument/2006/relationships/ctrlProp" Target="../ctrlProps/ctrlProp152.xml"/><Relationship Id="rId15" Type="http://schemas.openxmlformats.org/officeDocument/2006/relationships/ctrlProp" Target="../ctrlProps/ctrlProp162.xml"/><Relationship Id="rId23" Type="http://schemas.openxmlformats.org/officeDocument/2006/relationships/ctrlProp" Target="../ctrlProps/ctrlProp170.xml"/><Relationship Id="rId28" Type="http://schemas.openxmlformats.org/officeDocument/2006/relationships/ctrlProp" Target="../ctrlProps/ctrlProp175.xml"/><Relationship Id="rId10" Type="http://schemas.openxmlformats.org/officeDocument/2006/relationships/ctrlProp" Target="../ctrlProps/ctrlProp157.xml"/><Relationship Id="rId19" Type="http://schemas.openxmlformats.org/officeDocument/2006/relationships/ctrlProp" Target="../ctrlProps/ctrlProp166.xml"/><Relationship Id="rId31" Type="http://schemas.openxmlformats.org/officeDocument/2006/relationships/ctrlProp" Target="../ctrlProps/ctrlProp178.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 Id="rId22" Type="http://schemas.openxmlformats.org/officeDocument/2006/relationships/ctrlProp" Target="../ctrlProps/ctrlProp169.xml"/><Relationship Id="rId27" Type="http://schemas.openxmlformats.org/officeDocument/2006/relationships/ctrlProp" Target="../ctrlProps/ctrlProp174.xml"/><Relationship Id="rId30" Type="http://schemas.openxmlformats.org/officeDocument/2006/relationships/ctrlProp" Target="../ctrlProps/ctrlProp177.xml"/><Relationship Id="rId8" Type="http://schemas.openxmlformats.org/officeDocument/2006/relationships/ctrlProp" Target="../ctrlProps/ctrlProp15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X93"/>
  <sheetViews>
    <sheetView showGridLines="0" tabSelected="1" zoomScaleNormal="100" zoomScaleSheetLayoutView="80" workbookViewId="0">
      <selection activeCell="S17" sqref="S17"/>
    </sheetView>
  </sheetViews>
  <sheetFormatPr defaultColWidth="8" defaultRowHeight="12"/>
  <cols>
    <col min="1" max="1" width="1.5" style="18" customWidth="1"/>
    <col min="2" max="2" width="2.375" style="18" customWidth="1"/>
    <col min="3" max="3" width="2.875" style="18" customWidth="1"/>
    <col min="4" max="4" width="3.125" style="18" customWidth="1"/>
    <col min="5" max="19" width="2.5" style="18" customWidth="1"/>
    <col min="20" max="20" width="3.375" style="18" customWidth="1"/>
    <col min="21" max="22" width="2.375" style="18" customWidth="1"/>
    <col min="23" max="23" width="3" style="18" customWidth="1"/>
    <col min="24" max="24" width="3.125" style="18" customWidth="1"/>
    <col min="25" max="38" width="2.5" style="18" customWidth="1"/>
    <col min="39" max="39" width="3.625" style="18" customWidth="1"/>
    <col min="40" max="41" width="2.375" style="18" customWidth="1"/>
    <col min="42" max="42" width="3.375" style="18" customWidth="1"/>
    <col min="43" max="43" width="2.375" style="18" customWidth="1"/>
    <col min="44" max="44" width="11.625" style="18" customWidth="1"/>
    <col min="45" max="45" width="40.375" style="18" customWidth="1"/>
    <col min="46" max="46" width="13.125" style="18" customWidth="1"/>
    <col min="47" max="47" width="4.5" style="18" customWidth="1"/>
    <col min="48" max="48" width="4.375" style="18" customWidth="1"/>
    <col min="49" max="49" width="34.875" style="18" customWidth="1"/>
    <col min="50" max="52" width="8" style="18"/>
    <col min="53" max="53" width="10.25" style="18" customWidth="1"/>
    <col min="54" max="260" width="8" style="18"/>
    <col min="261" max="261" width="1.5" style="18" customWidth="1"/>
    <col min="262" max="262" width="2.375" style="18" customWidth="1"/>
    <col min="263" max="263" width="2.875" style="18" customWidth="1"/>
    <col min="264" max="278" width="2.5" style="18" customWidth="1"/>
    <col min="279" max="280" width="2.375" style="18" customWidth="1"/>
    <col min="281" max="296" width="2.5" style="18" customWidth="1"/>
    <col min="297" max="298" width="2.375" style="18" customWidth="1"/>
    <col min="299" max="299" width="3.375" style="18" customWidth="1"/>
    <col min="300" max="300" width="2.375" style="18" customWidth="1"/>
    <col min="301" max="516" width="8" style="18"/>
    <col min="517" max="517" width="1.5" style="18" customWidth="1"/>
    <col min="518" max="518" width="2.375" style="18" customWidth="1"/>
    <col min="519" max="519" width="2.875" style="18" customWidth="1"/>
    <col min="520" max="534" width="2.5" style="18" customWidth="1"/>
    <col min="535" max="536" width="2.375" style="18" customWidth="1"/>
    <col min="537" max="552" width="2.5" style="18" customWidth="1"/>
    <col min="553" max="554" width="2.375" style="18" customWidth="1"/>
    <col min="555" max="555" width="3.375" style="18" customWidth="1"/>
    <col min="556" max="556" width="2.375" style="18" customWidth="1"/>
    <col min="557" max="772" width="8" style="18"/>
    <col min="773" max="773" width="1.5" style="18" customWidth="1"/>
    <col min="774" max="774" width="2.375" style="18" customWidth="1"/>
    <col min="775" max="775" width="2.875" style="18" customWidth="1"/>
    <col min="776" max="790" width="2.5" style="18" customWidth="1"/>
    <col min="791" max="792" width="2.375" style="18" customWidth="1"/>
    <col min="793" max="808" width="2.5" style="18" customWidth="1"/>
    <col min="809" max="810" width="2.375" style="18" customWidth="1"/>
    <col min="811" max="811" width="3.375" style="18" customWidth="1"/>
    <col min="812" max="812" width="2.375" style="18" customWidth="1"/>
    <col min="813" max="1028" width="8" style="18"/>
    <col min="1029" max="1029" width="1.5" style="18" customWidth="1"/>
    <col min="1030" max="1030" width="2.375" style="18" customWidth="1"/>
    <col min="1031" max="1031" width="2.875" style="18" customWidth="1"/>
    <col min="1032" max="1046" width="2.5" style="18" customWidth="1"/>
    <col min="1047" max="1048" width="2.375" style="18" customWidth="1"/>
    <col min="1049" max="1064" width="2.5" style="18" customWidth="1"/>
    <col min="1065" max="1066" width="2.375" style="18" customWidth="1"/>
    <col min="1067" max="1067" width="3.375" style="18" customWidth="1"/>
    <col min="1068" max="1068" width="2.375" style="18" customWidth="1"/>
    <col min="1069" max="1284" width="8" style="18"/>
    <col min="1285" max="1285" width="1.5" style="18" customWidth="1"/>
    <col min="1286" max="1286" width="2.375" style="18" customWidth="1"/>
    <col min="1287" max="1287" width="2.875" style="18" customWidth="1"/>
    <col min="1288" max="1302" width="2.5" style="18" customWidth="1"/>
    <col min="1303" max="1304" width="2.375" style="18" customWidth="1"/>
    <col min="1305" max="1320" width="2.5" style="18" customWidth="1"/>
    <col min="1321" max="1322" width="2.375" style="18" customWidth="1"/>
    <col min="1323" max="1323" width="3.375" style="18" customWidth="1"/>
    <col min="1324" max="1324" width="2.375" style="18" customWidth="1"/>
    <col min="1325" max="1540" width="8" style="18"/>
    <col min="1541" max="1541" width="1.5" style="18" customWidth="1"/>
    <col min="1542" max="1542" width="2.375" style="18" customWidth="1"/>
    <col min="1543" max="1543" width="2.875" style="18" customWidth="1"/>
    <col min="1544" max="1558" width="2.5" style="18" customWidth="1"/>
    <col min="1559" max="1560" width="2.375" style="18" customWidth="1"/>
    <col min="1561" max="1576" width="2.5" style="18" customWidth="1"/>
    <col min="1577" max="1578" width="2.375" style="18" customWidth="1"/>
    <col min="1579" max="1579" width="3.375" style="18" customWidth="1"/>
    <col min="1580" max="1580" width="2.375" style="18" customWidth="1"/>
    <col min="1581" max="1796" width="8" style="18"/>
    <col min="1797" max="1797" width="1.5" style="18" customWidth="1"/>
    <col min="1798" max="1798" width="2.375" style="18" customWidth="1"/>
    <col min="1799" max="1799" width="2.875" style="18" customWidth="1"/>
    <col min="1800" max="1814" width="2.5" style="18" customWidth="1"/>
    <col min="1815" max="1816" width="2.375" style="18" customWidth="1"/>
    <col min="1817" max="1832" width="2.5" style="18" customWidth="1"/>
    <col min="1833" max="1834" width="2.375" style="18" customWidth="1"/>
    <col min="1835" max="1835" width="3.375" style="18" customWidth="1"/>
    <col min="1836" max="1836" width="2.375" style="18" customWidth="1"/>
    <col min="1837" max="2052" width="8" style="18"/>
    <col min="2053" max="2053" width="1.5" style="18" customWidth="1"/>
    <col min="2054" max="2054" width="2.375" style="18" customWidth="1"/>
    <col min="2055" max="2055" width="2.875" style="18" customWidth="1"/>
    <col min="2056" max="2070" width="2.5" style="18" customWidth="1"/>
    <col min="2071" max="2072" width="2.375" style="18" customWidth="1"/>
    <col min="2073" max="2088" width="2.5" style="18" customWidth="1"/>
    <col min="2089" max="2090" width="2.375" style="18" customWidth="1"/>
    <col min="2091" max="2091" width="3.375" style="18" customWidth="1"/>
    <col min="2092" max="2092" width="2.375" style="18" customWidth="1"/>
    <col min="2093" max="2308" width="8" style="18"/>
    <col min="2309" max="2309" width="1.5" style="18" customWidth="1"/>
    <col min="2310" max="2310" width="2.375" style="18" customWidth="1"/>
    <col min="2311" max="2311" width="2.875" style="18" customWidth="1"/>
    <col min="2312" max="2326" width="2.5" style="18" customWidth="1"/>
    <col min="2327" max="2328" width="2.375" style="18" customWidth="1"/>
    <col min="2329" max="2344" width="2.5" style="18" customWidth="1"/>
    <col min="2345" max="2346" width="2.375" style="18" customWidth="1"/>
    <col min="2347" max="2347" width="3.375" style="18" customWidth="1"/>
    <col min="2348" max="2348" width="2.375" style="18" customWidth="1"/>
    <col min="2349" max="2564" width="8" style="18"/>
    <col min="2565" max="2565" width="1.5" style="18" customWidth="1"/>
    <col min="2566" max="2566" width="2.375" style="18" customWidth="1"/>
    <col min="2567" max="2567" width="2.875" style="18" customWidth="1"/>
    <col min="2568" max="2582" width="2.5" style="18" customWidth="1"/>
    <col min="2583" max="2584" width="2.375" style="18" customWidth="1"/>
    <col min="2585" max="2600" width="2.5" style="18" customWidth="1"/>
    <col min="2601" max="2602" width="2.375" style="18" customWidth="1"/>
    <col min="2603" max="2603" width="3.375" style="18" customWidth="1"/>
    <col min="2604" max="2604" width="2.375" style="18" customWidth="1"/>
    <col min="2605" max="2820" width="8" style="18"/>
    <col min="2821" max="2821" width="1.5" style="18" customWidth="1"/>
    <col min="2822" max="2822" width="2.375" style="18" customWidth="1"/>
    <col min="2823" max="2823" width="2.875" style="18" customWidth="1"/>
    <col min="2824" max="2838" width="2.5" style="18" customWidth="1"/>
    <col min="2839" max="2840" width="2.375" style="18" customWidth="1"/>
    <col min="2841" max="2856" width="2.5" style="18" customWidth="1"/>
    <col min="2857" max="2858" width="2.375" style="18" customWidth="1"/>
    <col min="2859" max="2859" width="3.375" style="18" customWidth="1"/>
    <col min="2860" max="2860" width="2.375" style="18" customWidth="1"/>
    <col min="2861" max="3076" width="8" style="18"/>
    <col min="3077" max="3077" width="1.5" style="18" customWidth="1"/>
    <col min="3078" max="3078" width="2.375" style="18" customWidth="1"/>
    <col min="3079" max="3079" width="2.875" style="18" customWidth="1"/>
    <col min="3080" max="3094" width="2.5" style="18" customWidth="1"/>
    <col min="3095" max="3096" width="2.375" style="18" customWidth="1"/>
    <col min="3097" max="3112" width="2.5" style="18" customWidth="1"/>
    <col min="3113" max="3114" width="2.375" style="18" customWidth="1"/>
    <col min="3115" max="3115" width="3.375" style="18" customWidth="1"/>
    <col min="3116" max="3116" width="2.375" style="18" customWidth="1"/>
    <col min="3117" max="3332" width="8" style="18"/>
    <col min="3333" max="3333" width="1.5" style="18" customWidth="1"/>
    <col min="3334" max="3334" width="2.375" style="18" customWidth="1"/>
    <col min="3335" max="3335" width="2.875" style="18" customWidth="1"/>
    <col min="3336" max="3350" width="2.5" style="18" customWidth="1"/>
    <col min="3351" max="3352" width="2.375" style="18" customWidth="1"/>
    <col min="3353" max="3368" width="2.5" style="18" customWidth="1"/>
    <col min="3369" max="3370" width="2.375" style="18" customWidth="1"/>
    <col min="3371" max="3371" width="3.375" style="18" customWidth="1"/>
    <col min="3372" max="3372" width="2.375" style="18" customWidth="1"/>
    <col min="3373" max="3588" width="8" style="18"/>
    <col min="3589" max="3589" width="1.5" style="18" customWidth="1"/>
    <col min="3590" max="3590" width="2.375" style="18" customWidth="1"/>
    <col min="3591" max="3591" width="2.875" style="18" customWidth="1"/>
    <col min="3592" max="3606" width="2.5" style="18" customWidth="1"/>
    <col min="3607" max="3608" width="2.375" style="18" customWidth="1"/>
    <col min="3609" max="3624" width="2.5" style="18" customWidth="1"/>
    <col min="3625" max="3626" width="2.375" style="18" customWidth="1"/>
    <col min="3627" max="3627" width="3.375" style="18" customWidth="1"/>
    <col min="3628" max="3628" width="2.375" style="18" customWidth="1"/>
    <col min="3629" max="3844" width="8" style="18"/>
    <col min="3845" max="3845" width="1.5" style="18" customWidth="1"/>
    <col min="3846" max="3846" width="2.375" style="18" customWidth="1"/>
    <col min="3847" max="3847" width="2.875" style="18" customWidth="1"/>
    <col min="3848" max="3862" width="2.5" style="18" customWidth="1"/>
    <col min="3863" max="3864" width="2.375" style="18" customWidth="1"/>
    <col min="3865" max="3880" width="2.5" style="18" customWidth="1"/>
    <col min="3881" max="3882" width="2.375" style="18" customWidth="1"/>
    <col min="3883" max="3883" width="3.375" style="18" customWidth="1"/>
    <col min="3884" max="3884" width="2.375" style="18" customWidth="1"/>
    <col min="3885" max="4100" width="8" style="18"/>
    <col min="4101" max="4101" width="1.5" style="18" customWidth="1"/>
    <col min="4102" max="4102" width="2.375" style="18" customWidth="1"/>
    <col min="4103" max="4103" width="2.875" style="18" customWidth="1"/>
    <col min="4104" max="4118" width="2.5" style="18" customWidth="1"/>
    <col min="4119" max="4120" width="2.375" style="18" customWidth="1"/>
    <col min="4121" max="4136" width="2.5" style="18" customWidth="1"/>
    <col min="4137" max="4138" width="2.375" style="18" customWidth="1"/>
    <col min="4139" max="4139" width="3.375" style="18" customWidth="1"/>
    <col min="4140" max="4140" width="2.375" style="18" customWidth="1"/>
    <col min="4141" max="4356" width="8" style="18"/>
    <col min="4357" max="4357" width="1.5" style="18" customWidth="1"/>
    <col min="4358" max="4358" width="2.375" style="18" customWidth="1"/>
    <col min="4359" max="4359" width="2.875" style="18" customWidth="1"/>
    <col min="4360" max="4374" width="2.5" style="18" customWidth="1"/>
    <col min="4375" max="4376" width="2.375" style="18" customWidth="1"/>
    <col min="4377" max="4392" width="2.5" style="18" customWidth="1"/>
    <col min="4393" max="4394" width="2.375" style="18" customWidth="1"/>
    <col min="4395" max="4395" width="3.375" style="18" customWidth="1"/>
    <col min="4396" max="4396" width="2.375" style="18" customWidth="1"/>
    <col min="4397" max="4612" width="8" style="18"/>
    <col min="4613" max="4613" width="1.5" style="18" customWidth="1"/>
    <col min="4614" max="4614" width="2.375" style="18" customWidth="1"/>
    <col min="4615" max="4615" width="2.875" style="18" customWidth="1"/>
    <col min="4616" max="4630" width="2.5" style="18" customWidth="1"/>
    <col min="4631" max="4632" width="2.375" style="18" customWidth="1"/>
    <col min="4633" max="4648" width="2.5" style="18" customWidth="1"/>
    <col min="4649" max="4650" width="2.375" style="18" customWidth="1"/>
    <col min="4651" max="4651" width="3.375" style="18" customWidth="1"/>
    <col min="4652" max="4652" width="2.375" style="18" customWidth="1"/>
    <col min="4653" max="4868" width="8" style="18"/>
    <col min="4869" max="4869" width="1.5" style="18" customWidth="1"/>
    <col min="4870" max="4870" width="2.375" style="18" customWidth="1"/>
    <col min="4871" max="4871" width="2.875" style="18" customWidth="1"/>
    <col min="4872" max="4886" width="2.5" style="18" customWidth="1"/>
    <col min="4887" max="4888" width="2.375" style="18" customWidth="1"/>
    <col min="4889" max="4904" width="2.5" style="18" customWidth="1"/>
    <col min="4905" max="4906" width="2.375" style="18" customWidth="1"/>
    <col min="4907" max="4907" width="3.375" style="18" customWidth="1"/>
    <col min="4908" max="4908" width="2.375" style="18" customWidth="1"/>
    <col min="4909" max="5124" width="8" style="18"/>
    <col min="5125" max="5125" width="1.5" style="18" customWidth="1"/>
    <col min="5126" max="5126" width="2.375" style="18" customWidth="1"/>
    <col min="5127" max="5127" width="2.875" style="18" customWidth="1"/>
    <col min="5128" max="5142" width="2.5" style="18" customWidth="1"/>
    <col min="5143" max="5144" width="2.375" style="18" customWidth="1"/>
    <col min="5145" max="5160" width="2.5" style="18" customWidth="1"/>
    <col min="5161" max="5162" width="2.375" style="18" customWidth="1"/>
    <col min="5163" max="5163" width="3.375" style="18" customWidth="1"/>
    <col min="5164" max="5164" width="2.375" style="18" customWidth="1"/>
    <col min="5165" max="5380" width="8" style="18"/>
    <col min="5381" max="5381" width="1.5" style="18" customWidth="1"/>
    <col min="5382" max="5382" width="2.375" style="18" customWidth="1"/>
    <col min="5383" max="5383" width="2.875" style="18" customWidth="1"/>
    <col min="5384" max="5398" width="2.5" style="18" customWidth="1"/>
    <col min="5399" max="5400" width="2.375" style="18" customWidth="1"/>
    <col min="5401" max="5416" width="2.5" style="18" customWidth="1"/>
    <col min="5417" max="5418" width="2.375" style="18" customWidth="1"/>
    <col min="5419" max="5419" width="3.375" style="18" customWidth="1"/>
    <col min="5420" max="5420" width="2.375" style="18" customWidth="1"/>
    <col min="5421" max="5636" width="8" style="18"/>
    <col min="5637" max="5637" width="1.5" style="18" customWidth="1"/>
    <col min="5638" max="5638" width="2.375" style="18" customWidth="1"/>
    <col min="5639" max="5639" width="2.875" style="18" customWidth="1"/>
    <col min="5640" max="5654" width="2.5" style="18" customWidth="1"/>
    <col min="5655" max="5656" width="2.375" style="18" customWidth="1"/>
    <col min="5657" max="5672" width="2.5" style="18" customWidth="1"/>
    <col min="5673" max="5674" width="2.375" style="18" customWidth="1"/>
    <col min="5675" max="5675" width="3.375" style="18" customWidth="1"/>
    <col min="5676" max="5676" width="2.375" style="18" customWidth="1"/>
    <col min="5677" max="5892" width="8" style="18"/>
    <col min="5893" max="5893" width="1.5" style="18" customWidth="1"/>
    <col min="5894" max="5894" width="2.375" style="18" customWidth="1"/>
    <col min="5895" max="5895" width="2.875" style="18" customWidth="1"/>
    <col min="5896" max="5910" width="2.5" style="18" customWidth="1"/>
    <col min="5911" max="5912" width="2.375" style="18" customWidth="1"/>
    <col min="5913" max="5928" width="2.5" style="18" customWidth="1"/>
    <col min="5929" max="5930" width="2.375" style="18" customWidth="1"/>
    <col min="5931" max="5931" width="3.375" style="18" customWidth="1"/>
    <col min="5932" max="5932" width="2.375" style="18" customWidth="1"/>
    <col min="5933" max="6148" width="8" style="18"/>
    <col min="6149" max="6149" width="1.5" style="18" customWidth="1"/>
    <col min="6150" max="6150" width="2.375" style="18" customWidth="1"/>
    <col min="6151" max="6151" width="2.875" style="18" customWidth="1"/>
    <col min="6152" max="6166" width="2.5" style="18" customWidth="1"/>
    <col min="6167" max="6168" width="2.375" style="18" customWidth="1"/>
    <col min="6169" max="6184" width="2.5" style="18" customWidth="1"/>
    <col min="6185" max="6186" width="2.375" style="18" customWidth="1"/>
    <col min="6187" max="6187" width="3.375" style="18" customWidth="1"/>
    <col min="6188" max="6188" width="2.375" style="18" customWidth="1"/>
    <col min="6189" max="6404" width="8" style="18"/>
    <col min="6405" max="6405" width="1.5" style="18" customWidth="1"/>
    <col min="6406" max="6406" width="2.375" style="18" customWidth="1"/>
    <col min="6407" max="6407" width="2.875" style="18" customWidth="1"/>
    <col min="6408" max="6422" width="2.5" style="18" customWidth="1"/>
    <col min="6423" max="6424" width="2.375" style="18" customWidth="1"/>
    <col min="6425" max="6440" width="2.5" style="18" customWidth="1"/>
    <col min="6441" max="6442" width="2.375" style="18" customWidth="1"/>
    <col min="6443" max="6443" width="3.375" style="18" customWidth="1"/>
    <col min="6444" max="6444" width="2.375" style="18" customWidth="1"/>
    <col min="6445" max="6660" width="8" style="18"/>
    <col min="6661" max="6661" width="1.5" style="18" customWidth="1"/>
    <col min="6662" max="6662" width="2.375" style="18" customWidth="1"/>
    <col min="6663" max="6663" width="2.875" style="18" customWidth="1"/>
    <col min="6664" max="6678" width="2.5" style="18" customWidth="1"/>
    <col min="6679" max="6680" width="2.375" style="18" customWidth="1"/>
    <col min="6681" max="6696" width="2.5" style="18" customWidth="1"/>
    <col min="6697" max="6698" width="2.375" style="18" customWidth="1"/>
    <col min="6699" max="6699" width="3.375" style="18" customWidth="1"/>
    <col min="6700" max="6700" width="2.375" style="18" customWidth="1"/>
    <col min="6701" max="6916" width="8" style="18"/>
    <col min="6917" max="6917" width="1.5" style="18" customWidth="1"/>
    <col min="6918" max="6918" width="2.375" style="18" customWidth="1"/>
    <col min="6919" max="6919" width="2.875" style="18" customWidth="1"/>
    <col min="6920" max="6934" width="2.5" style="18" customWidth="1"/>
    <col min="6935" max="6936" width="2.375" style="18" customWidth="1"/>
    <col min="6937" max="6952" width="2.5" style="18" customWidth="1"/>
    <col min="6953" max="6954" width="2.375" style="18" customWidth="1"/>
    <col min="6955" max="6955" width="3.375" style="18" customWidth="1"/>
    <col min="6956" max="6956" width="2.375" style="18" customWidth="1"/>
    <col min="6957" max="7172" width="8" style="18"/>
    <col min="7173" max="7173" width="1.5" style="18" customWidth="1"/>
    <col min="7174" max="7174" width="2.375" style="18" customWidth="1"/>
    <col min="7175" max="7175" width="2.875" style="18" customWidth="1"/>
    <col min="7176" max="7190" width="2.5" style="18" customWidth="1"/>
    <col min="7191" max="7192" width="2.375" style="18" customWidth="1"/>
    <col min="7193" max="7208" width="2.5" style="18" customWidth="1"/>
    <col min="7209" max="7210" width="2.375" style="18" customWidth="1"/>
    <col min="7211" max="7211" width="3.375" style="18" customWidth="1"/>
    <col min="7212" max="7212" width="2.375" style="18" customWidth="1"/>
    <col min="7213" max="7428" width="8" style="18"/>
    <col min="7429" max="7429" width="1.5" style="18" customWidth="1"/>
    <col min="7430" max="7430" width="2.375" style="18" customWidth="1"/>
    <col min="7431" max="7431" width="2.875" style="18" customWidth="1"/>
    <col min="7432" max="7446" width="2.5" style="18" customWidth="1"/>
    <col min="7447" max="7448" width="2.375" style="18" customWidth="1"/>
    <col min="7449" max="7464" width="2.5" style="18" customWidth="1"/>
    <col min="7465" max="7466" width="2.375" style="18" customWidth="1"/>
    <col min="7467" max="7467" width="3.375" style="18" customWidth="1"/>
    <col min="7468" max="7468" width="2.375" style="18" customWidth="1"/>
    <col min="7469" max="7684" width="8" style="18"/>
    <col min="7685" max="7685" width="1.5" style="18" customWidth="1"/>
    <col min="7686" max="7686" width="2.375" style="18" customWidth="1"/>
    <col min="7687" max="7687" width="2.875" style="18" customWidth="1"/>
    <col min="7688" max="7702" width="2.5" style="18" customWidth="1"/>
    <col min="7703" max="7704" width="2.375" style="18" customWidth="1"/>
    <col min="7705" max="7720" width="2.5" style="18" customWidth="1"/>
    <col min="7721" max="7722" width="2.375" style="18" customWidth="1"/>
    <col min="7723" max="7723" width="3.375" style="18" customWidth="1"/>
    <col min="7724" max="7724" width="2.375" style="18" customWidth="1"/>
    <col min="7725" max="7940" width="8" style="18"/>
    <col min="7941" max="7941" width="1.5" style="18" customWidth="1"/>
    <col min="7942" max="7942" width="2.375" style="18" customWidth="1"/>
    <col min="7943" max="7943" width="2.875" style="18" customWidth="1"/>
    <col min="7944" max="7958" width="2.5" style="18" customWidth="1"/>
    <col min="7959" max="7960" width="2.375" style="18" customWidth="1"/>
    <col min="7961" max="7976" width="2.5" style="18" customWidth="1"/>
    <col min="7977" max="7978" width="2.375" style="18" customWidth="1"/>
    <col min="7979" max="7979" width="3.375" style="18" customWidth="1"/>
    <col min="7980" max="7980" width="2.375" style="18" customWidth="1"/>
    <col min="7981" max="8196" width="8" style="18"/>
    <col min="8197" max="8197" width="1.5" style="18" customWidth="1"/>
    <col min="8198" max="8198" width="2.375" style="18" customWidth="1"/>
    <col min="8199" max="8199" width="2.875" style="18" customWidth="1"/>
    <col min="8200" max="8214" width="2.5" style="18" customWidth="1"/>
    <col min="8215" max="8216" width="2.375" style="18" customWidth="1"/>
    <col min="8217" max="8232" width="2.5" style="18" customWidth="1"/>
    <col min="8233" max="8234" width="2.375" style="18" customWidth="1"/>
    <col min="8235" max="8235" width="3.375" style="18" customWidth="1"/>
    <col min="8236" max="8236" width="2.375" style="18" customWidth="1"/>
    <col min="8237" max="8452" width="8" style="18"/>
    <col min="8453" max="8453" width="1.5" style="18" customWidth="1"/>
    <col min="8454" max="8454" width="2.375" style="18" customWidth="1"/>
    <col min="8455" max="8455" width="2.875" style="18" customWidth="1"/>
    <col min="8456" max="8470" width="2.5" style="18" customWidth="1"/>
    <col min="8471" max="8472" width="2.375" style="18" customWidth="1"/>
    <col min="8473" max="8488" width="2.5" style="18" customWidth="1"/>
    <col min="8489" max="8490" width="2.375" style="18" customWidth="1"/>
    <col min="8491" max="8491" width="3.375" style="18" customWidth="1"/>
    <col min="8492" max="8492" width="2.375" style="18" customWidth="1"/>
    <col min="8493" max="8708" width="8" style="18"/>
    <col min="8709" max="8709" width="1.5" style="18" customWidth="1"/>
    <col min="8710" max="8710" width="2.375" style="18" customWidth="1"/>
    <col min="8711" max="8711" width="2.875" style="18" customWidth="1"/>
    <col min="8712" max="8726" width="2.5" style="18" customWidth="1"/>
    <col min="8727" max="8728" width="2.375" style="18" customWidth="1"/>
    <col min="8729" max="8744" width="2.5" style="18" customWidth="1"/>
    <col min="8745" max="8746" width="2.375" style="18" customWidth="1"/>
    <col min="8747" max="8747" width="3.375" style="18" customWidth="1"/>
    <col min="8748" max="8748" width="2.375" style="18" customWidth="1"/>
    <col min="8749" max="8964" width="8" style="18"/>
    <col min="8965" max="8965" width="1.5" style="18" customWidth="1"/>
    <col min="8966" max="8966" width="2.375" style="18" customWidth="1"/>
    <col min="8967" max="8967" width="2.875" style="18" customWidth="1"/>
    <col min="8968" max="8982" width="2.5" style="18" customWidth="1"/>
    <col min="8983" max="8984" width="2.375" style="18" customWidth="1"/>
    <col min="8985" max="9000" width="2.5" style="18" customWidth="1"/>
    <col min="9001" max="9002" width="2.375" style="18" customWidth="1"/>
    <col min="9003" max="9003" width="3.375" style="18" customWidth="1"/>
    <col min="9004" max="9004" width="2.375" style="18" customWidth="1"/>
    <col min="9005" max="9220" width="8" style="18"/>
    <col min="9221" max="9221" width="1.5" style="18" customWidth="1"/>
    <col min="9222" max="9222" width="2.375" style="18" customWidth="1"/>
    <col min="9223" max="9223" width="2.875" style="18" customWidth="1"/>
    <col min="9224" max="9238" width="2.5" style="18" customWidth="1"/>
    <col min="9239" max="9240" width="2.375" style="18" customWidth="1"/>
    <col min="9241" max="9256" width="2.5" style="18" customWidth="1"/>
    <col min="9257" max="9258" width="2.375" style="18" customWidth="1"/>
    <col min="9259" max="9259" width="3.375" style="18" customWidth="1"/>
    <col min="9260" max="9260" width="2.375" style="18" customWidth="1"/>
    <col min="9261" max="9476" width="8" style="18"/>
    <col min="9477" max="9477" width="1.5" style="18" customWidth="1"/>
    <col min="9478" max="9478" width="2.375" style="18" customWidth="1"/>
    <col min="9479" max="9479" width="2.875" style="18" customWidth="1"/>
    <col min="9480" max="9494" width="2.5" style="18" customWidth="1"/>
    <col min="9495" max="9496" width="2.375" style="18" customWidth="1"/>
    <col min="9497" max="9512" width="2.5" style="18" customWidth="1"/>
    <col min="9513" max="9514" width="2.375" style="18" customWidth="1"/>
    <col min="9515" max="9515" width="3.375" style="18" customWidth="1"/>
    <col min="9516" max="9516" width="2.375" style="18" customWidth="1"/>
    <col min="9517" max="9732" width="8" style="18"/>
    <col min="9733" max="9733" width="1.5" style="18" customWidth="1"/>
    <col min="9734" max="9734" width="2.375" style="18" customWidth="1"/>
    <col min="9735" max="9735" width="2.875" style="18" customWidth="1"/>
    <col min="9736" max="9750" width="2.5" style="18" customWidth="1"/>
    <col min="9751" max="9752" width="2.375" style="18" customWidth="1"/>
    <col min="9753" max="9768" width="2.5" style="18" customWidth="1"/>
    <col min="9769" max="9770" width="2.375" style="18" customWidth="1"/>
    <col min="9771" max="9771" width="3.375" style="18" customWidth="1"/>
    <col min="9772" max="9772" width="2.375" style="18" customWidth="1"/>
    <col min="9773" max="9988" width="8" style="18"/>
    <col min="9989" max="9989" width="1.5" style="18" customWidth="1"/>
    <col min="9990" max="9990" width="2.375" style="18" customWidth="1"/>
    <col min="9991" max="9991" width="2.875" style="18" customWidth="1"/>
    <col min="9992" max="10006" width="2.5" style="18" customWidth="1"/>
    <col min="10007" max="10008" width="2.375" style="18" customWidth="1"/>
    <col min="10009" max="10024" width="2.5" style="18" customWidth="1"/>
    <col min="10025" max="10026" width="2.375" style="18" customWidth="1"/>
    <col min="10027" max="10027" width="3.375" style="18" customWidth="1"/>
    <col min="10028" max="10028" width="2.375" style="18" customWidth="1"/>
    <col min="10029" max="10244" width="8" style="18"/>
    <col min="10245" max="10245" width="1.5" style="18" customWidth="1"/>
    <col min="10246" max="10246" width="2.375" style="18" customWidth="1"/>
    <col min="10247" max="10247" width="2.875" style="18" customWidth="1"/>
    <col min="10248" max="10262" width="2.5" style="18" customWidth="1"/>
    <col min="10263" max="10264" width="2.375" style="18" customWidth="1"/>
    <col min="10265" max="10280" width="2.5" style="18" customWidth="1"/>
    <col min="10281" max="10282" width="2.375" style="18" customWidth="1"/>
    <col min="10283" max="10283" width="3.375" style="18" customWidth="1"/>
    <col min="10284" max="10284" width="2.375" style="18" customWidth="1"/>
    <col min="10285" max="10500" width="8" style="18"/>
    <col min="10501" max="10501" width="1.5" style="18" customWidth="1"/>
    <col min="10502" max="10502" width="2.375" style="18" customWidth="1"/>
    <col min="10503" max="10503" width="2.875" style="18" customWidth="1"/>
    <col min="10504" max="10518" width="2.5" style="18" customWidth="1"/>
    <col min="10519" max="10520" width="2.375" style="18" customWidth="1"/>
    <col min="10521" max="10536" width="2.5" style="18" customWidth="1"/>
    <col min="10537" max="10538" width="2.375" style="18" customWidth="1"/>
    <col min="10539" max="10539" width="3.375" style="18" customWidth="1"/>
    <col min="10540" max="10540" width="2.375" style="18" customWidth="1"/>
    <col min="10541" max="10756" width="8" style="18"/>
    <col min="10757" max="10757" width="1.5" style="18" customWidth="1"/>
    <col min="10758" max="10758" width="2.375" style="18" customWidth="1"/>
    <col min="10759" max="10759" width="2.875" style="18" customWidth="1"/>
    <col min="10760" max="10774" width="2.5" style="18" customWidth="1"/>
    <col min="10775" max="10776" width="2.375" style="18" customWidth="1"/>
    <col min="10777" max="10792" width="2.5" style="18" customWidth="1"/>
    <col min="10793" max="10794" width="2.375" style="18" customWidth="1"/>
    <col min="10795" max="10795" width="3.375" style="18" customWidth="1"/>
    <col min="10796" max="10796" width="2.375" style="18" customWidth="1"/>
    <col min="10797" max="11012" width="8" style="18"/>
    <col min="11013" max="11013" width="1.5" style="18" customWidth="1"/>
    <col min="11014" max="11014" width="2.375" style="18" customWidth="1"/>
    <col min="11015" max="11015" width="2.875" style="18" customWidth="1"/>
    <col min="11016" max="11030" width="2.5" style="18" customWidth="1"/>
    <col min="11031" max="11032" width="2.375" style="18" customWidth="1"/>
    <col min="11033" max="11048" width="2.5" style="18" customWidth="1"/>
    <col min="11049" max="11050" width="2.375" style="18" customWidth="1"/>
    <col min="11051" max="11051" width="3.375" style="18" customWidth="1"/>
    <col min="11052" max="11052" width="2.375" style="18" customWidth="1"/>
    <col min="11053" max="11268" width="8" style="18"/>
    <col min="11269" max="11269" width="1.5" style="18" customWidth="1"/>
    <col min="11270" max="11270" width="2.375" style="18" customWidth="1"/>
    <col min="11271" max="11271" width="2.875" style="18" customWidth="1"/>
    <col min="11272" max="11286" width="2.5" style="18" customWidth="1"/>
    <col min="11287" max="11288" width="2.375" style="18" customWidth="1"/>
    <col min="11289" max="11304" width="2.5" style="18" customWidth="1"/>
    <col min="11305" max="11306" width="2.375" style="18" customWidth="1"/>
    <col min="11307" max="11307" width="3.375" style="18" customWidth="1"/>
    <col min="11308" max="11308" width="2.375" style="18" customWidth="1"/>
    <col min="11309" max="11524" width="8" style="18"/>
    <col min="11525" max="11525" width="1.5" style="18" customWidth="1"/>
    <col min="11526" max="11526" width="2.375" style="18" customWidth="1"/>
    <col min="11527" max="11527" width="2.875" style="18" customWidth="1"/>
    <col min="11528" max="11542" width="2.5" style="18" customWidth="1"/>
    <col min="11543" max="11544" width="2.375" style="18" customWidth="1"/>
    <col min="11545" max="11560" width="2.5" style="18" customWidth="1"/>
    <col min="11561" max="11562" width="2.375" style="18" customWidth="1"/>
    <col min="11563" max="11563" width="3.375" style="18" customWidth="1"/>
    <col min="11564" max="11564" width="2.375" style="18" customWidth="1"/>
    <col min="11565" max="11780" width="8" style="18"/>
    <col min="11781" max="11781" width="1.5" style="18" customWidth="1"/>
    <col min="11782" max="11782" width="2.375" style="18" customWidth="1"/>
    <col min="11783" max="11783" width="2.875" style="18" customWidth="1"/>
    <col min="11784" max="11798" width="2.5" style="18" customWidth="1"/>
    <col min="11799" max="11800" width="2.375" style="18" customWidth="1"/>
    <col min="11801" max="11816" width="2.5" style="18" customWidth="1"/>
    <col min="11817" max="11818" width="2.375" style="18" customWidth="1"/>
    <col min="11819" max="11819" width="3.375" style="18" customWidth="1"/>
    <col min="11820" max="11820" width="2.375" style="18" customWidth="1"/>
    <col min="11821" max="12036" width="8" style="18"/>
    <col min="12037" max="12037" width="1.5" style="18" customWidth="1"/>
    <col min="12038" max="12038" width="2.375" style="18" customWidth="1"/>
    <col min="12039" max="12039" width="2.875" style="18" customWidth="1"/>
    <col min="12040" max="12054" width="2.5" style="18" customWidth="1"/>
    <col min="12055" max="12056" width="2.375" style="18" customWidth="1"/>
    <col min="12057" max="12072" width="2.5" style="18" customWidth="1"/>
    <col min="12073" max="12074" width="2.375" style="18" customWidth="1"/>
    <col min="12075" max="12075" width="3.375" style="18" customWidth="1"/>
    <col min="12076" max="12076" width="2.375" style="18" customWidth="1"/>
    <col min="12077" max="12292" width="8" style="18"/>
    <col min="12293" max="12293" width="1.5" style="18" customWidth="1"/>
    <col min="12294" max="12294" width="2.375" style="18" customWidth="1"/>
    <col min="12295" max="12295" width="2.875" style="18" customWidth="1"/>
    <col min="12296" max="12310" width="2.5" style="18" customWidth="1"/>
    <col min="12311" max="12312" width="2.375" style="18" customWidth="1"/>
    <col min="12313" max="12328" width="2.5" style="18" customWidth="1"/>
    <col min="12329" max="12330" width="2.375" style="18" customWidth="1"/>
    <col min="12331" max="12331" width="3.375" style="18" customWidth="1"/>
    <col min="12332" max="12332" width="2.375" style="18" customWidth="1"/>
    <col min="12333" max="12548" width="8" style="18"/>
    <col min="12549" max="12549" width="1.5" style="18" customWidth="1"/>
    <col min="12550" max="12550" width="2.375" style="18" customWidth="1"/>
    <col min="12551" max="12551" width="2.875" style="18" customWidth="1"/>
    <col min="12552" max="12566" width="2.5" style="18" customWidth="1"/>
    <col min="12567" max="12568" width="2.375" style="18" customWidth="1"/>
    <col min="12569" max="12584" width="2.5" style="18" customWidth="1"/>
    <col min="12585" max="12586" width="2.375" style="18" customWidth="1"/>
    <col min="12587" max="12587" width="3.375" style="18" customWidth="1"/>
    <col min="12588" max="12588" width="2.375" style="18" customWidth="1"/>
    <col min="12589" max="12804" width="8" style="18"/>
    <col min="12805" max="12805" width="1.5" style="18" customWidth="1"/>
    <col min="12806" max="12806" width="2.375" style="18" customWidth="1"/>
    <col min="12807" max="12807" width="2.875" style="18" customWidth="1"/>
    <col min="12808" max="12822" width="2.5" style="18" customWidth="1"/>
    <col min="12823" max="12824" width="2.375" style="18" customWidth="1"/>
    <col min="12825" max="12840" width="2.5" style="18" customWidth="1"/>
    <col min="12841" max="12842" width="2.375" style="18" customWidth="1"/>
    <col min="12843" max="12843" width="3.375" style="18" customWidth="1"/>
    <col min="12844" max="12844" width="2.375" style="18" customWidth="1"/>
    <col min="12845" max="13060" width="8" style="18"/>
    <col min="13061" max="13061" width="1.5" style="18" customWidth="1"/>
    <col min="13062" max="13062" width="2.375" style="18" customWidth="1"/>
    <col min="13063" max="13063" width="2.875" style="18" customWidth="1"/>
    <col min="13064" max="13078" width="2.5" style="18" customWidth="1"/>
    <col min="13079" max="13080" width="2.375" style="18" customWidth="1"/>
    <col min="13081" max="13096" width="2.5" style="18" customWidth="1"/>
    <col min="13097" max="13098" width="2.375" style="18" customWidth="1"/>
    <col min="13099" max="13099" width="3.375" style="18" customWidth="1"/>
    <col min="13100" max="13100" width="2.375" style="18" customWidth="1"/>
    <col min="13101" max="13316" width="8" style="18"/>
    <col min="13317" max="13317" width="1.5" style="18" customWidth="1"/>
    <col min="13318" max="13318" width="2.375" style="18" customWidth="1"/>
    <col min="13319" max="13319" width="2.875" style="18" customWidth="1"/>
    <col min="13320" max="13334" width="2.5" style="18" customWidth="1"/>
    <col min="13335" max="13336" width="2.375" style="18" customWidth="1"/>
    <col min="13337" max="13352" width="2.5" style="18" customWidth="1"/>
    <col min="13353" max="13354" width="2.375" style="18" customWidth="1"/>
    <col min="13355" max="13355" width="3.375" style="18" customWidth="1"/>
    <col min="13356" max="13356" width="2.375" style="18" customWidth="1"/>
    <col min="13357" max="13572" width="8" style="18"/>
    <col min="13573" max="13573" width="1.5" style="18" customWidth="1"/>
    <col min="13574" max="13574" width="2.375" style="18" customWidth="1"/>
    <col min="13575" max="13575" width="2.875" style="18" customWidth="1"/>
    <col min="13576" max="13590" width="2.5" style="18" customWidth="1"/>
    <col min="13591" max="13592" width="2.375" style="18" customWidth="1"/>
    <col min="13593" max="13608" width="2.5" style="18" customWidth="1"/>
    <col min="13609" max="13610" width="2.375" style="18" customWidth="1"/>
    <col min="13611" max="13611" width="3.375" style="18" customWidth="1"/>
    <col min="13612" max="13612" width="2.375" style="18" customWidth="1"/>
    <col min="13613" max="13828" width="8" style="18"/>
    <col min="13829" max="13829" width="1.5" style="18" customWidth="1"/>
    <col min="13830" max="13830" width="2.375" style="18" customWidth="1"/>
    <col min="13831" max="13831" width="2.875" style="18" customWidth="1"/>
    <col min="13832" max="13846" width="2.5" style="18" customWidth="1"/>
    <col min="13847" max="13848" width="2.375" style="18" customWidth="1"/>
    <col min="13849" max="13864" width="2.5" style="18" customWidth="1"/>
    <col min="13865" max="13866" width="2.375" style="18" customWidth="1"/>
    <col min="13867" max="13867" width="3.375" style="18" customWidth="1"/>
    <col min="13868" max="13868" width="2.375" style="18" customWidth="1"/>
    <col min="13869" max="14084" width="8" style="18"/>
    <col min="14085" max="14085" width="1.5" style="18" customWidth="1"/>
    <col min="14086" max="14086" width="2.375" style="18" customWidth="1"/>
    <col min="14087" max="14087" width="2.875" style="18" customWidth="1"/>
    <col min="14088" max="14102" width="2.5" style="18" customWidth="1"/>
    <col min="14103" max="14104" width="2.375" style="18" customWidth="1"/>
    <col min="14105" max="14120" width="2.5" style="18" customWidth="1"/>
    <col min="14121" max="14122" width="2.375" style="18" customWidth="1"/>
    <col min="14123" max="14123" width="3.375" style="18" customWidth="1"/>
    <col min="14124" max="14124" width="2.375" style="18" customWidth="1"/>
    <col min="14125" max="14340" width="8" style="18"/>
    <col min="14341" max="14341" width="1.5" style="18" customWidth="1"/>
    <col min="14342" max="14342" width="2.375" style="18" customWidth="1"/>
    <col min="14343" max="14343" width="2.875" style="18" customWidth="1"/>
    <col min="14344" max="14358" width="2.5" style="18" customWidth="1"/>
    <col min="14359" max="14360" width="2.375" style="18" customWidth="1"/>
    <col min="14361" max="14376" width="2.5" style="18" customWidth="1"/>
    <col min="14377" max="14378" width="2.375" style="18" customWidth="1"/>
    <col min="14379" max="14379" width="3.375" style="18" customWidth="1"/>
    <col min="14380" max="14380" width="2.375" style="18" customWidth="1"/>
    <col min="14381" max="14596" width="8" style="18"/>
    <col min="14597" max="14597" width="1.5" style="18" customWidth="1"/>
    <col min="14598" max="14598" width="2.375" style="18" customWidth="1"/>
    <col min="14599" max="14599" width="2.875" style="18" customWidth="1"/>
    <col min="14600" max="14614" width="2.5" style="18" customWidth="1"/>
    <col min="14615" max="14616" width="2.375" style="18" customWidth="1"/>
    <col min="14617" max="14632" width="2.5" style="18" customWidth="1"/>
    <col min="14633" max="14634" width="2.375" style="18" customWidth="1"/>
    <col min="14635" max="14635" width="3.375" style="18" customWidth="1"/>
    <col min="14636" max="14636" width="2.375" style="18" customWidth="1"/>
    <col min="14637" max="14852" width="8" style="18"/>
    <col min="14853" max="14853" width="1.5" style="18" customWidth="1"/>
    <col min="14854" max="14854" width="2.375" style="18" customWidth="1"/>
    <col min="14855" max="14855" width="2.875" style="18" customWidth="1"/>
    <col min="14856" max="14870" width="2.5" style="18" customWidth="1"/>
    <col min="14871" max="14872" width="2.375" style="18" customWidth="1"/>
    <col min="14873" max="14888" width="2.5" style="18" customWidth="1"/>
    <col min="14889" max="14890" width="2.375" style="18" customWidth="1"/>
    <col min="14891" max="14891" width="3.375" style="18" customWidth="1"/>
    <col min="14892" max="14892" width="2.375" style="18" customWidth="1"/>
    <col min="14893" max="15108" width="8" style="18"/>
    <col min="15109" max="15109" width="1.5" style="18" customWidth="1"/>
    <col min="15110" max="15110" width="2.375" style="18" customWidth="1"/>
    <col min="15111" max="15111" width="2.875" style="18" customWidth="1"/>
    <col min="15112" max="15126" width="2.5" style="18" customWidth="1"/>
    <col min="15127" max="15128" width="2.375" style="18" customWidth="1"/>
    <col min="15129" max="15144" width="2.5" style="18" customWidth="1"/>
    <col min="15145" max="15146" width="2.375" style="18" customWidth="1"/>
    <col min="15147" max="15147" width="3.375" style="18" customWidth="1"/>
    <col min="15148" max="15148" width="2.375" style="18" customWidth="1"/>
    <col min="15149" max="15364" width="8" style="18"/>
    <col min="15365" max="15365" width="1.5" style="18" customWidth="1"/>
    <col min="15366" max="15366" width="2.375" style="18" customWidth="1"/>
    <col min="15367" max="15367" width="2.875" style="18" customWidth="1"/>
    <col min="15368" max="15382" width="2.5" style="18" customWidth="1"/>
    <col min="15383" max="15384" width="2.375" style="18" customWidth="1"/>
    <col min="15385" max="15400" width="2.5" style="18" customWidth="1"/>
    <col min="15401" max="15402" width="2.375" style="18" customWidth="1"/>
    <col min="15403" max="15403" width="3.375" style="18" customWidth="1"/>
    <col min="15404" max="15404" width="2.375" style="18" customWidth="1"/>
    <col min="15405" max="15620" width="8" style="18"/>
    <col min="15621" max="15621" width="1.5" style="18" customWidth="1"/>
    <col min="15622" max="15622" width="2.375" style="18" customWidth="1"/>
    <col min="15623" max="15623" width="2.875" style="18" customWidth="1"/>
    <col min="15624" max="15638" width="2.5" style="18" customWidth="1"/>
    <col min="15639" max="15640" width="2.375" style="18" customWidth="1"/>
    <col min="15641" max="15656" width="2.5" style="18" customWidth="1"/>
    <col min="15657" max="15658" width="2.375" style="18" customWidth="1"/>
    <col min="15659" max="15659" width="3.375" style="18" customWidth="1"/>
    <col min="15660" max="15660" width="2.375" style="18" customWidth="1"/>
    <col min="15661" max="15876" width="8" style="18"/>
    <col min="15877" max="15877" width="1.5" style="18" customWidth="1"/>
    <col min="15878" max="15878" width="2.375" style="18" customWidth="1"/>
    <col min="15879" max="15879" width="2.875" style="18" customWidth="1"/>
    <col min="15880" max="15894" width="2.5" style="18" customWidth="1"/>
    <col min="15895" max="15896" width="2.375" style="18" customWidth="1"/>
    <col min="15897" max="15912" width="2.5" style="18" customWidth="1"/>
    <col min="15913" max="15914" width="2.375" style="18" customWidth="1"/>
    <col min="15915" max="15915" width="3.375" style="18" customWidth="1"/>
    <col min="15916" max="15916" width="2.375" style="18" customWidth="1"/>
    <col min="15917" max="16132" width="8" style="18"/>
    <col min="16133" max="16133" width="1.5" style="18" customWidth="1"/>
    <col min="16134" max="16134" width="2.375" style="18" customWidth="1"/>
    <col min="16135" max="16135" width="2.875" style="18" customWidth="1"/>
    <col min="16136" max="16150" width="2.5" style="18" customWidth="1"/>
    <col min="16151" max="16152" width="2.375" style="18" customWidth="1"/>
    <col min="16153" max="16168" width="2.5" style="18" customWidth="1"/>
    <col min="16169" max="16170" width="2.375" style="18" customWidth="1"/>
    <col min="16171" max="16171" width="3.375" style="18" customWidth="1"/>
    <col min="16172" max="16172" width="2.375" style="18" customWidth="1"/>
    <col min="16173" max="16384" width="8" style="18"/>
  </cols>
  <sheetData>
    <row r="1" spans="1:49" ht="18" customHeight="1">
      <c r="B1" s="778" t="s">
        <v>1738</v>
      </c>
      <c r="C1" s="779"/>
      <c r="D1" s="779"/>
      <c r="E1" s="779"/>
      <c r="F1" s="779"/>
      <c r="G1" s="779"/>
      <c r="H1" s="779"/>
      <c r="I1" s="779"/>
      <c r="J1" s="779"/>
      <c r="K1" s="779"/>
      <c r="L1" s="779"/>
      <c r="M1" s="779"/>
      <c r="N1" s="779"/>
      <c r="O1" s="779"/>
      <c r="P1" s="779"/>
      <c r="Q1" s="779"/>
      <c r="R1" s="779"/>
      <c r="S1" s="779"/>
      <c r="T1" s="779"/>
      <c r="U1" s="779"/>
      <c r="V1" s="779"/>
      <c r="W1" s="779"/>
      <c r="X1" s="779"/>
      <c r="Y1" s="779"/>
      <c r="Z1" s="779"/>
      <c r="AA1" s="779"/>
      <c r="AB1" s="779"/>
      <c r="AC1" s="779"/>
      <c r="AD1" s="779"/>
      <c r="AE1" s="779"/>
      <c r="AF1" s="779"/>
      <c r="AG1" s="779"/>
      <c r="AH1" s="779"/>
      <c r="AI1" s="779"/>
      <c r="AJ1" s="779"/>
      <c r="AK1" s="779"/>
      <c r="AL1" s="779"/>
      <c r="AM1" s="779"/>
      <c r="AN1" s="779"/>
      <c r="AO1" s="779"/>
      <c r="AP1" s="780"/>
      <c r="AQ1" s="781"/>
      <c r="AR1" s="781"/>
      <c r="AS1" s="781"/>
      <c r="AT1" s="781"/>
      <c r="AU1" s="781"/>
      <c r="AV1" s="781"/>
    </row>
    <row r="2" spans="1:49" ht="9.9499999999999993" customHeight="1">
      <c r="AP2" s="781"/>
      <c r="AQ2" s="781"/>
      <c r="AR2" s="781"/>
      <c r="AS2" s="781"/>
      <c r="AT2" s="781"/>
      <c r="AU2" s="781"/>
      <c r="AV2" s="781"/>
    </row>
    <row r="3" spans="1:49" s="787" customFormat="1" ht="15.95" customHeight="1">
      <c r="A3" s="782"/>
      <c r="B3" s="783" t="s">
        <v>2332</v>
      </c>
      <c r="C3" s="78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785"/>
      <c r="AQ3" s="786"/>
      <c r="AR3" s="786"/>
      <c r="AS3" s="786"/>
      <c r="AT3" s="781"/>
      <c r="AU3" s="781"/>
      <c r="AV3" s="786"/>
    </row>
    <row r="4" spans="1:49" s="787" customFormat="1" ht="15.95" customHeight="1">
      <c r="A4" s="782"/>
      <c r="B4" s="783"/>
      <c r="D4" s="788" t="s">
        <v>1388</v>
      </c>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324"/>
      <c r="AP4" s="785"/>
      <c r="AQ4" s="786"/>
      <c r="AR4" s="786"/>
      <c r="AS4" s="786"/>
      <c r="AT4" s="786"/>
      <c r="AU4" s="786"/>
      <c r="AV4" s="786"/>
    </row>
    <row r="5" spans="1:49" s="787" customFormat="1" ht="15.95" customHeight="1">
      <c r="A5" s="325"/>
      <c r="B5" s="789" t="s">
        <v>1389</v>
      </c>
      <c r="C5" s="782"/>
      <c r="D5" s="324"/>
      <c r="E5" s="324"/>
      <c r="F5" s="324"/>
      <c r="G5" s="324"/>
      <c r="H5" s="324"/>
      <c r="I5" s="324"/>
      <c r="J5" s="324"/>
      <c r="K5" s="324"/>
      <c r="L5" s="324"/>
      <c r="M5" s="324"/>
      <c r="N5" s="324"/>
      <c r="O5" s="324"/>
      <c r="P5" s="324"/>
      <c r="Q5" s="324"/>
      <c r="R5" s="324"/>
      <c r="S5" s="324"/>
      <c r="T5" s="324"/>
      <c r="U5" s="324"/>
      <c r="V5" s="325"/>
      <c r="W5" s="325"/>
      <c r="X5" s="325"/>
      <c r="Y5" s="325"/>
      <c r="Z5" s="325"/>
      <c r="AA5" s="325"/>
      <c r="AB5" s="325"/>
      <c r="AC5" s="325"/>
      <c r="AD5" s="325"/>
      <c r="AE5" s="325"/>
      <c r="AF5" s="325"/>
      <c r="AG5" s="325"/>
      <c r="AH5" s="325"/>
      <c r="AI5" s="325"/>
      <c r="AJ5" s="325"/>
      <c r="AK5" s="325"/>
      <c r="AL5" s="325"/>
      <c r="AM5" s="325"/>
      <c r="AN5" s="325"/>
      <c r="AO5" s="325"/>
      <c r="AP5" s="790"/>
      <c r="AQ5" s="786"/>
      <c r="AR5" s="786"/>
      <c r="AS5" s="786"/>
      <c r="AT5" s="786"/>
      <c r="AU5" s="786"/>
      <c r="AV5" s="786"/>
    </row>
    <row r="6" spans="1:49" s="787" customFormat="1" ht="15.95" customHeight="1">
      <c r="A6" s="325"/>
      <c r="B6" s="789"/>
      <c r="C6" s="782"/>
      <c r="D6" s="791" t="s">
        <v>1390</v>
      </c>
      <c r="E6" s="324"/>
      <c r="F6" s="324"/>
      <c r="G6" s="324"/>
      <c r="H6" s="324"/>
      <c r="I6" s="324"/>
      <c r="J6" s="324"/>
      <c r="K6" s="324"/>
      <c r="L6" s="324"/>
      <c r="M6" s="324"/>
      <c r="N6" s="324"/>
      <c r="O6" s="324"/>
      <c r="P6" s="324"/>
      <c r="Q6" s="324"/>
      <c r="R6" s="324"/>
      <c r="S6" s="324"/>
      <c r="T6" s="324"/>
      <c r="U6" s="324"/>
      <c r="V6" s="325"/>
      <c r="W6" s="325"/>
      <c r="X6" s="325"/>
      <c r="Y6" s="325"/>
      <c r="Z6" s="325"/>
      <c r="AA6" s="325"/>
      <c r="AB6" s="325"/>
      <c r="AC6" s="325"/>
      <c r="AD6" s="325"/>
      <c r="AE6" s="325"/>
      <c r="AF6" s="325"/>
      <c r="AG6" s="325"/>
      <c r="AH6" s="325"/>
      <c r="AI6" s="325"/>
      <c r="AJ6" s="325"/>
      <c r="AK6" s="325"/>
      <c r="AL6" s="325"/>
      <c r="AM6" s="325"/>
      <c r="AN6" s="325"/>
      <c r="AO6" s="325"/>
      <c r="AP6" s="790"/>
      <c r="AQ6" s="786"/>
      <c r="AR6" s="786"/>
      <c r="AS6" s="786"/>
      <c r="AT6" s="786"/>
      <c r="AU6" s="786"/>
      <c r="AV6" s="786"/>
    </row>
    <row r="7" spans="1:49" s="787" customFormat="1" ht="15.95" customHeight="1">
      <c r="A7" s="325"/>
      <c r="B7" s="789"/>
      <c r="C7" s="782"/>
      <c r="D7" s="784" t="s">
        <v>1699</v>
      </c>
      <c r="F7" s="324"/>
      <c r="G7" s="324"/>
      <c r="H7" s="324"/>
      <c r="I7" s="324"/>
      <c r="J7" s="324"/>
      <c r="K7" s="324"/>
      <c r="L7" s="324"/>
      <c r="M7" s="324"/>
      <c r="N7" s="324"/>
      <c r="O7" s="324"/>
      <c r="P7" s="324"/>
      <c r="Q7" s="324"/>
      <c r="R7" s="324"/>
      <c r="S7" s="324"/>
      <c r="T7" s="324"/>
      <c r="U7" s="324"/>
      <c r="V7" s="325"/>
      <c r="W7" s="325"/>
      <c r="X7" s="325"/>
      <c r="Y7" s="325"/>
      <c r="Z7" s="325"/>
      <c r="AA7" s="325"/>
      <c r="AB7" s="325"/>
      <c r="AC7" s="325"/>
      <c r="AD7" s="325"/>
      <c r="AE7" s="325"/>
      <c r="AF7" s="325"/>
      <c r="AG7" s="325"/>
      <c r="AH7" s="325"/>
      <c r="AI7" s="325"/>
      <c r="AJ7" s="325"/>
      <c r="AK7" s="325"/>
      <c r="AL7" s="325"/>
      <c r="AM7" s="325"/>
      <c r="AN7" s="325"/>
      <c r="AO7" s="325"/>
      <c r="AP7" s="790"/>
      <c r="AQ7" s="786"/>
      <c r="AR7" s="786"/>
      <c r="AS7" s="786"/>
      <c r="AT7" s="6249" t="s">
        <v>2356</v>
      </c>
      <c r="AU7" s="6249"/>
      <c r="AV7" s="6249"/>
      <c r="AW7" s="6249"/>
    </row>
    <row r="8" spans="1:49" s="787" customFormat="1" ht="15.95" customHeight="1">
      <c r="A8" s="325"/>
      <c r="B8" s="792" t="s">
        <v>1391</v>
      </c>
      <c r="C8" s="782"/>
      <c r="D8" s="782"/>
      <c r="E8" s="784"/>
      <c r="F8" s="783"/>
      <c r="G8" s="783"/>
      <c r="H8" s="783"/>
      <c r="I8" s="793"/>
      <c r="J8" s="793"/>
      <c r="K8" s="793"/>
      <c r="L8" s="793"/>
      <c r="M8" s="793"/>
      <c r="N8" s="793"/>
      <c r="O8" s="793"/>
      <c r="P8" s="793"/>
      <c r="Q8" s="793"/>
      <c r="R8" s="793"/>
      <c r="S8" s="793"/>
      <c r="T8" s="793"/>
      <c r="U8" s="784"/>
      <c r="V8" s="784"/>
      <c r="W8" s="794"/>
      <c r="X8" s="784"/>
      <c r="Y8" s="784"/>
      <c r="Z8" s="784"/>
      <c r="AA8" s="795"/>
      <c r="AB8" s="795"/>
      <c r="AC8" s="795"/>
      <c r="AD8" s="325"/>
      <c r="AE8" s="325"/>
      <c r="AF8" s="325"/>
      <c r="AG8" s="325"/>
      <c r="AH8" s="325"/>
      <c r="AI8" s="325"/>
      <c r="AJ8" s="325"/>
      <c r="AK8" s="325"/>
      <c r="AL8" s="325"/>
      <c r="AM8" s="783"/>
      <c r="AN8" s="796"/>
      <c r="AO8" s="796"/>
      <c r="AP8" s="797"/>
      <c r="AQ8" s="782"/>
      <c r="AR8" s="782"/>
      <c r="AT8" s="6249"/>
      <c r="AU8" s="6249"/>
      <c r="AV8" s="6249"/>
      <c r="AW8" s="6249"/>
    </row>
    <row r="9" spans="1:49" s="787" customFormat="1" ht="15.95" customHeight="1">
      <c r="A9" s="325"/>
      <c r="B9" s="792" t="s">
        <v>1700</v>
      </c>
      <c r="C9" s="782"/>
      <c r="D9" s="782"/>
      <c r="E9" s="784"/>
      <c r="F9" s="783"/>
      <c r="G9" s="783"/>
      <c r="H9" s="783"/>
      <c r="I9" s="793"/>
      <c r="J9" s="793"/>
      <c r="K9" s="793"/>
      <c r="L9" s="793"/>
      <c r="M9" s="793"/>
      <c r="N9" s="793"/>
      <c r="O9" s="793"/>
      <c r="P9" s="793"/>
      <c r="Q9" s="793"/>
      <c r="R9" s="793"/>
      <c r="S9" s="793"/>
      <c r="T9" s="793"/>
      <c r="U9" s="784"/>
      <c r="V9" s="784"/>
      <c r="W9" s="794"/>
      <c r="X9" s="784"/>
      <c r="Y9" s="784"/>
      <c r="Z9" s="784"/>
      <c r="AA9" s="795"/>
      <c r="AB9" s="795"/>
      <c r="AC9" s="795"/>
      <c r="AD9" s="325"/>
      <c r="AE9" s="325"/>
      <c r="AF9" s="325"/>
      <c r="AG9" s="325"/>
      <c r="AH9" s="325"/>
      <c r="AI9" s="325"/>
      <c r="AJ9" s="325"/>
      <c r="AK9" s="325"/>
      <c r="AL9" s="325"/>
      <c r="AM9" s="783"/>
      <c r="AN9" s="796"/>
      <c r="AO9" s="796"/>
      <c r="AP9" s="797"/>
      <c r="AQ9" s="782"/>
      <c r="AR9" s="782"/>
    </row>
    <row r="10" spans="1:49" s="787" customFormat="1" ht="15.95" customHeight="1">
      <c r="A10" s="325"/>
      <c r="B10" s="792" t="s">
        <v>1701</v>
      </c>
      <c r="C10" s="782"/>
      <c r="D10" s="782"/>
      <c r="E10" s="784"/>
      <c r="F10" s="783"/>
      <c r="G10" s="783"/>
      <c r="H10" s="783"/>
      <c r="I10" s="793"/>
      <c r="J10" s="793"/>
      <c r="K10" s="793"/>
      <c r="L10" s="793"/>
      <c r="M10" s="793"/>
      <c r="N10" s="793"/>
      <c r="O10" s="793"/>
      <c r="P10" s="793"/>
      <c r="Q10" s="793"/>
      <c r="R10" s="793"/>
      <c r="S10" s="793"/>
      <c r="T10" s="793"/>
      <c r="U10" s="784"/>
      <c r="V10" s="784"/>
      <c r="W10" s="794"/>
      <c r="X10" s="784"/>
      <c r="Y10" s="784"/>
      <c r="Z10" s="784"/>
      <c r="AA10" s="795"/>
      <c r="AB10" s="795"/>
      <c r="AC10" s="795"/>
      <c r="AD10" s="325"/>
      <c r="AE10" s="325"/>
      <c r="AF10" s="325"/>
      <c r="AG10" s="325"/>
      <c r="AH10" s="325"/>
      <c r="AI10" s="325"/>
      <c r="AJ10" s="325"/>
      <c r="AK10" s="325"/>
      <c r="AL10" s="325"/>
      <c r="AM10" s="783"/>
      <c r="AN10" s="796"/>
      <c r="AO10" s="796"/>
      <c r="AP10" s="797"/>
      <c r="AQ10" s="782"/>
      <c r="AR10" s="782"/>
    </row>
    <row r="11" spans="1:49" ht="15.95" customHeight="1">
      <c r="A11" s="2539"/>
      <c r="B11" s="2539"/>
      <c r="C11" s="35" t="s">
        <v>1392</v>
      </c>
      <c r="D11" s="35"/>
      <c r="E11" s="798"/>
      <c r="F11" s="35"/>
      <c r="G11" s="35"/>
      <c r="H11" s="35"/>
      <c r="I11" s="35"/>
      <c r="J11" s="35"/>
      <c r="K11" s="35"/>
      <c r="L11" s="35"/>
      <c r="M11" s="35"/>
      <c r="N11" s="35"/>
      <c r="O11" s="35"/>
      <c r="P11" s="799"/>
      <c r="Q11" s="799"/>
      <c r="R11" s="799"/>
      <c r="S11" s="799"/>
      <c r="T11" s="799"/>
      <c r="U11" s="799"/>
      <c r="V11" s="799"/>
      <c r="W11" s="800"/>
      <c r="X11" s="799"/>
      <c r="Y11" s="799"/>
      <c r="Z11" s="799"/>
      <c r="AA11" s="35"/>
      <c r="AB11" s="35"/>
      <c r="AC11" s="35"/>
      <c r="AD11" s="35"/>
      <c r="AE11" s="35"/>
      <c r="AF11" s="35"/>
      <c r="AG11" s="35"/>
      <c r="AH11" s="35"/>
      <c r="AI11" s="35"/>
      <c r="AJ11" s="35"/>
      <c r="AK11" s="2610" t="s">
        <v>1393</v>
      </c>
      <c r="AL11" s="2610"/>
      <c r="AM11" s="2610"/>
      <c r="AN11" s="2610"/>
      <c r="AO11" s="2610"/>
      <c r="AP11" s="22"/>
      <c r="AR11" s="18" t="s">
        <v>2438</v>
      </c>
    </row>
    <row r="12" spans="1:49" ht="14.1" customHeight="1">
      <c r="A12" s="2539"/>
      <c r="B12" s="2539"/>
      <c r="C12" s="2592" t="s">
        <v>1394</v>
      </c>
      <c r="D12" s="2599"/>
      <c r="E12" s="2599"/>
      <c r="F12" s="2599"/>
      <c r="G12" s="2599"/>
      <c r="H12" s="2599"/>
      <c r="I12" s="2599"/>
      <c r="J12" s="2599"/>
      <c r="K12" s="2599"/>
      <c r="L12" s="2599"/>
      <c r="M12" s="2599"/>
      <c r="N12" s="2599"/>
      <c r="O12" s="2599"/>
      <c r="P12" s="2599"/>
      <c r="Q12" s="2599"/>
      <c r="R12" s="2599"/>
      <c r="S12" s="2599"/>
      <c r="T12" s="2593"/>
      <c r="U12" s="2600" t="s">
        <v>1395</v>
      </c>
      <c r="V12" s="2601"/>
      <c r="W12" s="2602" t="s">
        <v>1394</v>
      </c>
      <c r="X12" s="2599"/>
      <c r="Y12" s="2599"/>
      <c r="Z12" s="2599"/>
      <c r="AA12" s="2599"/>
      <c r="AB12" s="2599"/>
      <c r="AC12" s="2599"/>
      <c r="AD12" s="2599"/>
      <c r="AE12" s="2599"/>
      <c r="AF12" s="2599"/>
      <c r="AG12" s="2599"/>
      <c r="AH12" s="2599"/>
      <c r="AI12" s="2599"/>
      <c r="AJ12" s="2599"/>
      <c r="AK12" s="2599"/>
      <c r="AL12" s="2599"/>
      <c r="AM12" s="2593"/>
      <c r="AN12" s="2600" t="s">
        <v>1395</v>
      </c>
      <c r="AO12" s="2601"/>
      <c r="AP12" s="2575"/>
      <c r="AR12" s="801"/>
      <c r="AS12" s="2538" t="s">
        <v>2336</v>
      </c>
      <c r="AT12" s="2538"/>
      <c r="AU12" s="2538" t="s">
        <v>1396</v>
      </c>
      <c r="AV12" s="2655" t="s">
        <v>63</v>
      </c>
      <c r="AW12" s="2656"/>
    </row>
    <row r="13" spans="1:49" ht="14.1" customHeight="1">
      <c r="A13" s="2539"/>
      <c r="B13" s="2539"/>
      <c r="C13" s="2510">
        <v>1</v>
      </c>
      <c r="D13" s="802" t="s">
        <v>1753</v>
      </c>
      <c r="E13" s="802"/>
      <c r="F13" s="2504"/>
      <c r="G13" s="2504"/>
      <c r="H13" s="2561"/>
      <c r="I13" s="2561"/>
      <c r="J13" s="2504"/>
      <c r="K13" s="2504"/>
      <c r="L13" s="2561"/>
      <c r="M13" s="2561"/>
      <c r="N13" s="2504"/>
      <c r="O13" s="2504"/>
      <c r="P13" s="2561"/>
      <c r="Q13" s="2561"/>
      <c r="R13" s="2561"/>
      <c r="S13" s="2561"/>
      <c r="T13" s="420"/>
      <c r="U13" s="2592"/>
      <c r="V13" s="2603"/>
      <c r="W13" s="608">
        <v>16</v>
      </c>
      <c r="X13" s="812" t="s">
        <v>2434</v>
      </c>
      <c r="Y13" s="2561"/>
      <c r="Z13" s="2561"/>
      <c r="AA13" s="2561"/>
      <c r="AB13" s="2561"/>
      <c r="AC13" s="2561"/>
      <c r="AD13" s="2504"/>
      <c r="AE13" s="2504"/>
      <c r="AF13" s="2561"/>
      <c r="AG13" s="2561"/>
      <c r="AH13" s="2561"/>
      <c r="AI13" s="2561"/>
      <c r="AJ13" s="2561"/>
      <c r="AK13" s="2561"/>
      <c r="AL13" s="2561"/>
      <c r="AM13" s="2561"/>
      <c r="AN13" s="2592"/>
      <c r="AO13" s="2593"/>
      <c r="AP13" s="22"/>
      <c r="AR13" s="2649" t="s">
        <v>1397</v>
      </c>
      <c r="AS13" s="2432" t="s">
        <v>1398</v>
      </c>
      <c r="AT13" s="6250" t="s">
        <v>2337</v>
      </c>
      <c r="AU13" s="2430"/>
      <c r="AV13" s="193"/>
      <c r="AW13" s="196"/>
    </row>
    <row r="14" spans="1:49" ht="14.1" customHeight="1">
      <c r="A14" s="2539"/>
      <c r="B14" s="2539"/>
      <c r="C14" s="2510">
        <v>2</v>
      </c>
      <c r="D14" s="802" t="s">
        <v>1754</v>
      </c>
      <c r="E14" s="2504"/>
      <c r="F14" s="2504"/>
      <c r="G14" s="2504"/>
      <c r="H14" s="2504"/>
      <c r="I14" s="2504"/>
      <c r="J14" s="2504"/>
      <c r="K14" s="2504"/>
      <c r="L14" s="2504"/>
      <c r="M14" s="2504"/>
      <c r="N14" s="2504"/>
      <c r="O14" s="2504"/>
      <c r="P14" s="2504"/>
      <c r="Q14" s="2504"/>
      <c r="R14" s="2504"/>
      <c r="S14" s="2504"/>
      <c r="T14" s="2504"/>
      <c r="U14" s="2592"/>
      <c r="V14" s="2603"/>
      <c r="W14" s="1188"/>
      <c r="X14" s="1192" t="s">
        <v>1702</v>
      </c>
      <c r="Y14" s="2561"/>
      <c r="Z14" s="2561"/>
      <c r="AA14" s="2504"/>
      <c r="AB14" s="2504"/>
      <c r="AC14" s="2504"/>
      <c r="AD14" s="2561"/>
      <c r="AE14" s="2504"/>
      <c r="AF14" s="2561"/>
      <c r="AG14" s="2561"/>
      <c r="AH14" s="2561"/>
      <c r="AI14" s="2561"/>
      <c r="AJ14" s="2561"/>
      <c r="AK14" s="2561"/>
      <c r="AL14" s="2561"/>
      <c r="AM14" s="2562"/>
      <c r="AN14" s="2587"/>
      <c r="AO14" s="2589"/>
      <c r="AP14" s="22"/>
      <c r="AR14" s="2650"/>
      <c r="AS14" s="2433" t="s">
        <v>2439</v>
      </c>
      <c r="AT14" s="6251" t="s">
        <v>2338</v>
      </c>
      <c r="AU14" s="2431"/>
      <c r="AV14" s="138"/>
      <c r="AW14" s="137"/>
    </row>
    <row r="15" spans="1:49" ht="14.1" customHeight="1">
      <c r="A15" s="2539"/>
      <c r="B15" s="2539"/>
      <c r="C15" s="2510">
        <v>3</v>
      </c>
      <c r="D15" s="802" t="s">
        <v>1801</v>
      </c>
      <c r="E15" s="2504"/>
      <c r="F15" s="2504"/>
      <c r="G15" s="2504"/>
      <c r="H15" s="420"/>
      <c r="I15" s="420"/>
      <c r="J15" s="420"/>
      <c r="K15" s="420"/>
      <c r="L15" s="420"/>
      <c r="M15" s="420"/>
      <c r="N15" s="420"/>
      <c r="O15" s="420"/>
      <c r="P15" s="420"/>
      <c r="Q15" s="420"/>
      <c r="R15" s="420"/>
      <c r="S15" s="420"/>
      <c r="T15" s="2504"/>
      <c r="U15" s="2592"/>
      <c r="V15" s="2603"/>
      <c r="W15" s="804"/>
      <c r="X15" s="817" t="s">
        <v>1703</v>
      </c>
      <c r="Y15" s="802"/>
      <c r="Z15" s="802"/>
      <c r="AA15" s="2504"/>
      <c r="AB15" s="2504"/>
      <c r="AC15" s="2504"/>
      <c r="AD15" s="2504"/>
      <c r="AE15" s="2504"/>
      <c r="AF15" s="2504"/>
      <c r="AG15" s="2504"/>
      <c r="AH15" s="2504"/>
      <c r="AI15" s="2504"/>
      <c r="AJ15" s="2504"/>
      <c r="AK15" s="2504"/>
      <c r="AL15" s="2504"/>
      <c r="AM15" s="2562"/>
      <c r="AN15" s="2613"/>
      <c r="AO15" s="2614"/>
      <c r="AP15" s="22"/>
      <c r="AR15" s="2650"/>
      <c r="AS15" s="2433" t="s">
        <v>1399</v>
      </c>
      <c r="AT15" s="803" t="s">
        <v>2339</v>
      </c>
      <c r="AU15" s="2431"/>
      <c r="AV15" s="138"/>
      <c r="AW15" s="137"/>
    </row>
    <row r="16" spans="1:49" ht="14.1" customHeight="1">
      <c r="A16" s="2539"/>
      <c r="B16" s="2539"/>
      <c r="C16" s="2510">
        <v>4</v>
      </c>
      <c r="D16" s="1225" t="s">
        <v>2440</v>
      </c>
      <c r="E16" s="2504"/>
      <c r="F16" s="2504"/>
      <c r="G16" s="2504"/>
      <c r="H16" s="2517"/>
      <c r="I16" s="805"/>
      <c r="J16" s="805"/>
      <c r="K16" s="420"/>
      <c r="L16" s="806"/>
      <c r="M16" s="2517"/>
      <c r="N16" s="2504"/>
      <c r="O16" s="2504"/>
      <c r="P16" s="2504"/>
      <c r="Q16" s="2504"/>
      <c r="R16" s="2504"/>
      <c r="S16" s="2504"/>
      <c r="T16" s="2504"/>
      <c r="U16" s="2499"/>
      <c r="V16" s="2511"/>
      <c r="W16" s="804"/>
      <c r="X16" s="807" t="s">
        <v>1704</v>
      </c>
      <c r="Y16" s="802"/>
      <c r="Z16" s="802"/>
      <c r="AA16" s="2504"/>
      <c r="AB16" s="2504"/>
      <c r="AC16" s="2504"/>
      <c r="AD16" s="2504"/>
      <c r="AE16" s="2504"/>
      <c r="AF16" s="2504"/>
      <c r="AG16" s="2504"/>
      <c r="AH16" s="2504"/>
      <c r="AI16" s="2504"/>
      <c r="AJ16" s="2504"/>
      <c r="AK16" s="2504"/>
      <c r="AL16" s="2504"/>
      <c r="AM16" s="2562"/>
      <c r="AN16" s="2512"/>
      <c r="AO16" s="2513"/>
      <c r="AP16" s="22"/>
      <c r="AR16" s="2651"/>
      <c r="AS16" s="2433" t="s">
        <v>1400</v>
      </c>
      <c r="AT16" s="6252" t="s">
        <v>2340</v>
      </c>
      <c r="AU16" s="2431"/>
      <c r="AV16" s="192"/>
      <c r="AW16" s="170"/>
    </row>
    <row r="17" spans="1:50" ht="14.1" customHeight="1">
      <c r="A17" s="2539"/>
      <c r="B17" s="2539"/>
      <c r="C17" s="2510">
        <v>5</v>
      </c>
      <c r="D17" s="2561" t="s">
        <v>1755</v>
      </c>
      <c r="E17" s="2561"/>
      <c r="F17" s="2504"/>
      <c r="G17" s="2504"/>
      <c r="H17" s="2517"/>
      <c r="I17" s="805"/>
      <c r="J17" s="805"/>
      <c r="K17" s="420"/>
      <c r="L17" s="806"/>
      <c r="M17" s="2517"/>
      <c r="N17" s="2504"/>
      <c r="O17" s="2504"/>
      <c r="P17" s="2504"/>
      <c r="Q17" s="2504"/>
      <c r="R17" s="2504"/>
      <c r="S17" s="2504"/>
      <c r="T17" s="802"/>
      <c r="U17" s="2499"/>
      <c r="V17" s="2511"/>
      <c r="W17" s="804"/>
      <c r="X17" s="807" t="s">
        <v>1705</v>
      </c>
      <c r="Y17" s="802"/>
      <c r="Z17" s="802"/>
      <c r="AA17" s="2504"/>
      <c r="AB17" s="2504"/>
      <c r="AC17" s="2504"/>
      <c r="AD17" s="2504"/>
      <c r="AE17" s="2504"/>
      <c r="AF17" s="2504"/>
      <c r="AG17" s="2504"/>
      <c r="AH17" s="2504"/>
      <c r="AI17" s="2504"/>
      <c r="AJ17" s="2504"/>
      <c r="AK17" s="2504"/>
      <c r="AL17" s="2504"/>
      <c r="AM17" s="2562"/>
      <c r="AN17" s="2512"/>
      <c r="AO17" s="2513"/>
      <c r="AP17" s="22"/>
      <c r="AR17" s="2649" t="s">
        <v>1401</v>
      </c>
      <c r="AS17" s="2432" t="s">
        <v>1402</v>
      </c>
      <c r="AT17" s="6253" t="s">
        <v>2341</v>
      </c>
      <c r="AU17" s="2430"/>
      <c r="AV17" s="293" t="s">
        <v>12</v>
      </c>
      <c r="AW17" s="2657" t="s">
        <v>1403</v>
      </c>
    </row>
    <row r="18" spans="1:50" ht="14.1" customHeight="1">
      <c r="A18" s="2539"/>
      <c r="B18" s="2539"/>
      <c r="C18" s="2510">
        <v>6</v>
      </c>
      <c r="D18" s="802" t="s">
        <v>1404</v>
      </c>
      <c r="E18" s="802"/>
      <c r="F18" s="2561"/>
      <c r="G18" s="808"/>
      <c r="H18" s="808"/>
      <c r="I18" s="808"/>
      <c r="J18" s="808"/>
      <c r="K18" s="808"/>
      <c r="L18" s="808"/>
      <c r="M18" s="808"/>
      <c r="N18" s="808"/>
      <c r="O18" s="808"/>
      <c r="P18" s="808"/>
      <c r="Q18" s="2561"/>
      <c r="R18" s="2561"/>
      <c r="S18" s="2561"/>
      <c r="T18" s="808"/>
      <c r="U18" s="2499"/>
      <c r="V18" s="2511"/>
      <c r="W18" s="804"/>
      <c r="X18" s="807" t="s">
        <v>1706</v>
      </c>
      <c r="Y18" s="802"/>
      <c r="Z18" s="802"/>
      <c r="AA18" s="2504"/>
      <c r="AB18" s="2504"/>
      <c r="AC18" s="2504"/>
      <c r="AD18" s="2504"/>
      <c r="AE18" s="2504"/>
      <c r="AF18" s="2504"/>
      <c r="AG18" s="2504"/>
      <c r="AH18" s="2504"/>
      <c r="AI18" s="2504"/>
      <c r="AJ18" s="2504"/>
      <c r="AK18" s="2504"/>
      <c r="AL18" s="2504"/>
      <c r="AM18" s="2562"/>
      <c r="AN18" s="2512"/>
      <c r="AO18" s="2513"/>
      <c r="AP18" s="22"/>
      <c r="AR18" s="2650"/>
      <c r="AS18" s="2433" t="s">
        <v>1405</v>
      </c>
      <c r="AT18" s="803" t="s">
        <v>2342</v>
      </c>
      <c r="AU18" s="2431"/>
      <c r="AV18" s="2494"/>
      <c r="AW18" s="2626"/>
    </row>
    <row r="19" spans="1:50" ht="14.1" customHeight="1">
      <c r="A19" s="2539"/>
      <c r="B19" s="2539"/>
      <c r="C19" s="2510">
        <v>7</v>
      </c>
      <c r="D19" s="364" t="s">
        <v>1707</v>
      </c>
      <c r="E19" s="2501"/>
      <c r="F19" s="2474"/>
      <c r="G19" s="2474"/>
      <c r="H19" s="2474"/>
      <c r="I19" s="2474"/>
      <c r="J19" s="2474"/>
      <c r="K19" s="2474"/>
      <c r="L19" s="2474"/>
      <c r="M19" s="2474"/>
      <c r="N19" s="2474"/>
      <c r="O19" s="2474"/>
      <c r="P19" s="2501"/>
      <c r="Q19" s="2474"/>
      <c r="R19" s="2474"/>
      <c r="S19" s="2474"/>
      <c r="T19" s="2475"/>
      <c r="U19" s="2592"/>
      <c r="V19" s="2603"/>
      <c r="W19" s="804"/>
      <c r="X19" s="2615"/>
      <c r="Y19" s="2590"/>
      <c r="Z19" s="2590"/>
      <c r="AA19" s="2590"/>
      <c r="AB19" s="2590"/>
      <c r="AC19" s="2590"/>
      <c r="AD19" s="2590"/>
      <c r="AE19" s="2590"/>
      <c r="AF19" s="2590"/>
      <c r="AG19" s="2590"/>
      <c r="AH19" s="2590"/>
      <c r="AI19" s="2590"/>
      <c r="AJ19" s="2590"/>
      <c r="AK19" s="2590"/>
      <c r="AL19" s="2590"/>
      <c r="AM19" s="2591"/>
      <c r="AN19" s="2613"/>
      <c r="AO19" s="2614"/>
      <c r="AP19" s="22"/>
      <c r="AR19" s="2651"/>
      <c r="AS19" s="2434" t="s">
        <v>1406</v>
      </c>
      <c r="AT19" s="6254" t="s">
        <v>2343</v>
      </c>
      <c r="AU19" s="809"/>
      <c r="AV19" s="1204" t="s">
        <v>12</v>
      </c>
      <c r="AW19" s="170" t="s">
        <v>1407</v>
      </c>
    </row>
    <row r="20" spans="1:50" ht="14.1" customHeight="1">
      <c r="A20" s="2539"/>
      <c r="B20" s="2539"/>
      <c r="C20" s="2510">
        <v>8</v>
      </c>
      <c r="D20" s="2333" t="s">
        <v>1756</v>
      </c>
      <c r="E20" s="2501"/>
      <c r="F20" s="2474"/>
      <c r="G20" s="2474"/>
      <c r="H20" s="2474"/>
      <c r="I20" s="2474"/>
      <c r="J20" s="2474"/>
      <c r="K20" s="2474"/>
      <c r="L20" s="2474"/>
      <c r="M20" s="2474"/>
      <c r="N20" s="2474"/>
      <c r="O20" s="2474"/>
      <c r="P20" s="2501"/>
      <c r="Q20" s="2474"/>
      <c r="R20" s="2474"/>
      <c r="S20" s="2474"/>
      <c r="T20" s="2475"/>
      <c r="U20" s="2499"/>
      <c r="V20" s="2511"/>
      <c r="W20" s="804"/>
      <c r="X20" s="2514"/>
      <c r="Y20" s="2508"/>
      <c r="Z20" s="2508"/>
      <c r="AA20" s="2508"/>
      <c r="AB20" s="2508"/>
      <c r="AC20" s="2508"/>
      <c r="AD20" s="2508"/>
      <c r="AE20" s="2508"/>
      <c r="AF20" s="2508"/>
      <c r="AG20" s="2508"/>
      <c r="AH20" s="2508"/>
      <c r="AI20" s="2508"/>
      <c r="AJ20" s="2508"/>
      <c r="AK20" s="2508"/>
      <c r="AL20" s="2508"/>
      <c r="AM20" s="2509"/>
      <c r="AN20" s="2512"/>
      <c r="AO20" s="2513"/>
      <c r="AP20" s="22"/>
      <c r="AR20" s="2493"/>
      <c r="AS20" s="2435"/>
      <c r="AT20" s="6255"/>
      <c r="AU20" s="2497"/>
      <c r="AV20" s="280"/>
      <c r="AW20" s="137"/>
    </row>
    <row r="21" spans="1:50" ht="14.1" customHeight="1">
      <c r="A21" s="2539"/>
      <c r="B21" s="2539"/>
      <c r="C21" s="2510">
        <v>9</v>
      </c>
      <c r="D21" s="2501" t="s">
        <v>1410</v>
      </c>
      <c r="E21" s="2333"/>
      <c r="F21" s="2333"/>
      <c r="G21" s="2333"/>
      <c r="H21" s="2333"/>
      <c r="I21" s="2333"/>
      <c r="J21" s="2333"/>
      <c r="K21" s="2333"/>
      <c r="L21" s="2333"/>
      <c r="M21" s="2333"/>
      <c r="N21" s="2333"/>
      <c r="O21" s="2333"/>
      <c r="P21" s="2333"/>
      <c r="Q21" s="2333"/>
      <c r="R21" s="2333"/>
      <c r="S21" s="2333"/>
      <c r="T21" s="1871"/>
      <c r="U21" s="2592"/>
      <c r="V21" s="2603"/>
      <c r="W21" s="141"/>
      <c r="X21" s="1192" t="s">
        <v>2435</v>
      </c>
      <c r="Y21" s="2561"/>
      <c r="Z21" s="802"/>
      <c r="AA21" s="2561"/>
      <c r="AB21" s="2561"/>
      <c r="AC21" s="2561"/>
      <c r="AD21" s="802"/>
      <c r="AE21" s="2504"/>
      <c r="AF21" s="2504"/>
      <c r="AG21" s="2504"/>
      <c r="AH21" s="2504"/>
      <c r="AI21" s="2504"/>
      <c r="AJ21" s="2504"/>
      <c r="AK21" s="2504"/>
      <c r="AL21" s="2504"/>
      <c r="AM21" s="2505"/>
      <c r="AN21" s="2613"/>
      <c r="AO21" s="2614"/>
      <c r="AP21" s="22"/>
      <c r="AR21" s="2665" t="s">
        <v>1408</v>
      </c>
      <c r="AS21" s="2432" t="s">
        <v>1409</v>
      </c>
      <c r="AT21" s="6253" t="s">
        <v>2344</v>
      </c>
      <c r="AU21" s="2430"/>
      <c r="AV21" s="293" t="s">
        <v>12</v>
      </c>
      <c r="AW21" s="196" t="s">
        <v>1407</v>
      </c>
    </row>
    <row r="22" spans="1:50" ht="14.1" customHeight="1">
      <c r="A22" s="2539"/>
      <c r="B22" s="2539"/>
      <c r="C22" s="2510">
        <v>10</v>
      </c>
      <c r="D22" s="2501" t="s">
        <v>1757</v>
      </c>
      <c r="E22" s="364"/>
      <c r="F22" s="2333"/>
      <c r="G22" s="2333"/>
      <c r="H22" s="2333"/>
      <c r="I22" s="2333"/>
      <c r="J22" s="2333"/>
      <c r="K22" s="2333"/>
      <c r="L22" s="2333"/>
      <c r="M22" s="2333"/>
      <c r="N22" s="2333"/>
      <c r="O22" s="2333"/>
      <c r="P22" s="2333"/>
      <c r="Q22" s="2333"/>
      <c r="R22" s="2333"/>
      <c r="S22" s="2333"/>
      <c r="T22" s="1871"/>
      <c r="U22" s="2611"/>
      <c r="V22" s="2612"/>
      <c r="W22" s="613">
        <v>17</v>
      </c>
      <c r="X22" s="2616" t="s">
        <v>1708</v>
      </c>
      <c r="Y22" s="2617"/>
      <c r="Z22" s="2617"/>
      <c r="AA22" s="2617"/>
      <c r="AB22" s="2617"/>
      <c r="AC22" s="2617"/>
      <c r="AD22" s="2617"/>
      <c r="AE22" s="2617"/>
      <c r="AF22" s="2617"/>
      <c r="AG22" s="2617"/>
      <c r="AH22" s="2617"/>
      <c r="AI22" s="2617"/>
      <c r="AJ22" s="2617"/>
      <c r="AK22" s="2617"/>
      <c r="AL22" s="2617"/>
      <c r="AM22" s="2618"/>
      <c r="AN22" s="2621"/>
      <c r="AO22" s="2622"/>
      <c r="AP22" s="22"/>
      <c r="AR22" s="2666"/>
      <c r="AS22" s="2433" t="s">
        <v>1411</v>
      </c>
      <c r="AT22" s="803" t="s">
        <v>2345</v>
      </c>
      <c r="AU22" s="2431"/>
      <c r="AV22" s="280" t="s">
        <v>12</v>
      </c>
      <c r="AW22" s="2626" t="s">
        <v>1412</v>
      </c>
    </row>
    <row r="23" spans="1:50" ht="14.1" customHeight="1">
      <c r="A23" s="2539"/>
      <c r="B23" s="2539"/>
      <c r="C23" s="2510">
        <v>11</v>
      </c>
      <c r="D23" s="364" t="s">
        <v>1758</v>
      </c>
      <c r="E23" s="2501"/>
      <c r="F23" s="2474"/>
      <c r="G23" s="2474"/>
      <c r="H23" s="2474"/>
      <c r="I23" s="2474"/>
      <c r="J23" s="2474"/>
      <c r="K23" s="2474"/>
      <c r="L23" s="2474"/>
      <c r="M23" s="2474"/>
      <c r="N23" s="2474"/>
      <c r="O23" s="2474"/>
      <c r="P23" s="2501"/>
      <c r="Q23" s="2501"/>
      <c r="R23" s="2501"/>
      <c r="S23" s="2501"/>
      <c r="T23" s="2475"/>
      <c r="U23" s="2592"/>
      <c r="V23" s="2603"/>
      <c r="W23" s="141"/>
      <c r="X23" s="2619"/>
      <c r="Y23" s="2619"/>
      <c r="Z23" s="2619"/>
      <c r="AA23" s="2619"/>
      <c r="AB23" s="2619"/>
      <c r="AC23" s="2619"/>
      <c r="AD23" s="2619"/>
      <c r="AE23" s="2619"/>
      <c r="AF23" s="2619"/>
      <c r="AG23" s="2619"/>
      <c r="AH23" s="2619"/>
      <c r="AI23" s="2619"/>
      <c r="AJ23" s="2619"/>
      <c r="AK23" s="2619"/>
      <c r="AL23" s="2619"/>
      <c r="AM23" s="2620"/>
      <c r="AN23" s="2653"/>
      <c r="AO23" s="2654"/>
      <c r="AP23" s="2575"/>
      <c r="AR23" s="2667"/>
      <c r="AS23" s="2433" t="s">
        <v>1413</v>
      </c>
      <c r="AT23" s="6252" t="s">
        <v>2346</v>
      </c>
      <c r="AU23" s="2431"/>
      <c r="AV23" s="2529"/>
      <c r="AW23" s="2627"/>
    </row>
    <row r="24" spans="1:50" ht="14.1" customHeight="1">
      <c r="A24" s="2539"/>
      <c r="B24" s="2539"/>
      <c r="C24" s="2510">
        <v>12</v>
      </c>
      <c r="D24" s="802" t="s">
        <v>1759</v>
      </c>
      <c r="E24" s="2561"/>
      <c r="F24" s="2561"/>
      <c r="G24" s="808"/>
      <c r="H24" s="808"/>
      <c r="I24" s="808"/>
      <c r="J24" s="808"/>
      <c r="K24" s="808"/>
      <c r="L24" s="808"/>
      <c r="M24" s="808"/>
      <c r="N24" s="2561"/>
      <c r="O24" s="808"/>
      <c r="P24" s="808"/>
      <c r="Q24" s="808"/>
      <c r="R24" s="808"/>
      <c r="S24" s="808"/>
      <c r="T24" s="420"/>
      <c r="U24" s="2592"/>
      <c r="V24" s="2603"/>
      <c r="W24" s="144">
        <v>18</v>
      </c>
      <c r="X24" s="802" t="s">
        <v>1760</v>
      </c>
      <c r="Y24" s="2569"/>
      <c r="Z24" s="407"/>
      <c r="AA24" s="531"/>
      <c r="AB24" s="531"/>
      <c r="AC24" s="531"/>
      <c r="AD24" s="2569"/>
      <c r="AE24" s="2569"/>
      <c r="AF24" s="2569"/>
      <c r="AG24" s="2569"/>
      <c r="AH24" s="2569"/>
      <c r="AI24" s="2569"/>
      <c r="AJ24" s="2569"/>
      <c r="AK24" s="2569"/>
      <c r="AL24" s="2569"/>
      <c r="AM24" s="142"/>
      <c r="AN24" s="2502"/>
      <c r="AO24" s="2503"/>
      <c r="AP24" s="2575"/>
      <c r="AR24" s="2665" t="s">
        <v>1408</v>
      </c>
      <c r="AS24" s="2432" t="s">
        <v>1414</v>
      </c>
      <c r="AT24" s="6250" t="s">
        <v>2347</v>
      </c>
      <c r="AU24" s="2430"/>
      <c r="AV24" s="293" t="s">
        <v>12</v>
      </c>
      <c r="AW24" s="2628" t="s">
        <v>2348</v>
      </c>
    </row>
    <row r="25" spans="1:50" ht="14.1" customHeight="1">
      <c r="A25" s="2539"/>
      <c r="B25" s="2539"/>
      <c r="C25" s="2510">
        <v>13</v>
      </c>
      <c r="D25" s="2561" t="s">
        <v>1415</v>
      </c>
      <c r="E25" s="2561"/>
      <c r="F25" s="802"/>
      <c r="G25" s="808"/>
      <c r="H25" s="808"/>
      <c r="I25" s="808"/>
      <c r="J25" s="808"/>
      <c r="K25" s="808"/>
      <c r="L25" s="808"/>
      <c r="M25" s="808"/>
      <c r="N25" s="808"/>
      <c r="O25" s="808"/>
      <c r="P25" s="808"/>
      <c r="Q25" s="808"/>
      <c r="R25" s="808"/>
      <c r="S25" s="808"/>
      <c r="T25" s="420"/>
      <c r="U25" s="2592"/>
      <c r="V25" s="2603"/>
      <c r="W25" s="175">
        <v>19</v>
      </c>
      <c r="X25" s="2637" t="s">
        <v>2406</v>
      </c>
      <c r="Y25" s="2638"/>
      <c r="Z25" s="2638"/>
      <c r="AA25" s="2638"/>
      <c r="AB25" s="2638"/>
      <c r="AC25" s="2638"/>
      <c r="AD25" s="2638"/>
      <c r="AE25" s="2638"/>
      <c r="AF25" s="2638"/>
      <c r="AG25" s="2638"/>
      <c r="AH25" s="2638"/>
      <c r="AI25" s="2638"/>
      <c r="AJ25" s="2638"/>
      <c r="AK25" s="2638"/>
      <c r="AL25" s="2638"/>
      <c r="AM25" s="2639"/>
      <c r="AN25" s="1877"/>
      <c r="AO25" s="1878"/>
      <c r="AP25" s="22"/>
      <c r="AR25" s="2666"/>
      <c r="AS25" s="2433" t="s">
        <v>2441</v>
      </c>
      <c r="AT25" s="6251" t="s">
        <v>2349</v>
      </c>
      <c r="AU25" s="2431"/>
      <c r="AV25" s="280"/>
      <c r="AW25" s="2629"/>
    </row>
    <row r="26" spans="1:50" ht="14.1" customHeight="1">
      <c r="A26" s="2539"/>
      <c r="B26" s="2539"/>
      <c r="C26" s="2510">
        <v>14</v>
      </c>
      <c r="D26" s="1875" t="s">
        <v>2334</v>
      </c>
      <c r="E26" s="2561"/>
      <c r="F26" s="802"/>
      <c r="G26" s="808"/>
      <c r="H26" s="808"/>
      <c r="I26" s="808"/>
      <c r="J26" s="808"/>
      <c r="K26" s="810"/>
      <c r="L26" s="810"/>
      <c r="M26" s="810"/>
      <c r="N26" s="810"/>
      <c r="O26" s="810"/>
      <c r="P26" s="811"/>
      <c r="Q26" s="810"/>
      <c r="R26" s="810"/>
      <c r="S26" s="810"/>
      <c r="T26" s="812"/>
      <c r="U26" s="2592"/>
      <c r="V26" s="2603"/>
      <c r="W26" s="2608"/>
      <c r="X26" s="2640" t="s">
        <v>2028</v>
      </c>
      <c r="Y26" s="2641"/>
      <c r="Z26" s="2641"/>
      <c r="AA26" s="2641"/>
      <c r="AB26" s="2641"/>
      <c r="AC26" s="2641"/>
      <c r="AD26" s="2641"/>
      <c r="AE26" s="2641"/>
      <c r="AF26" s="2641"/>
      <c r="AG26" s="2641"/>
      <c r="AH26" s="2641"/>
      <c r="AI26" s="2641"/>
      <c r="AJ26" s="2641"/>
      <c r="AK26" s="2641"/>
      <c r="AL26" s="2641"/>
      <c r="AM26" s="2642"/>
      <c r="AN26" s="2599"/>
      <c r="AO26" s="2593"/>
      <c r="AP26" s="22"/>
      <c r="AR26" s="2666"/>
      <c r="AS26" s="2433" t="s">
        <v>1416</v>
      </c>
      <c r="AT26" s="803" t="s">
        <v>2350</v>
      </c>
      <c r="AU26" s="2431"/>
      <c r="AV26" s="138"/>
      <c r="AW26" s="2629"/>
    </row>
    <row r="27" spans="1:50" ht="14.1" customHeight="1">
      <c r="A27" s="2539"/>
      <c r="B27" s="2539"/>
      <c r="C27" s="2510">
        <v>15</v>
      </c>
      <c r="D27" s="802" t="s">
        <v>1761</v>
      </c>
      <c r="E27" s="802"/>
      <c r="F27" s="2504"/>
      <c r="G27" s="2504"/>
      <c r="H27" s="2504"/>
      <c r="I27" s="2504"/>
      <c r="J27" s="2504"/>
      <c r="K27" s="808"/>
      <c r="L27" s="808"/>
      <c r="M27" s="808"/>
      <c r="N27" s="808"/>
      <c r="O27" s="808"/>
      <c r="P27" s="808"/>
      <c r="Q27" s="808"/>
      <c r="R27" s="808"/>
      <c r="S27" s="808"/>
      <c r="T27" s="420"/>
      <c r="U27" s="2592"/>
      <c r="V27" s="2603"/>
      <c r="W27" s="2608"/>
      <c r="X27" s="2643" t="s">
        <v>2407</v>
      </c>
      <c r="Y27" s="2644"/>
      <c r="Z27" s="2644"/>
      <c r="AA27" s="2644"/>
      <c r="AB27" s="2644"/>
      <c r="AC27" s="2644"/>
      <c r="AD27" s="2644"/>
      <c r="AE27" s="2644"/>
      <c r="AF27" s="2644"/>
      <c r="AG27" s="2644"/>
      <c r="AH27" s="2644"/>
      <c r="AI27" s="2644"/>
      <c r="AJ27" s="2644"/>
      <c r="AK27" s="2644"/>
      <c r="AL27" s="2644"/>
      <c r="AM27" s="2645"/>
      <c r="AN27" s="2606"/>
      <c r="AO27" s="2607"/>
      <c r="AP27" s="22"/>
      <c r="AR27" s="2667"/>
      <c r="AS27" s="2436" t="s">
        <v>1417</v>
      </c>
      <c r="AT27" s="6252" t="s">
        <v>2351</v>
      </c>
      <c r="AU27" s="2498"/>
      <c r="AV27" s="192"/>
      <c r="AW27" s="2630"/>
    </row>
    <row r="28" spans="1:50" ht="14.1" customHeight="1">
      <c r="A28" s="2539"/>
      <c r="B28" s="2539"/>
      <c r="C28" s="2510"/>
      <c r="D28" s="802"/>
      <c r="E28" s="2561"/>
      <c r="F28" s="802"/>
      <c r="G28" s="808"/>
      <c r="H28" s="808"/>
      <c r="I28" s="808"/>
      <c r="J28" s="808"/>
      <c r="K28" s="810"/>
      <c r="L28" s="810"/>
      <c r="M28" s="810"/>
      <c r="N28" s="810"/>
      <c r="O28" s="810"/>
      <c r="P28" s="811"/>
      <c r="Q28" s="810"/>
      <c r="R28" s="810"/>
      <c r="S28" s="810"/>
      <c r="T28" s="812"/>
      <c r="U28" s="2592"/>
      <c r="V28" s="2603"/>
      <c r="W28" s="2609"/>
      <c r="X28" s="2646"/>
      <c r="Y28" s="2647"/>
      <c r="Z28" s="2647"/>
      <c r="AA28" s="2647"/>
      <c r="AB28" s="2647"/>
      <c r="AC28" s="2647"/>
      <c r="AD28" s="2647"/>
      <c r="AE28" s="2647"/>
      <c r="AF28" s="2647"/>
      <c r="AG28" s="2647"/>
      <c r="AH28" s="2647"/>
      <c r="AI28" s="2647"/>
      <c r="AJ28" s="2647"/>
      <c r="AK28" s="2647"/>
      <c r="AL28" s="2647"/>
      <c r="AM28" s="2648"/>
      <c r="AN28" s="2592"/>
      <c r="AO28" s="2593"/>
      <c r="AP28" s="22"/>
      <c r="AR28" s="2649" t="s">
        <v>1418</v>
      </c>
      <c r="AS28" s="2660" t="s">
        <v>1762</v>
      </c>
      <c r="AT28" s="6256" t="s">
        <v>2352</v>
      </c>
      <c r="AU28" s="2631"/>
      <c r="AV28" s="2658" t="s">
        <v>1763</v>
      </c>
      <c r="AW28" s="2634" t="s">
        <v>1419</v>
      </c>
    </row>
    <row r="29" spans="1:50" ht="14.1" customHeight="1">
      <c r="A29" s="2539"/>
      <c r="B29" s="2539"/>
      <c r="C29" s="2510"/>
      <c r="D29" s="802"/>
      <c r="E29" s="2561"/>
      <c r="F29" s="802"/>
      <c r="G29" s="808"/>
      <c r="H29" s="808"/>
      <c r="I29" s="808"/>
      <c r="J29" s="808"/>
      <c r="K29" s="810"/>
      <c r="L29" s="810"/>
      <c r="M29" s="810"/>
      <c r="N29" s="810"/>
      <c r="O29" s="810"/>
      <c r="P29" s="811"/>
      <c r="Q29" s="810"/>
      <c r="R29" s="810"/>
      <c r="S29" s="810"/>
      <c r="T29" s="812"/>
      <c r="U29" s="2592"/>
      <c r="V29" s="2603"/>
      <c r="W29" s="2333">
        <v>20</v>
      </c>
      <c r="X29" s="2652" t="s">
        <v>2408</v>
      </c>
      <c r="Y29" s="2641"/>
      <c r="Z29" s="2641"/>
      <c r="AA29" s="2641"/>
      <c r="AB29" s="2641"/>
      <c r="AC29" s="2641"/>
      <c r="AD29" s="2641"/>
      <c r="AE29" s="2641"/>
      <c r="AF29" s="2641"/>
      <c r="AG29" s="2641"/>
      <c r="AH29" s="2641"/>
      <c r="AI29" s="2641"/>
      <c r="AJ29" s="2641"/>
      <c r="AK29" s="2641"/>
      <c r="AL29" s="2641"/>
      <c r="AM29" s="2642"/>
      <c r="AN29" s="2606"/>
      <c r="AO29" s="2607"/>
      <c r="AP29" s="22"/>
      <c r="AR29" s="2650"/>
      <c r="AS29" s="2661"/>
      <c r="AT29" s="6257"/>
      <c r="AU29" s="2632"/>
      <c r="AV29" s="2659"/>
      <c r="AW29" s="2635"/>
      <c r="AX29" s="6258" t="s">
        <v>2353</v>
      </c>
    </row>
    <row r="30" spans="1:50" ht="14.1" customHeight="1">
      <c r="A30" s="2539"/>
      <c r="B30" s="2539"/>
      <c r="C30" s="2510"/>
      <c r="D30" s="802"/>
      <c r="E30" s="2561"/>
      <c r="F30" s="802"/>
      <c r="G30" s="808"/>
      <c r="H30" s="808"/>
      <c r="I30" s="808"/>
      <c r="J30" s="808"/>
      <c r="K30" s="810"/>
      <c r="L30" s="810"/>
      <c r="M30" s="810"/>
      <c r="N30" s="810"/>
      <c r="O30" s="810"/>
      <c r="P30" s="811"/>
      <c r="Q30" s="810"/>
      <c r="R30" s="810"/>
      <c r="S30" s="810"/>
      <c r="T30" s="812"/>
      <c r="U30" s="2592"/>
      <c r="V30" s="2603"/>
      <c r="W30" s="2333">
        <v>21</v>
      </c>
      <c r="X30" s="2652" t="s">
        <v>2409</v>
      </c>
      <c r="Y30" s="2641"/>
      <c r="Z30" s="2641"/>
      <c r="AA30" s="2641"/>
      <c r="AB30" s="2641"/>
      <c r="AC30" s="2641"/>
      <c r="AD30" s="2641"/>
      <c r="AE30" s="2641"/>
      <c r="AF30" s="2641"/>
      <c r="AG30" s="2641"/>
      <c r="AH30" s="2641"/>
      <c r="AI30" s="2641"/>
      <c r="AJ30" s="2641"/>
      <c r="AK30" s="2641"/>
      <c r="AL30" s="2641"/>
      <c r="AM30" s="2642"/>
      <c r="AN30" s="2592"/>
      <c r="AO30" s="2593"/>
      <c r="AP30" s="22"/>
      <c r="AR30" s="2650"/>
      <c r="AS30" s="2661"/>
      <c r="AT30" s="6257"/>
      <c r="AU30" s="2632"/>
      <c r="AV30" s="2659"/>
      <c r="AW30" s="2635"/>
    </row>
    <row r="31" spans="1:50" ht="14.1" customHeight="1">
      <c r="A31" s="2539"/>
      <c r="B31" s="2539"/>
      <c r="C31" s="2510"/>
      <c r="D31" s="802"/>
      <c r="E31" s="2561"/>
      <c r="F31" s="802"/>
      <c r="G31" s="808"/>
      <c r="H31" s="808"/>
      <c r="I31" s="808"/>
      <c r="J31" s="808"/>
      <c r="K31" s="810"/>
      <c r="L31" s="810"/>
      <c r="M31" s="810"/>
      <c r="N31" s="810"/>
      <c r="O31" s="810"/>
      <c r="P31" s="811"/>
      <c r="Q31" s="810"/>
      <c r="R31" s="810"/>
      <c r="S31" s="810"/>
      <c r="T31" s="812"/>
      <c r="U31" s="2592"/>
      <c r="V31" s="2603"/>
      <c r="W31" s="2504"/>
      <c r="X31" s="2578"/>
      <c r="Y31" s="802"/>
      <c r="Z31" s="802"/>
      <c r="AA31" s="2504"/>
      <c r="AB31" s="2504"/>
      <c r="AC31" s="2504"/>
      <c r="AD31" s="2504"/>
      <c r="AE31" s="802"/>
      <c r="AF31" s="2504"/>
      <c r="AG31" s="2504"/>
      <c r="AH31" s="2504"/>
      <c r="AI31" s="2504"/>
      <c r="AJ31" s="2504"/>
      <c r="AK31" s="2504"/>
      <c r="AL31" s="2504"/>
      <c r="AM31" s="2504"/>
      <c r="AN31" s="2592"/>
      <c r="AO31" s="2593"/>
      <c r="AP31" s="22"/>
      <c r="AR31" s="2650"/>
      <c r="AS31" s="2662"/>
      <c r="AT31" s="6259"/>
      <c r="AU31" s="2633"/>
      <c r="AV31" s="2659"/>
      <c r="AW31" s="2626" t="s">
        <v>1421</v>
      </c>
      <c r="AX31" s="18" t="s">
        <v>2354</v>
      </c>
    </row>
    <row r="32" spans="1:50" ht="14.1" customHeight="1">
      <c r="A32" s="2539"/>
      <c r="B32" s="2539"/>
      <c r="C32" s="2516"/>
      <c r="D32" s="2575" t="s">
        <v>1420</v>
      </c>
      <c r="E32" s="2575"/>
      <c r="F32" s="2575"/>
      <c r="G32" s="2575"/>
      <c r="H32" s="2575"/>
      <c r="I32" s="2575"/>
      <c r="J32" s="2575"/>
      <c r="K32" s="2575"/>
      <c r="L32" s="2575"/>
      <c r="M32" s="2575"/>
      <c r="N32" s="2575"/>
      <c r="O32" s="2575"/>
      <c r="P32" s="2575"/>
      <c r="Q32" s="2575"/>
      <c r="R32" s="2575"/>
      <c r="S32" s="2575"/>
      <c r="T32" s="2575"/>
      <c r="U32" s="34"/>
      <c r="V32" s="34"/>
      <c r="W32" s="42"/>
      <c r="X32" s="34"/>
      <c r="Y32" s="34"/>
      <c r="Z32" s="2539"/>
      <c r="AA32" s="2539"/>
      <c r="AB32" s="2539"/>
      <c r="AC32" s="2539"/>
      <c r="AD32" s="2539"/>
      <c r="AE32" s="2539"/>
      <c r="AF32" s="2539"/>
      <c r="AG32" s="2539"/>
      <c r="AH32" s="2539"/>
      <c r="AI32" s="2539"/>
      <c r="AJ32" s="2539"/>
      <c r="AK32" s="2539"/>
      <c r="AL32" s="2539"/>
      <c r="AM32" s="2539"/>
      <c r="AN32" s="2539"/>
      <c r="AO32" s="2539"/>
      <c r="AR32" s="2650"/>
      <c r="AS32" s="2663" t="s">
        <v>1764</v>
      </c>
      <c r="AT32" s="6260" t="s">
        <v>2355</v>
      </c>
      <c r="AU32" s="2636"/>
      <c r="AV32" s="2494" t="s">
        <v>1763</v>
      </c>
      <c r="AW32" s="2626"/>
      <c r="AX32" s="18" t="s">
        <v>2354</v>
      </c>
    </row>
    <row r="33" spans="1:49" ht="14.1" customHeight="1">
      <c r="A33" s="2539"/>
      <c r="B33" s="2539"/>
      <c r="C33" s="56"/>
      <c r="D33" s="56"/>
      <c r="E33" s="2575"/>
      <c r="F33" s="2575"/>
      <c r="G33" s="2575"/>
      <c r="H33" s="2575"/>
      <c r="I33" s="2575"/>
      <c r="J33" s="2575"/>
      <c r="K33" s="2575"/>
      <c r="L33" s="2575"/>
      <c r="M33" s="2575"/>
      <c r="N33" s="2575"/>
      <c r="O33" s="2575"/>
      <c r="P33" s="2575"/>
      <c r="Q33" s="2539"/>
      <c r="R33" s="2539"/>
      <c r="S33" s="2539"/>
      <c r="T33" s="56"/>
      <c r="U33" s="34"/>
      <c r="V33" s="34"/>
      <c r="W33" s="813"/>
      <c r="X33" s="34"/>
      <c r="Y33" s="34"/>
      <c r="Z33" s="34"/>
      <c r="AA33" s="2539"/>
      <c r="AB33" s="2539"/>
      <c r="AC33" s="2539"/>
      <c r="AD33" s="2539"/>
      <c r="AE33" s="2539"/>
      <c r="AR33" s="2650"/>
      <c r="AS33" s="2664"/>
      <c r="AT33" s="6261"/>
      <c r="AU33" s="2633"/>
      <c r="AV33" s="138"/>
      <c r="AW33" s="2626"/>
    </row>
    <row r="34" spans="1:49" ht="14.1" customHeight="1">
      <c r="A34" s="2539"/>
      <c r="B34" s="2539"/>
      <c r="C34" s="41" t="s">
        <v>1422</v>
      </c>
      <c r="D34" s="798"/>
      <c r="E34" s="41"/>
      <c r="F34" s="41"/>
      <c r="G34" s="41"/>
      <c r="H34" s="41"/>
      <c r="I34" s="41"/>
      <c r="J34" s="41"/>
      <c r="K34" s="41"/>
      <c r="L34" s="41"/>
      <c r="M34" s="41"/>
      <c r="N34" s="41"/>
      <c r="O34" s="41"/>
      <c r="P34" s="41"/>
      <c r="Q34" s="41"/>
      <c r="R34" s="41"/>
      <c r="S34" s="41"/>
      <c r="T34" s="41"/>
      <c r="U34" s="799"/>
      <c r="V34" s="799"/>
      <c r="AK34" s="2610" t="s">
        <v>1423</v>
      </c>
      <c r="AL34" s="2610"/>
      <c r="AM34" s="2610"/>
      <c r="AN34" s="2610"/>
      <c r="AO34" s="2610"/>
      <c r="AR34" s="2651"/>
      <c r="AS34" s="814"/>
      <c r="AT34" s="814"/>
      <c r="AU34" s="815"/>
      <c r="AV34" s="1204" t="s">
        <v>50</v>
      </c>
      <c r="AW34" s="170" t="s">
        <v>1424</v>
      </c>
    </row>
    <row r="35" spans="1:49" ht="14.1" customHeight="1">
      <c r="A35" s="2539"/>
      <c r="B35" s="2539"/>
      <c r="C35" s="2592" t="s">
        <v>1394</v>
      </c>
      <c r="D35" s="2599"/>
      <c r="E35" s="2599"/>
      <c r="F35" s="2599"/>
      <c r="G35" s="2599"/>
      <c r="H35" s="2599"/>
      <c r="I35" s="2599"/>
      <c r="J35" s="2599"/>
      <c r="K35" s="2599"/>
      <c r="L35" s="2599"/>
      <c r="M35" s="2599"/>
      <c r="N35" s="2599"/>
      <c r="O35" s="2599"/>
      <c r="P35" s="2599"/>
      <c r="Q35" s="2599"/>
      <c r="R35" s="2599"/>
      <c r="S35" s="2599"/>
      <c r="T35" s="2593"/>
      <c r="U35" s="2600" t="s">
        <v>1395</v>
      </c>
      <c r="V35" s="2601"/>
      <c r="W35" s="2602" t="s">
        <v>1394</v>
      </c>
      <c r="X35" s="2599"/>
      <c r="Y35" s="2599"/>
      <c r="Z35" s="2599"/>
      <c r="AA35" s="2599"/>
      <c r="AB35" s="2599"/>
      <c r="AC35" s="2599"/>
      <c r="AD35" s="2599"/>
      <c r="AE35" s="2599"/>
      <c r="AF35" s="2599"/>
      <c r="AG35" s="2599"/>
      <c r="AH35" s="2599"/>
      <c r="AI35" s="2599"/>
      <c r="AJ35" s="2599"/>
      <c r="AK35" s="2599"/>
      <c r="AL35" s="2599"/>
      <c r="AM35" s="2593"/>
      <c r="AN35" s="2600" t="s">
        <v>1395</v>
      </c>
      <c r="AO35" s="2601"/>
      <c r="AP35" s="22"/>
    </row>
    <row r="36" spans="1:49" ht="14.1" customHeight="1">
      <c r="A36" s="2539"/>
      <c r="B36" s="2539"/>
      <c r="C36" s="388" t="s">
        <v>1425</v>
      </c>
      <c r="D36" s="802"/>
      <c r="E36" s="2504"/>
      <c r="F36" s="2504"/>
      <c r="G36" s="2504"/>
      <c r="H36" s="2504"/>
      <c r="I36" s="2504"/>
      <c r="J36" s="2504"/>
      <c r="K36" s="2504"/>
      <c r="L36" s="2504"/>
      <c r="M36" s="2561"/>
      <c r="N36" s="802"/>
      <c r="O36" s="2561"/>
      <c r="P36" s="2561"/>
      <c r="Q36" s="2561"/>
      <c r="R36" s="2561"/>
      <c r="S36" s="2561"/>
      <c r="T36" s="2561"/>
      <c r="U36" s="2587"/>
      <c r="V36" s="2588"/>
      <c r="W36" s="608" t="s">
        <v>2410</v>
      </c>
      <c r="X36" s="802"/>
      <c r="Y36" s="802"/>
      <c r="Z36" s="802"/>
      <c r="AA36" s="2504"/>
      <c r="AB36" s="2504"/>
      <c r="AC36" s="2504"/>
      <c r="AD36" s="2504"/>
      <c r="AE36" s="2504"/>
      <c r="AF36" s="2504"/>
      <c r="AG36" s="2504"/>
      <c r="AH36" s="2504"/>
      <c r="AI36" s="2504"/>
      <c r="AJ36" s="2504"/>
      <c r="AK36" s="2504"/>
      <c r="AL36" s="2504"/>
      <c r="AM36" s="2504"/>
      <c r="AN36" s="2592"/>
      <c r="AO36" s="2593"/>
      <c r="AP36" s="22"/>
      <c r="AR36" s="18" t="s">
        <v>1426</v>
      </c>
    </row>
    <row r="37" spans="1:49" ht="14.1" customHeight="1">
      <c r="A37" s="2539"/>
      <c r="B37" s="2539"/>
      <c r="C37" s="816"/>
      <c r="D37" s="817">
        <v>1</v>
      </c>
      <c r="E37" s="2585" t="s">
        <v>1765</v>
      </c>
      <c r="F37" s="2585"/>
      <c r="G37" s="2585"/>
      <c r="H37" s="2585"/>
      <c r="I37" s="2585"/>
      <c r="J37" s="2585"/>
      <c r="K37" s="2585"/>
      <c r="L37" s="2585"/>
      <c r="M37" s="2585"/>
      <c r="N37" s="2585"/>
      <c r="O37" s="2585"/>
      <c r="P37" s="2585"/>
      <c r="Q37" s="2585"/>
      <c r="R37" s="2585"/>
      <c r="S37" s="2585"/>
      <c r="T37" s="2586"/>
      <c r="U37" s="2587"/>
      <c r="V37" s="2588"/>
      <c r="W37" s="1188"/>
      <c r="X37" s="2561">
        <v>1</v>
      </c>
      <c r="Y37" s="2585" t="s">
        <v>1766</v>
      </c>
      <c r="Z37" s="2585"/>
      <c r="AA37" s="2585"/>
      <c r="AB37" s="2585"/>
      <c r="AC37" s="2585"/>
      <c r="AD37" s="2585"/>
      <c r="AE37" s="2585"/>
      <c r="AF37" s="2585"/>
      <c r="AG37" s="2585"/>
      <c r="AH37" s="2585"/>
      <c r="AI37" s="2585"/>
      <c r="AJ37" s="2585"/>
      <c r="AK37" s="2585"/>
      <c r="AL37" s="2585"/>
      <c r="AM37" s="2586"/>
      <c r="AN37" s="2592"/>
      <c r="AO37" s="2593"/>
      <c r="AP37" s="22"/>
      <c r="AR37" s="801"/>
      <c r="AS37" s="2538" t="s">
        <v>2336</v>
      </c>
      <c r="AT37" s="2538"/>
      <c r="AU37" s="801" t="s">
        <v>1396</v>
      </c>
      <c r="AV37" s="2655" t="s">
        <v>63</v>
      </c>
      <c r="AW37" s="2656"/>
    </row>
    <row r="38" spans="1:49" ht="14.1" customHeight="1">
      <c r="A38" s="2539"/>
      <c r="B38" s="2539"/>
      <c r="C38" s="818"/>
      <c r="D38" s="817">
        <v>2</v>
      </c>
      <c r="E38" s="2585" t="s">
        <v>1767</v>
      </c>
      <c r="F38" s="2585"/>
      <c r="G38" s="2585"/>
      <c r="H38" s="2585"/>
      <c r="I38" s="2585"/>
      <c r="J38" s="2585"/>
      <c r="K38" s="2585"/>
      <c r="L38" s="2585"/>
      <c r="M38" s="2585"/>
      <c r="N38" s="2585"/>
      <c r="O38" s="2585"/>
      <c r="P38" s="2585"/>
      <c r="Q38" s="2585"/>
      <c r="R38" s="2585"/>
      <c r="S38" s="2585"/>
      <c r="T38" s="2586"/>
      <c r="U38" s="2587"/>
      <c r="V38" s="2588"/>
      <c r="W38" s="1188"/>
      <c r="X38" s="2561">
        <v>2</v>
      </c>
      <c r="Y38" s="2604" t="s">
        <v>1427</v>
      </c>
      <c r="Z38" s="2604"/>
      <c r="AA38" s="2604"/>
      <c r="AB38" s="2604"/>
      <c r="AC38" s="2604"/>
      <c r="AD38" s="2604"/>
      <c r="AE38" s="2604"/>
      <c r="AF38" s="2604"/>
      <c r="AG38" s="2604"/>
      <c r="AH38" s="2604"/>
      <c r="AI38" s="2604"/>
      <c r="AJ38" s="2604"/>
      <c r="AK38" s="2604"/>
      <c r="AL38" s="2604"/>
      <c r="AM38" s="2605"/>
      <c r="AN38" s="2592"/>
      <c r="AO38" s="2593"/>
      <c r="AP38" s="22"/>
      <c r="AR38" s="2649" t="s">
        <v>1397</v>
      </c>
      <c r="AS38" s="2432" t="s">
        <v>2357</v>
      </c>
      <c r="AT38" s="6250" t="s">
        <v>2358</v>
      </c>
      <c r="AU38" s="2430"/>
      <c r="AV38" s="677"/>
      <c r="AW38" s="468"/>
    </row>
    <row r="39" spans="1:49" ht="14.1" customHeight="1">
      <c r="A39" s="2539"/>
      <c r="B39" s="2539"/>
      <c r="C39" s="818"/>
      <c r="D39" s="817">
        <v>3</v>
      </c>
      <c r="E39" s="2585" t="s">
        <v>1428</v>
      </c>
      <c r="F39" s="2585"/>
      <c r="G39" s="2585"/>
      <c r="H39" s="2585"/>
      <c r="I39" s="2585"/>
      <c r="J39" s="2585"/>
      <c r="K39" s="2585"/>
      <c r="L39" s="2585"/>
      <c r="M39" s="2585"/>
      <c r="N39" s="2585"/>
      <c r="O39" s="2585"/>
      <c r="P39" s="2585"/>
      <c r="Q39" s="2585"/>
      <c r="R39" s="2585"/>
      <c r="S39" s="2585"/>
      <c r="T39" s="2586"/>
      <c r="U39" s="2587"/>
      <c r="V39" s="2588"/>
      <c r="W39" s="145"/>
      <c r="X39" s="817">
        <v>3</v>
      </c>
      <c r="Y39" s="2585" t="s">
        <v>1768</v>
      </c>
      <c r="Z39" s="2585"/>
      <c r="AA39" s="2585"/>
      <c r="AB39" s="2585"/>
      <c r="AC39" s="2585"/>
      <c r="AD39" s="2585"/>
      <c r="AE39" s="2585"/>
      <c r="AF39" s="2585"/>
      <c r="AG39" s="2585"/>
      <c r="AH39" s="2585"/>
      <c r="AI39" s="2585"/>
      <c r="AJ39" s="2585"/>
      <c r="AK39" s="2585"/>
      <c r="AL39" s="2585"/>
      <c r="AM39" s="2586"/>
      <c r="AN39" s="2592"/>
      <c r="AO39" s="2593"/>
      <c r="AP39" s="22"/>
      <c r="AR39" s="2650"/>
      <c r="AS39" s="2433" t="s">
        <v>2359</v>
      </c>
      <c r="AT39" s="803" t="s">
        <v>2335</v>
      </c>
      <c r="AU39" s="2431"/>
      <c r="AV39" s="2536"/>
      <c r="AW39" s="470"/>
    </row>
    <row r="40" spans="1:49" ht="14.1" customHeight="1">
      <c r="A40" s="2539"/>
      <c r="B40" s="2539"/>
      <c r="C40" s="818"/>
      <c r="D40" s="817">
        <v>4</v>
      </c>
      <c r="E40" s="2590" t="s">
        <v>1429</v>
      </c>
      <c r="F40" s="2590"/>
      <c r="G40" s="2590"/>
      <c r="H40" s="2590"/>
      <c r="I40" s="2590"/>
      <c r="J40" s="2590"/>
      <c r="K40" s="2590"/>
      <c r="L40" s="2590"/>
      <c r="M40" s="2590"/>
      <c r="N40" s="2590"/>
      <c r="O40" s="2590"/>
      <c r="P40" s="2590"/>
      <c r="Q40" s="2590"/>
      <c r="R40" s="2590"/>
      <c r="S40" s="2590"/>
      <c r="T40" s="2591"/>
      <c r="U40" s="2506"/>
      <c r="V40" s="2515"/>
      <c r="W40" s="804"/>
      <c r="X40" s="2561">
        <v>4</v>
      </c>
      <c r="Y40" s="2585" t="s">
        <v>1769</v>
      </c>
      <c r="Z40" s="2585"/>
      <c r="AA40" s="2585"/>
      <c r="AB40" s="2585"/>
      <c r="AC40" s="2585"/>
      <c r="AD40" s="2585"/>
      <c r="AE40" s="2585"/>
      <c r="AF40" s="2585"/>
      <c r="AG40" s="2585"/>
      <c r="AH40" s="2585"/>
      <c r="AI40" s="2585"/>
      <c r="AJ40" s="2585"/>
      <c r="AK40" s="2585"/>
      <c r="AL40" s="2585"/>
      <c r="AM40" s="2586"/>
      <c r="AN40" s="2592"/>
      <c r="AO40" s="2593"/>
      <c r="AP40" s="22"/>
      <c r="AR40" s="2650"/>
      <c r="AS40" s="2433" t="s">
        <v>2360</v>
      </c>
      <c r="AT40" s="803" t="s">
        <v>2361</v>
      </c>
      <c r="AU40" s="2431"/>
      <c r="AV40" s="2536"/>
      <c r="AW40" s="470"/>
    </row>
    <row r="41" spans="1:49" ht="14.1" customHeight="1">
      <c r="A41" s="2539"/>
      <c r="B41" s="2539"/>
      <c r="C41" s="816"/>
      <c r="D41" s="817">
        <v>5</v>
      </c>
      <c r="E41" s="2585" t="s">
        <v>1430</v>
      </c>
      <c r="F41" s="2585"/>
      <c r="G41" s="2585"/>
      <c r="H41" s="2585"/>
      <c r="I41" s="2585"/>
      <c r="J41" s="2585"/>
      <c r="K41" s="2585"/>
      <c r="L41" s="2585"/>
      <c r="M41" s="2585"/>
      <c r="N41" s="2585"/>
      <c r="O41" s="2585"/>
      <c r="P41" s="2585"/>
      <c r="Q41" s="2585"/>
      <c r="R41" s="2585"/>
      <c r="S41" s="2585"/>
      <c r="T41" s="2586"/>
      <c r="U41" s="2587"/>
      <c r="V41" s="2588"/>
      <c r="W41" s="804"/>
      <c r="X41" s="2561">
        <v>5</v>
      </c>
      <c r="Y41" s="2585" t="s">
        <v>1770</v>
      </c>
      <c r="Z41" s="2585"/>
      <c r="AA41" s="2585"/>
      <c r="AB41" s="2585"/>
      <c r="AC41" s="2585"/>
      <c r="AD41" s="2585"/>
      <c r="AE41" s="2585"/>
      <c r="AF41" s="2585"/>
      <c r="AG41" s="2585"/>
      <c r="AH41" s="2585"/>
      <c r="AI41" s="2585"/>
      <c r="AJ41" s="2585"/>
      <c r="AK41" s="2585"/>
      <c r="AL41" s="2585"/>
      <c r="AM41" s="2586"/>
      <c r="AN41" s="2592"/>
      <c r="AO41" s="2593"/>
      <c r="AP41" s="22"/>
      <c r="AR41" s="2650"/>
      <c r="AS41" s="803" t="s">
        <v>2442</v>
      </c>
      <c r="AT41" s="803" t="s">
        <v>2362</v>
      </c>
      <c r="AU41" s="2431"/>
      <c r="AV41" s="2536"/>
      <c r="AW41" s="470"/>
    </row>
    <row r="42" spans="1:49" ht="14.1" customHeight="1">
      <c r="A42" s="2539"/>
      <c r="B42" s="2539"/>
      <c r="C42" s="818"/>
      <c r="D42" s="508">
        <v>6</v>
      </c>
      <c r="E42" s="2597" t="s">
        <v>1431</v>
      </c>
      <c r="F42" s="2597"/>
      <c r="G42" s="2597"/>
      <c r="H42" s="2597"/>
      <c r="I42" s="2597"/>
      <c r="J42" s="2597"/>
      <c r="K42" s="2597"/>
      <c r="L42" s="2597"/>
      <c r="M42" s="2597"/>
      <c r="N42" s="2597"/>
      <c r="O42" s="2597"/>
      <c r="P42" s="2597"/>
      <c r="Q42" s="2597"/>
      <c r="R42" s="2597"/>
      <c r="S42" s="2597"/>
      <c r="T42" s="2598"/>
      <c r="U42" s="1189"/>
      <c r="V42" s="1190"/>
      <c r="W42" s="804"/>
      <c r="X42" s="2561">
        <v>6</v>
      </c>
      <c r="Y42" s="2504" t="s">
        <v>1709</v>
      </c>
      <c r="Z42" s="2504"/>
      <c r="AA42" s="2504"/>
      <c r="AB42" s="2504"/>
      <c r="AC42" s="2504"/>
      <c r="AD42" s="2504"/>
      <c r="AE42" s="2504"/>
      <c r="AF42" s="2504"/>
      <c r="AG42" s="2504"/>
      <c r="AH42" s="2504"/>
      <c r="AI42" s="2504"/>
      <c r="AJ42" s="2504"/>
      <c r="AK42" s="2504"/>
      <c r="AL42" s="2504"/>
      <c r="AM42" s="2504"/>
      <c r="AN42" s="2592"/>
      <c r="AO42" s="2593"/>
      <c r="AP42" s="22"/>
      <c r="AR42" s="2650"/>
      <c r="AS42" s="2437" t="s">
        <v>2443</v>
      </c>
      <c r="AT42" s="803" t="s">
        <v>2363</v>
      </c>
      <c r="AU42" s="2431"/>
      <c r="AV42" s="2536"/>
      <c r="AW42" s="470"/>
    </row>
    <row r="43" spans="1:49" ht="14.1" customHeight="1">
      <c r="A43" s="2539"/>
      <c r="B43" s="2539"/>
      <c r="C43" s="818"/>
      <c r="D43" s="426"/>
      <c r="E43" s="2595" t="s">
        <v>1432</v>
      </c>
      <c r="F43" s="2595"/>
      <c r="G43" s="2595"/>
      <c r="H43" s="2595"/>
      <c r="I43" s="2595"/>
      <c r="J43" s="2595"/>
      <c r="K43" s="2595"/>
      <c r="L43" s="2595"/>
      <c r="M43" s="2595"/>
      <c r="N43" s="2595"/>
      <c r="O43" s="2595"/>
      <c r="P43" s="2595"/>
      <c r="Q43" s="2595"/>
      <c r="R43" s="2595"/>
      <c r="S43" s="2595"/>
      <c r="T43" s="2596"/>
      <c r="U43" s="1193"/>
      <c r="V43" s="1194"/>
      <c r="W43" s="804"/>
      <c r="X43" s="817">
        <v>7</v>
      </c>
      <c r="Y43" s="2504" t="s">
        <v>1710</v>
      </c>
      <c r="Z43" s="2504"/>
      <c r="AA43" s="2504"/>
      <c r="AB43" s="2504"/>
      <c r="AC43" s="2504"/>
      <c r="AD43" s="2504"/>
      <c r="AE43" s="2504"/>
      <c r="AF43" s="2504"/>
      <c r="AG43" s="2504"/>
      <c r="AH43" s="2504"/>
      <c r="AI43" s="2504"/>
      <c r="AJ43" s="2504"/>
      <c r="AK43" s="2504"/>
      <c r="AL43" s="2504"/>
      <c r="AM43" s="2504"/>
      <c r="AN43" s="2499"/>
      <c r="AO43" s="2500"/>
      <c r="AP43" s="22"/>
      <c r="AR43" s="2650"/>
      <c r="AS43" s="2433" t="s">
        <v>2364</v>
      </c>
      <c r="AT43" s="803" t="s">
        <v>2365</v>
      </c>
      <c r="AU43" s="2431"/>
      <c r="AV43" s="2536"/>
      <c r="AW43" s="470"/>
    </row>
    <row r="44" spans="1:49" ht="14.1" customHeight="1">
      <c r="A44" s="2539"/>
      <c r="B44" s="2539"/>
      <c r="C44" s="818"/>
      <c r="D44" s="426"/>
      <c r="E44" s="2595"/>
      <c r="F44" s="2595"/>
      <c r="G44" s="2595"/>
      <c r="H44" s="2595"/>
      <c r="I44" s="2595"/>
      <c r="J44" s="2595"/>
      <c r="K44" s="2595"/>
      <c r="L44" s="2595"/>
      <c r="M44" s="2595"/>
      <c r="N44" s="2595"/>
      <c r="O44" s="2595"/>
      <c r="P44" s="2595"/>
      <c r="Q44" s="2595"/>
      <c r="R44" s="2595"/>
      <c r="S44" s="2595"/>
      <c r="T44" s="2596"/>
      <c r="U44" s="1193"/>
      <c r="V44" s="1194"/>
      <c r="W44" s="1191"/>
      <c r="X44" s="817">
        <v>8</v>
      </c>
      <c r="Y44" s="2504" t="s">
        <v>1711</v>
      </c>
      <c r="Z44" s="2504"/>
      <c r="AA44" s="2504"/>
      <c r="AB44" s="2504"/>
      <c r="AC44" s="2504"/>
      <c r="AD44" s="2504"/>
      <c r="AE44" s="2504"/>
      <c r="AF44" s="2504"/>
      <c r="AG44" s="2504"/>
      <c r="AH44" s="2504"/>
      <c r="AI44" s="2504"/>
      <c r="AJ44" s="2504"/>
      <c r="AK44" s="2504"/>
      <c r="AL44" s="2504"/>
      <c r="AM44" s="2504"/>
      <c r="AN44" s="2499"/>
      <c r="AO44" s="2500"/>
      <c r="AP44" s="22"/>
      <c r="AR44" s="2650"/>
      <c r="AS44" s="2436" t="s">
        <v>2366</v>
      </c>
      <c r="AT44" s="6251" t="s">
        <v>2367</v>
      </c>
      <c r="AU44" s="2431"/>
      <c r="AV44" s="2536"/>
      <c r="AW44" s="470"/>
    </row>
    <row r="45" spans="1:49" ht="14.1" customHeight="1">
      <c r="A45" s="2539"/>
      <c r="B45" s="2539"/>
      <c r="C45" s="818"/>
      <c r="D45" s="163"/>
      <c r="E45" s="6262"/>
      <c r="F45" s="6262"/>
      <c r="G45" s="6262"/>
      <c r="H45" s="6262"/>
      <c r="I45" s="6262"/>
      <c r="J45" s="6262"/>
      <c r="K45" s="6262"/>
      <c r="L45" s="6262"/>
      <c r="M45" s="6262"/>
      <c r="N45" s="6262"/>
      <c r="O45" s="6262"/>
      <c r="P45" s="6262"/>
      <c r="Q45" s="6262"/>
      <c r="R45" s="6262"/>
      <c r="S45" s="6262"/>
      <c r="T45" s="6263"/>
      <c r="U45" s="1195"/>
      <c r="V45" s="1196"/>
      <c r="W45" s="1191"/>
      <c r="X45" s="817">
        <v>9</v>
      </c>
      <c r="Y45" s="2504" t="s">
        <v>1712</v>
      </c>
      <c r="Z45" s="2537"/>
      <c r="AA45" s="2504"/>
      <c r="AB45" s="2504"/>
      <c r="AC45" s="2504"/>
      <c r="AD45" s="2504"/>
      <c r="AE45" s="2504"/>
      <c r="AF45" s="2504"/>
      <c r="AG45" s="2504"/>
      <c r="AH45" s="2504"/>
      <c r="AI45" s="2504"/>
      <c r="AJ45" s="2504"/>
      <c r="AK45" s="2504"/>
      <c r="AL45" s="2504"/>
      <c r="AM45" s="2504"/>
      <c r="AN45" s="2499"/>
      <c r="AO45" s="2500"/>
      <c r="AP45" s="22"/>
      <c r="AR45" s="2495"/>
      <c r="AS45" s="1197"/>
      <c r="AT45" s="1197"/>
      <c r="AU45" s="2431"/>
      <c r="AV45" s="2536"/>
      <c r="AW45" s="470"/>
    </row>
    <row r="46" spans="1:49" ht="14.1" customHeight="1">
      <c r="A46" s="2539"/>
      <c r="B46" s="2539"/>
      <c r="C46" s="818"/>
      <c r="D46" s="817">
        <v>7</v>
      </c>
      <c r="E46" s="2561" t="s">
        <v>1434</v>
      </c>
      <c r="F46" s="2504"/>
      <c r="G46" s="2504"/>
      <c r="H46" s="2561"/>
      <c r="I46" s="2561"/>
      <c r="J46" s="2561"/>
      <c r="K46" s="2561"/>
      <c r="L46" s="2561"/>
      <c r="M46" s="2561"/>
      <c r="N46" s="2561"/>
      <c r="O46" s="802"/>
      <c r="P46" s="2561"/>
      <c r="Q46" s="2561"/>
      <c r="R46" s="2561"/>
      <c r="S46" s="2561"/>
      <c r="T46" s="2561"/>
      <c r="U46" s="2506"/>
      <c r="V46" s="2515"/>
      <c r="W46" s="1191"/>
      <c r="X46" s="817"/>
      <c r="Y46" s="2504"/>
      <c r="Z46" s="2504"/>
      <c r="AA46" s="2504"/>
      <c r="AB46" s="2504"/>
      <c r="AC46" s="2504"/>
      <c r="AD46" s="2504"/>
      <c r="AE46" s="2504"/>
      <c r="AF46" s="2504"/>
      <c r="AG46" s="2504"/>
      <c r="AH46" s="2504"/>
      <c r="AI46" s="2504"/>
      <c r="AJ46" s="2504"/>
      <c r="AK46" s="2504"/>
      <c r="AL46" s="2504"/>
      <c r="AM46" s="2504"/>
      <c r="AN46" s="2499"/>
      <c r="AO46" s="2500"/>
      <c r="AP46" s="22"/>
      <c r="AR46" s="2493"/>
      <c r="AS46" s="6264"/>
      <c r="AT46" s="6264"/>
      <c r="AU46" s="2431"/>
      <c r="AV46" s="2536"/>
      <c r="AW46" s="470"/>
    </row>
    <row r="47" spans="1:49" ht="13.5" customHeight="1">
      <c r="A47" s="2539"/>
      <c r="B47" s="2539"/>
      <c r="C47" s="818"/>
      <c r="D47" s="817">
        <v>8</v>
      </c>
      <c r="E47" s="802" t="s">
        <v>1435</v>
      </c>
      <c r="F47" s="2504"/>
      <c r="G47" s="2561"/>
      <c r="H47" s="2561"/>
      <c r="I47" s="2561"/>
      <c r="J47" s="2561"/>
      <c r="K47" s="2561"/>
      <c r="L47" s="2561"/>
      <c r="M47" s="2561"/>
      <c r="N47" s="2561"/>
      <c r="O47" s="2561"/>
      <c r="P47" s="802"/>
      <c r="Q47" s="2561"/>
      <c r="R47" s="2561"/>
      <c r="S47" s="2561"/>
      <c r="T47" s="2561"/>
      <c r="U47" s="2587"/>
      <c r="V47" s="2588"/>
      <c r="W47" s="820" t="s">
        <v>1433</v>
      </c>
      <c r="X47" s="2504"/>
      <c r="Y47" s="2504"/>
      <c r="Z47" s="2504"/>
      <c r="AA47" s="2504"/>
      <c r="AB47" s="802"/>
      <c r="AC47" s="2504"/>
      <c r="AD47" s="2504"/>
      <c r="AE47" s="2504"/>
      <c r="AF47" s="802"/>
      <c r="AG47" s="2504"/>
      <c r="AH47" s="2504"/>
      <c r="AI47" s="2504"/>
      <c r="AJ47" s="2504"/>
      <c r="AK47" s="2504"/>
      <c r="AL47" s="2504"/>
      <c r="AM47" s="2504"/>
      <c r="AN47" s="2587"/>
      <c r="AO47" s="2589"/>
      <c r="AP47" s="22"/>
      <c r="AR47" s="2495"/>
      <c r="AS47" s="6264"/>
      <c r="AT47" s="6264"/>
      <c r="AU47" s="2431"/>
      <c r="AV47" s="2536"/>
      <c r="AW47" s="470"/>
    </row>
    <row r="48" spans="1:49" ht="13.5" customHeight="1">
      <c r="A48" s="2539"/>
      <c r="B48" s="2539"/>
      <c r="C48" s="818"/>
      <c r="D48" s="817">
        <v>9</v>
      </c>
      <c r="E48" s="802" t="s">
        <v>1771</v>
      </c>
      <c r="F48" s="2504"/>
      <c r="G48" s="2561"/>
      <c r="H48" s="2504"/>
      <c r="I48" s="2504"/>
      <c r="J48" s="2504"/>
      <c r="K48" s="2504"/>
      <c r="L48" s="2504"/>
      <c r="M48" s="2504"/>
      <c r="N48" s="2504"/>
      <c r="O48" s="2504"/>
      <c r="P48" s="2504"/>
      <c r="Q48" s="2504"/>
      <c r="R48" s="2504"/>
      <c r="S48" s="2504"/>
      <c r="T48" s="2504"/>
      <c r="U48" s="2587"/>
      <c r="V48" s="2588"/>
      <c r="W48" s="804"/>
      <c r="X48" s="802">
        <v>1</v>
      </c>
      <c r="Y48" s="2585" t="s">
        <v>1772</v>
      </c>
      <c r="Z48" s="2585"/>
      <c r="AA48" s="2585"/>
      <c r="AB48" s="2585"/>
      <c r="AC48" s="2585"/>
      <c r="AD48" s="2585"/>
      <c r="AE48" s="2585"/>
      <c r="AF48" s="2585"/>
      <c r="AG48" s="2585"/>
      <c r="AH48" s="2585"/>
      <c r="AI48" s="2585"/>
      <c r="AJ48" s="2585"/>
      <c r="AK48" s="2585"/>
      <c r="AL48" s="2585"/>
      <c r="AM48" s="2586"/>
      <c r="AN48" s="2587"/>
      <c r="AO48" s="2589"/>
      <c r="AP48" s="22"/>
      <c r="AR48" s="2496"/>
      <c r="AS48" s="6265"/>
      <c r="AT48" s="6265"/>
      <c r="AU48" s="809"/>
      <c r="AV48" s="472"/>
      <c r="AW48" s="473"/>
    </row>
    <row r="49" spans="1:49" ht="14.1" customHeight="1">
      <c r="A49" s="2539"/>
      <c r="B49" s="2539"/>
      <c r="C49" s="821"/>
      <c r="D49" s="817">
        <v>10</v>
      </c>
      <c r="E49" s="2504" t="s">
        <v>1773</v>
      </c>
      <c r="F49" s="2504"/>
      <c r="G49" s="802"/>
      <c r="H49" s="2561"/>
      <c r="I49" s="2561"/>
      <c r="J49" s="2561"/>
      <c r="K49" s="2561"/>
      <c r="L49" s="2561"/>
      <c r="M49" s="2561"/>
      <c r="N49" s="2561"/>
      <c r="O49" s="2561"/>
      <c r="P49" s="2561"/>
      <c r="Q49" s="2561"/>
      <c r="R49" s="2561"/>
      <c r="S49" s="2561"/>
      <c r="T49" s="2561"/>
      <c r="U49" s="2587"/>
      <c r="V49" s="2588"/>
      <c r="W49" s="822"/>
      <c r="X49" s="802">
        <v>2</v>
      </c>
      <c r="Y49" s="2585" t="s">
        <v>2411</v>
      </c>
      <c r="Z49" s="2585"/>
      <c r="AA49" s="2585"/>
      <c r="AB49" s="2585"/>
      <c r="AC49" s="2585"/>
      <c r="AD49" s="2585"/>
      <c r="AE49" s="2585"/>
      <c r="AF49" s="2585"/>
      <c r="AG49" s="2585"/>
      <c r="AH49" s="2585"/>
      <c r="AI49" s="2585"/>
      <c r="AJ49" s="2585"/>
      <c r="AK49" s="2585"/>
      <c r="AL49" s="2585"/>
      <c r="AM49" s="2586"/>
      <c r="AN49" s="2587"/>
      <c r="AO49" s="2589"/>
      <c r="AP49" s="2575"/>
      <c r="AR49" s="2623" t="s">
        <v>1436</v>
      </c>
      <c r="AS49" s="2438" t="s">
        <v>2368</v>
      </c>
      <c r="AT49" s="6250" t="s">
        <v>2369</v>
      </c>
      <c r="AU49" s="2430"/>
      <c r="AV49" s="677"/>
      <c r="AW49" s="468"/>
    </row>
    <row r="50" spans="1:49" ht="14.1" customHeight="1">
      <c r="A50" s="2539"/>
      <c r="B50" s="2539"/>
      <c r="C50" s="426"/>
      <c r="D50" s="508"/>
      <c r="E50" s="1418" t="s">
        <v>2110</v>
      </c>
      <c r="F50" s="2516"/>
      <c r="G50" s="1992"/>
      <c r="H50" s="1418"/>
      <c r="I50" s="1418"/>
      <c r="J50" s="1418"/>
      <c r="K50" s="1418"/>
      <c r="L50" s="1418"/>
      <c r="M50" s="1418"/>
      <c r="N50" s="1418"/>
      <c r="O50" s="1418"/>
      <c r="P50" s="1418"/>
      <c r="Q50" s="1418"/>
      <c r="R50" s="1418"/>
      <c r="S50" s="1418"/>
      <c r="T50" s="1418"/>
      <c r="U50" s="1993"/>
      <c r="V50" s="1994"/>
      <c r="W50" s="804"/>
      <c r="X50" s="802">
        <v>3</v>
      </c>
      <c r="Y50" s="2585" t="s">
        <v>1774</v>
      </c>
      <c r="Z50" s="2585"/>
      <c r="AA50" s="2585"/>
      <c r="AB50" s="2585"/>
      <c r="AC50" s="2585"/>
      <c r="AD50" s="2585"/>
      <c r="AE50" s="2585"/>
      <c r="AF50" s="2585"/>
      <c r="AG50" s="2585"/>
      <c r="AH50" s="2585"/>
      <c r="AI50" s="2585"/>
      <c r="AJ50" s="2585"/>
      <c r="AK50" s="2585"/>
      <c r="AL50" s="2585"/>
      <c r="AM50" s="2586"/>
      <c r="AN50" s="2587"/>
      <c r="AO50" s="2589"/>
      <c r="AP50" s="2575"/>
      <c r="AR50" s="2624"/>
      <c r="AS50" s="2433" t="s">
        <v>2370</v>
      </c>
      <c r="AT50" s="803" t="s">
        <v>2371</v>
      </c>
      <c r="AU50" s="2431"/>
      <c r="AV50" s="2536"/>
      <c r="AW50" s="470"/>
    </row>
    <row r="51" spans="1:49" ht="14.1" customHeight="1">
      <c r="A51" s="2539"/>
      <c r="B51" s="2539"/>
      <c r="C51" s="426"/>
      <c r="D51" s="163"/>
      <c r="E51" s="531" t="s">
        <v>2109</v>
      </c>
      <c r="F51" s="531"/>
      <c r="G51" s="407"/>
      <c r="H51" s="2569"/>
      <c r="I51" s="2569"/>
      <c r="J51" s="2569"/>
      <c r="K51" s="2569"/>
      <c r="L51" s="2569"/>
      <c r="M51" s="2569"/>
      <c r="N51" s="2569"/>
      <c r="O51" s="2569"/>
      <c r="P51" s="2569"/>
      <c r="Q51" s="2569"/>
      <c r="R51" s="2569"/>
      <c r="S51" s="2569"/>
      <c r="T51" s="2569"/>
      <c r="U51" s="1995"/>
      <c r="V51" s="1996"/>
      <c r="W51" s="1188"/>
      <c r="X51" s="802">
        <v>4</v>
      </c>
      <c r="Y51" s="2585" t="s">
        <v>1775</v>
      </c>
      <c r="Z51" s="2585"/>
      <c r="AA51" s="2585"/>
      <c r="AB51" s="2585"/>
      <c r="AC51" s="2585"/>
      <c r="AD51" s="2585"/>
      <c r="AE51" s="2585"/>
      <c r="AF51" s="2585"/>
      <c r="AG51" s="2585"/>
      <c r="AH51" s="2585"/>
      <c r="AI51" s="2585"/>
      <c r="AJ51" s="2585"/>
      <c r="AK51" s="2585"/>
      <c r="AL51" s="2585"/>
      <c r="AM51" s="2586"/>
      <c r="AN51" s="2587"/>
      <c r="AO51" s="2589"/>
      <c r="AP51" s="22"/>
      <c r="AR51" s="2624"/>
      <c r="AS51" s="2433" t="s">
        <v>2372</v>
      </c>
      <c r="AT51" s="803" t="s">
        <v>2373</v>
      </c>
      <c r="AU51" s="2431"/>
      <c r="AV51" s="2536" t="s">
        <v>1437</v>
      </c>
      <c r="AW51" s="470"/>
    </row>
    <row r="52" spans="1:49" ht="14.1" customHeight="1">
      <c r="A52" s="2539"/>
      <c r="B52" s="2539"/>
      <c r="C52" s="426"/>
      <c r="D52" s="2575"/>
      <c r="E52" s="2539"/>
      <c r="F52" s="531"/>
      <c r="G52" s="407"/>
      <c r="H52" s="2569"/>
      <c r="I52" s="2569"/>
      <c r="J52" s="2569"/>
      <c r="K52" s="2569"/>
      <c r="L52" s="2569"/>
      <c r="M52" s="2569"/>
      <c r="N52" s="2569"/>
      <c r="O52" s="2569"/>
      <c r="P52" s="2569"/>
      <c r="Q52" s="2569"/>
      <c r="R52" s="2569"/>
      <c r="S52" s="2569"/>
      <c r="T52" s="2569"/>
      <c r="U52" s="1195"/>
      <c r="V52" s="1196"/>
      <c r="W52" s="1188"/>
      <c r="X52" s="802">
        <v>5</v>
      </c>
      <c r="Y52" s="2585" t="s">
        <v>1802</v>
      </c>
      <c r="Z52" s="2585"/>
      <c r="AA52" s="2585"/>
      <c r="AB52" s="2585"/>
      <c r="AC52" s="2585"/>
      <c r="AD52" s="2585"/>
      <c r="AE52" s="2585"/>
      <c r="AF52" s="2585"/>
      <c r="AG52" s="2585"/>
      <c r="AH52" s="2585"/>
      <c r="AI52" s="2585"/>
      <c r="AJ52" s="2585"/>
      <c r="AK52" s="2585"/>
      <c r="AL52" s="2585"/>
      <c r="AM52" s="2586"/>
      <c r="AN52" s="2587"/>
      <c r="AO52" s="2589"/>
      <c r="AP52" s="22"/>
      <c r="AR52" s="2624"/>
      <c r="AS52" s="2433" t="s">
        <v>2374</v>
      </c>
      <c r="AT52" s="803" t="s">
        <v>2375</v>
      </c>
      <c r="AU52" s="2431"/>
      <c r="AV52" s="2536" t="s">
        <v>1440</v>
      </c>
      <c r="AW52" s="470"/>
    </row>
    <row r="53" spans="1:49" ht="14.1" customHeight="1">
      <c r="A53" s="2539"/>
      <c r="B53" s="2539"/>
      <c r="C53" s="388" t="s">
        <v>1438</v>
      </c>
      <c r="D53" s="2516"/>
      <c r="E53" s="1418"/>
      <c r="F53" s="2504"/>
      <c r="G53" s="2561"/>
      <c r="H53" s="2561"/>
      <c r="I53" s="2561"/>
      <c r="J53" s="2561"/>
      <c r="K53" s="2561"/>
      <c r="L53" s="2561"/>
      <c r="M53" s="2561"/>
      <c r="N53" s="2561"/>
      <c r="O53" s="2561"/>
      <c r="P53" s="802"/>
      <c r="Q53" s="2561"/>
      <c r="R53" s="2561"/>
      <c r="S53" s="2561"/>
      <c r="T53" s="2561"/>
      <c r="U53" s="2587"/>
      <c r="V53" s="2588"/>
      <c r="W53" s="804"/>
      <c r="X53" s="802">
        <v>6</v>
      </c>
      <c r="Y53" s="2585" t="s">
        <v>1439</v>
      </c>
      <c r="Z53" s="2585"/>
      <c r="AA53" s="2585"/>
      <c r="AB53" s="2585"/>
      <c r="AC53" s="2585"/>
      <c r="AD53" s="2585"/>
      <c r="AE53" s="2585"/>
      <c r="AF53" s="2585"/>
      <c r="AG53" s="2585"/>
      <c r="AH53" s="2585"/>
      <c r="AI53" s="2585"/>
      <c r="AJ53" s="2585"/>
      <c r="AK53" s="2585"/>
      <c r="AL53" s="2585"/>
      <c r="AM53" s="2586"/>
      <c r="AN53" s="2587"/>
      <c r="AO53" s="2589"/>
      <c r="AP53" s="22"/>
      <c r="AR53" s="2624"/>
      <c r="AS53" s="2433" t="s">
        <v>2376</v>
      </c>
      <c r="AT53" s="803" t="s">
        <v>2377</v>
      </c>
      <c r="AU53" s="2431"/>
      <c r="AV53" s="2536"/>
      <c r="AW53" s="470"/>
    </row>
    <row r="54" spans="1:49" ht="14.1" customHeight="1">
      <c r="A54" s="2539"/>
      <c r="B54" s="2539"/>
      <c r="C54" s="818"/>
      <c r="D54" s="817">
        <v>1</v>
      </c>
      <c r="E54" s="2585" t="s">
        <v>1441</v>
      </c>
      <c r="F54" s="2585"/>
      <c r="G54" s="2585"/>
      <c r="H54" s="2585"/>
      <c r="I54" s="2585"/>
      <c r="J54" s="2585"/>
      <c r="K54" s="2585"/>
      <c r="L54" s="2585"/>
      <c r="M54" s="2585"/>
      <c r="N54" s="2585"/>
      <c r="O54" s="2585"/>
      <c r="P54" s="2585"/>
      <c r="Q54" s="2585"/>
      <c r="R54" s="2585"/>
      <c r="S54" s="2585"/>
      <c r="T54" s="2586"/>
      <c r="U54" s="2587"/>
      <c r="V54" s="2588"/>
      <c r="W54" s="804"/>
      <c r="X54" s="802">
        <v>7</v>
      </c>
      <c r="Y54" s="2585" t="s">
        <v>2412</v>
      </c>
      <c r="Z54" s="2585"/>
      <c r="AA54" s="2585"/>
      <c r="AB54" s="2585"/>
      <c r="AC54" s="2585"/>
      <c r="AD54" s="2585"/>
      <c r="AE54" s="2585"/>
      <c r="AF54" s="2585"/>
      <c r="AG54" s="2585"/>
      <c r="AH54" s="2585"/>
      <c r="AI54" s="2585"/>
      <c r="AJ54" s="2585"/>
      <c r="AK54" s="2585"/>
      <c r="AL54" s="2585"/>
      <c r="AM54" s="2586"/>
      <c r="AN54" s="2587"/>
      <c r="AO54" s="2589"/>
      <c r="AP54" s="2575"/>
      <c r="AR54" s="2624"/>
      <c r="AS54" s="2433" t="s">
        <v>2378</v>
      </c>
      <c r="AT54" s="803" t="s">
        <v>2379</v>
      </c>
      <c r="AU54" s="2431"/>
      <c r="AV54" s="2536"/>
      <c r="AW54" s="470"/>
    </row>
    <row r="55" spans="1:49" ht="14.1" customHeight="1">
      <c r="A55" s="2539"/>
      <c r="B55" s="2539"/>
      <c r="C55" s="818"/>
      <c r="D55" s="817">
        <v>2</v>
      </c>
      <c r="E55" s="2504" t="s">
        <v>1776</v>
      </c>
      <c r="F55" s="2504"/>
      <c r="G55" s="2504"/>
      <c r="H55" s="2561"/>
      <c r="I55" s="2561"/>
      <c r="J55" s="2561"/>
      <c r="K55" s="2561"/>
      <c r="L55" s="2561"/>
      <c r="M55" s="2561"/>
      <c r="N55" s="2561"/>
      <c r="O55" s="2561"/>
      <c r="P55" s="2561"/>
      <c r="Q55" s="2561"/>
      <c r="R55" s="2561"/>
      <c r="S55" s="2561"/>
      <c r="T55" s="2561"/>
      <c r="U55" s="2587"/>
      <c r="V55" s="2588"/>
      <c r="W55" s="804"/>
      <c r="X55" s="802">
        <v>8</v>
      </c>
      <c r="Y55" s="2585" t="s">
        <v>1779</v>
      </c>
      <c r="Z55" s="2585"/>
      <c r="AA55" s="2585"/>
      <c r="AB55" s="2585"/>
      <c r="AC55" s="2585"/>
      <c r="AD55" s="2585"/>
      <c r="AE55" s="2585"/>
      <c r="AF55" s="2585"/>
      <c r="AG55" s="2585"/>
      <c r="AH55" s="2585"/>
      <c r="AI55" s="2585"/>
      <c r="AJ55" s="2585"/>
      <c r="AK55" s="2585"/>
      <c r="AL55" s="2585"/>
      <c r="AM55" s="2586"/>
      <c r="AN55" s="2587"/>
      <c r="AO55" s="2589"/>
      <c r="AP55" s="22"/>
      <c r="AR55" s="2624"/>
      <c r="AS55" s="2433" t="s">
        <v>2380</v>
      </c>
      <c r="AT55" s="803" t="s">
        <v>2381</v>
      </c>
      <c r="AU55" s="2431"/>
      <c r="AV55" s="2536"/>
      <c r="AW55" s="470"/>
    </row>
    <row r="56" spans="1:49" ht="14.1" customHeight="1">
      <c r="A56" s="2539"/>
      <c r="B56" s="2539"/>
      <c r="C56" s="10"/>
      <c r="D56" s="817">
        <v>3</v>
      </c>
      <c r="E56" s="2504" t="s">
        <v>1777</v>
      </c>
      <c r="F56" s="2504"/>
      <c r="U56" s="193"/>
      <c r="V56" s="824"/>
      <c r="W56" s="822"/>
      <c r="X56" s="802">
        <v>9</v>
      </c>
      <c r="Y56" s="2590" t="s">
        <v>1781</v>
      </c>
      <c r="Z56" s="2590"/>
      <c r="AA56" s="2590"/>
      <c r="AB56" s="2590"/>
      <c r="AC56" s="2590"/>
      <c r="AD56" s="2590"/>
      <c r="AE56" s="2590"/>
      <c r="AF56" s="2590"/>
      <c r="AG56" s="2590"/>
      <c r="AH56" s="2590"/>
      <c r="AI56" s="2590"/>
      <c r="AJ56" s="2590"/>
      <c r="AK56" s="2590"/>
      <c r="AL56" s="2590"/>
      <c r="AM56" s="2591"/>
      <c r="AN56" s="2587"/>
      <c r="AO56" s="2589"/>
      <c r="AP56" s="22"/>
      <c r="AR56" s="2624"/>
      <c r="AS56" s="2433" t="s">
        <v>2382</v>
      </c>
      <c r="AT56" s="803" t="s">
        <v>2383</v>
      </c>
      <c r="AU56" s="2431"/>
      <c r="AV56" s="2536"/>
      <c r="AW56" s="470"/>
    </row>
    <row r="57" spans="1:49" ht="14.1" customHeight="1">
      <c r="A57" s="2539"/>
      <c r="B57" s="2539"/>
      <c r="C57" s="821"/>
      <c r="D57" s="817">
        <v>4</v>
      </c>
      <c r="E57" s="2585" t="s">
        <v>1713</v>
      </c>
      <c r="F57" s="2585"/>
      <c r="G57" s="2585"/>
      <c r="H57" s="2585"/>
      <c r="I57" s="2585"/>
      <c r="J57" s="2585"/>
      <c r="K57" s="2585"/>
      <c r="L57" s="2585"/>
      <c r="M57" s="2585"/>
      <c r="N57" s="2585"/>
      <c r="O57" s="2585"/>
      <c r="P57" s="2585"/>
      <c r="Q57" s="2585"/>
      <c r="R57" s="2585"/>
      <c r="S57" s="2585"/>
      <c r="T57" s="2586"/>
      <c r="U57" s="199"/>
      <c r="V57" s="825"/>
      <c r="W57" s="822"/>
      <c r="X57" s="802">
        <v>10</v>
      </c>
      <c r="Y57" s="2585" t="s">
        <v>1783</v>
      </c>
      <c r="Z57" s="2585"/>
      <c r="AA57" s="2585"/>
      <c r="AB57" s="2585"/>
      <c r="AC57" s="2585"/>
      <c r="AD57" s="2585"/>
      <c r="AE57" s="2585"/>
      <c r="AF57" s="2585"/>
      <c r="AG57" s="2585"/>
      <c r="AH57" s="2585"/>
      <c r="AI57" s="2585"/>
      <c r="AJ57" s="2585"/>
      <c r="AK57" s="2585"/>
      <c r="AL57" s="2585"/>
      <c r="AM57" s="2586"/>
      <c r="AN57" s="2587"/>
      <c r="AO57" s="2589"/>
      <c r="AP57" s="22"/>
      <c r="AR57" s="2624"/>
      <c r="AS57" s="2437" t="s">
        <v>2384</v>
      </c>
      <c r="AT57" s="803" t="s">
        <v>2385</v>
      </c>
      <c r="AU57" s="2431"/>
      <c r="AV57" s="2536"/>
      <c r="AW57" s="470"/>
    </row>
    <row r="58" spans="1:49" ht="14.1" customHeight="1">
      <c r="A58" s="2539"/>
      <c r="B58" s="2539"/>
      <c r="C58" s="821"/>
      <c r="D58" s="817">
        <v>5</v>
      </c>
      <c r="E58" s="827" t="s">
        <v>1778</v>
      </c>
      <c r="F58" s="2504"/>
      <c r="G58" s="2504"/>
      <c r="H58" s="2504"/>
      <c r="I58" s="2504"/>
      <c r="J58" s="2504"/>
      <c r="K58" s="2504"/>
      <c r="L58" s="2504"/>
      <c r="M58" s="2504"/>
      <c r="N58" s="2504"/>
      <c r="O58" s="2504"/>
      <c r="P58" s="2504"/>
      <c r="Q58" s="2504"/>
      <c r="R58" s="2504"/>
      <c r="S58" s="2504"/>
      <c r="T58" s="2505"/>
      <c r="U58" s="199"/>
      <c r="V58" s="825"/>
      <c r="W58" s="822"/>
      <c r="X58" s="802">
        <v>11</v>
      </c>
      <c r="Y58" s="2585" t="s">
        <v>1442</v>
      </c>
      <c r="Z58" s="2585"/>
      <c r="AA58" s="2585"/>
      <c r="AB58" s="2585"/>
      <c r="AC58" s="2585"/>
      <c r="AD58" s="2585"/>
      <c r="AE58" s="2585"/>
      <c r="AF58" s="2585"/>
      <c r="AG58" s="2585"/>
      <c r="AH58" s="2585"/>
      <c r="AI58" s="2585"/>
      <c r="AJ58" s="2585"/>
      <c r="AK58" s="2585"/>
      <c r="AL58" s="2585"/>
      <c r="AM58" s="2586"/>
      <c r="AN58" s="2587"/>
      <c r="AO58" s="2589"/>
      <c r="AP58" s="22"/>
      <c r="AR58" s="2624"/>
      <c r="AS58" s="803" t="s">
        <v>2386</v>
      </c>
      <c r="AT58" s="803" t="s">
        <v>2387</v>
      </c>
      <c r="AU58" s="2431"/>
      <c r="AV58" s="2536"/>
      <c r="AW58" s="470"/>
    </row>
    <row r="59" spans="1:49" ht="14.1" customHeight="1">
      <c r="A59" s="2539"/>
      <c r="B59" s="2539"/>
      <c r="C59" s="821"/>
      <c r="D59" s="817">
        <v>6</v>
      </c>
      <c r="E59" s="2504" t="s">
        <v>1780</v>
      </c>
      <c r="F59" s="2504"/>
      <c r="G59" s="2504"/>
      <c r="H59" s="2504"/>
      <c r="I59" s="2504"/>
      <c r="J59" s="2504"/>
      <c r="K59" s="2504"/>
      <c r="L59" s="2504"/>
      <c r="M59" s="2504"/>
      <c r="N59" s="2504"/>
      <c r="O59" s="2504"/>
      <c r="P59" s="2504"/>
      <c r="Q59" s="2504"/>
      <c r="R59" s="2504"/>
      <c r="S59" s="2504"/>
      <c r="T59" s="2505"/>
      <c r="U59" s="199"/>
      <c r="V59" s="825"/>
      <c r="W59" s="158"/>
      <c r="X59" s="807">
        <v>12</v>
      </c>
      <c r="Y59" s="2590" t="s">
        <v>1715</v>
      </c>
      <c r="Z59" s="2590"/>
      <c r="AA59" s="2590"/>
      <c r="AB59" s="2590"/>
      <c r="AC59" s="2590"/>
      <c r="AD59" s="2590"/>
      <c r="AE59" s="2590"/>
      <c r="AF59" s="2590"/>
      <c r="AG59" s="2590"/>
      <c r="AH59" s="2590"/>
      <c r="AI59" s="2590"/>
      <c r="AJ59" s="2590"/>
      <c r="AK59" s="2590"/>
      <c r="AL59" s="2590"/>
      <c r="AM59" s="2591"/>
      <c r="AN59" s="2506"/>
      <c r="AO59" s="2507"/>
      <c r="AP59" s="22"/>
      <c r="AR59" s="2624"/>
      <c r="AS59" s="2437" t="s">
        <v>2388</v>
      </c>
      <c r="AT59" s="803" t="s">
        <v>2389</v>
      </c>
      <c r="AU59" s="2431"/>
      <c r="AV59" s="2536"/>
      <c r="AW59" s="470"/>
    </row>
    <row r="60" spans="1:49" ht="14.1" customHeight="1">
      <c r="A60" s="2539"/>
      <c r="B60" s="2539"/>
      <c r="C60" s="826"/>
      <c r="D60" s="817">
        <v>7</v>
      </c>
      <c r="E60" s="2504" t="s">
        <v>1782</v>
      </c>
      <c r="F60" s="2504"/>
      <c r="G60" s="2504"/>
      <c r="H60" s="2504"/>
      <c r="I60" s="2504"/>
      <c r="J60" s="2504"/>
      <c r="K60" s="2504"/>
      <c r="L60" s="2504"/>
      <c r="M60" s="2504"/>
      <c r="N60" s="2504"/>
      <c r="O60" s="2504"/>
      <c r="P60" s="2504"/>
      <c r="Q60" s="2504"/>
      <c r="R60" s="2504"/>
      <c r="S60" s="2504"/>
      <c r="T60" s="2505"/>
      <c r="U60" s="199"/>
      <c r="V60" s="825"/>
      <c r="W60" s="158"/>
      <c r="X60" s="807">
        <v>13</v>
      </c>
      <c r="Y60" s="2585" t="s">
        <v>1717</v>
      </c>
      <c r="Z60" s="2585"/>
      <c r="AA60" s="2585"/>
      <c r="AB60" s="2585"/>
      <c r="AC60" s="2585"/>
      <c r="AD60" s="2585"/>
      <c r="AE60" s="2585"/>
      <c r="AF60" s="2585"/>
      <c r="AG60" s="2585"/>
      <c r="AH60" s="2585"/>
      <c r="AI60" s="2585"/>
      <c r="AJ60" s="2585"/>
      <c r="AK60" s="2585"/>
      <c r="AL60" s="2585"/>
      <c r="AM60" s="2586"/>
      <c r="AN60" s="2506"/>
      <c r="AO60" s="2507"/>
      <c r="AP60" s="22"/>
      <c r="AR60" s="2624"/>
      <c r="AS60" s="2433" t="s">
        <v>2390</v>
      </c>
      <c r="AT60" s="803" t="s">
        <v>2391</v>
      </c>
      <c r="AU60" s="2431"/>
      <c r="AV60" s="2536"/>
      <c r="AW60" s="470"/>
    </row>
    <row r="61" spans="1:49" ht="14.1" customHeight="1">
      <c r="A61" s="2539"/>
      <c r="B61" s="2539"/>
      <c r="C61" s="821"/>
      <c r="D61" s="817">
        <v>8</v>
      </c>
      <c r="E61" s="2504" t="s">
        <v>1714</v>
      </c>
      <c r="F61" s="827"/>
      <c r="G61" s="827"/>
      <c r="H61" s="827"/>
      <c r="I61" s="827"/>
      <c r="J61" s="827"/>
      <c r="K61" s="827"/>
      <c r="L61" s="827"/>
      <c r="M61" s="827"/>
      <c r="N61" s="827"/>
      <c r="O61" s="827"/>
      <c r="P61" s="827"/>
      <c r="Q61" s="827"/>
      <c r="R61" s="827"/>
      <c r="S61" s="827"/>
      <c r="T61" s="828"/>
      <c r="U61" s="199"/>
      <c r="V61" s="825"/>
      <c r="W61" s="158"/>
      <c r="X61" s="807">
        <v>14</v>
      </c>
      <c r="Y61" s="2590" t="s">
        <v>1785</v>
      </c>
      <c r="Z61" s="2590"/>
      <c r="AA61" s="2590"/>
      <c r="AB61" s="2590"/>
      <c r="AC61" s="2590"/>
      <c r="AD61" s="2590"/>
      <c r="AE61" s="2590"/>
      <c r="AF61" s="2590"/>
      <c r="AG61" s="2590"/>
      <c r="AH61" s="2590"/>
      <c r="AI61" s="2590"/>
      <c r="AJ61" s="2590"/>
      <c r="AK61" s="2590"/>
      <c r="AL61" s="2590"/>
      <c r="AM61" s="2591"/>
      <c r="AN61" s="2506"/>
      <c r="AO61" s="2507"/>
      <c r="AP61" s="22"/>
      <c r="AR61" s="2624"/>
      <c r="AS61" s="2437" t="s">
        <v>2392</v>
      </c>
      <c r="AT61" s="803" t="s">
        <v>2393</v>
      </c>
      <c r="AU61" s="2431"/>
      <c r="AV61" s="2536"/>
      <c r="AW61" s="470"/>
    </row>
    <row r="62" spans="1:49" ht="14.1" customHeight="1">
      <c r="A62" s="2539"/>
      <c r="B62" s="2539"/>
      <c r="C62" s="821"/>
      <c r="D62" s="817">
        <v>9</v>
      </c>
      <c r="E62" s="2504" t="s">
        <v>1784</v>
      </c>
      <c r="F62" s="2504"/>
      <c r="G62" s="827"/>
      <c r="H62" s="827"/>
      <c r="I62" s="827"/>
      <c r="J62" s="827"/>
      <c r="K62" s="827"/>
      <c r="L62" s="827"/>
      <c r="M62" s="827"/>
      <c r="N62" s="827"/>
      <c r="O62" s="827"/>
      <c r="P62" s="827"/>
      <c r="Q62" s="827"/>
      <c r="R62" s="827"/>
      <c r="S62" s="827"/>
      <c r="T62" s="828"/>
      <c r="U62" s="199"/>
      <c r="V62" s="825"/>
      <c r="W62" s="158"/>
      <c r="X62" s="807">
        <v>15</v>
      </c>
      <c r="Y62" s="2504" t="s">
        <v>1720</v>
      </c>
      <c r="Z62" s="2504"/>
      <c r="AA62" s="2504"/>
      <c r="AB62" s="2504"/>
      <c r="AC62" s="2504"/>
      <c r="AD62" s="2504"/>
      <c r="AE62" s="2504"/>
      <c r="AF62" s="2504"/>
      <c r="AG62" s="2504"/>
      <c r="AH62" s="2504"/>
      <c r="AI62" s="2504"/>
      <c r="AJ62" s="2504"/>
      <c r="AK62" s="2504"/>
      <c r="AL62" s="2504"/>
      <c r="AM62" s="2504"/>
      <c r="AN62" s="2506"/>
      <c r="AO62" s="2507"/>
      <c r="AP62" s="22"/>
      <c r="AR62" s="2624"/>
      <c r="AS62" s="2433" t="s">
        <v>2394</v>
      </c>
      <c r="AT62" s="803" t="s">
        <v>2395</v>
      </c>
      <c r="AU62" s="2431"/>
      <c r="AV62" s="2536"/>
      <c r="AW62" s="470"/>
    </row>
    <row r="63" spans="1:49" ht="14.1" customHeight="1">
      <c r="A63" s="2539"/>
      <c r="B63" s="2539"/>
      <c r="C63" s="821"/>
      <c r="D63" s="817">
        <v>10</v>
      </c>
      <c r="E63" s="2504" t="s">
        <v>1716</v>
      </c>
      <c r="F63" s="2504"/>
      <c r="G63" s="827"/>
      <c r="H63" s="827"/>
      <c r="I63" s="827"/>
      <c r="J63" s="827"/>
      <c r="K63" s="827"/>
      <c r="L63" s="827"/>
      <c r="M63" s="827"/>
      <c r="N63" s="827"/>
      <c r="O63" s="827"/>
      <c r="P63" s="827"/>
      <c r="Q63" s="827"/>
      <c r="R63" s="827"/>
      <c r="S63" s="827"/>
      <c r="T63" s="828"/>
      <c r="U63" s="199"/>
      <c r="V63" s="825"/>
      <c r="W63" s="158"/>
      <c r="X63" s="807">
        <v>16</v>
      </c>
      <c r="Y63" s="2504" t="s">
        <v>1722</v>
      </c>
      <c r="Z63" s="2504"/>
      <c r="AA63" s="2504"/>
      <c r="AB63" s="2504"/>
      <c r="AC63" s="2504"/>
      <c r="AD63" s="2504"/>
      <c r="AE63" s="2504"/>
      <c r="AF63" s="2504"/>
      <c r="AG63" s="2504"/>
      <c r="AH63" s="2504"/>
      <c r="AI63" s="2504"/>
      <c r="AJ63" s="2504"/>
      <c r="AK63" s="2504"/>
      <c r="AL63" s="2504"/>
      <c r="AM63" s="2504"/>
      <c r="AN63" s="2506"/>
      <c r="AO63" s="2507"/>
      <c r="AP63" s="22"/>
      <c r="AR63" s="2624"/>
      <c r="AS63" s="803" t="s">
        <v>2396</v>
      </c>
      <c r="AT63" s="803" t="s">
        <v>2397</v>
      </c>
      <c r="AU63" s="2431"/>
      <c r="AV63" s="2536"/>
      <c r="AW63" s="470"/>
    </row>
    <row r="64" spans="1:49" ht="14.1" customHeight="1">
      <c r="A64" s="2539"/>
      <c r="B64" s="2539"/>
      <c r="C64" s="821"/>
      <c r="D64" s="817">
        <v>11</v>
      </c>
      <c r="E64" s="2504" t="s">
        <v>1718</v>
      </c>
      <c r="F64" s="2504"/>
      <c r="G64" s="827"/>
      <c r="H64" s="827"/>
      <c r="I64" s="827"/>
      <c r="J64" s="827"/>
      <c r="K64" s="827"/>
      <c r="L64" s="827"/>
      <c r="M64" s="827"/>
      <c r="N64" s="827"/>
      <c r="O64" s="827"/>
      <c r="P64" s="827"/>
      <c r="Q64" s="827"/>
      <c r="R64" s="827"/>
      <c r="S64" s="827"/>
      <c r="T64" s="828"/>
      <c r="U64" s="199"/>
      <c r="V64" s="825"/>
      <c r="W64" s="158"/>
      <c r="X64" s="807">
        <v>17</v>
      </c>
      <c r="Y64" s="2504" t="s">
        <v>1723</v>
      </c>
      <c r="Z64" s="2504"/>
      <c r="AA64" s="2504"/>
      <c r="AB64" s="2504"/>
      <c r="AC64" s="2504"/>
      <c r="AD64" s="2504"/>
      <c r="AE64" s="2504"/>
      <c r="AF64" s="2504"/>
      <c r="AG64" s="2504"/>
      <c r="AH64" s="2504"/>
      <c r="AI64" s="2504"/>
      <c r="AJ64" s="2504"/>
      <c r="AK64" s="2504"/>
      <c r="AL64" s="2504"/>
      <c r="AM64" s="2504"/>
      <c r="AN64" s="2506"/>
      <c r="AO64" s="2507"/>
      <c r="AP64" s="22"/>
      <c r="AR64" s="2625"/>
      <c r="AS64" s="2436" t="s">
        <v>2398</v>
      </c>
      <c r="AT64" s="6251" t="s">
        <v>2399</v>
      </c>
      <c r="AU64" s="2498"/>
      <c r="AV64" s="2536"/>
      <c r="AW64" s="470"/>
    </row>
    <row r="65" spans="1:49" ht="14.1" customHeight="1">
      <c r="A65" s="2539"/>
      <c r="B65" s="2539"/>
      <c r="C65" s="821"/>
      <c r="D65" s="817">
        <v>12</v>
      </c>
      <c r="E65" s="2504" t="s">
        <v>1719</v>
      </c>
      <c r="F65" s="2504"/>
      <c r="G65" s="827"/>
      <c r="H65" s="827"/>
      <c r="I65" s="827"/>
      <c r="J65" s="827"/>
      <c r="K65" s="827"/>
      <c r="L65" s="827"/>
      <c r="M65" s="827"/>
      <c r="N65" s="827"/>
      <c r="O65" s="827"/>
      <c r="P65" s="827"/>
      <c r="Q65" s="827"/>
      <c r="R65" s="827"/>
      <c r="S65" s="827"/>
      <c r="T65" s="828"/>
      <c r="U65" s="199"/>
      <c r="V65" s="825"/>
      <c r="W65" s="690" t="s">
        <v>2413</v>
      </c>
      <c r="X65" s="2504"/>
      <c r="Y65" s="2504"/>
      <c r="Z65" s="2504"/>
      <c r="AA65" s="2504"/>
      <c r="AB65" s="2504"/>
      <c r="AC65" s="2504"/>
      <c r="AD65" s="2504"/>
      <c r="AE65" s="2504"/>
      <c r="AF65" s="2504"/>
      <c r="AG65" s="2504"/>
      <c r="AH65" s="2504"/>
      <c r="AI65" s="2504"/>
      <c r="AJ65" s="2504"/>
      <c r="AK65" s="2504"/>
      <c r="AL65" s="2504"/>
      <c r="AM65" s="2504"/>
      <c r="AN65" s="2592"/>
      <c r="AO65" s="2593"/>
      <c r="AP65" s="22"/>
      <c r="AR65" s="2439"/>
      <c r="AS65" s="2440"/>
      <c r="AT65" s="2519"/>
      <c r="AU65" s="291"/>
      <c r="AV65" s="291"/>
      <c r="AW65" s="118"/>
    </row>
    <row r="66" spans="1:49" ht="14.1" customHeight="1">
      <c r="A66" s="2539"/>
      <c r="B66" s="2539"/>
      <c r="C66" s="821"/>
      <c r="D66" s="817">
        <v>13</v>
      </c>
      <c r="E66" s="2516" t="s">
        <v>1721</v>
      </c>
      <c r="F66" s="2504"/>
      <c r="G66" s="827"/>
      <c r="H66" s="827"/>
      <c r="I66" s="827"/>
      <c r="J66" s="827"/>
      <c r="K66" s="827"/>
      <c r="L66" s="827"/>
      <c r="M66" s="827"/>
      <c r="N66" s="827"/>
      <c r="O66" s="827"/>
      <c r="P66" s="827"/>
      <c r="Q66" s="827"/>
      <c r="R66" s="827"/>
      <c r="S66" s="827"/>
      <c r="T66" s="828"/>
      <c r="U66" s="199"/>
      <c r="V66" s="825"/>
      <c r="W66" s="1188"/>
      <c r="X66" s="2560">
        <v>1</v>
      </c>
      <c r="Y66" s="2585" t="s">
        <v>2067</v>
      </c>
      <c r="Z66" s="2585"/>
      <c r="AA66" s="2585"/>
      <c r="AB66" s="2585"/>
      <c r="AC66" s="2585"/>
      <c r="AD66" s="2585"/>
      <c r="AE66" s="2585"/>
      <c r="AF66" s="2585"/>
      <c r="AG66" s="2585"/>
      <c r="AH66" s="2585"/>
      <c r="AI66" s="2585"/>
      <c r="AJ66" s="2585"/>
      <c r="AK66" s="2585"/>
      <c r="AL66" s="2585"/>
      <c r="AM66" s="2586"/>
      <c r="AN66" s="2592"/>
      <c r="AO66" s="2593"/>
      <c r="AP66" s="22"/>
      <c r="AR66" s="6266"/>
      <c r="AS66" s="6267"/>
      <c r="AT66" s="2543"/>
      <c r="AU66" s="2570"/>
      <c r="AV66" s="2570"/>
    </row>
    <row r="67" spans="1:49" ht="14.1" customHeight="1">
      <c r="A67" s="2539"/>
      <c r="B67" s="2539"/>
      <c r="C67" s="821"/>
      <c r="D67" s="817"/>
      <c r="E67" s="2516"/>
      <c r="F67" s="2504"/>
      <c r="G67" s="827"/>
      <c r="H67" s="827"/>
      <c r="I67" s="827"/>
      <c r="J67" s="827"/>
      <c r="K67" s="827"/>
      <c r="L67" s="827"/>
      <c r="M67" s="827"/>
      <c r="N67" s="827"/>
      <c r="O67" s="827"/>
      <c r="P67" s="827"/>
      <c r="Q67" s="827"/>
      <c r="R67" s="827"/>
      <c r="S67" s="827"/>
      <c r="T67" s="828"/>
      <c r="U67" s="199"/>
      <c r="V67" s="825"/>
      <c r="W67" s="1188"/>
      <c r="X67" s="2560">
        <v>2</v>
      </c>
      <c r="Y67" s="2585" t="s">
        <v>1786</v>
      </c>
      <c r="Z67" s="2585"/>
      <c r="AA67" s="2585"/>
      <c r="AB67" s="2585"/>
      <c r="AC67" s="2585"/>
      <c r="AD67" s="2585"/>
      <c r="AE67" s="2585"/>
      <c r="AF67" s="2585"/>
      <c r="AG67" s="2585"/>
      <c r="AH67" s="2585"/>
      <c r="AI67" s="2585"/>
      <c r="AJ67" s="2585"/>
      <c r="AK67" s="2585"/>
      <c r="AL67" s="2585"/>
      <c r="AM67" s="2586"/>
      <c r="AN67" s="2592"/>
      <c r="AO67" s="2593"/>
      <c r="AP67" s="22"/>
      <c r="AR67" s="6266"/>
      <c r="AS67" s="6267"/>
      <c r="AT67" s="2543"/>
      <c r="AU67" s="2570"/>
      <c r="AV67" s="2570"/>
    </row>
    <row r="68" spans="1:49" ht="14.1" customHeight="1">
      <c r="A68" s="2539"/>
      <c r="B68" s="2539"/>
      <c r="C68" s="192"/>
      <c r="D68" s="817"/>
      <c r="E68" s="2504"/>
      <c r="F68" s="2504"/>
      <c r="G68" s="2504"/>
      <c r="H68" s="2504"/>
      <c r="I68" s="2504"/>
      <c r="J68" s="2504"/>
      <c r="K68" s="2504"/>
      <c r="L68" s="2504"/>
      <c r="M68" s="2504"/>
      <c r="N68" s="2504"/>
      <c r="O68" s="2504"/>
      <c r="P68" s="2504"/>
      <c r="Q68" s="2504"/>
      <c r="R68" s="2504"/>
      <c r="S68" s="2504"/>
      <c r="T68" s="2505"/>
      <c r="U68" s="199"/>
      <c r="V68" s="825"/>
      <c r="W68" s="1188"/>
      <c r="X68" s="2560">
        <v>3</v>
      </c>
      <c r="Y68" s="2585" t="s">
        <v>1787</v>
      </c>
      <c r="Z68" s="2585"/>
      <c r="AA68" s="2585"/>
      <c r="AB68" s="2585"/>
      <c r="AC68" s="2585"/>
      <c r="AD68" s="2585"/>
      <c r="AE68" s="2585"/>
      <c r="AF68" s="2585"/>
      <c r="AG68" s="2585"/>
      <c r="AH68" s="2585"/>
      <c r="AI68" s="2585"/>
      <c r="AJ68" s="2585"/>
      <c r="AK68" s="2585"/>
      <c r="AL68" s="2585"/>
      <c r="AM68" s="2586"/>
      <c r="AN68" s="2592"/>
      <c r="AO68" s="2593"/>
      <c r="AP68" s="22"/>
      <c r="AR68" s="6266"/>
      <c r="AS68" s="6267"/>
      <c r="AT68" s="2543"/>
      <c r="AU68" s="2570"/>
      <c r="AV68" s="2570"/>
    </row>
    <row r="69" spans="1:49" ht="14.1" customHeight="1">
      <c r="A69" s="2539"/>
      <c r="B69" s="2539"/>
      <c r="C69" s="508" t="s">
        <v>2419</v>
      </c>
      <c r="D69" s="2561"/>
      <c r="E69" s="118"/>
      <c r="F69" s="118"/>
      <c r="G69" s="118"/>
      <c r="H69" s="118"/>
      <c r="I69" s="2504"/>
      <c r="J69" s="802"/>
      <c r="K69" s="2561"/>
      <c r="L69" s="2561"/>
      <c r="M69" s="2561"/>
      <c r="N69" s="2561"/>
      <c r="O69" s="2561"/>
      <c r="P69" s="2561"/>
      <c r="Q69" s="2561"/>
      <c r="R69" s="2561"/>
      <c r="S69" s="2561"/>
      <c r="T69" s="2561"/>
      <c r="W69" s="1188"/>
      <c r="X69" s="2560">
        <v>4</v>
      </c>
      <c r="Y69" s="2585" t="s">
        <v>1788</v>
      </c>
      <c r="Z69" s="2585"/>
      <c r="AA69" s="2585"/>
      <c r="AB69" s="2585"/>
      <c r="AC69" s="2585"/>
      <c r="AD69" s="2585"/>
      <c r="AE69" s="2585"/>
      <c r="AF69" s="2585"/>
      <c r="AG69" s="2585"/>
      <c r="AH69" s="2585"/>
      <c r="AI69" s="2585"/>
      <c r="AJ69" s="2585"/>
      <c r="AK69" s="2585"/>
      <c r="AL69" s="2585"/>
      <c r="AM69" s="2586"/>
      <c r="AN69" s="2592"/>
      <c r="AO69" s="2593"/>
      <c r="AP69" s="22"/>
      <c r="AR69" s="6266"/>
      <c r="AS69" s="6267"/>
      <c r="AT69" s="2543"/>
      <c r="AU69" s="2570"/>
      <c r="AV69" s="2570"/>
    </row>
    <row r="70" spans="1:49" ht="14.1" customHeight="1">
      <c r="A70" s="2539"/>
      <c r="B70" s="2539"/>
      <c r="C70" s="821"/>
      <c r="D70" s="2510">
        <v>1</v>
      </c>
      <c r="E70" s="2504" t="s">
        <v>1443</v>
      </c>
      <c r="F70" s="2504"/>
      <c r="G70" s="2504"/>
      <c r="H70" s="2504"/>
      <c r="I70" s="2504"/>
      <c r="J70" s="2504"/>
      <c r="K70" s="2504"/>
      <c r="L70" s="2504"/>
      <c r="M70" s="2504"/>
      <c r="N70" s="2504"/>
      <c r="O70" s="2504"/>
      <c r="P70" s="2504"/>
      <c r="Q70" s="2504"/>
      <c r="R70" s="2504"/>
      <c r="S70" s="2504"/>
      <c r="T70" s="2505"/>
      <c r="U70" s="2499"/>
      <c r="V70" s="2511"/>
      <c r="W70" s="145"/>
      <c r="X70" s="2510">
        <v>5</v>
      </c>
      <c r="Y70" s="2585" t="s">
        <v>1789</v>
      </c>
      <c r="Z70" s="2585"/>
      <c r="AA70" s="2585"/>
      <c r="AB70" s="2585"/>
      <c r="AC70" s="2585"/>
      <c r="AD70" s="2585"/>
      <c r="AE70" s="2585"/>
      <c r="AF70" s="2585"/>
      <c r="AG70" s="2585"/>
      <c r="AH70" s="2585"/>
      <c r="AI70" s="2585"/>
      <c r="AJ70" s="2585"/>
      <c r="AK70" s="2585"/>
      <c r="AL70" s="2585"/>
      <c r="AM70" s="2586"/>
      <c r="AN70" s="2592"/>
      <c r="AO70" s="2593"/>
      <c r="AP70" s="22"/>
      <c r="AR70" s="6266"/>
      <c r="AS70" s="6267"/>
      <c r="AT70" s="2543"/>
      <c r="AU70" s="2570"/>
      <c r="AV70" s="2570"/>
    </row>
    <row r="71" spans="1:49" ht="14.1" customHeight="1">
      <c r="A71" s="2539"/>
      <c r="B71" s="2539"/>
      <c r="C71" s="821"/>
      <c r="D71" s="2510">
        <v>2</v>
      </c>
      <c r="E71" s="2504" t="s">
        <v>1444</v>
      </c>
      <c r="F71" s="2504"/>
      <c r="G71" s="2504"/>
      <c r="H71" s="2504"/>
      <c r="I71" s="2504"/>
      <c r="J71" s="2504"/>
      <c r="K71" s="2504"/>
      <c r="L71" s="2504"/>
      <c r="M71" s="2504"/>
      <c r="N71" s="2504"/>
      <c r="O71" s="2504"/>
      <c r="P71" s="2504"/>
      <c r="Q71" s="2504"/>
      <c r="R71" s="2504"/>
      <c r="S71" s="2504"/>
      <c r="T71" s="2505"/>
      <c r="U71" s="2499"/>
      <c r="V71" s="2511"/>
      <c r="W71" s="1188"/>
      <c r="X71" s="2560">
        <v>6</v>
      </c>
      <c r="Y71" s="2594" t="s">
        <v>1724</v>
      </c>
      <c r="Z71" s="2585"/>
      <c r="AA71" s="2585"/>
      <c r="AB71" s="2585"/>
      <c r="AC71" s="2585"/>
      <c r="AD71" s="2585"/>
      <c r="AE71" s="2585"/>
      <c r="AF71" s="2585"/>
      <c r="AG71" s="2585"/>
      <c r="AH71" s="2585"/>
      <c r="AI71" s="2585"/>
      <c r="AJ71" s="2585"/>
      <c r="AK71" s="2585"/>
      <c r="AL71" s="2585"/>
      <c r="AM71" s="2586"/>
      <c r="AN71" s="2592"/>
      <c r="AO71" s="2593"/>
      <c r="AP71" s="22"/>
      <c r="AR71" s="37"/>
      <c r="AS71" s="37"/>
      <c r="AT71" s="37"/>
      <c r="AU71" s="37"/>
      <c r="AV71" s="37"/>
    </row>
    <row r="72" spans="1:49" ht="14.1" customHeight="1">
      <c r="A72" s="2539"/>
      <c r="B72" s="2539"/>
      <c r="C72" s="829"/>
      <c r="D72" s="2510">
        <v>3</v>
      </c>
      <c r="E72" s="2564" t="s">
        <v>1445</v>
      </c>
      <c r="F72" s="2564"/>
      <c r="G72" s="2564"/>
      <c r="H72" s="2564"/>
      <c r="I72" s="2564"/>
      <c r="J72" s="2564"/>
      <c r="K72" s="2564"/>
      <c r="L72" s="2564"/>
      <c r="M72" s="2564"/>
      <c r="N72" s="2564"/>
      <c r="O72" s="2564"/>
      <c r="P72" s="2564"/>
      <c r="Q72" s="2564"/>
      <c r="R72" s="2564"/>
      <c r="S72" s="2564"/>
      <c r="T72" s="2565"/>
      <c r="U72" s="2499"/>
      <c r="V72" s="2511"/>
      <c r="W72" s="1188"/>
      <c r="X72" s="2560">
        <v>7</v>
      </c>
      <c r="Y72" s="2585" t="s">
        <v>2414</v>
      </c>
      <c r="Z72" s="2585"/>
      <c r="AA72" s="2585"/>
      <c r="AB72" s="2585"/>
      <c r="AC72" s="2585"/>
      <c r="AD72" s="2585"/>
      <c r="AE72" s="2585"/>
      <c r="AF72" s="2585"/>
      <c r="AG72" s="2585"/>
      <c r="AH72" s="2585"/>
      <c r="AI72" s="2585"/>
      <c r="AJ72" s="2585"/>
      <c r="AK72" s="2585"/>
      <c r="AL72" s="2585"/>
      <c r="AM72" s="2586"/>
      <c r="AN72" s="2592"/>
      <c r="AO72" s="2593"/>
      <c r="AP72" s="22"/>
    </row>
    <row r="73" spans="1:49" ht="14.1" customHeight="1">
      <c r="A73" s="2539"/>
      <c r="B73" s="2539"/>
      <c r="C73" s="829"/>
      <c r="D73" s="2510">
        <v>4</v>
      </c>
      <c r="E73" s="2564" t="s">
        <v>1446</v>
      </c>
      <c r="F73" s="2564"/>
      <c r="G73" s="2564"/>
      <c r="H73" s="2564"/>
      <c r="I73" s="2564"/>
      <c r="J73" s="2564"/>
      <c r="K73" s="2564"/>
      <c r="L73" s="2564"/>
      <c r="M73" s="2564"/>
      <c r="N73" s="2564"/>
      <c r="O73" s="2564"/>
      <c r="P73" s="2564"/>
      <c r="Q73" s="2564"/>
      <c r="R73" s="2564"/>
      <c r="S73" s="2564"/>
      <c r="T73" s="2565"/>
      <c r="U73" s="2499"/>
      <c r="V73" s="2511"/>
      <c r="W73" s="1188"/>
      <c r="X73" s="2560">
        <v>8</v>
      </c>
      <c r="Y73" s="2585" t="s">
        <v>1725</v>
      </c>
      <c r="Z73" s="2585"/>
      <c r="AA73" s="2585"/>
      <c r="AB73" s="2585"/>
      <c r="AC73" s="2585"/>
      <c r="AD73" s="2585"/>
      <c r="AE73" s="2585"/>
      <c r="AF73" s="2585"/>
      <c r="AG73" s="2585"/>
      <c r="AH73" s="2585"/>
      <c r="AI73" s="2585"/>
      <c r="AJ73" s="2585"/>
      <c r="AK73" s="2585"/>
      <c r="AL73" s="2585"/>
      <c r="AM73" s="2586"/>
      <c r="AN73" s="2592"/>
      <c r="AO73" s="2593"/>
      <c r="AP73" s="22"/>
    </row>
    <row r="74" spans="1:49" ht="14.1" customHeight="1">
      <c r="A74" s="2539"/>
      <c r="B74" s="2539"/>
      <c r="C74" s="829"/>
      <c r="D74" s="2510">
        <v>5</v>
      </c>
      <c r="E74" s="2504" t="s">
        <v>1790</v>
      </c>
      <c r="F74" s="2504"/>
      <c r="G74" s="2504"/>
      <c r="H74" s="2504"/>
      <c r="I74" s="2504"/>
      <c r="J74" s="2504"/>
      <c r="K74" s="2504"/>
      <c r="L74" s="2504"/>
      <c r="M74" s="2504"/>
      <c r="N74" s="2504"/>
      <c r="O74" s="2504"/>
      <c r="P74" s="2504"/>
      <c r="Q74" s="2504"/>
      <c r="R74" s="2504"/>
      <c r="S74" s="2504"/>
      <c r="T74" s="2505"/>
      <c r="U74" s="2499"/>
      <c r="V74" s="2511"/>
      <c r="W74" s="1188"/>
      <c r="X74" s="2560">
        <v>9</v>
      </c>
      <c r="Y74" s="2585" t="s">
        <v>2415</v>
      </c>
      <c r="Z74" s="2585"/>
      <c r="AA74" s="2585"/>
      <c r="AB74" s="2585"/>
      <c r="AC74" s="2585"/>
      <c r="AD74" s="2585"/>
      <c r="AE74" s="2585"/>
      <c r="AF74" s="2585"/>
      <c r="AG74" s="2585"/>
      <c r="AH74" s="2585"/>
      <c r="AI74" s="2585"/>
      <c r="AJ74" s="2585"/>
      <c r="AK74" s="2585"/>
      <c r="AL74" s="2585"/>
      <c r="AM74" s="2586"/>
      <c r="AN74" s="2592"/>
      <c r="AO74" s="2593"/>
      <c r="AP74" s="22"/>
    </row>
    <row r="75" spans="1:49" ht="14.1" customHeight="1">
      <c r="A75" s="53"/>
      <c r="B75" s="53"/>
      <c r="C75" s="138"/>
      <c r="D75" s="2510">
        <v>6</v>
      </c>
      <c r="E75" s="2504" t="s">
        <v>1447</v>
      </c>
      <c r="F75" s="2504"/>
      <c r="G75" s="2504"/>
      <c r="H75" s="2504"/>
      <c r="I75" s="2504"/>
      <c r="J75" s="2504"/>
      <c r="K75" s="2504"/>
      <c r="L75" s="2504"/>
      <c r="M75" s="2504"/>
      <c r="N75" s="2504"/>
      <c r="O75" s="2504"/>
      <c r="P75" s="2504"/>
      <c r="Q75" s="2504"/>
      <c r="R75" s="2504"/>
      <c r="S75" s="2504"/>
      <c r="T75" s="2505"/>
      <c r="U75" s="2499"/>
      <c r="V75" s="2511"/>
      <c r="W75" s="1205"/>
      <c r="X75" s="2560">
        <v>10</v>
      </c>
      <c r="Y75" s="2504" t="s">
        <v>2214</v>
      </c>
      <c r="Z75" s="2504"/>
      <c r="AA75" s="2504"/>
      <c r="AB75" s="2504"/>
      <c r="AC75" s="2504"/>
      <c r="AD75" s="2504"/>
      <c r="AE75" s="2504"/>
      <c r="AF75" s="2504"/>
      <c r="AG75" s="2504"/>
      <c r="AH75" s="2504"/>
      <c r="AI75" s="2504"/>
      <c r="AJ75" s="2504"/>
      <c r="AK75" s="2504"/>
      <c r="AL75" s="2504"/>
      <c r="AM75" s="2504"/>
      <c r="AN75" s="2499"/>
      <c r="AO75" s="2500"/>
      <c r="AP75" s="53"/>
    </row>
    <row r="76" spans="1:49" ht="14.1" customHeight="1">
      <c r="A76" s="53"/>
      <c r="B76" s="53"/>
      <c r="C76" s="192"/>
      <c r="D76" s="2510">
        <v>7</v>
      </c>
      <c r="E76" s="2504" t="s">
        <v>1813</v>
      </c>
      <c r="F76" s="2504"/>
      <c r="G76" s="2504"/>
      <c r="H76" s="2504"/>
      <c r="I76" s="2504"/>
      <c r="J76" s="2504"/>
      <c r="K76" s="2504"/>
      <c r="L76" s="2504"/>
      <c r="M76" s="2504"/>
      <c r="N76" s="2504"/>
      <c r="O76" s="2504"/>
      <c r="P76" s="2504"/>
      <c r="Q76" s="2504"/>
      <c r="R76" s="2504"/>
      <c r="S76" s="2504"/>
      <c r="T76" s="2505"/>
      <c r="U76" s="2499"/>
      <c r="V76" s="2511"/>
      <c r="W76" s="1191" t="s">
        <v>1726</v>
      </c>
      <c r="X76" s="2504"/>
      <c r="Y76" s="2504"/>
      <c r="Z76" s="2504"/>
      <c r="AA76" s="2504"/>
      <c r="AB76" s="2504"/>
      <c r="AC76" s="2561"/>
      <c r="AD76" s="2504"/>
      <c r="AE76" s="2504"/>
      <c r="AF76" s="2561"/>
      <c r="AG76" s="2561"/>
      <c r="AH76" s="2561"/>
      <c r="AI76" s="420"/>
      <c r="AJ76" s="420"/>
      <c r="AK76" s="420"/>
      <c r="AL76" s="420"/>
      <c r="AM76" s="802"/>
      <c r="AN76" s="2506"/>
      <c r="AO76" s="2507"/>
      <c r="AP76" s="53"/>
    </row>
    <row r="77" spans="1:49" ht="14.1" customHeight="1">
      <c r="A77" s="53"/>
      <c r="B77" s="53"/>
      <c r="C77" s="388" t="s">
        <v>1448</v>
      </c>
      <c r="D77" s="2504"/>
      <c r="E77" s="2504"/>
      <c r="F77" s="2504"/>
      <c r="G77" s="2504"/>
      <c r="H77" s="2504"/>
      <c r="I77" s="2561"/>
      <c r="J77" s="2504"/>
      <c r="K77" s="2504"/>
      <c r="L77" s="2561"/>
      <c r="M77" s="2561"/>
      <c r="N77" s="2561"/>
      <c r="O77" s="420"/>
      <c r="P77" s="420"/>
      <c r="Q77" s="420"/>
      <c r="R77" s="420"/>
      <c r="S77" s="420"/>
      <c r="T77" s="802"/>
      <c r="U77" s="2499"/>
      <c r="V77" s="2511"/>
      <c r="W77" s="804"/>
      <c r="X77" s="2560">
        <v>1</v>
      </c>
      <c r="Y77" s="2590" t="s">
        <v>1449</v>
      </c>
      <c r="Z77" s="2590"/>
      <c r="AA77" s="2590"/>
      <c r="AB77" s="2590"/>
      <c r="AC77" s="2590"/>
      <c r="AD77" s="2590"/>
      <c r="AE77" s="2590"/>
      <c r="AF77" s="2590"/>
      <c r="AG77" s="2590"/>
      <c r="AH77" s="2590"/>
      <c r="AI77" s="2590"/>
      <c r="AJ77" s="2590"/>
      <c r="AK77" s="2590"/>
      <c r="AL77" s="2590"/>
      <c r="AM77" s="2591"/>
      <c r="AN77" s="2506"/>
      <c r="AO77" s="2507"/>
      <c r="AP77" s="53"/>
    </row>
    <row r="78" spans="1:49" ht="13.5">
      <c r="C78" s="818"/>
      <c r="D78" s="2560">
        <v>1</v>
      </c>
      <c r="E78" s="2504" t="s">
        <v>1791</v>
      </c>
      <c r="F78" s="2504"/>
      <c r="G78" s="2504"/>
      <c r="H78" s="2504"/>
      <c r="I78" s="2504"/>
      <c r="J78" s="2504"/>
      <c r="K78" s="2504"/>
      <c r="L78" s="2504"/>
      <c r="M78" s="2504"/>
      <c r="N78" s="2504"/>
      <c r="O78" s="2504"/>
      <c r="P78" s="2504"/>
      <c r="Q78" s="2504"/>
      <c r="R78" s="2504"/>
      <c r="S78" s="2504"/>
      <c r="T78" s="2505"/>
      <c r="U78" s="2587"/>
      <c r="V78" s="2588"/>
      <c r="W78" s="804"/>
      <c r="X78" s="2560">
        <v>2</v>
      </c>
      <c r="Y78" s="2590" t="s">
        <v>1450</v>
      </c>
      <c r="Z78" s="2590"/>
      <c r="AA78" s="2590"/>
      <c r="AB78" s="2590"/>
      <c r="AC78" s="2590"/>
      <c r="AD78" s="2590"/>
      <c r="AE78" s="2590"/>
      <c r="AF78" s="2590"/>
      <c r="AG78" s="2590"/>
      <c r="AH78" s="2590"/>
      <c r="AI78" s="2590"/>
      <c r="AJ78" s="2590"/>
      <c r="AK78" s="2590"/>
      <c r="AL78" s="2590"/>
      <c r="AM78" s="2591"/>
      <c r="AN78" s="2506"/>
      <c r="AO78" s="2507"/>
    </row>
    <row r="79" spans="1:49" ht="13.5">
      <c r="C79" s="818"/>
      <c r="D79" s="2560">
        <v>2</v>
      </c>
      <c r="E79" s="1876" t="s">
        <v>2420</v>
      </c>
      <c r="F79" s="2504"/>
      <c r="G79" s="2504"/>
      <c r="H79" s="2504"/>
      <c r="I79" s="2504"/>
      <c r="J79" s="2504"/>
      <c r="K79" s="2504"/>
      <c r="L79" s="2504"/>
      <c r="M79" s="2504"/>
      <c r="N79" s="2504"/>
      <c r="O79" s="2504"/>
      <c r="P79" s="2504"/>
      <c r="Q79" s="2504"/>
      <c r="R79" s="2504"/>
      <c r="S79" s="2504"/>
      <c r="T79" s="2505"/>
      <c r="U79" s="2587"/>
      <c r="V79" s="2588"/>
      <c r="W79" s="804"/>
      <c r="X79" s="2560">
        <v>3</v>
      </c>
      <c r="Y79" s="2590" t="s">
        <v>2416</v>
      </c>
      <c r="Z79" s="2590"/>
      <c r="AA79" s="2590"/>
      <c r="AB79" s="2590"/>
      <c r="AC79" s="2590"/>
      <c r="AD79" s="2590"/>
      <c r="AE79" s="2590"/>
      <c r="AF79" s="2590"/>
      <c r="AG79" s="2590"/>
      <c r="AH79" s="2590"/>
      <c r="AI79" s="2590"/>
      <c r="AJ79" s="2590"/>
      <c r="AK79" s="2590"/>
      <c r="AL79" s="2590"/>
      <c r="AM79" s="2591"/>
      <c r="AN79" s="2506"/>
      <c r="AO79" s="2507"/>
    </row>
    <row r="80" spans="1:49" ht="13.5">
      <c r="C80" s="818"/>
      <c r="D80" s="2560">
        <v>3</v>
      </c>
      <c r="E80" s="2504" t="s">
        <v>1792</v>
      </c>
      <c r="F80" s="2504"/>
      <c r="G80" s="2504"/>
      <c r="H80" s="2504"/>
      <c r="I80" s="2504"/>
      <c r="J80" s="2504"/>
      <c r="K80" s="2504"/>
      <c r="L80" s="2504"/>
      <c r="M80" s="2504"/>
      <c r="N80" s="2504"/>
      <c r="O80" s="2504"/>
      <c r="P80" s="2504"/>
      <c r="Q80" s="2504"/>
      <c r="R80" s="2504"/>
      <c r="S80" s="2504"/>
      <c r="T80" s="2505"/>
      <c r="U80" s="2587"/>
      <c r="V80" s="2588"/>
      <c r="W80" s="804"/>
      <c r="X80" s="2560">
        <v>4</v>
      </c>
      <c r="Y80" s="2504" t="s">
        <v>2417</v>
      </c>
      <c r="Z80" s="2504"/>
      <c r="AA80" s="2504"/>
      <c r="AB80" s="2504"/>
      <c r="AC80" s="2504"/>
      <c r="AD80" s="2504"/>
      <c r="AE80" s="2504"/>
      <c r="AF80" s="2504"/>
      <c r="AG80" s="2504"/>
      <c r="AH80" s="2504"/>
      <c r="AI80" s="2504"/>
      <c r="AJ80" s="2504"/>
      <c r="AK80" s="2504"/>
      <c r="AL80" s="2504"/>
      <c r="AM80" s="2505"/>
      <c r="AN80" s="2506"/>
      <c r="AO80" s="2507"/>
    </row>
    <row r="81" spans="3:41" ht="13.5">
      <c r="C81" s="818"/>
      <c r="D81" s="2560">
        <v>4</v>
      </c>
      <c r="E81" s="2585" t="s">
        <v>1793</v>
      </c>
      <c r="F81" s="2585"/>
      <c r="G81" s="2585"/>
      <c r="H81" s="2585"/>
      <c r="I81" s="2585"/>
      <c r="J81" s="2585"/>
      <c r="K81" s="2585"/>
      <c r="L81" s="2585"/>
      <c r="M81" s="2585"/>
      <c r="N81" s="2585"/>
      <c r="O81" s="2585"/>
      <c r="P81" s="2585"/>
      <c r="Q81" s="2585"/>
      <c r="R81" s="2585"/>
      <c r="S81" s="2585"/>
      <c r="T81" s="2586"/>
      <c r="U81" s="2587"/>
      <c r="V81" s="2588"/>
      <c r="W81" s="804"/>
      <c r="X81" s="2560">
        <v>5</v>
      </c>
      <c r="Y81" s="2585" t="s">
        <v>2418</v>
      </c>
      <c r="Z81" s="2585"/>
      <c r="AA81" s="2585"/>
      <c r="AB81" s="2585"/>
      <c r="AC81" s="2585"/>
      <c r="AD81" s="2585"/>
      <c r="AE81" s="2585"/>
      <c r="AF81" s="2585"/>
      <c r="AG81" s="2585"/>
      <c r="AH81" s="2585"/>
      <c r="AI81" s="2585"/>
      <c r="AJ81" s="2585"/>
      <c r="AK81" s="2585"/>
      <c r="AL81" s="2585"/>
      <c r="AM81" s="2586"/>
      <c r="AN81" s="2587"/>
      <c r="AO81" s="2589"/>
    </row>
    <row r="82" spans="3:41" ht="13.5">
      <c r="C82" s="818"/>
      <c r="D82" s="2560"/>
      <c r="E82" s="2585"/>
      <c r="F82" s="2585"/>
      <c r="G82" s="2585"/>
      <c r="H82" s="2585"/>
      <c r="I82" s="2585"/>
      <c r="J82" s="2585"/>
      <c r="K82" s="2585"/>
      <c r="L82" s="2585"/>
      <c r="M82" s="2585"/>
      <c r="N82" s="2585"/>
      <c r="O82" s="2585"/>
      <c r="P82" s="2585"/>
      <c r="Q82" s="2585"/>
      <c r="R82" s="2585"/>
      <c r="S82" s="2585"/>
      <c r="T82" s="2586"/>
      <c r="U82" s="2587"/>
      <c r="V82" s="2588"/>
      <c r="W82" s="804"/>
      <c r="X82" s="2560">
        <v>6</v>
      </c>
      <c r="Y82" s="2585" t="s">
        <v>1727</v>
      </c>
      <c r="Z82" s="2585"/>
      <c r="AA82" s="2585"/>
      <c r="AB82" s="2585"/>
      <c r="AC82" s="2585"/>
      <c r="AD82" s="2585"/>
      <c r="AE82" s="2585"/>
      <c r="AF82" s="2585"/>
      <c r="AG82" s="2585"/>
      <c r="AH82" s="2585"/>
      <c r="AI82" s="2585"/>
      <c r="AJ82" s="2585"/>
      <c r="AK82" s="2585"/>
      <c r="AL82" s="2585"/>
      <c r="AM82" s="2586"/>
      <c r="AN82" s="2587"/>
      <c r="AO82" s="2589"/>
    </row>
    <row r="83" spans="3:41" ht="13.5">
      <c r="C83" s="823"/>
      <c r="D83" s="2560"/>
      <c r="E83" s="2585"/>
      <c r="F83" s="2585"/>
      <c r="G83" s="2585"/>
      <c r="H83" s="2585"/>
      <c r="I83" s="2585"/>
      <c r="J83" s="2585"/>
      <c r="K83" s="2585"/>
      <c r="L83" s="2585"/>
      <c r="M83" s="2585"/>
      <c r="N83" s="2585"/>
      <c r="O83" s="2585"/>
      <c r="P83" s="2585"/>
      <c r="Q83" s="2585"/>
      <c r="R83" s="2585"/>
      <c r="S83" s="2585"/>
      <c r="T83" s="2586"/>
      <c r="U83" s="2587"/>
      <c r="V83" s="2588"/>
      <c r="W83" s="819"/>
      <c r="X83" s="2560"/>
      <c r="Y83" s="2585"/>
      <c r="Z83" s="2585"/>
      <c r="AA83" s="2585"/>
      <c r="AB83" s="2585"/>
      <c r="AC83" s="2585"/>
      <c r="AD83" s="2585"/>
      <c r="AE83" s="2585"/>
      <c r="AF83" s="2585"/>
      <c r="AG83" s="2585"/>
      <c r="AH83" s="2585"/>
      <c r="AI83" s="2585"/>
      <c r="AJ83" s="2585"/>
      <c r="AK83" s="2585"/>
      <c r="AL83" s="2585"/>
      <c r="AM83" s="2586"/>
      <c r="AN83" s="2587"/>
      <c r="AO83" s="2589"/>
    </row>
    <row r="87" spans="3:41">
      <c r="Y87" s="37"/>
      <c r="Z87" s="37"/>
      <c r="AA87" s="37"/>
      <c r="AB87" s="37"/>
      <c r="AC87" s="37"/>
    </row>
    <row r="88" spans="3:41">
      <c r="Y88" s="37"/>
      <c r="Z88" s="2559"/>
      <c r="AA88" s="2539"/>
      <c r="AB88" s="2539"/>
      <c r="AC88" s="37"/>
    </row>
    <row r="89" spans="3:41">
      <c r="Y89" s="37"/>
      <c r="Z89" s="2575"/>
      <c r="AA89" s="2575"/>
      <c r="AB89" s="2539"/>
      <c r="AC89" s="37"/>
    </row>
    <row r="90" spans="3:41">
      <c r="Y90" s="37"/>
      <c r="Z90" s="2559"/>
      <c r="AA90" s="2539"/>
      <c r="AB90" s="2539"/>
      <c r="AC90" s="37"/>
    </row>
    <row r="91" spans="3:41">
      <c r="Y91" s="37"/>
      <c r="Z91" s="2539"/>
      <c r="AA91" s="2539"/>
      <c r="AB91" s="2539"/>
      <c r="AC91" s="37"/>
    </row>
    <row r="92" spans="3:41">
      <c r="Y92" s="37"/>
      <c r="Z92" s="2575"/>
      <c r="AA92" s="56"/>
      <c r="AB92" s="2539"/>
      <c r="AC92" s="37"/>
    </row>
    <row r="93" spans="3:41">
      <c r="Y93" s="37"/>
      <c r="Z93" s="37"/>
      <c r="AA93" s="37"/>
      <c r="AB93" s="37"/>
      <c r="AC93" s="37"/>
    </row>
  </sheetData>
  <mergeCells count="162">
    <mergeCell ref="AT7:AW8"/>
    <mergeCell ref="AV37:AW37"/>
    <mergeCell ref="AR38:AR44"/>
    <mergeCell ref="AR17:AR19"/>
    <mergeCell ref="AV12:AW12"/>
    <mergeCell ref="AW17:AW18"/>
    <mergeCell ref="AT28:AT31"/>
    <mergeCell ref="AV28:AV31"/>
    <mergeCell ref="AS28:AS31"/>
    <mergeCell ref="AS32:AS33"/>
    <mergeCell ref="AT32:AT33"/>
    <mergeCell ref="AR13:AR16"/>
    <mergeCell ref="AR21:AR23"/>
    <mergeCell ref="AR24:AR27"/>
    <mergeCell ref="AR49:AR64"/>
    <mergeCell ref="AW22:AW23"/>
    <mergeCell ref="AW24:AW27"/>
    <mergeCell ref="AU28:AU31"/>
    <mergeCell ref="AW28:AW30"/>
    <mergeCell ref="AW31:AW33"/>
    <mergeCell ref="AU32:AU33"/>
    <mergeCell ref="X25:AM25"/>
    <mergeCell ref="X26:AM26"/>
    <mergeCell ref="X27:AM28"/>
    <mergeCell ref="AK34:AO34"/>
    <mergeCell ref="AN28:AO28"/>
    <mergeCell ref="AR28:AR34"/>
    <mergeCell ref="AN31:AO31"/>
    <mergeCell ref="X29:AM29"/>
    <mergeCell ref="X30:AM30"/>
    <mergeCell ref="AN23:AO23"/>
    <mergeCell ref="Y50:AM50"/>
    <mergeCell ref="AN50:AO50"/>
    <mergeCell ref="Y58:AM58"/>
    <mergeCell ref="AN58:AO58"/>
    <mergeCell ref="Y59:AM59"/>
    <mergeCell ref="Y60:AM60"/>
    <mergeCell ref="Y61:AM61"/>
    <mergeCell ref="C12:T12"/>
    <mergeCell ref="U12:V12"/>
    <mergeCell ref="W12:AM12"/>
    <mergeCell ref="AN12:AO12"/>
    <mergeCell ref="U21:V22"/>
    <mergeCell ref="AN21:AO21"/>
    <mergeCell ref="U19:V19"/>
    <mergeCell ref="X19:AM19"/>
    <mergeCell ref="AN19:AO19"/>
    <mergeCell ref="U13:V13"/>
    <mergeCell ref="AN13:AO13"/>
    <mergeCell ref="U14:V14"/>
    <mergeCell ref="AN14:AO14"/>
    <mergeCell ref="U15:V15"/>
    <mergeCell ref="AN15:AO15"/>
    <mergeCell ref="X22:AM23"/>
    <mergeCell ref="AN22:AO22"/>
    <mergeCell ref="U27:V27"/>
    <mergeCell ref="AN27:AO27"/>
    <mergeCell ref="W26:W28"/>
    <mergeCell ref="U28:V28"/>
    <mergeCell ref="U23:V23"/>
    <mergeCell ref="AK11:AO11"/>
    <mergeCell ref="E41:T41"/>
    <mergeCell ref="U41:V41"/>
    <mergeCell ref="Y41:AM41"/>
    <mergeCell ref="AN41:AO41"/>
    <mergeCell ref="U24:V24"/>
    <mergeCell ref="U25:V25"/>
    <mergeCell ref="U26:V26"/>
    <mergeCell ref="AN26:AO26"/>
    <mergeCell ref="U29:V29"/>
    <mergeCell ref="AN29:AO29"/>
    <mergeCell ref="U30:V30"/>
    <mergeCell ref="AN30:AO30"/>
    <mergeCell ref="U36:V36"/>
    <mergeCell ref="AN36:AO36"/>
    <mergeCell ref="E37:T37"/>
    <mergeCell ref="U37:V37"/>
    <mergeCell ref="Y37:AM37"/>
    <mergeCell ref="AN37:AO37"/>
    <mergeCell ref="C35:T35"/>
    <mergeCell ref="U35:V35"/>
    <mergeCell ref="W35:AM35"/>
    <mergeCell ref="AN35:AO35"/>
    <mergeCell ref="U31:V31"/>
    <mergeCell ref="E38:T38"/>
    <mergeCell ref="U38:V38"/>
    <mergeCell ref="Y38:AM38"/>
    <mergeCell ref="AN38:AO38"/>
    <mergeCell ref="E39:T39"/>
    <mergeCell ref="U39:V39"/>
    <mergeCell ref="Y39:AM39"/>
    <mergeCell ref="AN39:AO39"/>
    <mergeCell ref="Y51:AM51"/>
    <mergeCell ref="AN51:AO51"/>
    <mergeCell ref="U48:V48"/>
    <mergeCell ref="Y48:AM48"/>
    <mergeCell ref="AN48:AO48"/>
    <mergeCell ref="U49:V49"/>
    <mergeCell ref="Y49:AM49"/>
    <mergeCell ref="AN49:AO49"/>
    <mergeCell ref="E43:T45"/>
    <mergeCell ref="U47:V47"/>
    <mergeCell ref="AN47:AO47"/>
    <mergeCell ref="E42:T42"/>
    <mergeCell ref="AN42:AO42"/>
    <mergeCell ref="E40:T40"/>
    <mergeCell ref="Y40:AM40"/>
    <mergeCell ref="AN40:AO40"/>
    <mergeCell ref="U55:V55"/>
    <mergeCell ref="Y52:AM52"/>
    <mergeCell ref="AN52:AO52"/>
    <mergeCell ref="Y53:AM53"/>
    <mergeCell ref="AN53:AO53"/>
    <mergeCell ref="E57:T57"/>
    <mergeCell ref="Y54:AM54"/>
    <mergeCell ref="AN54:AO54"/>
    <mergeCell ref="U53:V53"/>
    <mergeCell ref="E54:T54"/>
    <mergeCell ref="U54:V54"/>
    <mergeCell ref="AN65:AO65"/>
    <mergeCell ref="Y55:AM55"/>
    <mergeCell ref="AN55:AO55"/>
    <mergeCell ref="Y56:AM56"/>
    <mergeCell ref="AN56:AO56"/>
    <mergeCell ref="Y57:AM57"/>
    <mergeCell ref="AN57:AO57"/>
    <mergeCell ref="Y69:AM69"/>
    <mergeCell ref="AN69:AO69"/>
    <mergeCell ref="Y70:AM70"/>
    <mergeCell ref="AN70:AO70"/>
    <mergeCell ref="Y71:AM71"/>
    <mergeCell ref="AN71:AO71"/>
    <mergeCell ref="Y66:AM66"/>
    <mergeCell ref="AN66:AO66"/>
    <mergeCell ref="Y67:AM67"/>
    <mergeCell ref="AN67:AO67"/>
    <mergeCell ref="Y68:AM68"/>
    <mergeCell ref="AN68:AO68"/>
    <mergeCell ref="Y77:AM77"/>
    <mergeCell ref="U78:V78"/>
    <mergeCell ref="Y78:AM78"/>
    <mergeCell ref="U79:V79"/>
    <mergeCell ref="Y79:AM79"/>
    <mergeCell ref="U80:V80"/>
    <mergeCell ref="Y72:AM72"/>
    <mergeCell ref="AN72:AO72"/>
    <mergeCell ref="Y73:AM73"/>
    <mergeCell ref="AN73:AO73"/>
    <mergeCell ref="Y74:AM74"/>
    <mergeCell ref="AN74:AO74"/>
    <mergeCell ref="E83:T83"/>
    <mergeCell ref="U83:V83"/>
    <mergeCell ref="Y83:AM83"/>
    <mergeCell ref="AN83:AO83"/>
    <mergeCell ref="E81:T81"/>
    <mergeCell ref="U81:V81"/>
    <mergeCell ref="Y81:AM81"/>
    <mergeCell ref="AN81:AO81"/>
    <mergeCell ref="E82:T82"/>
    <mergeCell ref="U82:V82"/>
    <mergeCell ref="Y82:AM82"/>
    <mergeCell ref="AN82:AO82"/>
  </mergeCells>
  <phoneticPr fontId="3"/>
  <printOptions horizontalCentered="1"/>
  <pageMargins left="0.70866141732283472" right="0.11811023622047245" top="0.39370078740157483" bottom="0" header="0.19685039370078741" footer="0.51181102362204722"/>
  <pageSetup paperSize="9" scale="74"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Q99"/>
  <sheetViews>
    <sheetView showGridLines="0" zoomScaleNormal="100" zoomScaleSheetLayoutView="100" workbookViewId="0">
      <selection activeCell="X43" sqref="X43:AC45"/>
    </sheetView>
  </sheetViews>
  <sheetFormatPr defaultColWidth="8" defaultRowHeight="12"/>
  <cols>
    <col min="1" max="29" width="2" style="897" customWidth="1"/>
    <col min="30" max="30" width="4.375" style="897" customWidth="1"/>
    <col min="31" max="34" width="2.75" style="897" customWidth="1"/>
    <col min="35" max="35" width="2.75" style="899" customWidth="1"/>
    <col min="36" max="37" width="2" style="897" customWidth="1"/>
    <col min="38" max="38" width="2" style="899" customWidth="1"/>
    <col min="39" max="39" width="2" style="897" customWidth="1"/>
    <col min="40" max="40" width="2" style="2097" customWidth="1"/>
    <col min="41" max="41" width="2" style="1080" customWidth="1"/>
    <col min="42" max="43" width="2" style="897" customWidth="1"/>
    <col min="44" max="44" width="1.125" style="897" customWidth="1"/>
    <col min="45" max="59" width="2.375" style="897" customWidth="1"/>
    <col min="60" max="69" width="2.625" style="897" customWidth="1"/>
    <col min="70" max="87" width="2.375" style="897" customWidth="1"/>
    <col min="88" max="118" width="2.5" style="897" customWidth="1"/>
    <col min="119" max="16384" width="8" style="897"/>
  </cols>
  <sheetData>
    <row r="1" spans="1:77" ht="14.1" customHeight="1" thickBot="1">
      <c r="A1" s="3414" t="s">
        <v>1088</v>
      </c>
      <c r="B1" s="3414"/>
      <c r="C1" s="3414"/>
      <c r="D1" s="3414"/>
      <c r="E1" s="3414"/>
      <c r="F1" s="3414"/>
      <c r="G1" s="3414"/>
      <c r="H1" s="3414"/>
      <c r="I1" s="3414"/>
      <c r="J1" s="3414"/>
      <c r="K1" s="3414"/>
      <c r="L1" s="3414"/>
      <c r="M1" s="3414"/>
      <c r="N1" s="3414"/>
      <c r="O1" s="3414"/>
      <c r="P1" s="3414"/>
      <c r="Q1" s="3414"/>
      <c r="R1" s="3414"/>
      <c r="S1" s="3414"/>
      <c r="T1" s="3414"/>
      <c r="U1" s="3414"/>
      <c r="V1" s="3414"/>
      <c r="W1" s="3414"/>
      <c r="X1" s="3414"/>
      <c r="Y1" s="3414"/>
      <c r="Z1" s="3414"/>
      <c r="AA1" s="3414"/>
      <c r="AB1" s="3414"/>
      <c r="AC1" s="3414"/>
      <c r="AD1" s="3414"/>
      <c r="AE1" s="3414"/>
      <c r="AF1" s="3414"/>
      <c r="AG1" s="3414"/>
      <c r="AH1" s="3414"/>
      <c r="AI1" s="3414"/>
      <c r="AJ1" s="3414"/>
      <c r="AK1" s="3414"/>
      <c r="AL1" s="3414"/>
      <c r="AM1" s="3414"/>
      <c r="AN1" s="3414"/>
      <c r="AO1" s="3414"/>
      <c r="AP1" s="3414"/>
      <c r="AQ1" s="3414"/>
      <c r="AR1" s="3414"/>
      <c r="AT1" s="4222" t="s">
        <v>2115</v>
      </c>
      <c r="AU1" s="4222"/>
      <c r="AV1" s="4222"/>
      <c r="AW1" s="4222"/>
      <c r="AX1" s="4222"/>
    </row>
    <row r="2" spans="1:77" ht="14.1" customHeight="1" thickBot="1">
      <c r="A2" s="897" t="s">
        <v>1345</v>
      </c>
      <c r="P2" s="1055"/>
      <c r="Q2" s="1055"/>
      <c r="R2" s="1055"/>
      <c r="S2" s="1055"/>
      <c r="T2" s="1055"/>
      <c r="U2" s="1055"/>
      <c r="V2" s="1055"/>
      <c r="W2" s="1055"/>
      <c r="X2" s="1055"/>
      <c r="Y2" s="1055"/>
      <c r="Z2" s="1055"/>
      <c r="AA2" s="1055"/>
      <c r="AB2" s="1055"/>
      <c r="AC2" s="1055"/>
      <c r="AD2" s="1055"/>
      <c r="AE2" s="1055"/>
      <c r="AF2" s="1056"/>
      <c r="AG2" s="1056"/>
      <c r="AH2" s="1056"/>
      <c r="AI2" s="1056"/>
      <c r="AJ2" s="1056"/>
      <c r="AK2" s="1056"/>
      <c r="AL2" s="1056"/>
      <c r="AM2" s="1056"/>
      <c r="AN2" s="1056"/>
      <c r="AO2" s="1056"/>
      <c r="AP2" s="1056"/>
      <c r="AQ2" s="1056"/>
      <c r="AR2" s="1057" t="s">
        <v>1090</v>
      </c>
      <c r="AT2" s="4223" t="s">
        <v>1293</v>
      </c>
      <c r="AU2" s="4224"/>
      <c r="AV2" s="4224"/>
      <c r="AW2" s="4224"/>
      <c r="AX2" s="4224"/>
      <c r="AY2" s="4224"/>
      <c r="AZ2" s="4224"/>
      <c r="BA2" s="4224"/>
      <c r="BB2" s="4224"/>
      <c r="BC2" s="4224"/>
      <c r="BD2" s="4224"/>
      <c r="BE2" s="4224"/>
      <c r="BF2" s="4224"/>
      <c r="BG2" s="4224"/>
      <c r="BH2" s="4224"/>
      <c r="BI2" s="4224"/>
      <c r="BJ2" s="4224"/>
      <c r="BK2" s="4225"/>
    </row>
    <row r="3" spans="1:77" ht="14.1" customHeight="1">
      <c r="A3" s="4232" t="s">
        <v>260</v>
      </c>
      <c r="B3" s="3415"/>
      <c r="C3" s="3415"/>
      <c r="D3" s="3415"/>
      <c r="E3" s="3415"/>
      <c r="F3" s="3415"/>
      <c r="G3" s="3415"/>
      <c r="H3" s="3415"/>
      <c r="I3" s="3415"/>
      <c r="J3" s="3415"/>
      <c r="K3" s="3415"/>
      <c r="L3" s="3415"/>
      <c r="M3" s="3415"/>
      <c r="N3" s="3415"/>
      <c r="O3" s="3415"/>
      <c r="P3" s="3415"/>
      <c r="Q3" s="3415"/>
      <c r="R3" s="3415"/>
      <c r="S3" s="3415"/>
      <c r="T3" s="3415"/>
      <c r="U3" s="3415"/>
      <c r="V3" s="3415"/>
      <c r="W3" s="3415"/>
      <c r="X3" s="3415"/>
      <c r="Y3" s="3415"/>
      <c r="Z3" s="3415"/>
      <c r="AA3" s="3415"/>
      <c r="AB3" s="3415"/>
      <c r="AC3" s="3415"/>
      <c r="AD3" s="3415"/>
      <c r="AE3" s="3415"/>
      <c r="AF3" s="3415"/>
      <c r="AG3" s="3415"/>
      <c r="AH3" s="4233" t="s">
        <v>183</v>
      </c>
      <c r="AI3" s="3415"/>
      <c r="AJ3" s="3415"/>
      <c r="AK3" s="3415"/>
      <c r="AL3" s="3415"/>
      <c r="AM3" s="3415"/>
      <c r="AN3" s="3415"/>
      <c r="AO3" s="3415"/>
      <c r="AP3" s="3415"/>
      <c r="AQ3" s="3415"/>
      <c r="AR3" s="4234"/>
      <c r="AT3" s="4226"/>
      <c r="AU3" s="4227"/>
      <c r="AV3" s="4227"/>
      <c r="AW3" s="4227"/>
      <c r="AX3" s="4227"/>
      <c r="AY3" s="4227"/>
      <c r="AZ3" s="4227"/>
      <c r="BA3" s="4227"/>
      <c r="BB3" s="4227"/>
      <c r="BC3" s="4227"/>
      <c r="BD3" s="4227"/>
      <c r="BE3" s="4227"/>
      <c r="BF3" s="4227"/>
      <c r="BG3" s="4227"/>
      <c r="BH3" s="4227"/>
      <c r="BI3" s="4227"/>
      <c r="BJ3" s="4227"/>
      <c r="BK3" s="4228"/>
      <c r="BL3" s="963"/>
    </row>
    <row r="4" spans="1:77" ht="13.5" customHeight="1">
      <c r="A4" s="1058"/>
      <c r="B4" s="4235" t="s">
        <v>1509</v>
      </c>
      <c r="C4" s="4235"/>
      <c r="D4" s="4235"/>
      <c r="E4" s="4235"/>
      <c r="F4" s="4235"/>
      <c r="G4" s="4235"/>
      <c r="H4" s="4235"/>
      <c r="I4" s="4235"/>
      <c r="J4" s="4235"/>
      <c r="K4" s="4235"/>
      <c r="L4" s="4235"/>
      <c r="M4" s="4235"/>
      <c r="N4" s="4235"/>
      <c r="O4" s="4235"/>
      <c r="P4" s="4235"/>
      <c r="Q4" s="4235"/>
      <c r="R4" s="4235"/>
      <c r="S4" s="4235"/>
      <c r="T4" s="4235"/>
      <c r="U4" s="4235"/>
      <c r="V4" s="4235"/>
      <c r="W4" s="4235"/>
      <c r="X4" s="4235"/>
      <c r="Y4" s="4235"/>
      <c r="Z4" s="4235"/>
      <c r="AA4" s="4235"/>
      <c r="AB4" s="4235"/>
      <c r="AC4" s="4235"/>
      <c r="AD4" s="4235"/>
      <c r="AE4" s="4235"/>
      <c r="AF4" s="4235"/>
      <c r="AG4" s="4236"/>
      <c r="AH4" s="1059"/>
      <c r="AI4" s="1060"/>
      <c r="AJ4" s="1060"/>
      <c r="AK4" s="1060"/>
      <c r="AL4" s="1060"/>
      <c r="AM4" s="1060"/>
      <c r="AN4" s="1060"/>
      <c r="AO4" s="1060"/>
      <c r="AP4" s="1060"/>
      <c r="AQ4" s="1060"/>
      <c r="AR4" s="1061"/>
      <c r="AT4" s="4226"/>
      <c r="AU4" s="4227"/>
      <c r="AV4" s="4227"/>
      <c r="AW4" s="4227"/>
      <c r="AX4" s="4227"/>
      <c r="AY4" s="4227"/>
      <c r="AZ4" s="4227"/>
      <c r="BA4" s="4227"/>
      <c r="BB4" s="4227"/>
      <c r="BC4" s="4227"/>
      <c r="BD4" s="4227"/>
      <c r="BE4" s="4227"/>
      <c r="BF4" s="4227"/>
      <c r="BG4" s="4227"/>
      <c r="BH4" s="4227"/>
      <c r="BI4" s="4227"/>
      <c r="BJ4" s="4227"/>
      <c r="BK4" s="4228"/>
      <c r="BL4" s="963"/>
    </row>
    <row r="5" spans="1:77" ht="13.5" customHeight="1" thickBot="1">
      <c r="A5" s="1058"/>
      <c r="B5" s="898"/>
      <c r="C5" s="2017" t="s">
        <v>1510</v>
      </c>
      <c r="D5" s="898"/>
      <c r="E5" s="898"/>
      <c r="F5" s="898"/>
      <c r="G5" s="898"/>
      <c r="H5" s="898"/>
      <c r="I5" s="898"/>
      <c r="J5" s="898"/>
      <c r="K5" s="898"/>
      <c r="L5" s="898"/>
      <c r="M5" s="898"/>
      <c r="N5" s="898"/>
      <c r="O5" s="898"/>
      <c r="P5" s="898"/>
      <c r="Q5" s="898"/>
      <c r="R5" s="898"/>
      <c r="S5" s="898"/>
      <c r="T5" s="898"/>
      <c r="U5" s="898"/>
      <c r="V5" s="898"/>
      <c r="W5" s="898"/>
      <c r="X5" s="898"/>
      <c r="Y5" s="898"/>
      <c r="Z5" s="898"/>
      <c r="AA5" s="898"/>
      <c r="AB5" s="898"/>
      <c r="AC5" s="898"/>
      <c r="AD5" s="898"/>
      <c r="AE5" s="898"/>
      <c r="AF5" s="898"/>
      <c r="AG5" s="898"/>
      <c r="AH5" s="4237" t="s">
        <v>1511</v>
      </c>
      <c r="AI5" s="4238"/>
      <c r="AJ5" s="4238"/>
      <c r="AK5" s="4238"/>
      <c r="AL5" s="4238"/>
      <c r="AM5" s="4238"/>
      <c r="AN5" s="4238"/>
      <c r="AO5" s="4238"/>
      <c r="AP5" s="4238"/>
      <c r="AQ5" s="4238"/>
      <c r="AR5" s="4239"/>
      <c r="AT5" s="4229"/>
      <c r="AU5" s="4230"/>
      <c r="AV5" s="4230"/>
      <c r="AW5" s="4230"/>
      <c r="AX5" s="4230"/>
      <c r="AY5" s="4230"/>
      <c r="AZ5" s="4230"/>
      <c r="BA5" s="4230"/>
      <c r="BB5" s="4230"/>
      <c r="BC5" s="4230"/>
      <c r="BD5" s="4230"/>
      <c r="BE5" s="4230"/>
      <c r="BF5" s="4230"/>
      <c r="BG5" s="4230"/>
      <c r="BH5" s="4230"/>
      <c r="BI5" s="4230"/>
      <c r="BJ5" s="4230"/>
      <c r="BK5" s="4231"/>
      <c r="BL5" s="963"/>
      <c r="BR5" s="2109"/>
      <c r="BS5" s="2109"/>
      <c r="BT5" s="2109"/>
      <c r="BU5" s="2109"/>
      <c r="BV5" s="2109"/>
      <c r="BW5" s="879"/>
      <c r="BX5" s="879"/>
      <c r="BY5" s="879"/>
    </row>
    <row r="6" spans="1:77" ht="13.5" customHeight="1">
      <c r="A6" s="1058"/>
      <c r="B6" s="898" t="s">
        <v>1695</v>
      </c>
      <c r="C6" s="898"/>
      <c r="D6" s="898"/>
      <c r="E6" s="898"/>
      <c r="F6" s="898"/>
      <c r="G6" s="898"/>
      <c r="H6" s="898"/>
      <c r="I6" s="898"/>
      <c r="J6" s="898"/>
      <c r="K6" s="898"/>
      <c r="L6" s="898"/>
      <c r="M6" s="898"/>
      <c r="N6" s="898"/>
      <c r="O6" s="898"/>
      <c r="P6" s="898"/>
      <c r="Q6" s="2018"/>
      <c r="R6" s="898"/>
      <c r="S6" s="898"/>
      <c r="T6" s="2109"/>
      <c r="U6" s="2109"/>
      <c r="V6" s="914"/>
      <c r="W6" s="914"/>
      <c r="X6" s="914"/>
      <c r="Y6" s="914"/>
      <c r="Z6" s="914"/>
      <c r="AA6" s="914"/>
      <c r="AB6" s="914"/>
      <c r="AC6" s="914"/>
      <c r="AD6" s="1217"/>
      <c r="AE6" s="1217"/>
      <c r="AF6" s="1217"/>
      <c r="AG6" s="1217"/>
      <c r="AH6" s="4237"/>
      <c r="AI6" s="4238"/>
      <c r="AJ6" s="4238"/>
      <c r="AK6" s="4238"/>
      <c r="AL6" s="4238"/>
      <c r="AM6" s="4238"/>
      <c r="AN6" s="4238"/>
      <c r="AO6" s="4238"/>
      <c r="AP6" s="4238"/>
      <c r="AQ6" s="4238"/>
      <c r="AR6" s="4239"/>
      <c r="AT6" s="963"/>
      <c r="AU6" s="963"/>
      <c r="AV6" s="963"/>
      <c r="AW6" s="963"/>
      <c r="AX6" s="963"/>
      <c r="AY6" s="963"/>
      <c r="AZ6" s="963"/>
      <c r="BA6" s="963"/>
      <c r="BB6" s="963"/>
      <c r="BC6" s="963"/>
      <c r="BD6" s="963"/>
      <c r="BE6" s="963"/>
      <c r="BF6" s="963"/>
      <c r="BG6" s="963"/>
      <c r="BH6" s="963"/>
      <c r="BI6" s="963"/>
      <c r="BJ6" s="963"/>
      <c r="BK6" s="963"/>
      <c r="BL6" s="963"/>
      <c r="BR6" s="2109"/>
      <c r="BS6" s="2109"/>
      <c r="BT6" s="2109"/>
      <c r="BU6" s="2109"/>
      <c r="BV6" s="2109"/>
      <c r="BW6" s="879"/>
      <c r="BX6" s="879"/>
      <c r="BY6" s="879"/>
    </row>
    <row r="7" spans="1:77" ht="13.5" customHeight="1">
      <c r="A7" s="1058"/>
      <c r="B7" s="4175" t="s">
        <v>261</v>
      </c>
      <c r="C7" s="4176"/>
      <c r="D7" s="4176"/>
      <c r="E7" s="4176"/>
      <c r="F7" s="4176"/>
      <c r="G7" s="4176"/>
      <c r="H7" s="4176"/>
      <c r="I7" s="4176"/>
      <c r="J7" s="4176"/>
      <c r="K7" s="4176"/>
      <c r="L7" s="4177"/>
      <c r="M7" s="4240" t="s">
        <v>262</v>
      </c>
      <c r="N7" s="4241"/>
      <c r="O7" s="4241"/>
      <c r="P7" s="4241"/>
      <c r="Q7" s="4241"/>
      <c r="R7" s="4241"/>
      <c r="S7" s="4241"/>
      <c r="T7" s="4242"/>
      <c r="U7" s="4243" t="s">
        <v>57</v>
      </c>
      <c r="V7" s="4176"/>
      <c r="W7" s="4176"/>
      <c r="X7" s="4176"/>
      <c r="Y7" s="4176"/>
      <c r="Z7" s="4176"/>
      <c r="AA7" s="4176"/>
      <c r="AB7" s="4176"/>
      <c r="AC7" s="4176"/>
      <c r="AD7" s="4176"/>
      <c r="AE7" s="4176"/>
      <c r="AF7" s="4176"/>
      <c r="AG7" s="4176"/>
      <c r="AH7" s="4177"/>
      <c r="AI7" s="4176" t="s">
        <v>263</v>
      </c>
      <c r="AJ7" s="4176"/>
      <c r="AK7" s="4176"/>
      <c r="AL7" s="4176"/>
      <c r="AM7" s="4176"/>
      <c r="AN7" s="4176"/>
      <c r="AO7" s="4176"/>
      <c r="AP7" s="4177"/>
      <c r="AR7" s="940"/>
      <c r="AT7" s="946" t="s">
        <v>1281</v>
      </c>
      <c r="AU7" s="946"/>
      <c r="AV7" s="946"/>
      <c r="AW7" s="946"/>
      <c r="AX7" s="946"/>
      <c r="AY7" s="946"/>
      <c r="AZ7" s="946"/>
      <c r="BA7" s="946"/>
      <c r="BB7" s="946"/>
      <c r="BC7" s="946"/>
      <c r="BD7" s="946"/>
      <c r="BE7" s="946"/>
      <c r="BR7" s="879"/>
      <c r="BS7" s="879"/>
      <c r="BT7" s="879"/>
      <c r="BU7" s="2109"/>
      <c r="BV7" s="2109"/>
      <c r="BW7" s="879"/>
      <c r="BX7" s="879"/>
      <c r="BY7" s="879"/>
    </row>
    <row r="8" spans="1:77" ht="13.5" customHeight="1">
      <c r="A8" s="1058"/>
      <c r="B8" s="2115"/>
      <c r="C8" s="2116"/>
      <c r="D8" s="4214" t="s">
        <v>266</v>
      </c>
      <c r="E8" s="4214"/>
      <c r="F8" s="4214"/>
      <c r="G8" s="4214"/>
      <c r="H8" s="4214"/>
      <c r="I8" s="4214"/>
      <c r="J8" s="4214"/>
      <c r="K8" s="4214"/>
      <c r="L8" s="4215"/>
      <c r="M8" s="4216" t="s">
        <v>946</v>
      </c>
      <c r="N8" s="4217"/>
      <c r="O8" s="4217"/>
      <c r="P8" s="4217"/>
      <c r="Q8" s="4217"/>
      <c r="R8" s="4217"/>
      <c r="S8" s="4217"/>
      <c r="T8" s="4218"/>
      <c r="U8" s="2019"/>
      <c r="V8" s="2020"/>
      <c r="W8" s="4214" t="s">
        <v>264</v>
      </c>
      <c r="X8" s="4214"/>
      <c r="Y8" s="4214"/>
      <c r="Z8" s="4214"/>
      <c r="AA8" s="4214"/>
      <c r="AB8" s="4214"/>
      <c r="AC8" s="4214"/>
      <c r="AD8" s="4214"/>
      <c r="AE8" s="4214"/>
      <c r="AF8" s="4214"/>
      <c r="AG8" s="4214"/>
      <c r="AH8" s="4215"/>
      <c r="AI8" s="4213" t="s">
        <v>2156</v>
      </c>
      <c r="AJ8" s="3421"/>
      <c r="AK8" s="3421"/>
      <c r="AL8" s="3421"/>
      <c r="AM8" s="3421"/>
      <c r="AN8" s="3421"/>
      <c r="AO8" s="3421"/>
      <c r="AP8" s="3422"/>
      <c r="AR8" s="940"/>
      <c r="AT8" s="946"/>
      <c r="AU8" s="946" t="s">
        <v>283</v>
      </c>
      <c r="AV8" s="946"/>
      <c r="AW8" s="946"/>
      <c r="AX8" s="946"/>
      <c r="AY8" s="946"/>
      <c r="AZ8" s="946"/>
      <c r="BA8" s="946"/>
      <c r="BB8" s="946"/>
      <c r="BC8" s="946"/>
      <c r="BD8" s="946"/>
      <c r="BE8" s="946"/>
      <c r="BR8" s="879"/>
      <c r="BS8" s="879"/>
      <c r="BT8" s="879"/>
      <c r="BU8" s="2109"/>
      <c r="BV8" s="2109"/>
      <c r="BW8" s="879"/>
      <c r="BX8" s="879"/>
      <c r="BY8" s="879"/>
    </row>
    <row r="9" spans="1:77" ht="13.5" customHeight="1">
      <c r="A9" s="1058"/>
      <c r="B9" s="2115"/>
      <c r="C9" s="2116"/>
      <c r="D9" s="4214" t="s">
        <v>268</v>
      </c>
      <c r="E9" s="4214"/>
      <c r="F9" s="4214"/>
      <c r="G9" s="4214"/>
      <c r="H9" s="4214"/>
      <c r="I9" s="4214"/>
      <c r="J9" s="4214"/>
      <c r="K9" s="4214"/>
      <c r="L9" s="4215"/>
      <c r="M9" s="4216"/>
      <c r="N9" s="4217"/>
      <c r="O9" s="4217"/>
      <c r="P9" s="4217"/>
      <c r="Q9" s="4217"/>
      <c r="R9" s="4217"/>
      <c r="S9" s="4217"/>
      <c r="T9" s="4218"/>
      <c r="U9" s="2122"/>
      <c r="V9" s="2116"/>
      <c r="W9" s="4221" t="s">
        <v>265</v>
      </c>
      <c r="X9" s="4221"/>
      <c r="Y9" s="4221"/>
      <c r="Z9" s="4221"/>
      <c r="AA9" s="4221"/>
      <c r="AB9" s="4221"/>
      <c r="AC9" s="4219"/>
      <c r="AD9" s="4219"/>
      <c r="AE9" s="4219"/>
      <c r="AF9" s="4219"/>
      <c r="AG9" s="4219"/>
      <c r="AH9" s="2117" t="s">
        <v>214</v>
      </c>
      <c r="AI9" s="4213"/>
      <c r="AJ9" s="3421"/>
      <c r="AK9" s="3421"/>
      <c r="AL9" s="3421"/>
      <c r="AM9" s="3421"/>
      <c r="AN9" s="3421"/>
      <c r="AO9" s="3421"/>
      <c r="AP9" s="3422"/>
      <c r="AR9" s="940"/>
      <c r="AT9" s="946" t="s">
        <v>674</v>
      </c>
      <c r="AU9" s="946"/>
      <c r="AV9" s="946"/>
      <c r="AW9" s="946"/>
      <c r="AX9" s="946"/>
      <c r="AY9" s="946"/>
      <c r="AZ9" s="946"/>
      <c r="BA9" s="946"/>
      <c r="BB9" s="946"/>
      <c r="BC9" s="946"/>
      <c r="BD9" s="946"/>
      <c r="BE9" s="946"/>
      <c r="BG9" s="946" t="s">
        <v>675</v>
      </c>
      <c r="BH9" s="946"/>
      <c r="BI9" s="946"/>
      <c r="BJ9" s="946"/>
      <c r="BK9" s="946"/>
      <c r="BR9" s="879"/>
      <c r="BS9" s="879"/>
      <c r="BT9" s="879"/>
      <c r="BU9" s="2109"/>
      <c r="BV9" s="2109"/>
      <c r="BW9" s="879"/>
      <c r="BX9" s="879"/>
      <c r="BY9" s="879"/>
    </row>
    <row r="10" spans="1:77" ht="13.5" customHeight="1">
      <c r="A10" s="1058"/>
      <c r="B10" s="2115"/>
      <c r="C10" s="2116"/>
      <c r="D10" s="3421" t="s">
        <v>2116</v>
      </c>
      <c r="E10" s="3421"/>
      <c r="F10" s="3421"/>
      <c r="G10" s="3421"/>
      <c r="H10" s="3421"/>
      <c r="I10" s="3421"/>
      <c r="J10" s="3421"/>
      <c r="K10" s="3421"/>
      <c r="L10" s="3422"/>
      <c r="M10" s="4216" t="s">
        <v>1278</v>
      </c>
      <c r="N10" s="4217"/>
      <c r="O10" s="4217"/>
      <c r="P10" s="4217"/>
      <c r="Q10" s="4217"/>
      <c r="R10" s="4217"/>
      <c r="S10" s="4217"/>
      <c r="T10" s="4218"/>
      <c r="U10" s="2122"/>
      <c r="V10" s="2116"/>
      <c r="W10" s="4214" t="s">
        <v>267</v>
      </c>
      <c r="X10" s="4214"/>
      <c r="Y10" s="4214"/>
      <c r="Z10" s="4214"/>
      <c r="AA10" s="4214"/>
      <c r="AB10" s="4214"/>
      <c r="AC10" s="4214"/>
      <c r="AD10" s="4214"/>
      <c r="AE10" s="4214"/>
      <c r="AF10" s="4214"/>
      <c r="AG10" s="4214"/>
      <c r="AH10" s="4215"/>
      <c r="AI10" s="4213"/>
      <c r="AJ10" s="3421"/>
      <c r="AK10" s="3421"/>
      <c r="AL10" s="3421"/>
      <c r="AM10" s="3421"/>
      <c r="AN10" s="3421"/>
      <c r="AO10" s="3421"/>
      <c r="AP10" s="3422"/>
      <c r="AR10" s="940"/>
      <c r="AT10" s="946"/>
      <c r="AU10" s="946" t="s">
        <v>284</v>
      </c>
      <c r="AV10" s="946"/>
      <c r="AW10" s="946"/>
      <c r="AX10" s="946"/>
      <c r="AY10" s="946"/>
      <c r="AZ10" s="946"/>
      <c r="BA10" s="946"/>
      <c r="BB10" s="946"/>
      <c r="BC10" s="946"/>
      <c r="BD10" s="946"/>
      <c r="BE10" s="946"/>
      <c r="BG10" s="946"/>
      <c r="BH10" s="946" t="s">
        <v>676</v>
      </c>
      <c r="BI10" s="946"/>
      <c r="BJ10" s="946"/>
      <c r="BK10" s="946"/>
      <c r="BR10" s="879"/>
      <c r="BS10" s="879"/>
      <c r="BT10" s="879"/>
      <c r="BU10" s="2109"/>
      <c r="BV10" s="2109"/>
      <c r="BW10" s="879"/>
      <c r="BX10" s="879"/>
      <c r="BY10" s="879"/>
    </row>
    <row r="11" spans="1:77" ht="13.5" customHeight="1">
      <c r="A11" s="1058"/>
      <c r="B11" s="2115"/>
      <c r="C11" s="2116"/>
      <c r="D11" s="4214" t="s">
        <v>2163</v>
      </c>
      <c r="E11" s="4214"/>
      <c r="F11" s="4214"/>
      <c r="G11" s="4214"/>
      <c r="H11" s="4214"/>
      <c r="I11" s="4214"/>
      <c r="J11" s="4214"/>
      <c r="K11" s="4214"/>
      <c r="L11" s="4215"/>
      <c r="M11" s="4216"/>
      <c r="N11" s="4217"/>
      <c r="O11" s="4217"/>
      <c r="P11" s="4217"/>
      <c r="Q11" s="4217"/>
      <c r="R11" s="4217"/>
      <c r="S11" s="4217"/>
      <c r="T11" s="4218"/>
      <c r="U11" s="2122"/>
      <c r="V11" s="2116"/>
      <c r="W11" s="4214" t="s">
        <v>2157</v>
      </c>
      <c r="X11" s="4214"/>
      <c r="Y11" s="4214"/>
      <c r="Z11" s="4214"/>
      <c r="AA11" s="4214"/>
      <c r="AB11" s="4214"/>
      <c r="AD11" s="4219"/>
      <c r="AE11" s="4219"/>
      <c r="AF11" s="4219"/>
      <c r="AG11" s="4219"/>
      <c r="AH11" s="2117" t="s">
        <v>214</v>
      </c>
      <c r="AI11" s="4213"/>
      <c r="AJ11" s="3421"/>
      <c r="AK11" s="3421"/>
      <c r="AL11" s="3421"/>
      <c r="AM11" s="3421"/>
      <c r="AN11" s="3421"/>
      <c r="AO11" s="3421"/>
      <c r="AP11" s="3422"/>
      <c r="AR11" s="940"/>
      <c r="AT11" s="946"/>
      <c r="AU11" s="4220" t="s">
        <v>285</v>
      </c>
      <c r="AV11" s="4220"/>
      <c r="AW11" s="4220"/>
      <c r="AX11" s="4220"/>
      <c r="AY11" s="4220"/>
      <c r="AZ11" s="4220"/>
      <c r="BA11" s="4220"/>
      <c r="BB11" s="4220"/>
      <c r="BC11" s="4220"/>
      <c r="BD11" s="4220"/>
      <c r="BE11" s="946"/>
      <c r="BG11" s="946"/>
      <c r="BH11" s="4220" t="s">
        <v>677</v>
      </c>
      <c r="BI11" s="4220"/>
      <c r="BJ11" s="4220"/>
      <c r="BK11" s="4220"/>
      <c r="BL11" s="4220"/>
      <c r="BM11" s="4220"/>
      <c r="BN11" s="4220"/>
      <c r="BO11" s="4220"/>
      <c r="BP11" s="4220"/>
      <c r="BQ11" s="4220"/>
      <c r="BR11" s="879"/>
      <c r="BS11" s="879"/>
      <c r="BT11" s="879"/>
      <c r="BU11" s="2109"/>
      <c r="BV11" s="2109"/>
      <c r="BW11" s="879"/>
      <c r="BX11" s="879"/>
      <c r="BY11" s="879"/>
    </row>
    <row r="12" spans="1:77" ht="13.5" customHeight="1">
      <c r="A12" s="1058"/>
      <c r="B12" s="2115"/>
      <c r="C12" s="2116"/>
      <c r="D12" s="3421" t="s">
        <v>2164</v>
      </c>
      <c r="E12" s="3421"/>
      <c r="F12" s="3421"/>
      <c r="G12" s="3421"/>
      <c r="H12" s="3421"/>
      <c r="I12" s="3421"/>
      <c r="J12" s="3421"/>
      <c r="K12" s="3421"/>
      <c r="L12" s="3422"/>
      <c r="M12" s="4216"/>
      <c r="N12" s="4217"/>
      <c r="O12" s="4217"/>
      <c r="P12" s="4217"/>
      <c r="Q12" s="4217"/>
      <c r="R12" s="4217"/>
      <c r="S12" s="4217"/>
      <c r="T12" s="4218"/>
      <c r="U12" s="2122"/>
      <c r="V12" s="2116"/>
      <c r="W12" s="4214" t="s">
        <v>271</v>
      </c>
      <c r="X12" s="4214"/>
      <c r="Y12" s="4214"/>
      <c r="Z12" s="4214"/>
      <c r="AA12" s="4214"/>
      <c r="AB12" s="4214"/>
      <c r="AC12" s="4214"/>
      <c r="AD12" s="4214"/>
      <c r="AE12" s="4214"/>
      <c r="AF12" s="4214"/>
      <c r="AG12" s="4214"/>
      <c r="AH12" s="4215"/>
      <c r="AI12" s="4213" t="s">
        <v>2158</v>
      </c>
      <c r="AJ12" s="3421"/>
      <c r="AK12" s="3421"/>
      <c r="AL12" s="3421"/>
      <c r="AM12" s="3421"/>
      <c r="AN12" s="3421"/>
      <c r="AO12" s="3421"/>
      <c r="AP12" s="3422"/>
      <c r="AR12" s="940"/>
      <c r="AU12" s="4220"/>
      <c r="AV12" s="4220"/>
      <c r="AW12" s="4220"/>
      <c r="AX12" s="4220"/>
      <c r="AY12" s="4220"/>
      <c r="AZ12" s="4220"/>
      <c r="BA12" s="4220"/>
      <c r="BB12" s="4220"/>
      <c r="BC12" s="4220"/>
      <c r="BD12" s="4220"/>
      <c r="BH12" s="4220"/>
      <c r="BI12" s="4220"/>
      <c r="BJ12" s="4220"/>
      <c r="BK12" s="4220"/>
      <c r="BL12" s="4220"/>
      <c r="BM12" s="4220"/>
      <c r="BN12" s="4220"/>
      <c r="BO12" s="4220"/>
      <c r="BP12" s="4220"/>
      <c r="BQ12" s="4220"/>
      <c r="BR12" s="879"/>
      <c r="BS12" s="879"/>
      <c r="BT12" s="879"/>
      <c r="BU12" s="2109"/>
      <c r="BV12" s="2109"/>
      <c r="BW12" s="879"/>
      <c r="BX12" s="879"/>
      <c r="BY12" s="879"/>
    </row>
    <row r="13" spans="1:77" ht="13.5" customHeight="1">
      <c r="A13" s="1058"/>
      <c r="B13" s="2118"/>
      <c r="C13" s="2021"/>
      <c r="D13" s="3421" t="s">
        <v>2165</v>
      </c>
      <c r="E13" s="3421"/>
      <c r="F13" s="3421"/>
      <c r="G13" s="3421"/>
      <c r="H13" s="3421"/>
      <c r="I13" s="3421"/>
      <c r="J13" s="3421"/>
      <c r="K13" s="3421"/>
      <c r="L13" s="3422"/>
      <c r="M13" s="4210"/>
      <c r="N13" s="4211"/>
      <c r="O13" s="4211"/>
      <c r="P13" s="4211"/>
      <c r="Q13" s="4211"/>
      <c r="R13" s="4211"/>
      <c r="S13" s="4211"/>
      <c r="T13" s="4212"/>
      <c r="U13" s="2122"/>
      <c r="V13" s="2116"/>
      <c r="W13" s="3421"/>
      <c r="X13" s="3421"/>
      <c r="Y13" s="3421"/>
      <c r="Z13" s="3421"/>
      <c r="AA13" s="3421"/>
      <c r="AB13" s="3421"/>
      <c r="AC13" s="3421"/>
      <c r="AD13" s="3421"/>
      <c r="AE13" s="3421"/>
      <c r="AF13" s="3421"/>
      <c r="AG13" s="3421"/>
      <c r="AH13" s="3422"/>
      <c r="AI13" s="4213"/>
      <c r="AJ13" s="3421"/>
      <c r="AK13" s="3421"/>
      <c r="AL13" s="3421"/>
      <c r="AM13" s="3421"/>
      <c r="AN13" s="3421"/>
      <c r="AO13" s="3421"/>
      <c r="AP13" s="3422"/>
      <c r="AR13" s="940"/>
      <c r="AT13" s="946" t="s">
        <v>673</v>
      </c>
      <c r="AU13" s="953"/>
      <c r="AV13" s="953"/>
      <c r="AW13" s="953"/>
      <c r="AX13" s="953"/>
      <c r="AY13" s="1062"/>
      <c r="AZ13" s="1062"/>
      <c r="BA13" s="953"/>
      <c r="BB13" s="953"/>
      <c r="BC13" s="953"/>
      <c r="BD13" s="953"/>
      <c r="BE13" s="953"/>
      <c r="BF13" s="953"/>
      <c r="BG13" s="953"/>
      <c r="BH13" s="953"/>
      <c r="BI13" s="953"/>
      <c r="BJ13" s="953"/>
      <c r="BK13" s="953"/>
      <c r="BL13" s="953"/>
      <c r="BM13" s="1063"/>
      <c r="BN13" s="946"/>
      <c r="BO13" s="946"/>
      <c r="BP13" s="946"/>
      <c r="BQ13" s="946"/>
      <c r="BR13" s="879"/>
      <c r="BS13" s="879"/>
      <c r="BT13" s="879"/>
      <c r="BU13" s="2109"/>
      <c r="BV13" s="2109"/>
      <c r="BW13" s="879"/>
      <c r="BX13" s="879"/>
      <c r="BY13" s="879"/>
    </row>
    <row r="14" spans="1:77" ht="13.5" customHeight="1">
      <c r="A14" s="1058"/>
      <c r="B14" s="948"/>
      <c r="C14" s="898"/>
      <c r="D14" s="898"/>
      <c r="E14" s="898"/>
      <c r="F14" s="898"/>
      <c r="G14" s="898"/>
      <c r="H14" s="898"/>
      <c r="I14" s="898"/>
      <c r="J14" s="898"/>
      <c r="K14" s="898"/>
      <c r="L14" s="898"/>
      <c r="M14" s="898"/>
      <c r="N14" s="898"/>
      <c r="O14" s="898"/>
      <c r="P14" s="898"/>
      <c r="Q14" s="898"/>
      <c r="R14" s="898"/>
      <c r="S14" s="898"/>
      <c r="T14" s="898"/>
      <c r="U14" s="898"/>
      <c r="V14" s="898"/>
      <c r="W14" s="898"/>
      <c r="X14" s="898"/>
      <c r="Y14" s="898"/>
      <c r="Z14" s="2022"/>
      <c r="AA14" s="2022"/>
      <c r="AB14" s="2022"/>
      <c r="AC14" s="2022"/>
      <c r="AD14" s="948"/>
      <c r="AE14" s="948"/>
      <c r="AF14" s="948"/>
      <c r="AG14" s="2023"/>
      <c r="AH14" s="2024"/>
      <c r="AI14" s="2025"/>
      <c r="AJ14" s="948"/>
      <c r="AK14" s="948"/>
      <c r="AL14" s="2025"/>
      <c r="AM14" s="948"/>
      <c r="AN14" s="2026"/>
      <c r="AO14" s="2027"/>
      <c r="AP14" s="915"/>
      <c r="AQ14" s="914"/>
      <c r="AR14" s="940"/>
      <c r="BR14" s="879"/>
      <c r="BS14" s="879"/>
      <c r="BT14" s="879"/>
      <c r="BU14" s="2109"/>
      <c r="BV14" s="2109"/>
      <c r="BW14" s="879"/>
      <c r="BX14" s="879"/>
      <c r="BY14" s="879"/>
    </row>
    <row r="15" spans="1:77" ht="13.5" customHeight="1">
      <c r="A15" s="1058"/>
      <c r="B15" s="948" t="s">
        <v>1512</v>
      </c>
      <c r="C15" s="948"/>
      <c r="D15" s="948"/>
      <c r="E15" s="948"/>
      <c r="F15" s="948"/>
      <c r="G15" s="948"/>
      <c r="H15" s="948"/>
      <c r="I15" s="948"/>
      <c r="J15" s="948"/>
      <c r="K15" s="948"/>
      <c r="L15" s="948"/>
      <c r="M15" s="948"/>
      <c r="N15" s="948"/>
      <c r="O15" s="948"/>
      <c r="P15" s="948"/>
      <c r="Q15" s="948"/>
      <c r="R15" s="948"/>
      <c r="S15" s="948"/>
      <c r="T15" s="948"/>
      <c r="U15" s="948"/>
      <c r="V15" s="948"/>
      <c r="W15" s="948"/>
      <c r="X15" s="948"/>
      <c r="Y15" s="948"/>
      <c r="Z15" s="948"/>
      <c r="AA15" s="948"/>
      <c r="AB15" s="948"/>
      <c r="AC15" s="948"/>
      <c r="AD15" s="948"/>
      <c r="AE15" s="948"/>
      <c r="AF15" s="948"/>
      <c r="AG15" s="948"/>
      <c r="AH15" s="2028"/>
      <c r="AI15" s="948"/>
      <c r="AJ15" s="948"/>
      <c r="AK15" s="948"/>
      <c r="AL15" s="948"/>
      <c r="AM15" s="948"/>
      <c r="AN15" s="948"/>
      <c r="AO15" s="948"/>
      <c r="AP15" s="948"/>
      <c r="AQ15" s="948"/>
      <c r="AR15" s="940"/>
      <c r="BP15" s="946"/>
      <c r="BQ15" s="946"/>
      <c r="BR15" s="879"/>
      <c r="BS15" s="879"/>
      <c r="BT15" s="879"/>
      <c r="BU15" s="2109"/>
      <c r="BV15" s="2109"/>
      <c r="BW15" s="879"/>
      <c r="BX15" s="879"/>
      <c r="BY15" s="879"/>
    </row>
    <row r="16" spans="1:77" ht="13.5" customHeight="1">
      <c r="A16" s="1058"/>
      <c r="B16" s="898"/>
      <c r="C16" s="4155" t="s">
        <v>2117</v>
      </c>
      <c r="D16" s="4155"/>
      <c r="E16" s="4155"/>
      <c r="F16" s="4155"/>
      <c r="G16" s="4155"/>
      <c r="H16" s="4155"/>
      <c r="I16" s="4155"/>
      <c r="J16" s="4155"/>
      <c r="K16" s="4155"/>
      <c r="L16" s="4155"/>
      <c r="M16" s="4155"/>
      <c r="N16" s="4155"/>
      <c r="O16" s="4155"/>
      <c r="P16" s="4155"/>
      <c r="Q16" s="4155"/>
      <c r="R16" s="4155"/>
      <c r="S16" s="4155"/>
      <c r="T16" s="4155"/>
      <c r="U16" s="4155"/>
      <c r="V16" s="4155"/>
      <c r="W16" s="4155"/>
      <c r="X16" s="4155"/>
      <c r="Y16" s="4155"/>
      <c r="Z16" s="4155"/>
      <c r="AA16" s="4155"/>
      <c r="AB16" s="4155"/>
      <c r="AC16" s="4155"/>
      <c r="AD16" s="4155"/>
      <c r="AE16" s="4155"/>
      <c r="AF16" s="4155"/>
      <c r="AG16" s="4156"/>
      <c r="AH16" s="2029"/>
      <c r="AI16" s="898"/>
      <c r="AJ16" s="898"/>
      <c r="AK16" s="898"/>
      <c r="AL16" s="898"/>
      <c r="AM16" s="898"/>
      <c r="AN16" s="898"/>
      <c r="AO16" s="898"/>
      <c r="AP16" s="898"/>
      <c r="AQ16" s="898"/>
      <c r="AR16" s="940"/>
      <c r="BF16" s="1985" t="s">
        <v>668</v>
      </c>
      <c r="BP16" s="946"/>
      <c r="BQ16" s="946"/>
      <c r="BR16" s="879"/>
      <c r="BS16" s="879"/>
      <c r="BT16" s="879"/>
      <c r="BU16" s="2109"/>
      <c r="BV16" s="2109"/>
      <c r="BW16" s="879"/>
      <c r="BX16" s="879"/>
      <c r="BY16" s="879"/>
    </row>
    <row r="17" spans="1:77" ht="13.5" customHeight="1">
      <c r="A17" s="1058"/>
      <c r="B17" s="948" t="s">
        <v>818</v>
      </c>
      <c r="D17" s="1064"/>
      <c r="E17" s="948"/>
      <c r="F17" s="948"/>
      <c r="G17" s="1064"/>
      <c r="H17" s="1064"/>
      <c r="I17" s="1064"/>
      <c r="J17" s="1064"/>
      <c r="K17" s="1064"/>
      <c r="L17" s="1064"/>
      <c r="M17" s="1064"/>
      <c r="N17" s="1064"/>
      <c r="O17" s="1064"/>
      <c r="P17" s="1064"/>
      <c r="Q17" s="1064"/>
      <c r="R17" s="1064"/>
      <c r="S17" s="1064"/>
      <c r="T17" s="1064"/>
      <c r="U17" s="898"/>
      <c r="V17" s="898"/>
      <c r="W17" s="898"/>
      <c r="X17" s="898"/>
      <c r="Y17" s="898"/>
      <c r="Z17" s="898"/>
      <c r="AA17" s="898"/>
      <c r="AB17" s="898"/>
      <c r="AG17" s="2030"/>
      <c r="AH17" s="2031"/>
      <c r="AI17" s="897"/>
      <c r="AL17" s="897"/>
      <c r="AN17" s="2026"/>
      <c r="AO17" s="2027"/>
      <c r="AP17" s="915"/>
      <c r="AQ17" s="914"/>
      <c r="AR17" s="940"/>
      <c r="AT17" s="946" t="s">
        <v>280</v>
      </c>
      <c r="AU17" s="946"/>
      <c r="AV17" s="946"/>
      <c r="AW17" s="946"/>
      <c r="AX17" s="946"/>
      <c r="AY17" s="946"/>
      <c r="AZ17" s="1065" t="s">
        <v>2118</v>
      </c>
      <c r="BA17" s="946"/>
      <c r="BB17" s="946"/>
      <c r="BC17" s="946"/>
      <c r="BD17" s="951"/>
      <c r="BE17" s="952"/>
      <c r="BF17" s="946" t="s">
        <v>280</v>
      </c>
      <c r="BG17" s="946"/>
      <c r="BH17" s="946"/>
      <c r="BI17" s="946"/>
      <c r="BJ17" s="946"/>
      <c r="BK17" s="946"/>
      <c r="BL17" s="1065" t="s">
        <v>1280</v>
      </c>
      <c r="BM17" s="946"/>
      <c r="BN17" s="946"/>
      <c r="BO17" s="946"/>
      <c r="BP17" s="946"/>
      <c r="BQ17" s="946"/>
      <c r="BR17" s="879"/>
      <c r="BS17" s="879"/>
      <c r="BT17" s="879"/>
      <c r="BU17" s="2109"/>
      <c r="BV17" s="2109"/>
      <c r="BW17" s="879"/>
      <c r="BX17" s="879"/>
      <c r="BY17" s="879"/>
    </row>
    <row r="18" spans="1:77" s="946" customFormat="1" ht="13.5" customHeight="1">
      <c r="A18" s="2123"/>
      <c r="B18" s="4157" t="s">
        <v>58</v>
      </c>
      <c r="C18" s="4158"/>
      <c r="D18" s="4159"/>
      <c r="E18" s="4166" t="s">
        <v>272</v>
      </c>
      <c r="F18" s="4167"/>
      <c r="G18" s="4168"/>
      <c r="H18" s="4175" t="s">
        <v>59</v>
      </c>
      <c r="I18" s="4176"/>
      <c r="J18" s="4176"/>
      <c r="K18" s="4176"/>
      <c r="L18" s="4176"/>
      <c r="M18" s="4176"/>
      <c r="N18" s="4176"/>
      <c r="O18" s="4176"/>
      <c r="P18" s="4176"/>
      <c r="Q18" s="4176"/>
      <c r="R18" s="4176"/>
      <c r="S18" s="4176"/>
      <c r="T18" s="4176"/>
      <c r="U18" s="4176"/>
      <c r="V18" s="4176"/>
      <c r="W18" s="4177"/>
      <c r="X18" s="4178" t="s">
        <v>2119</v>
      </c>
      <c r="Y18" s="4179"/>
      <c r="Z18" s="4180"/>
      <c r="AA18" s="4175" t="s">
        <v>816</v>
      </c>
      <c r="AB18" s="4176"/>
      <c r="AC18" s="4176"/>
      <c r="AD18" s="4176"/>
      <c r="AE18" s="4176"/>
      <c r="AF18" s="4177"/>
      <c r="AG18" s="4187" t="s">
        <v>1098</v>
      </c>
      <c r="AH18" s="4188"/>
      <c r="AI18" s="4188"/>
      <c r="AJ18" s="4188"/>
      <c r="AK18" s="4188"/>
      <c r="AL18" s="4188"/>
      <c r="AM18" s="4188"/>
      <c r="AN18" s="4188"/>
      <c r="AO18" s="4188"/>
      <c r="AP18" s="4188"/>
      <c r="AQ18" s="4189"/>
      <c r="AR18" s="2032"/>
      <c r="AT18" s="3611" t="s">
        <v>281</v>
      </c>
      <c r="AU18" s="3612"/>
      <c r="AV18" s="3612"/>
      <c r="AW18" s="3613"/>
      <c r="AX18" s="3617">
        <v>40</v>
      </c>
      <c r="AY18" s="3618"/>
      <c r="AZ18" s="3618"/>
      <c r="BA18" s="4151" t="s">
        <v>2120</v>
      </c>
      <c r="BB18" s="4151"/>
      <c r="BC18" s="4152"/>
      <c r="BD18" s="951"/>
      <c r="BE18" s="952"/>
      <c r="BF18" s="3611" t="s">
        <v>281</v>
      </c>
      <c r="BG18" s="3612"/>
      <c r="BH18" s="3612"/>
      <c r="BI18" s="3613"/>
      <c r="BJ18" s="3617">
        <v>40</v>
      </c>
      <c r="BK18" s="3618"/>
      <c r="BL18" s="3618"/>
      <c r="BM18" s="3621" t="s">
        <v>1279</v>
      </c>
      <c r="BN18" s="3621"/>
      <c r="BO18" s="3622"/>
      <c r="BR18" s="879"/>
      <c r="BS18" s="879"/>
      <c r="BT18" s="879"/>
      <c r="BU18" s="2109"/>
      <c r="BV18" s="2109"/>
      <c r="BW18" s="879"/>
      <c r="BX18" s="879"/>
      <c r="BY18" s="879"/>
    </row>
    <row r="19" spans="1:77" s="946" customFormat="1" ht="13.5" customHeight="1">
      <c r="A19" s="2123"/>
      <c r="B19" s="4160"/>
      <c r="C19" s="4161"/>
      <c r="D19" s="4162"/>
      <c r="E19" s="4169"/>
      <c r="F19" s="4170"/>
      <c r="G19" s="4171"/>
      <c r="H19" s="4196" t="s">
        <v>273</v>
      </c>
      <c r="I19" s="4128"/>
      <c r="J19" s="4127" t="s">
        <v>274</v>
      </c>
      <c r="K19" s="4128"/>
      <c r="L19" s="4127" t="s">
        <v>275</v>
      </c>
      <c r="M19" s="4128"/>
      <c r="N19" s="4121" t="s">
        <v>1087</v>
      </c>
      <c r="O19" s="4122"/>
      <c r="P19" s="4127" t="s">
        <v>276</v>
      </c>
      <c r="Q19" s="4128"/>
      <c r="R19" s="4127" t="s">
        <v>277</v>
      </c>
      <c r="S19" s="4128"/>
      <c r="T19" s="4127" t="s">
        <v>278</v>
      </c>
      <c r="U19" s="4128"/>
      <c r="V19" s="4132" t="s">
        <v>181</v>
      </c>
      <c r="W19" s="4133"/>
      <c r="X19" s="4181"/>
      <c r="Y19" s="4182"/>
      <c r="Z19" s="4183"/>
      <c r="AA19" s="4138" t="s">
        <v>181</v>
      </c>
      <c r="AB19" s="4139"/>
      <c r="AC19" s="4140"/>
      <c r="AD19" s="2111" t="s">
        <v>791</v>
      </c>
      <c r="AE19" s="4117" t="s">
        <v>792</v>
      </c>
      <c r="AF19" s="4118"/>
      <c r="AG19" s="4190"/>
      <c r="AH19" s="4191"/>
      <c r="AI19" s="4191"/>
      <c r="AJ19" s="4191"/>
      <c r="AK19" s="4191"/>
      <c r="AL19" s="4191"/>
      <c r="AM19" s="4191"/>
      <c r="AN19" s="4191"/>
      <c r="AO19" s="4191"/>
      <c r="AP19" s="4191"/>
      <c r="AQ19" s="4192"/>
      <c r="AR19" s="2032"/>
      <c r="AT19" s="3614"/>
      <c r="AU19" s="3615"/>
      <c r="AV19" s="3615"/>
      <c r="AW19" s="3616"/>
      <c r="AX19" s="3619"/>
      <c r="AY19" s="3620"/>
      <c r="AZ19" s="3620"/>
      <c r="BA19" s="4153"/>
      <c r="BB19" s="4153"/>
      <c r="BC19" s="4154"/>
      <c r="BD19" s="951"/>
      <c r="BE19" s="952"/>
      <c r="BF19" s="3614"/>
      <c r="BG19" s="3615"/>
      <c r="BH19" s="3615"/>
      <c r="BI19" s="3616"/>
      <c r="BJ19" s="3619"/>
      <c r="BK19" s="3620"/>
      <c r="BL19" s="3620"/>
      <c r="BM19" s="3623"/>
      <c r="BN19" s="3623"/>
      <c r="BO19" s="3624"/>
      <c r="BR19" s="879"/>
      <c r="BS19" s="879"/>
      <c r="BT19" s="879"/>
      <c r="BU19" s="2109"/>
      <c r="BV19" s="2109"/>
      <c r="BW19" s="879"/>
      <c r="BX19" s="879"/>
      <c r="BY19" s="879"/>
    </row>
    <row r="20" spans="1:77" s="946" customFormat="1" ht="13.5" customHeight="1">
      <c r="A20" s="2123"/>
      <c r="B20" s="4160"/>
      <c r="C20" s="4161"/>
      <c r="D20" s="4162"/>
      <c r="E20" s="4169"/>
      <c r="F20" s="4170"/>
      <c r="G20" s="4171"/>
      <c r="H20" s="4197"/>
      <c r="I20" s="4129"/>
      <c r="J20" s="4119"/>
      <c r="K20" s="4129"/>
      <c r="L20" s="4119"/>
      <c r="M20" s="4129"/>
      <c r="N20" s="4123"/>
      <c r="O20" s="4124"/>
      <c r="P20" s="4119"/>
      <c r="Q20" s="4129"/>
      <c r="R20" s="4119"/>
      <c r="S20" s="4129"/>
      <c r="T20" s="4119"/>
      <c r="U20" s="4129"/>
      <c r="V20" s="4134"/>
      <c r="W20" s="4135"/>
      <c r="X20" s="4181"/>
      <c r="Y20" s="4182"/>
      <c r="Z20" s="4183"/>
      <c r="AA20" s="3180"/>
      <c r="AB20" s="3181"/>
      <c r="AC20" s="4141"/>
      <c r="AD20" s="2112" t="s">
        <v>176</v>
      </c>
      <c r="AE20" s="4119" t="s">
        <v>177</v>
      </c>
      <c r="AF20" s="4120"/>
      <c r="AG20" s="4190"/>
      <c r="AH20" s="4191"/>
      <c r="AI20" s="4191"/>
      <c r="AJ20" s="4191"/>
      <c r="AK20" s="4191"/>
      <c r="AL20" s="4191"/>
      <c r="AM20" s="4191"/>
      <c r="AN20" s="4191"/>
      <c r="AO20" s="4191"/>
      <c r="AP20" s="4191"/>
      <c r="AQ20" s="4192"/>
      <c r="AR20" s="2032"/>
      <c r="AT20" s="4204" t="s">
        <v>2121</v>
      </c>
      <c r="AU20" s="4205"/>
      <c r="AV20" s="4205"/>
      <c r="AW20" s="4206"/>
      <c r="AX20" s="4199">
        <f>AX27</f>
        <v>100</v>
      </c>
      <c r="AY20" s="4200"/>
      <c r="AZ20" s="4200"/>
      <c r="BA20" s="4151" t="s">
        <v>2120</v>
      </c>
      <c r="BB20" s="4151"/>
      <c r="BC20" s="4152"/>
      <c r="BD20" s="951"/>
      <c r="BE20" s="952"/>
      <c r="BF20" s="4204" t="s">
        <v>2121</v>
      </c>
      <c r="BG20" s="4205"/>
      <c r="BH20" s="4205"/>
      <c r="BI20" s="4206"/>
      <c r="BJ20" s="4199">
        <f>BJ27</f>
        <v>38</v>
      </c>
      <c r="BK20" s="4200"/>
      <c r="BL20" s="4200"/>
      <c r="BM20" s="3621" t="s">
        <v>1279</v>
      </c>
      <c r="BN20" s="3621"/>
      <c r="BO20" s="3622"/>
      <c r="BR20" s="879"/>
      <c r="BS20" s="879"/>
      <c r="BT20" s="879"/>
      <c r="BU20" s="2109"/>
      <c r="BV20" s="2109"/>
      <c r="BW20" s="879"/>
      <c r="BX20" s="879"/>
      <c r="BY20" s="879"/>
    </row>
    <row r="21" spans="1:77" s="946" customFormat="1" ht="13.5" customHeight="1" thickBot="1">
      <c r="A21" s="1058"/>
      <c r="B21" s="4163"/>
      <c r="C21" s="4164"/>
      <c r="D21" s="4165"/>
      <c r="E21" s="4172"/>
      <c r="F21" s="4173"/>
      <c r="G21" s="4174"/>
      <c r="H21" s="4198"/>
      <c r="I21" s="4131"/>
      <c r="J21" s="4130"/>
      <c r="K21" s="4131"/>
      <c r="L21" s="4130"/>
      <c r="M21" s="4131"/>
      <c r="N21" s="4125"/>
      <c r="O21" s="4126"/>
      <c r="P21" s="4130"/>
      <c r="Q21" s="4131"/>
      <c r="R21" s="4130"/>
      <c r="S21" s="4131"/>
      <c r="T21" s="4130"/>
      <c r="U21" s="4131"/>
      <c r="V21" s="4136"/>
      <c r="W21" s="4137"/>
      <c r="X21" s="4184"/>
      <c r="Y21" s="4185"/>
      <c r="Z21" s="4186"/>
      <c r="AA21" s="3183"/>
      <c r="AB21" s="3184"/>
      <c r="AC21" s="4142"/>
      <c r="AD21" s="2033"/>
      <c r="AE21" s="4149" t="s">
        <v>279</v>
      </c>
      <c r="AF21" s="4150"/>
      <c r="AG21" s="4193"/>
      <c r="AH21" s="4194"/>
      <c r="AI21" s="4194"/>
      <c r="AJ21" s="4194"/>
      <c r="AK21" s="4194"/>
      <c r="AL21" s="4194"/>
      <c r="AM21" s="4194"/>
      <c r="AN21" s="4194"/>
      <c r="AO21" s="4194"/>
      <c r="AP21" s="4194"/>
      <c r="AQ21" s="4195"/>
      <c r="AR21" s="2032"/>
      <c r="AT21" s="4207"/>
      <c r="AU21" s="4208"/>
      <c r="AV21" s="4208"/>
      <c r="AW21" s="4209"/>
      <c r="AX21" s="4201"/>
      <c r="AY21" s="4202"/>
      <c r="AZ21" s="4202"/>
      <c r="BA21" s="4153"/>
      <c r="BB21" s="4153"/>
      <c r="BC21" s="4154"/>
      <c r="BD21" s="951"/>
      <c r="BE21" s="952"/>
      <c r="BF21" s="4207"/>
      <c r="BG21" s="4208"/>
      <c r="BH21" s="4208"/>
      <c r="BI21" s="4209"/>
      <c r="BJ21" s="4201"/>
      <c r="BK21" s="4202"/>
      <c r="BL21" s="4202"/>
      <c r="BM21" s="3662"/>
      <c r="BN21" s="3662"/>
      <c r="BO21" s="4203"/>
      <c r="BR21" s="879"/>
      <c r="BS21" s="879"/>
      <c r="BT21" s="879"/>
      <c r="BU21" s="2109"/>
      <c r="BV21" s="2109"/>
      <c r="BW21" s="879"/>
      <c r="BX21" s="879"/>
      <c r="BY21" s="879"/>
    </row>
    <row r="22" spans="1:77" s="946" customFormat="1" ht="13.5" customHeight="1">
      <c r="A22" s="2123"/>
      <c r="B22" s="4112" t="s">
        <v>1086</v>
      </c>
      <c r="C22" s="4113"/>
      <c r="D22" s="2034"/>
      <c r="E22" s="4114" t="s">
        <v>220</v>
      </c>
      <c r="F22" s="4115"/>
      <c r="G22" s="4116"/>
      <c r="H22" s="3999">
        <v>0</v>
      </c>
      <c r="I22" s="3979"/>
      <c r="J22" s="3978">
        <v>0</v>
      </c>
      <c r="K22" s="3979"/>
      <c r="L22" s="3978">
        <v>0</v>
      </c>
      <c r="M22" s="3979"/>
      <c r="N22" s="3978">
        <v>0</v>
      </c>
      <c r="O22" s="3979"/>
      <c r="P22" s="3978">
        <v>0</v>
      </c>
      <c r="Q22" s="3979"/>
      <c r="R22" s="3978">
        <v>2</v>
      </c>
      <c r="S22" s="3979"/>
      <c r="T22" s="3978">
        <v>0</v>
      </c>
      <c r="U22" s="3979"/>
      <c r="V22" s="4004">
        <f>SUM(P22:U22)</f>
        <v>2</v>
      </c>
      <c r="W22" s="4005"/>
      <c r="X22" s="4143" t="s">
        <v>175</v>
      </c>
      <c r="Y22" s="4144"/>
      <c r="Z22" s="4145"/>
      <c r="AA22" s="4143" t="s">
        <v>175</v>
      </c>
      <c r="AB22" s="4144"/>
      <c r="AC22" s="4146"/>
      <c r="AD22" s="2035" t="s">
        <v>175</v>
      </c>
      <c r="AE22" s="4147" t="s">
        <v>1251</v>
      </c>
      <c r="AF22" s="4148"/>
      <c r="AG22" s="2036" t="s">
        <v>176</v>
      </c>
      <c r="AH22" s="4076" t="s">
        <v>1100</v>
      </c>
      <c r="AI22" s="4076"/>
      <c r="AJ22" s="4076"/>
      <c r="AK22" s="4076"/>
      <c r="AL22" s="4076"/>
      <c r="AM22" s="4076"/>
      <c r="AN22" s="4076"/>
      <c r="AO22" s="4076"/>
      <c r="AP22" s="4076"/>
      <c r="AQ22" s="4077"/>
      <c r="AR22" s="2032"/>
      <c r="AT22" s="3650" t="s">
        <v>279</v>
      </c>
      <c r="AU22" s="3651"/>
      <c r="AV22" s="3651"/>
      <c r="AW22" s="3652"/>
      <c r="AX22" s="4078">
        <f>IF(ISERROR(AX20/AX18),"",ROUNDDOWN(AX20/AX18,1))</f>
        <v>2.5</v>
      </c>
      <c r="AY22" s="4079"/>
      <c r="AZ22" s="4079"/>
      <c r="BA22" s="3660" t="s">
        <v>175</v>
      </c>
      <c r="BB22" s="3660"/>
      <c r="BC22" s="3661"/>
      <c r="BD22" s="951"/>
      <c r="BE22" s="952"/>
      <c r="BF22" s="3650" t="s">
        <v>279</v>
      </c>
      <c r="BG22" s="3651"/>
      <c r="BH22" s="3651"/>
      <c r="BI22" s="3652"/>
      <c r="BJ22" s="4078">
        <f>IF(ISERROR(BJ20/BJ18),"",ROUNDDOWN(BJ20/BJ18,1))</f>
        <v>0.9</v>
      </c>
      <c r="BK22" s="4079"/>
      <c r="BL22" s="4079"/>
      <c r="BM22" s="3660" t="s">
        <v>175</v>
      </c>
      <c r="BN22" s="3660"/>
      <c r="BO22" s="3661"/>
      <c r="BR22" s="879"/>
      <c r="BS22" s="879"/>
      <c r="BT22" s="879"/>
      <c r="BU22" s="2109"/>
      <c r="BV22" s="2109"/>
      <c r="BW22" s="879"/>
      <c r="BX22" s="879"/>
      <c r="BY22" s="879"/>
    </row>
    <row r="23" spans="1:77" s="946" customFormat="1" ht="13.5" customHeight="1" thickBot="1">
      <c r="A23" s="1058"/>
      <c r="B23" s="4054" t="s">
        <v>1099</v>
      </c>
      <c r="C23" s="4055"/>
      <c r="D23" s="4056"/>
      <c r="E23" s="4060">
        <v>90.6</v>
      </c>
      <c r="F23" s="4061"/>
      <c r="G23" s="4062"/>
      <c r="H23" s="4031"/>
      <c r="I23" s="4032"/>
      <c r="J23" s="3974"/>
      <c r="K23" s="4032"/>
      <c r="L23" s="3974"/>
      <c r="M23" s="4032"/>
      <c r="N23" s="3974"/>
      <c r="O23" s="4032"/>
      <c r="P23" s="3974"/>
      <c r="Q23" s="4032"/>
      <c r="R23" s="3974">
        <v>28</v>
      </c>
      <c r="S23" s="4032"/>
      <c r="T23" s="3974"/>
      <c r="U23" s="4032"/>
      <c r="V23" s="4050">
        <f>SUM(H23:U24)</f>
        <v>28</v>
      </c>
      <c r="W23" s="4051"/>
      <c r="X23" s="4084">
        <f>IF(V23=0,"",ROUNDDOWN(H23/3,1)+ROUNDDOWN((J23+L23)/6,1)+ROUNDDOWN(N23/15,1)+ROUNDDOWN((R23+T23)/30,1))</f>
        <v>0.9</v>
      </c>
      <c r="Y23" s="4085"/>
      <c r="Z23" s="4086"/>
      <c r="AA23" s="4090">
        <f>IF(AD23+AE24=0,"",AD23+AE24)</f>
        <v>1.9</v>
      </c>
      <c r="AB23" s="4091"/>
      <c r="AC23" s="4092"/>
      <c r="AD23" s="4096">
        <v>1</v>
      </c>
      <c r="AE23" s="4098">
        <v>2</v>
      </c>
      <c r="AF23" s="4099"/>
      <c r="AG23" s="2037" t="s">
        <v>177</v>
      </c>
      <c r="AH23" s="4100" t="s">
        <v>2122</v>
      </c>
      <c r="AI23" s="4100"/>
      <c r="AJ23" s="4100"/>
      <c r="AK23" s="4100"/>
      <c r="AL23" s="4100"/>
      <c r="AM23" s="4100"/>
      <c r="AN23" s="4100"/>
      <c r="AO23" s="4100"/>
      <c r="AP23" s="4100"/>
      <c r="AQ23" s="4101"/>
      <c r="AR23" s="2032"/>
      <c r="AT23" s="3653"/>
      <c r="AU23" s="3654"/>
      <c r="AV23" s="3654"/>
      <c r="AW23" s="3655"/>
      <c r="AX23" s="4080"/>
      <c r="AY23" s="4081"/>
      <c r="AZ23" s="4081"/>
      <c r="BA23" s="3662"/>
      <c r="BB23" s="3662"/>
      <c r="BC23" s="3663"/>
      <c r="BD23" s="951"/>
      <c r="BE23" s="952"/>
      <c r="BF23" s="3653"/>
      <c r="BG23" s="3654"/>
      <c r="BH23" s="3654"/>
      <c r="BI23" s="3655"/>
      <c r="BJ23" s="4080"/>
      <c r="BK23" s="4081"/>
      <c r="BL23" s="4081"/>
      <c r="BM23" s="3662"/>
      <c r="BN23" s="3662"/>
      <c r="BO23" s="3663"/>
      <c r="BR23" s="879"/>
      <c r="BS23" s="879"/>
      <c r="BT23" s="879"/>
      <c r="BU23" s="2109"/>
      <c r="BV23" s="2109"/>
      <c r="BW23" s="879"/>
      <c r="BX23" s="879"/>
      <c r="BY23" s="879"/>
    </row>
    <row r="24" spans="1:77" s="946" customFormat="1" ht="13.5" customHeight="1" thickBot="1">
      <c r="A24" s="1058"/>
      <c r="B24" s="4057"/>
      <c r="C24" s="4058"/>
      <c r="D24" s="4059"/>
      <c r="E24" s="4063"/>
      <c r="F24" s="4064"/>
      <c r="G24" s="4065"/>
      <c r="H24" s="4066"/>
      <c r="I24" s="4067"/>
      <c r="J24" s="4068"/>
      <c r="K24" s="4067"/>
      <c r="L24" s="4068"/>
      <c r="M24" s="4067"/>
      <c r="N24" s="4068"/>
      <c r="O24" s="4067"/>
      <c r="P24" s="4068"/>
      <c r="Q24" s="4067"/>
      <c r="R24" s="4068"/>
      <c r="S24" s="4067"/>
      <c r="T24" s="4068"/>
      <c r="U24" s="4067"/>
      <c r="V24" s="4052"/>
      <c r="W24" s="4053"/>
      <c r="X24" s="4087"/>
      <c r="Y24" s="4088"/>
      <c r="Z24" s="4089"/>
      <c r="AA24" s="4093"/>
      <c r="AB24" s="4094"/>
      <c r="AC24" s="4095"/>
      <c r="AD24" s="4097"/>
      <c r="AE24" s="4102">
        <v>0.9</v>
      </c>
      <c r="AF24" s="4103"/>
      <c r="AG24" s="2038"/>
      <c r="AH24" s="4104"/>
      <c r="AI24" s="4104"/>
      <c r="AJ24" s="4104"/>
      <c r="AK24" s="4104"/>
      <c r="AL24" s="4104"/>
      <c r="AM24" s="4104"/>
      <c r="AN24" s="4104"/>
      <c r="AO24" s="4104"/>
      <c r="AP24" s="4104"/>
      <c r="AQ24" s="4105"/>
      <c r="AR24" s="2032"/>
      <c r="AT24" s="4082" t="s">
        <v>2123</v>
      </c>
      <c r="AU24" s="4082"/>
      <c r="AV24" s="4082"/>
      <c r="AW24" s="4082"/>
      <c r="AX24" s="4082"/>
      <c r="AY24" s="4082"/>
      <c r="AZ24" s="4082"/>
      <c r="BA24" s="4082"/>
      <c r="BB24" s="4082"/>
      <c r="BC24" s="4082"/>
      <c r="BD24" s="1066"/>
      <c r="BE24" s="1067"/>
      <c r="BF24" s="4082" t="s">
        <v>2124</v>
      </c>
      <c r="BG24" s="4082"/>
      <c r="BH24" s="4082"/>
      <c r="BI24" s="4082"/>
      <c r="BJ24" s="4082"/>
      <c r="BK24" s="4082"/>
      <c r="BL24" s="4082"/>
      <c r="BM24" s="4082"/>
      <c r="BN24" s="4082"/>
      <c r="BO24" s="4082"/>
      <c r="BR24" s="879"/>
      <c r="BS24" s="879"/>
      <c r="BT24" s="879"/>
      <c r="BU24" s="2109"/>
      <c r="BV24" s="2109"/>
      <c r="BW24" s="879"/>
      <c r="BX24" s="879"/>
      <c r="BY24" s="879"/>
    </row>
    <row r="25" spans="1:77" s="946" customFormat="1" ht="13.5" customHeight="1" thickTop="1">
      <c r="A25" s="2123"/>
      <c r="B25" s="4069" t="s">
        <v>1513</v>
      </c>
      <c r="C25" s="4070"/>
      <c r="D25" s="4071"/>
      <c r="E25" s="4072">
        <v>50</v>
      </c>
      <c r="F25" s="4073"/>
      <c r="G25" s="4074"/>
      <c r="H25" s="4075">
        <v>0</v>
      </c>
      <c r="I25" s="4041"/>
      <c r="J25" s="4040">
        <v>0</v>
      </c>
      <c r="K25" s="4041"/>
      <c r="L25" s="4040">
        <v>0</v>
      </c>
      <c r="M25" s="4041"/>
      <c r="N25" s="4040">
        <v>0</v>
      </c>
      <c r="O25" s="4041"/>
      <c r="P25" s="4040">
        <v>0</v>
      </c>
      <c r="Q25" s="4041"/>
      <c r="R25" s="4040">
        <v>0</v>
      </c>
      <c r="S25" s="4041"/>
      <c r="T25" s="4040">
        <v>0</v>
      </c>
      <c r="U25" s="4041"/>
      <c r="V25" s="3931">
        <f>SUM(H25:U25)</f>
        <v>0</v>
      </c>
      <c r="W25" s="3933"/>
      <c r="X25" s="4106">
        <f>IF(V26=0,"",ROUNDDOWN(H26/3,1)+ROUNDDOWN((J26+L26)/6,1)+ROUNDDOWN(N26/6,1)+ROUNDDOWN(P26/15,1)+ROUNDDOWN((R26+T26)/30,1))</f>
        <v>4.5999999999999996</v>
      </c>
      <c r="Y25" s="4107"/>
      <c r="Z25" s="4108"/>
      <c r="AA25" s="4109">
        <f>IF(AD25+AE27=0,"",AD25+AE27)</f>
        <v>4.5</v>
      </c>
      <c r="AB25" s="4110"/>
      <c r="AC25" s="4111"/>
      <c r="AD25" s="3895">
        <v>2</v>
      </c>
      <c r="AE25" s="3898">
        <v>3</v>
      </c>
      <c r="AF25" s="3899"/>
      <c r="AG25" s="2039" t="s">
        <v>176</v>
      </c>
      <c r="AH25" s="3902" t="s">
        <v>2125</v>
      </c>
      <c r="AI25" s="3902"/>
      <c r="AJ25" s="3902"/>
      <c r="AK25" s="3902"/>
      <c r="AL25" s="3902"/>
      <c r="AM25" s="3902"/>
      <c r="AN25" s="3902"/>
      <c r="AO25" s="3902"/>
      <c r="AP25" s="3902"/>
      <c r="AQ25" s="3903"/>
      <c r="AR25" s="2032"/>
      <c r="AT25" s="4083"/>
      <c r="AU25" s="4083"/>
      <c r="AV25" s="4083"/>
      <c r="AW25" s="4083"/>
      <c r="AX25" s="4083"/>
      <c r="AY25" s="4083"/>
      <c r="AZ25" s="4083"/>
      <c r="BA25" s="4083"/>
      <c r="BB25" s="4083"/>
      <c r="BC25" s="4083"/>
      <c r="BD25" s="1066"/>
      <c r="BE25" s="1067"/>
      <c r="BF25" s="4083"/>
      <c r="BG25" s="4083"/>
      <c r="BH25" s="4083"/>
      <c r="BI25" s="4083"/>
      <c r="BJ25" s="4083"/>
      <c r="BK25" s="4083"/>
      <c r="BL25" s="4083"/>
      <c r="BM25" s="4083"/>
      <c r="BN25" s="4083"/>
      <c r="BO25" s="4083"/>
      <c r="BR25" s="879"/>
      <c r="BS25" s="879"/>
      <c r="BT25" s="879"/>
      <c r="BU25" s="2109"/>
      <c r="BV25" s="2109"/>
      <c r="BW25" s="879"/>
      <c r="BX25" s="879"/>
      <c r="BY25" s="879"/>
    </row>
    <row r="26" spans="1:77" s="946" customFormat="1" ht="13.5" customHeight="1" thickBot="1">
      <c r="A26" s="1058"/>
      <c r="B26" s="3984"/>
      <c r="C26" s="3985"/>
      <c r="D26" s="3986"/>
      <c r="E26" s="3993"/>
      <c r="F26" s="3994"/>
      <c r="G26" s="3995"/>
      <c r="H26" s="4031">
        <v>14</v>
      </c>
      <c r="I26" s="4032"/>
      <c r="J26" s="3974"/>
      <c r="K26" s="4032"/>
      <c r="L26" s="3974"/>
      <c r="M26" s="4032"/>
      <c r="N26" s="3974"/>
      <c r="O26" s="4032"/>
      <c r="P26" s="3974"/>
      <c r="Q26" s="4032"/>
      <c r="R26" s="3974"/>
      <c r="S26" s="4032"/>
      <c r="T26" s="3974"/>
      <c r="U26" s="4032"/>
      <c r="V26" s="3924">
        <f>SUM(H26:U27)</f>
        <v>14</v>
      </c>
      <c r="W26" s="3976"/>
      <c r="X26" s="4009"/>
      <c r="Y26" s="4010"/>
      <c r="Z26" s="4011"/>
      <c r="AA26" s="4018"/>
      <c r="AB26" s="4019"/>
      <c r="AC26" s="4020"/>
      <c r="AD26" s="3896"/>
      <c r="AE26" s="3900"/>
      <c r="AF26" s="3901"/>
      <c r="AG26" s="2037" t="s">
        <v>177</v>
      </c>
      <c r="AH26" s="3904" t="s">
        <v>2126</v>
      </c>
      <c r="AI26" s="3904"/>
      <c r="AJ26" s="3904"/>
      <c r="AK26" s="3904"/>
      <c r="AL26" s="3904"/>
      <c r="AM26" s="3904"/>
      <c r="AN26" s="3904"/>
      <c r="AO26" s="3904"/>
      <c r="AP26" s="3904"/>
      <c r="AQ26" s="3905"/>
      <c r="AR26" s="2032"/>
      <c r="AT26" s="4042"/>
      <c r="AU26" s="4043"/>
      <c r="AV26" s="4043"/>
      <c r="AW26" s="4044"/>
      <c r="AX26" s="4045" t="s">
        <v>2127</v>
      </c>
      <c r="AY26" s="4046"/>
      <c r="AZ26" s="4046"/>
      <c r="BA26" s="4046"/>
      <c r="BB26" s="4046"/>
      <c r="BC26" s="4047"/>
      <c r="BD26" s="951"/>
      <c r="BE26" s="952"/>
      <c r="BF26" s="4042"/>
      <c r="BG26" s="4043"/>
      <c r="BH26" s="4043"/>
      <c r="BI26" s="4044"/>
      <c r="BJ26" s="4045" t="s">
        <v>1282</v>
      </c>
      <c r="BK26" s="4046"/>
      <c r="BL26" s="4046"/>
      <c r="BM26" s="4046"/>
      <c r="BN26" s="4046"/>
      <c r="BO26" s="4047"/>
      <c r="BR26" s="879"/>
      <c r="BS26" s="879"/>
      <c r="BT26" s="879"/>
      <c r="BU26" s="2109"/>
      <c r="BV26" s="2109"/>
      <c r="BW26" s="879"/>
      <c r="BX26" s="879"/>
      <c r="BY26" s="879"/>
    </row>
    <row r="27" spans="1:77" s="946" customFormat="1" ht="13.5" customHeight="1" thickBot="1">
      <c r="A27" s="1058"/>
      <c r="B27" s="4026"/>
      <c r="C27" s="4027"/>
      <c r="D27" s="4028"/>
      <c r="E27" s="3996"/>
      <c r="F27" s="3997"/>
      <c r="G27" s="3998"/>
      <c r="H27" s="4033"/>
      <c r="I27" s="4034"/>
      <c r="J27" s="3975"/>
      <c r="K27" s="4034"/>
      <c r="L27" s="3975"/>
      <c r="M27" s="4034"/>
      <c r="N27" s="3975"/>
      <c r="O27" s="4034"/>
      <c r="P27" s="3975"/>
      <c r="Q27" s="4034"/>
      <c r="R27" s="3975"/>
      <c r="S27" s="4034"/>
      <c r="T27" s="3975"/>
      <c r="U27" s="4034"/>
      <c r="V27" s="3926"/>
      <c r="W27" s="3977"/>
      <c r="X27" s="4009"/>
      <c r="Y27" s="4010"/>
      <c r="Z27" s="4011"/>
      <c r="AA27" s="4021"/>
      <c r="AB27" s="4022"/>
      <c r="AC27" s="4023"/>
      <c r="AD27" s="3897"/>
      <c r="AE27" s="3906">
        <v>2.5</v>
      </c>
      <c r="AF27" s="3907"/>
      <c r="AG27" s="2040"/>
      <c r="AH27" s="3875" t="s">
        <v>2128</v>
      </c>
      <c r="AI27" s="3875"/>
      <c r="AJ27" s="3875"/>
      <c r="AK27" s="3875"/>
      <c r="AL27" s="3875"/>
      <c r="AM27" s="3875"/>
      <c r="AN27" s="3875"/>
      <c r="AO27" s="3875"/>
      <c r="AP27" s="3875"/>
      <c r="AQ27" s="3876"/>
      <c r="AR27" s="2032"/>
      <c r="AT27" s="3685">
        <f>COUNTA(AX28:AZ33)</f>
        <v>3</v>
      </c>
      <c r="AU27" s="3686"/>
      <c r="AV27" s="3686"/>
      <c r="AW27" s="3686"/>
      <c r="AX27" s="4048">
        <f>SUM(AX28:AZ42)</f>
        <v>100</v>
      </c>
      <c r="AY27" s="4048"/>
      <c r="AZ27" s="4049"/>
      <c r="BA27" s="960" t="s">
        <v>669</v>
      </c>
      <c r="BB27" s="961"/>
      <c r="BC27" s="962"/>
      <c r="BD27" s="951"/>
      <c r="BE27" s="952"/>
      <c r="BF27" s="3685">
        <f>COUNTA(BJ28:BL42)</f>
        <v>3</v>
      </c>
      <c r="BG27" s="3686"/>
      <c r="BH27" s="3686"/>
      <c r="BI27" s="3686"/>
      <c r="BJ27" s="4048">
        <f>SUM(BJ28:BL42)</f>
        <v>38</v>
      </c>
      <c r="BK27" s="4048"/>
      <c r="BL27" s="4049"/>
      <c r="BM27" s="960" t="s">
        <v>669</v>
      </c>
      <c r="BN27" s="961"/>
      <c r="BO27" s="962"/>
      <c r="BR27" s="879"/>
      <c r="BS27" s="879"/>
      <c r="BT27" s="879"/>
      <c r="BU27" s="2109"/>
      <c r="BV27" s="2109"/>
      <c r="BW27" s="879"/>
      <c r="BX27" s="879"/>
      <c r="BY27" s="879"/>
    </row>
    <row r="28" spans="1:77" s="946" customFormat="1" ht="13.5" customHeight="1">
      <c r="A28" s="2123"/>
      <c r="B28" s="3981" t="s">
        <v>1514</v>
      </c>
      <c r="C28" s="3982"/>
      <c r="D28" s="3983"/>
      <c r="E28" s="3990">
        <v>60</v>
      </c>
      <c r="F28" s="3991"/>
      <c r="G28" s="3992"/>
      <c r="H28" s="3999">
        <v>0</v>
      </c>
      <c r="I28" s="3979"/>
      <c r="J28" s="3978">
        <v>0</v>
      </c>
      <c r="K28" s="3979"/>
      <c r="L28" s="3978">
        <v>0</v>
      </c>
      <c r="M28" s="3979"/>
      <c r="N28" s="3978">
        <v>0</v>
      </c>
      <c r="O28" s="3979"/>
      <c r="P28" s="3978">
        <v>0</v>
      </c>
      <c r="Q28" s="3979"/>
      <c r="R28" s="3978">
        <v>0</v>
      </c>
      <c r="S28" s="3979"/>
      <c r="T28" s="3978">
        <v>0</v>
      </c>
      <c r="U28" s="3980"/>
      <c r="V28" s="4004">
        <f>SUM(H28:U28)</f>
        <v>0</v>
      </c>
      <c r="W28" s="4005"/>
      <c r="X28" s="4006">
        <f>IF(V29=0,"",ROUNDDOWN(H29/3,1)+ROUNDDOWN((J29+L29)/6,1)+ROUNDDOWN(N29/6,1)+ROUNDDOWN(P29/15,1)+ROUNDDOWN((R29+T29)/30,1))</f>
        <v>3</v>
      </c>
      <c r="Y28" s="4007"/>
      <c r="Z28" s="4008"/>
      <c r="AA28" s="4015">
        <f>IF(AD28+AE30=0,"",AD28+AE30)</f>
        <v>3.2</v>
      </c>
      <c r="AB28" s="4016"/>
      <c r="AC28" s="4017"/>
      <c r="AD28" s="4035">
        <v>1</v>
      </c>
      <c r="AE28" s="3966">
        <v>3</v>
      </c>
      <c r="AF28" s="3967"/>
      <c r="AG28" s="2036" t="s">
        <v>176</v>
      </c>
      <c r="AH28" s="3968" t="s">
        <v>2129</v>
      </c>
      <c r="AI28" s="3968"/>
      <c r="AJ28" s="3968"/>
      <c r="AK28" s="3968"/>
      <c r="AL28" s="3968"/>
      <c r="AM28" s="3968"/>
      <c r="AN28" s="3968"/>
      <c r="AO28" s="3968"/>
      <c r="AP28" s="3968"/>
      <c r="AQ28" s="3969"/>
      <c r="AR28" s="2032"/>
      <c r="AT28" s="3692">
        <v>1</v>
      </c>
      <c r="AU28" s="3693"/>
      <c r="AV28" s="3693"/>
      <c r="AW28" s="3694"/>
      <c r="AX28" s="4038">
        <v>35</v>
      </c>
      <c r="AY28" s="4039"/>
      <c r="AZ28" s="4039"/>
      <c r="BA28" s="964" t="s">
        <v>669</v>
      </c>
      <c r="BB28" s="2098"/>
      <c r="BC28" s="965"/>
      <c r="BD28" s="951"/>
      <c r="BE28" s="952"/>
      <c r="BF28" s="3692">
        <v>1</v>
      </c>
      <c r="BG28" s="3693"/>
      <c r="BH28" s="3693"/>
      <c r="BI28" s="3694"/>
      <c r="BJ28" s="4038">
        <v>20</v>
      </c>
      <c r="BK28" s="4039"/>
      <c r="BL28" s="4039"/>
      <c r="BM28" s="964" t="s">
        <v>669</v>
      </c>
      <c r="BN28" s="2098"/>
      <c r="BO28" s="965"/>
      <c r="BR28" s="879"/>
      <c r="BS28" s="879"/>
      <c r="BT28" s="879"/>
      <c r="BU28" s="2109"/>
      <c r="BV28" s="2109"/>
      <c r="BW28" s="879"/>
      <c r="BX28" s="879"/>
      <c r="BY28" s="879"/>
    </row>
    <row r="29" spans="1:77" s="946" customFormat="1" ht="13.5" customHeight="1">
      <c r="A29" s="1058"/>
      <c r="B29" s="3984"/>
      <c r="C29" s="3985"/>
      <c r="D29" s="3986"/>
      <c r="E29" s="3993"/>
      <c r="F29" s="3994"/>
      <c r="G29" s="3995"/>
      <c r="H29" s="3970"/>
      <c r="I29" s="3971"/>
      <c r="J29" s="3971">
        <v>18</v>
      </c>
      <c r="K29" s="3971"/>
      <c r="L29" s="3971"/>
      <c r="M29" s="3971"/>
      <c r="N29" s="3971"/>
      <c r="O29" s="3971"/>
      <c r="P29" s="3971"/>
      <c r="Q29" s="3971"/>
      <c r="R29" s="3971"/>
      <c r="S29" s="3971"/>
      <c r="T29" s="3971"/>
      <c r="U29" s="3974"/>
      <c r="V29" s="3924">
        <f>SUM(H29:U30)</f>
        <v>18</v>
      </c>
      <c r="W29" s="3976"/>
      <c r="X29" s="4009"/>
      <c r="Y29" s="4010"/>
      <c r="Z29" s="4011"/>
      <c r="AA29" s="4018"/>
      <c r="AB29" s="4019"/>
      <c r="AC29" s="4020"/>
      <c r="AD29" s="4036"/>
      <c r="AE29" s="3900"/>
      <c r="AF29" s="3901"/>
      <c r="AG29" s="2037" t="s">
        <v>177</v>
      </c>
      <c r="AH29" s="3904" t="s">
        <v>2130</v>
      </c>
      <c r="AI29" s="3904"/>
      <c r="AJ29" s="3904"/>
      <c r="AK29" s="3904"/>
      <c r="AL29" s="3904"/>
      <c r="AM29" s="3904"/>
      <c r="AN29" s="3904"/>
      <c r="AO29" s="3904"/>
      <c r="AP29" s="3904"/>
      <c r="AQ29" s="3905"/>
      <c r="AR29" s="2032"/>
      <c r="AT29" s="3692">
        <v>2</v>
      </c>
      <c r="AU29" s="3693"/>
      <c r="AV29" s="3693"/>
      <c r="AW29" s="3694"/>
      <c r="AX29" s="4038">
        <v>35</v>
      </c>
      <c r="AY29" s="4039"/>
      <c r="AZ29" s="4039"/>
      <c r="BA29" s="964" t="s">
        <v>669</v>
      </c>
      <c r="BB29" s="966"/>
      <c r="BC29" s="926"/>
      <c r="BD29" s="951"/>
      <c r="BE29" s="952"/>
      <c r="BF29" s="3692">
        <v>2</v>
      </c>
      <c r="BG29" s="3693"/>
      <c r="BH29" s="3693"/>
      <c r="BI29" s="3694"/>
      <c r="BJ29" s="4038">
        <v>10</v>
      </c>
      <c r="BK29" s="4039"/>
      <c r="BL29" s="4039"/>
      <c r="BM29" s="964" t="s">
        <v>669</v>
      </c>
      <c r="BN29" s="966"/>
      <c r="BO29" s="926"/>
      <c r="BR29" s="879"/>
      <c r="BS29" s="879"/>
      <c r="BT29" s="879"/>
      <c r="BU29" s="2109"/>
      <c r="BV29" s="2109"/>
      <c r="BW29" s="879"/>
      <c r="BX29" s="879"/>
      <c r="BY29" s="879"/>
    </row>
    <row r="30" spans="1:77" s="946" customFormat="1" ht="13.5" customHeight="1">
      <c r="A30" s="1058"/>
      <c r="B30" s="4026"/>
      <c r="C30" s="4027"/>
      <c r="D30" s="4028"/>
      <c r="E30" s="3996"/>
      <c r="F30" s="3997"/>
      <c r="G30" s="3998"/>
      <c r="H30" s="3972"/>
      <c r="I30" s="3973"/>
      <c r="J30" s="3973"/>
      <c r="K30" s="3973"/>
      <c r="L30" s="3973"/>
      <c r="M30" s="3973"/>
      <c r="N30" s="3973"/>
      <c r="O30" s="3973"/>
      <c r="P30" s="3973"/>
      <c r="Q30" s="3973"/>
      <c r="R30" s="3973"/>
      <c r="S30" s="3973"/>
      <c r="T30" s="3973"/>
      <c r="U30" s="3975"/>
      <c r="V30" s="3926"/>
      <c r="W30" s="3977"/>
      <c r="X30" s="4012"/>
      <c r="Y30" s="4013"/>
      <c r="Z30" s="4014"/>
      <c r="AA30" s="4021"/>
      <c r="AB30" s="4022"/>
      <c r="AC30" s="4023"/>
      <c r="AD30" s="4037"/>
      <c r="AE30" s="3906">
        <v>2.2000000000000002</v>
      </c>
      <c r="AF30" s="3907"/>
      <c r="AG30" s="2040"/>
      <c r="AH30" s="3875" t="s">
        <v>2131</v>
      </c>
      <c r="AI30" s="3875"/>
      <c r="AJ30" s="3875"/>
      <c r="AK30" s="3875"/>
      <c r="AL30" s="3875"/>
      <c r="AM30" s="3875"/>
      <c r="AN30" s="3875"/>
      <c r="AO30" s="3875"/>
      <c r="AP30" s="3875"/>
      <c r="AQ30" s="3876"/>
      <c r="AR30" s="2032"/>
      <c r="AT30" s="3692">
        <v>3</v>
      </c>
      <c r="AU30" s="3693"/>
      <c r="AV30" s="3693"/>
      <c r="AW30" s="3694"/>
      <c r="AX30" s="4038">
        <v>30</v>
      </c>
      <c r="AY30" s="4039"/>
      <c r="AZ30" s="4039"/>
      <c r="BA30" s="964" t="s">
        <v>669</v>
      </c>
      <c r="BB30" s="966"/>
      <c r="BC30" s="926"/>
      <c r="BD30" s="951"/>
      <c r="BE30" s="952"/>
      <c r="BF30" s="3692">
        <v>3</v>
      </c>
      <c r="BG30" s="3693"/>
      <c r="BH30" s="3693"/>
      <c r="BI30" s="3694"/>
      <c r="BJ30" s="4038">
        <v>8</v>
      </c>
      <c r="BK30" s="4039"/>
      <c r="BL30" s="4039"/>
      <c r="BM30" s="964" t="s">
        <v>669</v>
      </c>
      <c r="BN30" s="966"/>
      <c r="BO30" s="926"/>
      <c r="BR30" s="879"/>
      <c r="BS30" s="879"/>
      <c r="BT30" s="879"/>
      <c r="BU30" s="2109"/>
      <c r="BV30" s="2109"/>
      <c r="BW30" s="879"/>
      <c r="BX30" s="879"/>
      <c r="BY30" s="879"/>
    </row>
    <row r="31" spans="1:77" s="946" customFormat="1" ht="13.5" customHeight="1">
      <c r="A31" s="2123"/>
      <c r="B31" s="3981" t="s">
        <v>1515</v>
      </c>
      <c r="C31" s="3982"/>
      <c r="D31" s="3983"/>
      <c r="E31" s="3990">
        <v>48</v>
      </c>
      <c r="F31" s="3991"/>
      <c r="G31" s="3992"/>
      <c r="H31" s="3999">
        <v>0</v>
      </c>
      <c r="I31" s="3979"/>
      <c r="J31" s="3978">
        <v>0</v>
      </c>
      <c r="K31" s="3979"/>
      <c r="L31" s="3978">
        <v>0</v>
      </c>
      <c r="M31" s="3979"/>
      <c r="N31" s="3978">
        <v>0</v>
      </c>
      <c r="O31" s="3979"/>
      <c r="P31" s="3978">
        <v>0</v>
      </c>
      <c r="Q31" s="3979"/>
      <c r="R31" s="3978">
        <v>0</v>
      </c>
      <c r="S31" s="3979"/>
      <c r="T31" s="3978">
        <v>0</v>
      </c>
      <c r="U31" s="3980"/>
      <c r="V31" s="4004">
        <f>SUM(H31:U31)</f>
        <v>0</v>
      </c>
      <c r="W31" s="4005"/>
      <c r="X31" s="4006">
        <f>IF(V32=0,"",ROUNDDOWN(H32/3,1)+ROUNDDOWN((J32+L32)/6,1)+ROUNDDOWN(N32/6,1)+ROUNDDOWN(P32/15,1)+ROUNDDOWN((R32+T32)/30,1))</f>
        <v>3.6</v>
      </c>
      <c r="Y31" s="4007"/>
      <c r="Z31" s="4008"/>
      <c r="AA31" s="4015">
        <f>IF(AD31+AE33=0,"",AD31+AE33)</f>
        <v>3.8</v>
      </c>
      <c r="AB31" s="4016"/>
      <c r="AC31" s="4017"/>
      <c r="AD31" s="4000">
        <v>2</v>
      </c>
      <c r="AE31" s="3966">
        <v>2</v>
      </c>
      <c r="AF31" s="3967"/>
      <c r="AG31" s="2036" t="s">
        <v>176</v>
      </c>
      <c r="AH31" s="3968" t="s">
        <v>2132</v>
      </c>
      <c r="AI31" s="3968"/>
      <c r="AJ31" s="3968"/>
      <c r="AK31" s="3968"/>
      <c r="AL31" s="3968"/>
      <c r="AM31" s="3968"/>
      <c r="AN31" s="3968"/>
      <c r="AO31" s="3968"/>
      <c r="AP31" s="3968"/>
      <c r="AQ31" s="3969"/>
      <c r="AR31" s="2032"/>
      <c r="AT31" s="3692">
        <v>4</v>
      </c>
      <c r="AU31" s="3693"/>
      <c r="AV31" s="3693"/>
      <c r="AW31" s="3694"/>
      <c r="AX31" s="4029"/>
      <c r="AY31" s="4030"/>
      <c r="AZ31" s="4030"/>
      <c r="BA31" s="964" t="s">
        <v>669</v>
      </c>
      <c r="BB31" s="966"/>
      <c r="BC31" s="926"/>
      <c r="BD31" s="951"/>
      <c r="BE31" s="952"/>
      <c r="BF31" s="3692">
        <v>4</v>
      </c>
      <c r="BG31" s="3693"/>
      <c r="BH31" s="3693"/>
      <c r="BI31" s="3694"/>
      <c r="BJ31" s="4029"/>
      <c r="BK31" s="4030"/>
      <c r="BL31" s="4030"/>
      <c r="BM31" s="964" t="s">
        <v>669</v>
      </c>
      <c r="BN31" s="966"/>
      <c r="BO31" s="926"/>
      <c r="BR31" s="879"/>
      <c r="BS31" s="879"/>
      <c r="BT31" s="879"/>
      <c r="BU31" s="2109"/>
      <c r="BV31" s="2109"/>
      <c r="BW31" s="879"/>
      <c r="BX31" s="879"/>
      <c r="BY31" s="879"/>
    </row>
    <row r="32" spans="1:77" s="946" customFormat="1" ht="13.5" customHeight="1">
      <c r="A32" s="1058"/>
      <c r="B32" s="3984"/>
      <c r="C32" s="3985"/>
      <c r="D32" s="3986"/>
      <c r="E32" s="3993"/>
      <c r="F32" s="3994"/>
      <c r="G32" s="3995"/>
      <c r="H32" s="3970"/>
      <c r="I32" s="3971"/>
      <c r="J32" s="3971"/>
      <c r="K32" s="3971"/>
      <c r="L32" s="3971">
        <v>18</v>
      </c>
      <c r="M32" s="3971"/>
      <c r="N32" s="3971">
        <v>4</v>
      </c>
      <c r="O32" s="3971"/>
      <c r="P32" s="3971"/>
      <c r="Q32" s="3971"/>
      <c r="R32" s="3971"/>
      <c r="S32" s="3971"/>
      <c r="T32" s="3971"/>
      <c r="U32" s="3974"/>
      <c r="V32" s="3924">
        <f>SUM(H32:U33)</f>
        <v>22</v>
      </c>
      <c r="W32" s="3976"/>
      <c r="X32" s="4009"/>
      <c r="Y32" s="4010"/>
      <c r="Z32" s="4011"/>
      <c r="AA32" s="4018"/>
      <c r="AB32" s="4019"/>
      <c r="AC32" s="4020"/>
      <c r="AD32" s="3896"/>
      <c r="AE32" s="3900"/>
      <c r="AF32" s="3901"/>
      <c r="AG32" s="2037" t="s">
        <v>177</v>
      </c>
      <c r="AH32" s="3904" t="s">
        <v>2133</v>
      </c>
      <c r="AI32" s="3904"/>
      <c r="AJ32" s="3904"/>
      <c r="AK32" s="3904"/>
      <c r="AL32" s="3904"/>
      <c r="AM32" s="3904"/>
      <c r="AN32" s="3904"/>
      <c r="AO32" s="3904"/>
      <c r="AP32" s="3904"/>
      <c r="AQ32" s="3905"/>
      <c r="AR32" s="2032"/>
      <c r="AT32" s="3692">
        <v>5</v>
      </c>
      <c r="AU32" s="3693"/>
      <c r="AV32" s="3693"/>
      <c r="AW32" s="3694"/>
      <c r="AX32" s="4029"/>
      <c r="AY32" s="4030"/>
      <c r="AZ32" s="4030"/>
      <c r="BA32" s="964" t="s">
        <v>669</v>
      </c>
      <c r="BB32" s="966"/>
      <c r="BC32" s="926"/>
      <c r="BD32" s="951"/>
      <c r="BE32" s="952"/>
      <c r="BF32" s="3692">
        <v>5</v>
      </c>
      <c r="BG32" s="3693"/>
      <c r="BH32" s="3693"/>
      <c r="BI32" s="3694"/>
      <c r="BJ32" s="4029"/>
      <c r="BK32" s="4030"/>
      <c r="BL32" s="4030"/>
      <c r="BM32" s="964" t="s">
        <v>669</v>
      </c>
      <c r="BN32" s="966"/>
      <c r="BO32" s="926"/>
      <c r="BR32" s="879"/>
      <c r="BS32" s="879"/>
      <c r="BT32" s="879"/>
      <c r="BU32" s="2109"/>
      <c r="BV32" s="2109"/>
      <c r="BW32" s="879"/>
      <c r="BX32" s="879"/>
      <c r="BY32" s="879"/>
    </row>
    <row r="33" spans="1:93" s="946" customFormat="1" ht="13.5" customHeight="1">
      <c r="A33" s="1058"/>
      <c r="B33" s="4026"/>
      <c r="C33" s="4027"/>
      <c r="D33" s="4028"/>
      <c r="E33" s="3996"/>
      <c r="F33" s="3997"/>
      <c r="G33" s="3998"/>
      <c r="H33" s="3972"/>
      <c r="I33" s="3973"/>
      <c r="J33" s="3973"/>
      <c r="K33" s="3973"/>
      <c r="L33" s="3973"/>
      <c r="M33" s="3973"/>
      <c r="N33" s="3973"/>
      <c r="O33" s="3973"/>
      <c r="P33" s="3973"/>
      <c r="Q33" s="3973"/>
      <c r="R33" s="3973"/>
      <c r="S33" s="3973"/>
      <c r="T33" s="3973"/>
      <c r="U33" s="3975"/>
      <c r="V33" s="3926"/>
      <c r="W33" s="3977"/>
      <c r="X33" s="4012"/>
      <c r="Y33" s="4013"/>
      <c r="Z33" s="4014"/>
      <c r="AA33" s="4021"/>
      <c r="AB33" s="4022"/>
      <c r="AC33" s="4023"/>
      <c r="AD33" s="3897"/>
      <c r="AE33" s="3906">
        <v>1.8</v>
      </c>
      <c r="AF33" s="3907"/>
      <c r="AG33" s="2040"/>
      <c r="AH33" s="3875"/>
      <c r="AI33" s="3875"/>
      <c r="AJ33" s="3875"/>
      <c r="AK33" s="3875"/>
      <c r="AL33" s="3875"/>
      <c r="AM33" s="3875"/>
      <c r="AN33" s="3875"/>
      <c r="AO33" s="3875"/>
      <c r="AP33" s="3875"/>
      <c r="AQ33" s="3876"/>
      <c r="AR33" s="2032"/>
      <c r="AT33" s="3692">
        <v>6</v>
      </c>
      <c r="AU33" s="3693"/>
      <c r="AV33" s="3693"/>
      <c r="AW33" s="3694"/>
      <c r="AX33" s="4029"/>
      <c r="AY33" s="4030"/>
      <c r="AZ33" s="4030"/>
      <c r="BA33" s="964" t="s">
        <v>669</v>
      </c>
      <c r="BB33" s="2098"/>
      <c r="BC33" s="965"/>
      <c r="BD33" s="968"/>
      <c r="BE33" s="969"/>
      <c r="BF33" s="3692">
        <v>6</v>
      </c>
      <c r="BG33" s="3693"/>
      <c r="BH33" s="3693"/>
      <c r="BI33" s="3694"/>
      <c r="BJ33" s="4029"/>
      <c r="BK33" s="4030"/>
      <c r="BL33" s="4030"/>
      <c r="BM33" s="964" t="s">
        <v>669</v>
      </c>
      <c r="BN33" s="2098"/>
      <c r="BO33" s="965"/>
      <c r="BR33" s="879"/>
      <c r="BS33" s="879"/>
      <c r="BT33" s="879"/>
      <c r="BV33" s="928"/>
      <c r="BW33" s="928"/>
      <c r="BX33" s="928"/>
      <c r="BY33" s="928"/>
    </row>
    <row r="34" spans="1:93" s="946" customFormat="1" ht="13.5" customHeight="1">
      <c r="A34" s="2123"/>
      <c r="B34" s="3981" t="s">
        <v>1516</v>
      </c>
      <c r="C34" s="3982"/>
      <c r="D34" s="3983"/>
      <c r="E34" s="3990">
        <v>40</v>
      </c>
      <c r="F34" s="3991"/>
      <c r="G34" s="3992"/>
      <c r="H34" s="3999">
        <v>0</v>
      </c>
      <c r="I34" s="3979"/>
      <c r="J34" s="3978">
        <v>0</v>
      </c>
      <c r="K34" s="3979"/>
      <c r="L34" s="3978">
        <v>0</v>
      </c>
      <c r="M34" s="3979"/>
      <c r="N34" s="3978">
        <v>0</v>
      </c>
      <c r="O34" s="3979"/>
      <c r="P34" s="3978">
        <v>1</v>
      </c>
      <c r="Q34" s="3979"/>
      <c r="R34" s="3978">
        <v>0</v>
      </c>
      <c r="S34" s="3979"/>
      <c r="T34" s="3978">
        <v>0</v>
      </c>
      <c r="U34" s="3979"/>
      <c r="V34" s="4004">
        <f>SUM(H34:U34)</f>
        <v>1</v>
      </c>
      <c r="W34" s="4005"/>
      <c r="X34" s="4006">
        <f>IF(V35=0,"",ROUNDDOWN(H35/3,1)+ROUNDDOWN((J35+L35)/6,1)+ROUNDDOWN(N35/6,1)+ROUNDDOWN(P35/15,1)+ROUNDDOWN((R35+T35)/30,1))</f>
        <v>1</v>
      </c>
      <c r="Y34" s="4007"/>
      <c r="Z34" s="4008"/>
      <c r="AA34" s="4015">
        <f>IF(AD34+AE36=0,"",AD34+AE36)</f>
        <v>2.5</v>
      </c>
      <c r="AB34" s="4016"/>
      <c r="AC34" s="4017"/>
      <c r="AD34" s="4000">
        <v>1</v>
      </c>
      <c r="AE34" s="3966">
        <v>2</v>
      </c>
      <c r="AF34" s="3967"/>
      <c r="AG34" s="2036" t="s">
        <v>176</v>
      </c>
      <c r="AH34" s="3968" t="s">
        <v>1272</v>
      </c>
      <c r="AI34" s="3968"/>
      <c r="AJ34" s="3968"/>
      <c r="AK34" s="3968"/>
      <c r="AL34" s="3968"/>
      <c r="AM34" s="3968"/>
      <c r="AN34" s="3968"/>
      <c r="AO34" s="3968"/>
      <c r="AP34" s="3968"/>
      <c r="AQ34" s="3969"/>
      <c r="AR34" s="2032"/>
      <c r="AT34" s="3692">
        <v>7</v>
      </c>
      <c r="AU34" s="3693"/>
      <c r="AV34" s="3693"/>
      <c r="AW34" s="3694"/>
      <c r="AX34" s="4029"/>
      <c r="AY34" s="4030"/>
      <c r="AZ34" s="4030"/>
      <c r="BA34" s="964" t="s">
        <v>669</v>
      </c>
      <c r="BB34" s="966"/>
      <c r="BC34" s="926"/>
      <c r="BD34" s="951"/>
      <c r="BE34" s="952"/>
      <c r="BF34" s="3692">
        <v>7</v>
      </c>
      <c r="BG34" s="3693"/>
      <c r="BH34" s="3693"/>
      <c r="BI34" s="3694"/>
      <c r="BJ34" s="4029"/>
      <c r="BK34" s="4030"/>
      <c r="BL34" s="4030"/>
      <c r="BM34" s="964" t="s">
        <v>669</v>
      </c>
      <c r="BN34" s="966"/>
      <c r="BO34" s="926"/>
      <c r="BR34" s="879"/>
      <c r="BS34" s="879"/>
      <c r="BT34" s="879"/>
      <c r="BV34" s="928"/>
      <c r="BW34" s="928"/>
      <c r="BX34" s="928"/>
      <c r="BY34" s="928"/>
    </row>
    <row r="35" spans="1:93" s="946" customFormat="1" ht="13.5" customHeight="1">
      <c r="A35" s="1058"/>
      <c r="B35" s="3984"/>
      <c r="C35" s="3985"/>
      <c r="D35" s="3986"/>
      <c r="E35" s="3993"/>
      <c r="F35" s="3994"/>
      <c r="G35" s="3995"/>
      <c r="H35" s="4031"/>
      <c r="I35" s="4032"/>
      <c r="J35" s="3974"/>
      <c r="K35" s="4032"/>
      <c r="L35" s="3974"/>
      <c r="M35" s="4032"/>
      <c r="N35" s="3974"/>
      <c r="O35" s="4032"/>
      <c r="P35" s="3974">
        <v>15</v>
      </c>
      <c r="Q35" s="4032"/>
      <c r="R35" s="3974"/>
      <c r="S35" s="4032"/>
      <c r="T35" s="3974"/>
      <c r="U35" s="4032"/>
      <c r="V35" s="3924">
        <f>SUM(H35:U36)</f>
        <v>15</v>
      </c>
      <c r="W35" s="3976"/>
      <c r="X35" s="4009"/>
      <c r="Y35" s="4010"/>
      <c r="Z35" s="4011"/>
      <c r="AA35" s="4018"/>
      <c r="AB35" s="4019"/>
      <c r="AC35" s="4020"/>
      <c r="AD35" s="3896"/>
      <c r="AE35" s="3900"/>
      <c r="AF35" s="3901"/>
      <c r="AG35" s="2037" t="s">
        <v>177</v>
      </c>
      <c r="AH35" s="3904" t="s">
        <v>2134</v>
      </c>
      <c r="AI35" s="3904"/>
      <c r="AJ35" s="3904"/>
      <c r="AK35" s="3904"/>
      <c r="AL35" s="3904"/>
      <c r="AM35" s="3904"/>
      <c r="AN35" s="3904"/>
      <c r="AO35" s="3904"/>
      <c r="AP35" s="3904"/>
      <c r="AQ35" s="3905"/>
      <c r="AR35" s="2032"/>
      <c r="AT35" s="3692">
        <v>8</v>
      </c>
      <c r="AU35" s="3693"/>
      <c r="AV35" s="3693"/>
      <c r="AW35" s="3694"/>
      <c r="AX35" s="4029"/>
      <c r="AY35" s="4030"/>
      <c r="AZ35" s="4030"/>
      <c r="BA35" s="964" t="s">
        <v>669</v>
      </c>
      <c r="BB35" s="966"/>
      <c r="BC35" s="926"/>
      <c r="BD35" s="971"/>
      <c r="BE35" s="972"/>
      <c r="BF35" s="3692">
        <v>8</v>
      </c>
      <c r="BG35" s="3693"/>
      <c r="BH35" s="3693"/>
      <c r="BI35" s="3694"/>
      <c r="BJ35" s="4029"/>
      <c r="BK35" s="4030"/>
      <c r="BL35" s="4030"/>
      <c r="BM35" s="964" t="s">
        <v>669</v>
      </c>
      <c r="BN35" s="966"/>
      <c r="BO35" s="926"/>
    </row>
    <row r="36" spans="1:93" s="946" customFormat="1" ht="13.5" customHeight="1">
      <c r="A36" s="1058"/>
      <c r="B36" s="4026"/>
      <c r="C36" s="4027"/>
      <c r="D36" s="4028"/>
      <c r="E36" s="3996"/>
      <c r="F36" s="3997"/>
      <c r="G36" s="3998"/>
      <c r="H36" s="4033"/>
      <c r="I36" s="4034"/>
      <c r="J36" s="3975"/>
      <c r="K36" s="4034"/>
      <c r="L36" s="3975"/>
      <c r="M36" s="4034"/>
      <c r="N36" s="3975"/>
      <c r="O36" s="4034"/>
      <c r="P36" s="3975"/>
      <c r="Q36" s="4034"/>
      <c r="R36" s="3975"/>
      <c r="S36" s="4034"/>
      <c r="T36" s="3975"/>
      <c r="U36" s="4034"/>
      <c r="V36" s="3926"/>
      <c r="W36" s="3977"/>
      <c r="X36" s="4012"/>
      <c r="Y36" s="4013"/>
      <c r="Z36" s="4014"/>
      <c r="AA36" s="4021"/>
      <c r="AB36" s="4022"/>
      <c r="AC36" s="4023"/>
      <c r="AD36" s="3897"/>
      <c r="AE36" s="3906">
        <v>1.5</v>
      </c>
      <c r="AF36" s="3907"/>
      <c r="AG36" s="2040"/>
      <c r="AH36" s="3875" t="s">
        <v>2135</v>
      </c>
      <c r="AI36" s="3875"/>
      <c r="AJ36" s="3875"/>
      <c r="AK36" s="3875"/>
      <c r="AL36" s="3875"/>
      <c r="AM36" s="3875"/>
      <c r="AN36" s="3875"/>
      <c r="AO36" s="3875"/>
      <c r="AP36" s="3875"/>
      <c r="AQ36" s="3876"/>
      <c r="AR36" s="2032"/>
      <c r="AT36" s="3692">
        <v>9</v>
      </c>
      <c r="AU36" s="3693"/>
      <c r="AV36" s="3693"/>
      <c r="AW36" s="3694"/>
      <c r="AX36" s="4029"/>
      <c r="AY36" s="4030"/>
      <c r="AZ36" s="4030"/>
      <c r="BA36" s="964" t="s">
        <v>669</v>
      </c>
      <c r="BB36" s="966"/>
      <c r="BC36" s="926"/>
      <c r="BD36" s="971"/>
      <c r="BE36" s="972"/>
      <c r="BF36" s="3692">
        <v>9</v>
      </c>
      <c r="BG36" s="3693"/>
      <c r="BH36" s="3693"/>
      <c r="BI36" s="3694"/>
      <c r="BJ36" s="4029"/>
      <c r="BK36" s="4030"/>
      <c r="BL36" s="4030"/>
      <c r="BM36" s="964" t="s">
        <v>669</v>
      </c>
      <c r="BN36" s="966"/>
      <c r="BO36" s="926"/>
    </row>
    <row r="37" spans="1:93" s="946" customFormat="1" ht="13.5" customHeight="1">
      <c r="A37" s="2123"/>
      <c r="B37" s="3981" t="s">
        <v>1517</v>
      </c>
      <c r="C37" s="3982"/>
      <c r="D37" s="3983"/>
      <c r="E37" s="3990">
        <v>38</v>
      </c>
      <c r="F37" s="3991"/>
      <c r="G37" s="3992"/>
      <c r="H37" s="3999">
        <v>0</v>
      </c>
      <c r="I37" s="3979"/>
      <c r="J37" s="3978">
        <v>0</v>
      </c>
      <c r="K37" s="3979"/>
      <c r="L37" s="3978">
        <v>0</v>
      </c>
      <c r="M37" s="3979"/>
      <c r="N37" s="3978">
        <v>0</v>
      </c>
      <c r="O37" s="3979"/>
      <c r="P37" s="3978">
        <v>0</v>
      </c>
      <c r="Q37" s="3979"/>
      <c r="R37" s="3978">
        <v>0</v>
      </c>
      <c r="S37" s="3979"/>
      <c r="T37" s="3978">
        <v>0</v>
      </c>
      <c r="U37" s="3979"/>
      <c r="V37" s="4004">
        <f>SUM(H37:U37)</f>
        <v>0</v>
      </c>
      <c r="W37" s="4005"/>
      <c r="X37" s="4006">
        <f>IF(V38=0,"",ROUNDDOWN(H38/3,1)+ROUNDDOWN((J38+L38)/6,1)+ROUNDDOWN(N38/6,1)+ROUNDDOWN(P38/15,1)+ROUNDDOWN((R38+T38)/30,1))</f>
        <v>1.2</v>
      </c>
      <c r="Y37" s="4007"/>
      <c r="Z37" s="4008"/>
      <c r="AA37" s="4015">
        <f>IF(AD37+AE39=0,"",AD37+AE39)</f>
        <v>1.4</v>
      </c>
      <c r="AB37" s="4016"/>
      <c r="AC37" s="4017"/>
      <c r="AD37" s="4035">
        <v>1</v>
      </c>
      <c r="AE37" s="3966">
        <v>1</v>
      </c>
      <c r="AF37" s="3967"/>
      <c r="AG37" s="2036" t="s">
        <v>176</v>
      </c>
      <c r="AH37" s="3968" t="s">
        <v>1273</v>
      </c>
      <c r="AI37" s="3968"/>
      <c r="AJ37" s="3968"/>
      <c r="AK37" s="3968"/>
      <c r="AL37" s="3968"/>
      <c r="AM37" s="3968"/>
      <c r="AN37" s="3968"/>
      <c r="AO37" s="3968"/>
      <c r="AP37" s="3968"/>
      <c r="AQ37" s="3969"/>
      <c r="AR37" s="2032"/>
      <c r="AT37" s="3692">
        <v>10</v>
      </c>
      <c r="AU37" s="3693"/>
      <c r="AV37" s="3693"/>
      <c r="AW37" s="3694"/>
      <c r="AX37" s="4029"/>
      <c r="AY37" s="4030"/>
      <c r="AZ37" s="4030"/>
      <c r="BA37" s="964" t="s">
        <v>669</v>
      </c>
      <c r="BB37" s="966"/>
      <c r="BC37" s="926"/>
      <c r="BD37" s="975"/>
      <c r="BE37" s="976"/>
      <c r="BF37" s="3692">
        <v>10</v>
      </c>
      <c r="BG37" s="3693"/>
      <c r="BH37" s="3693"/>
      <c r="BI37" s="3694"/>
      <c r="BJ37" s="4029"/>
      <c r="BK37" s="4030"/>
      <c r="BL37" s="4030"/>
      <c r="BM37" s="964" t="s">
        <v>669</v>
      </c>
      <c r="BN37" s="966"/>
      <c r="BO37" s="926"/>
    </row>
    <row r="38" spans="1:93" s="946" customFormat="1" ht="13.5" customHeight="1">
      <c r="A38" s="1058"/>
      <c r="B38" s="3984"/>
      <c r="C38" s="3985"/>
      <c r="D38" s="3986"/>
      <c r="E38" s="3993"/>
      <c r="F38" s="3994"/>
      <c r="G38" s="3995"/>
      <c r="H38" s="4031"/>
      <c r="I38" s="4032"/>
      <c r="J38" s="3974"/>
      <c r="K38" s="4032"/>
      <c r="L38" s="3974"/>
      <c r="M38" s="4032"/>
      <c r="N38" s="3974"/>
      <c r="O38" s="4032"/>
      <c r="P38" s="3974">
        <v>18</v>
      </c>
      <c r="Q38" s="4032"/>
      <c r="R38" s="3974"/>
      <c r="S38" s="4032"/>
      <c r="T38" s="3974"/>
      <c r="U38" s="4032"/>
      <c r="V38" s="3924">
        <f>SUM(H38:U39)</f>
        <v>18</v>
      </c>
      <c r="W38" s="3976"/>
      <c r="X38" s="4009"/>
      <c r="Y38" s="4010"/>
      <c r="Z38" s="4011"/>
      <c r="AA38" s="4018"/>
      <c r="AB38" s="4019"/>
      <c r="AC38" s="4020"/>
      <c r="AD38" s="4036"/>
      <c r="AE38" s="3900"/>
      <c r="AF38" s="3901"/>
      <c r="AG38" s="2037" t="s">
        <v>177</v>
      </c>
      <c r="AH38" s="3904" t="s">
        <v>2136</v>
      </c>
      <c r="AI38" s="3904"/>
      <c r="AJ38" s="3904"/>
      <c r="AK38" s="3904"/>
      <c r="AL38" s="3904"/>
      <c r="AM38" s="3904"/>
      <c r="AN38" s="3904"/>
      <c r="AO38" s="3904"/>
      <c r="AP38" s="3904"/>
      <c r="AQ38" s="3905"/>
      <c r="AR38" s="2032"/>
      <c r="AT38" s="3692">
        <v>11</v>
      </c>
      <c r="AU38" s="3693"/>
      <c r="AV38" s="3693"/>
      <c r="AW38" s="3694"/>
      <c r="AX38" s="4029"/>
      <c r="AY38" s="4030"/>
      <c r="AZ38" s="4030"/>
      <c r="BA38" s="964" t="s">
        <v>669</v>
      </c>
      <c r="BB38" s="2098"/>
      <c r="BC38" s="965"/>
      <c r="BD38" s="975"/>
      <c r="BE38" s="976"/>
      <c r="BF38" s="3692">
        <v>11</v>
      </c>
      <c r="BG38" s="3693"/>
      <c r="BH38" s="3693"/>
      <c r="BI38" s="3694"/>
      <c r="BJ38" s="4029"/>
      <c r="BK38" s="4030"/>
      <c r="BL38" s="4030"/>
      <c r="BM38" s="964" t="s">
        <v>669</v>
      </c>
      <c r="BN38" s="2098"/>
      <c r="BO38" s="965"/>
    </row>
    <row r="39" spans="1:93" s="946" customFormat="1" ht="13.5" customHeight="1">
      <c r="A39" s="1058"/>
      <c r="B39" s="4026"/>
      <c r="C39" s="4027"/>
      <c r="D39" s="4028"/>
      <c r="E39" s="3996"/>
      <c r="F39" s="3997"/>
      <c r="G39" s="3998"/>
      <c r="H39" s="4033"/>
      <c r="I39" s="4034"/>
      <c r="J39" s="3975"/>
      <c r="K39" s="4034"/>
      <c r="L39" s="3975"/>
      <c r="M39" s="4034"/>
      <c r="N39" s="3975"/>
      <c r="O39" s="4034"/>
      <c r="P39" s="3975"/>
      <c r="Q39" s="4034"/>
      <c r="R39" s="3975"/>
      <c r="S39" s="4034"/>
      <c r="T39" s="3975"/>
      <c r="U39" s="4034"/>
      <c r="V39" s="3926"/>
      <c r="W39" s="3977"/>
      <c r="X39" s="4012"/>
      <c r="Y39" s="4013"/>
      <c r="Z39" s="4014"/>
      <c r="AA39" s="4021"/>
      <c r="AB39" s="4022"/>
      <c r="AC39" s="4023"/>
      <c r="AD39" s="4037"/>
      <c r="AE39" s="3906">
        <v>0.4</v>
      </c>
      <c r="AF39" s="3907"/>
      <c r="AG39" s="2040"/>
      <c r="AH39" s="3875"/>
      <c r="AI39" s="3875"/>
      <c r="AJ39" s="3875"/>
      <c r="AK39" s="3875"/>
      <c r="AL39" s="3875"/>
      <c r="AM39" s="3875"/>
      <c r="AN39" s="3875"/>
      <c r="AO39" s="3875"/>
      <c r="AP39" s="3875"/>
      <c r="AQ39" s="3876"/>
      <c r="AR39" s="2032"/>
      <c r="AT39" s="3692">
        <v>12</v>
      </c>
      <c r="AU39" s="3693"/>
      <c r="AV39" s="3693"/>
      <c r="AW39" s="3694"/>
      <c r="AX39" s="4029"/>
      <c r="AY39" s="4030"/>
      <c r="AZ39" s="4030"/>
      <c r="BA39" s="964" t="s">
        <v>669</v>
      </c>
      <c r="BB39" s="966"/>
      <c r="BC39" s="926"/>
      <c r="BD39" s="975"/>
      <c r="BE39" s="976"/>
      <c r="BF39" s="3692">
        <v>12</v>
      </c>
      <c r="BG39" s="3693"/>
      <c r="BH39" s="3693"/>
      <c r="BI39" s="3694"/>
      <c r="BJ39" s="4029"/>
      <c r="BK39" s="4030"/>
      <c r="BL39" s="4030"/>
      <c r="BM39" s="964" t="s">
        <v>669</v>
      </c>
      <c r="BN39" s="966"/>
      <c r="BO39" s="926"/>
    </row>
    <row r="40" spans="1:93" s="946" customFormat="1" ht="13.5" customHeight="1">
      <c r="A40" s="2123"/>
      <c r="B40" s="3981" t="s">
        <v>1518</v>
      </c>
      <c r="C40" s="3982"/>
      <c r="D40" s="3983"/>
      <c r="E40" s="3990">
        <v>42</v>
      </c>
      <c r="F40" s="3991"/>
      <c r="G40" s="3992"/>
      <c r="H40" s="3999">
        <v>0</v>
      </c>
      <c r="I40" s="3979"/>
      <c r="J40" s="3978">
        <v>0</v>
      </c>
      <c r="K40" s="3979"/>
      <c r="L40" s="3978">
        <v>0</v>
      </c>
      <c r="M40" s="3979"/>
      <c r="N40" s="3978">
        <v>0</v>
      </c>
      <c r="O40" s="3979"/>
      <c r="P40" s="3978">
        <v>0</v>
      </c>
      <c r="Q40" s="3979"/>
      <c r="R40" s="3978">
        <v>0</v>
      </c>
      <c r="S40" s="3979"/>
      <c r="T40" s="3978">
        <v>0</v>
      </c>
      <c r="U40" s="3979"/>
      <c r="V40" s="4004">
        <f>SUM(H40:U40)</f>
        <v>0</v>
      </c>
      <c r="W40" s="4005"/>
      <c r="X40" s="4006">
        <f>IF(V41=0,"",ROUNDDOWN(H41/3,1)+ROUNDDOWN((J41+L41)/6,1)+ROUNDDOWN(N41/6,1)+ROUNDDOWN(P41/15,1)+ROUNDDOWN((R41+T41)/30,1))</f>
        <v>0.7</v>
      </c>
      <c r="Y40" s="4007"/>
      <c r="Z40" s="4008"/>
      <c r="AA40" s="4015">
        <f>IF(AD40+AE42=0,"",AD40+AE42)</f>
        <v>1</v>
      </c>
      <c r="AB40" s="4016"/>
      <c r="AC40" s="4017"/>
      <c r="AD40" s="4000">
        <v>1</v>
      </c>
      <c r="AE40" s="3966"/>
      <c r="AF40" s="3967"/>
      <c r="AG40" s="2036" t="s">
        <v>176</v>
      </c>
      <c r="AH40" s="3968" t="s">
        <v>1274</v>
      </c>
      <c r="AI40" s="3968"/>
      <c r="AJ40" s="3968"/>
      <c r="AK40" s="3968"/>
      <c r="AL40" s="3968"/>
      <c r="AM40" s="3968"/>
      <c r="AN40" s="3968"/>
      <c r="AO40" s="3968"/>
      <c r="AP40" s="3968"/>
      <c r="AQ40" s="3969"/>
      <c r="AR40" s="2032"/>
      <c r="AT40" s="3692">
        <v>13</v>
      </c>
      <c r="AU40" s="3693"/>
      <c r="AV40" s="3693"/>
      <c r="AW40" s="3694"/>
      <c r="AX40" s="4029"/>
      <c r="AY40" s="4030"/>
      <c r="AZ40" s="4030"/>
      <c r="BA40" s="964" t="s">
        <v>669</v>
      </c>
      <c r="BB40" s="966"/>
      <c r="BC40" s="926"/>
      <c r="BD40" s="975"/>
      <c r="BE40" s="976"/>
      <c r="BF40" s="3692">
        <v>13</v>
      </c>
      <c r="BG40" s="3693"/>
      <c r="BH40" s="3693"/>
      <c r="BI40" s="3694"/>
      <c r="BJ40" s="4029"/>
      <c r="BK40" s="4030"/>
      <c r="BL40" s="4030"/>
      <c r="BM40" s="964" t="s">
        <v>669</v>
      </c>
      <c r="BN40" s="966"/>
      <c r="BO40" s="926"/>
    </row>
    <row r="41" spans="1:93" s="946" customFormat="1" ht="13.5" customHeight="1">
      <c r="A41" s="1058"/>
      <c r="B41" s="3984"/>
      <c r="C41" s="3985"/>
      <c r="D41" s="3986"/>
      <c r="E41" s="3993"/>
      <c r="F41" s="3994"/>
      <c r="G41" s="3995"/>
      <c r="H41" s="4031"/>
      <c r="I41" s="4032"/>
      <c r="J41" s="3974"/>
      <c r="K41" s="4032"/>
      <c r="L41" s="3974"/>
      <c r="M41" s="4032"/>
      <c r="N41" s="3974"/>
      <c r="O41" s="4032"/>
      <c r="P41" s="3974"/>
      <c r="Q41" s="4032"/>
      <c r="R41" s="3974">
        <v>21</v>
      </c>
      <c r="S41" s="4032"/>
      <c r="T41" s="3974"/>
      <c r="U41" s="4032"/>
      <c r="V41" s="3924">
        <f>SUM(H41:U42)</f>
        <v>21</v>
      </c>
      <c r="W41" s="3976"/>
      <c r="X41" s="4009"/>
      <c r="Y41" s="4010"/>
      <c r="Z41" s="4011"/>
      <c r="AA41" s="4018"/>
      <c r="AB41" s="4019"/>
      <c r="AC41" s="4020"/>
      <c r="AD41" s="3896"/>
      <c r="AE41" s="3900"/>
      <c r="AF41" s="3901"/>
      <c r="AG41" s="2037" t="s">
        <v>177</v>
      </c>
      <c r="AH41" s="3904"/>
      <c r="AI41" s="3904"/>
      <c r="AJ41" s="3904"/>
      <c r="AK41" s="3904"/>
      <c r="AL41" s="3904"/>
      <c r="AM41" s="3904"/>
      <c r="AN41" s="3904"/>
      <c r="AO41" s="3904"/>
      <c r="AP41" s="3904"/>
      <c r="AQ41" s="3905"/>
      <c r="AR41" s="2032"/>
      <c r="AT41" s="3692">
        <v>14</v>
      </c>
      <c r="AU41" s="3693"/>
      <c r="AV41" s="3693"/>
      <c r="AW41" s="3694"/>
      <c r="AX41" s="4029"/>
      <c r="AY41" s="4030"/>
      <c r="AZ41" s="4030"/>
      <c r="BA41" s="964" t="s">
        <v>669</v>
      </c>
      <c r="BB41" s="966"/>
      <c r="BC41" s="926"/>
      <c r="BD41" s="975"/>
      <c r="BE41" s="976"/>
      <c r="BF41" s="3692">
        <v>14</v>
      </c>
      <c r="BG41" s="3693"/>
      <c r="BH41" s="3693"/>
      <c r="BI41" s="3694"/>
      <c r="BJ41" s="4029"/>
      <c r="BK41" s="4030"/>
      <c r="BL41" s="4030"/>
      <c r="BM41" s="964" t="s">
        <v>669</v>
      </c>
      <c r="BN41" s="966"/>
      <c r="BO41" s="926"/>
    </row>
    <row r="42" spans="1:93" s="946" customFormat="1" ht="13.5" customHeight="1">
      <c r="A42" s="1058"/>
      <c r="B42" s="4026"/>
      <c r="C42" s="4027"/>
      <c r="D42" s="4028"/>
      <c r="E42" s="3996"/>
      <c r="F42" s="3997"/>
      <c r="G42" s="3998"/>
      <c r="H42" s="4033"/>
      <c r="I42" s="4034"/>
      <c r="J42" s="3975"/>
      <c r="K42" s="4034"/>
      <c r="L42" s="3975"/>
      <c r="M42" s="4034"/>
      <c r="N42" s="3975"/>
      <c r="O42" s="4034"/>
      <c r="P42" s="3975"/>
      <c r="Q42" s="4034"/>
      <c r="R42" s="3975"/>
      <c r="S42" s="4034"/>
      <c r="T42" s="3975"/>
      <c r="U42" s="4034"/>
      <c r="V42" s="3926"/>
      <c r="W42" s="3977"/>
      <c r="X42" s="4012"/>
      <c r="Y42" s="4013"/>
      <c r="Z42" s="4014"/>
      <c r="AA42" s="4021"/>
      <c r="AB42" s="4022"/>
      <c r="AC42" s="4023"/>
      <c r="AD42" s="3897"/>
      <c r="AE42" s="3906">
        <v>0</v>
      </c>
      <c r="AF42" s="3907"/>
      <c r="AG42" s="2040"/>
      <c r="AH42" s="3875"/>
      <c r="AI42" s="3875"/>
      <c r="AJ42" s="3875"/>
      <c r="AK42" s="3875"/>
      <c r="AL42" s="3875"/>
      <c r="AM42" s="3875"/>
      <c r="AN42" s="3875"/>
      <c r="AO42" s="3875"/>
      <c r="AP42" s="3875"/>
      <c r="AQ42" s="3876"/>
      <c r="AR42" s="2032"/>
      <c r="AT42" s="3692">
        <v>15</v>
      </c>
      <c r="AU42" s="3693"/>
      <c r="AV42" s="3693"/>
      <c r="AW42" s="3694"/>
      <c r="AX42" s="4029"/>
      <c r="AY42" s="4030"/>
      <c r="AZ42" s="4030"/>
      <c r="BA42" s="964" t="s">
        <v>669</v>
      </c>
      <c r="BB42" s="966"/>
      <c r="BC42" s="926"/>
      <c r="BD42" s="975"/>
      <c r="BE42" s="976"/>
      <c r="BF42" s="3692">
        <v>15</v>
      </c>
      <c r="BG42" s="3693"/>
      <c r="BH42" s="3693"/>
      <c r="BI42" s="3694"/>
      <c r="BJ42" s="4029"/>
      <c r="BK42" s="4030"/>
      <c r="BL42" s="4030"/>
      <c r="BM42" s="964" t="s">
        <v>669</v>
      </c>
      <c r="BN42" s="966"/>
      <c r="BO42" s="926"/>
    </row>
    <row r="43" spans="1:93" s="946" customFormat="1" ht="13.5" customHeight="1">
      <c r="A43" s="2123"/>
      <c r="B43" s="3981" t="s">
        <v>1519</v>
      </c>
      <c r="C43" s="3982"/>
      <c r="D43" s="3983"/>
      <c r="E43" s="3990">
        <v>42</v>
      </c>
      <c r="F43" s="3991"/>
      <c r="G43" s="3992"/>
      <c r="H43" s="3999">
        <v>0</v>
      </c>
      <c r="I43" s="3979"/>
      <c r="J43" s="3978">
        <v>0</v>
      </c>
      <c r="K43" s="3979"/>
      <c r="L43" s="3978">
        <v>0</v>
      </c>
      <c r="M43" s="3979"/>
      <c r="N43" s="3978">
        <v>0</v>
      </c>
      <c r="O43" s="3979"/>
      <c r="P43" s="3978">
        <v>0</v>
      </c>
      <c r="Q43" s="3979"/>
      <c r="R43" s="3978">
        <v>1</v>
      </c>
      <c r="S43" s="3979"/>
      <c r="T43" s="3978">
        <v>0</v>
      </c>
      <c r="U43" s="3980"/>
      <c r="V43" s="4004">
        <f>SUM(H43:U43)</f>
        <v>1</v>
      </c>
      <c r="W43" s="4005"/>
      <c r="X43" s="4006">
        <f>IF(V44=0,"",ROUNDDOWN(H44/3,1)+ROUNDDOWN((J44+L44)/6,1)+ROUNDDOWN(N44/6,1)+ROUNDDOWN(P44/15,1)+ROUNDDOWN((R44+T44)/30,1))</f>
        <v>0.7</v>
      </c>
      <c r="Y43" s="4007"/>
      <c r="Z43" s="4008"/>
      <c r="AA43" s="4015">
        <f>IF(AD43+AE45=0,"",AD43+AE45)</f>
        <v>2</v>
      </c>
      <c r="AB43" s="4016"/>
      <c r="AC43" s="4017"/>
      <c r="AD43" s="4000">
        <v>2</v>
      </c>
      <c r="AE43" s="3966"/>
      <c r="AF43" s="3967"/>
      <c r="AG43" s="2036" t="s">
        <v>176</v>
      </c>
      <c r="AH43" s="3968" t="s">
        <v>1275</v>
      </c>
      <c r="AI43" s="3968"/>
      <c r="AJ43" s="3968"/>
      <c r="AK43" s="3968"/>
      <c r="AL43" s="3968"/>
      <c r="AM43" s="3968"/>
      <c r="AN43" s="3968"/>
      <c r="AO43" s="3968"/>
      <c r="AP43" s="3968"/>
      <c r="AQ43" s="3969"/>
      <c r="AR43" s="2032"/>
    </row>
    <row r="44" spans="1:93" s="946" customFormat="1" ht="13.5" customHeight="1">
      <c r="A44" s="1058"/>
      <c r="B44" s="3984"/>
      <c r="C44" s="3985"/>
      <c r="D44" s="3986"/>
      <c r="E44" s="3993"/>
      <c r="F44" s="3994"/>
      <c r="G44" s="3995"/>
      <c r="H44" s="3970"/>
      <c r="I44" s="3971"/>
      <c r="J44" s="3971"/>
      <c r="K44" s="3971"/>
      <c r="L44" s="3971"/>
      <c r="M44" s="3971"/>
      <c r="N44" s="3971"/>
      <c r="O44" s="3971"/>
      <c r="P44" s="3971"/>
      <c r="Q44" s="3971"/>
      <c r="R44" s="3971">
        <v>21</v>
      </c>
      <c r="S44" s="3971"/>
      <c r="T44" s="3971"/>
      <c r="U44" s="3974"/>
      <c r="V44" s="3924">
        <f>SUM(H44:U45)</f>
        <v>21</v>
      </c>
      <c r="W44" s="3976"/>
      <c r="X44" s="4009"/>
      <c r="Y44" s="4010"/>
      <c r="Z44" s="4011"/>
      <c r="AA44" s="4018"/>
      <c r="AB44" s="4019"/>
      <c r="AC44" s="4020"/>
      <c r="AD44" s="3896"/>
      <c r="AE44" s="3900"/>
      <c r="AF44" s="3901"/>
      <c r="AG44" s="2037" t="s">
        <v>177</v>
      </c>
      <c r="AH44" s="3904"/>
      <c r="AI44" s="3904"/>
      <c r="AJ44" s="3904"/>
      <c r="AK44" s="3904"/>
      <c r="AL44" s="3904"/>
      <c r="AM44" s="3904"/>
      <c r="AN44" s="3904"/>
      <c r="AO44" s="3904"/>
      <c r="AP44" s="3904"/>
      <c r="AQ44" s="3905"/>
      <c r="AR44" s="2032"/>
      <c r="AT44" s="897" t="s">
        <v>289</v>
      </c>
      <c r="AU44" s="897"/>
      <c r="AV44" s="897"/>
      <c r="AW44" s="897"/>
      <c r="AX44" s="897"/>
      <c r="AY44" s="897"/>
      <c r="AZ44" s="897"/>
      <c r="BA44" s="897"/>
      <c r="BB44" s="897"/>
      <c r="BC44" s="897"/>
      <c r="BD44" s="897"/>
      <c r="BE44" s="897"/>
      <c r="BF44" s="897"/>
      <c r="BG44" s="897"/>
      <c r="BH44" s="897"/>
      <c r="BI44" s="897"/>
      <c r="BJ44" s="897"/>
      <c r="BK44" s="897"/>
      <c r="BL44" s="897"/>
      <c r="BM44" s="897"/>
      <c r="BN44" s="897"/>
      <c r="BO44" s="897"/>
      <c r="BP44" s="897"/>
      <c r="BQ44" s="897"/>
      <c r="BR44" s="897"/>
    </row>
    <row r="45" spans="1:93" s="946" customFormat="1" ht="13.5" customHeight="1">
      <c r="A45" s="1058"/>
      <c r="B45" s="4026"/>
      <c r="C45" s="4027"/>
      <c r="D45" s="4028"/>
      <c r="E45" s="3996"/>
      <c r="F45" s="3997"/>
      <c r="G45" s="3998"/>
      <c r="H45" s="3972"/>
      <c r="I45" s="3973"/>
      <c r="J45" s="3973"/>
      <c r="K45" s="3973"/>
      <c r="L45" s="3973"/>
      <c r="M45" s="3973"/>
      <c r="N45" s="3973"/>
      <c r="O45" s="3973"/>
      <c r="P45" s="3973"/>
      <c r="Q45" s="3973"/>
      <c r="R45" s="3973"/>
      <c r="S45" s="3973"/>
      <c r="T45" s="3973"/>
      <c r="U45" s="3975"/>
      <c r="V45" s="3926"/>
      <c r="W45" s="3977"/>
      <c r="X45" s="4012"/>
      <c r="Y45" s="4013"/>
      <c r="Z45" s="4014"/>
      <c r="AA45" s="4021"/>
      <c r="AB45" s="4022"/>
      <c r="AC45" s="4023"/>
      <c r="AD45" s="3897"/>
      <c r="AE45" s="3906">
        <v>0</v>
      </c>
      <c r="AF45" s="3907"/>
      <c r="AG45" s="2040"/>
      <c r="AH45" s="3875"/>
      <c r="AI45" s="3875"/>
      <c r="AJ45" s="3875"/>
      <c r="AK45" s="3875"/>
      <c r="AL45" s="3875"/>
      <c r="AM45" s="3875"/>
      <c r="AN45" s="3875"/>
      <c r="AO45" s="3875"/>
      <c r="AP45" s="3875"/>
      <c r="AQ45" s="3876"/>
      <c r="AR45" s="2032"/>
      <c r="AT45" s="4024" t="s">
        <v>2137</v>
      </c>
      <c r="AU45" s="4025"/>
      <c r="AV45" s="4025"/>
      <c r="AW45" s="4025"/>
      <c r="AX45" s="4025"/>
      <c r="AY45" s="4025"/>
      <c r="AZ45" s="4025"/>
      <c r="BA45" s="4025"/>
      <c r="BB45" s="4025"/>
      <c r="BC45" s="4025"/>
      <c r="BD45" s="4025"/>
      <c r="BE45" s="4025"/>
      <c r="BF45" s="4025"/>
      <c r="BG45" s="4025"/>
      <c r="BH45" s="4025"/>
      <c r="BI45" s="4025"/>
      <c r="BJ45" s="4025"/>
      <c r="BK45" s="4025"/>
      <c r="BL45" s="4025"/>
      <c r="BM45" s="4025"/>
      <c r="BN45" s="4025"/>
      <c r="BO45" s="4025"/>
      <c r="BP45" s="4025"/>
      <c r="BQ45" s="4025"/>
      <c r="BR45" s="4025"/>
      <c r="BS45" s="4025"/>
      <c r="BT45" s="4025"/>
      <c r="BU45" s="4025"/>
      <c r="BV45" s="4025"/>
      <c r="BW45" s="4025"/>
      <c r="BX45" s="4025"/>
      <c r="BY45" s="4025"/>
      <c r="BZ45" s="4025"/>
      <c r="CA45" s="1094"/>
      <c r="CB45" s="1094"/>
      <c r="CC45" s="1094"/>
      <c r="CD45" s="1094"/>
      <c r="CE45" s="1094"/>
      <c r="CF45" s="1094"/>
      <c r="CG45" s="1094"/>
      <c r="CH45" s="2041"/>
      <c r="CI45" s="914"/>
      <c r="CJ45" s="914"/>
      <c r="CK45" s="914"/>
      <c r="CL45" s="914"/>
      <c r="CM45" s="914"/>
      <c r="CN45" s="914"/>
      <c r="CO45" s="914"/>
    </row>
    <row r="46" spans="1:93" s="946" customFormat="1" ht="13.5" customHeight="1">
      <c r="A46" s="2123"/>
      <c r="B46" s="3981" t="s">
        <v>1520</v>
      </c>
      <c r="C46" s="3982"/>
      <c r="D46" s="3983"/>
      <c r="E46" s="3990">
        <v>40</v>
      </c>
      <c r="F46" s="3991"/>
      <c r="G46" s="3992"/>
      <c r="H46" s="3999">
        <v>0</v>
      </c>
      <c r="I46" s="3979"/>
      <c r="J46" s="3978">
        <v>0</v>
      </c>
      <c r="K46" s="3979"/>
      <c r="L46" s="3978">
        <v>0</v>
      </c>
      <c r="M46" s="3979"/>
      <c r="N46" s="3978">
        <v>0</v>
      </c>
      <c r="O46" s="3979"/>
      <c r="P46" s="3978">
        <v>0</v>
      </c>
      <c r="Q46" s="3979"/>
      <c r="R46" s="3978">
        <v>0</v>
      </c>
      <c r="S46" s="3979"/>
      <c r="T46" s="3978">
        <v>0</v>
      </c>
      <c r="U46" s="3980"/>
      <c r="V46" s="4004">
        <f>SUM(H46:U46)</f>
        <v>0</v>
      </c>
      <c r="W46" s="4005"/>
      <c r="X46" s="4006">
        <f>IF(V47=0,"",ROUNDDOWN(H47/3,1)+ROUNDDOWN((J47+L47)/6,1)+ROUNDDOWN(N47/6,1)+ROUNDDOWN(P47/15,1)+ROUNDDOWN((R47+T47)/30,1))</f>
        <v>0.6</v>
      </c>
      <c r="Y46" s="4007"/>
      <c r="Z46" s="4008"/>
      <c r="AA46" s="4015">
        <f>IF(AD46+AE48=0,"",AD46+AE48)</f>
        <v>1</v>
      </c>
      <c r="AB46" s="4016"/>
      <c r="AC46" s="4017"/>
      <c r="AD46" s="4000">
        <v>1</v>
      </c>
      <c r="AE46" s="3966"/>
      <c r="AF46" s="3967"/>
      <c r="AG46" s="2036" t="s">
        <v>176</v>
      </c>
      <c r="AH46" s="3968" t="s">
        <v>1276</v>
      </c>
      <c r="AI46" s="3968"/>
      <c r="AJ46" s="3968"/>
      <c r="AK46" s="3968"/>
      <c r="AL46" s="3968"/>
      <c r="AM46" s="3968"/>
      <c r="AN46" s="3968"/>
      <c r="AO46" s="3968"/>
      <c r="AP46" s="3968"/>
      <c r="AQ46" s="3969"/>
      <c r="AR46" s="2032"/>
      <c r="AT46" s="2042"/>
      <c r="AU46" s="4001" t="s">
        <v>595</v>
      </c>
      <c r="AV46" s="4002" t="s">
        <v>2138</v>
      </c>
      <c r="AW46" s="4002"/>
      <c r="AX46" s="4002"/>
      <c r="AY46" s="4002"/>
      <c r="AZ46" s="4002"/>
      <c r="BA46" s="4002"/>
      <c r="BB46" s="4002"/>
      <c r="BC46" s="4002"/>
      <c r="BD46" s="4002"/>
      <c r="BE46" s="4002"/>
      <c r="BF46" s="4002"/>
      <c r="BG46" s="4002"/>
      <c r="BH46" s="4002"/>
      <c r="BI46" s="4002"/>
      <c r="BJ46" s="4002"/>
      <c r="BK46" s="4002"/>
      <c r="BL46" s="4002"/>
      <c r="BM46" s="4002"/>
      <c r="BN46" s="4002"/>
      <c r="BO46" s="4002"/>
      <c r="BP46" s="4002"/>
      <c r="BQ46" s="4002"/>
      <c r="BR46" s="4002"/>
      <c r="BS46" s="4002"/>
      <c r="BT46" s="4002"/>
      <c r="BU46" s="4002"/>
      <c r="BV46" s="4002"/>
      <c r="BW46" s="4002"/>
      <c r="BX46" s="4002"/>
      <c r="BY46" s="4002"/>
      <c r="BZ46" s="4002"/>
      <c r="CA46" s="4002"/>
      <c r="CB46" s="4002"/>
      <c r="CC46" s="4002"/>
      <c r="CD46" s="4002"/>
      <c r="CE46" s="4002"/>
      <c r="CF46" s="4002"/>
      <c r="CG46" s="4002"/>
      <c r="CH46" s="4003"/>
      <c r="CI46" s="2043"/>
      <c r="CJ46" s="2043"/>
      <c r="CK46" s="2043"/>
      <c r="CL46" s="2043"/>
      <c r="CM46" s="2043"/>
      <c r="CN46" s="914"/>
      <c r="CO46" s="914"/>
    </row>
    <row r="47" spans="1:93" s="946" customFormat="1" ht="13.5" customHeight="1">
      <c r="A47" s="1058"/>
      <c r="B47" s="3984"/>
      <c r="C47" s="3985"/>
      <c r="D47" s="3986"/>
      <c r="E47" s="3993"/>
      <c r="F47" s="3994"/>
      <c r="G47" s="3995"/>
      <c r="H47" s="3970"/>
      <c r="I47" s="3971"/>
      <c r="J47" s="3971"/>
      <c r="K47" s="3971"/>
      <c r="L47" s="3971"/>
      <c r="M47" s="3971"/>
      <c r="N47" s="3971"/>
      <c r="O47" s="3971"/>
      <c r="P47" s="3971"/>
      <c r="Q47" s="3971"/>
      <c r="R47" s="3971"/>
      <c r="S47" s="3971"/>
      <c r="T47" s="3971">
        <v>18</v>
      </c>
      <c r="U47" s="3974"/>
      <c r="V47" s="3924">
        <f>SUM(H47:U48)</f>
        <v>18</v>
      </c>
      <c r="W47" s="3976"/>
      <c r="X47" s="4009"/>
      <c r="Y47" s="4010"/>
      <c r="Z47" s="4011"/>
      <c r="AA47" s="4018"/>
      <c r="AB47" s="4019"/>
      <c r="AC47" s="4020"/>
      <c r="AD47" s="3896"/>
      <c r="AE47" s="3900"/>
      <c r="AF47" s="3901"/>
      <c r="AG47" s="2037" t="s">
        <v>177</v>
      </c>
      <c r="AH47" s="3904"/>
      <c r="AI47" s="3904"/>
      <c r="AJ47" s="3904"/>
      <c r="AK47" s="3904"/>
      <c r="AL47" s="3904"/>
      <c r="AM47" s="3904"/>
      <c r="AN47" s="3904"/>
      <c r="AO47" s="3904"/>
      <c r="AP47" s="3904"/>
      <c r="AQ47" s="3905"/>
      <c r="AR47" s="2032"/>
      <c r="AT47" s="2044"/>
      <c r="AU47" s="4001"/>
      <c r="AV47" s="4002"/>
      <c r="AW47" s="4002"/>
      <c r="AX47" s="4002"/>
      <c r="AY47" s="4002"/>
      <c r="AZ47" s="4002"/>
      <c r="BA47" s="4002"/>
      <c r="BB47" s="4002"/>
      <c r="BC47" s="4002"/>
      <c r="BD47" s="4002"/>
      <c r="BE47" s="4002"/>
      <c r="BF47" s="4002"/>
      <c r="BG47" s="4002"/>
      <c r="BH47" s="4002"/>
      <c r="BI47" s="4002"/>
      <c r="BJ47" s="4002"/>
      <c r="BK47" s="4002"/>
      <c r="BL47" s="4002"/>
      <c r="BM47" s="4002"/>
      <c r="BN47" s="4002"/>
      <c r="BO47" s="4002"/>
      <c r="BP47" s="4002"/>
      <c r="BQ47" s="4002"/>
      <c r="BR47" s="4002"/>
      <c r="BS47" s="4002"/>
      <c r="BT47" s="4002"/>
      <c r="BU47" s="4002"/>
      <c r="BV47" s="4002"/>
      <c r="BW47" s="4002"/>
      <c r="BX47" s="4002"/>
      <c r="BY47" s="4002"/>
      <c r="BZ47" s="4002"/>
      <c r="CA47" s="4002"/>
      <c r="CB47" s="4002"/>
      <c r="CC47" s="4002"/>
      <c r="CD47" s="4002"/>
      <c r="CE47" s="4002"/>
      <c r="CF47" s="4002"/>
      <c r="CG47" s="4002"/>
      <c r="CH47" s="4003"/>
      <c r="CI47" s="2043"/>
      <c r="CJ47" s="2043"/>
      <c r="CK47" s="2043"/>
      <c r="CL47" s="2043"/>
      <c r="CM47" s="2043"/>
      <c r="CN47" s="914"/>
      <c r="CO47" s="914"/>
    </row>
    <row r="48" spans="1:93" s="946" customFormat="1" ht="13.5" customHeight="1">
      <c r="A48" s="1058"/>
      <c r="B48" s="4026"/>
      <c r="C48" s="4027"/>
      <c r="D48" s="4028"/>
      <c r="E48" s="3996"/>
      <c r="F48" s="3997"/>
      <c r="G48" s="3998"/>
      <c r="H48" s="3972"/>
      <c r="I48" s="3973"/>
      <c r="J48" s="3973"/>
      <c r="K48" s="3973"/>
      <c r="L48" s="3973"/>
      <c r="M48" s="3973"/>
      <c r="N48" s="3973"/>
      <c r="O48" s="3973"/>
      <c r="P48" s="3973"/>
      <c r="Q48" s="3973"/>
      <c r="R48" s="3973"/>
      <c r="S48" s="3973"/>
      <c r="T48" s="3973"/>
      <c r="U48" s="3975"/>
      <c r="V48" s="3926"/>
      <c r="W48" s="3977"/>
      <c r="X48" s="4012"/>
      <c r="Y48" s="4013"/>
      <c r="Z48" s="4014"/>
      <c r="AA48" s="4021"/>
      <c r="AB48" s="4022"/>
      <c r="AC48" s="4023"/>
      <c r="AD48" s="3897"/>
      <c r="AE48" s="3906">
        <v>0</v>
      </c>
      <c r="AF48" s="3907"/>
      <c r="AG48" s="2040"/>
      <c r="AH48" s="3875"/>
      <c r="AI48" s="3875"/>
      <c r="AJ48" s="3875"/>
      <c r="AK48" s="3875"/>
      <c r="AL48" s="3875"/>
      <c r="AM48" s="3875"/>
      <c r="AN48" s="3875"/>
      <c r="AO48" s="3875"/>
      <c r="AP48" s="3875"/>
      <c r="AQ48" s="3876"/>
      <c r="AR48" s="2032"/>
      <c r="AT48" s="2044"/>
      <c r="AU48" s="914"/>
      <c r="AV48" s="4002"/>
      <c r="AW48" s="4002"/>
      <c r="AX48" s="4002"/>
      <c r="AY48" s="4002"/>
      <c r="AZ48" s="4002"/>
      <c r="BA48" s="4002"/>
      <c r="BB48" s="4002"/>
      <c r="BC48" s="4002"/>
      <c r="BD48" s="4002"/>
      <c r="BE48" s="4002"/>
      <c r="BF48" s="4002"/>
      <c r="BG48" s="4002"/>
      <c r="BH48" s="4002"/>
      <c r="BI48" s="4002"/>
      <c r="BJ48" s="4002"/>
      <c r="BK48" s="4002"/>
      <c r="BL48" s="4002"/>
      <c r="BM48" s="4002"/>
      <c r="BN48" s="4002"/>
      <c r="BO48" s="4002"/>
      <c r="BP48" s="4002"/>
      <c r="BQ48" s="4002"/>
      <c r="BR48" s="4002"/>
      <c r="BS48" s="4002"/>
      <c r="BT48" s="4002"/>
      <c r="BU48" s="4002"/>
      <c r="BV48" s="4002"/>
      <c r="BW48" s="4002"/>
      <c r="BX48" s="4002"/>
      <c r="BY48" s="4002"/>
      <c r="BZ48" s="4002"/>
      <c r="CA48" s="4002"/>
      <c r="CB48" s="4002"/>
      <c r="CC48" s="4002"/>
      <c r="CD48" s="4002"/>
      <c r="CE48" s="4002"/>
      <c r="CF48" s="4002"/>
      <c r="CG48" s="4002"/>
      <c r="CH48" s="4003"/>
      <c r="CI48" s="2043"/>
      <c r="CJ48" s="2043"/>
      <c r="CK48" s="2043"/>
      <c r="CL48" s="2043"/>
      <c r="CM48" s="2043"/>
      <c r="CN48" s="914"/>
      <c r="CO48" s="914"/>
    </row>
    <row r="49" spans="1:94" s="946" customFormat="1" ht="13.5" customHeight="1">
      <c r="A49" s="1058"/>
      <c r="B49" s="3981" t="s">
        <v>1521</v>
      </c>
      <c r="C49" s="3982"/>
      <c r="D49" s="3983"/>
      <c r="E49" s="3990">
        <v>40</v>
      </c>
      <c r="F49" s="3991"/>
      <c r="G49" s="3992"/>
      <c r="H49" s="3999">
        <v>0</v>
      </c>
      <c r="I49" s="3979"/>
      <c r="J49" s="3978">
        <v>0</v>
      </c>
      <c r="K49" s="3979"/>
      <c r="L49" s="3978">
        <v>0</v>
      </c>
      <c r="M49" s="3979"/>
      <c r="N49" s="3978">
        <v>0</v>
      </c>
      <c r="O49" s="3979"/>
      <c r="P49" s="3978">
        <v>0</v>
      </c>
      <c r="Q49" s="3979"/>
      <c r="R49" s="3978">
        <v>0</v>
      </c>
      <c r="S49" s="3979"/>
      <c r="T49" s="3978">
        <v>0</v>
      </c>
      <c r="U49" s="3980"/>
      <c r="V49" s="4004">
        <f>SUM(H49:U49)</f>
        <v>0</v>
      </c>
      <c r="W49" s="4005"/>
      <c r="X49" s="4006">
        <f>IF(V50=0,"",ROUNDDOWN(H50/3,1)+ROUNDDOWN((J50+L50)/6,1)+ROUNDDOWN(N50/6,1)+ROUNDDOWN(P50/15,1)+ROUNDDOWN((R50+T50)/30,1))</f>
        <v>0.5</v>
      </c>
      <c r="Y49" s="4007"/>
      <c r="Z49" s="4008"/>
      <c r="AA49" s="4015">
        <f>IF(AD49+AE51=0,"",AD49+AE51)</f>
        <v>1</v>
      </c>
      <c r="AB49" s="4016"/>
      <c r="AC49" s="4017"/>
      <c r="AD49" s="4000">
        <v>1</v>
      </c>
      <c r="AE49" s="3966"/>
      <c r="AF49" s="3967"/>
      <c r="AG49" s="2036" t="s">
        <v>176</v>
      </c>
      <c r="AH49" s="3968" t="s">
        <v>1277</v>
      </c>
      <c r="AI49" s="3968"/>
      <c r="AJ49" s="3968"/>
      <c r="AK49" s="3968"/>
      <c r="AL49" s="3968"/>
      <c r="AM49" s="3968"/>
      <c r="AN49" s="3968"/>
      <c r="AO49" s="3968"/>
      <c r="AP49" s="3968"/>
      <c r="AQ49" s="3969"/>
      <c r="AR49" s="2032"/>
      <c r="AT49" s="2044"/>
      <c r="AU49" s="914"/>
      <c r="AV49" s="4002"/>
      <c r="AW49" s="4002"/>
      <c r="AX49" s="4002"/>
      <c r="AY49" s="4002"/>
      <c r="AZ49" s="4002"/>
      <c r="BA49" s="4002"/>
      <c r="BB49" s="4002"/>
      <c r="BC49" s="4002"/>
      <c r="BD49" s="4002"/>
      <c r="BE49" s="4002"/>
      <c r="BF49" s="4002"/>
      <c r="BG49" s="4002"/>
      <c r="BH49" s="4002"/>
      <c r="BI49" s="4002"/>
      <c r="BJ49" s="4002"/>
      <c r="BK49" s="4002"/>
      <c r="BL49" s="4002"/>
      <c r="BM49" s="4002"/>
      <c r="BN49" s="4002"/>
      <c r="BO49" s="4002"/>
      <c r="BP49" s="4002"/>
      <c r="BQ49" s="4002"/>
      <c r="BR49" s="4002"/>
      <c r="BS49" s="4002"/>
      <c r="BT49" s="4002"/>
      <c r="BU49" s="4002"/>
      <c r="BV49" s="4002"/>
      <c r="BW49" s="4002"/>
      <c r="BX49" s="4002"/>
      <c r="BY49" s="4002"/>
      <c r="BZ49" s="4002"/>
      <c r="CA49" s="4002"/>
      <c r="CB49" s="4002"/>
      <c r="CC49" s="4002"/>
      <c r="CD49" s="4002"/>
      <c r="CE49" s="4002"/>
      <c r="CF49" s="4002"/>
      <c r="CG49" s="4002"/>
      <c r="CH49" s="4003"/>
      <c r="CI49" s="2043"/>
      <c r="CJ49" s="2043"/>
      <c r="CK49" s="2043"/>
      <c r="CL49" s="2043"/>
      <c r="CM49" s="2043"/>
      <c r="CN49" s="914"/>
      <c r="CO49" s="914"/>
    </row>
    <row r="50" spans="1:94" s="946" customFormat="1" ht="13.5" customHeight="1">
      <c r="A50" s="1058"/>
      <c r="B50" s="3984"/>
      <c r="C50" s="3985"/>
      <c r="D50" s="3986"/>
      <c r="E50" s="3993"/>
      <c r="F50" s="3994"/>
      <c r="G50" s="3995"/>
      <c r="H50" s="3970"/>
      <c r="I50" s="3971"/>
      <c r="J50" s="3971"/>
      <c r="K50" s="3971"/>
      <c r="L50" s="3971"/>
      <c r="M50" s="3971"/>
      <c r="N50" s="3971"/>
      <c r="O50" s="3971"/>
      <c r="P50" s="3971"/>
      <c r="Q50" s="3971"/>
      <c r="R50" s="3971"/>
      <c r="S50" s="3971"/>
      <c r="T50" s="3971">
        <v>15</v>
      </c>
      <c r="U50" s="3974"/>
      <c r="V50" s="3924">
        <f>SUM(H50:U51)</f>
        <v>15</v>
      </c>
      <c r="W50" s="3976"/>
      <c r="X50" s="4009"/>
      <c r="Y50" s="4010"/>
      <c r="Z50" s="4011"/>
      <c r="AA50" s="4018"/>
      <c r="AB50" s="4019"/>
      <c r="AC50" s="4020"/>
      <c r="AD50" s="3896"/>
      <c r="AE50" s="3900"/>
      <c r="AF50" s="3901"/>
      <c r="AG50" s="2037" t="s">
        <v>177</v>
      </c>
      <c r="AH50" s="3904"/>
      <c r="AI50" s="3904"/>
      <c r="AJ50" s="3904"/>
      <c r="AK50" s="3904"/>
      <c r="AL50" s="3904"/>
      <c r="AM50" s="3904"/>
      <c r="AN50" s="3904"/>
      <c r="AO50" s="3904"/>
      <c r="AP50" s="3904"/>
      <c r="AQ50" s="3905"/>
      <c r="AR50" s="2032"/>
      <c r="AT50" s="2042"/>
      <c r="AU50" s="914"/>
      <c r="AV50" s="4002"/>
      <c r="AW50" s="4002"/>
      <c r="AX50" s="4002"/>
      <c r="AY50" s="4002"/>
      <c r="AZ50" s="4002"/>
      <c r="BA50" s="4002"/>
      <c r="BB50" s="4002"/>
      <c r="BC50" s="4002"/>
      <c r="BD50" s="4002"/>
      <c r="BE50" s="4002"/>
      <c r="BF50" s="4002"/>
      <c r="BG50" s="4002"/>
      <c r="BH50" s="4002"/>
      <c r="BI50" s="4002"/>
      <c r="BJ50" s="4002"/>
      <c r="BK50" s="4002"/>
      <c r="BL50" s="4002"/>
      <c r="BM50" s="4002"/>
      <c r="BN50" s="4002"/>
      <c r="BO50" s="4002"/>
      <c r="BP50" s="4002"/>
      <c r="BQ50" s="4002"/>
      <c r="BR50" s="4002"/>
      <c r="BS50" s="4002"/>
      <c r="BT50" s="4002"/>
      <c r="BU50" s="4002"/>
      <c r="BV50" s="4002"/>
      <c r="BW50" s="4002"/>
      <c r="BX50" s="4002"/>
      <c r="BY50" s="4002"/>
      <c r="BZ50" s="4002"/>
      <c r="CA50" s="4002"/>
      <c r="CB50" s="4002"/>
      <c r="CC50" s="4002"/>
      <c r="CD50" s="4002"/>
      <c r="CE50" s="4002"/>
      <c r="CF50" s="4002"/>
      <c r="CG50" s="4002"/>
      <c r="CH50" s="4003"/>
      <c r="CI50" s="2043"/>
      <c r="CJ50" s="2043"/>
      <c r="CK50" s="2043"/>
      <c r="CL50" s="2043"/>
      <c r="CM50" s="2043"/>
      <c r="CN50" s="914"/>
      <c r="CO50" s="914"/>
    </row>
    <row r="51" spans="1:94" s="946" customFormat="1" ht="13.5" customHeight="1" thickBot="1">
      <c r="A51" s="1058"/>
      <c r="B51" s="3987"/>
      <c r="C51" s="3988"/>
      <c r="D51" s="3989"/>
      <c r="E51" s="3996"/>
      <c r="F51" s="3997"/>
      <c r="G51" s="3998"/>
      <c r="H51" s="3972"/>
      <c r="I51" s="3973"/>
      <c r="J51" s="3973"/>
      <c r="K51" s="3973"/>
      <c r="L51" s="3973"/>
      <c r="M51" s="3973"/>
      <c r="N51" s="3973"/>
      <c r="O51" s="3973"/>
      <c r="P51" s="3973"/>
      <c r="Q51" s="3973"/>
      <c r="R51" s="3973"/>
      <c r="S51" s="3973"/>
      <c r="T51" s="3973"/>
      <c r="U51" s="3975"/>
      <c r="V51" s="3926"/>
      <c r="W51" s="3977"/>
      <c r="X51" s="4012"/>
      <c r="Y51" s="4013"/>
      <c r="Z51" s="4014"/>
      <c r="AA51" s="4021"/>
      <c r="AB51" s="4022"/>
      <c r="AC51" s="4023"/>
      <c r="AD51" s="3897"/>
      <c r="AE51" s="3906">
        <v>0</v>
      </c>
      <c r="AF51" s="3907"/>
      <c r="AG51" s="2040"/>
      <c r="AH51" s="3875"/>
      <c r="AI51" s="3875"/>
      <c r="AJ51" s="3875"/>
      <c r="AK51" s="3875"/>
      <c r="AL51" s="3875"/>
      <c r="AM51" s="3875"/>
      <c r="AN51" s="3875"/>
      <c r="AO51" s="3875"/>
      <c r="AP51" s="3875"/>
      <c r="AQ51" s="3876"/>
      <c r="AR51" s="2032"/>
      <c r="AS51" s="928"/>
      <c r="AT51" s="2042"/>
      <c r="AU51" s="2102"/>
      <c r="AV51" s="4002"/>
      <c r="AW51" s="4002"/>
      <c r="AX51" s="4002"/>
      <c r="AY51" s="4002"/>
      <c r="AZ51" s="4002"/>
      <c r="BA51" s="4002"/>
      <c r="BB51" s="4002"/>
      <c r="BC51" s="4002"/>
      <c r="BD51" s="4002"/>
      <c r="BE51" s="4002"/>
      <c r="BF51" s="4002"/>
      <c r="BG51" s="4002"/>
      <c r="BH51" s="4002"/>
      <c r="BI51" s="4002"/>
      <c r="BJ51" s="4002"/>
      <c r="BK51" s="4002"/>
      <c r="BL51" s="4002"/>
      <c r="BM51" s="4002"/>
      <c r="BN51" s="4002"/>
      <c r="BO51" s="4002"/>
      <c r="BP51" s="4002"/>
      <c r="BQ51" s="4002"/>
      <c r="BR51" s="4002"/>
      <c r="BS51" s="4002"/>
      <c r="BT51" s="4002"/>
      <c r="BU51" s="4002"/>
      <c r="BV51" s="4002"/>
      <c r="BW51" s="4002"/>
      <c r="BX51" s="4002"/>
      <c r="BY51" s="4002"/>
      <c r="BZ51" s="4002"/>
      <c r="CA51" s="4002"/>
      <c r="CB51" s="4002"/>
      <c r="CC51" s="4002"/>
      <c r="CD51" s="4002"/>
      <c r="CE51" s="4002"/>
      <c r="CF51" s="4002"/>
      <c r="CG51" s="4002"/>
      <c r="CH51" s="4003"/>
      <c r="CI51" s="2043"/>
      <c r="CJ51" s="2043"/>
      <c r="CK51" s="2043"/>
      <c r="CL51" s="2043"/>
      <c r="CM51" s="2043"/>
      <c r="CN51" s="914"/>
      <c r="CO51" s="914"/>
    </row>
    <row r="52" spans="1:94" s="946" customFormat="1" ht="13.5" customHeight="1" thickTop="1">
      <c r="A52" s="2123"/>
      <c r="B52" s="3946" t="s">
        <v>181</v>
      </c>
      <c r="C52" s="3947"/>
      <c r="D52" s="3948"/>
      <c r="E52" s="3955">
        <f>IF(SUM(E25:G51)=0,"",SUM(E25:G51))</f>
        <v>400</v>
      </c>
      <c r="F52" s="3956"/>
      <c r="G52" s="3957"/>
      <c r="H52" s="3964">
        <f>SUM(H25,H28,H31,H34,H37,H40,H43,H46,H49)</f>
        <v>0</v>
      </c>
      <c r="I52" s="3965"/>
      <c r="J52" s="3931">
        <f>SUM(J25,J28,J31,J34,J37,J40,J43,J46,J49)</f>
        <v>0</v>
      </c>
      <c r="K52" s="3932"/>
      <c r="L52" s="3931">
        <f>SUM(L25,L28,L31,L34,L37,L40,L43,L46,L49)</f>
        <v>0</v>
      </c>
      <c r="M52" s="3932"/>
      <c r="N52" s="3931">
        <f>SUM(N25,N28,N31,N34,N37,N40,N43,N46,N49)</f>
        <v>0</v>
      </c>
      <c r="O52" s="3932"/>
      <c r="P52" s="3931">
        <f>SUM(P25,P28,P31,P34,P37,P40,P43,P46,P49)</f>
        <v>1</v>
      </c>
      <c r="Q52" s="3932"/>
      <c r="R52" s="3931">
        <f>SUM(R25,R28,R31,R34,R37,R40,R43,R46,R49)</f>
        <v>1</v>
      </c>
      <c r="S52" s="3932"/>
      <c r="T52" s="3931">
        <f>SUM(T25,T28,T31,T34,T37,T40,T43,T46,T49)</f>
        <v>0</v>
      </c>
      <c r="U52" s="3932"/>
      <c r="V52" s="3931">
        <f>SUM(H52:U52)</f>
        <v>2</v>
      </c>
      <c r="W52" s="3933"/>
      <c r="X52" s="3934">
        <f>ROUND(SUM(X25:Z51),0)</f>
        <v>16</v>
      </c>
      <c r="Y52" s="3935"/>
      <c r="Z52" s="3936"/>
      <c r="AA52" s="3886">
        <f>IF(AD52+AE54=0,"",ROUND(AD52+AE54,0))</f>
        <v>20</v>
      </c>
      <c r="AB52" s="3887"/>
      <c r="AC52" s="3888"/>
      <c r="AD52" s="3943">
        <f>SUM(AD25:AD51)</f>
        <v>12</v>
      </c>
      <c r="AE52" s="3919">
        <f>SUM(AE25,AE28,AE31,AE34,AE43,AE37,AE40,AE46,AE49)</f>
        <v>11</v>
      </c>
      <c r="AF52" s="3920"/>
      <c r="AG52" s="2045"/>
      <c r="AH52" s="3902"/>
      <c r="AI52" s="3902"/>
      <c r="AJ52" s="3902"/>
      <c r="AK52" s="3902"/>
      <c r="AL52" s="3902"/>
      <c r="AM52" s="3902"/>
      <c r="AN52" s="3902"/>
      <c r="AO52" s="3902"/>
      <c r="AP52" s="3902"/>
      <c r="AQ52" s="3903"/>
      <c r="AR52" s="2032"/>
      <c r="AS52" s="928"/>
      <c r="AT52" s="2101"/>
      <c r="AU52" s="2102"/>
      <c r="AV52" s="4002"/>
      <c r="AW52" s="4002"/>
      <c r="AX52" s="4002"/>
      <c r="AY52" s="4002"/>
      <c r="AZ52" s="4002"/>
      <c r="BA52" s="4002"/>
      <c r="BB52" s="4002"/>
      <c r="BC52" s="4002"/>
      <c r="BD52" s="4002"/>
      <c r="BE52" s="4002"/>
      <c r="BF52" s="4002"/>
      <c r="BG52" s="4002"/>
      <c r="BH52" s="4002"/>
      <c r="BI52" s="4002"/>
      <c r="BJ52" s="4002"/>
      <c r="BK52" s="4002"/>
      <c r="BL52" s="4002"/>
      <c r="BM52" s="4002"/>
      <c r="BN52" s="4002"/>
      <c r="BO52" s="4002"/>
      <c r="BP52" s="4002"/>
      <c r="BQ52" s="4002"/>
      <c r="BR52" s="4002"/>
      <c r="BS52" s="4002"/>
      <c r="BT52" s="4002"/>
      <c r="BU52" s="4002"/>
      <c r="BV52" s="4002"/>
      <c r="BW52" s="4002"/>
      <c r="BX52" s="4002"/>
      <c r="BY52" s="4002"/>
      <c r="BZ52" s="4002"/>
      <c r="CA52" s="4002"/>
      <c r="CB52" s="4002"/>
      <c r="CC52" s="4002"/>
      <c r="CD52" s="4002"/>
      <c r="CE52" s="4002"/>
      <c r="CF52" s="4002"/>
      <c r="CG52" s="4002"/>
      <c r="CH52" s="4003"/>
      <c r="CI52" s="2043"/>
      <c r="CJ52" s="2043"/>
      <c r="CK52" s="2043"/>
      <c r="CL52" s="2043"/>
      <c r="CM52" s="2043"/>
      <c r="CN52" s="914"/>
      <c r="CO52" s="914"/>
    </row>
    <row r="53" spans="1:94" s="946" customFormat="1" ht="13.5" customHeight="1">
      <c r="A53" s="1058"/>
      <c r="B53" s="3949"/>
      <c r="C53" s="3950"/>
      <c r="D53" s="3951"/>
      <c r="E53" s="3958"/>
      <c r="F53" s="3959"/>
      <c r="G53" s="3960"/>
      <c r="H53" s="3923">
        <f>SUM(H26,H29,H32,H35,H38,H41,H44,H47,H50)</f>
        <v>14</v>
      </c>
      <c r="I53" s="3924"/>
      <c r="J53" s="3927">
        <f>SUM(J26,J29,J32,J35,J38,J41,J44,J47,J50)</f>
        <v>18</v>
      </c>
      <c r="K53" s="3927"/>
      <c r="L53" s="3927">
        <f>SUM(L26,L29,L32,L35,L38,L41,L44,L47,L50)</f>
        <v>18</v>
      </c>
      <c r="M53" s="3927"/>
      <c r="N53" s="3927">
        <f>SUM(N26,N29,N32,N35,N38,N41,N44,N47,N50)</f>
        <v>4</v>
      </c>
      <c r="O53" s="3927"/>
      <c r="P53" s="3927">
        <f>SUM(P26,P29,P32,P35,P38,P41,P44,P47,P50)</f>
        <v>33</v>
      </c>
      <c r="Q53" s="3927"/>
      <c r="R53" s="3927">
        <f>SUM(R26,R29,R32,R35,R38,R41,R44,R47,R50)</f>
        <v>42</v>
      </c>
      <c r="S53" s="3927"/>
      <c r="T53" s="3927">
        <f>SUM(T26,T29,T32,T35,T38,T41,T44,T47,T50)</f>
        <v>33</v>
      </c>
      <c r="U53" s="3927"/>
      <c r="V53" s="3927">
        <f>SUM(H53:U54)</f>
        <v>162</v>
      </c>
      <c r="W53" s="3929"/>
      <c r="X53" s="3937"/>
      <c r="Y53" s="3938"/>
      <c r="Z53" s="3939"/>
      <c r="AA53" s="3889"/>
      <c r="AB53" s="3890"/>
      <c r="AC53" s="3891"/>
      <c r="AD53" s="3944"/>
      <c r="AE53" s="3921"/>
      <c r="AF53" s="3922"/>
      <c r="AG53" s="2037"/>
      <c r="AH53" s="3904"/>
      <c r="AI53" s="3904"/>
      <c r="AJ53" s="3904"/>
      <c r="AK53" s="3904"/>
      <c r="AL53" s="3904"/>
      <c r="AM53" s="3904"/>
      <c r="AN53" s="3904"/>
      <c r="AO53" s="3904"/>
      <c r="AP53" s="3904"/>
      <c r="AQ53" s="3905"/>
      <c r="AR53" s="2032"/>
      <c r="AS53" s="928"/>
      <c r="AT53" s="2101"/>
      <c r="AU53" s="2102"/>
      <c r="AV53" s="4002"/>
      <c r="AW53" s="4002"/>
      <c r="AX53" s="4002"/>
      <c r="AY53" s="4002"/>
      <c r="AZ53" s="4002"/>
      <c r="BA53" s="4002"/>
      <c r="BB53" s="4002"/>
      <c r="BC53" s="4002"/>
      <c r="BD53" s="4002"/>
      <c r="BE53" s="4002"/>
      <c r="BF53" s="4002"/>
      <c r="BG53" s="4002"/>
      <c r="BH53" s="4002"/>
      <c r="BI53" s="4002"/>
      <c r="BJ53" s="4002"/>
      <c r="BK53" s="4002"/>
      <c r="BL53" s="4002"/>
      <c r="BM53" s="4002"/>
      <c r="BN53" s="4002"/>
      <c r="BO53" s="4002"/>
      <c r="BP53" s="4002"/>
      <c r="BQ53" s="4002"/>
      <c r="BR53" s="4002"/>
      <c r="BS53" s="4002"/>
      <c r="BT53" s="4002"/>
      <c r="BU53" s="4002"/>
      <c r="BV53" s="4002"/>
      <c r="BW53" s="4002"/>
      <c r="BX53" s="4002"/>
      <c r="BY53" s="4002"/>
      <c r="BZ53" s="4002"/>
      <c r="CA53" s="4002"/>
      <c r="CB53" s="4002"/>
      <c r="CC53" s="4002"/>
      <c r="CD53" s="4002"/>
      <c r="CE53" s="4002"/>
      <c r="CF53" s="4002"/>
      <c r="CG53" s="4002"/>
      <c r="CH53" s="4003"/>
      <c r="CI53" s="2043"/>
      <c r="CJ53" s="2043"/>
      <c r="CK53" s="2043"/>
      <c r="CL53" s="2043"/>
      <c r="CM53" s="2043"/>
      <c r="CN53" s="914"/>
      <c r="CO53" s="914"/>
    </row>
    <row r="54" spans="1:94" s="946" customFormat="1" ht="13.5" customHeight="1" thickBot="1">
      <c r="A54" s="1058"/>
      <c r="B54" s="3952"/>
      <c r="C54" s="3953"/>
      <c r="D54" s="3954"/>
      <c r="E54" s="3961"/>
      <c r="F54" s="3962"/>
      <c r="G54" s="3963"/>
      <c r="H54" s="3925"/>
      <c r="I54" s="3926"/>
      <c r="J54" s="3928"/>
      <c r="K54" s="3928"/>
      <c r="L54" s="3928"/>
      <c r="M54" s="3928"/>
      <c r="N54" s="3928"/>
      <c r="O54" s="3928"/>
      <c r="P54" s="3928"/>
      <c r="Q54" s="3928"/>
      <c r="R54" s="3928"/>
      <c r="S54" s="3928"/>
      <c r="T54" s="3928"/>
      <c r="U54" s="3928"/>
      <c r="V54" s="3928"/>
      <c r="W54" s="3930"/>
      <c r="X54" s="3940"/>
      <c r="Y54" s="3941"/>
      <c r="Z54" s="3942"/>
      <c r="AA54" s="3892"/>
      <c r="AB54" s="3893"/>
      <c r="AC54" s="3894"/>
      <c r="AD54" s="3945"/>
      <c r="AE54" s="3908">
        <f>ROUND(SUM(AE27,AE30,AE33,AE36,AE39,AE42,AE45,AE48,AE51),1)</f>
        <v>8.4</v>
      </c>
      <c r="AF54" s="3909"/>
      <c r="AG54" s="2040"/>
      <c r="AH54" s="3875"/>
      <c r="AI54" s="3875"/>
      <c r="AJ54" s="3875"/>
      <c r="AK54" s="3875"/>
      <c r="AL54" s="3875"/>
      <c r="AM54" s="3875"/>
      <c r="AN54" s="3875"/>
      <c r="AO54" s="3875"/>
      <c r="AP54" s="3875"/>
      <c r="AQ54" s="3876"/>
      <c r="AR54" s="2032"/>
      <c r="AS54" s="928"/>
      <c r="AT54" s="2101"/>
      <c r="AU54" s="2102"/>
      <c r="AV54" s="4002"/>
      <c r="AW54" s="4002"/>
      <c r="AX54" s="4002"/>
      <c r="AY54" s="4002"/>
      <c r="AZ54" s="4002"/>
      <c r="BA54" s="4002"/>
      <c r="BB54" s="4002"/>
      <c r="BC54" s="4002"/>
      <c r="BD54" s="4002"/>
      <c r="BE54" s="4002"/>
      <c r="BF54" s="4002"/>
      <c r="BG54" s="4002"/>
      <c r="BH54" s="4002"/>
      <c r="BI54" s="4002"/>
      <c r="BJ54" s="4002"/>
      <c r="BK54" s="4002"/>
      <c r="BL54" s="4002"/>
      <c r="BM54" s="4002"/>
      <c r="BN54" s="4002"/>
      <c r="BO54" s="4002"/>
      <c r="BP54" s="4002"/>
      <c r="BQ54" s="4002"/>
      <c r="BR54" s="4002"/>
      <c r="BS54" s="4002"/>
      <c r="BT54" s="4002"/>
      <c r="BU54" s="4002"/>
      <c r="BV54" s="4002"/>
      <c r="BW54" s="4002"/>
      <c r="BX54" s="4002"/>
      <c r="BY54" s="4002"/>
      <c r="BZ54" s="4002"/>
      <c r="CA54" s="4002"/>
      <c r="CB54" s="4002"/>
      <c r="CC54" s="4002"/>
      <c r="CD54" s="4002"/>
      <c r="CE54" s="4002"/>
      <c r="CF54" s="4002"/>
      <c r="CG54" s="4002"/>
      <c r="CH54" s="4003"/>
      <c r="CI54" s="2043"/>
      <c r="CJ54" s="2043"/>
      <c r="CK54" s="2043"/>
      <c r="CL54" s="2043"/>
      <c r="CM54" s="2043"/>
      <c r="CN54" s="914"/>
      <c r="CO54" s="914"/>
    </row>
    <row r="55" spans="1:94" s="946" customFormat="1" ht="13.5" customHeight="1" thickTop="1">
      <c r="A55" s="2123"/>
      <c r="B55" s="3910" t="s">
        <v>947</v>
      </c>
      <c r="C55" s="3911"/>
      <c r="D55" s="3911"/>
      <c r="E55" s="3911"/>
      <c r="F55" s="3911"/>
      <c r="G55" s="3912"/>
      <c r="H55" s="2046"/>
      <c r="I55" s="2046"/>
      <c r="J55" s="2046"/>
      <c r="K55" s="2046"/>
      <c r="L55" s="2046"/>
      <c r="M55" s="2046"/>
      <c r="N55" s="2046"/>
      <c r="O55" s="2046"/>
      <c r="P55" s="2046"/>
      <c r="Q55" s="2046"/>
      <c r="R55" s="2046"/>
      <c r="S55" s="2046"/>
      <c r="T55" s="2046"/>
      <c r="U55" s="2046"/>
      <c r="V55" s="2046"/>
      <c r="W55" s="2046"/>
      <c r="X55" s="2046"/>
      <c r="Y55" s="2046"/>
      <c r="Z55" s="2047"/>
      <c r="AA55" s="3886">
        <f>IF(AD55+AE57=0,"",ROUND(AD55+AE57,0))</f>
        <v>3</v>
      </c>
      <c r="AB55" s="3887"/>
      <c r="AC55" s="3888"/>
      <c r="AD55" s="3895">
        <v>2</v>
      </c>
      <c r="AE55" s="3898">
        <v>2</v>
      </c>
      <c r="AF55" s="3899"/>
      <c r="AG55" s="2045" t="s">
        <v>176</v>
      </c>
      <c r="AH55" s="3902" t="s">
        <v>1522</v>
      </c>
      <c r="AI55" s="3902"/>
      <c r="AJ55" s="3902"/>
      <c r="AK55" s="3902"/>
      <c r="AL55" s="3902"/>
      <c r="AM55" s="3902"/>
      <c r="AN55" s="3902"/>
      <c r="AO55" s="3902"/>
      <c r="AP55" s="3902"/>
      <c r="AQ55" s="3903"/>
      <c r="AR55" s="2032"/>
      <c r="AS55" s="928"/>
      <c r="AT55" s="2101"/>
      <c r="AU55" s="2102"/>
      <c r="AV55" s="4002"/>
      <c r="AW55" s="4002"/>
      <c r="AX55" s="4002"/>
      <c r="AY55" s="4002"/>
      <c r="AZ55" s="4002"/>
      <c r="BA55" s="4002"/>
      <c r="BB55" s="4002"/>
      <c r="BC55" s="4002"/>
      <c r="BD55" s="4002"/>
      <c r="BE55" s="4002"/>
      <c r="BF55" s="4002"/>
      <c r="BG55" s="4002"/>
      <c r="BH55" s="4002"/>
      <c r="BI55" s="4002"/>
      <c r="BJ55" s="4002"/>
      <c r="BK55" s="4002"/>
      <c r="BL55" s="4002"/>
      <c r="BM55" s="4002"/>
      <c r="BN55" s="4002"/>
      <c r="BO55" s="4002"/>
      <c r="BP55" s="4002"/>
      <c r="BQ55" s="4002"/>
      <c r="BR55" s="4002"/>
      <c r="BS55" s="4002"/>
      <c r="BT55" s="4002"/>
      <c r="BU55" s="4002"/>
      <c r="BV55" s="4002"/>
      <c r="BW55" s="4002"/>
      <c r="BX55" s="4002"/>
      <c r="BY55" s="4002"/>
      <c r="BZ55" s="4002"/>
      <c r="CA55" s="4002"/>
      <c r="CB55" s="4002"/>
      <c r="CC55" s="4002"/>
      <c r="CD55" s="4002"/>
      <c r="CE55" s="4002"/>
      <c r="CF55" s="4002"/>
      <c r="CG55" s="4002"/>
      <c r="CH55" s="4003"/>
      <c r="CI55" s="2043"/>
      <c r="CJ55" s="2043"/>
      <c r="CK55" s="2043"/>
      <c r="CL55" s="2043"/>
      <c r="CM55" s="2043"/>
      <c r="CN55" s="914"/>
      <c r="CO55" s="914"/>
    </row>
    <row r="56" spans="1:94" s="946" customFormat="1" ht="13.5" customHeight="1">
      <c r="A56" s="1058"/>
      <c r="B56" s="3913"/>
      <c r="C56" s="3914"/>
      <c r="D56" s="3914"/>
      <c r="E56" s="3914"/>
      <c r="F56" s="3914"/>
      <c r="G56" s="3915"/>
      <c r="H56" s="2048"/>
      <c r="I56" s="2048"/>
      <c r="J56" s="2048"/>
      <c r="K56" s="2048"/>
      <c r="L56" s="2048"/>
      <c r="M56" s="2048"/>
      <c r="N56" s="2048"/>
      <c r="O56" s="2048"/>
      <c r="P56" s="2048"/>
      <c r="Q56" s="2048"/>
      <c r="R56" s="2048"/>
      <c r="S56" s="2048"/>
      <c r="T56" s="2048"/>
      <c r="U56" s="2048"/>
      <c r="V56" s="2048"/>
      <c r="W56" s="2048"/>
      <c r="X56" s="2048"/>
      <c r="Y56" s="2048"/>
      <c r="Z56" s="2049"/>
      <c r="AA56" s="3889"/>
      <c r="AB56" s="3890"/>
      <c r="AC56" s="3891"/>
      <c r="AD56" s="3896"/>
      <c r="AE56" s="3900"/>
      <c r="AF56" s="3901"/>
      <c r="AG56" s="2037" t="s">
        <v>177</v>
      </c>
      <c r="AH56" s="3904" t="s">
        <v>2139</v>
      </c>
      <c r="AI56" s="3904"/>
      <c r="AJ56" s="3904"/>
      <c r="AK56" s="3904"/>
      <c r="AL56" s="3904"/>
      <c r="AM56" s="3904"/>
      <c r="AN56" s="3904"/>
      <c r="AO56" s="3904"/>
      <c r="AP56" s="3904"/>
      <c r="AQ56" s="3905"/>
      <c r="AR56" s="2032"/>
      <c r="AS56" s="928"/>
      <c r="AT56" s="2101"/>
      <c r="AU56" s="2102"/>
      <c r="AV56" s="4002"/>
      <c r="AW56" s="4002"/>
      <c r="AX56" s="4002"/>
      <c r="AY56" s="4002"/>
      <c r="AZ56" s="4002"/>
      <c r="BA56" s="4002"/>
      <c r="BB56" s="4002"/>
      <c r="BC56" s="4002"/>
      <c r="BD56" s="4002"/>
      <c r="BE56" s="4002"/>
      <c r="BF56" s="4002"/>
      <c r="BG56" s="4002"/>
      <c r="BH56" s="4002"/>
      <c r="BI56" s="4002"/>
      <c r="BJ56" s="4002"/>
      <c r="BK56" s="4002"/>
      <c r="BL56" s="4002"/>
      <c r="BM56" s="4002"/>
      <c r="BN56" s="4002"/>
      <c r="BO56" s="4002"/>
      <c r="BP56" s="4002"/>
      <c r="BQ56" s="4002"/>
      <c r="BR56" s="4002"/>
      <c r="BS56" s="4002"/>
      <c r="BT56" s="4002"/>
      <c r="BU56" s="4002"/>
      <c r="BV56" s="4002"/>
      <c r="BW56" s="4002"/>
      <c r="BX56" s="4002"/>
      <c r="BY56" s="4002"/>
      <c r="BZ56" s="4002"/>
      <c r="CA56" s="4002"/>
      <c r="CB56" s="4002"/>
      <c r="CC56" s="4002"/>
      <c r="CD56" s="4002"/>
      <c r="CE56" s="4002"/>
      <c r="CF56" s="4002"/>
      <c r="CG56" s="4002"/>
      <c r="CH56" s="4003"/>
      <c r="CI56" s="2043"/>
      <c r="CJ56" s="2043"/>
      <c r="CK56" s="2043"/>
      <c r="CL56" s="2043"/>
      <c r="CM56" s="2043"/>
      <c r="CN56" s="914"/>
      <c r="CO56" s="914"/>
    </row>
    <row r="57" spans="1:94" s="946" customFormat="1" ht="13.5" customHeight="1" thickBot="1">
      <c r="A57" s="1058"/>
      <c r="B57" s="3916"/>
      <c r="C57" s="3917"/>
      <c r="D57" s="3917"/>
      <c r="E57" s="3917"/>
      <c r="F57" s="3917"/>
      <c r="G57" s="3918"/>
      <c r="H57" s="2050"/>
      <c r="I57" s="2050"/>
      <c r="J57" s="2050"/>
      <c r="K57" s="2050"/>
      <c r="L57" s="2050"/>
      <c r="M57" s="2050"/>
      <c r="N57" s="2050"/>
      <c r="O57" s="2050"/>
      <c r="P57" s="2050"/>
      <c r="Q57" s="2050"/>
      <c r="R57" s="2050"/>
      <c r="S57" s="2050"/>
      <c r="T57" s="2050"/>
      <c r="U57" s="2050"/>
      <c r="V57" s="2050"/>
      <c r="W57" s="2050"/>
      <c r="X57" s="2050"/>
      <c r="Y57" s="2050"/>
      <c r="Z57" s="2051"/>
      <c r="AA57" s="3892"/>
      <c r="AB57" s="3893"/>
      <c r="AC57" s="3894"/>
      <c r="AD57" s="3897"/>
      <c r="AE57" s="3906">
        <v>0.9</v>
      </c>
      <c r="AF57" s="3907"/>
      <c r="AG57" s="2040"/>
      <c r="AH57" s="3875"/>
      <c r="AI57" s="3875"/>
      <c r="AJ57" s="3875"/>
      <c r="AK57" s="3875"/>
      <c r="AL57" s="3875"/>
      <c r="AM57" s="3875"/>
      <c r="AN57" s="3875"/>
      <c r="AO57" s="3875"/>
      <c r="AP57" s="3875"/>
      <c r="AQ57" s="3876"/>
      <c r="AR57" s="2032"/>
      <c r="AS57" s="928"/>
      <c r="AT57" s="2101"/>
      <c r="AU57" s="914"/>
      <c r="AV57" s="4002"/>
      <c r="AW57" s="4002"/>
      <c r="AX57" s="4002"/>
      <c r="AY57" s="4002"/>
      <c r="AZ57" s="4002"/>
      <c r="BA57" s="4002"/>
      <c r="BB57" s="4002"/>
      <c r="BC57" s="4002"/>
      <c r="BD57" s="4002"/>
      <c r="BE57" s="4002"/>
      <c r="BF57" s="4002"/>
      <c r="BG57" s="4002"/>
      <c r="BH57" s="4002"/>
      <c r="BI57" s="4002"/>
      <c r="BJ57" s="4002"/>
      <c r="BK57" s="4002"/>
      <c r="BL57" s="4002"/>
      <c r="BM57" s="4002"/>
      <c r="BN57" s="4002"/>
      <c r="BO57" s="4002"/>
      <c r="BP57" s="4002"/>
      <c r="BQ57" s="4002"/>
      <c r="BR57" s="4002"/>
      <c r="BS57" s="4002"/>
      <c r="BT57" s="4002"/>
      <c r="BU57" s="4002"/>
      <c r="BV57" s="4002"/>
      <c r="BW57" s="4002"/>
      <c r="BX57" s="4002"/>
      <c r="BY57" s="4002"/>
      <c r="BZ57" s="4002"/>
      <c r="CA57" s="4002"/>
      <c r="CB57" s="4002"/>
      <c r="CC57" s="4002"/>
      <c r="CD57" s="4002"/>
      <c r="CE57" s="4002"/>
      <c r="CF57" s="4002"/>
      <c r="CG57" s="4002"/>
      <c r="CH57" s="4003"/>
      <c r="CI57" s="2043"/>
      <c r="CJ57" s="2043"/>
      <c r="CK57" s="2043"/>
      <c r="CL57" s="2043"/>
      <c r="CM57" s="2043"/>
      <c r="CN57" s="914"/>
      <c r="CO57" s="914"/>
    </row>
    <row r="58" spans="1:94" s="946" customFormat="1" ht="13.5" customHeight="1" thickTop="1">
      <c r="A58" s="2123"/>
      <c r="B58" s="3877" t="s">
        <v>2140</v>
      </c>
      <c r="C58" s="3878"/>
      <c r="D58" s="3878"/>
      <c r="E58" s="3878"/>
      <c r="F58" s="3878"/>
      <c r="G58" s="3879"/>
      <c r="H58" s="2046"/>
      <c r="I58" s="2046"/>
      <c r="J58" s="2046"/>
      <c r="K58" s="2046"/>
      <c r="L58" s="2046"/>
      <c r="M58" s="2046"/>
      <c r="N58" s="2046"/>
      <c r="O58" s="2046"/>
      <c r="P58" s="2046"/>
      <c r="Q58" s="2046"/>
      <c r="R58" s="2046"/>
      <c r="S58" s="2046"/>
      <c r="T58" s="2046"/>
      <c r="U58" s="2046"/>
      <c r="V58" s="2046"/>
      <c r="W58" s="2046"/>
      <c r="X58" s="2046"/>
      <c r="Y58" s="2046"/>
      <c r="Z58" s="2047"/>
      <c r="AA58" s="3886"/>
      <c r="AB58" s="3887"/>
      <c r="AC58" s="3888"/>
      <c r="AD58" s="3895">
        <v>1</v>
      </c>
      <c r="AE58" s="3898">
        <v>1</v>
      </c>
      <c r="AF58" s="3899"/>
      <c r="AG58" s="2045" t="s">
        <v>176</v>
      </c>
      <c r="AH58" s="3902" t="s">
        <v>2141</v>
      </c>
      <c r="AI58" s="3902"/>
      <c r="AJ58" s="3902"/>
      <c r="AK58" s="3902"/>
      <c r="AL58" s="3902"/>
      <c r="AM58" s="3902"/>
      <c r="AN58" s="3902"/>
      <c r="AO58" s="3902"/>
      <c r="AP58" s="3902"/>
      <c r="AQ58" s="3903"/>
      <c r="AR58" s="2032"/>
      <c r="AS58" s="928"/>
      <c r="AT58" s="2101"/>
      <c r="AU58" s="928"/>
      <c r="AV58" s="4002"/>
      <c r="AW58" s="4002"/>
      <c r="AX58" s="4002"/>
      <c r="AY58" s="4002"/>
      <c r="AZ58" s="4002"/>
      <c r="BA58" s="4002"/>
      <c r="BB58" s="4002"/>
      <c r="BC58" s="4002"/>
      <c r="BD58" s="4002"/>
      <c r="BE58" s="4002"/>
      <c r="BF58" s="4002"/>
      <c r="BG58" s="4002"/>
      <c r="BH58" s="4002"/>
      <c r="BI58" s="4002"/>
      <c r="BJ58" s="4002"/>
      <c r="BK58" s="4002"/>
      <c r="BL58" s="4002"/>
      <c r="BM58" s="4002"/>
      <c r="BN58" s="4002"/>
      <c r="BO58" s="4002"/>
      <c r="BP58" s="4002"/>
      <c r="BQ58" s="4002"/>
      <c r="BR58" s="4002"/>
      <c r="BS58" s="4002"/>
      <c r="BT58" s="4002"/>
      <c r="BU58" s="4002"/>
      <c r="BV58" s="4002"/>
      <c r="BW58" s="4002"/>
      <c r="BX58" s="4002"/>
      <c r="BY58" s="4002"/>
      <c r="BZ58" s="4002"/>
      <c r="CA58" s="4002"/>
      <c r="CB58" s="4002"/>
      <c r="CC58" s="4002"/>
      <c r="CD58" s="4002"/>
      <c r="CE58" s="4002"/>
      <c r="CF58" s="4002"/>
      <c r="CG58" s="4002"/>
      <c r="CH58" s="4003"/>
      <c r="CI58" s="2043"/>
      <c r="CJ58" s="2043"/>
      <c r="CK58" s="2043"/>
      <c r="CL58" s="2043"/>
      <c r="CM58" s="2043"/>
      <c r="CN58" s="914"/>
      <c r="CO58" s="914"/>
    </row>
    <row r="59" spans="1:94" s="946" customFormat="1" ht="13.5" customHeight="1">
      <c r="A59" s="1058"/>
      <c r="B59" s="3880"/>
      <c r="C59" s="3881"/>
      <c r="D59" s="3881"/>
      <c r="E59" s="3881"/>
      <c r="F59" s="3881"/>
      <c r="G59" s="3882"/>
      <c r="H59" s="2048"/>
      <c r="I59" s="2048"/>
      <c r="J59" s="2048"/>
      <c r="K59" s="2048"/>
      <c r="L59" s="2048"/>
      <c r="M59" s="2048"/>
      <c r="N59" s="2048"/>
      <c r="O59" s="2048"/>
      <c r="P59" s="2048"/>
      <c r="Q59" s="2048"/>
      <c r="R59" s="2048"/>
      <c r="S59" s="2048"/>
      <c r="T59" s="2048"/>
      <c r="U59" s="2048"/>
      <c r="V59" s="2048"/>
      <c r="W59" s="2048"/>
      <c r="X59" s="2048"/>
      <c r="Y59" s="2048"/>
      <c r="Z59" s="2049"/>
      <c r="AA59" s="3889"/>
      <c r="AB59" s="3890"/>
      <c r="AC59" s="3891"/>
      <c r="AD59" s="3896"/>
      <c r="AE59" s="3900"/>
      <c r="AF59" s="3901"/>
      <c r="AG59" s="2037" t="s">
        <v>177</v>
      </c>
      <c r="AH59" s="3904" t="s">
        <v>2142</v>
      </c>
      <c r="AI59" s="3904"/>
      <c r="AJ59" s="3904"/>
      <c r="AK59" s="3904"/>
      <c r="AL59" s="3904"/>
      <c r="AM59" s="3904"/>
      <c r="AN59" s="3904"/>
      <c r="AO59" s="3904"/>
      <c r="AP59" s="3904"/>
      <c r="AQ59" s="3905"/>
      <c r="AR59" s="2032"/>
      <c r="AS59" s="928"/>
      <c r="AT59" s="2101"/>
      <c r="AU59" s="928"/>
      <c r="AV59" s="4002"/>
      <c r="AW59" s="4002"/>
      <c r="AX59" s="4002"/>
      <c r="AY59" s="4002"/>
      <c r="AZ59" s="4002"/>
      <c r="BA59" s="4002"/>
      <c r="BB59" s="4002"/>
      <c r="BC59" s="4002"/>
      <c r="BD59" s="4002"/>
      <c r="BE59" s="4002"/>
      <c r="BF59" s="4002"/>
      <c r="BG59" s="4002"/>
      <c r="BH59" s="4002"/>
      <c r="BI59" s="4002"/>
      <c r="BJ59" s="4002"/>
      <c r="BK59" s="4002"/>
      <c r="BL59" s="4002"/>
      <c r="BM59" s="4002"/>
      <c r="BN59" s="4002"/>
      <c r="BO59" s="4002"/>
      <c r="BP59" s="4002"/>
      <c r="BQ59" s="4002"/>
      <c r="BR59" s="4002"/>
      <c r="BS59" s="4002"/>
      <c r="BT59" s="4002"/>
      <c r="BU59" s="4002"/>
      <c r="BV59" s="4002"/>
      <c r="BW59" s="4002"/>
      <c r="BX59" s="4002"/>
      <c r="BY59" s="4002"/>
      <c r="BZ59" s="4002"/>
      <c r="CA59" s="4002"/>
      <c r="CB59" s="4002"/>
      <c r="CC59" s="4002"/>
      <c r="CD59" s="4002"/>
      <c r="CE59" s="4002"/>
      <c r="CF59" s="4002"/>
      <c r="CG59" s="4002"/>
      <c r="CH59" s="4003"/>
      <c r="CI59" s="2043"/>
      <c r="CJ59" s="2043"/>
      <c r="CK59" s="2043"/>
      <c r="CL59" s="2043"/>
      <c r="CM59" s="2043"/>
      <c r="CN59" s="914"/>
      <c r="CO59" s="914"/>
    </row>
    <row r="60" spans="1:94" s="946" customFormat="1" ht="13.5" customHeight="1">
      <c r="A60" s="1058"/>
      <c r="B60" s="3883"/>
      <c r="C60" s="3884"/>
      <c r="D60" s="3884"/>
      <c r="E60" s="3884"/>
      <c r="F60" s="3884"/>
      <c r="G60" s="3885"/>
      <c r="H60" s="2050"/>
      <c r="I60" s="2050"/>
      <c r="J60" s="2050"/>
      <c r="K60" s="2050"/>
      <c r="L60" s="2050"/>
      <c r="M60" s="2050"/>
      <c r="N60" s="2050"/>
      <c r="O60" s="2050"/>
      <c r="P60" s="2050"/>
      <c r="Q60" s="2050"/>
      <c r="R60" s="2050"/>
      <c r="S60" s="2050"/>
      <c r="T60" s="2050"/>
      <c r="U60" s="2050"/>
      <c r="V60" s="2050"/>
      <c r="W60" s="2050"/>
      <c r="X60" s="2050"/>
      <c r="Y60" s="2050"/>
      <c r="Z60" s="2051"/>
      <c r="AA60" s="3892"/>
      <c r="AB60" s="3893"/>
      <c r="AC60" s="3894"/>
      <c r="AD60" s="3897"/>
      <c r="AE60" s="3906">
        <v>0.9</v>
      </c>
      <c r="AF60" s="3907"/>
      <c r="AG60" s="2040"/>
      <c r="AH60" s="3875"/>
      <c r="AI60" s="3875"/>
      <c r="AJ60" s="3875"/>
      <c r="AK60" s="3875"/>
      <c r="AL60" s="3875"/>
      <c r="AM60" s="3875"/>
      <c r="AN60" s="3875"/>
      <c r="AO60" s="3875"/>
      <c r="AP60" s="3875"/>
      <c r="AQ60" s="3876"/>
      <c r="AR60" s="2032"/>
      <c r="AS60" s="928"/>
      <c r="AT60" s="2052"/>
      <c r="AU60" s="2125" t="s">
        <v>597</v>
      </c>
      <c r="AV60" s="3867" t="s">
        <v>2143</v>
      </c>
      <c r="AW60" s="3867"/>
      <c r="AX60" s="3867"/>
      <c r="AY60" s="3867"/>
      <c r="AZ60" s="3867"/>
      <c r="BA60" s="3867"/>
      <c r="BB60" s="3867"/>
      <c r="BC60" s="3867"/>
      <c r="BD60" s="3867"/>
      <c r="BE60" s="3867"/>
      <c r="BF60" s="3867"/>
      <c r="BG60" s="3867"/>
      <c r="BH60" s="3867"/>
      <c r="BI60" s="3867"/>
      <c r="BJ60" s="3867"/>
      <c r="BK60" s="3867"/>
      <c r="BL60" s="3867"/>
      <c r="BM60" s="3867"/>
      <c r="BN60" s="3867"/>
      <c r="BO60" s="3867"/>
      <c r="BP60" s="3867"/>
      <c r="BQ60" s="3867"/>
      <c r="BR60" s="3867"/>
      <c r="BS60" s="3867"/>
      <c r="BT60" s="3867"/>
      <c r="BU60" s="3867"/>
      <c r="BV60" s="3867"/>
      <c r="BW60" s="3867"/>
      <c r="BX60" s="3867"/>
      <c r="BY60" s="3867"/>
      <c r="BZ60" s="3867"/>
      <c r="CA60" s="3867"/>
      <c r="CB60" s="3867"/>
      <c r="CC60" s="3867"/>
      <c r="CD60" s="3867"/>
      <c r="CE60" s="3867"/>
      <c r="CF60" s="3867"/>
      <c r="CG60" s="3867"/>
      <c r="CH60" s="3868"/>
      <c r="CI60" s="2043"/>
      <c r="CJ60" s="2043"/>
      <c r="CK60" s="2043"/>
      <c r="CL60" s="2043"/>
      <c r="CM60" s="2043"/>
      <c r="CN60" s="914"/>
      <c r="CO60" s="914"/>
    </row>
    <row r="61" spans="1:94" ht="12" customHeight="1">
      <c r="A61" s="1058"/>
      <c r="B61" s="2053" t="s">
        <v>253</v>
      </c>
      <c r="C61" s="2022"/>
      <c r="D61" s="2053"/>
      <c r="E61" s="2114"/>
      <c r="F61" s="2114"/>
      <c r="G61" s="2053"/>
      <c r="H61" s="2114"/>
      <c r="I61" s="2132" t="s">
        <v>817</v>
      </c>
      <c r="J61" s="2054"/>
      <c r="K61" s="2055"/>
      <c r="L61" s="2055"/>
      <c r="M61" s="2022"/>
      <c r="N61" s="2022"/>
      <c r="O61" s="2056"/>
      <c r="P61" s="2057"/>
      <c r="Q61" s="2058"/>
      <c r="R61" s="2058"/>
      <c r="S61" s="2058"/>
      <c r="T61" s="2056"/>
      <c r="U61" s="2022"/>
      <c r="V61" s="2022"/>
      <c r="W61" s="2022"/>
      <c r="X61" s="2022"/>
      <c r="Y61" s="2022"/>
      <c r="Z61" s="2022"/>
      <c r="AA61" s="2022"/>
      <c r="AB61" s="2022"/>
      <c r="AC61" s="2022"/>
      <c r="AD61" s="2022"/>
      <c r="AE61" s="2022"/>
      <c r="AF61" s="2022"/>
      <c r="AG61" s="2022"/>
      <c r="AH61" s="2022"/>
      <c r="AI61" s="2022"/>
      <c r="AJ61" s="2022"/>
      <c r="AK61" s="2022"/>
      <c r="AL61" s="2108"/>
      <c r="AM61" s="2059"/>
      <c r="AN61" s="2060"/>
      <c r="AO61" s="2022"/>
      <c r="AP61" s="911"/>
      <c r="AQ61" s="914"/>
      <c r="AR61" s="940"/>
      <c r="AS61" s="2061"/>
      <c r="AT61" s="2101"/>
      <c r="AU61" s="2102"/>
      <c r="AV61" s="2102"/>
      <c r="AW61" s="2102"/>
      <c r="AX61" s="2102"/>
      <c r="AY61" s="2102"/>
      <c r="AZ61" s="2102"/>
      <c r="BA61" s="2102"/>
      <c r="BB61" s="2102"/>
      <c r="BC61" s="2102"/>
      <c r="BD61" s="2102"/>
      <c r="BE61" s="2102"/>
      <c r="BF61" s="2102"/>
      <c r="BG61" s="2102"/>
      <c r="BH61" s="2102"/>
      <c r="BI61" s="2102"/>
      <c r="BJ61" s="2102"/>
      <c r="BK61" s="2102"/>
      <c r="BL61" s="2102"/>
      <c r="BM61" s="2102"/>
      <c r="BN61" s="2102"/>
      <c r="BO61" s="2102"/>
      <c r="BP61" s="2102"/>
      <c r="BQ61" s="2102"/>
      <c r="BR61" s="2102"/>
      <c r="BS61" s="2102"/>
      <c r="BT61" s="2102"/>
      <c r="BU61" s="2102"/>
      <c r="BV61" s="2102"/>
      <c r="BW61" s="2102"/>
      <c r="BX61" s="2102"/>
      <c r="BY61" s="2102"/>
      <c r="BZ61" s="2102"/>
      <c r="CA61" s="2102"/>
      <c r="CB61" s="2102"/>
      <c r="CC61" s="2102"/>
      <c r="CD61" s="2102"/>
      <c r="CE61" s="2102"/>
      <c r="CF61" s="2102"/>
      <c r="CG61" s="2102"/>
      <c r="CH61" s="2103"/>
      <c r="CI61" s="2102"/>
      <c r="CJ61" s="2102"/>
      <c r="CK61" s="2102"/>
      <c r="CL61" s="2102"/>
      <c r="CM61" s="2102"/>
      <c r="CN61" s="2102"/>
      <c r="CO61" s="2102"/>
    </row>
    <row r="62" spans="1:94" ht="12" customHeight="1">
      <c r="A62" s="1058"/>
      <c r="B62" s="3872" t="s">
        <v>1135</v>
      </c>
      <c r="C62" s="3872"/>
      <c r="D62" s="2132" t="s">
        <v>2281</v>
      </c>
      <c r="E62" s="2053"/>
      <c r="F62" s="2053"/>
      <c r="G62" s="2053"/>
      <c r="H62" s="2114"/>
      <c r="I62" s="2114"/>
      <c r="J62" s="2054"/>
      <c r="K62" s="2055"/>
      <c r="L62" s="2055"/>
      <c r="M62" s="2022"/>
      <c r="N62" s="2022"/>
      <c r="O62" s="2056"/>
      <c r="P62" s="2057"/>
      <c r="Q62" s="2058"/>
      <c r="R62" s="2058"/>
      <c r="S62" s="2058"/>
      <c r="T62" s="2056"/>
      <c r="U62" s="2022"/>
      <c r="V62" s="2022"/>
      <c r="W62" s="2022"/>
      <c r="X62" s="2022"/>
      <c r="Y62" s="2022"/>
      <c r="Z62" s="2022"/>
      <c r="AA62" s="2022"/>
      <c r="AB62" s="2022"/>
      <c r="AC62" s="2022"/>
      <c r="AD62" s="2022"/>
      <c r="AE62" s="2022"/>
      <c r="AF62" s="2022"/>
      <c r="AG62" s="2022"/>
      <c r="AH62" s="2022"/>
      <c r="AI62" s="2022"/>
      <c r="AJ62" s="2022"/>
      <c r="AK62" s="2022"/>
      <c r="AL62" s="2108"/>
      <c r="AM62" s="2059"/>
      <c r="AN62" s="2060"/>
      <c r="AO62" s="2022"/>
      <c r="AP62" s="911"/>
      <c r="AQ62" s="914"/>
      <c r="AR62" s="940"/>
      <c r="AS62" s="2061"/>
      <c r="AT62" s="2104"/>
      <c r="AU62" s="2105"/>
      <c r="AV62" s="2105"/>
      <c r="AW62" s="2105"/>
      <c r="AX62" s="2105"/>
      <c r="AY62" s="2105"/>
      <c r="AZ62" s="2105"/>
      <c r="BA62" s="2105"/>
      <c r="BB62" s="2105"/>
      <c r="BC62" s="2105"/>
      <c r="BD62" s="2105"/>
      <c r="BE62" s="2105"/>
      <c r="BF62" s="2105"/>
      <c r="BG62" s="2105"/>
      <c r="BH62" s="2105"/>
      <c r="BI62" s="2105"/>
      <c r="BJ62" s="2105"/>
      <c r="BK62" s="2105"/>
      <c r="BL62" s="2105"/>
      <c r="BM62" s="2105"/>
      <c r="BN62" s="2105"/>
      <c r="BO62" s="2105"/>
      <c r="BP62" s="2105"/>
      <c r="BQ62" s="2105"/>
      <c r="BR62" s="2105"/>
      <c r="BS62" s="2105"/>
      <c r="BT62" s="2105"/>
      <c r="BU62" s="2105"/>
      <c r="BV62" s="2105"/>
      <c r="BW62" s="2105"/>
      <c r="BX62" s="2105"/>
      <c r="BY62" s="2105"/>
      <c r="BZ62" s="2105"/>
      <c r="CA62" s="2105"/>
      <c r="CB62" s="2105"/>
      <c r="CC62" s="2105"/>
      <c r="CD62" s="2105"/>
      <c r="CE62" s="2105"/>
      <c r="CF62" s="2105"/>
      <c r="CG62" s="2105"/>
      <c r="CH62" s="2106"/>
      <c r="CI62" s="2102"/>
      <c r="CJ62" s="2102"/>
      <c r="CK62" s="2102"/>
      <c r="CL62" s="2102"/>
      <c r="CM62" s="2102"/>
      <c r="CN62" s="2102"/>
      <c r="CO62" s="2102"/>
    </row>
    <row r="63" spans="1:94" ht="12" customHeight="1">
      <c r="A63" s="1058"/>
      <c r="B63" s="2107"/>
      <c r="C63" s="2107"/>
      <c r="D63" s="2132" t="s">
        <v>2282</v>
      </c>
      <c r="E63" s="2283"/>
      <c r="F63" s="2283"/>
      <c r="G63" s="2283"/>
      <c r="H63" s="2282"/>
      <c r="I63" s="2282"/>
      <c r="J63" s="2282"/>
      <c r="K63" s="2282"/>
      <c r="L63" s="2282"/>
      <c r="M63" s="2282"/>
      <c r="N63" s="2282"/>
      <c r="O63" s="2282"/>
      <c r="P63" s="2282"/>
      <c r="Q63" s="2282"/>
      <c r="R63" s="2282"/>
      <c r="S63" s="2282"/>
      <c r="T63" s="2062"/>
      <c r="U63" s="2062"/>
      <c r="V63" s="2062"/>
      <c r="W63" s="2062"/>
      <c r="X63" s="2062"/>
      <c r="Y63" s="2062"/>
      <c r="Z63" s="2062"/>
      <c r="AA63" s="2062"/>
      <c r="AB63" s="2062"/>
      <c r="AC63" s="2062"/>
      <c r="AD63" s="2062"/>
      <c r="AE63" s="2062"/>
      <c r="AF63" s="2062"/>
      <c r="AG63" s="2062"/>
      <c r="AH63" s="2062"/>
      <c r="AI63" s="2062"/>
      <c r="AJ63" s="2062"/>
      <c r="AK63" s="2062"/>
      <c r="AL63" s="2108"/>
      <c r="AM63" s="2062"/>
      <c r="AN63" s="2062"/>
      <c r="AO63" s="2062"/>
      <c r="AP63" s="1220"/>
      <c r="AQ63" s="914"/>
      <c r="AR63" s="940"/>
      <c r="AS63" s="914"/>
      <c r="AT63" s="2102"/>
      <c r="AU63" s="2102"/>
      <c r="AV63" s="2102"/>
      <c r="AW63" s="2102"/>
      <c r="AX63" s="2102"/>
      <c r="AY63" s="2102"/>
      <c r="AZ63" s="2102"/>
      <c r="BA63" s="2102"/>
      <c r="BB63" s="2102"/>
      <c r="BC63" s="2102"/>
      <c r="BD63" s="2102"/>
      <c r="BE63" s="2102"/>
      <c r="BF63" s="2102"/>
      <c r="BG63" s="2102"/>
      <c r="BH63" s="2102"/>
      <c r="BI63" s="2102"/>
      <c r="BJ63" s="2102"/>
      <c r="BK63" s="2102"/>
      <c r="BL63" s="2102"/>
      <c r="BM63" s="2102"/>
      <c r="BN63" s="2102"/>
      <c r="BO63" s="2102"/>
      <c r="BP63" s="2102"/>
      <c r="BQ63" s="2102"/>
      <c r="BR63" s="2102"/>
      <c r="BS63" s="2102"/>
      <c r="BT63" s="2102"/>
      <c r="BU63" s="2102"/>
      <c r="BV63" s="2102"/>
      <c r="BW63" s="2102"/>
      <c r="BX63" s="2102"/>
      <c r="BY63" s="2102"/>
      <c r="BZ63" s="2102"/>
      <c r="CA63" s="2102"/>
      <c r="CB63" s="2102"/>
      <c r="CC63" s="2102"/>
      <c r="CD63" s="2102"/>
      <c r="CE63" s="2102"/>
      <c r="CF63" s="2102"/>
      <c r="CG63" s="2102"/>
      <c r="CH63" s="2102"/>
      <c r="CI63" s="2102"/>
      <c r="CJ63" s="2102"/>
      <c r="CK63" s="2102"/>
      <c r="CL63" s="2102"/>
      <c r="CM63" s="2102"/>
      <c r="CN63" s="2102"/>
      <c r="CO63" s="2102"/>
    </row>
    <row r="64" spans="1:94" ht="12" customHeight="1">
      <c r="A64" s="1058"/>
      <c r="B64" s="3872" t="s">
        <v>866</v>
      </c>
      <c r="C64" s="3872"/>
      <c r="D64" s="2282" t="s">
        <v>2285</v>
      </c>
      <c r="E64" s="2283"/>
      <c r="F64" s="2283"/>
      <c r="G64" s="2283"/>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074"/>
      <c r="AM64" s="2282"/>
      <c r="AN64" s="2282"/>
      <c r="AO64" s="2282"/>
      <c r="AP64" s="2284"/>
      <c r="AQ64" s="1680"/>
      <c r="AR64" s="2285"/>
      <c r="AS64" s="914"/>
      <c r="AT64" s="2102"/>
      <c r="AU64" s="2102"/>
      <c r="AV64" s="2102"/>
      <c r="AW64" s="2102"/>
      <c r="AX64" s="2102"/>
      <c r="AY64" s="2102"/>
      <c r="AZ64" s="2102"/>
      <c r="BA64" s="2102"/>
      <c r="BB64" s="2102"/>
      <c r="BC64" s="2102"/>
      <c r="BD64" s="2102"/>
      <c r="BE64" s="2102"/>
      <c r="BF64" s="2102"/>
      <c r="BG64" s="2102"/>
      <c r="BH64" s="2102"/>
      <c r="BI64" s="2102"/>
      <c r="BJ64" s="2102"/>
      <c r="BK64" s="2102"/>
      <c r="BL64" s="2102"/>
      <c r="BM64" s="2102"/>
      <c r="BN64" s="2102"/>
      <c r="BO64" s="2102"/>
      <c r="BP64" s="2102"/>
      <c r="BQ64" s="2102"/>
      <c r="BR64" s="2102"/>
      <c r="BS64" s="2102"/>
      <c r="BT64" s="2102"/>
      <c r="BU64" s="2102"/>
      <c r="BV64" s="2102"/>
      <c r="BW64" s="2102"/>
      <c r="BX64" s="2102"/>
      <c r="BY64" s="2102"/>
      <c r="BZ64" s="2102"/>
      <c r="CA64" s="2102"/>
      <c r="CB64" s="2102"/>
      <c r="CC64" s="2102"/>
      <c r="CD64" s="2102"/>
      <c r="CE64" s="2102"/>
      <c r="CF64" s="2102"/>
      <c r="CG64" s="2102"/>
      <c r="CH64" s="2102"/>
      <c r="CI64" s="2102"/>
      <c r="CJ64" s="2102"/>
      <c r="CK64" s="2102"/>
      <c r="CL64" s="2102"/>
      <c r="CM64" s="2102"/>
      <c r="CN64" s="2102"/>
      <c r="CO64" s="2102"/>
      <c r="CP64" s="2099"/>
    </row>
    <row r="65" spans="1:94" ht="12" customHeight="1">
      <c r="A65" s="1058"/>
      <c r="B65" s="3872" t="s">
        <v>865</v>
      </c>
      <c r="C65" s="3872"/>
      <c r="D65" s="2282" t="s">
        <v>2144</v>
      </c>
      <c r="E65" s="2283"/>
      <c r="F65" s="2283"/>
      <c r="G65" s="2283"/>
      <c r="H65" s="2283"/>
      <c r="I65" s="2283"/>
      <c r="J65" s="2283"/>
      <c r="K65" s="2283"/>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c r="AI65" s="2282"/>
      <c r="AJ65" s="2282"/>
      <c r="AK65" s="2282"/>
      <c r="AL65" s="2074"/>
      <c r="AM65" s="2282"/>
      <c r="AN65" s="2282"/>
      <c r="AO65" s="2282"/>
      <c r="AP65" s="2284"/>
      <c r="AQ65" s="1680"/>
      <c r="AR65" s="2285"/>
      <c r="AS65" s="914"/>
      <c r="AT65" s="2102"/>
      <c r="AU65" s="2102"/>
      <c r="AV65" s="2102"/>
      <c r="AW65" s="2102"/>
      <c r="AX65" s="2102"/>
      <c r="AY65" s="2102"/>
      <c r="AZ65" s="2102"/>
      <c r="BA65" s="2102"/>
      <c r="BB65" s="2102"/>
      <c r="BC65" s="2102"/>
      <c r="BD65" s="2102"/>
      <c r="BE65" s="2102"/>
      <c r="BF65" s="2102"/>
      <c r="BG65" s="2102"/>
      <c r="BH65" s="2102"/>
      <c r="BI65" s="2102"/>
      <c r="BJ65" s="2102"/>
      <c r="BK65" s="2102"/>
      <c r="BL65" s="2102"/>
      <c r="BM65" s="2102"/>
      <c r="BN65" s="2102"/>
      <c r="BO65" s="2102"/>
      <c r="BP65" s="2102"/>
      <c r="BQ65" s="2102"/>
      <c r="BR65" s="2102"/>
      <c r="BS65" s="2102"/>
      <c r="BT65" s="2102"/>
      <c r="BU65" s="2102"/>
      <c r="BV65" s="2102"/>
      <c r="BW65" s="2102"/>
      <c r="BX65" s="2102"/>
      <c r="BY65" s="2102"/>
      <c r="BZ65" s="2102"/>
      <c r="CA65" s="2102"/>
      <c r="CB65" s="2102"/>
      <c r="CC65" s="2102"/>
      <c r="CD65" s="2102"/>
      <c r="CE65" s="2102"/>
      <c r="CF65" s="2102"/>
      <c r="CG65" s="2102"/>
      <c r="CH65" s="2102"/>
      <c r="CI65" s="2102"/>
      <c r="CJ65" s="2102"/>
      <c r="CK65" s="2102"/>
      <c r="CL65" s="2102"/>
      <c r="CM65" s="2102"/>
      <c r="CN65" s="2102"/>
      <c r="CO65" s="2102"/>
      <c r="CP65" s="2099"/>
    </row>
    <row r="66" spans="1:94" ht="12" customHeight="1">
      <c r="A66" s="1058"/>
      <c r="B66" s="3872" t="s">
        <v>286</v>
      </c>
      <c r="C66" s="3872"/>
      <c r="D66" s="2283" t="s">
        <v>2145</v>
      </c>
      <c r="E66" s="2283"/>
      <c r="F66" s="2283"/>
      <c r="G66" s="2283"/>
      <c r="H66" s="2283"/>
      <c r="I66" s="2283"/>
      <c r="J66" s="2283"/>
      <c r="K66" s="2283"/>
      <c r="L66" s="2283"/>
      <c r="M66" s="2283"/>
      <c r="N66" s="2283"/>
      <c r="O66" s="2283"/>
      <c r="P66" s="2283"/>
      <c r="Q66" s="2283"/>
      <c r="R66" s="2283"/>
      <c r="S66" s="2283"/>
      <c r="T66" s="2283"/>
      <c r="U66" s="2283"/>
      <c r="V66" s="2283"/>
      <c r="W66" s="2283"/>
      <c r="X66" s="2283"/>
      <c r="Y66" s="2283"/>
      <c r="Z66" s="2283"/>
      <c r="AA66" s="2283"/>
      <c r="AB66" s="2283"/>
      <c r="AC66" s="2283"/>
      <c r="AD66" s="2283"/>
      <c r="AE66" s="2283"/>
      <c r="AF66" s="2283"/>
      <c r="AG66" s="2283"/>
      <c r="AH66" s="2074"/>
      <c r="AI66" s="2283"/>
      <c r="AJ66" s="2283"/>
      <c r="AK66" s="2074"/>
      <c r="AL66" s="2074"/>
      <c r="AM66" s="2283"/>
      <c r="AN66" s="2286"/>
      <c r="AO66" s="2287"/>
      <c r="AP66" s="1680"/>
      <c r="AQ66" s="1680"/>
      <c r="AR66" s="2285"/>
      <c r="AS66" s="914"/>
      <c r="AT66" s="2102"/>
      <c r="AU66" s="2102"/>
      <c r="AV66" s="2102"/>
      <c r="AW66" s="2102"/>
      <c r="AX66" s="2102"/>
      <c r="AY66" s="2102"/>
      <c r="AZ66" s="2102"/>
      <c r="BA66" s="2102"/>
      <c r="BB66" s="2102"/>
      <c r="BC66" s="2102"/>
      <c r="BD66" s="2102"/>
      <c r="BE66" s="2102"/>
      <c r="BF66" s="2102"/>
      <c r="BG66" s="2102"/>
      <c r="BH66" s="2102"/>
      <c r="BI66" s="2102"/>
      <c r="BJ66" s="2102"/>
      <c r="BK66" s="2102"/>
      <c r="BL66" s="2102"/>
      <c r="BM66" s="2102"/>
      <c r="BN66" s="2102"/>
      <c r="BO66" s="2102"/>
      <c r="BP66" s="2102"/>
      <c r="BQ66" s="2102"/>
      <c r="BR66" s="2102"/>
      <c r="BS66" s="2102"/>
      <c r="BT66" s="2102"/>
      <c r="BU66" s="2102"/>
      <c r="BV66" s="2102"/>
      <c r="BW66" s="2102"/>
      <c r="BX66" s="2102"/>
      <c r="BY66" s="2102"/>
      <c r="BZ66" s="2102"/>
      <c r="CA66" s="2102"/>
      <c r="CB66" s="2102"/>
      <c r="CC66" s="2102"/>
      <c r="CD66" s="2102"/>
      <c r="CE66" s="2102"/>
      <c r="CF66" s="2102"/>
      <c r="CG66" s="2102"/>
      <c r="CH66" s="2102"/>
      <c r="CI66" s="2102"/>
      <c r="CJ66" s="2102"/>
      <c r="CK66" s="2102"/>
      <c r="CL66" s="2102"/>
      <c r="CM66" s="2102"/>
      <c r="CN66" s="2102"/>
      <c r="CO66" s="2102"/>
      <c r="CP66" s="2099"/>
    </row>
    <row r="67" spans="1:94" ht="12" customHeight="1">
      <c r="A67" s="1058"/>
      <c r="B67" s="3872" t="s">
        <v>2146</v>
      </c>
      <c r="C67" s="3872"/>
      <c r="D67" s="3873" t="s">
        <v>2147</v>
      </c>
      <c r="E67" s="3873"/>
      <c r="F67" s="3873"/>
      <c r="G67" s="3873"/>
      <c r="H67" s="3873"/>
      <c r="I67" s="3873"/>
      <c r="J67" s="3873"/>
      <c r="K67" s="3873"/>
      <c r="L67" s="3873"/>
      <c r="M67" s="3873"/>
      <c r="N67" s="3873"/>
      <c r="O67" s="3873"/>
      <c r="P67" s="3873"/>
      <c r="Q67" s="3873"/>
      <c r="R67" s="3873"/>
      <c r="S67" s="3873"/>
      <c r="T67" s="3873"/>
      <c r="U67" s="3873"/>
      <c r="V67" s="3873"/>
      <c r="W67" s="3873"/>
      <c r="X67" s="3873"/>
      <c r="Y67" s="3873"/>
      <c r="Z67" s="3873"/>
      <c r="AA67" s="3873"/>
      <c r="AB67" s="3873"/>
      <c r="AC67" s="3873"/>
      <c r="AD67" s="3873"/>
      <c r="AE67" s="3873"/>
      <c r="AF67" s="3873"/>
      <c r="AG67" s="3873"/>
      <c r="AH67" s="3873"/>
      <c r="AI67" s="3873"/>
      <c r="AJ67" s="3873"/>
      <c r="AK67" s="3873"/>
      <c r="AL67" s="3873"/>
      <c r="AM67" s="3873"/>
      <c r="AN67" s="3873"/>
      <c r="AO67" s="3873"/>
      <c r="AP67" s="3873"/>
      <c r="AQ67" s="3873"/>
      <c r="AR67" s="3874"/>
      <c r="AS67" s="914"/>
      <c r="AT67" s="2102"/>
      <c r="AU67" s="2102"/>
      <c r="AV67" s="2102"/>
      <c r="AW67" s="2102"/>
      <c r="AX67" s="2102"/>
      <c r="AY67" s="2102"/>
      <c r="AZ67" s="2102"/>
      <c r="BA67" s="2102"/>
      <c r="BB67" s="2102"/>
      <c r="BC67" s="2102"/>
      <c r="BD67" s="2102"/>
      <c r="BE67" s="2102"/>
      <c r="BF67" s="2102"/>
      <c r="BG67" s="2102"/>
      <c r="BH67" s="2102"/>
      <c r="BI67" s="2102"/>
      <c r="BJ67" s="2102"/>
      <c r="BK67" s="2102"/>
      <c r="BL67" s="2102"/>
      <c r="BM67" s="2102"/>
      <c r="BN67" s="2102"/>
      <c r="BO67" s="2102"/>
      <c r="BP67" s="2102"/>
      <c r="BQ67" s="2102"/>
      <c r="BR67" s="2102"/>
      <c r="BS67" s="2102"/>
      <c r="BT67" s="2102"/>
      <c r="BU67" s="2102"/>
      <c r="BV67" s="2102"/>
      <c r="BW67" s="2102"/>
      <c r="BX67" s="2102"/>
      <c r="BY67" s="2102"/>
      <c r="BZ67" s="2102"/>
      <c r="CA67" s="2102"/>
      <c r="CB67" s="2102"/>
      <c r="CC67" s="2102"/>
      <c r="CD67" s="2102"/>
      <c r="CE67" s="2102"/>
      <c r="CF67" s="2102"/>
      <c r="CG67" s="2102"/>
      <c r="CH67" s="2102"/>
      <c r="CI67" s="2102"/>
      <c r="CJ67" s="2102"/>
      <c r="CK67" s="2102"/>
      <c r="CL67" s="2102"/>
      <c r="CM67" s="2102"/>
      <c r="CN67" s="2102"/>
      <c r="CO67" s="2102"/>
      <c r="CP67" s="2099"/>
    </row>
    <row r="68" spans="1:94" ht="6.95" customHeight="1">
      <c r="A68" s="1058"/>
      <c r="B68" s="914"/>
      <c r="C68" s="2119"/>
      <c r="D68" s="2288"/>
      <c r="E68" s="2289"/>
      <c r="F68" s="1680"/>
      <c r="G68" s="1680"/>
      <c r="H68" s="1680"/>
      <c r="I68" s="2289"/>
      <c r="J68" s="2289"/>
      <c r="K68" s="2289"/>
      <c r="L68" s="2289"/>
      <c r="M68" s="2289"/>
      <c r="N68" s="2289"/>
      <c r="O68" s="2289"/>
      <c r="P68" s="2289"/>
      <c r="Q68" s="2289"/>
      <c r="R68" s="2289"/>
      <c r="S68" s="2289"/>
      <c r="T68" s="2289"/>
      <c r="U68" s="2289"/>
      <c r="V68" s="2289"/>
      <c r="W68" s="2289"/>
      <c r="X68" s="2289"/>
      <c r="Y68" s="2289"/>
      <c r="Z68" s="2289"/>
      <c r="AA68" s="2289"/>
      <c r="AB68" s="2289"/>
      <c r="AC68" s="2289"/>
      <c r="AD68" s="2289"/>
      <c r="AE68" s="2289"/>
      <c r="AF68" s="2289"/>
      <c r="AG68" s="2289"/>
      <c r="AH68" s="2289"/>
      <c r="AI68" s="2290"/>
      <c r="AJ68" s="2289"/>
      <c r="AK68" s="2289"/>
      <c r="AL68" s="2290"/>
      <c r="AM68" s="2289"/>
      <c r="AN68" s="2291"/>
      <c r="AO68" s="2292"/>
      <c r="AP68" s="1680"/>
      <c r="AQ68" s="1680"/>
      <c r="AR68" s="2285"/>
      <c r="AS68" s="914"/>
      <c r="AT68" s="2102"/>
      <c r="AU68" s="2102"/>
      <c r="AV68" s="2102"/>
      <c r="AW68" s="2102"/>
      <c r="AX68" s="2102"/>
      <c r="AY68" s="2102"/>
      <c r="AZ68" s="2102"/>
      <c r="BA68" s="2102"/>
      <c r="BB68" s="2102"/>
      <c r="BC68" s="2102"/>
      <c r="BD68" s="2102"/>
      <c r="BE68" s="2102"/>
      <c r="BF68" s="2102"/>
      <c r="BG68" s="2102"/>
      <c r="BH68" s="2102"/>
      <c r="BI68" s="2102"/>
      <c r="BJ68" s="2102"/>
      <c r="BK68" s="2102"/>
      <c r="BL68" s="2102"/>
      <c r="BM68" s="2102"/>
      <c r="BN68" s="2102"/>
      <c r="BO68" s="2102"/>
      <c r="BP68" s="2102"/>
      <c r="BQ68" s="2102"/>
      <c r="BR68" s="2102"/>
      <c r="BS68" s="2102"/>
      <c r="BT68" s="2102"/>
      <c r="BU68" s="2102"/>
      <c r="BV68" s="2102"/>
      <c r="BW68" s="2102"/>
      <c r="BX68" s="2102"/>
      <c r="BY68" s="2102"/>
      <c r="BZ68" s="2102"/>
      <c r="CA68" s="2102"/>
      <c r="CB68" s="2102"/>
      <c r="CC68" s="2102"/>
      <c r="CD68" s="2102"/>
      <c r="CE68" s="2102"/>
      <c r="CF68" s="2102"/>
      <c r="CG68" s="2102"/>
      <c r="CH68" s="2102"/>
      <c r="CI68" s="2102"/>
      <c r="CJ68" s="2102"/>
      <c r="CK68" s="2102"/>
      <c r="CL68" s="2102"/>
      <c r="CM68" s="2102"/>
      <c r="CN68" s="2102"/>
      <c r="CO68" s="2102"/>
      <c r="CP68" s="2099"/>
    </row>
    <row r="69" spans="1:94" ht="12" customHeight="1" thickBot="1">
      <c r="A69" s="991"/>
      <c r="B69" s="992"/>
      <c r="C69" s="992"/>
      <c r="D69" s="992"/>
      <c r="E69" s="992"/>
      <c r="F69" s="992"/>
      <c r="G69" s="992"/>
      <c r="H69" s="992"/>
      <c r="I69" s="992"/>
      <c r="J69" s="992"/>
      <c r="K69" s="992"/>
      <c r="L69" s="992"/>
      <c r="M69" s="992"/>
      <c r="N69" s="992"/>
      <c r="O69" s="992"/>
      <c r="P69" s="992"/>
      <c r="Q69" s="992"/>
      <c r="R69" s="992"/>
      <c r="S69" s="992"/>
      <c r="T69" s="992"/>
      <c r="U69" s="992"/>
      <c r="V69" s="992"/>
      <c r="W69" s="992"/>
      <c r="X69" s="992"/>
      <c r="Y69" s="992"/>
      <c r="Z69" s="992"/>
      <c r="AA69" s="992"/>
      <c r="AB69" s="992"/>
      <c r="AC69" s="992"/>
      <c r="AD69" s="992"/>
      <c r="AE69" s="992"/>
      <c r="AF69" s="992"/>
      <c r="AG69" s="992"/>
      <c r="AH69" s="992"/>
      <c r="AI69" s="2065"/>
      <c r="AJ69" s="992"/>
      <c r="AK69" s="992"/>
      <c r="AL69" s="2065"/>
      <c r="AM69" s="992"/>
      <c r="AN69" s="2066"/>
      <c r="AO69" s="2067"/>
      <c r="AP69" s="992"/>
      <c r="AQ69" s="992"/>
      <c r="AR69" s="993"/>
      <c r="AS69" s="914"/>
      <c r="AT69" s="2102"/>
      <c r="AU69" s="2102"/>
      <c r="AV69" s="2102"/>
      <c r="AW69" s="2102"/>
      <c r="AX69" s="2102"/>
      <c r="AY69" s="2102"/>
      <c r="AZ69" s="2102"/>
      <c r="BA69" s="2102"/>
      <c r="BB69" s="2102"/>
      <c r="BC69" s="2102"/>
      <c r="BD69" s="2102"/>
      <c r="BE69" s="2102"/>
      <c r="BF69" s="2102"/>
      <c r="BG69" s="2102"/>
      <c r="BH69" s="2102"/>
      <c r="BI69" s="2102"/>
      <c r="BJ69" s="2102"/>
      <c r="BK69" s="2102"/>
      <c r="BL69" s="2102"/>
      <c r="BM69" s="2102"/>
      <c r="BN69" s="2102"/>
      <c r="BO69" s="2102"/>
      <c r="BP69" s="2102"/>
      <c r="BQ69" s="2102"/>
      <c r="BR69" s="2102"/>
      <c r="BS69" s="2102"/>
      <c r="BT69" s="2102"/>
      <c r="BU69" s="2102"/>
      <c r="BV69" s="2102"/>
      <c r="BW69" s="2102"/>
      <c r="BX69" s="2102"/>
      <c r="BY69" s="2102"/>
      <c r="BZ69" s="2102"/>
      <c r="CA69" s="2102"/>
      <c r="CB69" s="2102"/>
      <c r="CC69" s="2102"/>
      <c r="CD69" s="2102"/>
      <c r="CE69" s="2102"/>
      <c r="CF69" s="2102"/>
      <c r="CG69" s="2102"/>
      <c r="CH69" s="2102"/>
      <c r="CI69" s="2102"/>
      <c r="CJ69" s="2102"/>
      <c r="CK69" s="2102"/>
      <c r="CL69" s="2102"/>
      <c r="CM69" s="2102"/>
      <c r="CN69" s="2102"/>
      <c r="CO69" s="2102"/>
      <c r="CP69" s="2099"/>
    </row>
    <row r="70" spans="1:94" ht="12" customHeight="1">
      <c r="A70" s="914"/>
      <c r="B70" s="914"/>
      <c r="AM70" s="914"/>
      <c r="AN70" s="1078"/>
      <c r="AO70" s="987"/>
      <c r="AP70" s="914"/>
      <c r="AQ70" s="914"/>
      <c r="AR70" s="914"/>
      <c r="AS70" s="914"/>
      <c r="AT70" s="2102"/>
      <c r="AU70" s="2102"/>
      <c r="AV70" s="2102"/>
      <c r="AW70" s="2102"/>
      <c r="AX70" s="2102"/>
      <c r="AY70" s="2102"/>
      <c r="AZ70" s="2102"/>
      <c r="BA70" s="2102"/>
      <c r="BB70" s="2102"/>
      <c r="BC70" s="2102"/>
      <c r="BD70" s="2102"/>
      <c r="BE70" s="2102"/>
      <c r="BF70" s="2102"/>
      <c r="BG70" s="2102"/>
      <c r="BH70" s="2102"/>
      <c r="BI70" s="2102"/>
      <c r="BJ70" s="2102"/>
      <c r="BK70" s="2102"/>
      <c r="BL70" s="2102"/>
      <c r="BM70" s="2102"/>
      <c r="BN70" s="2102"/>
      <c r="BO70" s="2102"/>
      <c r="BP70" s="2102"/>
      <c r="BQ70" s="2102"/>
      <c r="BR70" s="2102"/>
      <c r="BS70" s="2102"/>
      <c r="BT70" s="2102"/>
      <c r="BU70" s="2102"/>
      <c r="BV70" s="2102"/>
      <c r="BW70" s="2102"/>
      <c r="BX70" s="2102"/>
      <c r="BY70" s="2102"/>
      <c r="BZ70" s="2102"/>
      <c r="CA70" s="2102"/>
      <c r="CB70" s="2102"/>
      <c r="CC70" s="2102"/>
      <c r="CD70" s="2102"/>
      <c r="CE70" s="2102"/>
      <c r="CF70" s="2102"/>
      <c r="CG70" s="2102"/>
      <c r="CH70" s="2102"/>
      <c r="CI70" s="2102"/>
      <c r="CJ70" s="2102"/>
      <c r="CK70" s="2102"/>
      <c r="CL70" s="2102"/>
      <c r="CM70" s="2102"/>
      <c r="CN70" s="2102"/>
      <c r="CO70" s="2102"/>
      <c r="CP70" s="2099"/>
    </row>
    <row r="71" spans="1:94" ht="12" customHeight="1">
      <c r="A71" s="914"/>
      <c r="B71" s="914"/>
      <c r="AM71" s="914"/>
      <c r="AN71" s="1078"/>
      <c r="AO71" s="987"/>
      <c r="AP71" s="914"/>
      <c r="AQ71" s="914"/>
      <c r="AR71" s="914"/>
      <c r="AS71" s="914"/>
      <c r="AT71" s="2102"/>
      <c r="AU71" s="2102"/>
      <c r="AV71" s="2102"/>
      <c r="AW71" s="2102"/>
      <c r="AX71" s="2102"/>
      <c r="AY71" s="2102"/>
      <c r="AZ71" s="2102"/>
      <c r="BA71" s="2102"/>
      <c r="BB71" s="2102"/>
      <c r="BC71" s="2102"/>
      <c r="BD71" s="2102"/>
      <c r="BE71" s="2102"/>
      <c r="BF71" s="2102"/>
      <c r="BG71" s="2102"/>
      <c r="BH71" s="2102"/>
      <c r="BI71" s="2102"/>
      <c r="BJ71" s="2102"/>
      <c r="BK71" s="2102"/>
      <c r="BL71" s="2102"/>
      <c r="BM71" s="2102"/>
      <c r="BN71" s="2102"/>
      <c r="BO71" s="2102"/>
      <c r="BP71" s="2102"/>
      <c r="BQ71" s="2102"/>
      <c r="BR71" s="2102"/>
      <c r="BS71" s="2102"/>
      <c r="BT71" s="2102"/>
      <c r="BU71" s="2102"/>
      <c r="BV71" s="2102"/>
      <c r="BW71" s="2102"/>
      <c r="BX71" s="2102"/>
      <c r="BY71" s="2102"/>
      <c r="BZ71" s="2102"/>
      <c r="CA71" s="2102"/>
      <c r="CB71" s="2102"/>
      <c r="CC71" s="2102"/>
      <c r="CD71" s="2102"/>
      <c r="CE71" s="2102"/>
      <c r="CF71" s="2102"/>
      <c r="CG71" s="2102"/>
      <c r="CH71" s="2102"/>
      <c r="CI71" s="2102"/>
      <c r="CJ71" s="2102"/>
      <c r="CK71" s="2102"/>
      <c r="CL71" s="2102"/>
      <c r="CM71" s="2102"/>
      <c r="CN71" s="2102"/>
      <c r="CO71" s="2102"/>
      <c r="CP71" s="2099"/>
    </row>
    <row r="72" spans="1:94" ht="12" customHeight="1">
      <c r="A72" s="914"/>
      <c r="B72" s="914"/>
      <c r="AM72" s="914"/>
      <c r="AN72" s="1078"/>
      <c r="AO72" s="987"/>
      <c r="AP72" s="914"/>
      <c r="AQ72" s="914"/>
      <c r="AR72" s="914"/>
      <c r="AS72" s="914"/>
      <c r="AT72" s="2102"/>
      <c r="AU72" s="2102"/>
      <c r="AV72" s="2102"/>
      <c r="AW72" s="2102"/>
      <c r="AX72" s="2102"/>
      <c r="AY72" s="2102"/>
      <c r="AZ72" s="2102"/>
      <c r="BA72" s="2102"/>
      <c r="BB72" s="2102"/>
      <c r="BC72" s="2102"/>
      <c r="BD72" s="2102"/>
      <c r="BE72" s="2102"/>
      <c r="BF72" s="2102"/>
      <c r="BG72" s="2102"/>
      <c r="BH72" s="2102"/>
      <c r="BI72" s="2102"/>
      <c r="BJ72" s="2102"/>
      <c r="BK72" s="2102"/>
      <c r="BL72" s="2102"/>
      <c r="BM72" s="2102"/>
      <c r="BN72" s="2102"/>
      <c r="BO72" s="2102"/>
      <c r="BP72" s="2102"/>
      <c r="BQ72" s="2102"/>
      <c r="BR72" s="2102"/>
      <c r="BS72" s="2102"/>
      <c r="BT72" s="2102"/>
      <c r="BU72" s="2102"/>
      <c r="BV72" s="2102"/>
      <c r="BW72" s="2102"/>
      <c r="BX72" s="2102"/>
      <c r="BY72" s="2102"/>
      <c r="BZ72" s="2102"/>
      <c r="CA72" s="2102"/>
      <c r="CB72" s="2102"/>
      <c r="CC72" s="2102"/>
      <c r="CD72" s="2102"/>
      <c r="CE72" s="2102"/>
      <c r="CF72" s="2102"/>
      <c r="CG72" s="2102"/>
      <c r="CH72" s="2102"/>
      <c r="CI72" s="2102"/>
      <c r="CJ72" s="2102"/>
      <c r="CK72" s="2102"/>
      <c r="CL72" s="2102"/>
      <c r="CM72" s="2102"/>
      <c r="CN72" s="2102"/>
      <c r="CO72" s="2102"/>
      <c r="CP72" s="2099"/>
    </row>
    <row r="73" spans="1:94" ht="12" customHeight="1">
      <c r="A73" s="914"/>
      <c r="AM73" s="914"/>
      <c r="AN73" s="1078"/>
      <c r="AO73" s="987"/>
      <c r="AP73" s="914"/>
      <c r="AQ73" s="914"/>
      <c r="AR73" s="914"/>
      <c r="AS73" s="914"/>
      <c r="AT73" s="2102"/>
      <c r="AU73" s="2102"/>
      <c r="AV73" s="2102"/>
      <c r="AW73" s="2102"/>
      <c r="AX73" s="2102"/>
      <c r="AY73" s="2102"/>
      <c r="AZ73" s="2102"/>
      <c r="BA73" s="2102"/>
      <c r="BB73" s="2102"/>
      <c r="BC73" s="2102"/>
      <c r="BD73" s="2102"/>
      <c r="BE73" s="2102"/>
      <c r="BF73" s="2102"/>
      <c r="BG73" s="2102"/>
      <c r="BH73" s="2102"/>
      <c r="BI73" s="2102"/>
      <c r="BJ73" s="2102"/>
      <c r="BK73" s="2102"/>
      <c r="BL73" s="2102"/>
      <c r="BM73" s="2102"/>
      <c r="BN73" s="2102"/>
      <c r="BO73" s="2102"/>
      <c r="BP73" s="2102"/>
      <c r="BQ73" s="2102"/>
      <c r="BR73" s="2102"/>
      <c r="BS73" s="2102"/>
      <c r="BT73" s="2102"/>
      <c r="BU73" s="2102"/>
      <c r="BV73" s="2102"/>
      <c r="BW73" s="2102"/>
      <c r="BX73" s="2102"/>
      <c r="BY73" s="2102"/>
      <c r="BZ73" s="2102"/>
      <c r="CA73" s="2102"/>
      <c r="CB73" s="2102"/>
      <c r="CC73" s="2102"/>
      <c r="CD73" s="2102"/>
      <c r="CE73" s="2102"/>
      <c r="CF73" s="2102"/>
      <c r="CG73" s="2102"/>
      <c r="CH73" s="2102"/>
      <c r="CI73" s="2102"/>
      <c r="CJ73" s="2102"/>
      <c r="CK73" s="2102"/>
      <c r="CL73" s="2102"/>
      <c r="CM73" s="2102"/>
      <c r="CN73" s="2102"/>
      <c r="CO73" s="2102"/>
      <c r="CP73" s="2099"/>
    </row>
    <row r="74" spans="1:94" ht="12" customHeight="1">
      <c r="A74" s="914"/>
      <c r="AM74" s="914"/>
      <c r="AN74" s="1078"/>
      <c r="AO74" s="987"/>
      <c r="AP74" s="914"/>
      <c r="AQ74" s="914"/>
      <c r="AR74" s="914"/>
      <c r="AS74" s="914"/>
      <c r="AT74" s="3863" t="s">
        <v>2148</v>
      </c>
      <c r="AU74" s="3864"/>
      <c r="AV74" s="3864"/>
      <c r="AW74" s="3864"/>
      <c r="AX74" s="3864"/>
      <c r="AY74" s="3864"/>
      <c r="AZ74" s="3864"/>
      <c r="BA74" s="3864"/>
      <c r="BB74" s="3864"/>
      <c r="BC74" s="3864"/>
      <c r="BD74" s="3864"/>
      <c r="BE74" s="3864"/>
      <c r="BF74" s="3864"/>
      <c r="BG74" s="3864"/>
      <c r="BH74" s="3864"/>
      <c r="BI74" s="3864"/>
      <c r="BJ74" s="3864"/>
      <c r="BK74" s="3864"/>
      <c r="BL74" s="3864"/>
      <c r="BM74" s="3864"/>
      <c r="BN74" s="3864"/>
      <c r="BO74" s="3864"/>
      <c r="BP74" s="3864"/>
      <c r="BQ74" s="3864"/>
      <c r="BR74" s="3864"/>
      <c r="BS74" s="3864"/>
      <c r="BT74" s="3864"/>
      <c r="BU74" s="3864"/>
      <c r="BV74" s="3864"/>
      <c r="BW74" s="3864"/>
      <c r="BX74" s="3864"/>
      <c r="BY74" s="3864"/>
      <c r="BZ74" s="3864"/>
      <c r="CA74" s="3864"/>
      <c r="CB74" s="3864"/>
      <c r="CC74" s="3864"/>
      <c r="CD74" s="3864"/>
      <c r="CE74" s="3864"/>
      <c r="CF74" s="3864"/>
      <c r="CG74" s="3864"/>
      <c r="CH74" s="3865"/>
      <c r="CI74" s="2102"/>
      <c r="CJ74" s="2102"/>
      <c r="CK74" s="2102"/>
      <c r="CL74" s="2102"/>
      <c r="CM74" s="2102"/>
      <c r="CN74" s="2102"/>
      <c r="CO74" s="2102"/>
      <c r="CP74" s="2099"/>
    </row>
    <row r="75" spans="1:94" ht="12" customHeight="1">
      <c r="A75" s="914"/>
      <c r="AM75" s="914"/>
      <c r="AN75" s="1078"/>
      <c r="AO75" s="987"/>
      <c r="AP75" s="914"/>
      <c r="AQ75" s="914"/>
      <c r="AR75" s="914"/>
      <c r="AS75" s="914"/>
      <c r="AT75" s="3866"/>
      <c r="AU75" s="3867"/>
      <c r="AV75" s="3867"/>
      <c r="AW75" s="3867"/>
      <c r="AX75" s="3867"/>
      <c r="AY75" s="3867"/>
      <c r="AZ75" s="3867"/>
      <c r="BA75" s="3867"/>
      <c r="BB75" s="3867"/>
      <c r="BC75" s="3867"/>
      <c r="BD75" s="3867"/>
      <c r="BE75" s="3867"/>
      <c r="BF75" s="3867"/>
      <c r="BG75" s="3867"/>
      <c r="BH75" s="3867"/>
      <c r="BI75" s="3867"/>
      <c r="BJ75" s="3867"/>
      <c r="BK75" s="3867"/>
      <c r="BL75" s="3867"/>
      <c r="BM75" s="3867"/>
      <c r="BN75" s="3867"/>
      <c r="BO75" s="3867"/>
      <c r="BP75" s="3867"/>
      <c r="BQ75" s="3867"/>
      <c r="BR75" s="3867"/>
      <c r="BS75" s="3867"/>
      <c r="BT75" s="3867"/>
      <c r="BU75" s="3867"/>
      <c r="BV75" s="3867"/>
      <c r="BW75" s="3867"/>
      <c r="BX75" s="3867"/>
      <c r="BY75" s="3867"/>
      <c r="BZ75" s="3867"/>
      <c r="CA75" s="3867"/>
      <c r="CB75" s="3867"/>
      <c r="CC75" s="3867"/>
      <c r="CD75" s="3867"/>
      <c r="CE75" s="3867"/>
      <c r="CF75" s="3867"/>
      <c r="CG75" s="3867"/>
      <c r="CH75" s="3868"/>
      <c r="CI75" s="2102"/>
      <c r="CJ75" s="2102"/>
      <c r="CK75" s="2102"/>
      <c r="CL75" s="2102"/>
      <c r="CM75" s="2102"/>
      <c r="CN75" s="2102"/>
      <c r="CO75" s="2102"/>
      <c r="CP75" s="2099"/>
    </row>
    <row r="76" spans="1:94" ht="12" customHeight="1">
      <c r="AT76" s="3866"/>
      <c r="AU76" s="3867"/>
      <c r="AV76" s="3867"/>
      <c r="AW76" s="3867"/>
      <c r="AX76" s="3867"/>
      <c r="AY76" s="3867"/>
      <c r="AZ76" s="3867"/>
      <c r="BA76" s="3867"/>
      <c r="BB76" s="3867"/>
      <c r="BC76" s="3867"/>
      <c r="BD76" s="3867"/>
      <c r="BE76" s="3867"/>
      <c r="BF76" s="3867"/>
      <c r="BG76" s="3867"/>
      <c r="BH76" s="3867"/>
      <c r="BI76" s="3867"/>
      <c r="BJ76" s="3867"/>
      <c r="BK76" s="3867"/>
      <c r="BL76" s="3867"/>
      <c r="BM76" s="3867"/>
      <c r="BN76" s="3867"/>
      <c r="BO76" s="3867"/>
      <c r="BP76" s="3867"/>
      <c r="BQ76" s="3867"/>
      <c r="BR76" s="3867"/>
      <c r="BS76" s="3867"/>
      <c r="BT76" s="3867"/>
      <c r="BU76" s="3867"/>
      <c r="BV76" s="3867"/>
      <c r="BW76" s="3867"/>
      <c r="BX76" s="3867"/>
      <c r="BY76" s="3867"/>
      <c r="BZ76" s="3867"/>
      <c r="CA76" s="3867"/>
      <c r="CB76" s="3867"/>
      <c r="CC76" s="3867"/>
      <c r="CD76" s="3867"/>
      <c r="CE76" s="3867"/>
      <c r="CF76" s="3867"/>
      <c r="CG76" s="3867"/>
      <c r="CH76" s="3868"/>
      <c r="CI76" s="2102"/>
      <c r="CJ76" s="2102"/>
      <c r="CK76" s="2102"/>
      <c r="CL76" s="2102"/>
      <c r="CM76" s="2102"/>
      <c r="CN76" s="2102"/>
      <c r="CO76" s="2102"/>
      <c r="CP76" s="2099"/>
    </row>
    <row r="77" spans="1:94" ht="12" customHeight="1">
      <c r="AI77" s="897"/>
      <c r="AL77" s="897"/>
      <c r="AT77" s="3866"/>
      <c r="AU77" s="3867"/>
      <c r="AV77" s="3867"/>
      <c r="AW77" s="3867"/>
      <c r="AX77" s="3867"/>
      <c r="AY77" s="3867"/>
      <c r="AZ77" s="3867"/>
      <c r="BA77" s="3867"/>
      <c r="BB77" s="3867"/>
      <c r="BC77" s="3867"/>
      <c r="BD77" s="3867"/>
      <c r="BE77" s="3867"/>
      <c r="BF77" s="3867"/>
      <c r="BG77" s="3867"/>
      <c r="BH77" s="3867"/>
      <c r="BI77" s="3867"/>
      <c r="BJ77" s="3867"/>
      <c r="BK77" s="3867"/>
      <c r="BL77" s="3867"/>
      <c r="BM77" s="3867"/>
      <c r="BN77" s="3867"/>
      <c r="BO77" s="3867"/>
      <c r="BP77" s="3867"/>
      <c r="BQ77" s="3867"/>
      <c r="BR77" s="3867"/>
      <c r="BS77" s="3867"/>
      <c r="BT77" s="3867"/>
      <c r="BU77" s="3867"/>
      <c r="BV77" s="3867"/>
      <c r="BW77" s="3867"/>
      <c r="BX77" s="3867"/>
      <c r="BY77" s="3867"/>
      <c r="BZ77" s="3867"/>
      <c r="CA77" s="3867"/>
      <c r="CB77" s="3867"/>
      <c r="CC77" s="3867"/>
      <c r="CD77" s="3867"/>
      <c r="CE77" s="3867"/>
      <c r="CF77" s="3867"/>
      <c r="CG77" s="3867"/>
      <c r="CH77" s="3868"/>
      <c r="CI77" s="2102"/>
      <c r="CJ77" s="2102"/>
      <c r="CK77" s="2102"/>
      <c r="CL77" s="2102"/>
      <c r="CM77" s="2102"/>
      <c r="CN77" s="2102"/>
      <c r="CO77" s="2102"/>
      <c r="CP77" s="2099"/>
    </row>
    <row r="78" spans="1:94" ht="12" customHeight="1">
      <c r="AI78" s="897"/>
      <c r="AL78" s="897"/>
      <c r="AT78" s="3866"/>
      <c r="AU78" s="3867"/>
      <c r="AV78" s="3867"/>
      <c r="AW78" s="3867"/>
      <c r="AX78" s="3867"/>
      <c r="AY78" s="3867"/>
      <c r="AZ78" s="3867"/>
      <c r="BA78" s="3867"/>
      <c r="BB78" s="3867"/>
      <c r="BC78" s="3867"/>
      <c r="BD78" s="3867"/>
      <c r="BE78" s="3867"/>
      <c r="BF78" s="3867"/>
      <c r="BG78" s="3867"/>
      <c r="BH78" s="3867"/>
      <c r="BI78" s="3867"/>
      <c r="BJ78" s="3867"/>
      <c r="BK78" s="3867"/>
      <c r="BL78" s="3867"/>
      <c r="BM78" s="3867"/>
      <c r="BN78" s="3867"/>
      <c r="BO78" s="3867"/>
      <c r="BP78" s="3867"/>
      <c r="BQ78" s="3867"/>
      <c r="BR78" s="3867"/>
      <c r="BS78" s="3867"/>
      <c r="BT78" s="3867"/>
      <c r="BU78" s="3867"/>
      <c r="BV78" s="3867"/>
      <c r="BW78" s="3867"/>
      <c r="BX78" s="3867"/>
      <c r="BY78" s="3867"/>
      <c r="BZ78" s="3867"/>
      <c r="CA78" s="3867"/>
      <c r="CB78" s="3867"/>
      <c r="CC78" s="3867"/>
      <c r="CD78" s="3867"/>
      <c r="CE78" s="3867"/>
      <c r="CF78" s="3867"/>
      <c r="CG78" s="3867"/>
      <c r="CH78" s="3868"/>
      <c r="CI78" s="2102"/>
      <c r="CJ78" s="2102"/>
      <c r="CK78" s="2102"/>
      <c r="CL78" s="2102"/>
      <c r="CM78" s="2102"/>
      <c r="CN78" s="2102"/>
      <c r="CO78" s="2102"/>
      <c r="CP78" s="2099"/>
    </row>
    <row r="79" spans="1:94">
      <c r="AI79" s="897"/>
      <c r="AL79" s="897"/>
      <c r="AT79" s="3866"/>
      <c r="AU79" s="3867"/>
      <c r="AV79" s="3867"/>
      <c r="AW79" s="3867"/>
      <c r="AX79" s="3867"/>
      <c r="AY79" s="3867"/>
      <c r="AZ79" s="3867"/>
      <c r="BA79" s="3867"/>
      <c r="BB79" s="3867"/>
      <c r="BC79" s="3867"/>
      <c r="BD79" s="3867"/>
      <c r="BE79" s="3867"/>
      <c r="BF79" s="3867"/>
      <c r="BG79" s="3867"/>
      <c r="BH79" s="3867"/>
      <c r="BI79" s="3867"/>
      <c r="BJ79" s="3867"/>
      <c r="BK79" s="3867"/>
      <c r="BL79" s="3867"/>
      <c r="BM79" s="3867"/>
      <c r="BN79" s="3867"/>
      <c r="BO79" s="3867"/>
      <c r="BP79" s="3867"/>
      <c r="BQ79" s="3867"/>
      <c r="BR79" s="3867"/>
      <c r="BS79" s="3867"/>
      <c r="BT79" s="3867"/>
      <c r="BU79" s="3867"/>
      <c r="BV79" s="3867"/>
      <c r="BW79" s="3867"/>
      <c r="BX79" s="3867"/>
      <c r="BY79" s="3867"/>
      <c r="BZ79" s="3867"/>
      <c r="CA79" s="3867"/>
      <c r="CB79" s="3867"/>
      <c r="CC79" s="3867"/>
      <c r="CD79" s="3867"/>
      <c r="CE79" s="3867"/>
      <c r="CF79" s="3867"/>
      <c r="CG79" s="3867"/>
      <c r="CH79" s="3868"/>
      <c r="CI79" s="2102"/>
      <c r="CJ79" s="2102"/>
      <c r="CK79" s="2102"/>
      <c r="CL79" s="2102"/>
      <c r="CM79" s="2102"/>
      <c r="CN79" s="2102"/>
      <c r="CO79" s="2102"/>
      <c r="CP79" s="2099"/>
    </row>
    <row r="80" spans="1:94">
      <c r="AI80" s="897"/>
      <c r="AL80" s="897"/>
      <c r="AT80" s="3866"/>
      <c r="AU80" s="3867"/>
      <c r="AV80" s="3867"/>
      <c r="AW80" s="3867"/>
      <c r="AX80" s="3867"/>
      <c r="AY80" s="3867"/>
      <c r="AZ80" s="3867"/>
      <c r="BA80" s="3867"/>
      <c r="BB80" s="3867"/>
      <c r="BC80" s="3867"/>
      <c r="BD80" s="3867"/>
      <c r="BE80" s="3867"/>
      <c r="BF80" s="3867"/>
      <c r="BG80" s="3867"/>
      <c r="BH80" s="3867"/>
      <c r="BI80" s="3867"/>
      <c r="BJ80" s="3867"/>
      <c r="BK80" s="3867"/>
      <c r="BL80" s="3867"/>
      <c r="BM80" s="3867"/>
      <c r="BN80" s="3867"/>
      <c r="BO80" s="3867"/>
      <c r="BP80" s="3867"/>
      <c r="BQ80" s="3867"/>
      <c r="BR80" s="3867"/>
      <c r="BS80" s="3867"/>
      <c r="BT80" s="3867"/>
      <c r="BU80" s="3867"/>
      <c r="BV80" s="3867"/>
      <c r="BW80" s="3867"/>
      <c r="BX80" s="3867"/>
      <c r="BY80" s="3867"/>
      <c r="BZ80" s="3867"/>
      <c r="CA80" s="3867"/>
      <c r="CB80" s="3867"/>
      <c r="CC80" s="3867"/>
      <c r="CD80" s="3867"/>
      <c r="CE80" s="3867"/>
      <c r="CF80" s="3867"/>
      <c r="CG80" s="3867"/>
      <c r="CH80" s="3868"/>
      <c r="CI80" s="2102"/>
      <c r="CJ80" s="2102"/>
      <c r="CK80" s="2102"/>
      <c r="CL80" s="2102"/>
      <c r="CM80" s="2102"/>
      <c r="CN80" s="2102"/>
      <c r="CO80" s="2102"/>
      <c r="CP80" s="2099"/>
    </row>
    <row r="81" spans="3:95">
      <c r="AI81" s="897"/>
      <c r="AL81" s="897"/>
      <c r="AT81" s="3866"/>
      <c r="AU81" s="3867"/>
      <c r="AV81" s="3867"/>
      <c r="AW81" s="3867"/>
      <c r="AX81" s="3867"/>
      <c r="AY81" s="3867"/>
      <c r="AZ81" s="3867"/>
      <c r="BA81" s="3867"/>
      <c r="BB81" s="3867"/>
      <c r="BC81" s="3867"/>
      <c r="BD81" s="3867"/>
      <c r="BE81" s="3867"/>
      <c r="BF81" s="3867"/>
      <c r="BG81" s="3867"/>
      <c r="BH81" s="3867"/>
      <c r="BI81" s="3867"/>
      <c r="BJ81" s="3867"/>
      <c r="BK81" s="3867"/>
      <c r="BL81" s="3867"/>
      <c r="BM81" s="3867"/>
      <c r="BN81" s="3867"/>
      <c r="BO81" s="3867"/>
      <c r="BP81" s="3867"/>
      <c r="BQ81" s="3867"/>
      <c r="BR81" s="3867"/>
      <c r="BS81" s="3867"/>
      <c r="BT81" s="3867"/>
      <c r="BU81" s="3867"/>
      <c r="BV81" s="3867"/>
      <c r="BW81" s="3867"/>
      <c r="BX81" s="3867"/>
      <c r="BY81" s="3867"/>
      <c r="BZ81" s="3867"/>
      <c r="CA81" s="3867"/>
      <c r="CB81" s="3867"/>
      <c r="CC81" s="3867"/>
      <c r="CD81" s="3867"/>
      <c r="CE81" s="3867"/>
      <c r="CF81" s="3867"/>
      <c r="CG81" s="3867"/>
      <c r="CH81" s="3868"/>
      <c r="CL81" s="914"/>
      <c r="CM81" s="2099"/>
      <c r="CN81" s="2099"/>
      <c r="CO81" s="2099"/>
      <c r="CP81" s="2099"/>
      <c r="CQ81" s="914"/>
    </row>
    <row r="82" spans="3:95">
      <c r="C82" s="948"/>
      <c r="AI82" s="897"/>
      <c r="AL82" s="897"/>
      <c r="AT82" s="3866"/>
      <c r="AU82" s="3867"/>
      <c r="AV82" s="3867"/>
      <c r="AW82" s="3867"/>
      <c r="AX82" s="3867"/>
      <c r="AY82" s="3867"/>
      <c r="AZ82" s="3867"/>
      <c r="BA82" s="3867"/>
      <c r="BB82" s="3867"/>
      <c r="BC82" s="3867"/>
      <c r="BD82" s="3867"/>
      <c r="BE82" s="3867"/>
      <c r="BF82" s="3867"/>
      <c r="BG82" s="3867"/>
      <c r="BH82" s="3867"/>
      <c r="BI82" s="3867"/>
      <c r="BJ82" s="3867"/>
      <c r="BK82" s="3867"/>
      <c r="BL82" s="3867"/>
      <c r="BM82" s="3867"/>
      <c r="BN82" s="3867"/>
      <c r="BO82" s="3867"/>
      <c r="BP82" s="3867"/>
      <c r="BQ82" s="3867"/>
      <c r="BR82" s="3867"/>
      <c r="BS82" s="3867"/>
      <c r="BT82" s="3867"/>
      <c r="BU82" s="3867"/>
      <c r="BV82" s="3867"/>
      <c r="BW82" s="3867"/>
      <c r="BX82" s="3867"/>
      <c r="BY82" s="3867"/>
      <c r="BZ82" s="3867"/>
      <c r="CA82" s="3867"/>
      <c r="CB82" s="3867"/>
      <c r="CC82" s="3867"/>
      <c r="CD82" s="3867"/>
      <c r="CE82" s="3867"/>
      <c r="CF82" s="3867"/>
      <c r="CG82" s="3867"/>
      <c r="CH82" s="3868"/>
      <c r="CL82" s="914"/>
      <c r="CM82" s="2099"/>
      <c r="CN82" s="2099"/>
      <c r="CO82" s="2099"/>
      <c r="CP82" s="2099"/>
      <c r="CQ82" s="914"/>
    </row>
    <row r="83" spans="3:95" ht="12" customHeight="1">
      <c r="AI83" s="897"/>
      <c r="AL83" s="897"/>
      <c r="AT83" s="3866"/>
      <c r="AU83" s="3867"/>
      <c r="AV83" s="3867"/>
      <c r="AW83" s="3867"/>
      <c r="AX83" s="3867"/>
      <c r="AY83" s="3867"/>
      <c r="AZ83" s="3867"/>
      <c r="BA83" s="3867"/>
      <c r="BB83" s="3867"/>
      <c r="BC83" s="3867"/>
      <c r="BD83" s="3867"/>
      <c r="BE83" s="3867"/>
      <c r="BF83" s="3867"/>
      <c r="BG83" s="3867"/>
      <c r="BH83" s="3867"/>
      <c r="BI83" s="3867"/>
      <c r="BJ83" s="3867"/>
      <c r="BK83" s="3867"/>
      <c r="BL83" s="3867"/>
      <c r="BM83" s="3867"/>
      <c r="BN83" s="3867"/>
      <c r="BO83" s="3867"/>
      <c r="BP83" s="3867"/>
      <c r="BQ83" s="3867"/>
      <c r="BR83" s="3867"/>
      <c r="BS83" s="3867"/>
      <c r="BT83" s="3867"/>
      <c r="BU83" s="3867"/>
      <c r="BV83" s="3867"/>
      <c r="BW83" s="3867"/>
      <c r="BX83" s="3867"/>
      <c r="BY83" s="3867"/>
      <c r="BZ83" s="3867"/>
      <c r="CA83" s="3867"/>
      <c r="CB83" s="3867"/>
      <c r="CC83" s="3867"/>
      <c r="CD83" s="3867"/>
      <c r="CE83" s="3867"/>
      <c r="CF83" s="3867"/>
      <c r="CG83" s="3867"/>
      <c r="CH83" s="3868"/>
      <c r="CL83" s="914"/>
      <c r="CM83" s="2099"/>
      <c r="CN83" s="2099"/>
      <c r="CO83" s="2099"/>
      <c r="CP83" s="2099"/>
      <c r="CQ83" s="914"/>
    </row>
    <row r="84" spans="3:95">
      <c r="AI84" s="897"/>
      <c r="AL84" s="897"/>
      <c r="AT84" s="3866"/>
      <c r="AU84" s="3867"/>
      <c r="AV84" s="3867"/>
      <c r="AW84" s="3867"/>
      <c r="AX84" s="3867"/>
      <c r="AY84" s="3867"/>
      <c r="AZ84" s="3867"/>
      <c r="BA84" s="3867"/>
      <c r="BB84" s="3867"/>
      <c r="BC84" s="3867"/>
      <c r="BD84" s="3867"/>
      <c r="BE84" s="3867"/>
      <c r="BF84" s="3867"/>
      <c r="BG84" s="3867"/>
      <c r="BH84" s="3867"/>
      <c r="BI84" s="3867"/>
      <c r="BJ84" s="3867"/>
      <c r="BK84" s="3867"/>
      <c r="BL84" s="3867"/>
      <c r="BM84" s="3867"/>
      <c r="BN84" s="3867"/>
      <c r="BO84" s="3867"/>
      <c r="BP84" s="3867"/>
      <c r="BQ84" s="3867"/>
      <c r="BR84" s="3867"/>
      <c r="BS84" s="3867"/>
      <c r="BT84" s="3867"/>
      <c r="BU84" s="3867"/>
      <c r="BV84" s="3867"/>
      <c r="BW84" s="3867"/>
      <c r="BX84" s="3867"/>
      <c r="BY84" s="3867"/>
      <c r="BZ84" s="3867"/>
      <c r="CA84" s="3867"/>
      <c r="CB84" s="3867"/>
      <c r="CC84" s="3867"/>
      <c r="CD84" s="3867"/>
      <c r="CE84" s="3867"/>
      <c r="CF84" s="3867"/>
      <c r="CG84" s="3867"/>
      <c r="CH84" s="3868"/>
    </row>
    <row r="85" spans="3:95">
      <c r="AI85" s="897"/>
      <c r="AL85" s="897"/>
      <c r="AT85" s="3866"/>
      <c r="AU85" s="3867"/>
      <c r="AV85" s="3867"/>
      <c r="AW85" s="3867"/>
      <c r="AX85" s="3867"/>
      <c r="AY85" s="3867"/>
      <c r="AZ85" s="3867"/>
      <c r="BA85" s="3867"/>
      <c r="BB85" s="3867"/>
      <c r="BC85" s="3867"/>
      <c r="BD85" s="3867"/>
      <c r="BE85" s="3867"/>
      <c r="BF85" s="3867"/>
      <c r="BG85" s="3867"/>
      <c r="BH85" s="3867"/>
      <c r="BI85" s="3867"/>
      <c r="BJ85" s="3867"/>
      <c r="BK85" s="3867"/>
      <c r="BL85" s="3867"/>
      <c r="BM85" s="3867"/>
      <c r="BN85" s="3867"/>
      <c r="BO85" s="3867"/>
      <c r="BP85" s="3867"/>
      <c r="BQ85" s="3867"/>
      <c r="BR85" s="3867"/>
      <c r="BS85" s="3867"/>
      <c r="BT85" s="3867"/>
      <c r="BU85" s="3867"/>
      <c r="BV85" s="3867"/>
      <c r="BW85" s="3867"/>
      <c r="BX85" s="3867"/>
      <c r="BY85" s="3867"/>
      <c r="BZ85" s="3867"/>
      <c r="CA85" s="3867"/>
      <c r="CB85" s="3867"/>
      <c r="CC85" s="3867"/>
      <c r="CD85" s="3867"/>
      <c r="CE85" s="3867"/>
      <c r="CF85" s="3867"/>
      <c r="CG85" s="3867"/>
      <c r="CH85" s="3868"/>
    </row>
    <row r="86" spans="3:95">
      <c r="AT86" s="3866"/>
      <c r="AU86" s="3867"/>
      <c r="AV86" s="3867"/>
      <c r="AW86" s="3867"/>
      <c r="AX86" s="3867"/>
      <c r="AY86" s="3867"/>
      <c r="AZ86" s="3867"/>
      <c r="BA86" s="3867"/>
      <c r="BB86" s="3867"/>
      <c r="BC86" s="3867"/>
      <c r="BD86" s="3867"/>
      <c r="BE86" s="3867"/>
      <c r="BF86" s="3867"/>
      <c r="BG86" s="3867"/>
      <c r="BH86" s="3867"/>
      <c r="BI86" s="3867"/>
      <c r="BJ86" s="3867"/>
      <c r="BK86" s="3867"/>
      <c r="BL86" s="3867"/>
      <c r="BM86" s="3867"/>
      <c r="BN86" s="3867"/>
      <c r="BO86" s="3867"/>
      <c r="BP86" s="3867"/>
      <c r="BQ86" s="3867"/>
      <c r="BR86" s="3867"/>
      <c r="BS86" s="3867"/>
      <c r="BT86" s="3867"/>
      <c r="BU86" s="3867"/>
      <c r="BV86" s="3867"/>
      <c r="BW86" s="3867"/>
      <c r="BX86" s="3867"/>
      <c r="BY86" s="3867"/>
      <c r="BZ86" s="3867"/>
      <c r="CA86" s="3867"/>
      <c r="CB86" s="3867"/>
      <c r="CC86" s="3867"/>
      <c r="CD86" s="3867"/>
      <c r="CE86" s="3867"/>
      <c r="CF86" s="3867"/>
      <c r="CG86" s="3867"/>
      <c r="CH86" s="3868"/>
    </row>
    <row r="87" spans="3:95">
      <c r="AT87" s="3866"/>
      <c r="AU87" s="3867"/>
      <c r="AV87" s="3867"/>
      <c r="AW87" s="3867"/>
      <c r="AX87" s="3867"/>
      <c r="AY87" s="3867"/>
      <c r="AZ87" s="3867"/>
      <c r="BA87" s="3867"/>
      <c r="BB87" s="3867"/>
      <c r="BC87" s="3867"/>
      <c r="BD87" s="3867"/>
      <c r="BE87" s="3867"/>
      <c r="BF87" s="3867"/>
      <c r="BG87" s="3867"/>
      <c r="BH87" s="3867"/>
      <c r="BI87" s="3867"/>
      <c r="BJ87" s="3867"/>
      <c r="BK87" s="3867"/>
      <c r="BL87" s="3867"/>
      <c r="BM87" s="3867"/>
      <c r="BN87" s="3867"/>
      <c r="BO87" s="3867"/>
      <c r="BP87" s="3867"/>
      <c r="BQ87" s="3867"/>
      <c r="BR87" s="3867"/>
      <c r="BS87" s="3867"/>
      <c r="BT87" s="3867"/>
      <c r="BU87" s="3867"/>
      <c r="BV87" s="3867"/>
      <c r="BW87" s="3867"/>
      <c r="BX87" s="3867"/>
      <c r="BY87" s="3867"/>
      <c r="BZ87" s="3867"/>
      <c r="CA87" s="3867"/>
      <c r="CB87" s="3867"/>
      <c r="CC87" s="3867"/>
      <c r="CD87" s="3867"/>
      <c r="CE87" s="3867"/>
      <c r="CF87" s="3867"/>
      <c r="CG87" s="3867"/>
      <c r="CH87" s="3868"/>
    </row>
    <row r="88" spans="3:95">
      <c r="AT88" s="3866"/>
      <c r="AU88" s="3867"/>
      <c r="AV88" s="3867"/>
      <c r="AW88" s="3867"/>
      <c r="AX88" s="3867"/>
      <c r="AY88" s="3867"/>
      <c r="AZ88" s="3867"/>
      <c r="BA88" s="3867"/>
      <c r="BB88" s="3867"/>
      <c r="BC88" s="3867"/>
      <c r="BD88" s="3867"/>
      <c r="BE88" s="3867"/>
      <c r="BF88" s="3867"/>
      <c r="BG88" s="3867"/>
      <c r="BH88" s="3867"/>
      <c r="BI88" s="3867"/>
      <c r="BJ88" s="3867"/>
      <c r="BK88" s="3867"/>
      <c r="BL88" s="3867"/>
      <c r="BM88" s="3867"/>
      <c r="BN88" s="3867"/>
      <c r="BO88" s="3867"/>
      <c r="BP88" s="3867"/>
      <c r="BQ88" s="3867"/>
      <c r="BR88" s="3867"/>
      <c r="BS88" s="3867"/>
      <c r="BT88" s="3867"/>
      <c r="BU88" s="3867"/>
      <c r="BV88" s="3867"/>
      <c r="BW88" s="3867"/>
      <c r="BX88" s="3867"/>
      <c r="BY88" s="3867"/>
      <c r="BZ88" s="3867"/>
      <c r="CA88" s="3867"/>
      <c r="CB88" s="3867"/>
      <c r="CC88" s="3867"/>
      <c r="CD88" s="3867"/>
      <c r="CE88" s="3867"/>
      <c r="CF88" s="3867"/>
      <c r="CG88" s="3867"/>
      <c r="CH88" s="3868"/>
    </row>
    <row r="89" spans="3:95">
      <c r="AT89" s="3866"/>
      <c r="AU89" s="3867"/>
      <c r="AV89" s="3867"/>
      <c r="AW89" s="3867"/>
      <c r="AX89" s="3867"/>
      <c r="AY89" s="3867"/>
      <c r="AZ89" s="3867"/>
      <c r="BA89" s="3867"/>
      <c r="BB89" s="3867"/>
      <c r="BC89" s="3867"/>
      <c r="BD89" s="3867"/>
      <c r="BE89" s="3867"/>
      <c r="BF89" s="3867"/>
      <c r="BG89" s="3867"/>
      <c r="BH89" s="3867"/>
      <c r="BI89" s="3867"/>
      <c r="BJ89" s="3867"/>
      <c r="BK89" s="3867"/>
      <c r="BL89" s="3867"/>
      <c r="BM89" s="3867"/>
      <c r="BN89" s="3867"/>
      <c r="BO89" s="3867"/>
      <c r="BP89" s="3867"/>
      <c r="BQ89" s="3867"/>
      <c r="BR89" s="3867"/>
      <c r="BS89" s="3867"/>
      <c r="BT89" s="3867"/>
      <c r="BU89" s="3867"/>
      <c r="BV89" s="3867"/>
      <c r="BW89" s="3867"/>
      <c r="BX89" s="3867"/>
      <c r="BY89" s="3867"/>
      <c r="BZ89" s="3867"/>
      <c r="CA89" s="3867"/>
      <c r="CB89" s="3867"/>
      <c r="CC89" s="3867"/>
      <c r="CD89" s="3867"/>
      <c r="CE89" s="3867"/>
      <c r="CF89" s="3867"/>
      <c r="CG89" s="3867"/>
      <c r="CH89" s="3868"/>
    </row>
    <row r="90" spans="3:95">
      <c r="AT90" s="3866"/>
      <c r="AU90" s="3867"/>
      <c r="AV90" s="3867"/>
      <c r="AW90" s="3867"/>
      <c r="AX90" s="3867"/>
      <c r="AY90" s="3867"/>
      <c r="AZ90" s="3867"/>
      <c r="BA90" s="3867"/>
      <c r="BB90" s="3867"/>
      <c r="BC90" s="3867"/>
      <c r="BD90" s="3867"/>
      <c r="BE90" s="3867"/>
      <c r="BF90" s="3867"/>
      <c r="BG90" s="3867"/>
      <c r="BH90" s="3867"/>
      <c r="BI90" s="3867"/>
      <c r="BJ90" s="3867"/>
      <c r="BK90" s="3867"/>
      <c r="BL90" s="3867"/>
      <c r="BM90" s="3867"/>
      <c r="BN90" s="3867"/>
      <c r="BO90" s="3867"/>
      <c r="BP90" s="3867"/>
      <c r="BQ90" s="3867"/>
      <c r="BR90" s="3867"/>
      <c r="BS90" s="3867"/>
      <c r="BT90" s="3867"/>
      <c r="BU90" s="3867"/>
      <c r="BV90" s="3867"/>
      <c r="BW90" s="3867"/>
      <c r="BX90" s="3867"/>
      <c r="BY90" s="3867"/>
      <c r="BZ90" s="3867"/>
      <c r="CA90" s="3867"/>
      <c r="CB90" s="3867"/>
      <c r="CC90" s="3867"/>
      <c r="CD90" s="3867"/>
      <c r="CE90" s="3867"/>
      <c r="CF90" s="3867"/>
      <c r="CG90" s="3867"/>
      <c r="CH90" s="3868"/>
    </row>
    <row r="91" spans="3:95">
      <c r="AT91" s="3866"/>
      <c r="AU91" s="3867"/>
      <c r="AV91" s="3867"/>
      <c r="AW91" s="3867"/>
      <c r="AX91" s="3867"/>
      <c r="AY91" s="3867"/>
      <c r="AZ91" s="3867"/>
      <c r="BA91" s="3867"/>
      <c r="BB91" s="3867"/>
      <c r="BC91" s="3867"/>
      <c r="BD91" s="3867"/>
      <c r="BE91" s="3867"/>
      <c r="BF91" s="3867"/>
      <c r="BG91" s="3867"/>
      <c r="BH91" s="3867"/>
      <c r="BI91" s="3867"/>
      <c r="BJ91" s="3867"/>
      <c r="BK91" s="3867"/>
      <c r="BL91" s="3867"/>
      <c r="BM91" s="3867"/>
      <c r="BN91" s="3867"/>
      <c r="BO91" s="3867"/>
      <c r="BP91" s="3867"/>
      <c r="BQ91" s="3867"/>
      <c r="BR91" s="3867"/>
      <c r="BS91" s="3867"/>
      <c r="BT91" s="3867"/>
      <c r="BU91" s="3867"/>
      <c r="BV91" s="3867"/>
      <c r="BW91" s="3867"/>
      <c r="BX91" s="3867"/>
      <c r="BY91" s="3867"/>
      <c r="BZ91" s="3867"/>
      <c r="CA91" s="3867"/>
      <c r="CB91" s="3867"/>
      <c r="CC91" s="3867"/>
      <c r="CD91" s="3867"/>
      <c r="CE91" s="3867"/>
      <c r="CF91" s="3867"/>
      <c r="CG91" s="3867"/>
      <c r="CH91" s="3868"/>
    </row>
    <row r="92" spans="3:95">
      <c r="AT92" s="3866"/>
      <c r="AU92" s="3867"/>
      <c r="AV92" s="3867"/>
      <c r="AW92" s="3867"/>
      <c r="AX92" s="3867"/>
      <c r="AY92" s="3867"/>
      <c r="AZ92" s="3867"/>
      <c r="BA92" s="3867"/>
      <c r="BB92" s="3867"/>
      <c r="BC92" s="3867"/>
      <c r="BD92" s="3867"/>
      <c r="BE92" s="3867"/>
      <c r="BF92" s="3867"/>
      <c r="BG92" s="3867"/>
      <c r="BH92" s="3867"/>
      <c r="BI92" s="3867"/>
      <c r="BJ92" s="3867"/>
      <c r="BK92" s="3867"/>
      <c r="BL92" s="3867"/>
      <c r="BM92" s="3867"/>
      <c r="BN92" s="3867"/>
      <c r="BO92" s="3867"/>
      <c r="BP92" s="3867"/>
      <c r="BQ92" s="3867"/>
      <c r="BR92" s="3867"/>
      <c r="BS92" s="3867"/>
      <c r="BT92" s="3867"/>
      <c r="BU92" s="3867"/>
      <c r="BV92" s="3867"/>
      <c r="BW92" s="3867"/>
      <c r="BX92" s="3867"/>
      <c r="BY92" s="3867"/>
      <c r="BZ92" s="3867"/>
      <c r="CA92" s="3867"/>
      <c r="CB92" s="3867"/>
      <c r="CC92" s="3867"/>
      <c r="CD92" s="3867"/>
      <c r="CE92" s="3867"/>
      <c r="CF92" s="3867"/>
      <c r="CG92" s="3867"/>
      <c r="CH92" s="3868"/>
    </row>
    <row r="93" spans="3:95">
      <c r="AT93" s="3866"/>
      <c r="AU93" s="3867"/>
      <c r="AV93" s="3867"/>
      <c r="AW93" s="3867"/>
      <c r="AX93" s="3867"/>
      <c r="AY93" s="3867"/>
      <c r="AZ93" s="3867"/>
      <c r="BA93" s="3867"/>
      <c r="BB93" s="3867"/>
      <c r="BC93" s="3867"/>
      <c r="BD93" s="3867"/>
      <c r="BE93" s="3867"/>
      <c r="BF93" s="3867"/>
      <c r="BG93" s="3867"/>
      <c r="BH93" s="3867"/>
      <c r="BI93" s="3867"/>
      <c r="BJ93" s="3867"/>
      <c r="BK93" s="3867"/>
      <c r="BL93" s="3867"/>
      <c r="BM93" s="3867"/>
      <c r="BN93" s="3867"/>
      <c r="BO93" s="3867"/>
      <c r="BP93" s="3867"/>
      <c r="BQ93" s="3867"/>
      <c r="BR93" s="3867"/>
      <c r="BS93" s="3867"/>
      <c r="BT93" s="3867"/>
      <c r="BU93" s="3867"/>
      <c r="BV93" s="3867"/>
      <c r="BW93" s="3867"/>
      <c r="BX93" s="3867"/>
      <c r="BY93" s="3867"/>
      <c r="BZ93" s="3867"/>
      <c r="CA93" s="3867"/>
      <c r="CB93" s="3867"/>
      <c r="CC93" s="3867"/>
      <c r="CD93" s="3867"/>
      <c r="CE93" s="3867"/>
      <c r="CF93" s="3867"/>
      <c r="CG93" s="3867"/>
      <c r="CH93" s="3868"/>
    </row>
    <row r="94" spans="3:95">
      <c r="AT94" s="3866"/>
      <c r="AU94" s="3867"/>
      <c r="AV94" s="3867"/>
      <c r="AW94" s="3867"/>
      <c r="AX94" s="3867"/>
      <c r="AY94" s="3867"/>
      <c r="AZ94" s="3867"/>
      <c r="BA94" s="3867"/>
      <c r="BB94" s="3867"/>
      <c r="BC94" s="3867"/>
      <c r="BD94" s="3867"/>
      <c r="BE94" s="3867"/>
      <c r="BF94" s="3867"/>
      <c r="BG94" s="3867"/>
      <c r="BH94" s="3867"/>
      <c r="BI94" s="3867"/>
      <c r="BJ94" s="3867"/>
      <c r="BK94" s="3867"/>
      <c r="BL94" s="3867"/>
      <c r="BM94" s="3867"/>
      <c r="BN94" s="3867"/>
      <c r="BO94" s="3867"/>
      <c r="BP94" s="3867"/>
      <c r="BQ94" s="3867"/>
      <c r="BR94" s="3867"/>
      <c r="BS94" s="3867"/>
      <c r="BT94" s="3867"/>
      <c r="BU94" s="3867"/>
      <c r="BV94" s="3867"/>
      <c r="BW94" s="3867"/>
      <c r="BX94" s="3867"/>
      <c r="BY94" s="3867"/>
      <c r="BZ94" s="3867"/>
      <c r="CA94" s="3867"/>
      <c r="CB94" s="3867"/>
      <c r="CC94" s="3867"/>
      <c r="CD94" s="3867"/>
      <c r="CE94" s="3867"/>
      <c r="CF94" s="3867"/>
      <c r="CG94" s="3867"/>
      <c r="CH94" s="3868"/>
    </row>
    <row r="95" spans="3:95">
      <c r="AT95" s="3866"/>
      <c r="AU95" s="3867"/>
      <c r="AV95" s="3867"/>
      <c r="AW95" s="3867"/>
      <c r="AX95" s="3867"/>
      <c r="AY95" s="3867"/>
      <c r="AZ95" s="3867"/>
      <c r="BA95" s="3867"/>
      <c r="BB95" s="3867"/>
      <c r="BC95" s="3867"/>
      <c r="BD95" s="3867"/>
      <c r="BE95" s="3867"/>
      <c r="BF95" s="3867"/>
      <c r="BG95" s="3867"/>
      <c r="BH95" s="3867"/>
      <c r="BI95" s="3867"/>
      <c r="BJ95" s="3867"/>
      <c r="BK95" s="3867"/>
      <c r="BL95" s="3867"/>
      <c r="BM95" s="3867"/>
      <c r="BN95" s="3867"/>
      <c r="BO95" s="3867"/>
      <c r="BP95" s="3867"/>
      <c r="BQ95" s="3867"/>
      <c r="BR95" s="3867"/>
      <c r="BS95" s="3867"/>
      <c r="BT95" s="3867"/>
      <c r="BU95" s="3867"/>
      <c r="BV95" s="3867"/>
      <c r="BW95" s="3867"/>
      <c r="BX95" s="3867"/>
      <c r="BY95" s="3867"/>
      <c r="BZ95" s="3867"/>
      <c r="CA95" s="3867"/>
      <c r="CB95" s="3867"/>
      <c r="CC95" s="3867"/>
      <c r="CD95" s="3867"/>
      <c r="CE95" s="3867"/>
      <c r="CF95" s="3867"/>
      <c r="CG95" s="3867"/>
      <c r="CH95" s="3868"/>
    </row>
    <row r="96" spans="3:95">
      <c r="AT96" s="3866"/>
      <c r="AU96" s="3867"/>
      <c r="AV96" s="3867"/>
      <c r="AW96" s="3867"/>
      <c r="AX96" s="3867"/>
      <c r="AY96" s="3867"/>
      <c r="AZ96" s="3867"/>
      <c r="BA96" s="3867"/>
      <c r="BB96" s="3867"/>
      <c r="BC96" s="3867"/>
      <c r="BD96" s="3867"/>
      <c r="BE96" s="3867"/>
      <c r="BF96" s="3867"/>
      <c r="BG96" s="3867"/>
      <c r="BH96" s="3867"/>
      <c r="BI96" s="3867"/>
      <c r="BJ96" s="3867"/>
      <c r="BK96" s="3867"/>
      <c r="BL96" s="3867"/>
      <c r="BM96" s="3867"/>
      <c r="BN96" s="3867"/>
      <c r="BO96" s="3867"/>
      <c r="BP96" s="3867"/>
      <c r="BQ96" s="3867"/>
      <c r="BR96" s="3867"/>
      <c r="BS96" s="3867"/>
      <c r="BT96" s="3867"/>
      <c r="BU96" s="3867"/>
      <c r="BV96" s="3867"/>
      <c r="BW96" s="3867"/>
      <c r="BX96" s="3867"/>
      <c r="BY96" s="3867"/>
      <c r="BZ96" s="3867"/>
      <c r="CA96" s="3867"/>
      <c r="CB96" s="3867"/>
      <c r="CC96" s="3867"/>
      <c r="CD96" s="3867"/>
      <c r="CE96" s="3867"/>
      <c r="CF96" s="3867"/>
      <c r="CG96" s="3867"/>
      <c r="CH96" s="3868"/>
    </row>
    <row r="97" spans="46:86">
      <c r="AT97" s="3866"/>
      <c r="AU97" s="3867"/>
      <c r="AV97" s="3867"/>
      <c r="AW97" s="3867"/>
      <c r="AX97" s="3867"/>
      <c r="AY97" s="3867"/>
      <c r="AZ97" s="3867"/>
      <c r="BA97" s="3867"/>
      <c r="BB97" s="3867"/>
      <c r="BC97" s="3867"/>
      <c r="BD97" s="3867"/>
      <c r="BE97" s="3867"/>
      <c r="BF97" s="3867"/>
      <c r="BG97" s="3867"/>
      <c r="BH97" s="3867"/>
      <c r="BI97" s="3867"/>
      <c r="BJ97" s="3867"/>
      <c r="BK97" s="3867"/>
      <c r="BL97" s="3867"/>
      <c r="BM97" s="3867"/>
      <c r="BN97" s="3867"/>
      <c r="BO97" s="3867"/>
      <c r="BP97" s="3867"/>
      <c r="BQ97" s="3867"/>
      <c r="BR97" s="3867"/>
      <c r="BS97" s="3867"/>
      <c r="BT97" s="3867"/>
      <c r="BU97" s="3867"/>
      <c r="BV97" s="3867"/>
      <c r="BW97" s="3867"/>
      <c r="BX97" s="3867"/>
      <c r="BY97" s="3867"/>
      <c r="BZ97" s="3867"/>
      <c r="CA97" s="3867"/>
      <c r="CB97" s="3867"/>
      <c r="CC97" s="3867"/>
      <c r="CD97" s="3867"/>
      <c r="CE97" s="3867"/>
      <c r="CF97" s="3867"/>
      <c r="CG97" s="3867"/>
      <c r="CH97" s="3868"/>
    </row>
    <row r="98" spans="46:86">
      <c r="AT98" s="3866"/>
      <c r="AU98" s="3867"/>
      <c r="AV98" s="3867"/>
      <c r="AW98" s="3867"/>
      <c r="AX98" s="3867"/>
      <c r="AY98" s="3867"/>
      <c r="AZ98" s="3867"/>
      <c r="BA98" s="3867"/>
      <c r="BB98" s="3867"/>
      <c r="BC98" s="3867"/>
      <c r="BD98" s="3867"/>
      <c r="BE98" s="3867"/>
      <c r="BF98" s="3867"/>
      <c r="BG98" s="3867"/>
      <c r="BH98" s="3867"/>
      <c r="BI98" s="3867"/>
      <c r="BJ98" s="3867"/>
      <c r="BK98" s="3867"/>
      <c r="BL98" s="3867"/>
      <c r="BM98" s="3867"/>
      <c r="BN98" s="3867"/>
      <c r="BO98" s="3867"/>
      <c r="BP98" s="3867"/>
      <c r="BQ98" s="3867"/>
      <c r="BR98" s="3867"/>
      <c r="BS98" s="3867"/>
      <c r="BT98" s="3867"/>
      <c r="BU98" s="3867"/>
      <c r="BV98" s="3867"/>
      <c r="BW98" s="3867"/>
      <c r="BX98" s="3867"/>
      <c r="BY98" s="3867"/>
      <c r="BZ98" s="3867"/>
      <c r="CA98" s="3867"/>
      <c r="CB98" s="3867"/>
      <c r="CC98" s="3867"/>
      <c r="CD98" s="3867"/>
      <c r="CE98" s="3867"/>
      <c r="CF98" s="3867"/>
      <c r="CG98" s="3867"/>
      <c r="CH98" s="3868"/>
    </row>
    <row r="99" spans="46:86">
      <c r="AT99" s="3869"/>
      <c r="AU99" s="3870"/>
      <c r="AV99" s="3870"/>
      <c r="AW99" s="3870"/>
      <c r="AX99" s="3870"/>
      <c r="AY99" s="3870"/>
      <c r="AZ99" s="3870"/>
      <c r="BA99" s="3870"/>
      <c r="BB99" s="3870"/>
      <c r="BC99" s="3870"/>
      <c r="BD99" s="3870"/>
      <c r="BE99" s="3870"/>
      <c r="BF99" s="3870"/>
      <c r="BG99" s="3870"/>
      <c r="BH99" s="3870"/>
      <c r="BI99" s="3870"/>
      <c r="BJ99" s="3870"/>
      <c r="BK99" s="3870"/>
      <c r="BL99" s="3870"/>
      <c r="BM99" s="3870"/>
      <c r="BN99" s="3870"/>
      <c r="BO99" s="3870"/>
      <c r="BP99" s="3870"/>
      <c r="BQ99" s="3870"/>
      <c r="BR99" s="3870"/>
      <c r="BS99" s="3870"/>
      <c r="BT99" s="3870"/>
      <c r="BU99" s="3870"/>
      <c r="BV99" s="3870"/>
      <c r="BW99" s="3870"/>
      <c r="BX99" s="3870"/>
      <c r="BY99" s="3870"/>
      <c r="BZ99" s="3870"/>
      <c r="CA99" s="3870"/>
      <c r="CB99" s="3870"/>
      <c r="CC99" s="3870"/>
      <c r="CD99" s="3870"/>
      <c r="CE99" s="3870"/>
      <c r="CF99" s="3870"/>
      <c r="CG99" s="3870"/>
      <c r="CH99" s="3871"/>
    </row>
  </sheetData>
  <mergeCells count="464">
    <mergeCell ref="AT1:AX1"/>
    <mergeCell ref="AT2:BK5"/>
    <mergeCell ref="A3:AG3"/>
    <mergeCell ref="AH3:AR3"/>
    <mergeCell ref="B4:AG4"/>
    <mergeCell ref="AH5:AR6"/>
    <mergeCell ref="B7:L7"/>
    <mergeCell ref="M7:T7"/>
    <mergeCell ref="U7:AH7"/>
    <mergeCell ref="AI7:AP7"/>
    <mergeCell ref="D8:L8"/>
    <mergeCell ref="M8:T8"/>
    <mergeCell ref="W8:AH8"/>
    <mergeCell ref="AI8:AP8"/>
    <mergeCell ref="A1:AR1"/>
    <mergeCell ref="D9:L9"/>
    <mergeCell ref="M9:T9"/>
    <mergeCell ref="W9:AB9"/>
    <mergeCell ref="AC9:AG9"/>
    <mergeCell ref="AI9:AP9"/>
    <mergeCell ref="D10:L10"/>
    <mergeCell ref="M10:T10"/>
    <mergeCell ref="W10:AH10"/>
    <mergeCell ref="AI10:AP10"/>
    <mergeCell ref="BH11:BQ12"/>
    <mergeCell ref="D12:L12"/>
    <mergeCell ref="M12:T12"/>
    <mergeCell ref="W12:AH12"/>
    <mergeCell ref="AI12:AP12"/>
    <mergeCell ref="AU11:BD12"/>
    <mergeCell ref="D13:L13"/>
    <mergeCell ref="M13:T13"/>
    <mergeCell ref="W13:AH13"/>
    <mergeCell ref="AI13:AP13"/>
    <mergeCell ref="D11:L11"/>
    <mergeCell ref="M11:T11"/>
    <mergeCell ref="W11:AB11"/>
    <mergeCell ref="AD11:AG11"/>
    <mergeCell ref="AI11:AP11"/>
    <mergeCell ref="AT18:AW19"/>
    <mergeCell ref="AX18:AZ19"/>
    <mergeCell ref="BA18:BC19"/>
    <mergeCell ref="BF18:BI19"/>
    <mergeCell ref="BJ18:BL19"/>
    <mergeCell ref="BM18:BO19"/>
    <mergeCell ref="C16:AG16"/>
    <mergeCell ref="B18:D21"/>
    <mergeCell ref="E18:G21"/>
    <mergeCell ref="H18:W18"/>
    <mergeCell ref="X18:Z21"/>
    <mergeCell ref="AA18:AF18"/>
    <mergeCell ref="AG18:AQ21"/>
    <mergeCell ref="H19:I21"/>
    <mergeCell ref="J19:K21"/>
    <mergeCell ref="L19:M21"/>
    <mergeCell ref="BJ20:BL21"/>
    <mergeCell ref="BM20:BO21"/>
    <mergeCell ref="AT20:AW21"/>
    <mergeCell ref="AX20:AZ21"/>
    <mergeCell ref="BA20:BC21"/>
    <mergeCell ref="BF20:BI21"/>
    <mergeCell ref="B22:C22"/>
    <mergeCell ref="E22:G22"/>
    <mergeCell ref="H22:I22"/>
    <mergeCell ref="J22:K22"/>
    <mergeCell ref="L22:M22"/>
    <mergeCell ref="N22:O22"/>
    <mergeCell ref="P22:Q22"/>
    <mergeCell ref="AE19:AF19"/>
    <mergeCell ref="AE20:AF20"/>
    <mergeCell ref="N19:O21"/>
    <mergeCell ref="P19:Q21"/>
    <mergeCell ref="R19:S21"/>
    <mergeCell ref="T19:U21"/>
    <mergeCell ref="V19:W21"/>
    <mergeCell ref="AA19:AC21"/>
    <mergeCell ref="R22:S22"/>
    <mergeCell ref="T22:U22"/>
    <mergeCell ref="V22:W22"/>
    <mergeCell ref="X22:Z22"/>
    <mergeCell ref="AA22:AC22"/>
    <mergeCell ref="AE22:AF22"/>
    <mergeCell ref="AE21:AF21"/>
    <mergeCell ref="AH22:AQ22"/>
    <mergeCell ref="AT22:AW23"/>
    <mergeCell ref="AX22:AZ23"/>
    <mergeCell ref="BA22:BC23"/>
    <mergeCell ref="BF22:BI23"/>
    <mergeCell ref="AT24:BC25"/>
    <mergeCell ref="BF24:BO25"/>
    <mergeCell ref="X23:Z24"/>
    <mergeCell ref="AA23:AC24"/>
    <mergeCell ref="AD23:AD24"/>
    <mergeCell ref="AE23:AF23"/>
    <mergeCell ref="AH23:AQ23"/>
    <mergeCell ref="AE24:AF24"/>
    <mergeCell ref="AH24:AQ24"/>
    <mergeCell ref="BM22:BO23"/>
    <mergeCell ref="AH25:AQ25"/>
    <mergeCell ref="BJ22:BL23"/>
    <mergeCell ref="X25:Z27"/>
    <mergeCell ref="AA25:AC27"/>
    <mergeCell ref="AD25:AD27"/>
    <mergeCell ref="AE25:AF26"/>
    <mergeCell ref="AT26:AW26"/>
    <mergeCell ref="AX26:BC26"/>
    <mergeCell ref="V23:W24"/>
    <mergeCell ref="B23:D24"/>
    <mergeCell ref="E23:G24"/>
    <mergeCell ref="H23:I24"/>
    <mergeCell ref="J23:K24"/>
    <mergeCell ref="L23:M24"/>
    <mergeCell ref="H26:I27"/>
    <mergeCell ref="J26:K27"/>
    <mergeCell ref="L26:M27"/>
    <mergeCell ref="N26:O27"/>
    <mergeCell ref="P26:Q27"/>
    <mergeCell ref="R26:S27"/>
    <mergeCell ref="T26:U27"/>
    <mergeCell ref="V26:W27"/>
    <mergeCell ref="N23:O24"/>
    <mergeCell ref="P23:Q24"/>
    <mergeCell ref="R23:S24"/>
    <mergeCell ref="T23:U24"/>
    <mergeCell ref="T25:U25"/>
    <mergeCell ref="V25:W25"/>
    <mergeCell ref="B25:D27"/>
    <mergeCell ref="E25:G27"/>
    <mergeCell ref="H25:I25"/>
    <mergeCell ref="J25:K25"/>
    <mergeCell ref="L25:M25"/>
    <mergeCell ref="N25:O25"/>
    <mergeCell ref="P25:Q25"/>
    <mergeCell ref="R25:S25"/>
    <mergeCell ref="BF26:BI26"/>
    <mergeCell ref="BJ26:BO26"/>
    <mergeCell ref="AE27:AF27"/>
    <mergeCell ref="AH27:AQ27"/>
    <mergeCell ref="AT27:AW27"/>
    <mergeCell ref="AX27:AZ27"/>
    <mergeCell ref="BF27:BI27"/>
    <mergeCell ref="BJ27:BL27"/>
    <mergeCell ref="AX29:AZ29"/>
    <mergeCell ref="BF29:BI29"/>
    <mergeCell ref="BJ29:BL29"/>
    <mergeCell ref="AH26:AQ26"/>
    <mergeCell ref="R28:S28"/>
    <mergeCell ref="T28:U28"/>
    <mergeCell ref="V28:W28"/>
    <mergeCell ref="X28:Z30"/>
    <mergeCell ref="AA28:AC30"/>
    <mergeCell ref="AX30:AZ30"/>
    <mergeCell ref="BF30:BI30"/>
    <mergeCell ref="BJ30:BL30"/>
    <mergeCell ref="BJ28:BL28"/>
    <mergeCell ref="AX28:AZ28"/>
    <mergeCell ref="BF28:BI28"/>
    <mergeCell ref="B28:D30"/>
    <mergeCell ref="E28:G30"/>
    <mergeCell ref="H28:I28"/>
    <mergeCell ref="J28:K28"/>
    <mergeCell ref="L28:M28"/>
    <mergeCell ref="N28:O28"/>
    <mergeCell ref="AE30:AF30"/>
    <mergeCell ref="AH30:AQ30"/>
    <mergeCell ref="AT30:AW30"/>
    <mergeCell ref="H29:I30"/>
    <mergeCell ref="J29:K30"/>
    <mergeCell ref="L29:M30"/>
    <mergeCell ref="N29:O30"/>
    <mergeCell ref="P29:Q30"/>
    <mergeCell ref="R29:S30"/>
    <mergeCell ref="T29:U30"/>
    <mergeCell ref="V29:W30"/>
    <mergeCell ref="AH29:AQ29"/>
    <mergeCell ref="AD28:AD30"/>
    <mergeCell ref="AE28:AF29"/>
    <mergeCell ref="AH28:AQ28"/>
    <mergeCell ref="AT28:AW28"/>
    <mergeCell ref="AT29:AW29"/>
    <mergeCell ref="P28:Q28"/>
    <mergeCell ref="AX32:AZ32"/>
    <mergeCell ref="BF32:BI32"/>
    <mergeCell ref="P31:Q31"/>
    <mergeCell ref="R31:S31"/>
    <mergeCell ref="T31:U31"/>
    <mergeCell ref="V31:W31"/>
    <mergeCell ref="X31:Z33"/>
    <mergeCell ref="AA31:AC33"/>
    <mergeCell ref="B31:D33"/>
    <mergeCell ref="E31:G33"/>
    <mergeCell ref="H31:I31"/>
    <mergeCell ref="J31:K31"/>
    <mergeCell ref="L31:M31"/>
    <mergeCell ref="N31:O31"/>
    <mergeCell ref="BJ32:BL32"/>
    <mergeCell ref="AE33:AF33"/>
    <mergeCell ref="AH33:AQ33"/>
    <mergeCell ref="AT33:AW33"/>
    <mergeCell ref="AX33:AZ33"/>
    <mergeCell ref="BF33:BI33"/>
    <mergeCell ref="BJ33:BL33"/>
    <mergeCell ref="BJ31:BL31"/>
    <mergeCell ref="H32:I33"/>
    <mergeCell ref="J32:K33"/>
    <mergeCell ref="L32:M33"/>
    <mergeCell ref="N32:O33"/>
    <mergeCell ref="P32:Q33"/>
    <mergeCell ref="R32:S33"/>
    <mergeCell ref="T32:U33"/>
    <mergeCell ref="V32:W33"/>
    <mergeCell ref="AH32:AQ32"/>
    <mergeCell ref="AD31:AD33"/>
    <mergeCell ref="AE31:AF32"/>
    <mergeCell ref="AH31:AQ31"/>
    <mergeCell ref="AT31:AW31"/>
    <mergeCell ref="AX31:AZ31"/>
    <mergeCell ref="BF31:BI31"/>
    <mergeCell ref="AT32:AW32"/>
    <mergeCell ref="AX35:AZ35"/>
    <mergeCell ref="BF35:BI35"/>
    <mergeCell ref="P34:Q34"/>
    <mergeCell ref="R34:S34"/>
    <mergeCell ref="T34:U34"/>
    <mergeCell ref="V34:W34"/>
    <mergeCell ref="X34:Z36"/>
    <mergeCell ref="AA34:AC36"/>
    <mergeCell ref="B34:D36"/>
    <mergeCell ref="E34:G36"/>
    <mergeCell ref="H34:I34"/>
    <mergeCell ref="J34:K34"/>
    <mergeCell ref="L34:M34"/>
    <mergeCell ref="N34:O34"/>
    <mergeCell ref="BJ35:BL35"/>
    <mergeCell ref="AE36:AF36"/>
    <mergeCell ref="AH36:AQ36"/>
    <mergeCell ref="AT36:AW36"/>
    <mergeCell ref="AX36:AZ36"/>
    <mergeCell ref="BF36:BI36"/>
    <mergeCell ref="BJ36:BL36"/>
    <mergeCell ref="BJ34:BL34"/>
    <mergeCell ref="H35:I36"/>
    <mergeCell ref="J35:K36"/>
    <mergeCell ref="L35:M36"/>
    <mergeCell ref="N35:O36"/>
    <mergeCell ref="P35:Q36"/>
    <mergeCell ref="R35:S36"/>
    <mergeCell ref="T35:U36"/>
    <mergeCell ref="V35:W36"/>
    <mergeCell ref="AH35:AQ35"/>
    <mergeCell ref="AD34:AD36"/>
    <mergeCell ref="AE34:AF35"/>
    <mergeCell ref="AH34:AQ34"/>
    <mergeCell ref="AT34:AW34"/>
    <mergeCell ref="AX34:AZ34"/>
    <mergeCell ref="BF34:BI34"/>
    <mergeCell ref="AT35:AW35"/>
    <mergeCell ref="AX38:AZ38"/>
    <mergeCell ref="BF38:BI38"/>
    <mergeCell ref="P37:Q37"/>
    <mergeCell ref="R37:S37"/>
    <mergeCell ref="T37:U37"/>
    <mergeCell ref="V37:W37"/>
    <mergeCell ref="X37:Z39"/>
    <mergeCell ref="AA37:AC39"/>
    <mergeCell ref="B37:D39"/>
    <mergeCell ref="E37:G39"/>
    <mergeCell ref="H37:I37"/>
    <mergeCell ref="J37:K37"/>
    <mergeCell ref="L37:M37"/>
    <mergeCell ref="N37:O37"/>
    <mergeCell ref="BJ38:BL38"/>
    <mergeCell ref="AE39:AF39"/>
    <mergeCell ref="AH39:AQ39"/>
    <mergeCell ref="AT39:AW39"/>
    <mergeCell ref="AX39:AZ39"/>
    <mergeCell ref="BF39:BI39"/>
    <mergeCell ref="BJ39:BL39"/>
    <mergeCell ref="BJ37:BL37"/>
    <mergeCell ref="H38:I39"/>
    <mergeCell ref="J38:K39"/>
    <mergeCell ref="L38:M39"/>
    <mergeCell ref="N38:O39"/>
    <mergeCell ref="P38:Q39"/>
    <mergeCell ref="R38:S39"/>
    <mergeCell ref="T38:U39"/>
    <mergeCell ref="V38:W39"/>
    <mergeCell ref="AH38:AQ38"/>
    <mergeCell ref="AD37:AD39"/>
    <mergeCell ref="AE37:AF38"/>
    <mergeCell ref="AH37:AQ37"/>
    <mergeCell ref="AT37:AW37"/>
    <mergeCell ref="AX37:AZ37"/>
    <mergeCell ref="BF37:BI37"/>
    <mergeCell ref="AT38:AW38"/>
    <mergeCell ref="AX41:AZ41"/>
    <mergeCell ref="BF41:BI41"/>
    <mergeCell ref="P40:Q40"/>
    <mergeCell ref="R40:S40"/>
    <mergeCell ref="T40:U40"/>
    <mergeCell ref="V40:W40"/>
    <mergeCell ref="X40:Z42"/>
    <mergeCell ref="AA40:AC42"/>
    <mergeCell ref="B40:D42"/>
    <mergeCell ref="E40:G42"/>
    <mergeCell ref="H40:I40"/>
    <mergeCell ref="J40:K40"/>
    <mergeCell ref="L40:M40"/>
    <mergeCell ref="N40:O40"/>
    <mergeCell ref="BJ41:BL41"/>
    <mergeCell ref="AE42:AF42"/>
    <mergeCell ref="AH42:AQ42"/>
    <mergeCell ref="AT42:AW42"/>
    <mergeCell ref="AX42:AZ42"/>
    <mergeCell ref="BF42:BI42"/>
    <mergeCell ref="BJ42:BL42"/>
    <mergeCell ref="BJ40:BL40"/>
    <mergeCell ref="H41:I42"/>
    <mergeCell ref="J41:K42"/>
    <mergeCell ref="L41:M42"/>
    <mergeCell ref="N41:O42"/>
    <mergeCell ref="P41:Q42"/>
    <mergeCell ref="R41:S42"/>
    <mergeCell ref="T41:U42"/>
    <mergeCell ref="V41:W42"/>
    <mergeCell ref="AH41:AQ41"/>
    <mergeCell ref="AD40:AD42"/>
    <mergeCell ref="AE40:AF41"/>
    <mergeCell ref="AH40:AQ40"/>
    <mergeCell ref="AT40:AW40"/>
    <mergeCell ref="AX40:AZ40"/>
    <mergeCell ref="BF40:BI40"/>
    <mergeCell ref="AT41:AW41"/>
    <mergeCell ref="X43:Z45"/>
    <mergeCell ref="AA43:AC45"/>
    <mergeCell ref="V44:W45"/>
    <mergeCell ref="B43:D45"/>
    <mergeCell ref="E43:G45"/>
    <mergeCell ref="H43:I43"/>
    <mergeCell ref="J43:K43"/>
    <mergeCell ref="L43:M43"/>
    <mergeCell ref="N43:O43"/>
    <mergeCell ref="AH44:AQ44"/>
    <mergeCell ref="AE45:AF45"/>
    <mergeCell ref="AH45:AQ45"/>
    <mergeCell ref="AT45:BZ45"/>
    <mergeCell ref="B46:D48"/>
    <mergeCell ref="E46:G48"/>
    <mergeCell ref="H46:I46"/>
    <mergeCell ref="J46:K46"/>
    <mergeCell ref="L46:M46"/>
    <mergeCell ref="N46:O46"/>
    <mergeCell ref="AD43:AD45"/>
    <mergeCell ref="AE43:AF44"/>
    <mergeCell ref="AH43:AQ43"/>
    <mergeCell ref="H44:I45"/>
    <mergeCell ref="J44:K45"/>
    <mergeCell ref="L44:M45"/>
    <mergeCell ref="N44:O45"/>
    <mergeCell ref="P44:Q45"/>
    <mergeCell ref="R44:S45"/>
    <mergeCell ref="T44:U45"/>
    <mergeCell ref="P43:Q43"/>
    <mergeCell ref="R43:S43"/>
    <mergeCell ref="T43:U43"/>
    <mergeCell ref="V43:W43"/>
    <mergeCell ref="AU46:AU47"/>
    <mergeCell ref="AV46:CH59"/>
    <mergeCell ref="H47:I48"/>
    <mergeCell ref="J47:K48"/>
    <mergeCell ref="L47:M48"/>
    <mergeCell ref="N47:O48"/>
    <mergeCell ref="P47:Q48"/>
    <mergeCell ref="P46:Q46"/>
    <mergeCell ref="R46:S46"/>
    <mergeCell ref="T46:U46"/>
    <mergeCell ref="V46:W46"/>
    <mergeCell ref="X46:Z48"/>
    <mergeCell ref="AA46:AC48"/>
    <mergeCell ref="R47:S48"/>
    <mergeCell ref="T47:U48"/>
    <mergeCell ref="V47:W48"/>
    <mergeCell ref="V49:W49"/>
    <mergeCell ref="X49:Z51"/>
    <mergeCell ref="AA49:AC51"/>
    <mergeCell ref="AD49:AD51"/>
    <mergeCell ref="AH47:AQ47"/>
    <mergeCell ref="AE48:AF48"/>
    <mergeCell ref="AH48:AQ48"/>
    <mergeCell ref="AH46:AQ46"/>
    <mergeCell ref="B49:D51"/>
    <mergeCell ref="E49:G51"/>
    <mergeCell ref="H49:I49"/>
    <mergeCell ref="J49:K49"/>
    <mergeCell ref="L49:M49"/>
    <mergeCell ref="N49:O49"/>
    <mergeCell ref="P49:Q49"/>
    <mergeCell ref="AD46:AD48"/>
    <mergeCell ref="AE46:AF47"/>
    <mergeCell ref="AA52:AC54"/>
    <mergeCell ref="AD52:AD54"/>
    <mergeCell ref="AH50:AQ50"/>
    <mergeCell ref="AE51:AF51"/>
    <mergeCell ref="AH51:AQ51"/>
    <mergeCell ref="B52:D54"/>
    <mergeCell ref="E52:G54"/>
    <mergeCell ref="H52:I52"/>
    <mergeCell ref="J52:K52"/>
    <mergeCell ref="L52:M52"/>
    <mergeCell ref="N52:O52"/>
    <mergeCell ref="P52:Q52"/>
    <mergeCell ref="AE49:AF50"/>
    <mergeCell ref="AH49:AQ49"/>
    <mergeCell ref="H50:I51"/>
    <mergeCell ref="J50:K51"/>
    <mergeCell ref="L50:M51"/>
    <mergeCell ref="N50:O51"/>
    <mergeCell ref="P50:Q51"/>
    <mergeCell ref="R50:S51"/>
    <mergeCell ref="T50:U51"/>
    <mergeCell ref="V50:W51"/>
    <mergeCell ref="R49:S49"/>
    <mergeCell ref="T49:U49"/>
    <mergeCell ref="AH53:AQ53"/>
    <mergeCell ref="AE54:AF54"/>
    <mergeCell ref="AH54:AQ54"/>
    <mergeCell ref="B55:G57"/>
    <mergeCell ref="AA55:AC57"/>
    <mergeCell ref="AD55:AD57"/>
    <mergeCell ref="AE55:AF56"/>
    <mergeCell ref="AH55:AQ55"/>
    <mergeCell ref="AH56:AQ56"/>
    <mergeCell ref="AE57:AF57"/>
    <mergeCell ref="AE52:AF53"/>
    <mergeCell ref="AH52:AQ52"/>
    <mergeCell ref="H53:I54"/>
    <mergeCell ref="J53:K54"/>
    <mergeCell ref="L53:M54"/>
    <mergeCell ref="N53:O54"/>
    <mergeCell ref="P53:Q54"/>
    <mergeCell ref="R53:S54"/>
    <mergeCell ref="T53:U54"/>
    <mergeCell ref="V53:W54"/>
    <mergeCell ref="R52:S52"/>
    <mergeCell ref="T52:U52"/>
    <mergeCell ref="V52:W52"/>
    <mergeCell ref="X52:Z54"/>
    <mergeCell ref="AT74:CH99"/>
    <mergeCell ref="AV60:CH60"/>
    <mergeCell ref="B62:C62"/>
    <mergeCell ref="B64:C64"/>
    <mergeCell ref="B65:C65"/>
    <mergeCell ref="B66:C66"/>
    <mergeCell ref="B67:C67"/>
    <mergeCell ref="D67:AR67"/>
    <mergeCell ref="AH57:AQ57"/>
    <mergeCell ref="B58:G60"/>
    <mergeCell ref="AA58:AC60"/>
    <mergeCell ref="AD58:AD60"/>
    <mergeCell ref="AE58:AF59"/>
    <mergeCell ref="AH58:AQ58"/>
    <mergeCell ref="AH59:AQ59"/>
    <mergeCell ref="AE60:AF60"/>
    <mergeCell ref="AH60:AQ60"/>
  </mergeCells>
  <phoneticPr fontId="3"/>
  <dataValidations count="2">
    <dataValidation type="list" allowBlank="1" showInputMessage="1" showErrorMessage="1" sqref="AD11">
      <formula1>"病児対応型,病後児対応型,,体調不良児対応型,訪問型"</formula1>
    </dataValidation>
    <dataValidation type="list" allowBlank="1" showInputMessage="1" showErrorMessage="1" sqref="AC9:AG9">
      <formula1>"一般型,余裕活用型"</formula1>
    </dataValidation>
  </dataValidations>
  <hyperlinks>
    <hyperlink ref="AT1:AX1" location="'目次（幼保）'!A1" display="目次に戻る"/>
  </hyperlinks>
  <printOptions horizontalCentered="1"/>
  <pageMargins left="0.70866141732283472" right="0.31496062992125984" top="0.39370078740157483" bottom="0.39370078740157483" header="0" footer="0"/>
  <pageSetup paperSize="9" scale="91" orientation="portrait" r:id="rId1"/>
  <headerFooter alignWithMargins="0"/>
  <rowBreaks count="1" manualBreakCount="1">
    <brk id="69" max="43" man="1"/>
  </rowBreaks>
  <colBreaks count="1" manualBreakCount="1">
    <brk id="44"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610753" r:id="rId4" name="Check Box 1">
              <controlPr defaultSize="0" autoFill="0" autoLine="0" autoPict="0" altText="ない">
                <anchor moveWithCells="1">
                  <from>
                    <xdr:col>26</xdr:col>
                    <xdr:colOff>0</xdr:colOff>
                    <xdr:row>4</xdr:row>
                    <xdr:rowOff>0</xdr:rowOff>
                  </from>
                  <to>
                    <xdr:col>29</xdr:col>
                    <xdr:colOff>76200</xdr:colOff>
                    <xdr:row>5</xdr:row>
                    <xdr:rowOff>38100</xdr:rowOff>
                  </to>
                </anchor>
              </controlPr>
            </control>
          </mc:Choice>
        </mc:AlternateContent>
        <mc:AlternateContent xmlns:mc="http://schemas.openxmlformats.org/markup-compatibility/2006">
          <mc:Choice Requires="x14">
            <control shapeId="1610754" r:id="rId5" name="Check Box 2">
              <controlPr defaultSize="0" autoFill="0" autoLine="0" autoPict="0" altText="ない">
                <anchor moveWithCells="1">
                  <from>
                    <xdr:col>29</xdr:col>
                    <xdr:colOff>257175</xdr:colOff>
                    <xdr:row>4</xdr:row>
                    <xdr:rowOff>0</xdr:rowOff>
                  </from>
                  <to>
                    <xdr:col>32</xdr:col>
                    <xdr:colOff>38100</xdr:colOff>
                    <xdr:row>5</xdr:row>
                    <xdr:rowOff>38100</xdr:rowOff>
                  </to>
                </anchor>
              </controlPr>
            </control>
          </mc:Choice>
        </mc:AlternateContent>
        <mc:AlternateContent xmlns:mc="http://schemas.openxmlformats.org/markup-compatibility/2006">
          <mc:Choice Requires="x14">
            <control shapeId="1610755" r:id="rId6" name="Check Box 3">
              <controlPr defaultSize="0" autoFill="0" autoLine="0" autoPict="0">
                <anchor moveWithCells="1">
                  <from>
                    <xdr:col>1</xdr:col>
                    <xdr:colOff>47625</xdr:colOff>
                    <xdr:row>9</xdr:row>
                    <xdr:rowOff>152400</xdr:rowOff>
                  </from>
                  <to>
                    <xdr:col>3</xdr:col>
                    <xdr:colOff>104775</xdr:colOff>
                    <xdr:row>11</xdr:row>
                    <xdr:rowOff>28575</xdr:rowOff>
                  </to>
                </anchor>
              </controlPr>
            </control>
          </mc:Choice>
        </mc:AlternateContent>
        <mc:AlternateContent xmlns:mc="http://schemas.openxmlformats.org/markup-compatibility/2006">
          <mc:Choice Requires="x14">
            <control shapeId="1610756" r:id="rId7" name="Check Box 4">
              <controlPr defaultSize="0" autoFill="0" autoLine="0" autoPict="0">
                <anchor moveWithCells="1">
                  <from>
                    <xdr:col>1</xdr:col>
                    <xdr:colOff>47625</xdr:colOff>
                    <xdr:row>8</xdr:row>
                    <xdr:rowOff>152400</xdr:rowOff>
                  </from>
                  <to>
                    <xdr:col>3</xdr:col>
                    <xdr:colOff>104775</xdr:colOff>
                    <xdr:row>10</xdr:row>
                    <xdr:rowOff>28575</xdr:rowOff>
                  </to>
                </anchor>
              </controlPr>
            </control>
          </mc:Choice>
        </mc:AlternateContent>
        <mc:AlternateContent xmlns:mc="http://schemas.openxmlformats.org/markup-compatibility/2006">
          <mc:Choice Requires="x14">
            <control shapeId="1610757" r:id="rId8" name="Check Box 5">
              <controlPr defaultSize="0" autoFill="0" autoLine="0" autoPict="0">
                <anchor moveWithCells="1">
                  <from>
                    <xdr:col>1</xdr:col>
                    <xdr:colOff>47625</xdr:colOff>
                    <xdr:row>7</xdr:row>
                    <xdr:rowOff>152400</xdr:rowOff>
                  </from>
                  <to>
                    <xdr:col>3</xdr:col>
                    <xdr:colOff>104775</xdr:colOff>
                    <xdr:row>9</xdr:row>
                    <xdr:rowOff>28575</xdr:rowOff>
                  </to>
                </anchor>
              </controlPr>
            </control>
          </mc:Choice>
        </mc:AlternateContent>
        <mc:AlternateContent xmlns:mc="http://schemas.openxmlformats.org/markup-compatibility/2006">
          <mc:Choice Requires="x14">
            <control shapeId="1610758" r:id="rId9" name="Check Box 6">
              <controlPr defaultSize="0" autoFill="0" autoLine="0" autoPict="0">
                <anchor moveWithCells="1">
                  <from>
                    <xdr:col>1</xdr:col>
                    <xdr:colOff>47625</xdr:colOff>
                    <xdr:row>6</xdr:row>
                    <xdr:rowOff>152400</xdr:rowOff>
                  </from>
                  <to>
                    <xdr:col>3</xdr:col>
                    <xdr:colOff>104775</xdr:colOff>
                    <xdr:row>8</xdr:row>
                    <xdr:rowOff>28575</xdr:rowOff>
                  </to>
                </anchor>
              </controlPr>
            </control>
          </mc:Choice>
        </mc:AlternateContent>
        <mc:AlternateContent xmlns:mc="http://schemas.openxmlformats.org/markup-compatibility/2006">
          <mc:Choice Requires="x14">
            <control shapeId="1610759" r:id="rId10" name="Check Box 7">
              <controlPr defaultSize="0" autoFill="0" autoLine="0" autoPict="0">
                <anchor moveWithCells="1">
                  <from>
                    <xdr:col>1</xdr:col>
                    <xdr:colOff>47625</xdr:colOff>
                    <xdr:row>10</xdr:row>
                    <xdr:rowOff>152400</xdr:rowOff>
                  </from>
                  <to>
                    <xdr:col>3</xdr:col>
                    <xdr:colOff>104775</xdr:colOff>
                    <xdr:row>12</xdr:row>
                    <xdr:rowOff>28575</xdr:rowOff>
                  </to>
                </anchor>
              </controlPr>
            </control>
          </mc:Choice>
        </mc:AlternateContent>
        <mc:AlternateContent xmlns:mc="http://schemas.openxmlformats.org/markup-compatibility/2006">
          <mc:Choice Requires="x14">
            <control shapeId="1610760" r:id="rId11" name="Check Box 8">
              <controlPr defaultSize="0" autoFill="0" autoLine="0" autoPict="0">
                <anchor moveWithCells="1">
                  <from>
                    <xdr:col>1</xdr:col>
                    <xdr:colOff>47625</xdr:colOff>
                    <xdr:row>11</xdr:row>
                    <xdr:rowOff>142875</xdr:rowOff>
                  </from>
                  <to>
                    <xdr:col>3</xdr:col>
                    <xdr:colOff>104775</xdr:colOff>
                    <xdr:row>13</xdr:row>
                    <xdr:rowOff>19050</xdr:rowOff>
                  </to>
                </anchor>
              </controlPr>
            </control>
          </mc:Choice>
        </mc:AlternateContent>
        <mc:AlternateContent xmlns:mc="http://schemas.openxmlformats.org/markup-compatibility/2006">
          <mc:Choice Requires="x14">
            <control shapeId="1610761" r:id="rId12" name="Check Box 9">
              <controlPr defaultSize="0" autoFill="0" autoLine="0" autoPict="0">
                <anchor moveWithCells="1">
                  <from>
                    <xdr:col>20</xdr:col>
                    <xdr:colOff>47625</xdr:colOff>
                    <xdr:row>9</xdr:row>
                    <xdr:rowOff>152400</xdr:rowOff>
                  </from>
                  <to>
                    <xdr:col>22</xdr:col>
                    <xdr:colOff>104775</xdr:colOff>
                    <xdr:row>11</xdr:row>
                    <xdr:rowOff>28575</xdr:rowOff>
                  </to>
                </anchor>
              </controlPr>
            </control>
          </mc:Choice>
        </mc:AlternateContent>
        <mc:AlternateContent xmlns:mc="http://schemas.openxmlformats.org/markup-compatibility/2006">
          <mc:Choice Requires="x14">
            <control shapeId="1610762" r:id="rId13" name="Check Box 10">
              <controlPr defaultSize="0" autoFill="0" autoLine="0" autoPict="0">
                <anchor moveWithCells="1">
                  <from>
                    <xdr:col>20</xdr:col>
                    <xdr:colOff>47625</xdr:colOff>
                    <xdr:row>8</xdr:row>
                    <xdr:rowOff>152400</xdr:rowOff>
                  </from>
                  <to>
                    <xdr:col>22</xdr:col>
                    <xdr:colOff>104775</xdr:colOff>
                    <xdr:row>10</xdr:row>
                    <xdr:rowOff>28575</xdr:rowOff>
                  </to>
                </anchor>
              </controlPr>
            </control>
          </mc:Choice>
        </mc:AlternateContent>
        <mc:AlternateContent xmlns:mc="http://schemas.openxmlformats.org/markup-compatibility/2006">
          <mc:Choice Requires="x14">
            <control shapeId="1610763" r:id="rId14" name="Check Box 11">
              <controlPr defaultSize="0" autoFill="0" autoLine="0" autoPict="0">
                <anchor moveWithCells="1">
                  <from>
                    <xdr:col>20</xdr:col>
                    <xdr:colOff>47625</xdr:colOff>
                    <xdr:row>7</xdr:row>
                    <xdr:rowOff>152400</xdr:rowOff>
                  </from>
                  <to>
                    <xdr:col>22</xdr:col>
                    <xdr:colOff>104775</xdr:colOff>
                    <xdr:row>9</xdr:row>
                    <xdr:rowOff>28575</xdr:rowOff>
                  </to>
                </anchor>
              </controlPr>
            </control>
          </mc:Choice>
        </mc:AlternateContent>
        <mc:AlternateContent xmlns:mc="http://schemas.openxmlformats.org/markup-compatibility/2006">
          <mc:Choice Requires="x14">
            <control shapeId="1610764" r:id="rId15" name="Check Box 12">
              <controlPr defaultSize="0" autoFill="0" autoLine="0" autoPict="0">
                <anchor moveWithCells="1">
                  <from>
                    <xdr:col>20</xdr:col>
                    <xdr:colOff>47625</xdr:colOff>
                    <xdr:row>6</xdr:row>
                    <xdr:rowOff>152400</xdr:rowOff>
                  </from>
                  <to>
                    <xdr:col>22</xdr:col>
                    <xdr:colOff>104775</xdr:colOff>
                    <xdr:row>8</xdr:row>
                    <xdr:rowOff>28575</xdr:rowOff>
                  </to>
                </anchor>
              </controlPr>
            </control>
          </mc:Choice>
        </mc:AlternateContent>
        <mc:AlternateContent xmlns:mc="http://schemas.openxmlformats.org/markup-compatibility/2006">
          <mc:Choice Requires="x14">
            <control shapeId="1610765" r:id="rId16" name="Check Box 13">
              <controlPr defaultSize="0" autoFill="0" autoLine="0" autoPict="0">
                <anchor moveWithCells="1">
                  <from>
                    <xdr:col>20</xdr:col>
                    <xdr:colOff>47625</xdr:colOff>
                    <xdr:row>10</xdr:row>
                    <xdr:rowOff>152400</xdr:rowOff>
                  </from>
                  <to>
                    <xdr:col>22</xdr:col>
                    <xdr:colOff>104775</xdr:colOff>
                    <xdr:row>12</xdr:row>
                    <xdr:rowOff>28575</xdr:rowOff>
                  </to>
                </anchor>
              </controlPr>
            </control>
          </mc:Choice>
        </mc:AlternateContent>
        <mc:AlternateContent xmlns:mc="http://schemas.openxmlformats.org/markup-compatibility/2006">
          <mc:Choice Requires="x14">
            <control shapeId="1610766" r:id="rId17" name="Check Box 14">
              <controlPr defaultSize="0" autoFill="0" autoLine="0" autoPict="0">
                <anchor moveWithCells="1">
                  <from>
                    <xdr:col>20</xdr:col>
                    <xdr:colOff>47625</xdr:colOff>
                    <xdr:row>11</xdr:row>
                    <xdr:rowOff>142875</xdr:rowOff>
                  </from>
                  <to>
                    <xdr:col>22</xdr:col>
                    <xdr:colOff>104775</xdr:colOff>
                    <xdr:row>13</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P99"/>
  <sheetViews>
    <sheetView showGridLines="0" zoomScaleNormal="100" zoomScaleSheetLayoutView="100" workbookViewId="0">
      <selection activeCell="P34" sqref="P34:Q34"/>
    </sheetView>
  </sheetViews>
  <sheetFormatPr defaultColWidth="8" defaultRowHeight="12"/>
  <cols>
    <col min="1" max="29" width="2" style="897" customWidth="1"/>
    <col min="30" max="30" width="4.375" style="897" customWidth="1"/>
    <col min="31" max="32" width="2.75" style="897" customWidth="1"/>
    <col min="33" max="33" width="2.625" style="897" customWidth="1"/>
    <col min="34" max="34" width="2.75" style="897" customWidth="1"/>
    <col min="35" max="35" width="2.75" style="899" customWidth="1"/>
    <col min="36" max="37" width="2" style="897" customWidth="1"/>
    <col min="38" max="38" width="2" style="899" customWidth="1"/>
    <col min="39" max="39" width="2" style="897" customWidth="1"/>
    <col min="40" max="40" width="2" style="2097" customWidth="1"/>
    <col min="41" max="41" width="2" style="1080" customWidth="1"/>
    <col min="42" max="44" width="2" style="897" customWidth="1"/>
    <col min="45" max="88" width="2.375" style="897" customWidth="1"/>
    <col min="89" max="119" width="2.5" style="897" customWidth="1"/>
    <col min="120" max="16384" width="8" style="897"/>
  </cols>
  <sheetData>
    <row r="1" spans="1:69" ht="14.1" customHeight="1" thickBot="1">
      <c r="A1" s="3414" t="s">
        <v>1088</v>
      </c>
      <c r="B1" s="3414"/>
      <c r="C1" s="3414"/>
      <c r="D1" s="3414"/>
      <c r="E1" s="3414"/>
      <c r="F1" s="3414"/>
      <c r="G1" s="3414"/>
      <c r="H1" s="3414"/>
      <c r="I1" s="3414"/>
      <c r="J1" s="3414"/>
      <c r="K1" s="3414"/>
      <c r="L1" s="3414"/>
      <c r="M1" s="3414"/>
      <c r="N1" s="3414"/>
      <c r="O1" s="3414"/>
      <c r="P1" s="3414"/>
      <c r="Q1" s="3414"/>
      <c r="R1" s="3414"/>
      <c r="S1" s="3414"/>
      <c r="T1" s="3414"/>
      <c r="U1" s="3414"/>
      <c r="V1" s="3414"/>
      <c r="W1" s="3414"/>
      <c r="X1" s="3414"/>
      <c r="Y1" s="3414"/>
      <c r="Z1" s="3414"/>
      <c r="AA1" s="3414"/>
      <c r="AB1" s="3414"/>
      <c r="AC1" s="3414"/>
      <c r="AD1" s="3414"/>
      <c r="AE1" s="3414"/>
      <c r="AF1" s="3414"/>
      <c r="AG1" s="3414"/>
      <c r="AH1" s="3414"/>
      <c r="AI1" s="3414"/>
      <c r="AJ1" s="3414"/>
      <c r="AK1" s="3414"/>
      <c r="AL1" s="3414"/>
      <c r="AM1" s="3414"/>
      <c r="AN1" s="3414"/>
      <c r="AO1" s="3414"/>
      <c r="AP1" s="3414"/>
      <c r="AQ1" s="3414"/>
      <c r="AR1" s="3414"/>
      <c r="AT1" s="4222" t="s">
        <v>2115</v>
      </c>
      <c r="AU1" s="4222"/>
      <c r="AV1" s="4222"/>
      <c r="AW1" s="4222"/>
      <c r="AX1" s="4222"/>
    </row>
    <row r="2" spans="1:69" ht="14.1" customHeight="1" thickBot="1">
      <c r="P2" s="1055"/>
      <c r="Q2" s="1055"/>
      <c r="R2" s="1055"/>
      <c r="S2" s="1055"/>
      <c r="T2" s="1055"/>
      <c r="U2" s="1055"/>
      <c r="V2" s="1055"/>
      <c r="W2" s="1055"/>
      <c r="X2" s="1055"/>
      <c r="Y2" s="1055"/>
      <c r="Z2" s="1055"/>
      <c r="AA2" s="1055"/>
      <c r="AB2" s="1055"/>
      <c r="AC2" s="1055"/>
      <c r="AD2" s="1055"/>
      <c r="AE2" s="1055"/>
      <c r="AF2" s="1056"/>
      <c r="AG2" s="1056"/>
      <c r="AH2" s="1056"/>
      <c r="AI2" s="1056"/>
      <c r="AJ2" s="1056"/>
      <c r="AK2" s="1056"/>
      <c r="AL2" s="1056"/>
      <c r="AM2" s="1056"/>
      <c r="AN2" s="1056"/>
      <c r="AO2" s="1056"/>
      <c r="AP2" s="1056"/>
      <c r="AQ2" s="1056"/>
      <c r="AR2" s="1057" t="s">
        <v>1090</v>
      </c>
      <c r="AT2" s="4223" t="s">
        <v>1293</v>
      </c>
      <c r="AU2" s="4224"/>
      <c r="AV2" s="4224"/>
      <c r="AW2" s="4224"/>
      <c r="AX2" s="4224"/>
      <c r="AY2" s="4224"/>
      <c r="AZ2" s="4224"/>
      <c r="BA2" s="4224"/>
      <c r="BB2" s="4224"/>
      <c r="BC2" s="4224"/>
      <c r="BD2" s="4224"/>
      <c r="BE2" s="4224"/>
      <c r="BF2" s="4224"/>
      <c r="BG2" s="4224"/>
      <c r="BH2" s="4224"/>
      <c r="BI2" s="4224"/>
      <c r="BJ2" s="4224"/>
      <c r="BK2" s="4225"/>
    </row>
    <row r="3" spans="1:69" ht="14.1" customHeight="1">
      <c r="A3" s="4232" t="s">
        <v>260</v>
      </c>
      <c r="B3" s="3415"/>
      <c r="C3" s="3415"/>
      <c r="D3" s="3415"/>
      <c r="E3" s="3415"/>
      <c r="F3" s="3415"/>
      <c r="G3" s="3415"/>
      <c r="H3" s="3415"/>
      <c r="I3" s="3415"/>
      <c r="J3" s="3415"/>
      <c r="K3" s="3415"/>
      <c r="L3" s="3415"/>
      <c r="M3" s="3415"/>
      <c r="N3" s="3415"/>
      <c r="O3" s="3415"/>
      <c r="P3" s="3415"/>
      <c r="Q3" s="3415"/>
      <c r="R3" s="3415"/>
      <c r="S3" s="3415"/>
      <c r="T3" s="3415"/>
      <c r="U3" s="3415"/>
      <c r="V3" s="3415"/>
      <c r="W3" s="3415"/>
      <c r="X3" s="3415"/>
      <c r="Y3" s="3415"/>
      <c r="Z3" s="3415"/>
      <c r="AA3" s="3415"/>
      <c r="AB3" s="3415"/>
      <c r="AC3" s="3415"/>
      <c r="AD3" s="3415"/>
      <c r="AE3" s="3415"/>
      <c r="AF3" s="3415"/>
      <c r="AG3" s="3415"/>
      <c r="AH3" s="4233" t="s">
        <v>183</v>
      </c>
      <c r="AI3" s="3415"/>
      <c r="AJ3" s="3415"/>
      <c r="AK3" s="3415"/>
      <c r="AL3" s="3415"/>
      <c r="AM3" s="3415"/>
      <c r="AN3" s="3415"/>
      <c r="AO3" s="3415"/>
      <c r="AP3" s="3415"/>
      <c r="AQ3" s="3415"/>
      <c r="AR3" s="4234"/>
      <c r="AT3" s="4226"/>
      <c r="AU3" s="4227"/>
      <c r="AV3" s="4227"/>
      <c r="AW3" s="4227"/>
      <c r="AX3" s="4227"/>
      <c r="AY3" s="4227"/>
      <c r="AZ3" s="4227"/>
      <c r="BA3" s="4227"/>
      <c r="BB3" s="4227"/>
      <c r="BC3" s="4227"/>
      <c r="BD3" s="4227"/>
      <c r="BE3" s="4227"/>
      <c r="BF3" s="4227"/>
      <c r="BG3" s="4227"/>
      <c r="BH3" s="4227"/>
      <c r="BI3" s="4227"/>
      <c r="BJ3" s="4227"/>
      <c r="BK3" s="4228"/>
      <c r="BL3" s="963"/>
    </row>
    <row r="4" spans="1:69" ht="13.5" customHeight="1">
      <c r="A4" s="1058"/>
      <c r="B4" s="4279" t="s">
        <v>2149</v>
      </c>
      <c r="C4" s="4279"/>
      <c r="D4" s="4279"/>
      <c r="E4" s="4279"/>
      <c r="F4" s="4279"/>
      <c r="G4" s="4279"/>
      <c r="H4" s="4279"/>
      <c r="I4" s="4279"/>
      <c r="J4" s="4279"/>
      <c r="K4" s="4279"/>
      <c r="L4" s="4279"/>
      <c r="M4" s="4279"/>
      <c r="N4" s="4279"/>
      <c r="O4" s="4279"/>
      <c r="P4" s="4279"/>
      <c r="Q4" s="4279"/>
      <c r="R4" s="4279"/>
      <c r="S4" s="4279"/>
      <c r="T4" s="4279"/>
      <c r="U4" s="4279"/>
      <c r="V4" s="4279"/>
      <c r="W4" s="4279"/>
      <c r="X4" s="4279"/>
      <c r="Y4" s="4279"/>
      <c r="Z4" s="4279"/>
      <c r="AA4" s="4279"/>
      <c r="AB4" s="4279"/>
      <c r="AC4" s="4279"/>
      <c r="AD4" s="4279"/>
      <c r="AE4" s="4279"/>
      <c r="AF4" s="4279"/>
      <c r="AG4" s="4280"/>
      <c r="AH4" s="1059"/>
      <c r="AI4" s="1060"/>
      <c r="AJ4" s="1060"/>
      <c r="AK4" s="1060"/>
      <c r="AL4" s="1060"/>
      <c r="AM4" s="1060"/>
      <c r="AN4" s="1060"/>
      <c r="AO4" s="1060"/>
      <c r="AP4" s="1060"/>
      <c r="AQ4" s="1060"/>
      <c r="AR4" s="1061"/>
      <c r="AT4" s="4226"/>
      <c r="AU4" s="4227"/>
      <c r="AV4" s="4227"/>
      <c r="AW4" s="4227"/>
      <c r="AX4" s="4227"/>
      <c r="AY4" s="4227"/>
      <c r="AZ4" s="4227"/>
      <c r="BA4" s="4227"/>
      <c r="BB4" s="4227"/>
      <c r="BC4" s="4227"/>
      <c r="BD4" s="4227"/>
      <c r="BE4" s="4227"/>
      <c r="BF4" s="4227"/>
      <c r="BG4" s="4227"/>
      <c r="BH4" s="4227"/>
      <c r="BI4" s="4227"/>
      <c r="BJ4" s="4227"/>
      <c r="BK4" s="4228"/>
      <c r="BL4" s="963"/>
    </row>
    <row r="5" spans="1:69" ht="13.5" customHeight="1" thickBot="1">
      <c r="A5" s="1058"/>
      <c r="B5" s="4281"/>
      <c r="C5" s="4281"/>
      <c r="D5" s="4281"/>
      <c r="E5" s="4281"/>
      <c r="F5" s="4281"/>
      <c r="G5" s="4281"/>
      <c r="H5" s="4281"/>
      <c r="I5" s="4281"/>
      <c r="J5" s="4281"/>
      <c r="K5" s="4281"/>
      <c r="L5" s="4281"/>
      <c r="M5" s="4281"/>
      <c r="N5" s="4281"/>
      <c r="O5" s="4281"/>
      <c r="P5" s="4281"/>
      <c r="Q5" s="4281"/>
      <c r="R5" s="4281"/>
      <c r="S5" s="4281"/>
      <c r="T5" s="4281"/>
      <c r="U5" s="4281"/>
      <c r="V5" s="4281"/>
      <c r="W5" s="4281"/>
      <c r="X5" s="4281"/>
      <c r="Y5" s="4281"/>
      <c r="Z5" s="4281"/>
      <c r="AA5" s="4281"/>
      <c r="AB5" s="4281"/>
      <c r="AC5" s="4281"/>
      <c r="AD5" s="4281"/>
      <c r="AE5" s="4281"/>
      <c r="AF5" s="4281"/>
      <c r="AG5" s="4282"/>
      <c r="AH5" s="4283" t="s">
        <v>1511</v>
      </c>
      <c r="AI5" s="3558"/>
      <c r="AJ5" s="3558"/>
      <c r="AK5" s="3558"/>
      <c r="AL5" s="3558"/>
      <c r="AM5" s="3558"/>
      <c r="AN5" s="3558"/>
      <c r="AO5" s="3558"/>
      <c r="AP5" s="3558"/>
      <c r="AQ5" s="3558"/>
      <c r="AR5" s="4284"/>
      <c r="AT5" s="4229"/>
      <c r="AU5" s="4230"/>
      <c r="AV5" s="4230"/>
      <c r="AW5" s="4230"/>
      <c r="AX5" s="4230"/>
      <c r="AY5" s="4230"/>
      <c r="AZ5" s="4230"/>
      <c r="BA5" s="4230"/>
      <c r="BB5" s="4230"/>
      <c r="BC5" s="4230"/>
      <c r="BD5" s="4230"/>
      <c r="BE5" s="4230"/>
      <c r="BF5" s="4230"/>
      <c r="BG5" s="4230"/>
      <c r="BH5" s="4230"/>
      <c r="BI5" s="4230"/>
      <c r="BJ5" s="4230"/>
      <c r="BK5" s="4231"/>
      <c r="BL5" s="963"/>
    </row>
    <row r="6" spans="1:69" ht="13.5" customHeight="1">
      <c r="A6" s="1058"/>
      <c r="B6" s="898" t="s">
        <v>2159</v>
      </c>
      <c r="C6" s="898"/>
      <c r="D6" s="898"/>
      <c r="E6" s="898"/>
      <c r="F6" s="898"/>
      <c r="G6" s="898"/>
      <c r="H6" s="898"/>
      <c r="I6" s="898"/>
      <c r="J6" s="898"/>
      <c r="K6" s="898"/>
      <c r="L6" s="898"/>
      <c r="M6" s="898"/>
      <c r="N6" s="898"/>
      <c r="O6" s="898"/>
      <c r="P6" s="898"/>
      <c r="Q6" s="2018"/>
      <c r="R6" s="898"/>
      <c r="S6" s="898"/>
      <c r="T6" s="2109"/>
      <c r="U6" s="2109"/>
      <c r="V6" s="914"/>
      <c r="W6" s="914"/>
      <c r="X6" s="914"/>
      <c r="Y6" s="914"/>
      <c r="Z6" s="914"/>
      <c r="AA6" s="914"/>
      <c r="AB6" s="914"/>
      <c r="AC6" s="914"/>
      <c r="AD6" s="1217"/>
      <c r="AE6" s="1217"/>
      <c r="AF6" s="1217"/>
      <c r="AG6" s="1217"/>
      <c r="AH6" s="4283"/>
      <c r="AI6" s="3558"/>
      <c r="AJ6" s="3558"/>
      <c r="AK6" s="3558"/>
      <c r="AL6" s="3558"/>
      <c r="AM6" s="3558"/>
      <c r="AN6" s="3558"/>
      <c r="AO6" s="3558"/>
      <c r="AP6" s="3558"/>
      <c r="AQ6" s="3558"/>
      <c r="AR6" s="4284"/>
      <c r="AT6" s="963"/>
      <c r="AU6" s="963"/>
      <c r="AV6" s="963"/>
      <c r="AW6" s="963"/>
      <c r="AX6" s="963"/>
      <c r="AY6" s="963"/>
      <c r="AZ6" s="963"/>
      <c r="BA6" s="963"/>
      <c r="BB6" s="963"/>
      <c r="BC6" s="963"/>
      <c r="BD6" s="963"/>
      <c r="BE6" s="963"/>
      <c r="BF6" s="963"/>
      <c r="BG6" s="963"/>
      <c r="BH6" s="963"/>
      <c r="BI6" s="963"/>
      <c r="BJ6" s="963"/>
      <c r="BK6" s="963"/>
      <c r="BL6" s="963"/>
    </row>
    <row r="7" spans="1:69" ht="13.5" customHeight="1">
      <c r="A7" s="1058"/>
      <c r="B7" s="4175" t="s">
        <v>261</v>
      </c>
      <c r="C7" s="4176"/>
      <c r="D7" s="4176"/>
      <c r="E7" s="4176"/>
      <c r="F7" s="4176"/>
      <c r="G7" s="4176"/>
      <c r="H7" s="4176"/>
      <c r="I7" s="4176"/>
      <c r="J7" s="4176"/>
      <c r="K7" s="4176"/>
      <c r="L7" s="4177"/>
      <c r="M7" s="4240" t="s">
        <v>262</v>
      </c>
      <c r="N7" s="4241"/>
      <c r="O7" s="4241"/>
      <c r="P7" s="4241"/>
      <c r="Q7" s="4241"/>
      <c r="R7" s="4241"/>
      <c r="S7" s="4241"/>
      <c r="T7" s="4242"/>
      <c r="U7" s="4243" t="s">
        <v>57</v>
      </c>
      <c r="V7" s="4176"/>
      <c r="W7" s="4176"/>
      <c r="X7" s="4176"/>
      <c r="Y7" s="4176"/>
      <c r="Z7" s="4176"/>
      <c r="AA7" s="4176"/>
      <c r="AB7" s="4176"/>
      <c r="AC7" s="4176"/>
      <c r="AD7" s="4176"/>
      <c r="AE7" s="4176"/>
      <c r="AF7" s="4176"/>
      <c r="AG7" s="4176"/>
      <c r="AH7" s="4177"/>
      <c r="AI7" s="4176" t="s">
        <v>263</v>
      </c>
      <c r="AJ7" s="4176"/>
      <c r="AK7" s="4176"/>
      <c r="AL7" s="4176"/>
      <c r="AM7" s="4176"/>
      <c r="AN7" s="4176"/>
      <c r="AO7" s="4176"/>
      <c r="AP7" s="4177"/>
      <c r="AR7" s="940"/>
      <c r="AT7" s="946" t="s">
        <v>1281</v>
      </c>
      <c r="AU7" s="946"/>
      <c r="AV7" s="946"/>
      <c r="AW7" s="946"/>
      <c r="AX7" s="946"/>
      <c r="AY7" s="946"/>
      <c r="AZ7" s="946"/>
      <c r="BA7" s="946"/>
      <c r="BB7" s="946"/>
      <c r="BC7" s="946"/>
      <c r="BD7" s="946"/>
      <c r="BE7" s="946"/>
    </row>
    <row r="8" spans="1:69" ht="13.5" customHeight="1">
      <c r="A8" s="1058"/>
      <c r="B8" s="2115"/>
      <c r="C8" s="2116"/>
      <c r="D8" s="4214" t="s">
        <v>266</v>
      </c>
      <c r="E8" s="4214"/>
      <c r="F8" s="4214"/>
      <c r="G8" s="4214"/>
      <c r="H8" s="4214"/>
      <c r="I8" s="4214"/>
      <c r="J8" s="4214"/>
      <c r="K8" s="4214"/>
      <c r="L8" s="4215"/>
      <c r="M8" s="4216"/>
      <c r="N8" s="4217"/>
      <c r="O8" s="4217"/>
      <c r="P8" s="4217"/>
      <c r="Q8" s="4217"/>
      <c r="R8" s="4217"/>
      <c r="S8" s="4217"/>
      <c r="T8" s="4218"/>
      <c r="U8" s="2019"/>
      <c r="V8" s="2020"/>
      <c r="W8" s="4214" t="s">
        <v>264</v>
      </c>
      <c r="X8" s="4214"/>
      <c r="Y8" s="4214"/>
      <c r="Z8" s="4214"/>
      <c r="AA8" s="4214"/>
      <c r="AB8" s="4214"/>
      <c r="AC8" s="4214"/>
      <c r="AD8" s="4214"/>
      <c r="AE8" s="4214"/>
      <c r="AF8" s="4214"/>
      <c r="AG8" s="4214"/>
      <c r="AH8" s="4215"/>
      <c r="AI8" s="4213"/>
      <c r="AJ8" s="3421"/>
      <c r="AK8" s="3421"/>
      <c r="AL8" s="3421"/>
      <c r="AM8" s="3421"/>
      <c r="AN8" s="3421"/>
      <c r="AO8" s="3421"/>
      <c r="AP8" s="3422"/>
      <c r="AR8" s="940"/>
      <c r="AT8" s="946"/>
      <c r="AU8" s="946" t="s">
        <v>283</v>
      </c>
      <c r="AV8" s="946"/>
      <c r="AW8" s="946"/>
      <c r="AX8" s="946"/>
      <c r="AY8" s="946"/>
      <c r="AZ8" s="946"/>
      <c r="BA8" s="946"/>
      <c r="BB8" s="946"/>
      <c r="BC8" s="946"/>
      <c r="BD8" s="946"/>
      <c r="BE8" s="946"/>
    </row>
    <row r="9" spans="1:69" ht="13.5" customHeight="1">
      <c r="A9" s="1058"/>
      <c r="B9" s="2115"/>
      <c r="C9" s="2116"/>
      <c r="D9" s="4214" t="s">
        <v>268</v>
      </c>
      <c r="E9" s="4214"/>
      <c r="F9" s="4214"/>
      <c r="G9" s="4214"/>
      <c r="H9" s="4214"/>
      <c r="I9" s="4214"/>
      <c r="J9" s="4214"/>
      <c r="K9" s="4214"/>
      <c r="L9" s="4215"/>
      <c r="M9" s="4216"/>
      <c r="N9" s="4217"/>
      <c r="O9" s="4217"/>
      <c r="P9" s="4217"/>
      <c r="Q9" s="4217"/>
      <c r="R9" s="4217"/>
      <c r="S9" s="4217"/>
      <c r="T9" s="4218"/>
      <c r="U9" s="2122"/>
      <c r="V9" s="2116"/>
      <c r="W9" s="3421" t="s">
        <v>265</v>
      </c>
      <c r="X9" s="3421"/>
      <c r="Y9" s="3421"/>
      <c r="Z9" s="3421"/>
      <c r="AA9" s="3421"/>
      <c r="AB9" s="3421"/>
      <c r="AC9" s="4219"/>
      <c r="AD9" s="4219"/>
      <c r="AE9" s="4219"/>
      <c r="AF9" s="4219"/>
      <c r="AG9" s="4219"/>
      <c r="AH9" s="2117" t="s">
        <v>214</v>
      </c>
      <c r="AI9" s="4213"/>
      <c r="AJ9" s="3421"/>
      <c r="AK9" s="3421"/>
      <c r="AL9" s="3421"/>
      <c r="AM9" s="3421"/>
      <c r="AN9" s="3421"/>
      <c r="AO9" s="3421"/>
      <c r="AP9" s="3422"/>
      <c r="AR9" s="940"/>
      <c r="AT9" s="946" t="s">
        <v>674</v>
      </c>
      <c r="AU9" s="946"/>
      <c r="AV9" s="946"/>
      <c r="AW9" s="946"/>
      <c r="AX9" s="946"/>
      <c r="AY9" s="946"/>
      <c r="AZ9" s="946"/>
      <c r="BA9" s="946"/>
      <c r="BB9" s="946"/>
      <c r="BC9" s="946"/>
      <c r="BD9" s="946"/>
      <c r="BE9" s="946"/>
      <c r="BG9" s="946" t="s">
        <v>675</v>
      </c>
      <c r="BH9" s="946"/>
      <c r="BI9" s="946"/>
      <c r="BJ9" s="946"/>
      <c r="BK9" s="946"/>
    </row>
    <row r="10" spans="1:69" ht="13.5" customHeight="1">
      <c r="A10" s="1058"/>
      <c r="B10" s="2115"/>
      <c r="C10" s="2116"/>
      <c r="D10" s="3421" t="s">
        <v>2116</v>
      </c>
      <c r="E10" s="3421"/>
      <c r="F10" s="3421"/>
      <c r="G10" s="3421"/>
      <c r="H10" s="3421"/>
      <c r="I10" s="3421"/>
      <c r="J10" s="3421"/>
      <c r="K10" s="3421"/>
      <c r="L10" s="3422"/>
      <c r="M10" s="4216"/>
      <c r="N10" s="4217"/>
      <c r="O10" s="4217"/>
      <c r="P10" s="4217"/>
      <c r="Q10" s="4217"/>
      <c r="R10" s="4217"/>
      <c r="S10" s="4217"/>
      <c r="T10" s="4218"/>
      <c r="U10" s="2122"/>
      <c r="V10" s="2116"/>
      <c r="W10" s="4214" t="s">
        <v>267</v>
      </c>
      <c r="X10" s="4214"/>
      <c r="Y10" s="4214"/>
      <c r="Z10" s="4214"/>
      <c r="AA10" s="4214"/>
      <c r="AB10" s="4214"/>
      <c r="AC10" s="4214"/>
      <c r="AD10" s="4214"/>
      <c r="AE10" s="4214"/>
      <c r="AF10" s="4214"/>
      <c r="AG10" s="4214"/>
      <c r="AH10" s="4215"/>
      <c r="AI10" s="4213"/>
      <c r="AJ10" s="3421"/>
      <c r="AK10" s="3421"/>
      <c r="AL10" s="3421"/>
      <c r="AM10" s="3421"/>
      <c r="AN10" s="3421"/>
      <c r="AO10" s="3421"/>
      <c r="AP10" s="3422"/>
      <c r="AR10" s="940"/>
      <c r="AT10" s="946"/>
      <c r="AU10" s="946" t="s">
        <v>284</v>
      </c>
      <c r="AV10" s="946"/>
      <c r="AW10" s="946"/>
      <c r="AX10" s="946"/>
      <c r="AY10" s="946"/>
      <c r="AZ10" s="946"/>
      <c r="BA10" s="946"/>
      <c r="BB10" s="946"/>
      <c r="BC10" s="946"/>
      <c r="BD10" s="946"/>
      <c r="BE10" s="946"/>
      <c r="BG10" s="946"/>
      <c r="BH10" s="946" t="s">
        <v>676</v>
      </c>
      <c r="BI10" s="946"/>
      <c r="BJ10" s="946"/>
      <c r="BK10" s="946"/>
    </row>
    <row r="11" spans="1:69" ht="13.5" customHeight="1">
      <c r="A11" s="1058"/>
      <c r="B11" s="2115"/>
      <c r="C11" s="2116"/>
      <c r="D11" s="4214" t="s">
        <v>2163</v>
      </c>
      <c r="E11" s="4214"/>
      <c r="F11" s="4214"/>
      <c r="G11" s="4214"/>
      <c r="H11" s="4214"/>
      <c r="I11" s="4214"/>
      <c r="J11" s="4214"/>
      <c r="K11" s="4214"/>
      <c r="L11" s="4215"/>
      <c r="M11" s="4216"/>
      <c r="N11" s="4217"/>
      <c r="O11" s="4217"/>
      <c r="P11" s="4217"/>
      <c r="Q11" s="4217"/>
      <c r="R11" s="4217"/>
      <c r="S11" s="4217"/>
      <c r="T11" s="4218"/>
      <c r="U11" s="2122"/>
      <c r="V11" s="2116"/>
      <c r="W11" s="4214" t="s">
        <v>269</v>
      </c>
      <c r="X11" s="4214"/>
      <c r="Y11" s="4214"/>
      <c r="Z11" s="4214"/>
      <c r="AA11" s="4214"/>
      <c r="AB11" s="4214"/>
      <c r="AC11" s="4219"/>
      <c r="AD11" s="4219"/>
      <c r="AE11" s="4219"/>
      <c r="AF11" s="4219"/>
      <c r="AG11" s="4219"/>
      <c r="AH11" s="2117" t="s">
        <v>214</v>
      </c>
      <c r="AI11" s="4213"/>
      <c r="AJ11" s="3421"/>
      <c r="AK11" s="3421"/>
      <c r="AL11" s="3421"/>
      <c r="AM11" s="3421"/>
      <c r="AN11" s="3421"/>
      <c r="AO11" s="3421"/>
      <c r="AP11" s="3422"/>
      <c r="AR11" s="940"/>
      <c r="AT11" s="946"/>
      <c r="AU11" s="4220" t="s">
        <v>285</v>
      </c>
      <c r="AV11" s="4220"/>
      <c r="AW11" s="4220"/>
      <c r="AX11" s="4220"/>
      <c r="AY11" s="4220"/>
      <c r="AZ11" s="4220"/>
      <c r="BA11" s="4220"/>
      <c r="BB11" s="4220"/>
      <c r="BC11" s="4220"/>
      <c r="BD11" s="4220"/>
      <c r="BE11" s="946"/>
      <c r="BG11" s="946"/>
      <c r="BH11" s="4220" t="s">
        <v>677</v>
      </c>
      <c r="BI11" s="4220"/>
      <c r="BJ11" s="4220"/>
      <c r="BK11" s="4220"/>
      <c r="BL11" s="4220"/>
      <c r="BM11" s="4220"/>
      <c r="BN11" s="4220"/>
      <c r="BO11" s="4220"/>
      <c r="BP11" s="4220"/>
      <c r="BQ11" s="4220"/>
    </row>
    <row r="12" spans="1:69" ht="13.5" customHeight="1">
      <c r="A12" s="1058"/>
      <c r="B12" s="2115"/>
      <c r="C12" s="2116"/>
      <c r="D12" s="3421" t="s">
        <v>2164</v>
      </c>
      <c r="E12" s="3421"/>
      <c r="F12" s="3421"/>
      <c r="G12" s="3421"/>
      <c r="H12" s="3421"/>
      <c r="I12" s="3421"/>
      <c r="J12" s="3421"/>
      <c r="K12" s="3421"/>
      <c r="L12" s="3422"/>
      <c r="M12" s="4216"/>
      <c r="N12" s="4217"/>
      <c r="O12" s="4217"/>
      <c r="P12" s="4217"/>
      <c r="Q12" s="4217"/>
      <c r="R12" s="4217"/>
      <c r="S12" s="4217"/>
      <c r="T12" s="4218"/>
      <c r="U12" s="2122"/>
      <c r="V12" s="2116"/>
      <c r="W12" s="4214" t="s">
        <v>271</v>
      </c>
      <c r="X12" s="4214"/>
      <c r="Y12" s="4214"/>
      <c r="Z12" s="4214"/>
      <c r="AA12" s="4214"/>
      <c r="AB12" s="4214"/>
      <c r="AC12" s="4214"/>
      <c r="AD12" s="4214"/>
      <c r="AE12" s="4214"/>
      <c r="AF12" s="4214"/>
      <c r="AG12" s="4214"/>
      <c r="AH12" s="4215"/>
      <c r="AI12" s="4213"/>
      <c r="AJ12" s="3421"/>
      <c r="AK12" s="3421"/>
      <c r="AL12" s="3421"/>
      <c r="AM12" s="3421"/>
      <c r="AN12" s="3421"/>
      <c r="AO12" s="3421"/>
      <c r="AP12" s="3422"/>
      <c r="AR12" s="940"/>
      <c r="AU12" s="4220"/>
      <c r="AV12" s="4220"/>
      <c r="AW12" s="4220"/>
      <c r="AX12" s="4220"/>
      <c r="AY12" s="4220"/>
      <c r="AZ12" s="4220"/>
      <c r="BA12" s="4220"/>
      <c r="BB12" s="4220"/>
      <c r="BC12" s="4220"/>
      <c r="BD12" s="4220"/>
      <c r="BH12" s="4220"/>
      <c r="BI12" s="4220"/>
      <c r="BJ12" s="4220"/>
      <c r="BK12" s="4220"/>
      <c r="BL12" s="4220"/>
      <c r="BM12" s="4220"/>
      <c r="BN12" s="4220"/>
      <c r="BO12" s="4220"/>
      <c r="BP12" s="4220"/>
      <c r="BQ12" s="4220"/>
    </row>
    <row r="13" spans="1:69" ht="13.5" customHeight="1">
      <c r="A13" s="1058"/>
      <c r="B13" s="2118"/>
      <c r="C13" s="2021"/>
      <c r="D13" s="3421" t="s">
        <v>2165</v>
      </c>
      <c r="E13" s="3421"/>
      <c r="F13" s="3421"/>
      <c r="G13" s="3421"/>
      <c r="H13" s="3421"/>
      <c r="I13" s="3421"/>
      <c r="J13" s="3421"/>
      <c r="K13" s="3421"/>
      <c r="L13" s="3422"/>
      <c r="M13" s="4210"/>
      <c r="N13" s="4211"/>
      <c r="O13" s="4211"/>
      <c r="P13" s="4211"/>
      <c r="Q13" s="4211"/>
      <c r="R13" s="4211"/>
      <c r="S13" s="4211"/>
      <c r="T13" s="4212"/>
      <c r="U13" s="2122"/>
      <c r="V13" s="2116"/>
      <c r="W13" s="3421"/>
      <c r="X13" s="3421"/>
      <c r="Y13" s="3421"/>
      <c r="Z13" s="3421"/>
      <c r="AA13" s="3421"/>
      <c r="AB13" s="3421"/>
      <c r="AC13" s="3421"/>
      <c r="AD13" s="3421"/>
      <c r="AE13" s="3421"/>
      <c r="AF13" s="3421"/>
      <c r="AG13" s="3421"/>
      <c r="AH13" s="3422"/>
      <c r="AI13" s="4213"/>
      <c r="AJ13" s="3421"/>
      <c r="AK13" s="3421"/>
      <c r="AL13" s="3421"/>
      <c r="AM13" s="3421"/>
      <c r="AN13" s="3421"/>
      <c r="AO13" s="3421"/>
      <c r="AP13" s="3422"/>
      <c r="AR13" s="940"/>
      <c r="AT13" s="946" t="s">
        <v>673</v>
      </c>
      <c r="AU13" s="953"/>
      <c r="AV13" s="953"/>
      <c r="AW13" s="953"/>
      <c r="AX13" s="953"/>
      <c r="AY13" s="1062"/>
      <c r="AZ13" s="1062"/>
      <c r="BA13" s="953"/>
      <c r="BB13" s="953"/>
      <c r="BC13" s="953"/>
      <c r="BD13" s="953"/>
      <c r="BE13" s="953"/>
      <c r="BF13" s="953"/>
      <c r="BG13" s="953"/>
      <c r="BH13" s="953"/>
      <c r="BI13" s="953"/>
      <c r="BJ13" s="953"/>
      <c r="BK13" s="953"/>
      <c r="BL13" s="953"/>
      <c r="BM13" s="1063"/>
      <c r="BN13" s="946"/>
      <c r="BO13" s="946"/>
      <c r="BP13" s="946"/>
      <c r="BQ13" s="946"/>
    </row>
    <row r="14" spans="1:69" ht="13.5" customHeight="1">
      <c r="A14" s="1058"/>
      <c r="B14" s="948"/>
      <c r="C14" s="898"/>
      <c r="D14" s="898"/>
      <c r="E14" s="898"/>
      <c r="F14" s="898"/>
      <c r="G14" s="898"/>
      <c r="H14" s="898"/>
      <c r="I14" s="898"/>
      <c r="J14" s="898"/>
      <c r="K14" s="898"/>
      <c r="L14" s="898"/>
      <c r="M14" s="898"/>
      <c r="N14" s="898"/>
      <c r="O14" s="898"/>
      <c r="P14" s="898"/>
      <c r="Q14" s="898"/>
      <c r="R14" s="898"/>
      <c r="S14" s="898"/>
      <c r="T14" s="898"/>
      <c r="U14" s="898"/>
      <c r="V14" s="898"/>
      <c r="W14" s="898"/>
      <c r="X14" s="898"/>
      <c r="Y14" s="898"/>
      <c r="Z14" s="2022"/>
      <c r="AA14" s="2022"/>
      <c r="AB14" s="2022"/>
      <c r="AC14" s="2022"/>
      <c r="AD14" s="948"/>
      <c r="AE14" s="948"/>
      <c r="AF14" s="948"/>
      <c r="AG14" s="2023"/>
      <c r="AH14" s="2024"/>
      <c r="AI14" s="2025"/>
      <c r="AJ14" s="948"/>
      <c r="AK14" s="948"/>
      <c r="AL14" s="2025"/>
      <c r="AM14" s="948"/>
      <c r="AN14" s="2026"/>
      <c r="AO14" s="2027"/>
      <c r="AP14" s="915"/>
      <c r="AQ14" s="914"/>
      <c r="AR14" s="940"/>
    </row>
    <row r="15" spans="1:69" ht="13.5" customHeight="1">
      <c r="A15" s="1058"/>
      <c r="B15" s="948" t="s">
        <v>1512</v>
      </c>
      <c r="C15" s="2025"/>
      <c r="D15" s="2025"/>
      <c r="E15" s="2025"/>
      <c r="F15" s="2025"/>
      <c r="G15" s="2025"/>
      <c r="H15" s="2025"/>
      <c r="I15" s="2025"/>
      <c r="J15" s="2025"/>
      <c r="K15" s="2025"/>
      <c r="L15" s="2025"/>
      <c r="M15" s="2025"/>
      <c r="N15" s="2025"/>
      <c r="O15" s="2025"/>
      <c r="P15" s="2025"/>
      <c r="Q15" s="2025"/>
      <c r="R15" s="2025"/>
      <c r="S15" s="2025"/>
      <c r="T15" s="2025"/>
      <c r="U15" s="2025"/>
      <c r="V15" s="2025"/>
      <c r="W15" s="2025"/>
      <c r="X15" s="2025"/>
      <c r="Y15" s="2025"/>
      <c r="Z15" s="2025"/>
      <c r="AA15" s="2025"/>
      <c r="AB15" s="2025"/>
      <c r="AC15" s="2025"/>
      <c r="AD15" s="2025"/>
      <c r="AE15" s="2025"/>
      <c r="AF15" s="2025"/>
      <c r="AG15" s="2025"/>
      <c r="AH15" s="2129"/>
      <c r="AI15" s="2025"/>
      <c r="AJ15" s="2025"/>
      <c r="AK15" s="2025"/>
      <c r="AL15" s="2025"/>
      <c r="AM15" s="2025"/>
      <c r="AN15" s="2025"/>
      <c r="AO15" s="2025"/>
      <c r="AP15" s="2025"/>
      <c r="AQ15" s="2025"/>
      <c r="AR15" s="2130"/>
      <c r="BP15" s="946"/>
      <c r="BQ15" s="946"/>
    </row>
    <row r="16" spans="1:69" ht="13.5" customHeight="1">
      <c r="A16" s="1058"/>
      <c r="B16" s="2025"/>
      <c r="C16" s="4275" t="s">
        <v>2117</v>
      </c>
      <c r="D16" s="4275"/>
      <c r="E16" s="4275"/>
      <c r="F16" s="4275"/>
      <c r="G16" s="4275"/>
      <c r="H16" s="4275"/>
      <c r="I16" s="4275"/>
      <c r="J16" s="4275"/>
      <c r="K16" s="4275"/>
      <c r="L16" s="4275"/>
      <c r="M16" s="4275"/>
      <c r="N16" s="4275"/>
      <c r="O16" s="4275"/>
      <c r="P16" s="4275"/>
      <c r="Q16" s="4275"/>
      <c r="R16" s="4275"/>
      <c r="S16" s="4275"/>
      <c r="T16" s="4275"/>
      <c r="U16" s="4275"/>
      <c r="V16" s="4275"/>
      <c r="W16" s="4275"/>
      <c r="X16" s="4275"/>
      <c r="Y16" s="4275"/>
      <c r="Z16" s="4275"/>
      <c r="AA16" s="4275"/>
      <c r="AB16" s="4275"/>
      <c r="AC16" s="4275"/>
      <c r="AD16" s="4275"/>
      <c r="AE16" s="4275"/>
      <c r="AF16" s="4275"/>
      <c r="AG16" s="4276"/>
      <c r="AH16" s="2129"/>
      <c r="AI16" s="2025"/>
      <c r="AJ16" s="2025"/>
      <c r="AK16" s="2025"/>
      <c r="AL16" s="2025"/>
      <c r="AM16" s="2025"/>
      <c r="AN16" s="2025"/>
      <c r="AO16" s="2025"/>
      <c r="AP16" s="2025"/>
      <c r="AQ16" s="2025"/>
      <c r="AR16" s="2130"/>
      <c r="BF16" s="1985" t="s">
        <v>668</v>
      </c>
      <c r="BP16" s="946"/>
      <c r="BQ16" s="946"/>
    </row>
    <row r="17" spans="1:73" ht="13.5" customHeight="1">
      <c r="A17" s="1058"/>
      <c r="B17" s="948" t="s">
        <v>818</v>
      </c>
      <c r="D17" s="1064"/>
      <c r="E17" s="948"/>
      <c r="F17" s="948"/>
      <c r="G17" s="1064"/>
      <c r="H17" s="1064"/>
      <c r="I17" s="1064"/>
      <c r="J17" s="1064"/>
      <c r="K17" s="1064"/>
      <c r="L17" s="1064"/>
      <c r="M17" s="1064"/>
      <c r="N17" s="1064"/>
      <c r="O17" s="1064"/>
      <c r="P17" s="1064"/>
      <c r="Q17" s="1064"/>
      <c r="R17" s="1064"/>
      <c r="S17" s="1064"/>
      <c r="T17" s="1064"/>
      <c r="U17" s="898"/>
      <c r="V17" s="898"/>
      <c r="W17" s="898"/>
      <c r="X17" s="898"/>
      <c r="Y17" s="898"/>
      <c r="Z17" s="898"/>
      <c r="AA17" s="898"/>
      <c r="AB17" s="898"/>
      <c r="AG17" s="2030"/>
      <c r="AH17" s="2031"/>
      <c r="AI17" s="897"/>
      <c r="AL17" s="897"/>
      <c r="AN17" s="2026"/>
      <c r="AO17" s="2027"/>
      <c r="AP17" s="915"/>
      <c r="AQ17" s="914"/>
      <c r="AR17" s="940"/>
      <c r="AT17" s="946" t="s">
        <v>280</v>
      </c>
      <c r="AU17" s="946"/>
      <c r="AV17" s="946"/>
      <c r="AW17" s="946"/>
      <c r="AX17" s="946"/>
      <c r="AY17" s="946"/>
      <c r="AZ17" s="1065" t="s">
        <v>2118</v>
      </c>
      <c r="BA17" s="946"/>
      <c r="BB17" s="946"/>
      <c r="BC17" s="946"/>
      <c r="BD17" s="951"/>
      <c r="BE17" s="952"/>
      <c r="BF17" s="946" t="s">
        <v>280</v>
      </c>
      <c r="BG17" s="946"/>
      <c r="BH17" s="946"/>
      <c r="BI17" s="946"/>
      <c r="BJ17" s="946"/>
      <c r="BK17" s="946"/>
      <c r="BL17" s="1065" t="s">
        <v>1280</v>
      </c>
      <c r="BM17" s="946"/>
      <c r="BN17" s="946"/>
      <c r="BO17" s="946"/>
      <c r="BP17" s="946"/>
      <c r="BQ17" s="946"/>
      <c r="BR17" s="946"/>
      <c r="BS17" s="946"/>
      <c r="BT17" s="946"/>
      <c r="BU17" s="946"/>
    </row>
    <row r="18" spans="1:73" s="946" customFormat="1" ht="13.5" customHeight="1">
      <c r="A18" s="2123"/>
      <c r="B18" s="4157" t="s">
        <v>58</v>
      </c>
      <c r="C18" s="4158"/>
      <c r="D18" s="4159"/>
      <c r="E18" s="4166" t="s">
        <v>272</v>
      </c>
      <c r="F18" s="4167"/>
      <c r="G18" s="4168"/>
      <c r="H18" s="4175" t="s">
        <v>59</v>
      </c>
      <c r="I18" s="4176"/>
      <c r="J18" s="4176"/>
      <c r="K18" s="4176"/>
      <c r="L18" s="4176"/>
      <c r="M18" s="4176"/>
      <c r="N18" s="4176"/>
      <c r="O18" s="4176"/>
      <c r="P18" s="4176"/>
      <c r="Q18" s="4176"/>
      <c r="R18" s="4176"/>
      <c r="S18" s="4176"/>
      <c r="T18" s="4176"/>
      <c r="U18" s="4176"/>
      <c r="V18" s="4176"/>
      <c r="W18" s="4177"/>
      <c r="X18" s="4178" t="s">
        <v>2119</v>
      </c>
      <c r="Y18" s="4179"/>
      <c r="Z18" s="4180"/>
      <c r="AA18" s="4175" t="s">
        <v>816</v>
      </c>
      <c r="AB18" s="4176"/>
      <c r="AC18" s="4176"/>
      <c r="AD18" s="4176"/>
      <c r="AE18" s="4176"/>
      <c r="AF18" s="4177"/>
      <c r="AG18" s="4187" t="s">
        <v>1098</v>
      </c>
      <c r="AH18" s="4188"/>
      <c r="AI18" s="4188"/>
      <c r="AJ18" s="4188"/>
      <c r="AK18" s="4188"/>
      <c r="AL18" s="4188"/>
      <c r="AM18" s="4188"/>
      <c r="AN18" s="4188"/>
      <c r="AO18" s="4188"/>
      <c r="AP18" s="4188"/>
      <c r="AQ18" s="4189"/>
      <c r="AR18" s="2032"/>
      <c r="AT18" s="3611" t="s">
        <v>281</v>
      </c>
      <c r="AU18" s="3612"/>
      <c r="AV18" s="3612"/>
      <c r="AW18" s="3613"/>
      <c r="AX18" s="3617"/>
      <c r="AY18" s="3618"/>
      <c r="AZ18" s="3618"/>
      <c r="BA18" s="4151" t="s">
        <v>2120</v>
      </c>
      <c r="BB18" s="4151"/>
      <c r="BC18" s="4152"/>
      <c r="BD18" s="951"/>
      <c r="BE18" s="952"/>
      <c r="BF18" s="3611" t="s">
        <v>281</v>
      </c>
      <c r="BG18" s="3612"/>
      <c r="BH18" s="3612"/>
      <c r="BI18" s="3613"/>
      <c r="BJ18" s="4271">
        <v>40</v>
      </c>
      <c r="BK18" s="4272"/>
      <c r="BL18" s="4272"/>
      <c r="BM18" s="3621" t="s">
        <v>1279</v>
      </c>
      <c r="BN18" s="3621"/>
      <c r="BO18" s="3622"/>
    </row>
    <row r="19" spans="1:73" s="946" customFormat="1" ht="13.5" customHeight="1">
      <c r="A19" s="2123"/>
      <c r="B19" s="4160"/>
      <c r="C19" s="4161"/>
      <c r="D19" s="4162"/>
      <c r="E19" s="4169"/>
      <c r="F19" s="4170"/>
      <c r="G19" s="4171"/>
      <c r="H19" s="4196" t="s">
        <v>273</v>
      </c>
      <c r="I19" s="4128"/>
      <c r="J19" s="4127" t="s">
        <v>274</v>
      </c>
      <c r="K19" s="4128"/>
      <c r="L19" s="4127" t="s">
        <v>275</v>
      </c>
      <c r="M19" s="4128"/>
      <c r="N19" s="4121" t="s">
        <v>1087</v>
      </c>
      <c r="O19" s="4122"/>
      <c r="P19" s="4127" t="s">
        <v>276</v>
      </c>
      <c r="Q19" s="4128"/>
      <c r="R19" s="4127" t="s">
        <v>277</v>
      </c>
      <c r="S19" s="4128"/>
      <c r="T19" s="4127" t="s">
        <v>278</v>
      </c>
      <c r="U19" s="4128"/>
      <c r="V19" s="4132" t="s">
        <v>181</v>
      </c>
      <c r="W19" s="4133"/>
      <c r="X19" s="4181"/>
      <c r="Y19" s="4182"/>
      <c r="Z19" s="4183"/>
      <c r="AA19" s="4138" t="s">
        <v>181</v>
      </c>
      <c r="AB19" s="4139"/>
      <c r="AC19" s="4140"/>
      <c r="AD19" s="2111" t="s">
        <v>791</v>
      </c>
      <c r="AE19" s="4117" t="s">
        <v>792</v>
      </c>
      <c r="AF19" s="4118"/>
      <c r="AG19" s="4190"/>
      <c r="AH19" s="4191"/>
      <c r="AI19" s="4191"/>
      <c r="AJ19" s="4191"/>
      <c r="AK19" s="4191"/>
      <c r="AL19" s="4191"/>
      <c r="AM19" s="4191"/>
      <c r="AN19" s="4191"/>
      <c r="AO19" s="4191"/>
      <c r="AP19" s="4191"/>
      <c r="AQ19" s="4192"/>
      <c r="AR19" s="2032"/>
      <c r="AT19" s="3614"/>
      <c r="AU19" s="3615"/>
      <c r="AV19" s="3615"/>
      <c r="AW19" s="3616"/>
      <c r="AX19" s="3619"/>
      <c r="AY19" s="3620"/>
      <c r="AZ19" s="3620"/>
      <c r="BA19" s="4153"/>
      <c r="BB19" s="4153"/>
      <c r="BC19" s="4154"/>
      <c r="BD19" s="951"/>
      <c r="BE19" s="952"/>
      <c r="BF19" s="3614"/>
      <c r="BG19" s="3615"/>
      <c r="BH19" s="3615"/>
      <c r="BI19" s="3616"/>
      <c r="BJ19" s="4273"/>
      <c r="BK19" s="4274"/>
      <c r="BL19" s="4274"/>
      <c r="BM19" s="3623"/>
      <c r="BN19" s="3623"/>
      <c r="BO19" s="3624"/>
    </row>
    <row r="20" spans="1:73" s="946" customFormat="1" ht="13.5" customHeight="1">
      <c r="A20" s="2123"/>
      <c r="B20" s="4160"/>
      <c r="C20" s="4161"/>
      <c r="D20" s="4162"/>
      <c r="E20" s="4169"/>
      <c r="F20" s="4170"/>
      <c r="G20" s="4171"/>
      <c r="H20" s="4197"/>
      <c r="I20" s="4129"/>
      <c r="J20" s="4119"/>
      <c r="K20" s="4129"/>
      <c r="L20" s="4119"/>
      <c r="M20" s="4129"/>
      <c r="N20" s="4123"/>
      <c r="O20" s="4124"/>
      <c r="P20" s="4119"/>
      <c r="Q20" s="4129"/>
      <c r="R20" s="4119"/>
      <c r="S20" s="4129"/>
      <c r="T20" s="4119"/>
      <c r="U20" s="4129"/>
      <c r="V20" s="4134"/>
      <c r="W20" s="4135"/>
      <c r="X20" s="4181"/>
      <c r="Y20" s="4182"/>
      <c r="Z20" s="4183"/>
      <c r="AA20" s="3180"/>
      <c r="AB20" s="3181"/>
      <c r="AC20" s="4141"/>
      <c r="AD20" s="2112" t="s">
        <v>176</v>
      </c>
      <c r="AE20" s="4119" t="s">
        <v>177</v>
      </c>
      <c r="AF20" s="4120"/>
      <c r="AG20" s="4190"/>
      <c r="AH20" s="4191"/>
      <c r="AI20" s="4191"/>
      <c r="AJ20" s="4191"/>
      <c r="AK20" s="4191"/>
      <c r="AL20" s="4191"/>
      <c r="AM20" s="4191"/>
      <c r="AN20" s="4191"/>
      <c r="AO20" s="4191"/>
      <c r="AP20" s="4191"/>
      <c r="AQ20" s="4192"/>
      <c r="AR20" s="2032"/>
      <c r="AT20" s="4204" t="s">
        <v>2121</v>
      </c>
      <c r="AU20" s="4205"/>
      <c r="AV20" s="4205"/>
      <c r="AW20" s="4206"/>
      <c r="AX20" s="3641">
        <f>AX27</f>
        <v>0</v>
      </c>
      <c r="AY20" s="3642"/>
      <c r="AZ20" s="3642"/>
      <c r="BA20" s="4151" t="s">
        <v>2120</v>
      </c>
      <c r="BB20" s="4151"/>
      <c r="BC20" s="4152"/>
      <c r="BD20" s="951"/>
      <c r="BE20" s="952"/>
      <c r="BF20" s="4204" t="s">
        <v>2121</v>
      </c>
      <c r="BG20" s="4205"/>
      <c r="BH20" s="4205"/>
      <c r="BI20" s="4206"/>
      <c r="BJ20" s="4199">
        <f>BJ27</f>
        <v>38</v>
      </c>
      <c r="BK20" s="4200"/>
      <c r="BL20" s="4200"/>
      <c r="BM20" s="3621" t="s">
        <v>1279</v>
      </c>
      <c r="BN20" s="3621"/>
      <c r="BO20" s="3622"/>
    </row>
    <row r="21" spans="1:73" s="946" customFormat="1" ht="13.5" customHeight="1" thickBot="1">
      <c r="A21" s="1058"/>
      <c r="B21" s="4163"/>
      <c r="C21" s="4164"/>
      <c r="D21" s="4165"/>
      <c r="E21" s="4172"/>
      <c r="F21" s="4173"/>
      <c r="G21" s="4174"/>
      <c r="H21" s="4198"/>
      <c r="I21" s="4131"/>
      <c r="J21" s="4130"/>
      <c r="K21" s="4131"/>
      <c r="L21" s="4130"/>
      <c r="M21" s="4131"/>
      <c r="N21" s="4125"/>
      <c r="O21" s="4126"/>
      <c r="P21" s="4130"/>
      <c r="Q21" s="4131"/>
      <c r="R21" s="4130"/>
      <c r="S21" s="4131"/>
      <c r="T21" s="4130"/>
      <c r="U21" s="4131"/>
      <c r="V21" s="4136"/>
      <c r="W21" s="4137"/>
      <c r="X21" s="4184"/>
      <c r="Y21" s="4185"/>
      <c r="Z21" s="4186"/>
      <c r="AA21" s="3183"/>
      <c r="AB21" s="3184"/>
      <c r="AC21" s="4142"/>
      <c r="AD21" s="2033"/>
      <c r="AE21" s="4149" t="s">
        <v>279</v>
      </c>
      <c r="AF21" s="4150"/>
      <c r="AG21" s="4193"/>
      <c r="AH21" s="4194"/>
      <c r="AI21" s="4194"/>
      <c r="AJ21" s="4194"/>
      <c r="AK21" s="4194"/>
      <c r="AL21" s="4194"/>
      <c r="AM21" s="4194"/>
      <c r="AN21" s="4194"/>
      <c r="AO21" s="4194"/>
      <c r="AP21" s="4194"/>
      <c r="AQ21" s="4195"/>
      <c r="AR21" s="2032"/>
      <c r="AT21" s="4207"/>
      <c r="AU21" s="4208"/>
      <c r="AV21" s="4208"/>
      <c r="AW21" s="4209"/>
      <c r="AX21" s="4277"/>
      <c r="AY21" s="4278"/>
      <c r="AZ21" s="4278"/>
      <c r="BA21" s="4153"/>
      <c r="BB21" s="4153"/>
      <c r="BC21" s="4154"/>
      <c r="BD21" s="951"/>
      <c r="BE21" s="952"/>
      <c r="BF21" s="4207"/>
      <c r="BG21" s="4208"/>
      <c r="BH21" s="4208"/>
      <c r="BI21" s="4209"/>
      <c r="BJ21" s="4201"/>
      <c r="BK21" s="4202"/>
      <c r="BL21" s="4202"/>
      <c r="BM21" s="3662"/>
      <c r="BN21" s="3662"/>
      <c r="BO21" s="4203"/>
    </row>
    <row r="22" spans="1:73" s="946" customFormat="1" ht="13.5" customHeight="1">
      <c r="A22" s="2123"/>
      <c r="B22" s="4112" t="s">
        <v>1086</v>
      </c>
      <c r="C22" s="4113"/>
      <c r="D22" s="2034"/>
      <c r="E22" s="4114" t="s">
        <v>220</v>
      </c>
      <c r="F22" s="4115"/>
      <c r="G22" s="4116"/>
      <c r="H22" s="3999">
        <v>0</v>
      </c>
      <c r="I22" s="3979"/>
      <c r="J22" s="3978">
        <v>0</v>
      </c>
      <c r="K22" s="3979"/>
      <c r="L22" s="3978">
        <v>0</v>
      </c>
      <c r="M22" s="3979"/>
      <c r="N22" s="3978">
        <v>0</v>
      </c>
      <c r="O22" s="3979"/>
      <c r="P22" s="3978">
        <v>0</v>
      </c>
      <c r="Q22" s="3979"/>
      <c r="R22" s="3978">
        <v>2</v>
      </c>
      <c r="S22" s="3979"/>
      <c r="T22" s="3978">
        <v>0</v>
      </c>
      <c r="U22" s="3979"/>
      <c r="V22" s="4004">
        <f>SUM(P22:U22)</f>
        <v>2</v>
      </c>
      <c r="W22" s="4005"/>
      <c r="X22" s="4143" t="s">
        <v>175</v>
      </c>
      <c r="Y22" s="4144"/>
      <c r="Z22" s="4145"/>
      <c r="AA22" s="4143" t="s">
        <v>175</v>
      </c>
      <c r="AB22" s="4144"/>
      <c r="AC22" s="4146"/>
      <c r="AD22" s="2035" t="s">
        <v>175</v>
      </c>
      <c r="AE22" s="4147" t="s">
        <v>1251</v>
      </c>
      <c r="AF22" s="4148"/>
      <c r="AG22" s="2036" t="s">
        <v>176</v>
      </c>
      <c r="AH22" s="4076" t="s">
        <v>1100</v>
      </c>
      <c r="AI22" s="4076"/>
      <c r="AJ22" s="4076"/>
      <c r="AK22" s="4076"/>
      <c r="AL22" s="4076"/>
      <c r="AM22" s="4076"/>
      <c r="AN22" s="4076"/>
      <c r="AO22" s="4076"/>
      <c r="AP22" s="4076"/>
      <c r="AQ22" s="4077"/>
      <c r="AR22" s="2032"/>
      <c r="AT22" s="3650" t="s">
        <v>279</v>
      </c>
      <c r="AU22" s="3651"/>
      <c r="AV22" s="3651"/>
      <c r="AW22" s="3652"/>
      <c r="AX22" s="4267" t="str">
        <f>IF(ISERROR(AX20/AX18),"",ROUNDDOWN(AX20/AX18,1))</f>
        <v/>
      </c>
      <c r="AY22" s="4268"/>
      <c r="AZ22" s="4268"/>
      <c r="BA22" s="3660" t="s">
        <v>175</v>
      </c>
      <c r="BB22" s="3660"/>
      <c r="BC22" s="3661"/>
      <c r="BD22" s="951"/>
      <c r="BE22" s="952"/>
      <c r="BF22" s="3650" t="s">
        <v>279</v>
      </c>
      <c r="BG22" s="3651"/>
      <c r="BH22" s="3651"/>
      <c r="BI22" s="3652"/>
      <c r="BJ22" s="4078">
        <f>IF(ISERROR(BJ20/BJ18),"",ROUNDDOWN(BJ20/BJ18,1))</f>
        <v>0.9</v>
      </c>
      <c r="BK22" s="4079"/>
      <c r="BL22" s="4079"/>
      <c r="BM22" s="3660" t="s">
        <v>175</v>
      </c>
      <c r="BN22" s="3660"/>
      <c r="BO22" s="3661"/>
    </row>
    <row r="23" spans="1:73" s="946" customFormat="1" ht="13.5" customHeight="1" thickBot="1">
      <c r="A23" s="1058"/>
      <c r="B23" s="4054" t="s">
        <v>1099</v>
      </c>
      <c r="C23" s="4055"/>
      <c r="D23" s="4056"/>
      <c r="E23" s="4060">
        <v>90.6</v>
      </c>
      <c r="F23" s="4061"/>
      <c r="G23" s="4062"/>
      <c r="H23" s="4031"/>
      <c r="I23" s="4032"/>
      <c r="J23" s="3974"/>
      <c r="K23" s="4032"/>
      <c r="L23" s="3974"/>
      <c r="M23" s="4032"/>
      <c r="N23" s="3974"/>
      <c r="O23" s="4032"/>
      <c r="P23" s="3974"/>
      <c r="Q23" s="4032"/>
      <c r="R23" s="3974">
        <v>28</v>
      </c>
      <c r="S23" s="4032"/>
      <c r="T23" s="3974"/>
      <c r="U23" s="4032"/>
      <c r="V23" s="4050">
        <f>SUM(H23:U24)</f>
        <v>28</v>
      </c>
      <c r="W23" s="4051"/>
      <c r="X23" s="4084">
        <f>IF(V23=0,"",ROUNDDOWN(H23/3,1)+ROUNDDOWN((J23+L23)/6,1)+ROUNDDOWN(N23/15,1)+ROUNDDOWN((R23+T23)/30,1))</f>
        <v>0.9</v>
      </c>
      <c r="Y23" s="4085"/>
      <c r="Z23" s="4086"/>
      <c r="AA23" s="4090">
        <f>IF(AD23+AE24=0,"",AD23+AE24)</f>
        <v>1.9</v>
      </c>
      <c r="AB23" s="4091"/>
      <c r="AC23" s="4092"/>
      <c r="AD23" s="4096">
        <v>1</v>
      </c>
      <c r="AE23" s="4098">
        <v>2</v>
      </c>
      <c r="AF23" s="4099"/>
      <c r="AG23" s="2037" t="s">
        <v>177</v>
      </c>
      <c r="AH23" s="4100" t="s">
        <v>2122</v>
      </c>
      <c r="AI23" s="4100"/>
      <c r="AJ23" s="4100"/>
      <c r="AK23" s="4100"/>
      <c r="AL23" s="4100"/>
      <c r="AM23" s="4100"/>
      <c r="AN23" s="4100"/>
      <c r="AO23" s="4100"/>
      <c r="AP23" s="4100"/>
      <c r="AQ23" s="4101"/>
      <c r="AR23" s="2032"/>
      <c r="AT23" s="3653"/>
      <c r="AU23" s="3654"/>
      <c r="AV23" s="3654"/>
      <c r="AW23" s="3655"/>
      <c r="AX23" s="4269"/>
      <c r="AY23" s="4270"/>
      <c r="AZ23" s="4270"/>
      <c r="BA23" s="3662"/>
      <c r="BB23" s="3662"/>
      <c r="BC23" s="3663"/>
      <c r="BD23" s="951"/>
      <c r="BE23" s="952"/>
      <c r="BF23" s="3653"/>
      <c r="BG23" s="3654"/>
      <c r="BH23" s="3654"/>
      <c r="BI23" s="3655"/>
      <c r="BJ23" s="4080"/>
      <c r="BK23" s="4081"/>
      <c r="BL23" s="4081"/>
      <c r="BM23" s="3662"/>
      <c r="BN23" s="3662"/>
      <c r="BO23" s="3663"/>
    </row>
    <row r="24" spans="1:73" s="946" customFormat="1" ht="13.5" customHeight="1" thickBot="1">
      <c r="A24" s="1058"/>
      <c r="B24" s="4057"/>
      <c r="C24" s="4058"/>
      <c r="D24" s="4059"/>
      <c r="E24" s="4063"/>
      <c r="F24" s="4064"/>
      <c r="G24" s="4065"/>
      <c r="H24" s="4066"/>
      <c r="I24" s="4067"/>
      <c r="J24" s="4068"/>
      <c r="K24" s="4067"/>
      <c r="L24" s="4068"/>
      <c r="M24" s="4067"/>
      <c r="N24" s="4068"/>
      <c r="O24" s="4067"/>
      <c r="P24" s="4068"/>
      <c r="Q24" s="4067"/>
      <c r="R24" s="4068"/>
      <c r="S24" s="4067"/>
      <c r="T24" s="4068"/>
      <c r="U24" s="4067"/>
      <c r="V24" s="4052"/>
      <c r="W24" s="4053"/>
      <c r="X24" s="4087"/>
      <c r="Y24" s="4088"/>
      <c r="Z24" s="4089"/>
      <c r="AA24" s="4093"/>
      <c r="AB24" s="4094"/>
      <c r="AC24" s="4095"/>
      <c r="AD24" s="4097"/>
      <c r="AE24" s="4102">
        <v>0.9</v>
      </c>
      <c r="AF24" s="4103"/>
      <c r="AG24" s="2038"/>
      <c r="AH24" s="4104"/>
      <c r="AI24" s="4104"/>
      <c r="AJ24" s="4104"/>
      <c r="AK24" s="4104"/>
      <c r="AL24" s="4104"/>
      <c r="AM24" s="4104"/>
      <c r="AN24" s="4104"/>
      <c r="AO24" s="4104"/>
      <c r="AP24" s="4104"/>
      <c r="AQ24" s="4105"/>
      <c r="AR24" s="2032"/>
      <c r="AT24" s="4082" t="s">
        <v>2123</v>
      </c>
      <c r="AU24" s="4082"/>
      <c r="AV24" s="4082"/>
      <c r="AW24" s="4082"/>
      <c r="AX24" s="4082"/>
      <c r="AY24" s="4082"/>
      <c r="AZ24" s="4082"/>
      <c r="BA24" s="4082"/>
      <c r="BB24" s="4082"/>
      <c r="BC24" s="4082"/>
      <c r="BD24" s="1066"/>
      <c r="BE24" s="1067"/>
      <c r="BF24" s="4082" t="s">
        <v>2124</v>
      </c>
      <c r="BG24" s="4082"/>
      <c r="BH24" s="4082"/>
      <c r="BI24" s="4082"/>
      <c r="BJ24" s="4082"/>
      <c r="BK24" s="4082"/>
      <c r="BL24" s="4082"/>
      <c r="BM24" s="4082"/>
      <c r="BN24" s="4082"/>
      <c r="BO24" s="4082"/>
    </row>
    <row r="25" spans="1:73" s="946" customFormat="1" ht="13.5" customHeight="1" thickTop="1">
      <c r="A25" s="2123"/>
      <c r="B25" s="4069"/>
      <c r="C25" s="4070"/>
      <c r="D25" s="4071"/>
      <c r="E25" s="4072"/>
      <c r="F25" s="4073"/>
      <c r="G25" s="4074"/>
      <c r="H25" s="4075">
        <v>0</v>
      </c>
      <c r="I25" s="4041"/>
      <c r="J25" s="4040">
        <v>0</v>
      </c>
      <c r="K25" s="4041"/>
      <c r="L25" s="4040">
        <v>0</v>
      </c>
      <c r="M25" s="4041"/>
      <c r="N25" s="4040">
        <v>0</v>
      </c>
      <c r="O25" s="4041"/>
      <c r="P25" s="4040">
        <v>0</v>
      </c>
      <c r="Q25" s="4041"/>
      <c r="R25" s="4040">
        <v>0</v>
      </c>
      <c r="S25" s="4041"/>
      <c r="T25" s="4040">
        <v>0</v>
      </c>
      <c r="U25" s="4041"/>
      <c r="V25" s="3931">
        <f>SUM(H25:U25)</f>
        <v>0</v>
      </c>
      <c r="W25" s="3933"/>
      <c r="X25" s="4106" t="str">
        <f>IF(V26=0,"",ROUNDDOWN(H26/3,1)+ROUNDDOWN((J26+L26)/6,1)+ROUNDDOWN(N26/6,1)+ROUNDDOWN(P26/15,1)+ROUNDDOWN((R26+T26)/30,1))</f>
        <v/>
      </c>
      <c r="Y25" s="4107"/>
      <c r="Z25" s="4108"/>
      <c r="AA25" s="4109" t="str">
        <f>IF(AD25+AE27=0,"",AD25+AE27)</f>
        <v/>
      </c>
      <c r="AB25" s="4110"/>
      <c r="AC25" s="4111"/>
      <c r="AD25" s="3895"/>
      <c r="AE25" s="3898"/>
      <c r="AF25" s="3899"/>
      <c r="AG25" s="2039" t="s">
        <v>176</v>
      </c>
      <c r="AH25" s="3902"/>
      <c r="AI25" s="3902"/>
      <c r="AJ25" s="3902"/>
      <c r="AK25" s="3902"/>
      <c r="AL25" s="3902"/>
      <c r="AM25" s="3902"/>
      <c r="AN25" s="3902"/>
      <c r="AO25" s="3902"/>
      <c r="AP25" s="3902"/>
      <c r="AQ25" s="3903"/>
      <c r="AR25" s="2032"/>
      <c r="AT25" s="4083"/>
      <c r="AU25" s="4083"/>
      <c r="AV25" s="4083"/>
      <c r="AW25" s="4083"/>
      <c r="AX25" s="4083"/>
      <c r="AY25" s="4083"/>
      <c r="AZ25" s="4083"/>
      <c r="BA25" s="4083"/>
      <c r="BB25" s="4083"/>
      <c r="BC25" s="4083"/>
      <c r="BD25" s="1066"/>
      <c r="BE25" s="1067"/>
      <c r="BF25" s="4083"/>
      <c r="BG25" s="4083"/>
      <c r="BH25" s="4083"/>
      <c r="BI25" s="4083"/>
      <c r="BJ25" s="4083"/>
      <c r="BK25" s="4083"/>
      <c r="BL25" s="4083"/>
      <c r="BM25" s="4083"/>
      <c r="BN25" s="4083"/>
      <c r="BO25" s="4083"/>
    </row>
    <row r="26" spans="1:73" s="946" customFormat="1" ht="13.5" customHeight="1" thickBot="1">
      <c r="A26" s="1058"/>
      <c r="B26" s="3984"/>
      <c r="C26" s="3985"/>
      <c r="D26" s="3986"/>
      <c r="E26" s="3993"/>
      <c r="F26" s="3994"/>
      <c r="G26" s="3995"/>
      <c r="H26" s="4031"/>
      <c r="I26" s="4032"/>
      <c r="J26" s="3974"/>
      <c r="K26" s="4032"/>
      <c r="L26" s="3974"/>
      <c r="M26" s="4032"/>
      <c r="N26" s="3974"/>
      <c r="O26" s="4032"/>
      <c r="P26" s="3974"/>
      <c r="Q26" s="4032"/>
      <c r="R26" s="3974"/>
      <c r="S26" s="4032"/>
      <c r="T26" s="3974"/>
      <c r="U26" s="4032"/>
      <c r="V26" s="3924">
        <f>SUM(H26:U27)</f>
        <v>0</v>
      </c>
      <c r="W26" s="3976"/>
      <c r="X26" s="4009"/>
      <c r="Y26" s="4010"/>
      <c r="Z26" s="4011"/>
      <c r="AA26" s="4018"/>
      <c r="AB26" s="4019"/>
      <c r="AC26" s="4020"/>
      <c r="AD26" s="3896"/>
      <c r="AE26" s="3900"/>
      <c r="AF26" s="3901"/>
      <c r="AG26" s="2037" t="s">
        <v>177</v>
      </c>
      <c r="AH26" s="3904"/>
      <c r="AI26" s="3904"/>
      <c r="AJ26" s="3904"/>
      <c r="AK26" s="3904"/>
      <c r="AL26" s="3904"/>
      <c r="AM26" s="3904"/>
      <c r="AN26" s="3904"/>
      <c r="AO26" s="3904"/>
      <c r="AP26" s="3904"/>
      <c r="AQ26" s="3905"/>
      <c r="AR26" s="2032"/>
      <c r="AT26" s="4042"/>
      <c r="AU26" s="4043"/>
      <c r="AV26" s="4043"/>
      <c r="AW26" s="4044"/>
      <c r="AX26" s="4045" t="s">
        <v>2127</v>
      </c>
      <c r="AY26" s="4046"/>
      <c r="AZ26" s="4046"/>
      <c r="BA26" s="4046"/>
      <c r="BB26" s="4046"/>
      <c r="BC26" s="4047"/>
      <c r="BD26" s="951"/>
      <c r="BE26" s="952"/>
      <c r="BF26" s="4042"/>
      <c r="BG26" s="4043"/>
      <c r="BH26" s="4043"/>
      <c r="BI26" s="4044"/>
      <c r="BJ26" s="4045" t="s">
        <v>1282</v>
      </c>
      <c r="BK26" s="4046"/>
      <c r="BL26" s="4046"/>
      <c r="BM26" s="4046"/>
      <c r="BN26" s="4046"/>
      <c r="BO26" s="4047"/>
    </row>
    <row r="27" spans="1:73" s="946" customFormat="1" ht="13.5" customHeight="1" thickBot="1">
      <c r="A27" s="1058"/>
      <c r="B27" s="4026"/>
      <c r="C27" s="4027"/>
      <c r="D27" s="4028"/>
      <c r="E27" s="3996"/>
      <c r="F27" s="3997"/>
      <c r="G27" s="3998"/>
      <c r="H27" s="4033"/>
      <c r="I27" s="4034"/>
      <c r="J27" s="3975"/>
      <c r="K27" s="4034"/>
      <c r="L27" s="3975"/>
      <c r="M27" s="4034"/>
      <c r="N27" s="3975"/>
      <c r="O27" s="4034"/>
      <c r="P27" s="3975"/>
      <c r="Q27" s="4034"/>
      <c r="R27" s="3975"/>
      <c r="S27" s="4034"/>
      <c r="T27" s="3975"/>
      <c r="U27" s="4034"/>
      <c r="V27" s="3926"/>
      <c r="W27" s="3977"/>
      <c r="X27" s="4009"/>
      <c r="Y27" s="4010"/>
      <c r="Z27" s="4011"/>
      <c r="AA27" s="4021"/>
      <c r="AB27" s="4022"/>
      <c r="AC27" s="4023"/>
      <c r="AD27" s="3897"/>
      <c r="AE27" s="3906">
        <v>0</v>
      </c>
      <c r="AF27" s="3907"/>
      <c r="AG27" s="2040"/>
      <c r="AH27" s="3875"/>
      <c r="AI27" s="3875"/>
      <c r="AJ27" s="3875"/>
      <c r="AK27" s="3875"/>
      <c r="AL27" s="3875"/>
      <c r="AM27" s="3875"/>
      <c r="AN27" s="3875"/>
      <c r="AO27" s="3875"/>
      <c r="AP27" s="3875"/>
      <c r="AQ27" s="3876"/>
      <c r="AR27" s="2032"/>
      <c r="AT27" s="3685">
        <f>COUNTA(AX28:AZ33)</f>
        <v>0</v>
      </c>
      <c r="AU27" s="3686"/>
      <c r="AV27" s="3686"/>
      <c r="AW27" s="3686"/>
      <c r="AX27" s="4265">
        <f>SUM(AX28:AZ42)</f>
        <v>0</v>
      </c>
      <c r="AY27" s="4265"/>
      <c r="AZ27" s="4266"/>
      <c r="BA27" s="960" t="s">
        <v>669</v>
      </c>
      <c r="BB27" s="961"/>
      <c r="BC27" s="962"/>
      <c r="BD27" s="951"/>
      <c r="BE27" s="952"/>
      <c r="BF27" s="3685">
        <f>COUNTA(BJ28:BL42)</f>
        <v>3</v>
      </c>
      <c r="BG27" s="3686"/>
      <c r="BH27" s="3686"/>
      <c r="BI27" s="3686"/>
      <c r="BJ27" s="4048">
        <f>SUM(BJ28:BL42)</f>
        <v>38</v>
      </c>
      <c r="BK27" s="4048"/>
      <c r="BL27" s="4049"/>
      <c r="BM27" s="960" t="s">
        <v>669</v>
      </c>
      <c r="BN27" s="961"/>
      <c r="BO27" s="962"/>
    </row>
    <row r="28" spans="1:73" s="946" customFormat="1" ht="13.5" customHeight="1">
      <c r="A28" s="2123"/>
      <c r="B28" s="3981"/>
      <c r="C28" s="3982"/>
      <c r="D28" s="3983"/>
      <c r="E28" s="3990"/>
      <c r="F28" s="3991"/>
      <c r="G28" s="3992"/>
      <c r="H28" s="3999">
        <v>0</v>
      </c>
      <c r="I28" s="3979"/>
      <c r="J28" s="3978">
        <v>0</v>
      </c>
      <c r="K28" s="3979"/>
      <c r="L28" s="3978">
        <v>0</v>
      </c>
      <c r="M28" s="3979"/>
      <c r="N28" s="3978">
        <v>0</v>
      </c>
      <c r="O28" s="3979"/>
      <c r="P28" s="3978">
        <v>0</v>
      </c>
      <c r="Q28" s="3979"/>
      <c r="R28" s="3978">
        <v>0</v>
      </c>
      <c r="S28" s="3979"/>
      <c r="T28" s="3978">
        <v>0</v>
      </c>
      <c r="U28" s="3980"/>
      <c r="V28" s="4004">
        <f>SUM(H28:U28)</f>
        <v>0</v>
      </c>
      <c r="W28" s="4005"/>
      <c r="X28" s="4006" t="str">
        <f>IF(V29=0,"",ROUNDDOWN(H29/3,1)+ROUNDDOWN((J29+L29)/6,1)+ROUNDDOWN(N29/6,1)+ROUNDDOWN(P29/15,1)+ROUNDDOWN((R29+T29)/30,1))</f>
        <v/>
      </c>
      <c r="Y28" s="4007"/>
      <c r="Z28" s="4008"/>
      <c r="AA28" s="4015" t="str">
        <f>IF(AD28+AE30=0,"",AD28+AE30)</f>
        <v/>
      </c>
      <c r="AB28" s="4016"/>
      <c r="AC28" s="4017"/>
      <c r="AD28" s="4035"/>
      <c r="AE28" s="3966"/>
      <c r="AF28" s="3967"/>
      <c r="AG28" s="2036" t="s">
        <v>176</v>
      </c>
      <c r="AH28" s="3968"/>
      <c r="AI28" s="3968"/>
      <c r="AJ28" s="3968"/>
      <c r="AK28" s="3968"/>
      <c r="AL28" s="3968"/>
      <c r="AM28" s="3968"/>
      <c r="AN28" s="3968"/>
      <c r="AO28" s="3968"/>
      <c r="AP28" s="3968"/>
      <c r="AQ28" s="3969"/>
      <c r="AR28" s="2032"/>
      <c r="AT28" s="3692">
        <v>1</v>
      </c>
      <c r="AU28" s="3693"/>
      <c r="AV28" s="3693"/>
      <c r="AW28" s="3694"/>
      <c r="AX28" s="4038"/>
      <c r="AY28" s="4039"/>
      <c r="AZ28" s="4039"/>
      <c r="BA28" s="964" t="s">
        <v>669</v>
      </c>
      <c r="BB28" s="2098"/>
      <c r="BC28" s="965"/>
      <c r="BD28" s="951"/>
      <c r="BE28" s="952"/>
      <c r="BF28" s="3692">
        <v>1</v>
      </c>
      <c r="BG28" s="3693"/>
      <c r="BH28" s="3693"/>
      <c r="BI28" s="3694"/>
      <c r="BJ28" s="4038">
        <v>20</v>
      </c>
      <c r="BK28" s="4039"/>
      <c r="BL28" s="4039"/>
      <c r="BM28" s="964" t="s">
        <v>669</v>
      </c>
      <c r="BN28" s="2098"/>
      <c r="BO28" s="965"/>
    </row>
    <row r="29" spans="1:73" s="946" customFormat="1" ht="13.5" customHeight="1">
      <c r="A29" s="1058"/>
      <c r="B29" s="3984"/>
      <c r="C29" s="3985"/>
      <c r="D29" s="3986"/>
      <c r="E29" s="3993"/>
      <c r="F29" s="3994"/>
      <c r="G29" s="3995"/>
      <c r="H29" s="3970"/>
      <c r="I29" s="3971"/>
      <c r="J29" s="3971"/>
      <c r="K29" s="3971"/>
      <c r="L29" s="3971"/>
      <c r="M29" s="3971"/>
      <c r="N29" s="3971"/>
      <c r="O29" s="3971"/>
      <c r="P29" s="3971"/>
      <c r="Q29" s="3971"/>
      <c r="R29" s="3971"/>
      <c r="S29" s="3971"/>
      <c r="T29" s="3971"/>
      <c r="U29" s="3974"/>
      <c r="V29" s="3924">
        <f>SUM(H29:U30)</f>
        <v>0</v>
      </c>
      <c r="W29" s="3976"/>
      <c r="X29" s="4009"/>
      <c r="Y29" s="4010"/>
      <c r="Z29" s="4011"/>
      <c r="AA29" s="4018"/>
      <c r="AB29" s="4019"/>
      <c r="AC29" s="4020"/>
      <c r="AD29" s="4036"/>
      <c r="AE29" s="3900"/>
      <c r="AF29" s="3901"/>
      <c r="AG29" s="2037" t="s">
        <v>177</v>
      </c>
      <c r="AH29" s="3904"/>
      <c r="AI29" s="3904"/>
      <c r="AJ29" s="3904"/>
      <c r="AK29" s="3904"/>
      <c r="AL29" s="3904"/>
      <c r="AM29" s="3904"/>
      <c r="AN29" s="3904"/>
      <c r="AO29" s="3904"/>
      <c r="AP29" s="3904"/>
      <c r="AQ29" s="3905"/>
      <c r="AR29" s="2032"/>
      <c r="AT29" s="3692">
        <v>2</v>
      </c>
      <c r="AU29" s="3693"/>
      <c r="AV29" s="3693"/>
      <c r="AW29" s="3694"/>
      <c r="AX29" s="4038"/>
      <c r="AY29" s="4039"/>
      <c r="AZ29" s="4039"/>
      <c r="BA29" s="964" t="s">
        <v>669</v>
      </c>
      <c r="BB29" s="966"/>
      <c r="BC29" s="926"/>
      <c r="BD29" s="951"/>
      <c r="BE29" s="952"/>
      <c r="BF29" s="3692">
        <v>2</v>
      </c>
      <c r="BG29" s="3693"/>
      <c r="BH29" s="3693"/>
      <c r="BI29" s="3694"/>
      <c r="BJ29" s="4038">
        <v>10</v>
      </c>
      <c r="BK29" s="4039"/>
      <c r="BL29" s="4039"/>
      <c r="BM29" s="964" t="s">
        <v>669</v>
      </c>
      <c r="BN29" s="966"/>
      <c r="BO29" s="926"/>
    </row>
    <row r="30" spans="1:73" s="946" customFormat="1" ht="13.5" customHeight="1">
      <c r="A30" s="1058"/>
      <c r="B30" s="4026"/>
      <c r="C30" s="4027"/>
      <c r="D30" s="4028"/>
      <c r="E30" s="3996"/>
      <c r="F30" s="3997"/>
      <c r="G30" s="3998"/>
      <c r="H30" s="3972"/>
      <c r="I30" s="3973"/>
      <c r="J30" s="3973"/>
      <c r="K30" s="3973"/>
      <c r="L30" s="3973"/>
      <c r="M30" s="3973"/>
      <c r="N30" s="3973"/>
      <c r="O30" s="3973"/>
      <c r="P30" s="3973"/>
      <c r="Q30" s="3973"/>
      <c r="R30" s="3973"/>
      <c r="S30" s="3973"/>
      <c r="T30" s="3973"/>
      <c r="U30" s="3975"/>
      <c r="V30" s="3926"/>
      <c r="W30" s="3977"/>
      <c r="X30" s="4012"/>
      <c r="Y30" s="4013"/>
      <c r="Z30" s="4014"/>
      <c r="AA30" s="4021"/>
      <c r="AB30" s="4022"/>
      <c r="AC30" s="4023"/>
      <c r="AD30" s="4037"/>
      <c r="AE30" s="3906">
        <v>0</v>
      </c>
      <c r="AF30" s="3907"/>
      <c r="AG30" s="2040"/>
      <c r="AH30" s="3875"/>
      <c r="AI30" s="3875"/>
      <c r="AJ30" s="3875"/>
      <c r="AK30" s="3875"/>
      <c r="AL30" s="3875"/>
      <c r="AM30" s="3875"/>
      <c r="AN30" s="3875"/>
      <c r="AO30" s="3875"/>
      <c r="AP30" s="3875"/>
      <c r="AQ30" s="3876"/>
      <c r="AR30" s="2032"/>
      <c r="AT30" s="3692">
        <v>3</v>
      </c>
      <c r="AU30" s="3693"/>
      <c r="AV30" s="3693"/>
      <c r="AW30" s="3694"/>
      <c r="AX30" s="4038"/>
      <c r="AY30" s="4039"/>
      <c r="AZ30" s="4039"/>
      <c r="BA30" s="964" t="s">
        <v>669</v>
      </c>
      <c r="BB30" s="966"/>
      <c r="BC30" s="926"/>
      <c r="BD30" s="951"/>
      <c r="BE30" s="952"/>
      <c r="BF30" s="3692">
        <v>3</v>
      </c>
      <c r="BG30" s="3693"/>
      <c r="BH30" s="3693"/>
      <c r="BI30" s="3694"/>
      <c r="BJ30" s="4038">
        <v>8</v>
      </c>
      <c r="BK30" s="4039"/>
      <c r="BL30" s="4039"/>
      <c r="BM30" s="964" t="s">
        <v>669</v>
      </c>
      <c r="BN30" s="966"/>
      <c r="BO30" s="926"/>
    </row>
    <row r="31" spans="1:73" s="946" customFormat="1" ht="13.5" customHeight="1">
      <c r="A31" s="2123"/>
      <c r="B31" s="3981"/>
      <c r="C31" s="3982"/>
      <c r="D31" s="3983"/>
      <c r="E31" s="3990"/>
      <c r="F31" s="3991"/>
      <c r="G31" s="3992"/>
      <c r="H31" s="3999">
        <v>0</v>
      </c>
      <c r="I31" s="3979"/>
      <c r="J31" s="3978">
        <v>0</v>
      </c>
      <c r="K31" s="3979"/>
      <c r="L31" s="3978">
        <v>0</v>
      </c>
      <c r="M31" s="3979"/>
      <c r="N31" s="3978">
        <v>0</v>
      </c>
      <c r="O31" s="3979"/>
      <c r="P31" s="3978">
        <v>0</v>
      </c>
      <c r="Q31" s="3979"/>
      <c r="R31" s="3978">
        <v>0</v>
      </c>
      <c r="S31" s="3979"/>
      <c r="T31" s="3978">
        <v>0</v>
      </c>
      <c r="U31" s="3980"/>
      <c r="V31" s="4004">
        <f>SUM(H31:U31)</f>
        <v>0</v>
      </c>
      <c r="W31" s="4005"/>
      <c r="X31" s="4006" t="str">
        <f>IF(V32=0,"",ROUNDDOWN(H32/3,1)+ROUNDDOWN((J32+L32)/6,1)+ROUNDDOWN(N32/6,1)+ROUNDDOWN(P32/15,1)+ROUNDDOWN((R32+T32)/30,1))</f>
        <v/>
      </c>
      <c r="Y31" s="4007"/>
      <c r="Z31" s="4008"/>
      <c r="AA31" s="4015" t="str">
        <f>IF(AD31+AE33=0,"",AD31+AE33)</f>
        <v/>
      </c>
      <c r="AB31" s="4016"/>
      <c r="AC31" s="4017"/>
      <c r="AD31" s="4000"/>
      <c r="AE31" s="3966"/>
      <c r="AF31" s="3967"/>
      <c r="AG31" s="2036" t="s">
        <v>176</v>
      </c>
      <c r="AH31" s="3968"/>
      <c r="AI31" s="3968"/>
      <c r="AJ31" s="3968"/>
      <c r="AK31" s="3968"/>
      <c r="AL31" s="3968"/>
      <c r="AM31" s="3968"/>
      <c r="AN31" s="3968"/>
      <c r="AO31" s="3968"/>
      <c r="AP31" s="3968"/>
      <c r="AQ31" s="3969"/>
      <c r="AR31" s="2032"/>
      <c r="AT31" s="3692">
        <v>4</v>
      </c>
      <c r="AU31" s="3693"/>
      <c r="AV31" s="3693"/>
      <c r="AW31" s="3694"/>
      <c r="AX31" s="4029"/>
      <c r="AY31" s="4030"/>
      <c r="AZ31" s="4030"/>
      <c r="BA31" s="964" t="s">
        <v>669</v>
      </c>
      <c r="BB31" s="966"/>
      <c r="BC31" s="926"/>
      <c r="BD31" s="951"/>
      <c r="BE31" s="952"/>
      <c r="BF31" s="3692">
        <v>4</v>
      </c>
      <c r="BG31" s="3693"/>
      <c r="BH31" s="3693"/>
      <c r="BI31" s="3694"/>
      <c r="BJ31" s="4029"/>
      <c r="BK31" s="4030"/>
      <c r="BL31" s="4030"/>
      <c r="BM31" s="964" t="s">
        <v>669</v>
      </c>
      <c r="BN31" s="966"/>
      <c r="BO31" s="926"/>
    </row>
    <row r="32" spans="1:73" s="946" customFormat="1" ht="13.5" customHeight="1">
      <c r="A32" s="1058"/>
      <c r="B32" s="3984"/>
      <c r="C32" s="3985"/>
      <c r="D32" s="3986"/>
      <c r="E32" s="3993"/>
      <c r="F32" s="3994"/>
      <c r="G32" s="3995"/>
      <c r="H32" s="3970"/>
      <c r="I32" s="3971"/>
      <c r="J32" s="3971"/>
      <c r="K32" s="3971"/>
      <c r="L32" s="3971"/>
      <c r="M32" s="3971"/>
      <c r="N32" s="3971"/>
      <c r="O32" s="3971"/>
      <c r="P32" s="3971"/>
      <c r="Q32" s="3971"/>
      <c r="R32" s="3971"/>
      <c r="S32" s="3971"/>
      <c r="T32" s="3971"/>
      <c r="U32" s="3974"/>
      <c r="V32" s="3924">
        <f>SUM(H32:U33)</f>
        <v>0</v>
      </c>
      <c r="W32" s="3976"/>
      <c r="X32" s="4009"/>
      <c r="Y32" s="4010"/>
      <c r="Z32" s="4011"/>
      <c r="AA32" s="4018"/>
      <c r="AB32" s="4019"/>
      <c r="AC32" s="4020"/>
      <c r="AD32" s="3896"/>
      <c r="AE32" s="3900"/>
      <c r="AF32" s="3901"/>
      <c r="AG32" s="2037" t="s">
        <v>177</v>
      </c>
      <c r="AH32" s="3904"/>
      <c r="AI32" s="3904"/>
      <c r="AJ32" s="3904"/>
      <c r="AK32" s="3904"/>
      <c r="AL32" s="3904"/>
      <c r="AM32" s="3904"/>
      <c r="AN32" s="3904"/>
      <c r="AO32" s="3904"/>
      <c r="AP32" s="3904"/>
      <c r="AQ32" s="3905"/>
      <c r="AR32" s="2032"/>
      <c r="AT32" s="3692">
        <v>5</v>
      </c>
      <c r="AU32" s="3693"/>
      <c r="AV32" s="3693"/>
      <c r="AW32" s="3694"/>
      <c r="AX32" s="4029"/>
      <c r="AY32" s="4030"/>
      <c r="AZ32" s="4030"/>
      <c r="BA32" s="964" t="s">
        <v>669</v>
      </c>
      <c r="BB32" s="966"/>
      <c r="BC32" s="926"/>
      <c r="BD32" s="951"/>
      <c r="BE32" s="952"/>
      <c r="BF32" s="3692">
        <v>5</v>
      </c>
      <c r="BG32" s="3693"/>
      <c r="BH32" s="3693"/>
      <c r="BI32" s="3694"/>
      <c r="BJ32" s="4029"/>
      <c r="BK32" s="4030"/>
      <c r="BL32" s="4030"/>
      <c r="BM32" s="964" t="s">
        <v>669</v>
      </c>
      <c r="BN32" s="966"/>
      <c r="BO32" s="926"/>
    </row>
    <row r="33" spans="1:94" s="946" customFormat="1" ht="13.5" customHeight="1">
      <c r="A33" s="1058"/>
      <c r="B33" s="4026"/>
      <c r="C33" s="4027"/>
      <c r="D33" s="4028"/>
      <c r="E33" s="3996"/>
      <c r="F33" s="3997"/>
      <c r="G33" s="3998"/>
      <c r="H33" s="3972"/>
      <c r="I33" s="3973"/>
      <c r="J33" s="3973"/>
      <c r="K33" s="3973"/>
      <c r="L33" s="3973"/>
      <c r="M33" s="3973"/>
      <c r="N33" s="3973"/>
      <c r="O33" s="3973"/>
      <c r="P33" s="3973"/>
      <c r="Q33" s="3973"/>
      <c r="R33" s="3973"/>
      <c r="S33" s="3973"/>
      <c r="T33" s="3973"/>
      <c r="U33" s="3975"/>
      <c r="V33" s="3926"/>
      <c r="W33" s="3977"/>
      <c r="X33" s="4012"/>
      <c r="Y33" s="4013"/>
      <c r="Z33" s="4014"/>
      <c r="AA33" s="4021"/>
      <c r="AB33" s="4022"/>
      <c r="AC33" s="4023"/>
      <c r="AD33" s="3897"/>
      <c r="AE33" s="3906">
        <v>0</v>
      </c>
      <c r="AF33" s="3907"/>
      <c r="AG33" s="2040"/>
      <c r="AH33" s="3875"/>
      <c r="AI33" s="3875"/>
      <c r="AJ33" s="3875"/>
      <c r="AK33" s="3875"/>
      <c r="AL33" s="3875"/>
      <c r="AM33" s="3875"/>
      <c r="AN33" s="3875"/>
      <c r="AO33" s="3875"/>
      <c r="AP33" s="3875"/>
      <c r="AQ33" s="3876"/>
      <c r="AR33" s="2032"/>
      <c r="AT33" s="3692">
        <v>6</v>
      </c>
      <c r="AU33" s="3693"/>
      <c r="AV33" s="3693"/>
      <c r="AW33" s="3694"/>
      <c r="AX33" s="4029"/>
      <c r="AY33" s="4030"/>
      <c r="AZ33" s="4030"/>
      <c r="BA33" s="964" t="s">
        <v>669</v>
      </c>
      <c r="BB33" s="2098"/>
      <c r="BC33" s="965"/>
      <c r="BD33" s="968"/>
      <c r="BE33" s="969"/>
      <c r="BF33" s="3692">
        <v>6</v>
      </c>
      <c r="BG33" s="3693"/>
      <c r="BH33" s="3693"/>
      <c r="BI33" s="3694"/>
      <c r="BJ33" s="4029"/>
      <c r="BK33" s="4030"/>
      <c r="BL33" s="4030"/>
      <c r="BM33" s="964" t="s">
        <v>669</v>
      </c>
      <c r="BN33" s="2098"/>
      <c r="BO33" s="965"/>
    </row>
    <row r="34" spans="1:94" s="946" customFormat="1" ht="13.5" customHeight="1">
      <c r="A34" s="2123"/>
      <c r="B34" s="3981"/>
      <c r="C34" s="3982"/>
      <c r="D34" s="3983"/>
      <c r="E34" s="3990"/>
      <c r="F34" s="3991"/>
      <c r="G34" s="3992"/>
      <c r="H34" s="3999">
        <v>0</v>
      </c>
      <c r="I34" s="3979"/>
      <c r="J34" s="3978">
        <v>0</v>
      </c>
      <c r="K34" s="3979"/>
      <c r="L34" s="3978">
        <v>0</v>
      </c>
      <c r="M34" s="3979"/>
      <c r="N34" s="3978">
        <v>0</v>
      </c>
      <c r="O34" s="3979"/>
      <c r="P34" s="3978">
        <v>0</v>
      </c>
      <c r="Q34" s="3979"/>
      <c r="R34" s="3978">
        <v>0</v>
      </c>
      <c r="S34" s="3979"/>
      <c r="T34" s="3978">
        <v>0</v>
      </c>
      <c r="U34" s="3979"/>
      <c r="V34" s="4004">
        <f>SUM(H34:U34)</f>
        <v>0</v>
      </c>
      <c r="W34" s="4005"/>
      <c r="X34" s="4006" t="str">
        <f>IF(V35=0,"",ROUNDDOWN(H35/3,1)+ROUNDDOWN((J35+L35)/6,1)+ROUNDDOWN(N35/6,1)+ROUNDDOWN(P35/15,1)+ROUNDDOWN((R35+T35)/30,1))</f>
        <v/>
      </c>
      <c r="Y34" s="4007"/>
      <c r="Z34" s="4008"/>
      <c r="AA34" s="4015" t="str">
        <f>IF(AD34+AE36=0,"",AD34+AE36)</f>
        <v/>
      </c>
      <c r="AB34" s="4016"/>
      <c r="AC34" s="4017"/>
      <c r="AD34" s="4000"/>
      <c r="AE34" s="3966"/>
      <c r="AF34" s="3967"/>
      <c r="AG34" s="2036" t="s">
        <v>176</v>
      </c>
      <c r="AH34" s="3968"/>
      <c r="AI34" s="3968"/>
      <c r="AJ34" s="3968"/>
      <c r="AK34" s="3968"/>
      <c r="AL34" s="3968"/>
      <c r="AM34" s="3968"/>
      <c r="AN34" s="3968"/>
      <c r="AO34" s="3968"/>
      <c r="AP34" s="3968"/>
      <c r="AQ34" s="3969"/>
      <c r="AR34" s="2032"/>
      <c r="AT34" s="3692">
        <v>7</v>
      </c>
      <c r="AU34" s="3693"/>
      <c r="AV34" s="3693"/>
      <c r="AW34" s="3694"/>
      <c r="AX34" s="4029"/>
      <c r="AY34" s="4030"/>
      <c r="AZ34" s="4030"/>
      <c r="BA34" s="964" t="s">
        <v>669</v>
      </c>
      <c r="BB34" s="966"/>
      <c r="BC34" s="926"/>
      <c r="BD34" s="951"/>
      <c r="BE34" s="952"/>
      <c r="BF34" s="3692">
        <v>7</v>
      </c>
      <c r="BG34" s="3693"/>
      <c r="BH34" s="3693"/>
      <c r="BI34" s="3694"/>
      <c r="BJ34" s="4029"/>
      <c r="BK34" s="4030"/>
      <c r="BL34" s="4030"/>
      <c r="BM34" s="964" t="s">
        <v>669</v>
      </c>
      <c r="BN34" s="966"/>
      <c r="BO34" s="926"/>
    </row>
    <row r="35" spans="1:94" s="946" customFormat="1" ht="13.5" customHeight="1">
      <c r="A35" s="1058"/>
      <c r="B35" s="3984"/>
      <c r="C35" s="3985"/>
      <c r="D35" s="3986"/>
      <c r="E35" s="3993"/>
      <c r="F35" s="3994"/>
      <c r="G35" s="3995"/>
      <c r="H35" s="4031"/>
      <c r="I35" s="4032"/>
      <c r="J35" s="3974"/>
      <c r="K35" s="4032"/>
      <c r="L35" s="3974"/>
      <c r="M35" s="4032"/>
      <c r="N35" s="3974"/>
      <c r="O35" s="4032"/>
      <c r="P35" s="3974"/>
      <c r="Q35" s="4032"/>
      <c r="R35" s="3974"/>
      <c r="S35" s="4032"/>
      <c r="T35" s="3974"/>
      <c r="U35" s="4032"/>
      <c r="V35" s="3924">
        <f>SUM(H35:U36)</f>
        <v>0</v>
      </c>
      <c r="W35" s="3976"/>
      <c r="X35" s="4009"/>
      <c r="Y35" s="4010"/>
      <c r="Z35" s="4011"/>
      <c r="AA35" s="4018"/>
      <c r="AB35" s="4019"/>
      <c r="AC35" s="4020"/>
      <c r="AD35" s="3896"/>
      <c r="AE35" s="3900"/>
      <c r="AF35" s="3901"/>
      <c r="AG35" s="2037" t="s">
        <v>177</v>
      </c>
      <c r="AH35" s="3904"/>
      <c r="AI35" s="3904"/>
      <c r="AJ35" s="3904"/>
      <c r="AK35" s="3904"/>
      <c r="AL35" s="3904"/>
      <c r="AM35" s="3904"/>
      <c r="AN35" s="3904"/>
      <c r="AO35" s="3904"/>
      <c r="AP35" s="3904"/>
      <c r="AQ35" s="3905"/>
      <c r="AR35" s="2032"/>
      <c r="AT35" s="3692">
        <v>8</v>
      </c>
      <c r="AU35" s="3693"/>
      <c r="AV35" s="3693"/>
      <c r="AW35" s="3694"/>
      <c r="AX35" s="4029"/>
      <c r="AY35" s="4030"/>
      <c r="AZ35" s="4030"/>
      <c r="BA35" s="964" t="s">
        <v>669</v>
      </c>
      <c r="BB35" s="966"/>
      <c r="BC35" s="926"/>
      <c r="BD35" s="971"/>
      <c r="BE35" s="972"/>
      <c r="BF35" s="3692">
        <v>8</v>
      </c>
      <c r="BG35" s="3693"/>
      <c r="BH35" s="3693"/>
      <c r="BI35" s="3694"/>
      <c r="BJ35" s="4029"/>
      <c r="BK35" s="4030"/>
      <c r="BL35" s="4030"/>
      <c r="BM35" s="964" t="s">
        <v>669</v>
      </c>
      <c r="BN35" s="966"/>
      <c r="BO35" s="926"/>
    </row>
    <row r="36" spans="1:94" s="946" customFormat="1" ht="13.5" customHeight="1">
      <c r="A36" s="1058"/>
      <c r="B36" s="4026"/>
      <c r="C36" s="4027"/>
      <c r="D36" s="4028"/>
      <c r="E36" s="3996"/>
      <c r="F36" s="3997"/>
      <c r="G36" s="3998"/>
      <c r="H36" s="4033"/>
      <c r="I36" s="4034"/>
      <c r="J36" s="3975"/>
      <c r="K36" s="4034"/>
      <c r="L36" s="3975"/>
      <c r="M36" s="4034"/>
      <c r="N36" s="3975"/>
      <c r="O36" s="4034"/>
      <c r="P36" s="3975"/>
      <c r="Q36" s="4034"/>
      <c r="R36" s="3975"/>
      <c r="S36" s="4034"/>
      <c r="T36" s="3975"/>
      <c r="U36" s="4034"/>
      <c r="V36" s="3926"/>
      <c r="W36" s="3977"/>
      <c r="X36" s="4012"/>
      <c r="Y36" s="4013"/>
      <c r="Z36" s="4014"/>
      <c r="AA36" s="4021"/>
      <c r="AB36" s="4022"/>
      <c r="AC36" s="4023"/>
      <c r="AD36" s="3897"/>
      <c r="AE36" s="3906">
        <v>0</v>
      </c>
      <c r="AF36" s="3907"/>
      <c r="AG36" s="2040"/>
      <c r="AH36" s="3875"/>
      <c r="AI36" s="3875"/>
      <c r="AJ36" s="3875"/>
      <c r="AK36" s="3875"/>
      <c r="AL36" s="3875"/>
      <c r="AM36" s="3875"/>
      <c r="AN36" s="3875"/>
      <c r="AO36" s="3875"/>
      <c r="AP36" s="3875"/>
      <c r="AQ36" s="3876"/>
      <c r="AR36" s="2032"/>
      <c r="AT36" s="3692">
        <v>9</v>
      </c>
      <c r="AU36" s="3693"/>
      <c r="AV36" s="3693"/>
      <c r="AW36" s="3694"/>
      <c r="AX36" s="4029"/>
      <c r="AY36" s="4030"/>
      <c r="AZ36" s="4030"/>
      <c r="BA36" s="964" t="s">
        <v>669</v>
      </c>
      <c r="BB36" s="966"/>
      <c r="BC36" s="926"/>
      <c r="BD36" s="971"/>
      <c r="BE36" s="972"/>
      <c r="BF36" s="3692">
        <v>9</v>
      </c>
      <c r="BG36" s="3693"/>
      <c r="BH36" s="3693"/>
      <c r="BI36" s="3694"/>
      <c r="BJ36" s="4029"/>
      <c r="BK36" s="4030"/>
      <c r="BL36" s="4030"/>
      <c r="BM36" s="964" t="s">
        <v>669</v>
      </c>
      <c r="BN36" s="966"/>
      <c r="BO36" s="926"/>
    </row>
    <row r="37" spans="1:94" s="946" customFormat="1" ht="13.5" customHeight="1">
      <c r="A37" s="2123"/>
      <c r="B37" s="3981"/>
      <c r="C37" s="3982"/>
      <c r="D37" s="3983"/>
      <c r="E37" s="3990"/>
      <c r="F37" s="3991"/>
      <c r="G37" s="3992"/>
      <c r="H37" s="3999">
        <v>0</v>
      </c>
      <c r="I37" s="3979"/>
      <c r="J37" s="3978">
        <v>0</v>
      </c>
      <c r="K37" s="3979"/>
      <c r="L37" s="3978">
        <v>0</v>
      </c>
      <c r="M37" s="3979"/>
      <c r="N37" s="3978">
        <v>0</v>
      </c>
      <c r="O37" s="3979"/>
      <c r="P37" s="3978">
        <v>0</v>
      </c>
      <c r="Q37" s="3979"/>
      <c r="R37" s="3978">
        <v>0</v>
      </c>
      <c r="S37" s="3979"/>
      <c r="T37" s="3978">
        <v>0</v>
      </c>
      <c r="U37" s="3979"/>
      <c r="V37" s="4004">
        <f>SUM(H37:U37)</f>
        <v>0</v>
      </c>
      <c r="W37" s="4005"/>
      <c r="X37" s="4006" t="str">
        <f>IF(V38=0,"",ROUNDDOWN(H38/3,1)+ROUNDDOWN((J38+L38)/6,1)+ROUNDDOWN(N38/6,1)+ROUNDDOWN(P38/15,1)+ROUNDDOWN((R38+T38)/30,1))</f>
        <v/>
      </c>
      <c r="Y37" s="4007"/>
      <c r="Z37" s="4008"/>
      <c r="AA37" s="4015" t="str">
        <f>IF(AD37+AE39=0,"",AD37+AE39)</f>
        <v/>
      </c>
      <c r="AB37" s="4016"/>
      <c r="AC37" s="4017"/>
      <c r="AD37" s="4035"/>
      <c r="AE37" s="3966"/>
      <c r="AF37" s="3967"/>
      <c r="AG37" s="2036" t="s">
        <v>176</v>
      </c>
      <c r="AH37" s="3968"/>
      <c r="AI37" s="3968"/>
      <c r="AJ37" s="3968"/>
      <c r="AK37" s="3968"/>
      <c r="AL37" s="3968"/>
      <c r="AM37" s="3968"/>
      <c r="AN37" s="3968"/>
      <c r="AO37" s="3968"/>
      <c r="AP37" s="3968"/>
      <c r="AQ37" s="3969"/>
      <c r="AR37" s="2032"/>
      <c r="AT37" s="3692">
        <v>10</v>
      </c>
      <c r="AU37" s="3693"/>
      <c r="AV37" s="3693"/>
      <c r="AW37" s="3694"/>
      <c r="AX37" s="4029"/>
      <c r="AY37" s="4030"/>
      <c r="AZ37" s="4030"/>
      <c r="BA37" s="964" t="s">
        <v>669</v>
      </c>
      <c r="BB37" s="966"/>
      <c r="BC37" s="926"/>
      <c r="BD37" s="975"/>
      <c r="BE37" s="976"/>
      <c r="BF37" s="3692">
        <v>10</v>
      </c>
      <c r="BG37" s="3693"/>
      <c r="BH37" s="3693"/>
      <c r="BI37" s="3694"/>
      <c r="BJ37" s="4029"/>
      <c r="BK37" s="4030"/>
      <c r="BL37" s="4030"/>
      <c r="BM37" s="964" t="s">
        <v>669</v>
      </c>
      <c r="BN37" s="966"/>
      <c r="BO37" s="926"/>
    </row>
    <row r="38" spans="1:94" s="946" customFormat="1" ht="13.5" customHeight="1">
      <c r="A38" s="1058"/>
      <c r="B38" s="3984"/>
      <c r="C38" s="3985"/>
      <c r="D38" s="3986"/>
      <c r="E38" s="3993"/>
      <c r="F38" s="3994"/>
      <c r="G38" s="3995"/>
      <c r="H38" s="4031"/>
      <c r="I38" s="4032"/>
      <c r="J38" s="3974"/>
      <c r="K38" s="4032"/>
      <c r="L38" s="3974"/>
      <c r="M38" s="4032"/>
      <c r="N38" s="3974"/>
      <c r="O38" s="4032"/>
      <c r="P38" s="3974"/>
      <c r="Q38" s="4032"/>
      <c r="R38" s="3974"/>
      <c r="S38" s="4032"/>
      <c r="T38" s="3974"/>
      <c r="U38" s="4032"/>
      <c r="V38" s="3924">
        <f>SUM(H38:U39)</f>
        <v>0</v>
      </c>
      <c r="W38" s="3976"/>
      <c r="X38" s="4009"/>
      <c r="Y38" s="4010"/>
      <c r="Z38" s="4011"/>
      <c r="AA38" s="4018"/>
      <c r="AB38" s="4019"/>
      <c r="AC38" s="4020"/>
      <c r="AD38" s="4036"/>
      <c r="AE38" s="3900"/>
      <c r="AF38" s="3901"/>
      <c r="AG38" s="2037" t="s">
        <v>177</v>
      </c>
      <c r="AH38" s="3904"/>
      <c r="AI38" s="3904"/>
      <c r="AJ38" s="3904"/>
      <c r="AK38" s="3904"/>
      <c r="AL38" s="3904"/>
      <c r="AM38" s="3904"/>
      <c r="AN38" s="3904"/>
      <c r="AO38" s="3904"/>
      <c r="AP38" s="3904"/>
      <c r="AQ38" s="3905"/>
      <c r="AR38" s="2032"/>
      <c r="AT38" s="3692">
        <v>11</v>
      </c>
      <c r="AU38" s="3693"/>
      <c r="AV38" s="3693"/>
      <c r="AW38" s="3694"/>
      <c r="AX38" s="4029"/>
      <c r="AY38" s="4030"/>
      <c r="AZ38" s="4030"/>
      <c r="BA38" s="964" t="s">
        <v>669</v>
      </c>
      <c r="BB38" s="2098"/>
      <c r="BC38" s="965"/>
      <c r="BD38" s="975"/>
      <c r="BE38" s="976"/>
      <c r="BF38" s="3692">
        <v>11</v>
      </c>
      <c r="BG38" s="3693"/>
      <c r="BH38" s="3693"/>
      <c r="BI38" s="3694"/>
      <c r="BJ38" s="4029"/>
      <c r="BK38" s="4030"/>
      <c r="BL38" s="4030"/>
      <c r="BM38" s="964" t="s">
        <v>669</v>
      </c>
      <c r="BN38" s="2098"/>
      <c r="BO38" s="965"/>
    </row>
    <row r="39" spans="1:94" s="946" customFormat="1" ht="13.5" customHeight="1">
      <c r="A39" s="1058"/>
      <c r="B39" s="4026"/>
      <c r="C39" s="4027"/>
      <c r="D39" s="4028"/>
      <c r="E39" s="3996"/>
      <c r="F39" s="3997"/>
      <c r="G39" s="3998"/>
      <c r="H39" s="4033"/>
      <c r="I39" s="4034"/>
      <c r="J39" s="3975"/>
      <c r="K39" s="4034"/>
      <c r="L39" s="3975"/>
      <c r="M39" s="4034"/>
      <c r="N39" s="3975"/>
      <c r="O39" s="4034"/>
      <c r="P39" s="3975"/>
      <c r="Q39" s="4034"/>
      <c r="R39" s="3975"/>
      <c r="S39" s="4034"/>
      <c r="T39" s="3975"/>
      <c r="U39" s="4034"/>
      <c r="V39" s="3926"/>
      <c r="W39" s="3977"/>
      <c r="X39" s="4012"/>
      <c r="Y39" s="4013"/>
      <c r="Z39" s="4014"/>
      <c r="AA39" s="4021"/>
      <c r="AB39" s="4022"/>
      <c r="AC39" s="4023"/>
      <c r="AD39" s="4037"/>
      <c r="AE39" s="3906">
        <v>0</v>
      </c>
      <c r="AF39" s="3907"/>
      <c r="AG39" s="2040"/>
      <c r="AH39" s="3875"/>
      <c r="AI39" s="3875"/>
      <c r="AJ39" s="3875"/>
      <c r="AK39" s="3875"/>
      <c r="AL39" s="3875"/>
      <c r="AM39" s="3875"/>
      <c r="AN39" s="3875"/>
      <c r="AO39" s="3875"/>
      <c r="AP39" s="3875"/>
      <c r="AQ39" s="3876"/>
      <c r="AR39" s="2032"/>
      <c r="AT39" s="3692">
        <v>12</v>
      </c>
      <c r="AU39" s="3693"/>
      <c r="AV39" s="3693"/>
      <c r="AW39" s="3694"/>
      <c r="AX39" s="4029"/>
      <c r="AY39" s="4030"/>
      <c r="AZ39" s="4030"/>
      <c r="BA39" s="964" t="s">
        <v>669</v>
      </c>
      <c r="BB39" s="966"/>
      <c r="BC39" s="926"/>
      <c r="BD39" s="975"/>
      <c r="BE39" s="976"/>
      <c r="BF39" s="3692">
        <v>12</v>
      </c>
      <c r="BG39" s="3693"/>
      <c r="BH39" s="3693"/>
      <c r="BI39" s="3694"/>
      <c r="BJ39" s="4029"/>
      <c r="BK39" s="4030"/>
      <c r="BL39" s="4030"/>
      <c r="BM39" s="964" t="s">
        <v>669</v>
      </c>
      <c r="BN39" s="966"/>
      <c r="BO39" s="926"/>
    </row>
    <row r="40" spans="1:94" s="946" customFormat="1" ht="13.5" customHeight="1">
      <c r="A40" s="2123"/>
      <c r="B40" s="3981"/>
      <c r="C40" s="3982"/>
      <c r="D40" s="3983"/>
      <c r="E40" s="3990"/>
      <c r="F40" s="3991"/>
      <c r="G40" s="3992"/>
      <c r="H40" s="3999">
        <v>0</v>
      </c>
      <c r="I40" s="3979"/>
      <c r="J40" s="3978">
        <v>0</v>
      </c>
      <c r="K40" s="3979"/>
      <c r="L40" s="3978">
        <v>0</v>
      </c>
      <c r="M40" s="3979"/>
      <c r="N40" s="3978">
        <v>0</v>
      </c>
      <c r="O40" s="3979"/>
      <c r="P40" s="3978">
        <v>0</v>
      </c>
      <c r="Q40" s="3979"/>
      <c r="R40" s="3978">
        <v>0</v>
      </c>
      <c r="S40" s="3979"/>
      <c r="T40" s="3978">
        <v>0</v>
      </c>
      <c r="U40" s="3979"/>
      <c r="V40" s="4004">
        <f>SUM(H40:U40)</f>
        <v>0</v>
      </c>
      <c r="W40" s="4005"/>
      <c r="X40" s="4006" t="str">
        <f>IF(V41=0,"",ROUNDDOWN(H41/3,1)+ROUNDDOWN((J41+L41)/6,1)+ROUNDDOWN(N41/6,1)+ROUNDDOWN(P41/15,1)+ROUNDDOWN((R41+T41)/30,1))</f>
        <v/>
      </c>
      <c r="Y40" s="4007"/>
      <c r="Z40" s="4008"/>
      <c r="AA40" s="4015" t="str">
        <f>IF(AD40+AE42=0,"",AD40+AE42)</f>
        <v/>
      </c>
      <c r="AB40" s="4016"/>
      <c r="AC40" s="4017"/>
      <c r="AD40" s="4000"/>
      <c r="AE40" s="3966"/>
      <c r="AF40" s="3967"/>
      <c r="AG40" s="2036" t="s">
        <v>176</v>
      </c>
      <c r="AH40" s="3968"/>
      <c r="AI40" s="3968"/>
      <c r="AJ40" s="3968"/>
      <c r="AK40" s="3968"/>
      <c r="AL40" s="3968"/>
      <c r="AM40" s="3968"/>
      <c r="AN40" s="3968"/>
      <c r="AO40" s="3968"/>
      <c r="AP40" s="3968"/>
      <c r="AQ40" s="3969"/>
      <c r="AR40" s="2032"/>
      <c r="AT40" s="3692">
        <v>13</v>
      </c>
      <c r="AU40" s="3693"/>
      <c r="AV40" s="3693"/>
      <c r="AW40" s="3694"/>
      <c r="AX40" s="4029"/>
      <c r="AY40" s="4030"/>
      <c r="AZ40" s="4030"/>
      <c r="BA40" s="964" t="s">
        <v>669</v>
      </c>
      <c r="BB40" s="966"/>
      <c r="BC40" s="926"/>
      <c r="BD40" s="975"/>
      <c r="BE40" s="976"/>
      <c r="BF40" s="3692">
        <v>13</v>
      </c>
      <c r="BG40" s="3693"/>
      <c r="BH40" s="3693"/>
      <c r="BI40" s="3694"/>
      <c r="BJ40" s="4029"/>
      <c r="BK40" s="4030"/>
      <c r="BL40" s="4030"/>
      <c r="BM40" s="964" t="s">
        <v>669</v>
      </c>
      <c r="BN40" s="966"/>
      <c r="BO40" s="926"/>
    </row>
    <row r="41" spans="1:94" s="946" customFormat="1" ht="13.5" customHeight="1">
      <c r="A41" s="1058"/>
      <c r="B41" s="3984"/>
      <c r="C41" s="3985"/>
      <c r="D41" s="3986"/>
      <c r="E41" s="3993"/>
      <c r="F41" s="3994"/>
      <c r="G41" s="3995"/>
      <c r="H41" s="4031"/>
      <c r="I41" s="4032"/>
      <c r="J41" s="3974"/>
      <c r="K41" s="4032"/>
      <c r="L41" s="3974"/>
      <c r="M41" s="4032"/>
      <c r="N41" s="3974"/>
      <c r="O41" s="4032"/>
      <c r="P41" s="3974"/>
      <c r="Q41" s="4032"/>
      <c r="R41" s="3974"/>
      <c r="S41" s="4032"/>
      <c r="T41" s="3974"/>
      <c r="U41" s="4032"/>
      <c r="V41" s="3924">
        <f>SUM(H41:U42)</f>
        <v>0</v>
      </c>
      <c r="W41" s="3976"/>
      <c r="X41" s="4009"/>
      <c r="Y41" s="4010"/>
      <c r="Z41" s="4011"/>
      <c r="AA41" s="4018"/>
      <c r="AB41" s="4019"/>
      <c r="AC41" s="4020"/>
      <c r="AD41" s="3896"/>
      <c r="AE41" s="3900"/>
      <c r="AF41" s="3901"/>
      <c r="AG41" s="2037" t="s">
        <v>177</v>
      </c>
      <c r="AH41" s="3904"/>
      <c r="AI41" s="3904"/>
      <c r="AJ41" s="3904"/>
      <c r="AK41" s="3904"/>
      <c r="AL41" s="3904"/>
      <c r="AM41" s="3904"/>
      <c r="AN41" s="3904"/>
      <c r="AO41" s="3904"/>
      <c r="AP41" s="3904"/>
      <c r="AQ41" s="3905"/>
      <c r="AR41" s="2032"/>
      <c r="AT41" s="3692">
        <v>14</v>
      </c>
      <c r="AU41" s="3693"/>
      <c r="AV41" s="3693"/>
      <c r="AW41" s="3694"/>
      <c r="AX41" s="4029"/>
      <c r="AY41" s="4030"/>
      <c r="AZ41" s="4030"/>
      <c r="BA41" s="964" t="s">
        <v>669</v>
      </c>
      <c r="BB41" s="966"/>
      <c r="BC41" s="926"/>
      <c r="BD41" s="975"/>
      <c r="BE41" s="976"/>
      <c r="BF41" s="3692">
        <v>14</v>
      </c>
      <c r="BG41" s="3693"/>
      <c r="BH41" s="3693"/>
      <c r="BI41" s="3694"/>
      <c r="BJ41" s="4029"/>
      <c r="BK41" s="4030"/>
      <c r="BL41" s="4030"/>
      <c r="BM41" s="964" t="s">
        <v>669</v>
      </c>
      <c r="BN41" s="966"/>
      <c r="BO41" s="926"/>
    </row>
    <row r="42" spans="1:94" s="946" customFormat="1" ht="13.5" customHeight="1">
      <c r="A42" s="1058"/>
      <c r="B42" s="4026"/>
      <c r="C42" s="4027"/>
      <c r="D42" s="4028"/>
      <c r="E42" s="3996"/>
      <c r="F42" s="3997"/>
      <c r="G42" s="3998"/>
      <c r="H42" s="4033"/>
      <c r="I42" s="4034"/>
      <c r="J42" s="3975"/>
      <c r="K42" s="4034"/>
      <c r="L42" s="3975"/>
      <c r="M42" s="4034"/>
      <c r="N42" s="3975"/>
      <c r="O42" s="4034"/>
      <c r="P42" s="3975"/>
      <c r="Q42" s="4034"/>
      <c r="R42" s="3975"/>
      <c r="S42" s="4034"/>
      <c r="T42" s="3975"/>
      <c r="U42" s="4034"/>
      <c r="V42" s="3926"/>
      <c r="W42" s="3977"/>
      <c r="X42" s="4012"/>
      <c r="Y42" s="4013"/>
      <c r="Z42" s="4014"/>
      <c r="AA42" s="4021"/>
      <c r="AB42" s="4022"/>
      <c r="AC42" s="4023"/>
      <c r="AD42" s="3897"/>
      <c r="AE42" s="3906">
        <v>0</v>
      </c>
      <c r="AF42" s="3907"/>
      <c r="AG42" s="2040"/>
      <c r="AH42" s="3875"/>
      <c r="AI42" s="3875"/>
      <c r="AJ42" s="3875"/>
      <c r="AK42" s="3875"/>
      <c r="AL42" s="3875"/>
      <c r="AM42" s="3875"/>
      <c r="AN42" s="3875"/>
      <c r="AO42" s="3875"/>
      <c r="AP42" s="3875"/>
      <c r="AQ42" s="3876"/>
      <c r="AR42" s="2032"/>
      <c r="AT42" s="3692">
        <v>15</v>
      </c>
      <c r="AU42" s="3693"/>
      <c r="AV42" s="3693"/>
      <c r="AW42" s="3694"/>
      <c r="AX42" s="4029"/>
      <c r="AY42" s="4030"/>
      <c r="AZ42" s="4030"/>
      <c r="BA42" s="964" t="s">
        <v>669</v>
      </c>
      <c r="BB42" s="966"/>
      <c r="BC42" s="926"/>
      <c r="BD42" s="975"/>
      <c r="BE42" s="976"/>
      <c r="BF42" s="3692">
        <v>15</v>
      </c>
      <c r="BG42" s="3693"/>
      <c r="BH42" s="3693"/>
      <c r="BI42" s="3694"/>
      <c r="BJ42" s="4029"/>
      <c r="BK42" s="4030"/>
      <c r="BL42" s="4030"/>
      <c r="BM42" s="964" t="s">
        <v>669</v>
      </c>
      <c r="BN42" s="966"/>
      <c r="BO42" s="926"/>
    </row>
    <row r="43" spans="1:94" s="946" customFormat="1" ht="13.5" customHeight="1">
      <c r="A43" s="2123"/>
      <c r="B43" s="3981"/>
      <c r="C43" s="3982"/>
      <c r="D43" s="3983"/>
      <c r="E43" s="3990"/>
      <c r="F43" s="3991"/>
      <c r="G43" s="3992"/>
      <c r="H43" s="3999">
        <v>0</v>
      </c>
      <c r="I43" s="3979"/>
      <c r="J43" s="3978">
        <v>0</v>
      </c>
      <c r="K43" s="3979"/>
      <c r="L43" s="3978">
        <v>0</v>
      </c>
      <c r="M43" s="3979"/>
      <c r="N43" s="3978">
        <v>0</v>
      </c>
      <c r="O43" s="3979"/>
      <c r="P43" s="3978">
        <v>0</v>
      </c>
      <c r="Q43" s="3979"/>
      <c r="R43" s="3978">
        <v>0</v>
      </c>
      <c r="S43" s="3979"/>
      <c r="T43" s="3978">
        <v>0</v>
      </c>
      <c r="U43" s="3980"/>
      <c r="V43" s="4004">
        <f>SUM(H43:U43)</f>
        <v>0</v>
      </c>
      <c r="W43" s="4005"/>
      <c r="X43" s="4006" t="str">
        <f>IF(V44=0,"",ROUNDDOWN(H44/3,1)+ROUNDDOWN((J44+L44)/6,1)+ROUNDDOWN(N44/6,1)+ROUNDDOWN(P44/15,1)+ROUNDDOWN((R44+T44)/30,1))</f>
        <v/>
      </c>
      <c r="Y43" s="4007"/>
      <c r="Z43" s="4008"/>
      <c r="AA43" s="4015" t="str">
        <f>IF(AD43+AE45=0,"",AD43+AE45)</f>
        <v/>
      </c>
      <c r="AB43" s="4016"/>
      <c r="AC43" s="4017"/>
      <c r="AD43" s="4000"/>
      <c r="AE43" s="3966"/>
      <c r="AF43" s="3967"/>
      <c r="AG43" s="2036" t="s">
        <v>176</v>
      </c>
      <c r="AH43" s="3968"/>
      <c r="AI43" s="3968"/>
      <c r="AJ43" s="3968"/>
      <c r="AK43" s="3968"/>
      <c r="AL43" s="3968"/>
      <c r="AM43" s="3968"/>
      <c r="AN43" s="3968"/>
      <c r="AO43" s="3968"/>
      <c r="AP43" s="3968"/>
      <c r="AQ43" s="3969"/>
      <c r="AR43" s="2032"/>
    </row>
    <row r="44" spans="1:94" s="946" customFormat="1" ht="13.5" customHeight="1">
      <c r="A44" s="1058"/>
      <c r="B44" s="3984"/>
      <c r="C44" s="3985"/>
      <c r="D44" s="3986"/>
      <c r="E44" s="3993"/>
      <c r="F44" s="3994"/>
      <c r="G44" s="3995"/>
      <c r="H44" s="3970"/>
      <c r="I44" s="3971"/>
      <c r="J44" s="3971"/>
      <c r="K44" s="3971"/>
      <c r="L44" s="3971"/>
      <c r="M44" s="3971"/>
      <c r="N44" s="3971"/>
      <c r="O44" s="3971"/>
      <c r="P44" s="3971"/>
      <c r="Q44" s="3971"/>
      <c r="R44" s="3971"/>
      <c r="S44" s="3971"/>
      <c r="T44" s="3971"/>
      <c r="U44" s="3974"/>
      <c r="V44" s="3924">
        <f>SUM(H44:U45)</f>
        <v>0</v>
      </c>
      <c r="W44" s="3976"/>
      <c r="X44" s="4009"/>
      <c r="Y44" s="4010"/>
      <c r="Z44" s="4011"/>
      <c r="AA44" s="4018"/>
      <c r="AB44" s="4019"/>
      <c r="AC44" s="4020"/>
      <c r="AD44" s="3896"/>
      <c r="AE44" s="3900"/>
      <c r="AF44" s="3901"/>
      <c r="AG44" s="2037" t="s">
        <v>177</v>
      </c>
      <c r="AH44" s="3904"/>
      <c r="AI44" s="3904"/>
      <c r="AJ44" s="3904"/>
      <c r="AK44" s="3904"/>
      <c r="AL44" s="3904"/>
      <c r="AM44" s="3904"/>
      <c r="AN44" s="3904"/>
      <c r="AO44" s="3904"/>
      <c r="AP44" s="3904"/>
      <c r="AQ44" s="3905"/>
      <c r="AR44" s="2032"/>
      <c r="AT44" s="897" t="s">
        <v>289</v>
      </c>
      <c r="AU44" s="897"/>
      <c r="AV44" s="897"/>
      <c r="AW44" s="897"/>
      <c r="AX44" s="897"/>
      <c r="AY44" s="897"/>
      <c r="AZ44" s="897"/>
      <c r="BA44" s="897"/>
      <c r="BB44" s="897"/>
      <c r="BC44" s="897"/>
      <c r="BD44" s="897"/>
      <c r="BE44" s="897"/>
      <c r="BF44" s="897"/>
      <c r="BG44" s="897"/>
      <c r="BH44" s="897"/>
      <c r="BI44" s="897"/>
      <c r="BJ44" s="897"/>
      <c r="BK44" s="897"/>
      <c r="BL44" s="897"/>
      <c r="BM44" s="897"/>
      <c r="BN44" s="897"/>
      <c r="BO44" s="897"/>
      <c r="BP44" s="897"/>
      <c r="BQ44" s="897"/>
      <c r="BR44" s="897"/>
      <c r="CE44" s="928"/>
    </row>
    <row r="45" spans="1:94" s="946" customFormat="1" ht="13.5" customHeight="1">
      <c r="A45" s="1058"/>
      <c r="B45" s="4026"/>
      <c r="C45" s="4027"/>
      <c r="D45" s="4028"/>
      <c r="E45" s="3996"/>
      <c r="F45" s="3997"/>
      <c r="G45" s="3998"/>
      <c r="H45" s="3972"/>
      <c r="I45" s="3973"/>
      <c r="J45" s="3973"/>
      <c r="K45" s="3973"/>
      <c r="L45" s="3973"/>
      <c r="M45" s="3973"/>
      <c r="N45" s="3973"/>
      <c r="O45" s="3973"/>
      <c r="P45" s="3973"/>
      <c r="Q45" s="3973"/>
      <c r="R45" s="3973"/>
      <c r="S45" s="3973"/>
      <c r="T45" s="3973"/>
      <c r="U45" s="3975"/>
      <c r="V45" s="3926"/>
      <c r="W45" s="3977"/>
      <c r="X45" s="4012"/>
      <c r="Y45" s="4013"/>
      <c r="Z45" s="4014"/>
      <c r="AA45" s="4021"/>
      <c r="AB45" s="4022"/>
      <c r="AC45" s="4023"/>
      <c r="AD45" s="3897"/>
      <c r="AE45" s="3906">
        <v>0</v>
      </c>
      <c r="AF45" s="3907"/>
      <c r="AG45" s="2040"/>
      <c r="AH45" s="3875"/>
      <c r="AI45" s="3875"/>
      <c r="AJ45" s="3875"/>
      <c r="AK45" s="3875"/>
      <c r="AL45" s="3875"/>
      <c r="AM45" s="3875"/>
      <c r="AN45" s="3875"/>
      <c r="AO45" s="3875"/>
      <c r="AP45" s="3875"/>
      <c r="AQ45" s="3876"/>
      <c r="AR45" s="2032"/>
      <c r="AT45" s="4024" t="s">
        <v>2137</v>
      </c>
      <c r="AU45" s="4025"/>
      <c r="AV45" s="4025"/>
      <c r="AW45" s="4025"/>
      <c r="AX45" s="4025"/>
      <c r="AY45" s="4025"/>
      <c r="AZ45" s="4025"/>
      <c r="BA45" s="4025"/>
      <c r="BB45" s="4025"/>
      <c r="BC45" s="4025"/>
      <c r="BD45" s="4025"/>
      <c r="BE45" s="4025"/>
      <c r="BF45" s="4025"/>
      <c r="BG45" s="4025"/>
      <c r="BH45" s="4025"/>
      <c r="BI45" s="4025"/>
      <c r="BJ45" s="4025"/>
      <c r="BK45" s="4025"/>
      <c r="BL45" s="4025"/>
      <c r="BM45" s="4025"/>
      <c r="BN45" s="4025"/>
      <c r="BO45" s="4025"/>
      <c r="BP45" s="4025"/>
      <c r="BQ45" s="4025"/>
      <c r="BR45" s="4025"/>
      <c r="BS45" s="4025"/>
      <c r="BT45" s="4025"/>
      <c r="BU45" s="4025"/>
      <c r="BV45" s="4025"/>
      <c r="BW45" s="4025"/>
      <c r="BX45" s="4025"/>
      <c r="BY45" s="4025"/>
      <c r="BZ45" s="4025"/>
      <c r="CA45" s="1094"/>
      <c r="CB45" s="1094"/>
      <c r="CC45" s="1094"/>
      <c r="CD45" s="1094"/>
      <c r="CE45" s="1094"/>
      <c r="CF45" s="1094"/>
      <c r="CG45" s="1094"/>
      <c r="CH45" s="2041"/>
      <c r="CI45" s="914"/>
      <c r="CJ45" s="914"/>
      <c r="CK45" s="914"/>
      <c r="CL45" s="914"/>
      <c r="CM45" s="914"/>
      <c r="CN45" s="914"/>
      <c r="CO45" s="914"/>
      <c r="CP45" s="928"/>
    </row>
    <row r="46" spans="1:94" s="946" customFormat="1" ht="13.5" customHeight="1">
      <c r="A46" s="2123"/>
      <c r="B46" s="3981"/>
      <c r="C46" s="3982"/>
      <c r="D46" s="3983"/>
      <c r="E46" s="3990"/>
      <c r="F46" s="3991"/>
      <c r="G46" s="3992"/>
      <c r="H46" s="3999">
        <v>0</v>
      </c>
      <c r="I46" s="3979"/>
      <c r="J46" s="3978">
        <v>0</v>
      </c>
      <c r="K46" s="3979"/>
      <c r="L46" s="3978">
        <v>0</v>
      </c>
      <c r="M46" s="3979"/>
      <c r="N46" s="3978">
        <v>0</v>
      </c>
      <c r="O46" s="3979"/>
      <c r="P46" s="3978">
        <v>0</v>
      </c>
      <c r="Q46" s="3979"/>
      <c r="R46" s="3978">
        <v>0</v>
      </c>
      <c r="S46" s="3979"/>
      <c r="T46" s="3978">
        <v>0</v>
      </c>
      <c r="U46" s="3980"/>
      <c r="V46" s="4004">
        <f>SUM(H46:U46)</f>
        <v>0</v>
      </c>
      <c r="W46" s="4005"/>
      <c r="X46" s="4006" t="str">
        <f>IF(V47=0,"",ROUNDDOWN(H47/3,1)+ROUNDDOWN((J47+L47)/6,1)+ROUNDDOWN(N47/6,1)+ROUNDDOWN(P47/15,1)+ROUNDDOWN((R47+T47)/30,1))</f>
        <v/>
      </c>
      <c r="Y46" s="4007"/>
      <c r="Z46" s="4008"/>
      <c r="AA46" s="4015" t="str">
        <f>IF(AD46+AE48=0,"",AD46+AE48)</f>
        <v/>
      </c>
      <c r="AB46" s="4016"/>
      <c r="AC46" s="4017"/>
      <c r="AD46" s="4000"/>
      <c r="AE46" s="3966"/>
      <c r="AF46" s="3967"/>
      <c r="AG46" s="2036" t="s">
        <v>176</v>
      </c>
      <c r="AH46" s="3968"/>
      <c r="AI46" s="3968"/>
      <c r="AJ46" s="3968"/>
      <c r="AK46" s="3968"/>
      <c r="AL46" s="3968"/>
      <c r="AM46" s="3968"/>
      <c r="AN46" s="3968"/>
      <c r="AO46" s="3968"/>
      <c r="AP46" s="3968"/>
      <c r="AQ46" s="3969"/>
      <c r="AR46" s="2032"/>
      <c r="AT46" s="2042"/>
      <c r="AU46" s="4001" t="s">
        <v>595</v>
      </c>
      <c r="AV46" s="4002" t="s">
        <v>2138</v>
      </c>
      <c r="AW46" s="4002"/>
      <c r="AX46" s="4002"/>
      <c r="AY46" s="4002"/>
      <c r="AZ46" s="4002"/>
      <c r="BA46" s="4002"/>
      <c r="BB46" s="4002"/>
      <c r="BC46" s="4002"/>
      <c r="BD46" s="4002"/>
      <c r="BE46" s="4002"/>
      <c r="BF46" s="4002"/>
      <c r="BG46" s="4002"/>
      <c r="BH46" s="4002"/>
      <c r="BI46" s="4002"/>
      <c r="BJ46" s="4002"/>
      <c r="BK46" s="4002"/>
      <c r="BL46" s="4002"/>
      <c r="BM46" s="4002"/>
      <c r="BN46" s="4002"/>
      <c r="BO46" s="4002"/>
      <c r="BP46" s="4002"/>
      <c r="BQ46" s="4002"/>
      <c r="BR46" s="4002"/>
      <c r="BS46" s="4002"/>
      <c r="BT46" s="4002"/>
      <c r="BU46" s="4002"/>
      <c r="BV46" s="4002"/>
      <c r="BW46" s="4002"/>
      <c r="BX46" s="4002"/>
      <c r="BY46" s="4002"/>
      <c r="BZ46" s="4002"/>
      <c r="CA46" s="4002"/>
      <c r="CB46" s="4002"/>
      <c r="CC46" s="4002"/>
      <c r="CD46" s="4002"/>
      <c r="CE46" s="4002"/>
      <c r="CF46" s="4002"/>
      <c r="CG46" s="4002"/>
      <c r="CH46" s="4003"/>
      <c r="CI46" s="2043"/>
      <c r="CJ46" s="2043"/>
      <c r="CK46" s="2043"/>
      <c r="CL46" s="2043"/>
      <c r="CM46" s="2043"/>
      <c r="CN46" s="914"/>
      <c r="CO46" s="914"/>
      <c r="CP46" s="928"/>
    </row>
    <row r="47" spans="1:94" s="946" customFormat="1" ht="13.5" customHeight="1">
      <c r="A47" s="1058"/>
      <c r="B47" s="3984"/>
      <c r="C47" s="3985"/>
      <c r="D47" s="3986"/>
      <c r="E47" s="3993"/>
      <c r="F47" s="3994"/>
      <c r="G47" s="3995"/>
      <c r="H47" s="3970"/>
      <c r="I47" s="3971"/>
      <c r="J47" s="3971"/>
      <c r="K47" s="3971"/>
      <c r="L47" s="3971"/>
      <c r="M47" s="3971"/>
      <c r="N47" s="3971"/>
      <c r="O47" s="3971"/>
      <c r="P47" s="3971"/>
      <c r="Q47" s="3971"/>
      <c r="R47" s="3971"/>
      <c r="S47" s="3971"/>
      <c r="T47" s="3971"/>
      <c r="U47" s="3974"/>
      <c r="V47" s="3924">
        <f>SUM(H47:U48)</f>
        <v>0</v>
      </c>
      <c r="W47" s="3976"/>
      <c r="X47" s="4009"/>
      <c r="Y47" s="4010"/>
      <c r="Z47" s="4011"/>
      <c r="AA47" s="4018"/>
      <c r="AB47" s="4019"/>
      <c r="AC47" s="4020"/>
      <c r="AD47" s="3896"/>
      <c r="AE47" s="3900"/>
      <c r="AF47" s="3901"/>
      <c r="AG47" s="2037" t="s">
        <v>177</v>
      </c>
      <c r="AH47" s="3904"/>
      <c r="AI47" s="3904"/>
      <c r="AJ47" s="3904"/>
      <c r="AK47" s="3904"/>
      <c r="AL47" s="3904"/>
      <c r="AM47" s="3904"/>
      <c r="AN47" s="3904"/>
      <c r="AO47" s="3904"/>
      <c r="AP47" s="3904"/>
      <c r="AQ47" s="3905"/>
      <c r="AR47" s="2032"/>
      <c r="AT47" s="2044"/>
      <c r="AU47" s="4001"/>
      <c r="AV47" s="4002"/>
      <c r="AW47" s="4002"/>
      <c r="AX47" s="4002"/>
      <c r="AY47" s="4002"/>
      <c r="AZ47" s="4002"/>
      <c r="BA47" s="4002"/>
      <c r="BB47" s="4002"/>
      <c r="BC47" s="4002"/>
      <c r="BD47" s="4002"/>
      <c r="BE47" s="4002"/>
      <c r="BF47" s="4002"/>
      <c r="BG47" s="4002"/>
      <c r="BH47" s="4002"/>
      <c r="BI47" s="4002"/>
      <c r="BJ47" s="4002"/>
      <c r="BK47" s="4002"/>
      <c r="BL47" s="4002"/>
      <c r="BM47" s="4002"/>
      <c r="BN47" s="4002"/>
      <c r="BO47" s="4002"/>
      <c r="BP47" s="4002"/>
      <c r="BQ47" s="4002"/>
      <c r="BR47" s="4002"/>
      <c r="BS47" s="4002"/>
      <c r="BT47" s="4002"/>
      <c r="BU47" s="4002"/>
      <c r="BV47" s="4002"/>
      <c r="BW47" s="4002"/>
      <c r="BX47" s="4002"/>
      <c r="BY47" s="4002"/>
      <c r="BZ47" s="4002"/>
      <c r="CA47" s="4002"/>
      <c r="CB47" s="4002"/>
      <c r="CC47" s="4002"/>
      <c r="CD47" s="4002"/>
      <c r="CE47" s="4002"/>
      <c r="CF47" s="4002"/>
      <c r="CG47" s="4002"/>
      <c r="CH47" s="4003"/>
      <c r="CI47" s="2043"/>
      <c r="CJ47" s="2043"/>
      <c r="CK47" s="2043"/>
      <c r="CL47" s="2043"/>
      <c r="CM47" s="2043"/>
      <c r="CN47" s="914"/>
      <c r="CO47" s="914"/>
      <c r="CP47" s="928"/>
    </row>
    <row r="48" spans="1:94" s="946" customFormat="1" ht="13.5" customHeight="1">
      <c r="A48" s="1058"/>
      <c r="B48" s="4026"/>
      <c r="C48" s="4027"/>
      <c r="D48" s="4028"/>
      <c r="E48" s="3996"/>
      <c r="F48" s="3997"/>
      <c r="G48" s="3998"/>
      <c r="H48" s="3972"/>
      <c r="I48" s="3973"/>
      <c r="J48" s="3973"/>
      <c r="K48" s="3973"/>
      <c r="L48" s="3973"/>
      <c r="M48" s="3973"/>
      <c r="N48" s="3973"/>
      <c r="O48" s="3973"/>
      <c r="P48" s="3973"/>
      <c r="Q48" s="3973"/>
      <c r="R48" s="3973"/>
      <c r="S48" s="3973"/>
      <c r="T48" s="3973"/>
      <c r="U48" s="3975"/>
      <c r="V48" s="3926"/>
      <c r="W48" s="3977"/>
      <c r="X48" s="4012"/>
      <c r="Y48" s="4013"/>
      <c r="Z48" s="4014"/>
      <c r="AA48" s="4021"/>
      <c r="AB48" s="4022"/>
      <c r="AC48" s="4023"/>
      <c r="AD48" s="3897"/>
      <c r="AE48" s="3906">
        <v>0</v>
      </c>
      <c r="AF48" s="3907"/>
      <c r="AG48" s="2040"/>
      <c r="AH48" s="3875"/>
      <c r="AI48" s="3875"/>
      <c r="AJ48" s="3875"/>
      <c r="AK48" s="3875"/>
      <c r="AL48" s="3875"/>
      <c r="AM48" s="3875"/>
      <c r="AN48" s="3875"/>
      <c r="AO48" s="3875"/>
      <c r="AP48" s="3875"/>
      <c r="AQ48" s="3876"/>
      <c r="AR48" s="2032"/>
      <c r="AT48" s="2044"/>
      <c r="AU48" s="914"/>
      <c r="AV48" s="4002"/>
      <c r="AW48" s="4002"/>
      <c r="AX48" s="4002"/>
      <c r="AY48" s="4002"/>
      <c r="AZ48" s="4002"/>
      <c r="BA48" s="4002"/>
      <c r="BB48" s="4002"/>
      <c r="BC48" s="4002"/>
      <c r="BD48" s="4002"/>
      <c r="BE48" s="4002"/>
      <c r="BF48" s="4002"/>
      <c r="BG48" s="4002"/>
      <c r="BH48" s="4002"/>
      <c r="BI48" s="4002"/>
      <c r="BJ48" s="4002"/>
      <c r="BK48" s="4002"/>
      <c r="BL48" s="4002"/>
      <c r="BM48" s="4002"/>
      <c r="BN48" s="4002"/>
      <c r="BO48" s="4002"/>
      <c r="BP48" s="4002"/>
      <c r="BQ48" s="4002"/>
      <c r="BR48" s="4002"/>
      <c r="BS48" s="4002"/>
      <c r="BT48" s="4002"/>
      <c r="BU48" s="4002"/>
      <c r="BV48" s="4002"/>
      <c r="BW48" s="4002"/>
      <c r="BX48" s="4002"/>
      <c r="BY48" s="4002"/>
      <c r="BZ48" s="4002"/>
      <c r="CA48" s="4002"/>
      <c r="CB48" s="4002"/>
      <c r="CC48" s="4002"/>
      <c r="CD48" s="4002"/>
      <c r="CE48" s="4002"/>
      <c r="CF48" s="4002"/>
      <c r="CG48" s="4002"/>
      <c r="CH48" s="4003"/>
      <c r="CI48" s="2043"/>
      <c r="CJ48" s="2043"/>
      <c r="CK48" s="2043"/>
      <c r="CL48" s="2043"/>
      <c r="CM48" s="2043"/>
      <c r="CN48" s="914"/>
      <c r="CO48" s="914"/>
      <c r="CP48" s="928"/>
    </row>
    <row r="49" spans="1:94" s="946" customFormat="1" ht="13.5" customHeight="1">
      <c r="A49" s="1058"/>
      <c r="B49" s="3981"/>
      <c r="C49" s="3982"/>
      <c r="D49" s="3983"/>
      <c r="E49" s="3990"/>
      <c r="F49" s="3991"/>
      <c r="G49" s="3992"/>
      <c r="H49" s="3999">
        <v>0</v>
      </c>
      <c r="I49" s="3979"/>
      <c r="J49" s="3978">
        <v>0</v>
      </c>
      <c r="K49" s="3979"/>
      <c r="L49" s="3978">
        <v>0</v>
      </c>
      <c r="M49" s="3979"/>
      <c r="N49" s="3978">
        <v>0</v>
      </c>
      <c r="O49" s="3979"/>
      <c r="P49" s="3978">
        <v>0</v>
      </c>
      <c r="Q49" s="3979"/>
      <c r="R49" s="3978">
        <v>0</v>
      </c>
      <c r="S49" s="3979"/>
      <c r="T49" s="3978">
        <v>0</v>
      </c>
      <c r="U49" s="3980"/>
      <c r="V49" s="4004">
        <f>SUM(H49:U49)</f>
        <v>0</v>
      </c>
      <c r="W49" s="4005"/>
      <c r="X49" s="4006" t="str">
        <f>IF(V50=0,"",ROUNDDOWN(H50/3,1)+ROUNDDOWN((J50+L50)/6,1)+ROUNDDOWN(N50/6,1)+ROUNDDOWN(P50/15,1)+ROUNDDOWN((R50+T50)/30,1))</f>
        <v/>
      </c>
      <c r="Y49" s="4007"/>
      <c r="Z49" s="4008"/>
      <c r="AA49" s="4015" t="str">
        <f>IF(AD49+AE51=0,"",AD49+AE51)</f>
        <v/>
      </c>
      <c r="AB49" s="4016"/>
      <c r="AC49" s="4017"/>
      <c r="AD49" s="4000"/>
      <c r="AE49" s="3966"/>
      <c r="AF49" s="3967"/>
      <c r="AG49" s="2036" t="s">
        <v>176</v>
      </c>
      <c r="AH49" s="3968"/>
      <c r="AI49" s="3968"/>
      <c r="AJ49" s="3968"/>
      <c r="AK49" s="3968"/>
      <c r="AL49" s="3968"/>
      <c r="AM49" s="3968"/>
      <c r="AN49" s="3968"/>
      <c r="AO49" s="3968"/>
      <c r="AP49" s="3968"/>
      <c r="AQ49" s="3969"/>
      <c r="AR49" s="2032"/>
      <c r="AT49" s="2044"/>
      <c r="AU49" s="914"/>
      <c r="AV49" s="4002"/>
      <c r="AW49" s="4002"/>
      <c r="AX49" s="4002"/>
      <c r="AY49" s="4002"/>
      <c r="AZ49" s="4002"/>
      <c r="BA49" s="4002"/>
      <c r="BB49" s="4002"/>
      <c r="BC49" s="4002"/>
      <c r="BD49" s="4002"/>
      <c r="BE49" s="4002"/>
      <c r="BF49" s="4002"/>
      <c r="BG49" s="4002"/>
      <c r="BH49" s="4002"/>
      <c r="BI49" s="4002"/>
      <c r="BJ49" s="4002"/>
      <c r="BK49" s="4002"/>
      <c r="BL49" s="4002"/>
      <c r="BM49" s="4002"/>
      <c r="BN49" s="4002"/>
      <c r="BO49" s="4002"/>
      <c r="BP49" s="4002"/>
      <c r="BQ49" s="4002"/>
      <c r="BR49" s="4002"/>
      <c r="BS49" s="4002"/>
      <c r="BT49" s="4002"/>
      <c r="BU49" s="4002"/>
      <c r="BV49" s="4002"/>
      <c r="BW49" s="4002"/>
      <c r="BX49" s="4002"/>
      <c r="BY49" s="4002"/>
      <c r="BZ49" s="4002"/>
      <c r="CA49" s="4002"/>
      <c r="CB49" s="4002"/>
      <c r="CC49" s="4002"/>
      <c r="CD49" s="4002"/>
      <c r="CE49" s="4002"/>
      <c r="CF49" s="4002"/>
      <c r="CG49" s="4002"/>
      <c r="CH49" s="4003"/>
      <c r="CI49" s="2043"/>
      <c r="CJ49" s="2043"/>
      <c r="CK49" s="2043"/>
      <c r="CL49" s="2043"/>
      <c r="CM49" s="2043"/>
      <c r="CN49" s="914"/>
      <c r="CO49" s="914"/>
      <c r="CP49" s="928"/>
    </row>
    <row r="50" spans="1:94" s="946" customFormat="1" ht="13.5" customHeight="1">
      <c r="A50" s="1058"/>
      <c r="B50" s="3984"/>
      <c r="C50" s="3985"/>
      <c r="D50" s="3986"/>
      <c r="E50" s="3993"/>
      <c r="F50" s="3994"/>
      <c r="G50" s="3995"/>
      <c r="H50" s="3970"/>
      <c r="I50" s="3971"/>
      <c r="J50" s="3971"/>
      <c r="K50" s="3971"/>
      <c r="L50" s="3971"/>
      <c r="M50" s="3971"/>
      <c r="N50" s="3971"/>
      <c r="O50" s="3971"/>
      <c r="P50" s="3971"/>
      <c r="Q50" s="3971"/>
      <c r="R50" s="3971"/>
      <c r="S50" s="3971"/>
      <c r="T50" s="3971"/>
      <c r="U50" s="3974"/>
      <c r="V50" s="3924">
        <f>SUM(H50:U51)</f>
        <v>0</v>
      </c>
      <c r="W50" s="3976"/>
      <c r="X50" s="4009"/>
      <c r="Y50" s="4010"/>
      <c r="Z50" s="4011"/>
      <c r="AA50" s="4018"/>
      <c r="AB50" s="4019"/>
      <c r="AC50" s="4020"/>
      <c r="AD50" s="3896"/>
      <c r="AE50" s="3900"/>
      <c r="AF50" s="3901"/>
      <c r="AG50" s="2037" t="s">
        <v>177</v>
      </c>
      <c r="AH50" s="3904"/>
      <c r="AI50" s="3904"/>
      <c r="AJ50" s="3904"/>
      <c r="AK50" s="3904"/>
      <c r="AL50" s="3904"/>
      <c r="AM50" s="3904"/>
      <c r="AN50" s="3904"/>
      <c r="AO50" s="3904"/>
      <c r="AP50" s="3904"/>
      <c r="AQ50" s="3905"/>
      <c r="AR50" s="2032"/>
      <c r="AT50" s="2042"/>
      <c r="AU50" s="914"/>
      <c r="AV50" s="4002"/>
      <c r="AW50" s="4002"/>
      <c r="AX50" s="4002"/>
      <c r="AY50" s="4002"/>
      <c r="AZ50" s="4002"/>
      <c r="BA50" s="4002"/>
      <c r="BB50" s="4002"/>
      <c r="BC50" s="4002"/>
      <c r="BD50" s="4002"/>
      <c r="BE50" s="4002"/>
      <c r="BF50" s="4002"/>
      <c r="BG50" s="4002"/>
      <c r="BH50" s="4002"/>
      <c r="BI50" s="4002"/>
      <c r="BJ50" s="4002"/>
      <c r="BK50" s="4002"/>
      <c r="BL50" s="4002"/>
      <c r="BM50" s="4002"/>
      <c r="BN50" s="4002"/>
      <c r="BO50" s="4002"/>
      <c r="BP50" s="4002"/>
      <c r="BQ50" s="4002"/>
      <c r="BR50" s="4002"/>
      <c r="BS50" s="4002"/>
      <c r="BT50" s="4002"/>
      <c r="BU50" s="4002"/>
      <c r="BV50" s="4002"/>
      <c r="BW50" s="4002"/>
      <c r="BX50" s="4002"/>
      <c r="BY50" s="4002"/>
      <c r="BZ50" s="4002"/>
      <c r="CA50" s="4002"/>
      <c r="CB50" s="4002"/>
      <c r="CC50" s="4002"/>
      <c r="CD50" s="4002"/>
      <c r="CE50" s="4002"/>
      <c r="CF50" s="4002"/>
      <c r="CG50" s="4002"/>
      <c r="CH50" s="4003"/>
      <c r="CI50" s="2043"/>
      <c r="CJ50" s="2043"/>
      <c r="CK50" s="2043"/>
      <c r="CL50" s="2043"/>
      <c r="CM50" s="2043"/>
      <c r="CN50" s="914"/>
      <c r="CO50" s="914"/>
      <c r="CP50" s="928"/>
    </row>
    <row r="51" spans="1:94" s="946" customFormat="1" ht="13.5" customHeight="1" thickBot="1">
      <c r="A51" s="1058"/>
      <c r="B51" s="3987"/>
      <c r="C51" s="3988"/>
      <c r="D51" s="3989"/>
      <c r="E51" s="3996"/>
      <c r="F51" s="3997"/>
      <c r="G51" s="3998"/>
      <c r="H51" s="3972"/>
      <c r="I51" s="3973"/>
      <c r="J51" s="3973"/>
      <c r="K51" s="3973"/>
      <c r="L51" s="3973"/>
      <c r="M51" s="3973"/>
      <c r="N51" s="3973"/>
      <c r="O51" s="3973"/>
      <c r="P51" s="3973"/>
      <c r="Q51" s="3973"/>
      <c r="R51" s="3973"/>
      <c r="S51" s="3973"/>
      <c r="T51" s="3973"/>
      <c r="U51" s="3975"/>
      <c r="V51" s="3926"/>
      <c r="W51" s="3977"/>
      <c r="X51" s="4012"/>
      <c r="Y51" s="4013"/>
      <c r="Z51" s="4014"/>
      <c r="AA51" s="4021"/>
      <c r="AB51" s="4022"/>
      <c r="AC51" s="4023"/>
      <c r="AD51" s="3897"/>
      <c r="AE51" s="3906">
        <v>0</v>
      </c>
      <c r="AF51" s="3907"/>
      <c r="AG51" s="2040"/>
      <c r="AH51" s="3875"/>
      <c r="AI51" s="3875"/>
      <c r="AJ51" s="3875"/>
      <c r="AK51" s="3875"/>
      <c r="AL51" s="3875"/>
      <c r="AM51" s="3875"/>
      <c r="AN51" s="3875"/>
      <c r="AO51" s="3875"/>
      <c r="AP51" s="3875"/>
      <c r="AQ51" s="3876"/>
      <c r="AR51" s="2032"/>
      <c r="AT51" s="2042"/>
      <c r="AU51" s="2102"/>
      <c r="AV51" s="4002"/>
      <c r="AW51" s="4002"/>
      <c r="AX51" s="4002"/>
      <c r="AY51" s="4002"/>
      <c r="AZ51" s="4002"/>
      <c r="BA51" s="4002"/>
      <c r="BB51" s="4002"/>
      <c r="BC51" s="4002"/>
      <c r="BD51" s="4002"/>
      <c r="BE51" s="4002"/>
      <c r="BF51" s="4002"/>
      <c r="BG51" s="4002"/>
      <c r="BH51" s="4002"/>
      <c r="BI51" s="4002"/>
      <c r="BJ51" s="4002"/>
      <c r="BK51" s="4002"/>
      <c r="BL51" s="4002"/>
      <c r="BM51" s="4002"/>
      <c r="BN51" s="4002"/>
      <c r="BO51" s="4002"/>
      <c r="BP51" s="4002"/>
      <c r="BQ51" s="4002"/>
      <c r="BR51" s="4002"/>
      <c r="BS51" s="4002"/>
      <c r="BT51" s="4002"/>
      <c r="BU51" s="4002"/>
      <c r="BV51" s="4002"/>
      <c r="BW51" s="4002"/>
      <c r="BX51" s="4002"/>
      <c r="BY51" s="4002"/>
      <c r="BZ51" s="4002"/>
      <c r="CA51" s="4002"/>
      <c r="CB51" s="4002"/>
      <c r="CC51" s="4002"/>
      <c r="CD51" s="4002"/>
      <c r="CE51" s="4002"/>
      <c r="CF51" s="4002"/>
      <c r="CG51" s="4002"/>
      <c r="CH51" s="4003"/>
      <c r="CI51" s="2043"/>
      <c r="CJ51" s="2043"/>
      <c r="CK51" s="2043"/>
      <c r="CL51" s="2043"/>
      <c r="CM51" s="2043"/>
      <c r="CN51" s="914"/>
      <c r="CO51" s="914"/>
      <c r="CP51" s="928"/>
    </row>
    <row r="52" spans="1:94" s="946" customFormat="1" ht="13.5" customHeight="1" thickTop="1">
      <c r="A52" s="2123"/>
      <c r="B52" s="3946" t="s">
        <v>181</v>
      </c>
      <c r="C52" s="3947"/>
      <c r="D52" s="3948"/>
      <c r="E52" s="3955" t="str">
        <f>IF(SUM(E25:G51)=0,"",SUM(E25:G51))</f>
        <v/>
      </c>
      <c r="F52" s="3956"/>
      <c r="G52" s="3957"/>
      <c r="H52" s="3964">
        <f>SUM(H25,H28,H31,H34,H37,H40,H43,H46,H49)</f>
        <v>0</v>
      </c>
      <c r="I52" s="3965"/>
      <c r="J52" s="3931">
        <f>SUM(J25,J28,J31,J34,J37,J40,J43,J46,J49)</f>
        <v>0</v>
      </c>
      <c r="K52" s="3932"/>
      <c r="L52" s="3931">
        <f>SUM(L25,L28,L31,L34,L37,L40,L43,L46,L49)</f>
        <v>0</v>
      </c>
      <c r="M52" s="3932"/>
      <c r="N52" s="3931">
        <f>SUM(N25,N28,N31,N34,N37,N40,N43,N46,N49)</f>
        <v>0</v>
      </c>
      <c r="O52" s="3932"/>
      <c r="P52" s="3931">
        <f>SUM(P25,P28,P31,P34,P37,P40,P43,P46,P49)</f>
        <v>0</v>
      </c>
      <c r="Q52" s="3932"/>
      <c r="R52" s="3931">
        <f>SUM(R25,R28,R31,R34,R37,R40,R43,R46,R49)</f>
        <v>0</v>
      </c>
      <c r="S52" s="3932"/>
      <c r="T52" s="3931">
        <f>SUM(T25,T28,T31,T34,T37,T40,T43,T46,T49)</f>
        <v>0</v>
      </c>
      <c r="U52" s="3932"/>
      <c r="V52" s="3931">
        <f>SUM(H52:U52)</f>
        <v>0</v>
      </c>
      <c r="W52" s="3933"/>
      <c r="X52" s="3934">
        <f>ROUND(SUM(X25:Z51),0)</f>
        <v>0</v>
      </c>
      <c r="Y52" s="3935"/>
      <c r="Z52" s="3936"/>
      <c r="AA52" s="3886" t="str">
        <f>IF(AD52+AE54=0,"",ROUND(AD52+AE54,0))</f>
        <v/>
      </c>
      <c r="AB52" s="3887"/>
      <c r="AC52" s="3888"/>
      <c r="AD52" s="3943">
        <f>SUM(AD25:AD51)</f>
        <v>0</v>
      </c>
      <c r="AE52" s="3919">
        <f>SUM(AE25,AE28,AE31,AE34,AE37,AE40,AE43,AE46,AE49)</f>
        <v>0</v>
      </c>
      <c r="AF52" s="3920"/>
      <c r="AG52" s="2045"/>
      <c r="AH52" s="3902"/>
      <c r="AI52" s="3902"/>
      <c r="AJ52" s="3902"/>
      <c r="AK52" s="3902"/>
      <c r="AL52" s="3902"/>
      <c r="AM52" s="3902"/>
      <c r="AN52" s="3902"/>
      <c r="AO52" s="3902"/>
      <c r="AP52" s="3902"/>
      <c r="AQ52" s="3903"/>
      <c r="AR52" s="2032"/>
      <c r="AT52" s="2101"/>
      <c r="AU52" s="2102"/>
      <c r="AV52" s="4002"/>
      <c r="AW52" s="4002"/>
      <c r="AX52" s="4002"/>
      <c r="AY52" s="4002"/>
      <c r="AZ52" s="4002"/>
      <c r="BA52" s="4002"/>
      <c r="BB52" s="4002"/>
      <c r="BC52" s="4002"/>
      <c r="BD52" s="4002"/>
      <c r="BE52" s="4002"/>
      <c r="BF52" s="4002"/>
      <c r="BG52" s="4002"/>
      <c r="BH52" s="4002"/>
      <c r="BI52" s="4002"/>
      <c r="BJ52" s="4002"/>
      <c r="BK52" s="4002"/>
      <c r="BL52" s="4002"/>
      <c r="BM52" s="4002"/>
      <c r="BN52" s="4002"/>
      <c r="BO52" s="4002"/>
      <c r="BP52" s="4002"/>
      <c r="BQ52" s="4002"/>
      <c r="BR52" s="4002"/>
      <c r="BS52" s="4002"/>
      <c r="BT52" s="4002"/>
      <c r="BU52" s="4002"/>
      <c r="BV52" s="4002"/>
      <c r="BW52" s="4002"/>
      <c r="BX52" s="4002"/>
      <c r="BY52" s="4002"/>
      <c r="BZ52" s="4002"/>
      <c r="CA52" s="4002"/>
      <c r="CB52" s="4002"/>
      <c r="CC52" s="4002"/>
      <c r="CD52" s="4002"/>
      <c r="CE52" s="4002"/>
      <c r="CF52" s="4002"/>
      <c r="CG52" s="4002"/>
      <c r="CH52" s="4003"/>
      <c r="CI52" s="2043"/>
      <c r="CJ52" s="2043"/>
      <c r="CK52" s="2043"/>
      <c r="CL52" s="2043"/>
      <c r="CM52" s="2043"/>
      <c r="CN52" s="914"/>
      <c r="CO52" s="914"/>
      <c r="CP52" s="928"/>
    </row>
    <row r="53" spans="1:94" s="946" customFormat="1" ht="13.5" customHeight="1">
      <c r="A53" s="1058"/>
      <c r="B53" s="3949"/>
      <c r="C53" s="3950"/>
      <c r="D53" s="3951"/>
      <c r="E53" s="3958"/>
      <c r="F53" s="3959"/>
      <c r="G53" s="3960"/>
      <c r="H53" s="3923">
        <f>SUM(H26,H29,H32,H35,H38,H41,H44,H47,H50)</f>
        <v>0</v>
      </c>
      <c r="I53" s="3924"/>
      <c r="J53" s="3927">
        <f>SUM(J26,J29,J32,J35,J38,J41,J44,J47,J50)</f>
        <v>0</v>
      </c>
      <c r="K53" s="3927"/>
      <c r="L53" s="3927">
        <f>SUM(L26,L29,L32,L35,L38,L41,L44,L47,L50)</f>
        <v>0</v>
      </c>
      <c r="M53" s="3927"/>
      <c r="N53" s="3927">
        <f>SUM(N26,N29,N32,N35,N38,N41,N44,N47,N50)</f>
        <v>0</v>
      </c>
      <c r="O53" s="3927"/>
      <c r="P53" s="3927">
        <f>SUM(P26,P29,P32,P35,P38,P41,P44,P47,P50)</f>
        <v>0</v>
      </c>
      <c r="Q53" s="3927"/>
      <c r="R53" s="3927">
        <f>SUM(R26,R29,R32,R35,R38,R41,R44,R47,R50)</f>
        <v>0</v>
      </c>
      <c r="S53" s="3927"/>
      <c r="T53" s="3927">
        <f>SUM(T26,T29,T32,T35,T38,T41,T44,T47,T50)</f>
        <v>0</v>
      </c>
      <c r="U53" s="3927"/>
      <c r="V53" s="3927">
        <f>SUM(H53:U54)</f>
        <v>0</v>
      </c>
      <c r="W53" s="3929"/>
      <c r="X53" s="3937"/>
      <c r="Y53" s="3938"/>
      <c r="Z53" s="3939"/>
      <c r="AA53" s="3889"/>
      <c r="AB53" s="3890"/>
      <c r="AC53" s="3891"/>
      <c r="AD53" s="3944"/>
      <c r="AE53" s="3921"/>
      <c r="AF53" s="3922"/>
      <c r="AG53" s="2037"/>
      <c r="AH53" s="3904"/>
      <c r="AI53" s="3904"/>
      <c r="AJ53" s="3904"/>
      <c r="AK53" s="3904"/>
      <c r="AL53" s="3904"/>
      <c r="AM53" s="3904"/>
      <c r="AN53" s="3904"/>
      <c r="AO53" s="3904"/>
      <c r="AP53" s="3904"/>
      <c r="AQ53" s="3905"/>
      <c r="AR53" s="2032"/>
      <c r="AT53" s="2101"/>
      <c r="AU53" s="2102"/>
      <c r="AV53" s="4002"/>
      <c r="AW53" s="4002"/>
      <c r="AX53" s="4002"/>
      <c r="AY53" s="4002"/>
      <c r="AZ53" s="4002"/>
      <c r="BA53" s="4002"/>
      <c r="BB53" s="4002"/>
      <c r="BC53" s="4002"/>
      <c r="BD53" s="4002"/>
      <c r="BE53" s="4002"/>
      <c r="BF53" s="4002"/>
      <c r="BG53" s="4002"/>
      <c r="BH53" s="4002"/>
      <c r="BI53" s="4002"/>
      <c r="BJ53" s="4002"/>
      <c r="BK53" s="4002"/>
      <c r="BL53" s="4002"/>
      <c r="BM53" s="4002"/>
      <c r="BN53" s="4002"/>
      <c r="BO53" s="4002"/>
      <c r="BP53" s="4002"/>
      <c r="BQ53" s="4002"/>
      <c r="BR53" s="4002"/>
      <c r="BS53" s="4002"/>
      <c r="BT53" s="4002"/>
      <c r="BU53" s="4002"/>
      <c r="BV53" s="4002"/>
      <c r="BW53" s="4002"/>
      <c r="BX53" s="4002"/>
      <c r="BY53" s="4002"/>
      <c r="BZ53" s="4002"/>
      <c r="CA53" s="4002"/>
      <c r="CB53" s="4002"/>
      <c r="CC53" s="4002"/>
      <c r="CD53" s="4002"/>
      <c r="CE53" s="4002"/>
      <c r="CF53" s="4002"/>
      <c r="CG53" s="4002"/>
      <c r="CH53" s="4003"/>
      <c r="CI53" s="2043"/>
      <c r="CJ53" s="2043"/>
      <c r="CK53" s="2043"/>
      <c r="CL53" s="2043"/>
      <c r="CM53" s="2043"/>
      <c r="CN53" s="914"/>
      <c r="CO53" s="914"/>
      <c r="CP53" s="928"/>
    </row>
    <row r="54" spans="1:94" s="946" customFormat="1" ht="13.5" customHeight="1" thickBot="1">
      <c r="A54" s="1058"/>
      <c r="B54" s="3952"/>
      <c r="C54" s="3953"/>
      <c r="D54" s="3954"/>
      <c r="E54" s="3961"/>
      <c r="F54" s="3962"/>
      <c r="G54" s="3963"/>
      <c r="H54" s="3925"/>
      <c r="I54" s="3926"/>
      <c r="J54" s="3928"/>
      <c r="K54" s="3928"/>
      <c r="L54" s="3928"/>
      <c r="M54" s="3928"/>
      <c r="N54" s="3928"/>
      <c r="O54" s="3928"/>
      <c r="P54" s="3928"/>
      <c r="Q54" s="3928"/>
      <c r="R54" s="3928"/>
      <c r="S54" s="3928"/>
      <c r="T54" s="3928"/>
      <c r="U54" s="3928"/>
      <c r="V54" s="3928"/>
      <c r="W54" s="3930"/>
      <c r="X54" s="3940"/>
      <c r="Y54" s="3941"/>
      <c r="Z54" s="3942"/>
      <c r="AA54" s="3892"/>
      <c r="AB54" s="3893"/>
      <c r="AC54" s="3894"/>
      <c r="AD54" s="3945"/>
      <c r="AE54" s="3908">
        <f>ROUND(SUM(AE27,AE30,AE33,AE36,AE39,AE42,AE45,AE48,AE51),1)</f>
        <v>0</v>
      </c>
      <c r="AF54" s="3909"/>
      <c r="AG54" s="2040"/>
      <c r="AH54" s="3875"/>
      <c r="AI54" s="3875"/>
      <c r="AJ54" s="3875"/>
      <c r="AK54" s="3875"/>
      <c r="AL54" s="3875"/>
      <c r="AM54" s="3875"/>
      <c r="AN54" s="3875"/>
      <c r="AO54" s="3875"/>
      <c r="AP54" s="3875"/>
      <c r="AQ54" s="3876"/>
      <c r="AR54" s="2032"/>
      <c r="AT54" s="2101"/>
      <c r="AU54" s="2102"/>
      <c r="AV54" s="4002"/>
      <c r="AW54" s="4002"/>
      <c r="AX54" s="4002"/>
      <c r="AY54" s="4002"/>
      <c r="AZ54" s="4002"/>
      <c r="BA54" s="4002"/>
      <c r="BB54" s="4002"/>
      <c r="BC54" s="4002"/>
      <c r="BD54" s="4002"/>
      <c r="BE54" s="4002"/>
      <c r="BF54" s="4002"/>
      <c r="BG54" s="4002"/>
      <c r="BH54" s="4002"/>
      <c r="BI54" s="4002"/>
      <c r="BJ54" s="4002"/>
      <c r="BK54" s="4002"/>
      <c r="BL54" s="4002"/>
      <c r="BM54" s="4002"/>
      <c r="BN54" s="4002"/>
      <c r="BO54" s="4002"/>
      <c r="BP54" s="4002"/>
      <c r="BQ54" s="4002"/>
      <c r="BR54" s="4002"/>
      <c r="BS54" s="4002"/>
      <c r="BT54" s="4002"/>
      <c r="BU54" s="4002"/>
      <c r="BV54" s="4002"/>
      <c r="BW54" s="4002"/>
      <c r="BX54" s="4002"/>
      <c r="BY54" s="4002"/>
      <c r="BZ54" s="4002"/>
      <c r="CA54" s="4002"/>
      <c r="CB54" s="4002"/>
      <c r="CC54" s="4002"/>
      <c r="CD54" s="4002"/>
      <c r="CE54" s="4002"/>
      <c r="CF54" s="4002"/>
      <c r="CG54" s="4002"/>
      <c r="CH54" s="4003"/>
      <c r="CI54" s="2043"/>
      <c r="CJ54" s="2043"/>
      <c r="CK54" s="2043"/>
      <c r="CL54" s="2043"/>
      <c r="CM54" s="2043"/>
      <c r="CN54" s="914"/>
      <c r="CO54" s="914"/>
      <c r="CP54" s="928"/>
    </row>
    <row r="55" spans="1:94" s="946" customFormat="1" ht="13.5" customHeight="1" thickTop="1">
      <c r="A55" s="2123"/>
      <c r="B55" s="4256" t="s">
        <v>947</v>
      </c>
      <c r="C55" s="4257"/>
      <c r="D55" s="4257"/>
      <c r="E55" s="4257"/>
      <c r="F55" s="4257"/>
      <c r="G55" s="4258"/>
      <c r="H55" s="2046"/>
      <c r="I55" s="2046"/>
      <c r="J55" s="2046"/>
      <c r="K55" s="2046"/>
      <c r="L55" s="2046"/>
      <c r="M55" s="2046"/>
      <c r="N55" s="2046"/>
      <c r="O55" s="2046"/>
      <c r="P55" s="2046"/>
      <c r="Q55" s="2046"/>
      <c r="R55" s="2046"/>
      <c r="S55" s="2046"/>
      <c r="T55" s="2046"/>
      <c r="U55" s="2046"/>
      <c r="V55" s="2046"/>
      <c r="W55" s="2046"/>
      <c r="X55" s="2046"/>
      <c r="Y55" s="2046"/>
      <c r="Z55" s="2047"/>
      <c r="AA55" s="3886" t="str">
        <f>IF(AD55+AE57=0,"",ROUND(AD55+AE57,0))</f>
        <v/>
      </c>
      <c r="AB55" s="3887"/>
      <c r="AC55" s="3888"/>
      <c r="AD55" s="3895"/>
      <c r="AE55" s="3898"/>
      <c r="AF55" s="3899"/>
      <c r="AG55" s="2045" t="s">
        <v>176</v>
      </c>
      <c r="AH55" s="3902"/>
      <c r="AI55" s="3902"/>
      <c r="AJ55" s="3902"/>
      <c r="AK55" s="3902"/>
      <c r="AL55" s="3902"/>
      <c r="AM55" s="3902"/>
      <c r="AN55" s="3902"/>
      <c r="AO55" s="3902"/>
      <c r="AP55" s="3902"/>
      <c r="AQ55" s="3903"/>
      <c r="AR55" s="2032"/>
      <c r="AS55" s="1082"/>
      <c r="AT55" s="2101"/>
      <c r="AU55" s="2102"/>
      <c r="AV55" s="4002"/>
      <c r="AW55" s="4002"/>
      <c r="AX55" s="4002"/>
      <c r="AY55" s="4002"/>
      <c r="AZ55" s="4002"/>
      <c r="BA55" s="4002"/>
      <c r="BB55" s="4002"/>
      <c r="BC55" s="4002"/>
      <c r="BD55" s="4002"/>
      <c r="BE55" s="4002"/>
      <c r="BF55" s="4002"/>
      <c r="BG55" s="4002"/>
      <c r="BH55" s="4002"/>
      <c r="BI55" s="4002"/>
      <c r="BJ55" s="4002"/>
      <c r="BK55" s="4002"/>
      <c r="BL55" s="4002"/>
      <c r="BM55" s="4002"/>
      <c r="BN55" s="4002"/>
      <c r="BO55" s="4002"/>
      <c r="BP55" s="4002"/>
      <c r="BQ55" s="4002"/>
      <c r="BR55" s="4002"/>
      <c r="BS55" s="4002"/>
      <c r="BT55" s="4002"/>
      <c r="BU55" s="4002"/>
      <c r="BV55" s="4002"/>
      <c r="BW55" s="4002"/>
      <c r="BX55" s="4002"/>
      <c r="BY55" s="4002"/>
      <c r="BZ55" s="4002"/>
      <c r="CA55" s="4002"/>
      <c r="CB55" s="4002"/>
      <c r="CC55" s="4002"/>
      <c r="CD55" s="4002"/>
      <c r="CE55" s="4002"/>
      <c r="CF55" s="4002"/>
      <c r="CG55" s="4002"/>
      <c r="CH55" s="4003"/>
      <c r="CI55" s="2043"/>
      <c r="CJ55" s="2043"/>
      <c r="CK55" s="2043"/>
      <c r="CL55" s="2043"/>
      <c r="CM55" s="2043"/>
      <c r="CN55" s="914"/>
      <c r="CO55" s="914"/>
      <c r="CP55" s="928"/>
    </row>
    <row r="56" spans="1:94" s="946" customFormat="1" ht="13.5" customHeight="1">
      <c r="A56" s="1058"/>
      <c r="B56" s="4259"/>
      <c r="C56" s="4260"/>
      <c r="D56" s="4260"/>
      <c r="E56" s="4260"/>
      <c r="F56" s="4260"/>
      <c r="G56" s="4261"/>
      <c r="H56" s="2048"/>
      <c r="I56" s="2048"/>
      <c r="J56" s="2048"/>
      <c r="K56" s="2048"/>
      <c r="L56" s="2048"/>
      <c r="M56" s="2048"/>
      <c r="N56" s="2048"/>
      <c r="O56" s="2048"/>
      <c r="P56" s="2048"/>
      <c r="Q56" s="2048"/>
      <c r="R56" s="2048"/>
      <c r="S56" s="2048"/>
      <c r="T56" s="2048"/>
      <c r="U56" s="2048"/>
      <c r="V56" s="2048"/>
      <c r="W56" s="2048"/>
      <c r="X56" s="2048"/>
      <c r="Y56" s="2048"/>
      <c r="Z56" s="2049"/>
      <c r="AA56" s="3889"/>
      <c r="AB56" s="3890"/>
      <c r="AC56" s="3891"/>
      <c r="AD56" s="3896"/>
      <c r="AE56" s="3900"/>
      <c r="AF56" s="3901"/>
      <c r="AG56" s="2037" t="s">
        <v>177</v>
      </c>
      <c r="AH56" s="3904"/>
      <c r="AI56" s="3904"/>
      <c r="AJ56" s="3904"/>
      <c r="AK56" s="3904"/>
      <c r="AL56" s="3904"/>
      <c r="AM56" s="3904"/>
      <c r="AN56" s="3904"/>
      <c r="AO56" s="3904"/>
      <c r="AP56" s="3904"/>
      <c r="AQ56" s="3905"/>
      <c r="AR56" s="2032"/>
      <c r="AS56" s="1082"/>
      <c r="AT56" s="2101"/>
      <c r="AU56" s="2102"/>
      <c r="AV56" s="4002"/>
      <c r="AW56" s="4002"/>
      <c r="AX56" s="4002"/>
      <c r="AY56" s="4002"/>
      <c r="AZ56" s="4002"/>
      <c r="BA56" s="4002"/>
      <c r="BB56" s="4002"/>
      <c r="BC56" s="4002"/>
      <c r="BD56" s="4002"/>
      <c r="BE56" s="4002"/>
      <c r="BF56" s="4002"/>
      <c r="BG56" s="4002"/>
      <c r="BH56" s="4002"/>
      <c r="BI56" s="4002"/>
      <c r="BJ56" s="4002"/>
      <c r="BK56" s="4002"/>
      <c r="BL56" s="4002"/>
      <c r="BM56" s="4002"/>
      <c r="BN56" s="4002"/>
      <c r="BO56" s="4002"/>
      <c r="BP56" s="4002"/>
      <c r="BQ56" s="4002"/>
      <c r="BR56" s="4002"/>
      <c r="BS56" s="4002"/>
      <c r="BT56" s="4002"/>
      <c r="BU56" s="4002"/>
      <c r="BV56" s="4002"/>
      <c r="BW56" s="4002"/>
      <c r="BX56" s="4002"/>
      <c r="BY56" s="4002"/>
      <c r="BZ56" s="4002"/>
      <c r="CA56" s="4002"/>
      <c r="CB56" s="4002"/>
      <c r="CC56" s="4002"/>
      <c r="CD56" s="4002"/>
      <c r="CE56" s="4002"/>
      <c r="CF56" s="4002"/>
      <c r="CG56" s="4002"/>
      <c r="CH56" s="4003"/>
      <c r="CI56" s="2043"/>
      <c r="CJ56" s="2043"/>
      <c r="CK56" s="2043"/>
      <c r="CL56" s="2043"/>
      <c r="CM56" s="2043"/>
      <c r="CN56" s="914"/>
      <c r="CO56" s="914"/>
      <c r="CP56" s="928"/>
    </row>
    <row r="57" spans="1:94" s="946" customFormat="1" ht="13.5" customHeight="1" thickBot="1">
      <c r="A57" s="1058"/>
      <c r="B57" s="4262"/>
      <c r="C57" s="4263"/>
      <c r="D57" s="4263"/>
      <c r="E57" s="4263"/>
      <c r="F57" s="4263"/>
      <c r="G57" s="4264"/>
      <c r="H57" s="2050"/>
      <c r="I57" s="2050"/>
      <c r="J57" s="2050"/>
      <c r="K57" s="2050"/>
      <c r="L57" s="2050"/>
      <c r="M57" s="2050"/>
      <c r="N57" s="2050"/>
      <c r="O57" s="2050"/>
      <c r="P57" s="2050"/>
      <c r="Q57" s="2050"/>
      <c r="R57" s="2050"/>
      <c r="S57" s="2050"/>
      <c r="T57" s="2050"/>
      <c r="U57" s="2050"/>
      <c r="V57" s="2050"/>
      <c r="W57" s="2050"/>
      <c r="X57" s="2050"/>
      <c r="Y57" s="2050"/>
      <c r="Z57" s="2051"/>
      <c r="AA57" s="3892"/>
      <c r="AB57" s="3893"/>
      <c r="AC57" s="3894"/>
      <c r="AD57" s="3897"/>
      <c r="AE57" s="3906">
        <v>0</v>
      </c>
      <c r="AF57" s="3907"/>
      <c r="AG57" s="2040"/>
      <c r="AH57" s="3875"/>
      <c r="AI57" s="3875"/>
      <c r="AJ57" s="3875"/>
      <c r="AK57" s="3875"/>
      <c r="AL57" s="3875"/>
      <c r="AM57" s="3875"/>
      <c r="AN57" s="3875"/>
      <c r="AO57" s="3875"/>
      <c r="AP57" s="3875"/>
      <c r="AQ57" s="3876"/>
      <c r="AR57" s="2032"/>
      <c r="AS57" s="1082"/>
      <c r="AT57" s="2101"/>
      <c r="AU57" s="914"/>
      <c r="AV57" s="4002"/>
      <c r="AW57" s="4002"/>
      <c r="AX57" s="4002"/>
      <c r="AY57" s="4002"/>
      <c r="AZ57" s="4002"/>
      <c r="BA57" s="4002"/>
      <c r="BB57" s="4002"/>
      <c r="BC57" s="4002"/>
      <c r="BD57" s="4002"/>
      <c r="BE57" s="4002"/>
      <c r="BF57" s="4002"/>
      <c r="BG57" s="4002"/>
      <c r="BH57" s="4002"/>
      <c r="BI57" s="4002"/>
      <c r="BJ57" s="4002"/>
      <c r="BK57" s="4002"/>
      <c r="BL57" s="4002"/>
      <c r="BM57" s="4002"/>
      <c r="BN57" s="4002"/>
      <c r="BO57" s="4002"/>
      <c r="BP57" s="4002"/>
      <c r="BQ57" s="4002"/>
      <c r="BR57" s="4002"/>
      <c r="BS57" s="4002"/>
      <c r="BT57" s="4002"/>
      <c r="BU57" s="4002"/>
      <c r="BV57" s="4002"/>
      <c r="BW57" s="4002"/>
      <c r="BX57" s="4002"/>
      <c r="BY57" s="4002"/>
      <c r="BZ57" s="4002"/>
      <c r="CA57" s="4002"/>
      <c r="CB57" s="4002"/>
      <c r="CC57" s="4002"/>
      <c r="CD57" s="4002"/>
      <c r="CE57" s="4002"/>
      <c r="CF57" s="4002"/>
      <c r="CG57" s="4002"/>
      <c r="CH57" s="4003"/>
      <c r="CI57" s="2043"/>
      <c r="CJ57" s="2043"/>
      <c r="CK57" s="2043"/>
      <c r="CL57" s="2043"/>
      <c r="CM57" s="2043"/>
      <c r="CN57" s="914"/>
      <c r="CO57" s="914"/>
      <c r="CP57" s="928"/>
    </row>
    <row r="58" spans="1:94" s="946" customFormat="1" ht="13.5" customHeight="1" thickTop="1">
      <c r="A58" s="2123"/>
      <c r="B58" s="4247" t="s">
        <v>2140</v>
      </c>
      <c r="C58" s="4248"/>
      <c r="D58" s="4248"/>
      <c r="E58" s="4248"/>
      <c r="F58" s="4248"/>
      <c r="G58" s="4249"/>
      <c r="H58" s="2046"/>
      <c r="I58" s="2046"/>
      <c r="J58" s="2046"/>
      <c r="K58" s="2046"/>
      <c r="L58" s="2046"/>
      <c r="M58" s="2046"/>
      <c r="N58" s="2046"/>
      <c r="O58" s="2046"/>
      <c r="P58" s="2046"/>
      <c r="Q58" s="2046"/>
      <c r="R58" s="2046"/>
      <c r="S58" s="2046"/>
      <c r="T58" s="2046"/>
      <c r="U58" s="2046"/>
      <c r="V58" s="2046"/>
      <c r="W58" s="2046"/>
      <c r="X58" s="2046"/>
      <c r="Y58" s="2046"/>
      <c r="Z58" s="2047"/>
      <c r="AA58" s="3886"/>
      <c r="AB58" s="3887"/>
      <c r="AC58" s="3888"/>
      <c r="AD58" s="3895"/>
      <c r="AE58" s="3898"/>
      <c r="AF58" s="3899"/>
      <c r="AG58" s="2045" t="s">
        <v>176</v>
      </c>
      <c r="AH58" s="3902"/>
      <c r="AI58" s="3902"/>
      <c r="AJ58" s="3902"/>
      <c r="AK58" s="3902"/>
      <c r="AL58" s="3902"/>
      <c r="AM58" s="3902"/>
      <c r="AN58" s="3902"/>
      <c r="AO58" s="3902"/>
      <c r="AP58" s="3902"/>
      <c r="AQ58" s="3903"/>
      <c r="AR58" s="2032"/>
      <c r="AS58" s="1082"/>
      <c r="AT58" s="2101"/>
      <c r="AU58" s="928"/>
      <c r="AV58" s="4002"/>
      <c r="AW58" s="4002"/>
      <c r="AX58" s="4002"/>
      <c r="AY58" s="4002"/>
      <c r="AZ58" s="4002"/>
      <c r="BA58" s="4002"/>
      <c r="BB58" s="4002"/>
      <c r="BC58" s="4002"/>
      <c r="BD58" s="4002"/>
      <c r="BE58" s="4002"/>
      <c r="BF58" s="4002"/>
      <c r="BG58" s="4002"/>
      <c r="BH58" s="4002"/>
      <c r="BI58" s="4002"/>
      <c r="BJ58" s="4002"/>
      <c r="BK58" s="4002"/>
      <c r="BL58" s="4002"/>
      <c r="BM58" s="4002"/>
      <c r="BN58" s="4002"/>
      <c r="BO58" s="4002"/>
      <c r="BP58" s="4002"/>
      <c r="BQ58" s="4002"/>
      <c r="BR58" s="4002"/>
      <c r="BS58" s="4002"/>
      <c r="BT58" s="4002"/>
      <c r="BU58" s="4002"/>
      <c r="BV58" s="4002"/>
      <c r="BW58" s="4002"/>
      <c r="BX58" s="4002"/>
      <c r="BY58" s="4002"/>
      <c r="BZ58" s="4002"/>
      <c r="CA58" s="4002"/>
      <c r="CB58" s="4002"/>
      <c r="CC58" s="4002"/>
      <c r="CD58" s="4002"/>
      <c r="CE58" s="4002"/>
      <c r="CF58" s="4002"/>
      <c r="CG58" s="4002"/>
      <c r="CH58" s="4003"/>
      <c r="CI58" s="2043"/>
      <c r="CJ58" s="2043"/>
      <c r="CK58" s="2043"/>
      <c r="CL58" s="2043"/>
      <c r="CM58" s="2043"/>
      <c r="CN58" s="914"/>
      <c r="CO58" s="914"/>
      <c r="CP58" s="928"/>
    </row>
    <row r="59" spans="1:94" s="946" customFormat="1" ht="13.5" customHeight="1">
      <c r="A59" s="1058"/>
      <c r="B59" s="4250"/>
      <c r="C59" s="4251"/>
      <c r="D59" s="4251"/>
      <c r="E59" s="4251"/>
      <c r="F59" s="4251"/>
      <c r="G59" s="4252"/>
      <c r="H59" s="2048"/>
      <c r="I59" s="2048"/>
      <c r="J59" s="2048"/>
      <c r="K59" s="2048"/>
      <c r="L59" s="2048"/>
      <c r="M59" s="2048"/>
      <c r="N59" s="2048"/>
      <c r="O59" s="2048"/>
      <c r="P59" s="2048"/>
      <c r="Q59" s="2048"/>
      <c r="R59" s="2048"/>
      <c r="S59" s="2048"/>
      <c r="T59" s="2048"/>
      <c r="U59" s="2048"/>
      <c r="V59" s="2048"/>
      <c r="W59" s="2048"/>
      <c r="X59" s="2048"/>
      <c r="Y59" s="2048"/>
      <c r="Z59" s="2049"/>
      <c r="AA59" s="3889"/>
      <c r="AB59" s="3890"/>
      <c r="AC59" s="3891"/>
      <c r="AD59" s="3896"/>
      <c r="AE59" s="3900"/>
      <c r="AF59" s="3901"/>
      <c r="AG59" s="2037" t="s">
        <v>177</v>
      </c>
      <c r="AH59" s="3904"/>
      <c r="AI59" s="3904"/>
      <c r="AJ59" s="3904"/>
      <c r="AK59" s="3904"/>
      <c r="AL59" s="3904"/>
      <c r="AM59" s="3904"/>
      <c r="AN59" s="3904"/>
      <c r="AO59" s="3904"/>
      <c r="AP59" s="3904"/>
      <c r="AQ59" s="3905"/>
      <c r="AR59" s="2032"/>
      <c r="AS59" s="1082"/>
      <c r="AT59" s="2101"/>
      <c r="AU59" s="928"/>
      <c r="AV59" s="4002"/>
      <c r="AW59" s="4002"/>
      <c r="AX59" s="4002"/>
      <c r="AY59" s="4002"/>
      <c r="AZ59" s="4002"/>
      <c r="BA59" s="4002"/>
      <c r="BB59" s="4002"/>
      <c r="BC59" s="4002"/>
      <c r="BD59" s="4002"/>
      <c r="BE59" s="4002"/>
      <c r="BF59" s="4002"/>
      <c r="BG59" s="4002"/>
      <c r="BH59" s="4002"/>
      <c r="BI59" s="4002"/>
      <c r="BJ59" s="4002"/>
      <c r="BK59" s="4002"/>
      <c r="BL59" s="4002"/>
      <c r="BM59" s="4002"/>
      <c r="BN59" s="4002"/>
      <c r="BO59" s="4002"/>
      <c r="BP59" s="4002"/>
      <c r="BQ59" s="4002"/>
      <c r="BR59" s="4002"/>
      <c r="BS59" s="4002"/>
      <c r="BT59" s="4002"/>
      <c r="BU59" s="4002"/>
      <c r="BV59" s="4002"/>
      <c r="BW59" s="4002"/>
      <c r="BX59" s="4002"/>
      <c r="BY59" s="4002"/>
      <c r="BZ59" s="4002"/>
      <c r="CA59" s="4002"/>
      <c r="CB59" s="4002"/>
      <c r="CC59" s="4002"/>
      <c r="CD59" s="4002"/>
      <c r="CE59" s="4002"/>
      <c r="CF59" s="4002"/>
      <c r="CG59" s="4002"/>
      <c r="CH59" s="4003"/>
      <c r="CI59" s="2043"/>
      <c r="CJ59" s="2043"/>
      <c r="CK59" s="2043"/>
      <c r="CL59" s="2043"/>
      <c r="CM59" s="2043"/>
      <c r="CN59" s="914"/>
      <c r="CO59" s="914"/>
      <c r="CP59" s="928"/>
    </row>
    <row r="60" spans="1:94" s="946" customFormat="1" ht="13.5" customHeight="1">
      <c r="A60" s="1058"/>
      <c r="B60" s="4253"/>
      <c r="C60" s="4254"/>
      <c r="D60" s="4254"/>
      <c r="E60" s="4254"/>
      <c r="F60" s="4254"/>
      <c r="G60" s="4255"/>
      <c r="H60" s="2050"/>
      <c r="I60" s="2050"/>
      <c r="J60" s="2050"/>
      <c r="K60" s="2050"/>
      <c r="L60" s="2050"/>
      <c r="M60" s="2050"/>
      <c r="N60" s="2050"/>
      <c r="O60" s="2050"/>
      <c r="P60" s="2050"/>
      <c r="Q60" s="2050"/>
      <c r="R60" s="2050"/>
      <c r="S60" s="2050"/>
      <c r="T60" s="2050"/>
      <c r="U60" s="2050"/>
      <c r="V60" s="2050"/>
      <c r="W60" s="2050"/>
      <c r="X60" s="2050"/>
      <c r="Y60" s="2050"/>
      <c r="Z60" s="2051"/>
      <c r="AA60" s="3892"/>
      <c r="AB60" s="3893"/>
      <c r="AC60" s="3894"/>
      <c r="AD60" s="3897"/>
      <c r="AE60" s="3906">
        <v>0</v>
      </c>
      <c r="AF60" s="3907"/>
      <c r="AG60" s="2040"/>
      <c r="AH60" s="3875"/>
      <c r="AI60" s="3875"/>
      <c r="AJ60" s="3875"/>
      <c r="AK60" s="3875"/>
      <c r="AL60" s="3875"/>
      <c r="AM60" s="3875"/>
      <c r="AN60" s="3875"/>
      <c r="AO60" s="3875"/>
      <c r="AP60" s="3875"/>
      <c r="AQ60" s="3876"/>
      <c r="AR60" s="2032"/>
      <c r="AS60" s="1082"/>
      <c r="AT60" s="2052"/>
      <c r="AU60" s="2125" t="s">
        <v>597</v>
      </c>
      <c r="AV60" s="3867" t="s">
        <v>2143</v>
      </c>
      <c r="AW60" s="3867"/>
      <c r="AX60" s="3867"/>
      <c r="AY60" s="3867"/>
      <c r="AZ60" s="3867"/>
      <c r="BA60" s="3867"/>
      <c r="BB60" s="3867"/>
      <c r="BC60" s="3867"/>
      <c r="BD60" s="3867"/>
      <c r="BE60" s="3867"/>
      <c r="BF60" s="3867"/>
      <c r="BG60" s="3867"/>
      <c r="BH60" s="3867"/>
      <c r="BI60" s="3867"/>
      <c r="BJ60" s="3867"/>
      <c r="BK60" s="3867"/>
      <c r="BL60" s="3867"/>
      <c r="BM60" s="3867"/>
      <c r="BN60" s="3867"/>
      <c r="BO60" s="3867"/>
      <c r="BP60" s="3867"/>
      <c r="BQ60" s="3867"/>
      <c r="BR60" s="3867"/>
      <c r="BS60" s="3867"/>
      <c r="BT60" s="3867"/>
      <c r="BU60" s="3867"/>
      <c r="BV60" s="3867"/>
      <c r="BW60" s="3867"/>
      <c r="BX60" s="3867"/>
      <c r="BY60" s="3867"/>
      <c r="BZ60" s="3867"/>
      <c r="CA60" s="3867"/>
      <c r="CB60" s="3867"/>
      <c r="CC60" s="3867"/>
      <c r="CD60" s="3867"/>
      <c r="CE60" s="3867"/>
      <c r="CF60" s="3867"/>
      <c r="CG60" s="3867"/>
      <c r="CH60" s="3868"/>
      <c r="CI60" s="2043"/>
      <c r="CJ60" s="2043"/>
      <c r="CK60" s="2043"/>
      <c r="CL60" s="2043"/>
      <c r="CM60" s="2043"/>
      <c r="CN60" s="914"/>
      <c r="CO60" s="914"/>
      <c r="CP60" s="928"/>
    </row>
    <row r="61" spans="1:94" ht="12" customHeight="1">
      <c r="A61" s="1058"/>
      <c r="B61" s="2053" t="s">
        <v>253</v>
      </c>
      <c r="C61" s="2022"/>
      <c r="D61" s="2068"/>
      <c r="E61" s="2448"/>
      <c r="F61" s="2448"/>
      <c r="G61" s="2068"/>
      <c r="H61" s="2448"/>
      <c r="I61" s="2022" t="s">
        <v>817</v>
      </c>
      <c r="J61" s="2054"/>
      <c r="K61" s="2055"/>
      <c r="L61" s="2055"/>
      <c r="M61" s="2022"/>
      <c r="N61" s="2022"/>
      <c r="O61" s="2056"/>
      <c r="P61" s="2057"/>
      <c r="Q61" s="2058"/>
      <c r="R61" s="2058"/>
      <c r="S61" s="2058"/>
      <c r="T61" s="2056"/>
      <c r="U61" s="2022"/>
      <c r="V61" s="2022"/>
      <c r="W61" s="2022"/>
      <c r="X61" s="2022"/>
      <c r="Y61" s="2022"/>
      <c r="Z61" s="2022"/>
      <c r="AA61" s="2022"/>
      <c r="AB61" s="2022"/>
      <c r="AC61" s="2022"/>
      <c r="AD61" s="2022"/>
      <c r="AE61" s="2022"/>
      <c r="AF61" s="2022"/>
      <c r="AG61" s="2022"/>
      <c r="AH61" s="2022"/>
      <c r="AI61" s="2022"/>
      <c r="AJ61" s="2022"/>
      <c r="AK61" s="2022"/>
      <c r="AL61" s="2131"/>
      <c r="AM61" s="2059"/>
      <c r="AN61" s="2060"/>
      <c r="AO61" s="2022"/>
      <c r="AP61" s="911"/>
      <c r="AQ61" s="914"/>
      <c r="AR61" s="940"/>
      <c r="AS61" s="1084"/>
      <c r="AT61" s="2101"/>
      <c r="AU61" s="2102"/>
      <c r="AV61" s="2102"/>
      <c r="AW61" s="2102"/>
      <c r="AX61" s="2102"/>
      <c r="AY61" s="2102"/>
      <c r="AZ61" s="2102"/>
      <c r="BA61" s="2102"/>
      <c r="BB61" s="2102"/>
      <c r="BC61" s="2102"/>
      <c r="BD61" s="2102"/>
      <c r="BE61" s="2102"/>
      <c r="BF61" s="2102"/>
      <c r="BG61" s="2102"/>
      <c r="BH61" s="2102"/>
      <c r="BI61" s="2102"/>
      <c r="BJ61" s="2102"/>
      <c r="BK61" s="2102"/>
      <c r="BL61" s="2102"/>
      <c r="BM61" s="2102"/>
      <c r="BN61" s="2102"/>
      <c r="BO61" s="2102"/>
      <c r="BP61" s="2102"/>
      <c r="BQ61" s="2102"/>
      <c r="BR61" s="2102"/>
      <c r="BS61" s="2102"/>
      <c r="BT61" s="2102"/>
      <c r="BU61" s="2102"/>
      <c r="BV61" s="2102"/>
      <c r="BW61" s="2102"/>
      <c r="BX61" s="2102"/>
      <c r="BY61" s="2102"/>
      <c r="BZ61" s="2102"/>
      <c r="CA61" s="2102"/>
      <c r="CB61" s="2102"/>
      <c r="CC61" s="2102"/>
      <c r="CD61" s="2102"/>
      <c r="CE61" s="2102"/>
      <c r="CF61" s="2102"/>
      <c r="CG61" s="2102"/>
      <c r="CH61" s="2103"/>
      <c r="CI61" s="2102"/>
      <c r="CJ61" s="2102"/>
      <c r="CK61" s="2102"/>
      <c r="CL61" s="2102"/>
      <c r="CM61" s="2102"/>
      <c r="CN61" s="2102"/>
      <c r="CO61" s="2102"/>
      <c r="CP61" s="2102"/>
    </row>
    <row r="62" spans="1:94" ht="12" customHeight="1">
      <c r="A62" s="1058"/>
      <c r="B62" s="4244" t="s">
        <v>1135</v>
      </c>
      <c r="C62" s="4244"/>
      <c r="D62" s="2022" t="s">
        <v>2283</v>
      </c>
      <c r="E62" s="2068"/>
      <c r="F62" s="2068"/>
      <c r="G62" s="2068"/>
      <c r="H62" s="2448"/>
      <c r="I62" s="2448"/>
      <c r="J62" s="2054"/>
      <c r="K62" s="2055"/>
      <c r="L62" s="2055"/>
      <c r="M62" s="2022"/>
      <c r="N62" s="2022"/>
      <c r="O62" s="2056"/>
      <c r="P62" s="2057"/>
      <c r="Q62" s="2058"/>
      <c r="R62" s="2058"/>
      <c r="S62" s="2058"/>
      <c r="T62" s="2056"/>
      <c r="U62" s="2022"/>
      <c r="V62" s="2022"/>
      <c r="W62" s="2022"/>
      <c r="X62" s="2022"/>
      <c r="Y62" s="2022"/>
      <c r="Z62" s="2022"/>
      <c r="AA62" s="2022"/>
      <c r="AB62" s="2022"/>
      <c r="AC62" s="2022"/>
      <c r="AD62" s="2022"/>
      <c r="AE62" s="2022"/>
      <c r="AF62" s="2022"/>
      <c r="AG62" s="2022"/>
      <c r="AH62" s="2022"/>
      <c r="AI62" s="2022"/>
      <c r="AJ62" s="2022"/>
      <c r="AK62" s="2022"/>
      <c r="AL62" s="2131"/>
      <c r="AM62" s="2059"/>
      <c r="AN62" s="2060"/>
      <c r="AO62" s="2022"/>
      <c r="AP62" s="911"/>
      <c r="AQ62" s="914"/>
      <c r="AR62" s="940"/>
      <c r="AS62" s="1084"/>
      <c r="AT62" s="2104"/>
      <c r="AU62" s="2105"/>
      <c r="AV62" s="2105"/>
      <c r="AW62" s="2105"/>
      <c r="AX62" s="2105"/>
      <c r="AY62" s="2105"/>
      <c r="AZ62" s="2105"/>
      <c r="BA62" s="2105"/>
      <c r="BB62" s="2105"/>
      <c r="BC62" s="2105"/>
      <c r="BD62" s="2105"/>
      <c r="BE62" s="2105"/>
      <c r="BF62" s="2105"/>
      <c r="BG62" s="2105"/>
      <c r="BH62" s="2105"/>
      <c r="BI62" s="2105"/>
      <c r="BJ62" s="2105"/>
      <c r="BK62" s="2105"/>
      <c r="BL62" s="2105"/>
      <c r="BM62" s="2105"/>
      <c r="BN62" s="2105"/>
      <c r="BO62" s="2105"/>
      <c r="BP62" s="2105"/>
      <c r="BQ62" s="2105"/>
      <c r="BR62" s="2105"/>
      <c r="BS62" s="2105"/>
      <c r="BT62" s="2105"/>
      <c r="BU62" s="2105"/>
      <c r="BV62" s="2105"/>
      <c r="BW62" s="2105"/>
      <c r="BX62" s="2105"/>
      <c r="BY62" s="2105"/>
      <c r="BZ62" s="2105"/>
      <c r="CA62" s="2105"/>
      <c r="CB62" s="2105"/>
      <c r="CC62" s="2105"/>
      <c r="CD62" s="2105"/>
      <c r="CE62" s="2105"/>
      <c r="CF62" s="2105"/>
      <c r="CG62" s="2105"/>
      <c r="CH62" s="2106"/>
      <c r="CI62" s="2102"/>
      <c r="CJ62" s="2102"/>
      <c r="CK62" s="2102"/>
      <c r="CL62" s="2102"/>
      <c r="CM62" s="2102"/>
      <c r="CN62" s="2102"/>
      <c r="CO62" s="2102"/>
      <c r="CP62" s="2102"/>
    </row>
    <row r="63" spans="1:94" ht="12" customHeight="1">
      <c r="A63" s="1058"/>
      <c r="B63" s="2107"/>
      <c r="C63" s="2107"/>
      <c r="D63" s="2022" t="s">
        <v>2282</v>
      </c>
      <c r="E63" s="2068"/>
      <c r="F63" s="2068"/>
      <c r="G63" s="2068"/>
      <c r="H63" s="2062"/>
      <c r="I63" s="2062"/>
      <c r="J63" s="2062"/>
      <c r="K63" s="2062"/>
      <c r="L63" s="2062"/>
      <c r="M63" s="2062"/>
      <c r="N63" s="2062"/>
      <c r="O63" s="2062"/>
      <c r="P63" s="2062"/>
      <c r="Q63" s="2062"/>
      <c r="R63" s="2062"/>
      <c r="S63" s="2062"/>
      <c r="T63" s="2062"/>
      <c r="U63" s="2062"/>
      <c r="V63" s="2062"/>
      <c r="W63" s="2062"/>
      <c r="X63" s="2062"/>
      <c r="Y63" s="2062"/>
      <c r="Z63" s="2062"/>
      <c r="AA63" s="2062"/>
      <c r="AB63" s="2062"/>
      <c r="AC63" s="2062"/>
      <c r="AD63" s="2062"/>
      <c r="AE63" s="2062"/>
      <c r="AF63" s="2062"/>
      <c r="AG63" s="2062"/>
      <c r="AH63" s="2062"/>
      <c r="AI63" s="2062"/>
      <c r="AJ63" s="2062"/>
      <c r="AK63" s="2062"/>
      <c r="AL63" s="2131"/>
      <c r="AM63" s="2062"/>
      <c r="AN63" s="2062"/>
      <c r="AO63" s="2062"/>
      <c r="AP63" s="1220"/>
      <c r="AQ63" s="914"/>
      <c r="AR63" s="940"/>
      <c r="AS63" s="920"/>
      <c r="AT63" s="2102"/>
      <c r="AU63" s="2102"/>
      <c r="AV63" s="2102"/>
      <c r="AW63" s="2102"/>
      <c r="AX63" s="2102"/>
      <c r="AY63" s="2102"/>
      <c r="AZ63" s="2102"/>
      <c r="BA63" s="2102"/>
      <c r="BB63" s="2102"/>
      <c r="BC63" s="2102"/>
      <c r="BD63" s="2102"/>
      <c r="BE63" s="2102"/>
      <c r="BF63" s="2102"/>
      <c r="BG63" s="2102"/>
      <c r="BH63" s="2102"/>
      <c r="BI63" s="2102"/>
      <c r="BJ63" s="2102"/>
      <c r="BK63" s="2102"/>
      <c r="BL63" s="2102"/>
      <c r="BM63" s="2102"/>
      <c r="BN63" s="2102"/>
      <c r="BO63" s="2102"/>
      <c r="BP63" s="2102"/>
      <c r="BQ63" s="2102"/>
      <c r="BR63" s="2102"/>
      <c r="BS63" s="2102"/>
      <c r="BT63" s="2102"/>
      <c r="BU63" s="2102"/>
      <c r="BV63" s="2102"/>
      <c r="BW63" s="2102"/>
      <c r="BX63" s="2102"/>
      <c r="BY63" s="2102"/>
      <c r="BZ63" s="2102"/>
      <c r="CA63" s="2102"/>
      <c r="CB63" s="2102"/>
      <c r="CC63" s="2102"/>
      <c r="CD63" s="2102"/>
      <c r="CE63" s="2102"/>
      <c r="CF63" s="2102"/>
      <c r="CG63" s="2102"/>
      <c r="CH63" s="2102"/>
      <c r="CI63" s="2102"/>
      <c r="CJ63" s="2102"/>
      <c r="CK63" s="2102"/>
      <c r="CL63" s="2102"/>
      <c r="CM63" s="2102"/>
      <c r="CN63" s="2102"/>
      <c r="CO63" s="2102"/>
      <c r="CP63" s="2102"/>
    </row>
    <row r="64" spans="1:94" ht="12" customHeight="1">
      <c r="A64" s="1058"/>
      <c r="B64" s="4244" t="s">
        <v>866</v>
      </c>
      <c r="C64" s="4244"/>
      <c r="D64" s="2062" t="s">
        <v>2422</v>
      </c>
      <c r="E64" s="2068"/>
      <c r="F64" s="2068"/>
      <c r="G64" s="2068"/>
      <c r="H64" s="2062"/>
      <c r="I64" s="2062"/>
      <c r="J64" s="2062"/>
      <c r="K64" s="2062"/>
      <c r="L64" s="2062"/>
      <c r="M64" s="2062"/>
      <c r="N64" s="2062"/>
      <c r="O64" s="2062"/>
      <c r="P64" s="2062"/>
      <c r="Q64" s="2062"/>
      <c r="R64" s="2062"/>
      <c r="S64" s="2062"/>
      <c r="T64" s="2062"/>
      <c r="U64" s="2062"/>
      <c r="V64" s="2062"/>
      <c r="W64" s="2062"/>
      <c r="X64" s="2062"/>
      <c r="Y64" s="2062"/>
      <c r="Z64" s="2062"/>
      <c r="AA64" s="2062"/>
      <c r="AB64" s="2062"/>
      <c r="AC64" s="2062"/>
      <c r="AD64" s="2062"/>
      <c r="AE64" s="2062"/>
      <c r="AF64" s="2062"/>
      <c r="AG64" s="2062"/>
      <c r="AH64" s="2062"/>
      <c r="AI64" s="2062"/>
      <c r="AJ64" s="2062"/>
      <c r="AK64" s="2062"/>
      <c r="AL64" s="2131"/>
      <c r="AM64" s="2062"/>
      <c r="AN64" s="2062"/>
      <c r="AO64" s="2062"/>
      <c r="AP64" s="1220"/>
      <c r="AQ64" s="914"/>
      <c r="AR64" s="940"/>
      <c r="AS64" s="920"/>
      <c r="AT64" s="2102"/>
      <c r="AU64" s="2102"/>
      <c r="AV64" s="2102"/>
      <c r="AW64" s="2102"/>
      <c r="AX64" s="2102"/>
      <c r="AY64" s="2102"/>
      <c r="AZ64" s="2102"/>
      <c r="BA64" s="2102"/>
      <c r="BB64" s="2102"/>
      <c r="BC64" s="2102"/>
      <c r="BD64" s="2102"/>
      <c r="BE64" s="2102"/>
      <c r="BF64" s="2102"/>
      <c r="BG64" s="2102"/>
      <c r="BH64" s="2102"/>
      <c r="BI64" s="2102"/>
      <c r="BJ64" s="2102"/>
      <c r="BK64" s="2102"/>
      <c r="BL64" s="2102"/>
      <c r="BM64" s="2102"/>
      <c r="BN64" s="2102"/>
      <c r="BO64" s="2102"/>
      <c r="BP64" s="2102"/>
      <c r="BQ64" s="2102"/>
      <c r="BR64" s="2102"/>
      <c r="BS64" s="2102"/>
      <c r="BT64" s="2102"/>
      <c r="BU64" s="2102"/>
      <c r="BV64" s="2102"/>
      <c r="BW64" s="2102"/>
      <c r="BX64" s="2102"/>
      <c r="BY64" s="2102"/>
      <c r="BZ64" s="2102"/>
      <c r="CA64" s="2102"/>
      <c r="CB64" s="2102"/>
      <c r="CC64" s="2102"/>
      <c r="CD64" s="2102"/>
      <c r="CE64" s="2102"/>
      <c r="CF64" s="2102"/>
      <c r="CG64" s="2102"/>
      <c r="CH64" s="2102"/>
      <c r="CI64" s="2102"/>
      <c r="CJ64" s="2102"/>
      <c r="CK64" s="2102"/>
      <c r="CL64" s="2102"/>
      <c r="CM64" s="2102"/>
      <c r="CN64" s="2102"/>
      <c r="CO64" s="2102"/>
      <c r="CP64" s="2102"/>
    </row>
    <row r="65" spans="1:94" ht="12" customHeight="1">
      <c r="A65" s="1058"/>
      <c r="B65" s="4244" t="s">
        <v>865</v>
      </c>
      <c r="C65" s="4244"/>
      <c r="D65" s="2062" t="s">
        <v>2160</v>
      </c>
      <c r="E65" s="2068"/>
      <c r="F65" s="2068"/>
      <c r="G65" s="2068"/>
      <c r="H65" s="2068"/>
      <c r="I65" s="2068"/>
      <c r="J65" s="2068"/>
      <c r="K65" s="2068"/>
      <c r="L65" s="2062"/>
      <c r="M65" s="2062"/>
      <c r="N65" s="2062"/>
      <c r="O65" s="2062"/>
      <c r="P65" s="2062"/>
      <c r="Q65" s="2062"/>
      <c r="R65" s="2062"/>
      <c r="S65" s="2062"/>
      <c r="T65" s="2062"/>
      <c r="U65" s="2062"/>
      <c r="V65" s="2062"/>
      <c r="W65" s="2062"/>
      <c r="X65" s="2062"/>
      <c r="Y65" s="2062"/>
      <c r="Z65" s="2062"/>
      <c r="AA65" s="2062"/>
      <c r="AB65" s="2062"/>
      <c r="AC65" s="2062"/>
      <c r="AD65" s="2062"/>
      <c r="AE65" s="2062"/>
      <c r="AF65" s="2062"/>
      <c r="AG65" s="2062"/>
      <c r="AH65" s="2062"/>
      <c r="AI65" s="2062"/>
      <c r="AJ65" s="2062"/>
      <c r="AK65" s="2062"/>
      <c r="AL65" s="2131"/>
      <c r="AM65" s="2062"/>
      <c r="AN65" s="2062"/>
      <c r="AO65" s="2062"/>
      <c r="AP65" s="1220"/>
      <c r="AQ65" s="914"/>
      <c r="AR65" s="940"/>
      <c r="AS65" s="920"/>
      <c r="AT65" s="2102"/>
      <c r="AU65" s="2102"/>
      <c r="AV65" s="2102"/>
      <c r="AW65" s="2102"/>
      <c r="AX65" s="2102"/>
      <c r="AY65" s="2102"/>
      <c r="AZ65" s="2102"/>
      <c r="BA65" s="2102"/>
      <c r="BB65" s="2102"/>
      <c r="BC65" s="2102"/>
      <c r="BD65" s="2102"/>
      <c r="BE65" s="2102"/>
      <c r="BF65" s="2102"/>
      <c r="BG65" s="2102"/>
      <c r="BH65" s="2102"/>
      <c r="BI65" s="2102"/>
      <c r="BJ65" s="2102"/>
      <c r="BK65" s="2102"/>
      <c r="BL65" s="2102"/>
      <c r="BM65" s="2102"/>
      <c r="BN65" s="2102"/>
      <c r="BO65" s="2102"/>
      <c r="BP65" s="2102"/>
      <c r="BQ65" s="2102"/>
      <c r="BR65" s="2102"/>
      <c r="BS65" s="2102"/>
      <c r="BT65" s="2102"/>
      <c r="BU65" s="2102"/>
      <c r="BV65" s="2102"/>
      <c r="BW65" s="2102"/>
      <c r="BX65" s="2102"/>
      <c r="BY65" s="2102"/>
      <c r="BZ65" s="2102"/>
      <c r="CA65" s="2102"/>
      <c r="CB65" s="2102"/>
      <c r="CC65" s="2102"/>
      <c r="CD65" s="2102"/>
      <c r="CE65" s="2102"/>
      <c r="CF65" s="2102"/>
      <c r="CG65" s="2102"/>
      <c r="CH65" s="2102"/>
      <c r="CI65" s="2102"/>
      <c r="CJ65" s="2102"/>
      <c r="CK65" s="2102"/>
      <c r="CL65" s="2102"/>
      <c r="CM65" s="2102"/>
      <c r="CN65" s="2102"/>
      <c r="CO65" s="2102"/>
      <c r="CP65" s="2102"/>
    </row>
    <row r="66" spans="1:94" ht="12" customHeight="1">
      <c r="A66" s="1058"/>
      <c r="B66" s="4244" t="s">
        <v>286</v>
      </c>
      <c r="C66" s="4244"/>
      <c r="D66" s="2053" t="s">
        <v>2145</v>
      </c>
      <c r="E66" s="2068"/>
      <c r="F66" s="2068"/>
      <c r="G66" s="2068"/>
      <c r="H66" s="2068"/>
      <c r="I66" s="2068"/>
      <c r="J66" s="2068"/>
      <c r="K66" s="2068"/>
      <c r="L66" s="2068"/>
      <c r="M66" s="2068"/>
      <c r="N66" s="2068"/>
      <c r="O66" s="2068"/>
      <c r="P66" s="2068"/>
      <c r="Q66" s="2068"/>
      <c r="R66" s="2068"/>
      <c r="S66" s="2068"/>
      <c r="T66" s="2068"/>
      <c r="U66" s="2068"/>
      <c r="V66" s="2068"/>
      <c r="W66" s="2068"/>
      <c r="X66" s="2068"/>
      <c r="Y66" s="2068"/>
      <c r="Z66" s="2068"/>
      <c r="AA66" s="2068"/>
      <c r="AB66" s="2068"/>
      <c r="AC66" s="2068"/>
      <c r="AD66" s="2068"/>
      <c r="AE66" s="2068"/>
      <c r="AF66" s="2053"/>
      <c r="AG66" s="2053"/>
      <c r="AH66" s="2108"/>
      <c r="AI66" s="2068"/>
      <c r="AJ66" s="2068"/>
      <c r="AK66" s="2131"/>
      <c r="AL66" s="2131"/>
      <c r="AM66" s="2068"/>
      <c r="AN66" s="2477"/>
      <c r="AO66" s="2478"/>
      <c r="AQ66" s="914"/>
      <c r="AR66" s="940"/>
      <c r="AS66" s="920"/>
      <c r="AT66" s="2102"/>
      <c r="AU66" s="2102"/>
      <c r="AV66" s="2102"/>
      <c r="AW66" s="2102"/>
      <c r="AX66" s="2102"/>
      <c r="AY66" s="2102"/>
      <c r="AZ66" s="2102"/>
      <c r="BA66" s="2102"/>
      <c r="BB66" s="2102"/>
      <c r="BC66" s="2102"/>
      <c r="BD66" s="2102"/>
      <c r="BE66" s="2102"/>
      <c r="BF66" s="2102"/>
      <c r="BG66" s="2102"/>
      <c r="BH66" s="2102"/>
      <c r="BI66" s="2102"/>
      <c r="BJ66" s="2102"/>
      <c r="BK66" s="2102"/>
      <c r="BL66" s="2102"/>
      <c r="BM66" s="2102"/>
      <c r="BN66" s="2102"/>
      <c r="BO66" s="2102"/>
      <c r="BP66" s="2102"/>
      <c r="BQ66" s="2102"/>
      <c r="BR66" s="2102"/>
      <c r="BS66" s="2102"/>
      <c r="BT66" s="2102"/>
      <c r="BU66" s="2102"/>
      <c r="BV66" s="2102"/>
      <c r="BW66" s="2102"/>
      <c r="BX66" s="2102"/>
      <c r="BY66" s="2102"/>
      <c r="BZ66" s="2102"/>
      <c r="CA66" s="2102"/>
      <c r="CB66" s="2102"/>
      <c r="CC66" s="2102"/>
      <c r="CD66" s="2102"/>
      <c r="CE66" s="2102"/>
      <c r="CF66" s="2102"/>
      <c r="CG66" s="2102"/>
      <c r="CH66" s="2102"/>
      <c r="CI66" s="2102"/>
      <c r="CJ66" s="2102"/>
      <c r="CK66" s="2102"/>
      <c r="CL66" s="2102"/>
      <c r="CM66" s="2102"/>
      <c r="CN66" s="2102"/>
      <c r="CO66" s="2102"/>
      <c r="CP66" s="2102"/>
    </row>
    <row r="67" spans="1:94" ht="12" customHeight="1">
      <c r="A67" s="1058"/>
      <c r="B67" s="4244" t="s">
        <v>2146</v>
      </c>
      <c r="C67" s="4244"/>
      <c r="D67" s="4245" t="s">
        <v>2147</v>
      </c>
      <c r="E67" s="4245"/>
      <c r="F67" s="4245"/>
      <c r="G67" s="4245"/>
      <c r="H67" s="4245"/>
      <c r="I67" s="4245"/>
      <c r="J67" s="4245"/>
      <c r="K67" s="4245"/>
      <c r="L67" s="4245"/>
      <c r="M67" s="4245"/>
      <c r="N67" s="4245"/>
      <c r="O67" s="4245"/>
      <c r="P67" s="4245"/>
      <c r="Q67" s="4245"/>
      <c r="R67" s="4245"/>
      <c r="S67" s="4245"/>
      <c r="T67" s="4245"/>
      <c r="U67" s="4245"/>
      <c r="V67" s="4245"/>
      <c r="W67" s="4245"/>
      <c r="X67" s="4245"/>
      <c r="Y67" s="4245"/>
      <c r="Z67" s="4245"/>
      <c r="AA67" s="4245"/>
      <c r="AB67" s="4245"/>
      <c r="AC67" s="4245"/>
      <c r="AD67" s="4245"/>
      <c r="AE67" s="4245"/>
      <c r="AF67" s="4245"/>
      <c r="AG67" s="4245"/>
      <c r="AH67" s="4245"/>
      <c r="AI67" s="4245"/>
      <c r="AJ67" s="4245"/>
      <c r="AK67" s="4245"/>
      <c r="AL67" s="4245"/>
      <c r="AM67" s="4245"/>
      <c r="AN67" s="4245"/>
      <c r="AO67" s="4245"/>
      <c r="AP67" s="4245"/>
      <c r="AQ67" s="4245"/>
      <c r="AR67" s="4246"/>
      <c r="AS67" s="2132"/>
      <c r="AT67" s="2102"/>
      <c r="AU67" s="2102"/>
      <c r="AV67" s="2102"/>
      <c r="AW67" s="2102"/>
      <c r="AX67" s="2102"/>
      <c r="AY67" s="2102"/>
      <c r="AZ67" s="2102"/>
      <c r="BA67" s="2102"/>
      <c r="BB67" s="2102"/>
      <c r="BC67" s="2102"/>
      <c r="BD67" s="2102"/>
      <c r="BE67" s="2102"/>
      <c r="BF67" s="2102"/>
      <c r="BG67" s="2102"/>
      <c r="BH67" s="2102"/>
      <c r="BI67" s="2102"/>
      <c r="BJ67" s="2102"/>
      <c r="BK67" s="2102"/>
      <c r="BL67" s="2102"/>
      <c r="BM67" s="2102"/>
      <c r="BN67" s="2102"/>
      <c r="BO67" s="2102"/>
      <c r="BP67" s="2102"/>
      <c r="BQ67" s="2102"/>
      <c r="BR67" s="2102"/>
      <c r="BS67" s="2102"/>
      <c r="BT67" s="2102"/>
      <c r="BU67" s="2102"/>
      <c r="BV67" s="2102"/>
      <c r="BW67" s="2102"/>
      <c r="BX67" s="2102"/>
      <c r="BY67" s="2102"/>
      <c r="BZ67" s="2102"/>
      <c r="CA67" s="2102"/>
      <c r="CB67" s="2102"/>
      <c r="CC67" s="2102"/>
      <c r="CD67" s="2102"/>
      <c r="CE67" s="2102"/>
      <c r="CF67" s="2102"/>
      <c r="CG67" s="2102"/>
      <c r="CH67" s="2102"/>
      <c r="CI67" s="2102"/>
      <c r="CJ67" s="2102"/>
      <c r="CK67" s="2102"/>
      <c r="CL67" s="2102"/>
      <c r="CM67" s="2102"/>
      <c r="CN67" s="2102"/>
      <c r="CO67" s="2102"/>
      <c r="CP67" s="2102"/>
    </row>
    <row r="68" spans="1:94" ht="6.95" customHeight="1" thickBot="1">
      <c r="A68" s="1072"/>
      <c r="B68" s="992"/>
      <c r="C68" s="2120"/>
      <c r="D68" s="2120"/>
      <c r="E68" s="1073"/>
      <c r="F68" s="992"/>
      <c r="G68" s="992"/>
      <c r="H68" s="992"/>
      <c r="I68" s="1073"/>
      <c r="J68" s="1073"/>
      <c r="K68" s="1073"/>
      <c r="L68" s="1073"/>
      <c r="M68" s="1073"/>
      <c r="N68" s="1073"/>
      <c r="O68" s="1073"/>
      <c r="P68" s="1073"/>
      <c r="Q68" s="1073"/>
      <c r="R68" s="1073"/>
      <c r="S68" s="1073"/>
      <c r="T68" s="1073"/>
      <c r="U68" s="1073"/>
      <c r="V68" s="1073"/>
      <c r="W68" s="1073"/>
      <c r="X68" s="1073"/>
      <c r="Y68" s="1073"/>
      <c r="Z68" s="1073"/>
      <c r="AA68" s="1073"/>
      <c r="AB68" s="1073"/>
      <c r="AC68" s="1073"/>
      <c r="AD68" s="1073"/>
      <c r="AE68" s="1073"/>
      <c r="AF68" s="1073"/>
      <c r="AG68" s="1073"/>
      <c r="AH68" s="1073"/>
      <c r="AI68" s="1074"/>
      <c r="AJ68" s="1073"/>
      <c r="AK68" s="1073"/>
      <c r="AL68" s="1074"/>
      <c r="AM68" s="1073"/>
      <c r="AN68" s="1075"/>
      <c r="AO68" s="1076"/>
      <c r="AP68" s="992"/>
      <c r="AQ68" s="992"/>
      <c r="AR68" s="993"/>
      <c r="AS68" s="920"/>
      <c r="AT68" s="2102"/>
      <c r="AU68" s="2102"/>
      <c r="AV68" s="2102"/>
      <c r="AW68" s="2102"/>
      <c r="AX68" s="2102"/>
      <c r="AY68" s="2102"/>
      <c r="AZ68" s="2102"/>
      <c r="BA68" s="2102"/>
      <c r="BB68" s="2102"/>
      <c r="BC68" s="2102"/>
      <c r="BD68" s="2102"/>
      <c r="BE68" s="2102"/>
      <c r="BF68" s="2102"/>
      <c r="BG68" s="2102"/>
      <c r="BH68" s="2102"/>
      <c r="BI68" s="2102"/>
      <c r="BJ68" s="2102"/>
      <c r="BK68" s="2102"/>
      <c r="BL68" s="2102"/>
      <c r="BM68" s="2102"/>
      <c r="BN68" s="2102"/>
      <c r="BO68" s="2102"/>
      <c r="BP68" s="2102"/>
      <c r="BQ68" s="2102"/>
      <c r="BR68" s="2102"/>
      <c r="BS68" s="2102"/>
      <c r="BT68" s="2102"/>
      <c r="BU68" s="2102"/>
      <c r="BV68" s="2102"/>
      <c r="BW68" s="2102"/>
      <c r="BX68" s="2102"/>
      <c r="BY68" s="2102"/>
      <c r="BZ68" s="2102"/>
      <c r="CA68" s="2102"/>
      <c r="CB68" s="2102"/>
      <c r="CC68" s="2102"/>
      <c r="CD68" s="2102"/>
      <c r="CE68" s="2102"/>
      <c r="CF68" s="2102"/>
      <c r="CG68" s="2102"/>
      <c r="CH68" s="2102"/>
      <c r="CI68" s="2102"/>
      <c r="CJ68" s="2102"/>
      <c r="CK68" s="2102"/>
      <c r="CL68" s="2102"/>
      <c r="CM68" s="2102"/>
      <c r="CN68" s="2102"/>
      <c r="CO68" s="2102"/>
      <c r="CP68" s="2102"/>
    </row>
    <row r="69" spans="1:94" ht="12" customHeight="1">
      <c r="A69" s="914"/>
      <c r="B69" s="914"/>
      <c r="C69" s="914"/>
      <c r="D69" s="914"/>
      <c r="E69" s="914"/>
      <c r="F69" s="914"/>
      <c r="G69" s="914"/>
      <c r="H69" s="914"/>
      <c r="I69" s="914"/>
      <c r="J69" s="914"/>
      <c r="K69" s="914"/>
      <c r="L69" s="914"/>
      <c r="M69" s="914"/>
      <c r="N69" s="914"/>
      <c r="O69" s="914"/>
      <c r="P69" s="914"/>
      <c r="Q69" s="914"/>
      <c r="R69" s="914"/>
      <c r="S69" s="914"/>
      <c r="T69" s="914"/>
      <c r="U69" s="914"/>
      <c r="V69" s="914"/>
      <c r="W69" s="914"/>
      <c r="X69" s="914"/>
      <c r="Y69" s="914"/>
      <c r="Z69" s="914"/>
      <c r="AA69" s="914"/>
      <c r="AB69" s="914"/>
      <c r="AC69" s="914"/>
      <c r="AD69" s="914"/>
      <c r="AE69" s="914"/>
      <c r="AF69" s="914"/>
      <c r="AG69" s="1077"/>
      <c r="AH69" s="1077"/>
      <c r="AI69" s="2133"/>
      <c r="AJ69" s="914"/>
      <c r="AK69" s="914"/>
      <c r="AL69" s="922"/>
      <c r="AM69" s="914"/>
      <c r="AN69" s="1078"/>
      <c r="AO69" s="987"/>
      <c r="AP69" s="914"/>
      <c r="AQ69" s="914"/>
      <c r="AR69" s="914"/>
      <c r="AS69" s="914"/>
      <c r="AT69" s="2102"/>
      <c r="AU69" s="2102"/>
      <c r="AV69" s="2102"/>
      <c r="AW69" s="2102"/>
      <c r="AX69" s="2102"/>
      <c r="AY69" s="2102"/>
      <c r="AZ69" s="2102"/>
      <c r="BA69" s="2102"/>
      <c r="BB69" s="2102"/>
      <c r="BC69" s="2102"/>
      <c r="BD69" s="2102"/>
      <c r="BE69" s="2102"/>
      <c r="BF69" s="2102"/>
      <c r="BG69" s="2102"/>
      <c r="BH69" s="2102"/>
      <c r="BI69" s="2102"/>
      <c r="BJ69" s="2102"/>
      <c r="BK69" s="2102"/>
      <c r="BL69" s="2102"/>
      <c r="BM69" s="2102"/>
      <c r="BN69" s="2102"/>
      <c r="BO69" s="2102"/>
      <c r="BP69" s="2102"/>
      <c r="BQ69" s="2102"/>
      <c r="BR69" s="2102"/>
      <c r="BS69" s="2102"/>
      <c r="BT69" s="2102"/>
      <c r="BU69" s="2102"/>
      <c r="BV69" s="2102"/>
      <c r="BW69" s="2102"/>
      <c r="BX69" s="2102"/>
      <c r="BY69" s="2102"/>
      <c r="BZ69" s="2102"/>
      <c r="CA69" s="2102"/>
      <c r="CB69" s="2102"/>
      <c r="CC69" s="2102"/>
      <c r="CD69" s="2102"/>
      <c r="CE69" s="2102"/>
      <c r="CF69" s="2102"/>
      <c r="CG69" s="2102"/>
      <c r="CH69" s="2102"/>
      <c r="CI69" s="2102"/>
      <c r="CJ69" s="2102"/>
      <c r="CK69" s="2102"/>
      <c r="CL69" s="2102"/>
      <c r="CM69" s="2102"/>
      <c r="CN69" s="2102"/>
      <c r="CO69" s="2102"/>
      <c r="CP69" s="2102"/>
    </row>
    <row r="70" spans="1:94" ht="12" customHeight="1">
      <c r="A70" s="914"/>
      <c r="B70" s="914"/>
      <c r="AM70" s="914"/>
      <c r="AN70" s="1078"/>
      <c r="AO70" s="987"/>
      <c r="AP70" s="914"/>
      <c r="AQ70" s="914"/>
      <c r="AR70" s="914"/>
      <c r="AS70" s="914"/>
      <c r="AT70" s="2102"/>
      <c r="AU70" s="2102"/>
      <c r="AV70" s="2102"/>
      <c r="AW70" s="2102"/>
      <c r="AX70" s="2102"/>
      <c r="AY70" s="2102"/>
      <c r="AZ70" s="2102"/>
      <c r="BA70" s="2102"/>
      <c r="BB70" s="2102"/>
      <c r="BC70" s="2102"/>
      <c r="BD70" s="2102"/>
      <c r="BE70" s="2102"/>
      <c r="BF70" s="2102"/>
      <c r="BG70" s="2102"/>
      <c r="BH70" s="2102"/>
      <c r="BI70" s="2102"/>
      <c r="BJ70" s="2102"/>
      <c r="BK70" s="2102"/>
      <c r="BL70" s="2102"/>
      <c r="BM70" s="2102"/>
      <c r="BN70" s="2102"/>
      <c r="BO70" s="2102"/>
      <c r="BP70" s="2102"/>
      <c r="BQ70" s="2102"/>
      <c r="BR70" s="2102"/>
      <c r="BS70" s="2102"/>
      <c r="BT70" s="2102"/>
      <c r="BU70" s="2102"/>
      <c r="BV70" s="2102"/>
      <c r="BW70" s="2102"/>
      <c r="BX70" s="2102"/>
      <c r="BY70" s="2102"/>
      <c r="BZ70" s="2102"/>
      <c r="CA70" s="2102"/>
      <c r="CB70" s="2102"/>
      <c r="CC70" s="2102"/>
      <c r="CD70" s="2102"/>
      <c r="CE70" s="2102"/>
      <c r="CF70" s="2102"/>
      <c r="CG70" s="2102"/>
      <c r="CH70" s="2102"/>
      <c r="CI70" s="2102"/>
      <c r="CJ70" s="2102"/>
      <c r="CK70" s="2102"/>
      <c r="CL70" s="2102"/>
      <c r="CM70" s="2102"/>
      <c r="CN70" s="2102"/>
      <c r="CO70" s="2102"/>
      <c r="CP70" s="2102"/>
    </row>
    <row r="71" spans="1:94" ht="12" customHeight="1">
      <c r="A71" s="914"/>
      <c r="B71" s="914"/>
      <c r="AM71" s="914"/>
      <c r="AN71" s="1078"/>
      <c r="AO71" s="987"/>
      <c r="AP71" s="914"/>
      <c r="AQ71" s="914"/>
      <c r="AR71" s="914"/>
      <c r="AS71" s="914"/>
      <c r="AT71" s="2102"/>
      <c r="AU71" s="2102"/>
      <c r="AV71" s="2102"/>
      <c r="AW71" s="2102"/>
      <c r="AX71" s="2102"/>
      <c r="AY71" s="2102"/>
      <c r="AZ71" s="2102"/>
      <c r="BA71" s="2102"/>
      <c r="BB71" s="2102"/>
      <c r="BC71" s="2102"/>
      <c r="BD71" s="2102"/>
      <c r="BE71" s="2102"/>
      <c r="BF71" s="2102"/>
      <c r="BG71" s="2102"/>
      <c r="BH71" s="2102"/>
      <c r="BI71" s="2102"/>
      <c r="BJ71" s="2102"/>
      <c r="BK71" s="2102"/>
      <c r="BL71" s="2102"/>
      <c r="BM71" s="2102"/>
      <c r="BN71" s="2102"/>
      <c r="BO71" s="2102"/>
      <c r="BP71" s="2102"/>
      <c r="BQ71" s="2102"/>
      <c r="BR71" s="2102"/>
      <c r="BS71" s="2102"/>
      <c r="BT71" s="2102"/>
      <c r="BU71" s="2102"/>
      <c r="BV71" s="2102"/>
      <c r="BW71" s="2102"/>
      <c r="BX71" s="2102"/>
      <c r="BY71" s="2102"/>
      <c r="BZ71" s="2102"/>
      <c r="CA71" s="2102"/>
      <c r="CB71" s="2102"/>
      <c r="CC71" s="2102"/>
      <c r="CD71" s="2102"/>
      <c r="CE71" s="2102"/>
      <c r="CF71" s="2102"/>
      <c r="CG71" s="2102"/>
      <c r="CH71" s="2102"/>
      <c r="CI71" s="2102"/>
      <c r="CJ71" s="2102"/>
      <c r="CK71" s="2102"/>
      <c r="CL71" s="2102"/>
      <c r="CM71" s="2102"/>
      <c r="CN71" s="2102"/>
      <c r="CO71" s="2102"/>
      <c r="CP71" s="2102"/>
    </row>
    <row r="72" spans="1:94" ht="12" customHeight="1">
      <c r="A72" s="914"/>
      <c r="B72" s="914"/>
      <c r="AM72" s="914"/>
      <c r="AN72" s="1078"/>
      <c r="AO72" s="987"/>
      <c r="AP72" s="914"/>
      <c r="AQ72" s="914"/>
      <c r="AR72" s="914"/>
      <c r="AS72" s="914"/>
      <c r="AT72" s="2102"/>
      <c r="AU72" s="2102"/>
      <c r="AV72" s="2102"/>
      <c r="AW72" s="2102"/>
      <c r="AX72" s="2102"/>
      <c r="AY72" s="2102"/>
      <c r="AZ72" s="2102"/>
      <c r="BA72" s="2102"/>
      <c r="BB72" s="2102"/>
      <c r="BC72" s="2102"/>
      <c r="BD72" s="2102"/>
      <c r="BE72" s="2102"/>
      <c r="BF72" s="2102"/>
      <c r="BG72" s="2102"/>
      <c r="BH72" s="2102"/>
      <c r="BI72" s="2102"/>
      <c r="BJ72" s="2102"/>
      <c r="BK72" s="2102"/>
      <c r="BL72" s="2102"/>
      <c r="BM72" s="2102"/>
      <c r="BN72" s="2102"/>
      <c r="BO72" s="2102"/>
      <c r="BP72" s="2102"/>
      <c r="BQ72" s="2102"/>
      <c r="BR72" s="2102"/>
      <c r="BS72" s="2102"/>
      <c r="BT72" s="2102"/>
      <c r="BU72" s="2102"/>
      <c r="BV72" s="2102"/>
      <c r="BW72" s="2102"/>
      <c r="BX72" s="2102"/>
      <c r="BY72" s="2102"/>
      <c r="BZ72" s="2102"/>
      <c r="CA72" s="2102"/>
      <c r="CB72" s="2102"/>
      <c r="CC72" s="2102"/>
      <c r="CD72" s="2102"/>
      <c r="CE72" s="2102"/>
      <c r="CF72" s="2102"/>
      <c r="CG72" s="2102"/>
      <c r="CH72" s="2102"/>
      <c r="CI72" s="2102"/>
      <c r="CJ72" s="2102"/>
      <c r="CK72" s="2102"/>
      <c r="CL72" s="2102"/>
      <c r="CM72" s="2102"/>
      <c r="CN72" s="2102"/>
      <c r="CO72" s="2102"/>
      <c r="CP72" s="2102"/>
    </row>
    <row r="73" spans="1:94" ht="12" customHeight="1">
      <c r="A73" s="914"/>
      <c r="AM73" s="914"/>
      <c r="AN73" s="1078"/>
      <c r="AO73" s="987"/>
      <c r="AP73" s="914"/>
      <c r="AQ73" s="914"/>
      <c r="AR73" s="914"/>
      <c r="AS73" s="914"/>
      <c r="AT73" s="2102"/>
      <c r="AU73" s="2102"/>
      <c r="AV73" s="2102"/>
      <c r="AW73" s="2102"/>
      <c r="AX73" s="2102"/>
      <c r="AY73" s="2102"/>
      <c r="AZ73" s="2102"/>
      <c r="BA73" s="2102"/>
      <c r="BB73" s="2102"/>
      <c r="BC73" s="2102"/>
      <c r="BD73" s="2102"/>
      <c r="BE73" s="2102"/>
      <c r="BF73" s="2102"/>
      <c r="BG73" s="2102"/>
      <c r="BH73" s="2102"/>
      <c r="BI73" s="2102"/>
      <c r="BJ73" s="2102"/>
      <c r="BK73" s="2102"/>
      <c r="BL73" s="2102"/>
      <c r="BM73" s="2102"/>
      <c r="BN73" s="2102"/>
      <c r="BO73" s="2102"/>
      <c r="BP73" s="2102"/>
      <c r="BQ73" s="2102"/>
      <c r="BR73" s="2102"/>
      <c r="BS73" s="2102"/>
      <c r="BT73" s="2102"/>
      <c r="BU73" s="2102"/>
      <c r="BV73" s="2102"/>
      <c r="BW73" s="2102"/>
      <c r="BX73" s="2102"/>
      <c r="BY73" s="2102"/>
      <c r="BZ73" s="2102"/>
      <c r="CA73" s="2102"/>
      <c r="CB73" s="2102"/>
      <c r="CC73" s="2102"/>
      <c r="CD73" s="2102"/>
      <c r="CE73" s="2102"/>
      <c r="CF73" s="2102"/>
      <c r="CG73" s="2102"/>
      <c r="CH73" s="2102"/>
      <c r="CI73" s="2102"/>
      <c r="CJ73" s="2102"/>
      <c r="CK73" s="2102"/>
      <c r="CL73" s="2102"/>
      <c r="CM73" s="2102"/>
      <c r="CN73" s="2102"/>
      <c r="CO73" s="2102"/>
      <c r="CP73" s="2102"/>
    </row>
    <row r="74" spans="1:94" ht="12" customHeight="1">
      <c r="A74" s="914"/>
      <c r="AM74" s="914"/>
      <c r="AN74" s="1078"/>
      <c r="AO74" s="987"/>
      <c r="AP74" s="914"/>
      <c r="AQ74" s="914"/>
      <c r="AR74" s="914"/>
      <c r="AS74" s="914"/>
      <c r="AT74" s="3863" t="s">
        <v>2148</v>
      </c>
      <c r="AU74" s="3864"/>
      <c r="AV74" s="3864"/>
      <c r="AW74" s="3864"/>
      <c r="AX74" s="3864"/>
      <c r="AY74" s="3864"/>
      <c r="AZ74" s="3864"/>
      <c r="BA74" s="3864"/>
      <c r="BB74" s="3864"/>
      <c r="BC74" s="3864"/>
      <c r="BD74" s="3864"/>
      <c r="BE74" s="3864"/>
      <c r="BF74" s="3864"/>
      <c r="BG74" s="3864"/>
      <c r="BH74" s="3864"/>
      <c r="BI74" s="3864"/>
      <c r="BJ74" s="3864"/>
      <c r="BK74" s="3864"/>
      <c r="BL74" s="3864"/>
      <c r="BM74" s="3864"/>
      <c r="BN74" s="3864"/>
      <c r="BO74" s="3864"/>
      <c r="BP74" s="3864"/>
      <c r="BQ74" s="3864"/>
      <c r="BR74" s="3864"/>
      <c r="BS74" s="3864"/>
      <c r="BT74" s="3864"/>
      <c r="BU74" s="3864"/>
      <c r="BV74" s="3864"/>
      <c r="BW74" s="3864"/>
      <c r="BX74" s="3864"/>
      <c r="BY74" s="3864"/>
      <c r="BZ74" s="3864"/>
      <c r="CA74" s="3864"/>
      <c r="CB74" s="3864"/>
      <c r="CC74" s="3864"/>
      <c r="CD74" s="3864"/>
      <c r="CE74" s="3864"/>
      <c r="CF74" s="3864"/>
      <c r="CG74" s="3864"/>
      <c r="CH74" s="3865"/>
      <c r="CI74" s="2102"/>
      <c r="CJ74" s="2102"/>
      <c r="CK74" s="2102"/>
      <c r="CL74" s="2102"/>
      <c r="CM74" s="2102"/>
      <c r="CN74" s="2102"/>
      <c r="CO74" s="2102"/>
      <c r="CP74" s="2102"/>
    </row>
    <row r="75" spans="1:94" ht="12" customHeight="1">
      <c r="A75" s="914"/>
      <c r="AM75" s="914"/>
      <c r="AN75" s="1078"/>
      <c r="AO75" s="987"/>
      <c r="AP75" s="914"/>
      <c r="AQ75" s="914"/>
      <c r="AR75" s="914"/>
      <c r="AS75" s="914"/>
      <c r="AT75" s="3866"/>
      <c r="AU75" s="3867"/>
      <c r="AV75" s="3867"/>
      <c r="AW75" s="3867"/>
      <c r="AX75" s="3867"/>
      <c r="AY75" s="3867"/>
      <c r="AZ75" s="3867"/>
      <c r="BA75" s="3867"/>
      <c r="BB75" s="3867"/>
      <c r="BC75" s="3867"/>
      <c r="BD75" s="3867"/>
      <c r="BE75" s="3867"/>
      <c r="BF75" s="3867"/>
      <c r="BG75" s="3867"/>
      <c r="BH75" s="3867"/>
      <c r="BI75" s="3867"/>
      <c r="BJ75" s="3867"/>
      <c r="BK75" s="3867"/>
      <c r="BL75" s="3867"/>
      <c r="BM75" s="3867"/>
      <c r="BN75" s="3867"/>
      <c r="BO75" s="3867"/>
      <c r="BP75" s="3867"/>
      <c r="BQ75" s="3867"/>
      <c r="BR75" s="3867"/>
      <c r="BS75" s="3867"/>
      <c r="BT75" s="3867"/>
      <c r="BU75" s="3867"/>
      <c r="BV75" s="3867"/>
      <c r="BW75" s="3867"/>
      <c r="BX75" s="3867"/>
      <c r="BY75" s="3867"/>
      <c r="BZ75" s="3867"/>
      <c r="CA75" s="3867"/>
      <c r="CB75" s="3867"/>
      <c r="CC75" s="3867"/>
      <c r="CD75" s="3867"/>
      <c r="CE75" s="3867"/>
      <c r="CF75" s="3867"/>
      <c r="CG75" s="3867"/>
      <c r="CH75" s="3868"/>
      <c r="CI75" s="2102"/>
      <c r="CJ75" s="2102"/>
      <c r="CK75" s="2102"/>
      <c r="CL75" s="2102"/>
      <c r="CM75" s="2102"/>
      <c r="CN75" s="2102"/>
      <c r="CO75" s="2102"/>
      <c r="CP75" s="2102"/>
    </row>
    <row r="76" spans="1:94" ht="12" customHeight="1">
      <c r="AT76" s="3866"/>
      <c r="AU76" s="3867"/>
      <c r="AV76" s="3867"/>
      <c r="AW76" s="3867"/>
      <c r="AX76" s="3867"/>
      <c r="AY76" s="3867"/>
      <c r="AZ76" s="3867"/>
      <c r="BA76" s="3867"/>
      <c r="BB76" s="3867"/>
      <c r="BC76" s="3867"/>
      <c r="BD76" s="3867"/>
      <c r="BE76" s="3867"/>
      <c r="BF76" s="3867"/>
      <c r="BG76" s="3867"/>
      <c r="BH76" s="3867"/>
      <c r="BI76" s="3867"/>
      <c r="BJ76" s="3867"/>
      <c r="BK76" s="3867"/>
      <c r="BL76" s="3867"/>
      <c r="BM76" s="3867"/>
      <c r="BN76" s="3867"/>
      <c r="BO76" s="3867"/>
      <c r="BP76" s="3867"/>
      <c r="BQ76" s="3867"/>
      <c r="BR76" s="3867"/>
      <c r="BS76" s="3867"/>
      <c r="BT76" s="3867"/>
      <c r="BU76" s="3867"/>
      <c r="BV76" s="3867"/>
      <c r="BW76" s="3867"/>
      <c r="BX76" s="3867"/>
      <c r="BY76" s="3867"/>
      <c r="BZ76" s="3867"/>
      <c r="CA76" s="3867"/>
      <c r="CB76" s="3867"/>
      <c r="CC76" s="3867"/>
      <c r="CD76" s="3867"/>
      <c r="CE76" s="3867"/>
      <c r="CF76" s="3867"/>
      <c r="CG76" s="3867"/>
      <c r="CH76" s="3868"/>
      <c r="CI76" s="2102"/>
      <c r="CJ76" s="2102"/>
      <c r="CK76" s="2102"/>
      <c r="CL76" s="2102"/>
      <c r="CM76" s="2102"/>
      <c r="CN76" s="2102"/>
      <c r="CO76" s="2102"/>
      <c r="CP76" s="2102"/>
    </row>
    <row r="77" spans="1:94" ht="12" customHeight="1">
      <c r="AI77" s="897"/>
      <c r="AL77" s="897"/>
      <c r="AT77" s="3866"/>
      <c r="AU77" s="3867"/>
      <c r="AV77" s="3867"/>
      <c r="AW77" s="3867"/>
      <c r="AX77" s="3867"/>
      <c r="AY77" s="3867"/>
      <c r="AZ77" s="3867"/>
      <c r="BA77" s="3867"/>
      <c r="BB77" s="3867"/>
      <c r="BC77" s="3867"/>
      <c r="BD77" s="3867"/>
      <c r="BE77" s="3867"/>
      <c r="BF77" s="3867"/>
      <c r="BG77" s="3867"/>
      <c r="BH77" s="3867"/>
      <c r="BI77" s="3867"/>
      <c r="BJ77" s="3867"/>
      <c r="BK77" s="3867"/>
      <c r="BL77" s="3867"/>
      <c r="BM77" s="3867"/>
      <c r="BN77" s="3867"/>
      <c r="BO77" s="3867"/>
      <c r="BP77" s="3867"/>
      <c r="BQ77" s="3867"/>
      <c r="BR77" s="3867"/>
      <c r="BS77" s="3867"/>
      <c r="BT77" s="3867"/>
      <c r="BU77" s="3867"/>
      <c r="BV77" s="3867"/>
      <c r="BW77" s="3867"/>
      <c r="BX77" s="3867"/>
      <c r="BY77" s="3867"/>
      <c r="BZ77" s="3867"/>
      <c r="CA77" s="3867"/>
      <c r="CB77" s="3867"/>
      <c r="CC77" s="3867"/>
      <c r="CD77" s="3867"/>
      <c r="CE77" s="3867"/>
      <c r="CF77" s="3867"/>
      <c r="CG77" s="3867"/>
      <c r="CH77" s="3868"/>
      <c r="CI77" s="2102"/>
      <c r="CJ77" s="2102"/>
      <c r="CK77" s="2102"/>
      <c r="CL77" s="2102"/>
      <c r="CM77" s="2102"/>
      <c r="CN77" s="2102"/>
      <c r="CO77" s="2102"/>
      <c r="CP77" s="2102"/>
    </row>
    <row r="78" spans="1:94" ht="12" customHeight="1">
      <c r="AI78" s="897"/>
      <c r="AL78" s="897"/>
      <c r="AT78" s="3866"/>
      <c r="AU78" s="3867"/>
      <c r="AV78" s="3867"/>
      <c r="AW78" s="3867"/>
      <c r="AX78" s="3867"/>
      <c r="AY78" s="3867"/>
      <c r="AZ78" s="3867"/>
      <c r="BA78" s="3867"/>
      <c r="BB78" s="3867"/>
      <c r="BC78" s="3867"/>
      <c r="BD78" s="3867"/>
      <c r="BE78" s="3867"/>
      <c r="BF78" s="3867"/>
      <c r="BG78" s="3867"/>
      <c r="BH78" s="3867"/>
      <c r="BI78" s="3867"/>
      <c r="BJ78" s="3867"/>
      <c r="BK78" s="3867"/>
      <c r="BL78" s="3867"/>
      <c r="BM78" s="3867"/>
      <c r="BN78" s="3867"/>
      <c r="BO78" s="3867"/>
      <c r="BP78" s="3867"/>
      <c r="BQ78" s="3867"/>
      <c r="BR78" s="3867"/>
      <c r="BS78" s="3867"/>
      <c r="BT78" s="3867"/>
      <c r="BU78" s="3867"/>
      <c r="BV78" s="3867"/>
      <c r="BW78" s="3867"/>
      <c r="BX78" s="3867"/>
      <c r="BY78" s="3867"/>
      <c r="BZ78" s="3867"/>
      <c r="CA78" s="3867"/>
      <c r="CB78" s="3867"/>
      <c r="CC78" s="3867"/>
      <c r="CD78" s="3867"/>
      <c r="CE78" s="3867"/>
      <c r="CF78" s="3867"/>
      <c r="CG78" s="3867"/>
      <c r="CH78" s="3868"/>
      <c r="CI78" s="2102"/>
      <c r="CJ78" s="2102"/>
      <c r="CK78" s="2102"/>
      <c r="CL78" s="2102"/>
      <c r="CM78" s="2102"/>
      <c r="CN78" s="2102"/>
      <c r="CO78" s="2102"/>
      <c r="CP78" s="2102"/>
    </row>
    <row r="79" spans="1:94">
      <c r="AI79" s="897"/>
      <c r="AL79" s="897"/>
      <c r="AT79" s="3866"/>
      <c r="AU79" s="3867"/>
      <c r="AV79" s="3867"/>
      <c r="AW79" s="3867"/>
      <c r="AX79" s="3867"/>
      <c r="AY79" s="3867"/>
      <c r="AZ79" s="3867"/>
      <c r="BA79" s="3867"/>
      <c r="BB79" s="3867"/>
      <c r="BC79" s="3867"/>
      <c r="BD79" s="3867"/>
      <c r="BE79" s="3867"/>
      <c r="BF79" s="3867"/>
      <c r="BG79" s="3867"/>
      <c r="BH79" s="3867"/>
      <c r="BI79" s="3867"/>
      <c r="BJ79" s="3867"/>
      <c r="BK79" s="3867"/>
      <c r="BL79" s="3867"/>
      <c r="BM79" s="3867"/>
      <c r="BN79" s="3867"/>
      <c r="BO79" s="3867"/>
      <c r="BP79" s="3867"/>
      <c r="BQ79" s="3867"/>
      <c r="BR79" s="3867"/>
      <c r="BS79" s="3867"/>
      <c r="BT79" s="3867"/>
      <c r="BU79" s="3867"/>
      <c r="BV79" s="3867"/>
      <c r="BW79" s="3867"/>
      <c r="BX79" s="3867"/>
      <c r="BY79" s="3867"/>
      <c r="BZ79" s="3867"/>
      <c r="CA79" s="3867"/>
      <c r="CB79" s="3867"/>
      <c r="CC79" s="3867"/>
      <c r="CD79" s="3867"/>
      <c r="CE79" s="3867"/>
      <c r="CF79" s="3867"/>
      <c r="CG79" s="3867"/>
      <c r="CH79" s="3868"/>
      <c r="CI79" s="2102"/>
      <c r="CJ79" s="2102"/>
      <c r="CK79" s="2102"/>
      <c r="CL79" s="2102"/>
      <c r="CM79" s="2102"/>
      <c r="CN79" s="2102"/>
      <c r="CO79" s="2102"/>
      <c r="CP79" s="2102"/>
    </row>
    <row r="80" spans="1:94">
      <c r="AI80" s="897"/>
      <c r="AL80" s="897"/>
      <c r="AT80" s="3866"/>
      <c r="AU80" s="3867"/>
      <c r="AV80" s="3867"/>
      <c r="AW80" s="3867"/>
      <c r="AX80" s="3867"/>
      <c r="AY80" s="3867"/>
      <c r="AZ80" s="3867"/>
      <c r="BA80" s="3867"/>
      <c r="BB80" s="3867"/>
      <c r="BC80" s="3867"/>
      <c r="BD80" s="3867"/>
      <c r="BE80" s="3867"/>
      <c r="BF80" s="3867"/>
      <c r="BG80" s="3867"/>
      <c r="BH80" s="3867"/>
      <c r="BI80" s="3867"/>
      <c r="BJ80" s="3867"/>
      <c r="BK80" s="3867"/>
      <c r="BL80" s="3867"/>
      <c r="BM80" s="3867"/>
      <c r="BN80" s="3867"/>
      <c r="BO80" s="3867"/>
      <c r="BP80" s="3867"/>
      <c r="BQ80" s="3867"/>
      <c r="BR80" s="3867"/>
      <c r="BS80" s="3867"/>
      <c r="BT80" s="3867"/>
      <c r="BU80" s="3867"/>
      <c r="BV80" s="3867"/>
      <c r="BW80" s="3867"/>
      <c r="BX80" s="3867"/>
      <c r="BY80" s="3867"/>
      <c r="BZ80" s="3867"/>
      <c r="CA80" s="3867"/>
      <c r="CB80" s="3867"/>
      <c r="CC80" s="3867"/>
      <c r="CD80" s="3867"/>
      <c r="CE80" s="3867"/>
      <c r="CF80" s="3867"/>
      <c r="CG80" s="3867"/>
      <c r="CH80" s="3868"/>
      <c r="CI80" s="2102"/>
      <c r="CJ80" s="2102"/>
      <c r="CK80" s="2102"/>
      <c r="CL80" s="2102"/>
      <c r="CM80" s="2102"/>
      <c r="CN80" s="2102"/>
      <c r="CO80" s="2102"/>
      <c r="CP80" s="2102"/>
    </row>
    <row r="81" spans="3:94">
      <c r="AI81" s="897"/>
      <c r="AL81" s="897"/>
      <c r="AT81" s="3866"/>
      <c r="AU81" s="3867"/>
      <c r="AV81" s="3867"/>
      <c r="AW81" s="3867"/>
      <c r="AX81" s="3867"/>
      <c r="AY81" s="3867"/>
      <c r="AZ81" s="3867"/>
      <c r="BA81" s="3867"/>
      <c r="BB81" s="3867"/>
      <c r="BC81" s="3867"/>
      <c r="BD81" s="3867"/>
      <c r="BE81" s="3867"/>
      <c r="BF81" s="3867"/>
      <c r="BG81" s="3867"/>
      <c r="BH81" s="3867"/>
      <c r="BI81" s="3867"/>
      <c r="BJ81" s="3867"/>
      <c r="BK81" s="3867"/>
      <c r="BL81" s="3867"/>
      <c r="BM81" s="3867"/>
      <c r="BN81" s="3867"/>
      <c r="BO81" s="3867"/>
      <c r="BP81" s="3867"/>
      <c r="BQ81" s="3867"/>
      <c r="BR81" s="3867"/>
      <c r="BS81" s="3867"/>
      <c r="BT81" s="3867"/>
      <c r="BU81" s="3867"/>
      <c r="BV81" s="3867"/>
      <c r="BW81" s="3867"/>
      <c r="BX81" s="3867"/>
      <c r="BY81" s="3867"/>
      <c r="BZ81" s="3867"/>
      <c r="CA81" s="3867"/>
      <c r="CB81" s="3867"/>
      <c r="CC81" s="3867"/>
      <c r="CD81" s="3867"/>
      <c r="CE81" s="3867"/>
      <c r="CF81" s="3867"/>
      <c r="CG81" s="3867"/>
      <c r="CH81" s="3868"/>
      <c r="CM81" s="2099"/>
      <c r="CN81" s="2099"/>
      <c r="CO81" s="2099"/>
      <c r="CP81" s="2099"/>
    </row>
    <row r="82" spans="3:94">
      <c r="C82" s="948"/>
      <c r="AI82" s="897"/>
      <c r="AL82" s="897"/>
      <c r="AT82" s="3866"/>
      <c r="AU82" s="3867"/>
      <c r="AV82" s="3867"/>
      <c r="AW82" s="3867"/>
      <c r="AX82" s="3867"/>
      <c r="AY82" s="3867"/>
      <c r="AZ82" s="3867"/>
      <c r="BA82" s="3867"/>
      <c r="BB82" s="3867"/>
      <c r="BC82" s="3867"/>
      <c r="BD82" s="3867"/>
      <c r="BE82" s="3867"/>
      <c r="BF82" s="3867"/>
      <c r="BG82" s="3867"/>
      <c r="BH82" s="3867"/>
      <c r="BI82" s="3867"/>
      <c r="BJ82" s="3867"/>
      <c r="BK82" s="3867"/>
      <c r="BL82" s="3867"/>
      <c r="BM82" s="3867"/>
      <c r="BN82" s="3867"/>
      <c r="BO82" s="3867"/>
      <c r="BP82" s="3867"/>
      <c r="BQ82" s="3867"/>
      <c r="BR82" s="3867"/>
      <c r="BS82" s="3867"/>
      <c r="BT82" s="3867"/>
      <c r="BU82" s="3867"/>
      <c r="BV82" s="3867"/>
      <c r="BW82" s="3867"/>
      <c r="BX82" s="3867"/>
      <c r="BY82" s="3867"/>
      <c r="BZ82" s="3867"/>
      <c r="CA82" s="3867"/>
      <c r="CB82" s="3867"/>
      <c r="CC82" s="3867"/>
      <c r="CD82" s="3867"/>
      <c r="CE82" s="3867"/>
      <c r="CF82" s="3867"/>
      <c r="CG82" s="3867"/>
      <c r="CH82" s="3868"/>
      <c r="CM82" s="2099"/>
      <c r="CN82" s="2099"/>
      <c r="CO82" s="2099"/>
      <c r="CP82" s="2099"/>
    </row>
    <row r="83" spans="3:94" ht="12" customHeight="1">
      <c r="AI83" s="897"/>
      <c r="AL83" s="897"/>
      <c r="AT83" s="3866"/>
      <c r="AU83" s="3867"/>
      <c r="AV83" s="3867"/>
      <c r="AW83" s="3867"/>
      <c r="AX83" s="3867"/>
      <c r="AY83" s="3867"/>
      <c r="AZ83" s="3867"/>
      <c r="BA83" s="3867"/>
      <c r="BB83" s="3867"/>
      <c r="BC83" s="3867"/>
      <c r="BD83" s="3867"/>
      <c r="BE83" s="3867"/>
      <c r="BF83" s="3867"/>
      <c r="BG83" s="3867"/>
      <c r="BH83" s="3867"/>
      <c r="BI83" s="3867"/>
      <c r="BJ83" s="3867"/>
      <c r="BK83" s="3867"/>
      <c r="BL83" s="3867"/>
      <c r="BM83" s="3867"/>
      <c r="BN83" s="3867"/>
      <c r="BO83" s="3867"/>
      <c r="BP83" s="3867"/>
      <c r="BQ83" s="3867"/>
      <c r="BR83" s="3867"/>
      <c r="BS83" s="3867"/>
      <c r="BT83" s="3867"/>
      <c r="BU83" s="3867"/>
      <c r="BV83" s="3867"/>
      <c r="BW83" s="3867"/>
      <c r="BX83" s="3867"/>
      <c r="BY83" s="3867"/>
      <c r="BZ83" s="3867"/>
      <c r="CA83" s="3867"/>
      <c r="CB83" s="3867"/>
      <c r="CC83" s="3867"/>
      <c r="CD83" s="3867"/>
      <c r="CE83" s="3867"/>
      <c r="CF83" s="3867"/>
      <c r="CG83" s="3867"/>
      <c r="CH83" s="3868"/>
      <c r="CM83" s="2099"/>
      <c r="CN83" s="2099"/>
      <c r="CO83" s="2099"/>
      <c r="CP83" s="2099"/>
    </row>
    <row r="84" spans="3:94">
      <c r="AI84" s="897"/>
      <c r="AL84" s="897"/>
      <c r="AT84" s="3866"/>
      <c r="AU84" s="3867"/>
      <c r="AV84" s="3867"/>
      <c r="AW84" s="3867"/>
      <c r="AX84" s="3867"/>
      <c r="AY84" s="3867"/>
      <c r="AZ84" s="3867"/>
      <c r="BA84" s="3867"/>
      <c r="BB84" s="3867"/>
      <c r="BC84" s="3867"/>
      <c r="BD84" s="3867"/>
      <c r="BE84" s="3867"/>
      <c r="BF84" s="3867"/>
      <c r="BG84" s="3867"/>
      <c r="BH84" s="3867"/>
      <c r="BI84" s="3867"/>
      <c r="BJ84" s="3867"/>
      <c r="BK84" s="3867"/>
      <c r="BL84" s="3867"/>
      <c r="BM84" s="3867"/>
      <c r="BN84" s="3867"/>
      <c r="BO84" s="3867"/>
      <c r="BP84" s="3867"/>
      <c r="BQ84" s="3867"/>
      <c r="BR84" s="3867"/>
      <c r="BS84" s="3867"/>
      <c r="BT84" s="3867"/>
      <c r="BU84" s="3867"/>
      <c r="BV84" s="3867"/>
      <c r="BW84" s="3867"/>
      <c r="BX84" s="3867"/>
      <c r="BY84" s="3867"/>
      <c r="BZ84" s="3867"/>
      <c r="CA84" s="3867"/>
      <c r="CB84" s="3867"/>
      <c r="CC84" s="3867"/>
      <c r="CD84" s="3867"/>
      <c r="CE84" s="3867"/>
      <c r="CF84" s="3867"/>
      <c r="CG84" s="3867"/>
      <c r="CH84" s="3868"/>
    </row>
    <row r="85" spans="3:94">
      <c r="AI85" s="897"/>
      <c r="AL85" s="897"/>
      <c r="AT85" s="3866"/>
      <c r="AU85" s="3867"/>
      <c r="AV85" s="3867"/>
      <c r="AW85" s="3867"/>
      <c r="AX85" s="3867"/>
      <c r="AY85" s="3867"/>
      <c r="AZ85" s="3867"/>
      <c r="BA85" s="3867"/>
      <c r="BB85" s="3867"/>
      <c r="BC85" s="3867"/>
      <c r="BD85" s="3867"/>
      <c r="BE85" s="3867"/>
      <c r="BF85" s="3867"/>
      <c r="BG85" s="3867"/>
      <c r="BH85" s="3867"/>
      <c r="BI85" s="3867"/>
      <c r="BJ85" s="3867"/>
      <c r="BK85" s="3867"/>
      <c r="BL85" s="3867"/>
      <c r="BM85" s="3867"/>
      <c r="BN85" s="3867"/>
      <c r="BO85" s="3867"/>
      <c r="BP85" s="3867"/>
      <c r="BQ85" s="3867"/>
      <c r="BR85" s="3867"/>
      <c r="BS85" s="3867"/>
      <c r="BT85" s="3867"/>
      <c r="BU85" s="3867"/>
      <c r="BV85" s="3867"/>
      <c r="BW85" s="3867"/>
      <c r="BX85" s="3867"/>
      <c r="BY85" s="3867"/>
      <c r="BZ85" s="3867"/>
      <c r="CA85" s="3867"/>
      <c r="CB85" s="3867"/>
      <c r="CC85" s="3867"/>
      <c r="CD85" s="3867"/>
      <c r="CE85" s="3867"/>
      <c r="CF85" s="3867"/>
      <c r="CG85" s="3867"/>
      <c r="CH85" s="3868"/>
    </row>
    <row r="86" spans="3:94">
      <c r="AT86" s="3866"/>
      <c r="AU86" s="3867"/>
      <c r="AV86" s="3867"/>
      <c r="AW86" s="3867"/>
      <c r="AX86" s="3867"/>
      <c r="AY86" s="3867"/>
      <c r="AZ86" s="3867"/>
      <c r="BA86" s="3867"/>
      <c r="BB86" s="3867"/>
      <c r="BC86" s="3867"/>
      <c r="BD86" s="3867"/>
      <c r="BE86" s="3867"/>
      <c r="BF86" s="3867"/>
      <c r="BG86" s="3867"/>
      <c r="BH86" s="3867"/>
      <c r="BI86" s="3867"/>
      <c r="BJ86" s="3867"/>
      <c r="BK86" s="3867"/>
      <c r="BL86" s="3867"/>
      <c r="BM86" s="3867"/>
      <c r="BN86" s="3867"/>
      <c r="BO86" s="3867"/>
      <c r="BP86" s="3867"/>
      <c r="BQ86" s="3867"/>
      <c r="BR86" s="3867"/>
      <c r="BS86" s="3867"/>
      <c r="BT86" s="3867"/>
      <c r="BU86" s="3867"/>
      <c r="BV86" s="3867"/>
      <c r="BW86" s="3867"/>
      <c r="BX86" s="3867"/>
      <c r="BY86" s="3867"/>
      <c r="BZ86" s="3867"/>
      <c r="CA86" s="3867"/>
      <c r="CB86" s="3867"/>
      <c r="CC86" s="3867"/>
      <c r="CD86" s="3867"/>
      <c r="CE86" s="3867"/>
      <c r="CF86" s="3867"/>
      <c r="CG86" s="3867"/>
      <c r="CH86" s="3868"/>
    </row>
    <row r="87" spans="3:94">
      <c r="AT87" s="3866"/>
      <c r="AU87" s="3867"/>
      <c r="AV87" s="3867"/>
      <c r="AW87" s="3867"/>
      <c r="AX87" s="3867"/>
      <c r="AY87" s="3867"/>
      <c r="AZ87" s="3867"/>
      <c r="BA87" s="3867"/>
      <c r="BB87" s="3867"/>
      <c r="BC87" s="3867"/>
      <c r="BD87" s="3867"/>
      <c r="BE87" s="3867"/>
      <c r="BF87" s="3867"/>
      <c r="BG87" s="3867"/>
      <c r="BH87" s="3867"/>
      <c r="BI87" s="3867"/>
      <c r="BJ87" s="3867"/>
      <c r="BK87" s="3867"/>
      <c r="BL87" s="3867"/>
      <c r="BM87" s="3867"/>
      <c r="BN87" s="3867"/>
      <c r="BO87" s="3867"/>
      <c r="BP87" s="3867"/>
      <c r="BQ87" s="3867"/>
      <c r="BR87" s="3867"/>
      <c r="BS87" s="3867"/>
      <c r="BT87" s="3867"/>
      <c r="BU87" s="3867"/>
      <c r="BV87" s="3867"/>
      <c r="BW87" s="3867"/>
      <c r="BX87" s="3867"/>
      <c r="BY87" s="3867"/>
      <c r="BZ87" s="3867"/>
      <c r="CA87" s="3867"/>
      <c r="CB87" s="3867"/>
      <c r="CC87" s="3867"/>
      <c r="CD87" s="3867"/>
      <c r="CE87" s="3867"/>
      <c r="CF87" s="3867"/>
      <c r="CG87" s="3867"/>
      <c r="CH87" s="3868"/>
    </row>
    <row r="88" spans="3:94">
      <c r="AT88" s="3866"/>
      <c r="AU88" s="3867"/>
      <c r="AV88" s="3867"/>
      <c r="AW88" s="3867"/>
      <c r="AX88" s="3867"/>
      <c r="AY88" s="3867"/>
      <c r="AZ88" s="3867"/>
      <c r="BA88" s="3867"/>
      <c r="BB88" s="3867"/>
      <c r="BC88" s="3867"/>
      <c r="BD88" s="3867"/>
      <c r="BE88" s="3867"/>
      <c r="BF88" s="3867"/>
      <c r="BG88" s="3867"/>
      <c r="BH88" s="3867"/>
      <c r="BI88" s="3867"/>
      <c r="BJ88" s="3867"/>
      <c r="BK88" s="3867"/>
      <c r="BL88" s="3867"/>
      <c r="BM88" s="3867"/>
      <c r="BN88" s="3867"/>
      <c r="BO88" s="3867"/>
      <c r="BP88" s="3867"/>
      <c r="BQ88" s="3867"/>
      <c r="BR88" s="3867"/>
      <c r="BS88" s="3867"/>
      <c r="BT88" s="3867"/>
      <c r="BU88" s="3867"/>
      <c r="BV88" s="3867"/>
      <c r="BW88" s="3867"/>
      <c r="BX88" s="3867"/>
      <c r="BY88" s="3867"/>
      <c r="BZ88" s="3867"/>
      <c r="CA88" s="3867"/>
      <c r="CB88" s="3867"/>
      <c r="CC88" s="3867"/>
      <c r="CD88" s="3867"/>
      <c r="CE88" s="3867"/>
      <c r="CF88" s="3867"/>
      <c r="CG88" s="3867"/>
      <c r="CH88" s="3868"/>
    </row>
    <row r="89" spans="3:94">
      <c r="AT89" s="3866"/>
      <c r="AU89" s="3867"/>
      <c r="AV89" s="3867"/>
      <c r="AW89" s="3867"/>
      <c r="AX89" s="3867"/>
      <c r="AY89" s="3867"/>
      <c r="AZ89" s="3867"/>
      <c r="BA89" s="3867"/>
      <c r="BB89" s="3867"/>
      <c r="BC89" s="3867"/>
      <c r="BD89" s="3867"/>
      <c r="BE89" s="3867"/>
      <c r="BF89" s="3867"/>
      <c r="BG89" s="3867"/>
      <c r="BH89" s="3867"/>
      <c r="BI89" s="3867"/>
      <c r="BJ89" s="3867"/>
      <c r="BK89" s="3867"/>
      <c r="BL89" s="3867"/>
      <c r="BM89" s="3867"/>
      <c r="BN89" s="3867"/>
      <c r="BO89" s="3867"/>
      <c r="BP89" s="3867"/>
      <c r="BQ89" s="3867"/>
      <c r="BR89" s="3867"/>
      <c r="BS89" s="3867"/>
      <c r="BT89" s="3867"/>
      <c r="BU89" s="3867"/>
      <c r="BV89" s="3867"/>
      <c r="BW89" s="3867"/>
      <c r="BX89" s="3867"/>
      <c r="BY89" s="3867"/>
      <c r="BZ89" s="3867"/>
      <c r="CA89" s="3867"/>
      <c r="CB89" s="3867"/>
      <c r="CC89" s="3867"/>
      <c r="CD89" s="3867"/>
      <c r="CE89" s="3867"/>
      <c r="CF89" s="3867"/>
      <c r="CG89" s="3867"/>
      <c r="CH89" s="3868"/>
    </row>
    <row r="90" spans="3:94">
      <c r="AT90" s="3866"/>
      <c r="AU90" s="3867"/>
      <c r="AV90" s="3867"/>
      <c r="AW90" s="3867"/>
      <c r="AX90" s="3867"/>
      <c r="AY90" s="3867"/>
      <c r="AZ90" s="3867"/>
      <c r="BA90" s="3867"/>
      <c r="BB90" s="3867"/>
      <c r="BC90" s="3867"/>
      <c r="BD90" s="3867"/>
      <c r="BE90" s="3867"/>
      <c r="BF90" s="3867"/>
      <c r="BG90" s="3867"/>
      <c r="BH90" s="3867"/>
      <c r="BI90" s="3867"/>
      <c r="BJ90" s="3867"/>
      <c r="BK90" s="3867"/>
      <c r="BL90" s="3867"/>
      <c r="BM90" s="3867"/>
      <c r="BN90" s="3867"/>
      <c r="BO90" s="3867"/>
      <c r="BP90" s="3867"/>
      <c r="BQ90" s="3867"/>
      <c r="BR90" s="3867"/>
      <c r="BS90" s="3867"/>
      <c r="BT90" s="3867"/>
      <c r="BU90" s="3867"/>
      <c r="BV90" s="3867"/>
      <c r="BW90" s="3867"/>
      <c r="BX90" s="3867"/>
      <c r="BY90" s="3867"/>
      <c r="BZ90" s="3867"/>
      <c r="CA90" s="3867"/>
      <c r="CB90" s="3867"/>
      <c r="CC90" s="3867"/>
      <c r="CD90" s="3867"/>
      <c r="CE90" s="3867"/>
      <c r="CF90" s="3867"/>
      <c r="CG90" s="3867"/>
      <c r="CH90" s="3868"/>
    </row>
    <row r="91" spans="3:94">
      <c r="AT91" s="3866"/>
      <c r="AU91" s="3867"/>
      <c r="AV91" s="3867"/>
      <c r="AW91" s="3867"/>
      <c r="AX91" s="3867"/>
      <c r="AY91" s="3867"/>
      <c r="AZ91" s="3867"/>
      <c r="BA91" s="3867"/>
      <c r="BB91" s="3867"/>
      <c r="BC91" s="3867"/>
      <c r="BD91" s="3867"/>
      <c r="BE91" s="3867"/>
      <c r="BF91" s="3867"/>
      <c r="BG91" s="3867"/>
      <c r="BH91" s="3867"/>
      <c r="BI91" s="3867"/>
      <c r="BJ91" s="3867"/>
      <c r="BK91" s="3867"/>
      <c r="BL91" s="3867"/>
      <c r="BM91" s="3867"/>
      <c r="BN91" s="3867"/>
      <c r="BO91" s="3867"/>
      <c r="BP91" s="3867"/>
      <c r="BQ91" s="3867"/>
      <c r="BR91" s="3867"/>
      <c r="BS91" s="3867"/>
      <c r="BT91" s="3867"/>
      <c r="BU91" s="3867"/>
      <c r="BV91" s="3867"/>
      <c r="BW91" s="3867"/>
      <c r="BX91" s="3867"/>
      <c r="BY91" s="3867"/>
      <c r="BZ91" s="3867"/>
      <c r="CA91" s="3867"/>
      <c r="CB91" s="3867"/>
      <c r="CC91" s="3867"/>
      <c r="CD91" s="3867"/>
      <c r="CE91" s="3867"/>
      <c r="CF91" s="3867"/>
      <c r="CG91" s="3867"/>
      <c r="CH91" s="3868"/>
    </row>
    <row r="92" spans="3:94">
      <c r="AT92" s="3866"/>
      <c r="AU92" s="3867"/>
      <c r="AV92" s="3867"/>
      <c r="AW92" s="3867"/>
      <c r="AX92" s="3867"/>
      <c r="AY92" s="3867"/>
      <c r="AZ92" s="3867"/>
      <c r="BA92" s="3867"/>
      <c r="BB92" s="3867"/>
      <c r="BC92" s="3867"/>
      <c r="BD92" s="3867"/>
      <c r="BE92" s="3867"/>
      <c r="BF92" s="3867"/>
      <c r="BG92" s="3867"/>
      <c r="BH92" s="3867"/>
      <c r="BI92" s="3867"/>
      <c r="BJ92" s="3867"/>
      <c r="BK92" s="3867"/>
      <c r="BL92" s="3867"/>
      <c r="BM92" s="3867"/>
      <c r="BN92" s="3867"/>
      <c r="BO92" s="3867"/>
      <c r="BP92" s="3867"/>
      <c r="BQ92" s="3867"/>
      <c r="BR92" s="3867"/>
      <c r="BS92" s="3867"/>
      <c r="BT92" s="3867"/>
      <c r="BU92" s="3867"/>
      <c r="BV92" s="3867"/>
      <c r="BW92" s="3867"/>
      <c r="BX92" s="3867"/>
      <c r="BY92" s="3867"/>
      <c r="BZ92" s="3867"/>
      <c r="CA92" s="3867"/>
      <c r="CB92" s="3867"/>
      <c r="CC92" s="3867"/>
      <c r="CD92" s="3867"/>
      <c r="CE92" s="3867"/>
      <c r="CF92" s="3867"/>
      <c r="CG92" s="3867"/>
      <c r="CH92" s="3868"/>
    </row>
    <row r="93" spans="3:94">
      <c r="AT93" s="3866"/>
      <c r="AU93" s="3867"/>
      <c r="AV93" s="3867"/>
      <c r="AW93" s="3867"/>
      <c r="AX93" s="3867"/>
      <c r="AY93" s="3867"/>
      <c r="AZ93" s="3867"/>
      <c r="BA93" s="3867"/>
      <c r="BB93" s="3867"/>
      <c r="BC93" s="3867"/>
      <c r="BD93" s="3867"/>
      <c r="BE93" s="3867"/>
      <c r="BF93" s="3867"/>
      <c r="BG93" s="3867"/>
      <c r="BH93" s="3867"/>
      <c r="BI93" s="3867"/>
      <c r="BJ93" s="3867"/>
      <c r="BK93" s="3867"/>
      <c r="BL93" s="3867"/>
      <c r="BM93" s="3867"/>
      <c r="BN93" s="3867"/>
      <c r="BO93" s="3867"/>
      <c r="BP93" s="3867"/>
      <c r="BQ93" s="3867"/>
      <c r="BR93" s="3867"/>
      <c r="BS93" s="3867"/>
      <c r="BT93" s="3867"/>
      <c r="BU93" s="3867"/>
      <c r="BV93" s="3867"/>
      <c r="BW93" s="3867"/>
      <c r="BX93" s="3867"/>
      <c r="BY93" s="3867"/>
      <c r="BZ93" s="3867"/>
      <c r="CA93" s="3867"/>
      <c r="CB93" s="3867"/>
      <c r="CC93" s="3867"/>
      <c r="CD93" s="3867"/>
      <c r="CE93" s="3867"/>
      <c r="CF93" s="3867"/>
      <c r="CG93" s="3867"/>
      <c r="CH93" s="3868"/>
    </row>
    <row r="94" spans="3:94">
      <c r="AT94" s="3866"/>
      <c r="AU94" s="3867"/>
      <c r="AV94" s="3867"/>
      <c r="AW94" s="3867"/>
      <c r="AX94" s="3867"/>
      <c r="AY94" s="3867"/>
      <c r="AZ94" s="3867"/>
      <c r="BA94" s="3867"/>
      <c r="BB94" s="3867"/>
      <c r="BC94" s="3867"/>
      <c r="BD94" s="3867"/>
      <c r="BE94" s="3867"/>
      <c r="BF94" s="3867"/>
      <c r="BG94" s="3867"/>
      <c r="BH94" s="3867"/>
      <c r="BI94" s="3867"/>
      <c r="BJ94" s="3867"/>
      <c r="BK94" s="3867"/>
      <c r="BL94" s="3867"/>
      <c r="BM94" s="3867"/>
      <c r="BN94" s="3867"/>
      <c r="BO94" s="3867"/>
      <c r="BP94" s="3867"/>
      <c r="BQ94" s="3867"/>
      <c r="BR94" s="3867"/>
      <c r="BS94" s="3867"/>
      <c r="BT94" s="3867"/>
      <c r="BU94" s="3867"/>
      <c r="BV94" s="3867"/>
      <c r="BW94" s="3867"/>
      <c r="BX94" s="3867"/>
      <c r="BY94" s="3867"/>
      <c r="BZ94" s="3867"/>
      <c r="CA94" s="3867"/>
      <c r="CB94" s="3867"/>
      <c r="CC94" s="3867"/>
      <c r="CD94" s="3867"/>
      <c r="CE94" s="3867"/>
      <c r="CF94" s="3867"/>
      <c r="CG94" s="3867"/>
      <c r="CH94" s="3868"/>
    </row>
    <row r="95" spans="3:94">
      <c r="AT95" s="3866"/>
      <c r="AU95" s="3867"/>
      <c r="AV95" s="3867"/>
      <c r="AW95" s="3867"/>
      <c r="AX95" s="3867"/>
      <c r="AY95" s="3867"/>
      <c r="AZ95" s="3867"/>
      <c r="BA95" s="3867"/>
      <c r="BB95" s="3867"/>
      <c r="BC95" s="3867"/>
      <c r="BD95" s="3867"/>
      <c r="BE95" s="3867"/>
      <c r="BF95" s="3867"/>
      <c r="BG95" s="3867"/>
      <c r="BH95" s="3867"/>
      <c r="BI95" s="3867"/>
      <c r="BJ95" s="3867"/>
      <c r="BK95" s="3867"/>
      <c r="BL95" s="3867"/>
      <c r="BM95" s="3867"/>
      <c r="BN95" s="3867"/>
      <c r="BO95" s="3867"/>
      <c r="BP95" s="3867"/>
      <c r="BQ95" s="3867"/>
      <c r="BR95" s="3867"/>
      <c r="BS95" s="3867"/>
      <c r="BT95" s="3867"/>
      <c r="BU95" s="3867"/>
      <c r="BV95" s="3867"/>
      <c r="BW95" s="3867"/>
      <c r="BX95" s="3867"/>
      <c r="BY95" s="3867"/>
      <c r="BZ95" s="3867"/>
      <c r="CA95" s="3867"/>
      <c r="CB95" s="3867"/>
      <c r="CC95" s="3867"/>
      <c r="CD95" s="3867"/>
      <c r="CE95" s="3867"/>
      <c r="CF95" s="3867"/>
      <c r="CG95" s="3867"/>
      <c r="CH95" s="3868"/>
    </row>
    <row r="96" spans="3:94">
      <c r="AT96" s="3866"/>
      <c r="AU96" s="3867"/>
      <c r="AV96" s="3867"/>
      <c r="AW96" s="3867"/>
      <c r="AX96" s="3867"/>
      <c r="AY96" s="3867"/>
      <c r="AZ96" s="3867"/>
      <c r="BA96" s="3867"/>
      <c r="BB96" s="3867"/>
      <c r="BC96" s="3867"/>
      <c r="BD96" s="3867"/>
      <c r="BE96" s="3867"/>
      <c r="BF96" s="3867"/>
      <c r="BG96" s="3867"/>
      <c r="BH96" s="3867"/>
      <c r="BI96" s="3867"/>
      <c r="BJ96" s="3867"/>
      <c r="BK96" s="3867"/>
      <c r="BL96" s="3867"/>
      <c r="BM96" s="3867"/>
      <c r="BN96" s="3867"/>
      <c r="BO96" s="3867"/>
      <c r="BP96" s="3867"/>
      <c r="BQ96" s="3867"/>
      <c r="BR96" s="3867"/>
      <c r="BS96" s="3867"/>
      <c r="BT96" s="3867"/>
      <c r="BU96" s="3867"/>
      <c r="BV96" s="3867"/>
      <c r="BW96" s="3867"/>
      <c r="BX96" s="3867"/>
      <c r="BY96" s="3867"/>
      <c r="BZ96" s="3867"/>
      <c r="CA96" s="3867"/>
      <c r="CB96" s="3867"/>
      <c r="CC96" s="3867"/>
      <c r="CD96" s="3867"/>
      <c r="CE96" s="3867"/>
      <c r="CF96" s="3867"/>
      <c r="CG96" s="3867"/>
      <c r="CH96" s="3868"/>
    </row>
    <row r="97" spans="46:86">
      <c r="AT97" s="3866"/>
      <c r="AU97" s="3867"/>
      <c r="AV97" s="3867"/>
      <c r="AW97" s="3867"/>
      <c r="AX97" s="3867"/>
      <c r="AY97" s="3867"/>
      <c r="AZ97" s="3867"/>
      <c r="BA97" s="3867"/>
      <c r="BB97" s="3867"/>
      <c r="BC97" s="3867"/>
      <c r="BD97" s="3867"/>
      <c r="BE97" s="3867"/>
      <c r="BF97" s="3867"/>
      <c r="BG97" s="3867"/>
      <c r="BH97" s="3867"/>
      <c r="BI97" s="3867"/>
      <c r="BJ97" s="3867"/>
      <c r="BK97" s="3867"/>
      <c r="BL97" s="3867"/>
      <c r="BM97" s="3867"/>
      <c r="BN97" s="3867"/>
      <c r="BO97" s="3867"/>
      <c r="BP97" s="3867"/>
      <c r="BQ97" s="3867"/>
      <c r="BR97" s="3867"/>
      <c r="BS97" s="3867"/>
      <c r="BT97" s="3867"/>
      <c r="BU97" s="3867"/>
      <c r="BV97" s="3867"/>
      <c r="BW97" s="3867"/>
      <c r="BX97" s="3867"/>
      <c r="BY97" s="3867"/>
      <c r="BZ97" s="3867"/>
      <c r="CA97" s="3867"/>
      <c r="CB97" s="3867"/>
      <c r="CC97" s="3867"/>
      <c r="CD97" s="3867"/>
      <c r="CE97" s="3867"/>
      <c r="CF97" s="3867"/>
      <c r="CG97" s="3867"/>
      <c r="CH97" s="3868"/>
    </row>
    <row r="98" spans="46:86">
      <c r="AT98" s="3866"/>
      <c r="AU98" s="3867"/>
      <c r="AV98" s="3867"/>
      <c r="AW98" s="3867"/>
      <c r="AX98" s="3867"/>
      <c r="AY98" s="3867"/>
      <c r="AZ98" s="3867"/>
      <c r="BA98" s="3867"/>
      <c r="BB98" s="3867"/>
      <c r="BC98" s="3867"/>
      <c r="BD98" s="3867"/>
      <c r="BE98" s="3867"/>
      <c r="BF98" s="3867"/>
      <c r="BG98" s="3867"/>
      <c r="BH98" s="3867"/>
      <c r="BI98" s="3867"/>
      <c r="BJ98" s="3867"/>
      <c r="BK98" s="3867"/>
      <c r="BL98" s="3867"/>
      <c r="BM98" s="3867"/>
      <c r="BN98" s="3867"/>
      <c r="BO98" s="3867"/>
      <c r="BP98" s="3867"/>
      <c r="BQ98" s="3867"/>
      <c r="BR98" s="3867"/>
      <c r="BS98" s="3867"/>
      <c r="BT98" s="3867"/>
      <c r="BU98" s="3867"/>
      <c r="BV98" s="3867"/>
      <c r="BW98" s="3867"/>
      <c r="BX98" s="3867"/>
      <c r="BY98" s="3867"/>
      <c r="BZ98" s="3867"/>
      <c r="CA98" s="3867"/>
      <c r="CB98" s="3867"/>
      <c r="CC98" s="3867"/>
      <c r="CD98" s="3867"/>
      <c r="CE98" s="3867"/>
      <c r="CF98" s="3867"/>
      <c r="CG98" s="3867"/>
      <c r="CH98" s="3868"/>
    </row>
    <row r="99" spans="46:86">
      <c r="AT99" s="3869"/>
      <c r="AU99" s="3870"/>
      <c r="AV99" s="3870"/>
      <c r="AW99" s="3870"/>
      <c r="AX99" s="3870"/>
      <c r="AY99" s="3870"/>
      <c r="AZ99" s="3870"/>
      <c r="BA99" s="3870"/>
      <c r="BB99" s="3870"/>
      <c r="BC99" s="3870"/>
      <c r="BD99" s="3870"/>
      <c r="BE99" s="3870"/>
      <c r="BF99" s="3870"/>
      <c r="BG99" s="3870"/>
      <c r="BH99" s="3870"/>
      <c r="BI99" s="3870"/>
      <c r="BJ99" s="3870"/>
      <c r="BK99" s="3870"/>
      <c r="BL99" s="3870"/>
      <c r="BM99" s="3870"/>
      <c r="BN99" s="3870"/>
      <c r="BO99" s="3870"/>
      <c r="BP99" s="3870"/>
      <c r="BQ99" s="3870"/>
      <c r="BR99" s="3870"/>
      <c r="BS99" s="3870"/>
      <c r="BT99" s="3870"/>
      <c r="BU99" s="3870"/>
      <c r="BV99" s="3870"/>
      <c r="BW99" s="3870"/>
      <c r="BX99" s="3870"/>
      <c r="BY99" s="3870"/>
      <c r="BZ99" s="3870"/>
      <c r="CA99" s="3870"/>
      <c r="CB99" s="3870"/>
      <c r="CC99" s="3870"/>
      <c r="CD99" s="3870"/>
      <c r="CE99" s="3870"/>
      <c r="CF99" s="3870"/>
      <c r="CG99" s="3870"/>
      <c r="CH99" s="3871"/>
    </row>
  </sheetData>
  <mergeCells count="464">
    <mergeCell ref="AT1:AX1"/>
    <mergeCell ref="AT2:BK5"/>
    <mergeCell ref="A3:AG3"/>
    <mergeCell ref="AH3:AR3"/>
    <mergeCell ref="B4:AG5"/>
    <mergeCell ref="AH5:AR6"/>
    <mergeCell ref="B7:L7"/>
    <mergeCell ref="M7:T7"/>
    <mergeCell ref="U7:AH7"/>
    <mergeCell ref="AI7:AP7"/>
    <mergeCell ref="D8:L8"/>
    <mergeCell ref="M8:T8"/>
    <mergeCell ref="W8:AH8"/>
    <mergeCell ref="AI8:AP8"/>
    <mergeCell ref="A1:AR1"/>
    <mergeCell ref="D9:L9"/>
    <mergeCell ref="M9:T9"/>
    <mergeCell ref="W9:AB9"/>
    <mergeCell ref="AC9:AG9"/>
    <mergeCell ref="AI9:AP9"/>
    <mergeCell ref="D10:L10"/>
    <mergeCell ref="M10:T10"/>
    <mergeCell ref="W10:AH10"/>
    <mergeCell ref="AI10:AP10"/>
    <mergeCell ref="BH11:BQ12"/>
    <mergeCell ref="D12:L12"/>
    <mergeCell ref="M12:T12"/>
    <mergeCell ref="W12:AH12"/>
    <mergeCell ref="AI12:AP12"/>
    <mergeCell ref="AU11:BD12"/>
    <mergeCell ref="D13:L13"/>
    <mergeCell ref="M13:T13"/>
    <mergeCell ref="W13:AH13"/>
    <mergeCell ref="AI13:AP13"/>
    <mergeCell ref="D11:L11"/>
    <mergeCell ref="M11:T11"/>
    <mergeCell ref="W11:AB11"/>
    <mergeCell ref="AC11:AG11"/>
    <mergeCell ref="AI11:AP11"/>
    <mergeCell ref="AT18:AW19"/>
    <mergeCell ref="AX18:AZ19"/>
    <mergeCell ref="BA18:BC19"/>
    <mergeCell ref="BF18:BI19"/>
    <mergeCell ref="BJ18:BL19"/>
    <mergeCell ref="BM18:BO19"/>
    <mergeCell ref="C16:AG16"/>
    <mergeCell ref="B18:D21"/>
    <mergeCell ref="E18:G21"/>
    <mergeCell ref="H18:W18"/>
    <mergeCell ref="X18:Z21"/>
    <mergeCell ref="AA18:AF18"/>
    <mergeCell ref="AG18:AQ21"/>
    <mergeCell ref="H19:I21"/>
    <mergeCell ref="J19:K21"/>
    <mergeCell ref="L19:M21"/>
    <mergeCell ref="BJ20:BL21"/>
    <mergeCell ref="BM20:BO21"/>
    <mergeCell ref="AT20:AW21"/>
    <mergeCell ref="AX20:AZ21"/>
    <mergeCell ref="BA20:BC21"/>
    <mergeCell ref="BF20:BI21"/>
    <mergeCell ref="B22:C22"/>
    <mergeCell ref="E22:G22"/>
    <mergeCell ref="H22:I22"/>
    <mergeCell ref="J22:K22"/>
    <mergeCell ref="L22:M22"/>
    <mergeCell ref="N22:O22"/>
    <mergeCell ref="P22:Q22"/>
    <mergeCell ref="AE19:AF19"/>
    <mergeCell ref="AE20:AF20"/>
    <mergeCell ref="N19:O21"/>
    <mergeCell ref="P19:Q21"/>
    <mergeCell ref="R19:S21"/>
    <mergeCell ref="T19:U21"/>
    <mergeCell ref="V19:W21"/>
    <mergeCell ref="AA19:AC21"/>
    <mergeCell ref="R22:S22"/>
    <mergeCell ref="T22:U22"/>
    <mergeCell ref="V22:W22"/>
    <mergeCell ref="X22:Z22"/>
    <mergeCell ref="AA22:AC22"/>
    <mergeCell ref="AE22:AF22"/>
    <mergeCell ref="AE21:AF21"/>
    <mergeCell ref="AH22:AQ22"/>
    <mergeCell ref="AT22:AW23"/>
    <mergeCell ref="AX22:AZ23"/>
    <mergeCell ref="BA22:BC23"/>
    <mergeCell ref="BF22:BI23"/>
    <mergeCell ref="AT24:BC25"/>
    <mergeCell ref="BF24:BO25"/>
    <mergeCell ref="X23:Z24"/>
    <mergeCell ref="AA23:AC24"/>
    <mergeCell ref="AD23:AD24"/>
    <mergeCell ref="AE23:AF23"/>
    <mergeCell ref="AH23:AQ23"/>
    <mergeCell ref="AE24:AF24"/>
    <mergeCell ref="AH24:AQ24"/>
    <mergeCell ref="BM22:BO23"/>
    <mergeCell ref="AH25:AQ25"/>
    <mergeCell ref="BJ22:BL23"/>
    <mergeCell ref="X25:Z27"/>
    <mergeCell ref="AA25:AC27"/>
    <mergeCell ref="AD25:AD27"/>
    <mergeCell ref="AE25:AF26"/>
    <mergeCell ref="AT26:AW26"/>
    <mergeCell ref="AX26:BC26"/>
    <mergeCell ref="V23:W24"/>
    <mergeCell ref="B23:D24"/>
    <mergeCell ref="E23:G24"/>
    <mergeCell ref="H23:I24"/>
    <mergeCell ref="J23:K24"/>
    <mergeCell ref="L23:M24"/>
    <mergeCell ref="H26:I27"/>
    <mergeCell ref="J26:K27"/>
    <mergeCell ref="L26:M27"/>
    <mergeCell ref="N26:O27"/>
    <mergeCell ref="P26:Q27"/>
    <mergeCell ref="R26:S27"/>
    <mergeCell ref="T26:U27"/>
    <mergeCell ref="V26:W27"/>
    <mergeCell ref="N23:O24"/>
    <mergeCell ref="P23:Q24"/>
    <mergeCell ref="R23:S24"/>
    <mergeCell ref="T23:U24"/>
    <mergeCell ref="T25:U25"/>
    <mergeCell ref="V25:W25"/>
    <mergeCell ref="B25:D27"/>
    <mergeCell ref="E25:G27"/>
    <mergeCell ref="H25:I25"/>
    <mergeCell ref="J25:K25"/>
    <mergeCell ref="L25:M25"/>
    <mergeCell ref="N25:O25"/>
    <mergeCell ref="P25:Q25"/>
    <mergeCell ref="R25:S25"/>
    <mergeCell ref="BF26:BI26"/>
    <mergeCell ref="BJ26:BO26"/>
    <mergeCell ref="AE27:AF27"/>
    <mergeCell ref="AH27:AQ27"/>
    <mergeCell ref="AT27:AW27"/>
    <mergeCell ref="AX27:AZ27"/>
    <mergeCell ref="BF27:BI27"/>
    <mergeCell ref="BJ27:BL27"/>
    <mergeCell ref="AX29:AZ29"/>
    <mergeCell ref="BF29:BI29"/>
    <mergeCell ref="BJ29:BL29"/>
    <mergeCell ref="AH26:AQ26"/>
    <mergeCell ref="R28:S28"/>
    <mergeCell ref="T28:U28"/>
    <mergeCell ref="V28:W28"/>
    <mergeCell ref="X28:Z30"/>
    <mergeCell ref="AA28:AC30"/>
    <mergeCell ref="AX30:AZ30"/>
    <mergeCell ref="BF30:BI30"/>
    <mergeCell ref="BJ30:BL30"/>
    <mergeCell ref="BJ28:BL28"/>
    <mergeCell ref="AX28:AZ28"/>
    <mergeCell ref="BF28:BI28"/>
    <mergeCell ref="B28:D30"/>
    <mergeCell ref="E28:G30"/>
    <mergeCell ref="H28:I28"/>
    <mergeCell ref="J28:K28"/>
    <mergeCell ref="L28:M28"/>
    <mergeCell ref="N28:O28"/>
    <mergeCell ref="AE30:AF30"/>
    <mergeCell ref="AH30:AQ30"/>
    <mergeCell ref="AT30:AW30"/>
    <mergeCell ref="H29:I30"/>
    <mergeCell ref="J29:K30"/>
    <mergeCell ref="L29:M30"/>
    <mergeCell ref="N29:O30"/>
    <mergeCell ref="P29:Q30"/>
    <mergeCell ref="R29:S30"/>
    <mergeCell ref="T29:U30"/>
    <mergeCell ref="V29:W30"/>
    <mergeCell ref="AH29:AQ29"/>
    <mergeCell ref="AD28:AD30"/>
    <mergeCell ref="AE28:AF29"/>
    <mergeCell ref="AH28:AQ28"/>
    <mergeCell ref="AT28:AW28"/>
    <mergeCell ref="AT29:AW29"/>
    <mergeCell ref="P28:Q28"/>
    <mergeCell ref="AX32:AZ32"/>
    <mergeCell ref="BF32:BI32"/>
    <mergeCell ref="P31:Q31"/>
    <mergeCell ref="R31:S31"/>
    <mergeCell ref="T31:U31"/>
    <mergeCell ref="V31:W31"/>
    <mergeCell ref="X31:Z33"/>
    <mergeCell ref="AA31:AC33"/>
    <mergeCell ref="B31:D33"/>
    <mergeCell ref="E31:G33"/>
    <mergeCell ref="H31:I31"/>
    <mergeCell ref="J31:K31"/>
    <mergeCell ref="L31:M31"/>
    <mergeCell ref="N31:O31"/>
    <mergeCell ref="BJ32:BL32"/>
    <mergeCell ref="AE33:AF33"/>
    <mergeCell ref="AH33:AQ33"/>
    <mergeCell ref="AT33:AW33"/>
    <mergeCell ref="AX33:AZ33"/>
    <mergeCell ref="BF33:BI33"/>
    <mergeCell ref="BJ33:BL33"/>
    <mergeCell ref="BJ31:BL31"/>
    <mergeCell ref="H32:I33"/>
    <mergeCell ref="J32:K33"/>
    <mergeCell ref="L32:M33"/>
    <mergeCell ref="N32:O33"/>
    <mergeCell ref="P32:Q33"/>
    <mergeCell ref="R32:S33"/>
    <mergeCell ref="T32:U33"/>
    <mergeCell ref="V32:W33"/>
    <mergeCell ref="AH32:AQ32"/>
    <mergeCell ref="AD31:AD33"/>
    <mergeCell ref="AE31:AF32"/>
    <mergeCell ref="AH31:AQ31"/>
    <mergeCell ref="AT31:AW31"/>
    <mergeCell ref="AX31:AZ31"/>
    <mergeCell ref="BF31:BI31"/>
    <mergeCell ref="AT32:AW32"/>
    <mergeCell ref="AX35:AZ35"/>
    <mergeCell ref="BF35:BI35"/>
    <mergeCell ref="P34:Q34"/>
    <mergeCell ref="R34:S34"/>
    <mergeCell ref="T34:U34"/>
    <mergeCell ref="V34:W34"/>
    <mergeCell ref="X34:Z36"/>
    <mergeCell ref="AA34:AC36"/>
    <mergeCell ref="B34:D36"/>
    <mergeCell ref="E34:G36"/>
    <mergeCell ref="H34:I34"/>
    <mergeCell ref="J34:K34"/>
    <mergeCell ref="L34:M34"/>
    <mergeCell ref="N34:O34"/>
    <mergeCell ref="BJ35:BL35"/>
    <mergeCell ref="AE36:AF36"/>
    <mergeCell ref="AH36:AQ36"/>
    <mergeCell ref="AT36:AW36"/>
    <mergeCell ref="AX36:AZ36"/>
    <mergeCell ref="BF36:BI36"/>
    <mergeCell ref="BJ36:BL36"/>
    <mergeCell ref="BJ34:BL34"/>
    <mergeCell ref="H35:I36"/>
    <mergeCell ref="J35:K36"/>
    <mergeCell ref="L35:M36"/>
    <mergeCell ref="N35:O36"/>
    <mergeCell ref="P35:Q36"/>
    <mergeCell ref="R35:S36"/>
    <mergeCell ref="T35:U36"/>
    <mergeCell ref="V35:W36"/>
    <mergeCell ref="AH35:AQ35"/>
    <mergeCell ref="AD34:AD36"/>
    <mergeCell ref="AE34:AF35"/>
    <mergeCell ref="AH34:AQ34"/>
    <mergeCell ref="AT34:AW34"/>
    <mergeCell ref="AX34:AZ34"/>
    <mergeCell ref="BF34:BI34"/>
    <mergeCell ref="AT35:AW35"/>
    <mergeCell ref="AX38:AZ38"/>
    <mergeCell ref="BF38:BI38"/>
    <mergeCell ref="P37:Q37"/>
    <mergeCell ref="R37:S37"/>
    <mergeCell ref="T37:U37"/>
    <mergeCell ref="V37:W37"/>
    <mergeCell ref="X37:Z39"/>
    <mergeCell ref="AA37:AC39"/>
    <mergeCell ref="B37:D39"/>
    <mergeCell ref="E37:G39"/>
    <mergeCell ref="H37:I37"/>
    <mergeCell ref="J37:K37"/>
    <mergeCell ref="L37:M37"/>
    <mergeCell ref="N37:O37"/>
    <mergeCell ref="BJ38:BL38"/>
    <mergeCell ref="AE39:AF39"/>
    <mergeCell ref="AH39:AQ39"/>
    <mergeCell ref="AT39:AW39"/>
    <mergeCell ref="AX39:AZ39"/>
    <mergeCell ref="BF39:BI39"/>
    <mergeCell ref="BJ39:BL39"/>
    <mergeCell ref="BJ37:BL37"/>
    <mergeCell ref="H38:I39"/>
    <mergeCell ref="J38:K39"/>
    <mergeCell ref="L38:M39"/>
    <mergeCell ref="N38:O39"/>
    <mergeCell ref="P38:Q39"/>
    <mergeCell ref="R38:S39"/>
    <mergeCell ref="T38:U39"/>
    <mergeCell ref="V38:W39"/>
    <mergeCell ref="AH38:AQ38"/>
    <mergeCell ref="AD37:AD39"/>
    <mergeCell ref="AE37:AF38"/>
    <mergeCell ref="AH37:AQ37"/>
    <mergeCell ref="AT37:AW37"/>
    <mergeCell ref="AX37:AZ37"/>
    <mergeCell ref="BF37:BI37"/>
    <mergeCell ref="AT38:AW38"/>
    <mergeCell ref="AX41:AZ41"/>
    <mergeCell ref="BF41:BI41"/>
    <mergeCell ref="P40:Q40"/>
    <mergeCell ref="R40:S40"/>
    <mergeCell ref="T40:U40"/>
    <mergeCell ref="V40:W40"/>
    <mergeCell ref="X40:Z42"/>
    <mergeCell ref="AA40:AC42"/>
    <mergeCell ref="B40:D42"/>
    <mergeCell ref="E40:G42"/>
    <mergeCell ref="H40:I40"/>
    <mergeCell ref="J40:K40"/>
    <mergeCell ref="L40:M40"/>
    <mergeCell ref="N40:O40"/>
    <mergeCell ref="BJ41:BL41"/>
    <mergeCell ref="AE42:AF42"/>
    <mergeCell ref="AH42:AQ42"/>
    <mergeCell ref="AT42:AW42"/>
    <mergeCell ref="AX42:AZ42"/>
    <mergeCell ref="BF42:BI42"/>
    <mergeCell ref="BJ42:BL42"/>
    <mergeCell ref="BJ40:BL40"/>
    <mergeCell ref="H41:I42"/>
    <mergeCell ref="J41:K42"/>
    <mergeCell ref="L41:M42"/>
    <mergeCell ref="N41:O42"/>
    <mergeCell ref="P41:Q42"/>
    <mergeCell ref="R41:S42"/>
    <mergeCell ref="T41:U42"/>
    <mergeCell ref="V41:W42"/>
    <mergeCell ref="AH41:AQ41"/>
    <mergeCell ref="AD40:AD42"/>
    <mergeCell ref="AE40:AF41"/>
    <mergeCell ref="AH40:AQ40"/>
    <mergeCell ref="AT40:AW40"/>
    <mergeCell ref="AX40:AZ40"/>
    <mergeCell ref="BF40:BI40"/>
    <mergeCell ref="AT41:AW41"/>
    <mergeCell ref="X43:Z45"/>
    <mergeCell ref="AA43:AC45"/>
    <mergeCell ref="V44:W45"/>
    <mergeCell ref="B43:D45"/>
    <mergeCell ref="E43:G45"/>
    <mergeCell ref="H43:I43"/>
    <mergeCell ref="J43:K43"/>
    <mergeCell ref="L43:M43"/>
    <mergeCell ref="N43:O43"/>
    <mergeCell ref="AH44:AQ44"/>
    <mergeCell ref="AE45:AF45"/>
    <mergeCell ref="AH45:AQ45"/>
    <mergeCell ref="AT45:BZ45"/>
    <mergeCell ref="B46:D48"/>
    <mergeCell ref="E46:G48"/>
    <mergeCell ref="H46:I46"/>
    <mergeCell ref="J46:K46"/>
    <mergeCell ref="L46:M46"/>
    <mergeCell ref="N46:O46"/>
    <mergeCell ref="AD43:AD45"/>
    <mergeCell ref="AE43:AF44"/>
    <mergeCell ref="AH43:AQ43"/>
    <mergeCell ref="H44:I45"/>
    <mergeCell ref="J44:K45"/>
    <mergeCell ref="L44:M45"/>
    <mergeCell ref="N44:O45"/>
    <mergeCell ref="P44:Q45"/>
    <mergeCell ref="R44:S45"/>
    <mergeCell ref="T44:U45"/>
    <mergeCell ref="P43:Q43"/>
    <mergeCell ref="R43:S43"/>
    <mergeCell ref="T43:U43"/>
    <mergeCell ref="V43:W43"/>
    <mergeCell ref="AU46:AU47"/>
    <mergeCell ref="AV46:CH59"/>
    <mergeCell ref="H47:I48"/>
    <mergeCell ref="J47:K48"/>
    <mergeCell ref="L47:M48"/>
    <mergeCell ref="N47:O48"/>
    <mergeCell ref="P47:Q48"/>
    <mergeCell ref="P46:Q46"/>
    <mergeCell ref="R46:S46"/>
    <mergeCell ref="T46:U46"/>
    <mergeCell ref="V46:W46"/>
    <mergeCell ref="X46:Z48"/>
    <mergeCell ref="AA46:AC48"/>
    <mergeCell ref="R47:S48"/>
    <mergeCell ref="T47:U48"/>
    <mergeCell ref="V47:W48"/>
    <mergeCell ref="V49:W49"/>
    <mergeCell ref="X49:Z51"/>
    <mergeCell ref="AA49:AC51"/>
    <mergeCell ref="AD49:AD51"/>
    <mergeCell ref="AH47:AQ47"/>
    <mergeCell ref="AE48:AF48"/>
    <mergeCell ref="AH48:AQ48"/>
    <mergeCell ref="AH46:AQ46"/>
    <mergeCell ref="B49:D51"/>
    <mergeCell ref="E49:G51"/>
    <mergeCell ref="H49:I49"/>
    <mergeCell ref="J49:K49"/>
    <mergeCell ref="L49:M49"/>
    <mergeCell ref="N49:O49"/>
    <mergeCell ref="P49:Q49"/>
    <mergeCell ref="AD46:AD48"/>
    <mergeCell ref="AE46:AF47"/>
    <mergeCell ref="AA52:AC54"/>
    <mergeCell ref="AD52:AD54"/>
    <mergeCell ref="AH50:AQ50"/>
    <mergeCell ref="AE51:AF51"/>
    <mergeCell ref="AH51:AQ51"/>
    <mergeCell ref="B52:D54"/>
    <mergeCell ref="E52:G54"/>
    <mergeCell ref="H52:I52"/>
    <mergeCell ref="J52:K52"/>
    <mergeCell ref="L52:M52"/>
    <mergeCell ref="N52:O52"/>
    <mergeCell ref="P52:Q52"/>
    <mergeCell ref="AE49:AF50"/>
    <mergeCell ref="AH49:AQ49"/>
    <mergeCell ref="H50:I51"/>
    <mergeCell ref="J50:K51"/>
    <mergeCell ref="L50:M51"/>
    <mergeCell ref="N50:O51"/>
    <mergeCell ref="P50:Q51"/>
    <mergeCell ref="R50:S51"/>
    <mergeCell ref="T50:U51"/>
    <mergeCell ref="V50:W51"/>
    <mergeCell ref="R49:S49"/>
    <mergeCell ref="T49:U49"/>
    <mergeCell ref="AH53:AQ53"/>
    <mergeCell ref="AE54:AF54"/>
    <mergeCell ref="AH54:AQ54"/>
    <mergeCell ref="B55:G57"/>
    <mergeCell ref="AA55:AC57"/>
    <mergeCell ref="AD55:AD57"/>
    <mergeCell ref="AE55:AF56"/>
    <mergeCell ref="AH55:AQ55"/>
    <mergeCell ref="AH56:AQ56"/>
    <mergeCell ref="AE57:AF57"/>
    <mergeCell ref="AE52:AF53"/>
    <mergeCell ref="AH52:AQ52"/>
    <mergeCell ref="H53:I54"/>
    <mergeCell ref="J53:K54"/>
    <mergeCell ref="L53:M54"/>
    <mergeCell ref="N53:O54"/>
    <mergeCell ref="P53:Q54"/>
    <mergeCell ref="R53:S54"/>
    <mergeCell ref="T53:U54"/>
    <mergeCell ref="V53:W54"/>
    <mergeCell ref="R52:S52"/>
    <mergeCell ref="T52:U52"/>
    <mergeCell ref="V52:W52"/>
    <mergeCell ref="X52:Z54"/>
    <mergeCell ref="AT74:CH99"/>
    <mergeCell ref="AV60:CH60"/>
    <mergeCell ref="B62:C62"/>
    <mergeCell ref="B64:C64"/>
    <mergeCell ref="B65:C65"/>
    <mergeCell ref="B66:C66"/>
    <mergeCell ref="B67:C67"/>
    <mergeCell ref="D67:AR67"/>
    <mergeCell ref="AH57:AQ57"/>
    <mergeCell ref="B58:G60"/>
    <mergeCell ref="AA58:AC60"/>
    <mergeCell ref="AD58:AD60"/>
    <mergeCell ref="AE58:AF59"/>
    <mergeCell ref="AH58:AQ58"/>
    <mergeCell ref="AH59:AQ59"/>
    <mergeCell ref="AE60:AF60"/>
    <mergeCell ref="AH60:AQ60"/>
  </mergeCells>
  <phoneticPr fontId="3"/>
  <dataValidations count="2">
    <dataValidation type="list" allowBlank="1" showInputMessage="1" showErrorMessage="1" sqref="AC9:AG9">
      <formula1>"一般型,余裕活用型"</formula1>
    </dataValidation>
    <dataValidation type="list" allowBlank="1" showInputMessage="1" showErrorMessage="1" sqref="AC11:AG11">
      <formula1>"病児対応型,病後児対応型,,体調不良児対応型,訪問型"</formula1>
    </dataValidation>
  </dataValidations>
  <hyperlinks>
    <hyperlink ref="AT1:AX1" location="'目次（幼保）'!A1" display="目次に戻る"/>
  </hyperlinks>
  <printOptions horizontalCentered="1"/>
  <pageMargins left="0.70866141732283472" right="0.31496062992125984" top="0.39370078740157483" bottom="0.39370078740157483" header="0" footer="0"/>
  <pageSetup paperSize="9" scale="93" orientation="portrait" r:id="rId1"/>
  <headerFooter alignWithMargins="0"/>
  <colBreaks count="1" manualBreakCount="1">
    <brk id="44" max="68" man="1"/>
  </colBreaks>
  <drawing r:id="rId2"/>
  <legacyDrawing r:id="rId3"/>
  <mc:AlternateContent xmlns:mc="http://schemas.openxmlformats.org/markup-compatibility/2006">
    <mc:Choice Requires="x14">
      <controls>
        <mc:AlternateContent xmlns:mc="http://schemas.openxmlformats.org/markup-compatibility/2006">
          <mc:Choice Requires="x14">
            <control shapeId="1611777" r:id="rId4" name="Check Box 1">
              <controlPr defaultSize="0" autoFill="0" autoLine="0" autoPict="0" altText="ない">
                <anchor moveWithCells="1">
                  <from>
                    <xdr:col>26</xdr:col>
                    <xdr:colOff>0</xdr:colOff>
                    <xdr:row>4</xdr:row>
                    <xdr:rowOff>0</xdr:rowOff>
                  </from>
                  <to>
                    <xdr:col>29</xdr:col>
                    <xdr:colOff>76200</xdr:colOff>
                    <xdr:row>5</xdr:row>
                    <xdr:rowOff>38100</xdr:rowOff>
                  </to>
                </anchor>
              </controlPr>
            </control>
          </mc:Choice>
        </mc:AlternateContent>
        <mc:AlternateContent xmlns:mc="http://schemas.openxmlformats.org/markup-compatibility/2006">
          <mc:Choice Requires="x14">
            <control shapeId="1611778" r:id="rId5" name="Check Box 2">
              <controlPr defaultSize="0" autoFill="0" autoLine="0" autoPict="0" altText="ない">
                <anchor moveWithCells="1">
                  <from>
                    <xdr:col>29</xdr:col>
                    <xdr:colOff>257175</xdr:colOff>
                    <xdr:row>4</xdr:row>
                    <xdr:rowOff>0</xdr:rowOff>
                  </from>
                  <to>
                    <xdr:col>32</xdr:col>
                    <xdr:colOff>38100</xdr:colOff>
                    <xdr:row>5</xdr:row>
                    <xdr:rowOff>38100</xdr:rowOff>
                  </to>
                </anchor>
              </controlPr>
            </control>
          </mc:Choice>
        </mc:AlternateContent>
        <mc:AlternateContent xmlns:mc="http://schemas.openxmlformats.org/markup-compatibility/2006">
          <mc:Choice Requires="x14">
            <control shapeId="1611779" r:id="rId6" name="Check Box 3">
              <controlPr defaultSize="0" autoFill="0" autoLine="0" autoPict="0">
                <anchor moveWithCells="1">
                  <from>
                    <xdr:col>1</xdr:col>
                    <xdr:colOff>47625</xdr:colOff>
                    <xdr:row>9</xdr:row>
                    <xdr:rowOff>152400</xdr:rowOff>
                  </from>
                  <to>
                    <xdr:col>3</xdr:col>
                    <xdr:colOff>104775</xdr:colOff>
                    <xdr:row>11</xdr:row>
                    <xdr:rowOff>28575</xdr:rowOff>
                  </to>
                </anchor>
              </controlPr>
            </control>
          </mc:Choice>
        </mc:AlternateContent>
        <mc:AlternateContent xmlns:mc="http://schemas.openxmlformats.org/markup-compatibility/2006">
          <mc:Choice Requires="x14">
            <control shapeId="1611780" r:id="rId7" name="Check Box 4">
              <controlPr defaultSize="0" autoFill="0" autoLine="0" autoPict="0">
                <anchor moveWithCells="1">
                  <from>
                    <xdr:col>1</xdr:col>
                    <xdr:colOff>47625</xdr:colOff>
                    <xdr:row>8</xdr:row>
                    <xdr:rowOff>152400</xdr:rowOff>
                  </from>
                  <to>
                    <xdr:col>3</xdr:col>
                    <xdr:colOff>104775</xdr:colOff>
                    <xdr:row>10</xdr:row>
                    <xdr:rowOff>28575</xdr:rowOff>
                  </to>
                </anchor>
              </controlPr>
            </control>
          </mc:Choice>
        </mc:AlternateContent>
        <mc:AlternateContent xmlns:mc="http://schemas.openxmlformats.org/markup-compatibility/2006">
          <mc:Choice Requires="x14">
            <control shapeId="1611781" r:id="rId8" name="Check Box 5">
              <controlPr defaultSize="0" autoFill="0" autoLine="0" autoPict="0">
                <anchor moveWithCells="1">
                  <from>
                    <xdr:col>1</xdr:col>
                    <xdr:colOff>47625</xdr:colOff>
                    <xdr:row>7</xdr:row>
                    <xdr:rowOff>152400</xdr:rowOff>
                  </from>
                  <to>
                    <xdr:col>3</xdr:col>
                    <xdr:colOff>104775</xdr:colOff>
                    <xdr:row>9</xdr:row>
                    <xdr:rowOff>28575</xdr:rowOff>
                  </to>
                </anchor>
              </controlPr>
            </control>
          </mc:Choice>
        </mc:AlternateContent>
        <mc:AlternateContent xmlns:mc="http://schemas.openxmlformats.org/markup-compatibility/2006">
          <mc:Choice Requires="x14">
            <control shapeId="1611782" r:id="rId9" name="Check Box 6">
              <controlPr defaultSize="0" autoFill="0" autoLine="0" autoPict="0">
                <anchor moveWithCells="1">
                  <from>
                    <xdr:col>1</xdr:col>
                    <xdr:colOff>47625</xdr:colOff>
                    <xdr:row>6</xdr:row>
                    <xdr:rowOff>152400</xdr:rowOff>
                  </from>
                  <to>
                    <xdr:col>3</xdr:col>
                    <xdr:colOff>104775</xdr:colOff>
                    <xdr:row>8</xdr:row>
                    <xdr:rowOff>28575</xdr:rowOff>
                  </to>
                </anchor>
              </controlPr>
            </control>
          </mc:Choice>
        </mc:AlternateContent>
        <mc:AlternateContent xmlns:mc="http://schemas.openxmlformats.org/markup-compatibility/2006">
          <mc:Choice Requires="x14">
            <control shapeId="1611783" r:id="rId10" name="Check Box 7">
              <controlPr defaultSize="0" autoFill="0" autoLine="0" autoPict="0">
                <anchor moveWithCells="1">
                  <from>
                    <xdr:col>1</xdr:col>
                    <xdr:colOff>47625</xdr:colOff>
                    <xdr:row>10</xdr:row>
                    <xdr:rowOff>152400</xdr:rowOff>
                  </from>
                  <to>
                    <xdr:col>3</xdr:col>
                    <xdr:colOff>104775</xdr:colOff>
                    <xdr:row>12</xdr:row>
                    <xdr:rowOff>28575</xdr:rowOff>
                  </to>
                </anchor>
              </controlPr>
            </control>
          </mc:Choice>
        </mc:AlternateContent>
        <mc:AlternateContent xmlns:mc="http://schemas.openxmlformats.org/markup-compatibility/2006">
          <mc:Choice Requires="x14">
            <control shapeId="1611784" r:id="rId11" name="Check Box 8">
              <controlPr defaultSize="0" autoFill="0" autoLine="0" autoPict="0">
                <anchor moveWithCells="1">
                  <from>
                    <xdr:col>1</xdr:col>
                    <xdr:colOff>47625</xdr:colOff>
                    <xdr:row>11</xdr:row>
                    <xdr:rowOff>142875</xdr:rowOff>
                  </from>
                  <to>
                    <xdr:col>3</xdr:col>
                    <xdr:colOff>104775</xdr:colOff>
                    <xdr:row>13</xdr:row>
                    <xdr:rowOff>19050</xdr:rowOff>
                  </to>
                </anchor>
              </controlPr>
            </control>
          </mc:Choice>
        </mc:AlternateContent>
        <mc:AlternateContent xmlns:mc="http://schemas.openxmlformats.org/markup-compatibility/2006">
          <mc:Choice Requires="x14">
            <control shapeId="1611785" r:id="rId12" name="Check Box 9">
              <controlPr defaultSize="0" autoFill="0" autoLine="0" autoPict="0">
                <anchor moveWithCells="1">
                  <from>
                    <xdr:col>20</xdr:col>
                    <xdr:colOff>47625</xdr:colOff>
                    <xdr:row>9</xdr:row>
                    <xdr:rowOff>152400</xdr:rowOff>
                  </from>
                  <to>
                    <xdr:col>22</xdr:col>
                    <xdr:colOff>104775</xdr:colOff>
                    <xdr:row>11</xdr:row>
                    <xdr:rowOff>28575</xdr:rowOff>
                  </to>
                </anchor>
              </controlPr>
            </control>
          </mc:Choice>
        </mc:AlternateContent>
        <mc:AlternateContent xmlns:mc="http://schemas.openxmlformats.org/markup-compatibility/2006">
          <mc:Choice Requires="x14">
            <control shapeId="1611786" r:id="rId13" name="Check Box 10">
              <controlPr defaultSize="0" autoFill="0" autoLine="0" autoPict="0">
                <anchor moveWithCells="1">
                  <from>
                    <xdr:col>20</xdr:col>
                    <xdr:colOff>47625</xdr:colOff>
                    <xdr:row>8</xdr:row>
                    <xdr:rowOff>152400</xdr:rowOff>
                  </from>
                  <to>
                    <xdr:col>22</xdr:col>
                    <xdr:colOff>104775</xdr:colOff>
                    <xdr:row>10</xdr:row>
                    <xdr:rowOff>28575</xdr:rowOff>
                  </to>
                </anchor>
              </controlPr>
            </control>
          </mc:Choice>
        </mc:AlternateContent>
        <mc:AlternateContent xmlns:mc="http://schemas.openxmlformats.org/markup-compatibility/2006">
          <mc:Choice Requires="x14">
            <control shapeId="1611787" r:id="rId14" name="Check Box 11">
              <controlPr defaultSize="0" autoFill="0" autoLine="0" autoPict="0">
                <anchor moveWithCells="1">
                  <from>
                    <xdr:col>20</xdr:col>
                    <xdr:colOff>47625</xdr:colOff>
                    <xdr:row>7</xdr:row>
                    <xdr:rowOff>152400</xdr:rowOff>
                  </from>
                  <to>
                    <xdr:col>22</xdr:col>
                    <xdr:colOff>104775</xdr:colOff>
                    <xdr:row>9</xdr:row>
                    <xdr:rowOff>28575</xdr:rowOff>
                  </to>
                </anchor>
              </controlPr>
            </control>
          </mc:Choice>
        </mc:AlternateContent>
        <mc:AlternateContent xmlns:mc="http://schemas.openxmlformats.org/markup-compatibility/2006">
          <mc:Choice Requires="x14">
            <control shapeId="1611788" r:id="rId15" name="Check Box 12">
              <controlPr defaultSize="0" autoFill="0" autoLine="0" autoPict="0">
                <anchor moveWithCells="1">
                  <from>
                    <xdr:col>20</xdr:col>
                    <xdr:colOff>47625</xdr:colOff>
                    <xdr:row>6</xdr:row>
                    <xdr:rowOff>152400</xdr:rowOff>
                  </from>
                  <to>
                    <xdr:col>22</xdr:col>
                    <xdr:colOff>104775</xdr:colOff>
                    <xdr:row>8</xdr:row>
                    <xdr:rowOff>28575</xdr:rowOff>
                  </to>
                </anchor>
              </controlPr>
            </control>
          </mc:Choice>
        </mc:AlternateContent>
        <mc:AlternateContent xmlns:mc="http://schemas.openxmlformats.org/markup-compatibility/2006">
          <mc:Choice Requires="x14">
            <control shapeId="1611789" r:id="rId16" name="Check Box 13">
              <controlPr defaultSize="0" autoFill="0" autoLine="0" autoPict="0">
                <anchor moveWithCells="1">
                  <from>
                    <xdr:col>20</xdr:col>
                    <xdr:colOff>47625</xdr:colOff>
                    <xdr:row>10</xdr:row>
                    <xdr:rowOff>152400</xdr:rowOff>
                  </from>
                  <to>
                    <xdr:col>22</xdr:col>
                    <xdr:colOff>104775</xdr:colOff>
                    <xdr:row>12</xdr:row>
                    <xdr:rowOff>28575</xdr:rowOff>
                  </to>
                </anchor>
              </controlPr>
            </control>
          </mc:Choice>
        </mc:AlternateContent>
        <mc:AlternateContent xmlns:mc="http://schemas.openxmlformats.org/markup-compatibility/2006">
          <mc:Choice Requires="x14">
            <control shapeId="1611790" r:id="rId17" name="Check Box 14">
              <controlPr defaultSize="0" autoFill="0" autoLine="0" autoPict="0">
                <anchor moveWithCells="1">
                  <from>
                    <xdr:col>20</xdr:col>
                    <xdr:colOff>47625</xdr:colOff>
                    <xdr:row>11</xdr:row>
                    <xdr:rowOff>142875</xdr:rowOff>
                  </from>
                  <to>
                    <xdr:col>22</xdr:col>
                    <xdr:colOff>104775</xdr:colOff>
                    <xdr:row>13</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P99"/>
  <sheetViews>
    <sheetView showGridLines="0" zoomScaleNormal="100" zoomScaleSheetLayoutView="90" workbookViewId="0">
      <selection sqref="A1:AR1"/>
    </sheetView>
  </sheetViews>
  <sheetFormatPr defaultColWidth="8" defaultRowHeight="12"/>
  <cols>
    <col min="1" max="29" width="2" style="897" customWidth="1"/>
    <col min="30" max="30" width="4.375" style="897" customWidth="1"/>
    <col min="31" max="34" width="2.75" style="897" customWidth="1"/>
    <col min="35" max="35" width="2.75" style="899" customWidth="1"/>
    <col min="36" max="37" width="2" style="897" customWidth="1"/>
    <col min="38" max="38" width="2" style="899" customWidth="1"/>
    <col min="39" max="39" width="2" style="897" customWidth="1"/>
    <col min="40" max="40" width="2" style="2097" customWidth="1"/>
    <col min="41" max="41" width="2" style="1080" customWidth="1"/>
    <col min="42" max="44" width="2" style="897" customWidth="1"/>
    <col min="45" max="59" width="2.375" style="897" customWidth="1"/>
    <col min="60" max="69" width="2.625" style="897" customWidth="1"/>
    <col min="70" max="70" width="2.375" style="897" customWidth="1"/>
    <col min="71" max="113" width="2" style="897" customWidth="1"/>
    <col min="114" max="16384" width="8" style="897"/>
  </cols>
  <sheetData>
    <row r="1" spans="1:69" ht="14.1" customHeight="1" thickBot="1">
      <c r="A1" s="3414" t="s">
        <v>1093</v>
      </c>
      <c r="B1" s="3414"/>
      <c r="C1" s="3414"/>
      <c r="D1" s="3414"/>
      <c r="E1" s="3414"/>
      <c r="F1" s="3414"/>
      <c r="G1" s="3414"/>
      <c r="H1" s="3414"/>
      <c r="I1" s="3414"/>
      <c r="J1" s="3414"/>
      <c r="K1" s="3414"/>
      <c r="L1" s="3414"/>
      <c r="M1" s="3414"/>
      <c r="N1" s="3414"/>
      <c r="O1" s="3414"/>
      <c r="P1" s="3414"/>
      <c r="Q1" s="3414"/>
      <c r="R1" s="3414"/>
      <c r="S1" s="3414"/>
      <c r="T1" s="3414"/>
      <c r="U1" s="3414"/>
      <c r="V1" s="3414"/>
      <c r="W1" s="3414"/>
      <c r="X1" s="3414"/>
      <c r="Y1" s="3414"/>
      <c r="Z1" s="3414"/>
      <c r="AA1" s="3414"/>
      <c r="AB1" s="3414"/>
      <c r="AC1" s="3414"/>
      <c r="AD1" s="3414"/>
      <c r="AE1" s="3414"/>
      <c r="AF1" s="3414"/>
      <c r="AG1" s="3414"/>
      <c r="AH1" s="3414"/>
      <c r="AI1" s="3414"/>
      <c r="AJ1" s="3414"/>
      <c r="AK1" s="3414"/>
      <c r="AL1" s="3414"/>
      <c r="AM1" s="3414"/>
      <c r="AN1" s="3414"/>
      <c r="AO1" s="3414"/>
      <c r="AP1" s="3414"/>
      <c r="AQ1" s="3414"/>
      <c r="AR1" s="3414"/>
      <c r="AT1" s="4222" t="s">
        <v>2115</v>
      </c>
      <c r="AU1" s="4222"/>
      <c r="AV1" s="4222"/>
      <c r="AW1" s="4222"/>
      <c r="AX1" s="4222"/>
    </row>
    <row r="2" spans="1:69" ht="14.1" customHeight="1" thickBot="1">
      <c r="P2" s="1055"/>
      <c r="Q2" s="1055"/>
      <c r="R2" s="1055"/>
      <c r="S2" s="1055"/>
      <c r="T2" s="1055"/>
      <c r="U2" s="1055"/>
      <c r="V2" s="1055"/>
      <c r="W2" s="1055"/>
      <c r="X2" s="1055"/>
      <c r="Y2" s="1055"/>
      <c r="Z2" s="1055"/>
      <c r="AA2" s="1055"/>
      <c r="AB2" s="1055"/>
      <c r="AC2" s="1055"/>
      <c r="AD2" s="1055"/>
      <c r="AE2" s="1055"/>
      <c r="AF2" s="1056"/>
      <c r="AG2" s="1056"/>
      <c r="AH2" s="1056"/>
      <c r="AI2" s="1056"/>
      <c r="AJ2" s="1056"/>
      <c r="AK2" s="1056"/>
      <c r="AL2" s="1056"/>
      <c r="AM2" s="1056"/>
      <c r="AN2" s="1056"/>
      <c r="AO2" s="1056"/>
      <c r="AP2" s="1056"/>
      <c r="AQ2" s="1056"/>
      <c r="AR2" s="1057" t="s">
        <v>1089</v>
      </c>
      <c r="AT2" s="4223" t="s">
        <v>1293</v>
      </c>
      <c r="AU2" s="4224"/>
      <c r="AV2" s="4224"/>
      <c r="AW2" s="4224"/>
      <c r="AX2" s="4224"/>
      <c r="AY2" s="4224"/>
      <c r="AZ2" s="4224"/>
      <c r="BA2" s="4224"/>
      <c r="BB2" s="4224"/>
      <c r="BC2" s="4224"/>
      <c r="BD2" s="4224"/>
      <c r="BE2" s="4224"/>
      <c r="BF2" s="4224"/>
      <c r="BG2" s="4224"/>
      <c r="BH2" s="4224"/>
      <c r="BI2" s="4224"/>
      <c r="BJ2" s="4224"/>
      <c r="BK2" s="4225"/>
    </row>
    <row r="3" spans="1:69" ht="14.1" customHeight="1">
      <c r="A3" s="4232" t="s">
        <v>260</v>
      </c>
      <c r="B3" s="3415"/>
      <c r="C3" s="3415"/>
      <c r="D3" s="3415"/>
      <c r="E3" s="3415"/>
      <c r="F3" s="3415"/>
      <c r="G3" s="3415"/>
      <c r="H3" s="3415"/>
      <c r="I3" s="3415"/>
      <c r="J3" s="3415"/>
      <c r="K3" s="3415"/>
      <c r="L3" s="3415"/>
      <c r="M3" s="3415"/>
      <c r="N3" s="3415"/>
      <c r="O3" s="3415"/>
      <c r="P3" s="3415"/>
      <c r="Q3" s="3415"/>
      <c r="R3" s="3415"/>
      <c r="S3" s="3415"/>
      <c r="T3" s="3415"/>
      <c r="U3" s="3415"/>
      <c r="V3" s="3415"/>
      <c r="W3" s="3415"/>
      <c r="X3" s="3415"/>
      <c r="Y3" s="3415"/>
      <c r="Z3" s="3415"/>
      <c r="AA3" s="3415"/>
      <c r="AB3" s="3415"/>
      <c r="AC3" s="3415"/>
      <c r="AD3" s="3415"/>
      <c r="AE3" s="3415"/>
      <c r="AF3" s="3415"/>
      <c r="AG3" s="3415"/>
      <c r="AH3" s="4233" t="s">
        <v>183</v>
      </c>
      <c r="AI3" s="3415"/>
      <c r="AJ3" s="3415"/>
      <c r="AK3" s="3415"/>
      <c r="AL3" s="3415"/>
      <c r="AM3" s="3415"/>
      <c r="AN3" s="3415"/>
      <c r="AO3" s="3415"/>
      <c r="AP3" s="3415"/>
      <c r="AQ3" s="3415"/>
      <c r="AR3" s="4234"/>
      <c r="AT3" s="4226"/>
      <c r="AU3" s="4227"/>
      <c r="AV3" s="4227"/>
      <c r="AW3" s="4227"/>
      <c r="AX3" s="4227"/>
      <c r="AY3" s="4227"/>
      <c r="AZ3" s="4227"/>
      <c r="BA3" s="4227"/>
      <c r="BB3" s="4227"/>
      <c r="BC3" s="4227"/>
      <c r="BD3" s="4227"/>
      <c r="BE3" s="4227"/>
      <c r="BF3" s="4227"/>
      <c r="BG3" s="4227"/>
      <c r="BH3" s="4227"/>
      <c r="BI3" s="4227"/>
      <c r="BJ3" s="4227"/>
      <c r="BK3" s="4228"/>
      <c r="BL3" s="963"/>
    </row>
    <row r="4" spans="1:69" ht="13.5" customHeight="1">
      <c r="A4" s="1058"/>
      <c r="B4" s="4279" t="s">
        <v>2149</v>
      </c>
      <c r="C4" s="4279"/>
      <c r="D4" s="4279"/>
      <c r="E4" s="4279"/>
      <c r="F4" s="4279"/>
      <c r="G4" s="4279"/>
      <c r="H4" s="4279"/>
      <c r="I4" s="4279"/>
      <c r="J4" s="4279"/>
      <c r="K4" s="4279"/>
      <c r="L4" s="4279"/>
      <c r="M4" s="4279"/>
      <c r="N4" s="4279"/>
      <c r="O4" s="4279"/>
      <c r="P4" s="4279"/>
      <c r="Q4" s="4279"/>
      <c r="R4" s="4279"/>
      <c r="S4" s="4279"/>
      <c r="T4" s="4279"/>
      <c r="U4" s="4279"/>
      <c r="V4" s="4279"/>
      <c r="W4" s="4279"/>
      <c r="X4" s="4279"/>
      <c r="Y4" s="4279"/>
      <c r="Z4" s="4279"/>
      <c r="AA4" s="4279"/>
      <c r="AB4" s="4279"/>
      <c r="AC4" s="4279"/>
      <c r="AD4" s="4279"/>
      <c r="AE4" s="4279"/>
      <c r="AF4" s="4279"/>
      <c r="AG4" s="4280"/>
      <c r="AH4" s="1059"/>
      <c r="AI4" s="1060"/>
      <c r="AJ4" s="1060"/>
      <c r="AK4" s="1060"/>
      <c r="AL4" s="1060"/>
      <c r="AM4" s="1060"/>
      <c r="AN4" s="1060"/>
      <c r="AO4" s="1060"/>
      <c r="AP4" s="1060"/>
      <c r="AQ4" s="1060"/>
      <c r="AR4" s="1061"/>
      <c r="AT4" s="4226"/>
      <c r="AU4" s="4227"/>
      <c r="AV4" s="4227"/>
      <c r="AW4" s="4227"/>
      <c r="AX4" s="4227"/>
      <c r="AY4" s="4227"/>
      <c r="AZ4" s="4227"/>
      <c r="BA4" s="4227"/>
      <c r="BB4" s="4227"/>
      <c r="BC4" s="4227"/>
      <c r="BD4" s="4227"/>
      <c r="BE4" s="4227"/>
      <c r="BF4" s="4227"/>
      <c r="BG4" s="4227"/>
      <c r="BH4" s="4227"/>
      <c r="BI4" s="4227"/>
      <c r="BJ4" s="4227"/>
      <c r="BK4" s="4228"/>
      <c r="BL4" s="963"/>
    </row>
    <row r="5" spans="1:69" ht="13.5" customHeight="1" thickBot="1">
      <c r="A5" s="1058"/>
      <c r="B5" s="4281"/>
      <c r="C5" s="4281"/>
      <c r="D5" s="4281"/>
      <c r="E5" s="4281"/>
      <c r="F5" s="4281"/>
      <c r="G5" s="4281"/>
      <c r="H5" s="4281"/>
      <c r="I5" s="4281"/>
      <c r="J5" s="4281"/>
      <c r="K5" s="4281"/>
      <c r="L5" s="4281"/>
      <c r="M5" s="4281"/>
      <c r="N5" s="4281"/>
      <c r="O5" s="4281"/>
      <c r="P5" s="4281"/>
      <c r="Q5" s="4281"/>
      <c r="R5" s="4281"/>
      <c r="S5" s="4281"/>
      <c r="T5" s="4281"/>
      <c r="U5" s="4281"/>
      <c r="V5" s="4281"/>
      <c r="W5" s="4281"/>
      <c r="X5" s="4281"/>
      <c r="Y5" s="4281"/>
      <c r="Z5" s="4281"/>
      <c r="AA5" s="4281"/>
      <c r="AB5" s="4281"/>
      <c r="AC5" s="4281"/>
      <c r="AD5" s="4281"/>
      <c r="AE5" s="4281"/>
      <c r="AF5" s="4281"/>
      <c r="AG5" s="4282"/>
      <c r="AH5" s="4283" t="s">
        <v>1511</v>
      </c>
      <c r="AI5" s="3558"/>
      <c r="AJ5" s="3558"/>
      <c r="AK5" s="3558"/>
      <c r="AL5" s="3558"/>
      <c r="AM5" s="3558"/>
      <c r="AN5" s="3558"/>
      <c r="AO5" s="3558"/>
      <c r="AP5" s="3558"/>
      <c r="AQ5" s="3558"/>
      <c r="AR5" s="4284"/>
      <c r="AT5" s="4229"/>
      <c r="AU5" s="4230"/>
      <c r="AV5" s="4230"/>
      <c r="AW5" s="4230"/>
      <c r="AX5" s="4230"/>
      <c r="AY5" s="4230"/>
      <c r="AZ5" s="4230"/>
      <c r="BA5" s="4230"/>
      <c r="BB5" s="4230"/>
      <c r="BC5" s="4230"/>
      <c r="BD5" s="4230"/>
      <c r="BE5" s="4230"/>
      <c r="BF5" s="4230"/>
      <c r="BG5" s="4230"/>
      <c r="BH5" s="4230"/>
      <c r="BI5" s="4230"/>
      <c r="BJ5" s="4230"/>
      <c r="BK5" s="4231"/>
      <c r="BL5" s="963"/>
    </row>
    <row r="6" spans="1:69" ht="13.5" customHeight="1">
      <c r="A6" s="1058"/>
      <c r="B6" s="898" t="s">
        <v>1523</v>
      </c>
      <c r="C6" s="898"/>
      <c r="D6" s="898"/>
      <c r="E6" s="898"/>
      <c r="F6" s="898"/>
      <c r="G6" s="898"/>
      <c r="H6" s="898"/>
      <c r="I6" s="898"/>
      <c r="J6" s="898"/>
      <c r="K6" s="898"/>
      <c r="L6" s="898"/>
      <c r="M6" s="898"/>
      <c r="N6" s="898"/>
      <c r="O6" s="898"/>
      <c r="P6" s="898"/>
      <c r="Q6" s="2018"/>
      <c r="R6" s="898"/>
      <c r="S6" s="898"/>
      <c r="T6" s="2109"/>
      <c r="U6" s="2109"/>
      <c r="V6" s="914"/>
      <c r="W6" s="914"/>
      <c r="X6" s="914"/>
      <c r="Y6" s="914"/>
      <c r="Z6" s="914"/>
      <c r="AA6" s="914"/>
      <c r="AB6" s="914"/>
      <c r="AC6" s="914"/>
      <c r="AD6" s="1217"/>
      <c r="AE6" s="1217"/>
      <c r="AF6" s="1217"/>
      <c r="AG6" s="1217"/>
      <c r="AH6" s="4283"/>
      <c r="AI6" s="3558"/>
      <c r="AJ6" s="3558"/>
      <c r="AK6" s="3558"/>
      <c r="AL6" s="3558"/>
      <c r="AM6" s="3558"/>
      <c r="AN6" s="3558"/>
      <c r="AO6" s="3558"/>
      <c r="AP6" s="3558"/>
      <c r="AQ6" s="3558"/>
      <c r="AR6" s="4284"/>
      <c r="AT6" s="963"/>
      <c r="AU6" s="963"/>
      <c r="AV6" s="963"/>
      <c r="AW6" s="963"/>
      <c r="AX6" s="963"/>
      <c r="AY6" s="963"/>
      <c r="AZ6" s="963"/>
      <c r="BA6" s="963"/>
      <c r="BB6" s="963"/>
      <c r="BC6" s="963"/>
      <c r="BD6" s="963"/>
      <c r="BE6" s="963"/>
      <c r="BF6" s="963"/>
      <c r="BG6" s="963"/>
      <c r="BH6" s="963"/>
      <c r="BI6" s="963"/>
      <c r="BJ6" s="963"/>
      <c r="BK6" s="963"/>
      <c r="BL6" s="963"/>
    </row>
    <row r="7" spans="1:69" ht="13.5" customHeight="1">
      <c r="A7" s="1058"/>
      <c r="B7" s="4175" t="s">
        <v>261</v>
      </c>
      <c r="C7" s="4176"/>
      <c r="D7" s="4176"/>
      <c r="E7" s="4176"/>
      <c r="F7" s="4176"/>
      <c r="G7" s="4176"/>
      <c r="H7" s="4176"/>
      <c r="I7" s="4176"/>
      <c r="J7" s="4176"/>
      <c r="K7" s="4176"/>
      <c r="L7" s="4177"/>
      <c r="M7" s="4240" t="s">
        <v>262</v>
      </c>
      <c r="N7" s="4241"/>
      <c r="O7" s="4241"/>
      <c r="P7" s="4241"/>
      <c r="Q7" s="4241"/>
      <c r="R7" s="4241"/>
      <c r="S7" s="4241"/>
      <c r="T7" s="4242"/>
      <c r="U7" s="4243" t="s">
        <v>57</v>
      </c>
      <c r="V7" s="4176"/>
      <c r="W7" s="4176"/>
      <c r="X7" s="4176"/>
      <c r="Y7" s="4176"/>
      <c r="Z7" s="4176"/>
      <c r="AA7" s="4176"/>
      <c r="AB7" s="4176"/>
      <c r="AC7" s="4176"/>
      <c r="AD7" s="4176"/>
      <c r="AE7" s="4176"/>
      <c r="AF7" s="4176"/>
      <c r="AG7" s="4176"/>
      <c r="AH7" s="4177"/>
      <c r="AI7" s="4176" t="s">
        <v>263</v>
      </c>
      <c r="AJ7" s="4176"/>
      <c r="AK7" s="4176"/>
      <c r="AL7" s="4176"/>
      <c r="AM7" s="4176"/>
      <c r="AN7" s="4176"/>
      <c r="AO7" s="4176"/>
      <c r="AP7" s="4177"/>
      <c r="AR7" s="940"/>
      <c r="AT7" s="946" t="s">
        <v>1281</v>
      </c>
      <c r="AU7" s="946"/>
      <c r="AV7" s="946"/>
      <c r="AW7" s="946"/>
      <c r="AX7" s="946"/>
      <c r="AY7" s="946"/>
      <c r="AZ7" s="946"/>
      <c r="BA7" s="946"/>
      <c r="BB7" s="946"/>
      <c r="BC7" s="946"/>
      <c r="BD7" s="946"/>
      <c r="BE7" s="946"/>
    </row>
    <row r="8" spans="1:69" ht="13.5" customHeight="1">
      <c r="A8" s="1058"/>
      <c r="B8" s="2115"/>
      <c r="C8" s="2116"/>
      <c r="D8" s="4214" t="s">
        <v>266</v>
      </c>
      <c r="E8" s="4214"/>
      <c r="F8" s="4214"/>
      <c r="G8" s="4214"/>
      <c r="H8" s="4214"/>
      <c r="I8" s="4214"/>
      <c r="J8" s="4214"/>
      <c r="K8" s="4214"/>
      <c r="L8" s="4215"/>
      <c r="M8" s="4216"/>
      <c r="N8" s="4217"/>
      <c r="O8" s="4217"/>
      <c r="P8" s="4217"/>
      <c r="Q8" s="4217"/>
      <c r="R8" s="4217"/>
      <c r="S8" s="4217"/>
      <c r="T8" s="4218"/>
      <c r="U8" s="2019"/>
      <c r="V8" s="2020"/>
      <c r="W8" s="4214" t="s">
        <v>264</v>
      </c>
      <c r="X8" s="4214"/>
      <c r="Y8" s="4214"/>
      <c r="Z8" s="4214"/>
      <c r="AA8" s="4214"/>
      <c r="AB8" s="4214"/>
      <c r="AC8" s="4214"/>
      <c r="AD8" s="4214"/>
      <c r="AE8" s="4214"/>
      <c r="AF8" s="4214"/>
      <c r="AG8" s="4214"/>
      <c r="AH8" s="4215"/>
      <c r="AI8" s="4213"/>
      <c r="AJ8" s="3421"/>
      <c r="AK8" s="3421"/>
      <c r="AL8" s="3421"/>
      <c r="AM8" s="3421"/>
      <c r="AN8" s="3421"/>
      <c r="AO8" s="3421"/>
      <c r="AP8" s="3422"/>
      <c r="AR8" s="940"/>
      <c r="AT8" s="946"/>
      <c r="AU8" s="946" t="s">
        <v>283</v>
      </c>
      <c r="AV8" s="946"/>
      <c r="AW8" s="946"/>
      <c r="AX8" s="946"/>
      <c r="AY8" s="946"/>
      <c r="AZ8" s="946"/>
      <c r="BA8" s="946"/>
      <c r="BB8" s="946"/>
      <c r="BC8" s="946"/>
      <c r="BD8" s="946"/>
      <c r="BE8" s="946"/>
    </row>
    <row r="9" spans="1:69" ht="13.5" customHeight="1">
      <c r="A9" s="1058"/>
      <c r="B9" s="2115"/>
      <c r="C9" s="2116"/>
      <c r="D9" s="4214" t="s">
        <v>268</v>
      </c>
      <c r="E9" s="4214"/>
      <c r="F9" s="4214"/>
      <c r="G9" s="4214"/>
      <c r="H9" s="4214"/>
      <c r="I9" s="4214"/>
      <c r="J9" s="4214"/>
      <c r="K9" s="4214"/>
      <c r="L9" s="4215"/>
      <c r="M9" s="4216"/>
      <c r="N9" s="4217"/>
      <c r="O9" s="4217"/>
      <c r="P9" s="4217"/>
      <c r="Q9" s="4217"/>
      <c r="R9" s="4217"/>
      <c r="S9" s="4217"/>
      <c r="T9" s="4218"/>
      <c r="U9" s="2122"/>
      <c r="V9" s="2116"/>
      <c r="W9" s="3421" t="s">
        <v>265</v>
      </c>
      <c r="X9" s="3421"/>
      <c r="Y9" s="3421"/>
      <c r="Z9" s="3421"/>
      <c r="AA9" s="3421"/>
      <c r="AB9" s="3421"/>
      <c r="AC9" s="4219"/>
      <c r="AD9" s="4219"/>
      <c r="AE9" s="4219"/>
      <c r="AF9" s="4219"/>
      <c r="AG9" s="4219"/>
      <c r="AH9" s="2117" t="s">
        <v>214</v>
      </c>
      <c r="AI9" s="4213"/>
      <c r="AJ9" s="3421"/>
      <c r="AK9" s="3421"/>
      <c r="AL9" s="3421"/>
      <c r="AM9" s="3421"/>
      <c r="AN9" s="3421"/>
      <c r="AO9" s="3421"/>
      <c r="AP9" s="3422"/>
      <c r="AR9" s="940"/>
      <c r="AT9" s="946" t="s">
        <v>674</v>
      </c>
      <c r="AU9" s="946"/>
      <c r="AV9" s="946"/>
      <c r="AW9" s="946"/>
      <c r="AX9" s="946"/>
      <c r="AY9" s="946"/>
      <c r="AZ9" s="946"/>
      <c r="BA9" s="946"/>
      <c r="BB9" s="946"/>
      <c r="BC9" s="946"/>
      <c r="BD9" s="946"/>
      <c r="BE9" s="946"/>
      <c r="BG9" s="946" t="s">
        <v>675</v>
      </c>
      <c r="BH9" s="946"/>
      <c r="BI9" s="946"/>
      <c r="BJ9" s="946"/>
      <c r="BK9" s="946"/>
    </row>
    <row r="10" spans="1:69" ht="13.5" customHeight="1">
      <c r="A10" s="1058"/>
      <c r="B10" s="2115"/>
      <c r="C10" s="2116"/>
      <c r="D10" s="3421" t="s">
        <v>2116</v>
      </c>
      <c r="E10" s="3421"/>
      <c r="F10" s="3421"/>
      <c r="G10" s="3421"/>
      <c r="H10" s="3421"/>
      <c r="I10" s="3421"/>
      <c r="J10" s="3421"/>
      <c r="K10" s="3421"/>
      <c r="L10" s="3422"/>
      <c r="M10" s="4216"/>
      <c r="N10" s="4217"/>
      <c r="O10" s="4217"/>
      <c r="P10" s="4217"/>
      <c r="Q10" s="4217"/>
      <c r="R10" s="4217"/>
      <c r="S10" s="4217"/>
      <c r="T10" s="4218"/>
      <c r="U10" s="2122"/>
      <c r="V10" s="2116"/>
      <c r="W10" s="4214" t="s">
        <v>267</v>
      </c>
      <c r="X10" s="4214"/>
      <c r="Y10" s="4214"/>
      <c r="Z10" s="4214"/>
      <c r="AA10" s="4214"/>
      <c r="AB10" s="4214"/>
      <c r="AC10" s="4214"/>
      <c r="AD10" s="4214"/>
      <c r="AE10" s="4214"/>
      <c r="AF10" s="4214"/>
      <c r="AG10" s="4214"/>
      <c r="AH10" s="4215"/>
      <c r="AI10" s="4213"/>
      <c r="AJ10" s="3421"/>
      <c r="AK10" s="3421"/>
      <c r="AL10" s="3421"/>
      <c r="AM10" s="3421"/>
      <c r="AN10" s="3421"/>
      <c r="AO10" s="3421"/>
      <c r="AP10" s="3422"/>
      <c r="AR10" s="940"/>
      <c r="AT10" s="946"/>
      <c r="AU10" s="946" t="s">
        <v>284</v>
      </c>
      <c r="AV10" s="946"/>
      <c r="AW10" s="946"/>
      <c r="AX10" s="946"/>
      <c r="AY10" s="946"/>
      <c r="AZ10" s="946"/>
      <c r="BA10" s="946"/>
      <c r="BB10" s="946"/>
      <c r="BC10" s="946"/>
      <c r="BD10" s="946"/>
      <c r="BE10" s="946"/>
      <c r="BG10" s="946"/>
      <c r="BH10" s="946" t="s">
        <v>676</v>
      </c>
      <c r="BI10" s="946"/>
      <c r="BJ10" s="946"/>
      <c r="BK10" s="946"/>
    </row>
    <row r="11" spans="1:69" ht="13.5" customHeight="1">
      <c r="A11" s="1058"/>
      <c r="B11" s="2115"/>
      <c r="C11" s="2116"/>
      <c r="D11" s="4214" t="s">
        <v>2163</v>
      </c>
      <c r="E11" s="4214"/>
      <c r="F11" s="4214"/>
      <c r="G11" s="4214"/>
      <c r="H11" s="4214"/>
      <c r="I11" s="4214"/>
      <c r="J11" s="4214"/>
      <c r="K11" s="4214"/>
      <c r="L11" s="4215"/>
      <c r="M11" s="4216"/>
      <c r="N11" s="4217"/>
      <c r="O11" s="4217"/>
      <c r="P11" s="4217"/>
      <c r="Q11" s="4217"/>
      <c r="R11" s="4217"/>
      <c r="S11" s="4217"/>
      <c r="T11" s="4218"/>
      <c r="U11" s="2122"/>
      <c r="V11" s="2116"/>
      <c r="W11" s="4214" t="s">
        <v>269</v>
      </c>
      <c r="X11" s="4214"/>
      <c r="Y11" s="4214"/>
      <c r="Z11" s="4214"/>
      <c r="AA11" s="4214"/>
      <c r="AB11" s="4214"/>
      <c r="AC11" s="4219"/>
      <c r="AD11" s="4219"/>
      <c r="AE11" s="4219"/>
      <c r="AF11" s="4219"/>
      <c r="AG11" s="4219"/>
      <c r="AH11" s="2117" t="s">
        <v>214</v>
      </c>
      <c r="AI11" s="4213"/>
      <c r="AJ11" s="3421"/>
      <c r="AK11" s="3421"/>
      <c r="AL11" s="3421"/>
      <c r="AM11" s="3421"/>
      <c r="AN11" s="3421"/>
      <c r="AO11" s="3421"/>
      <c r="AP11" s="3422"/>
      <c r="AR11" s="940"/>
      <c r="AT11" s="946"/>
      <c r="AU11" s="4220" t="s">
        <v>285</v>
      </c>
      <c r="AV11" s="4220"/>
      <c r="AW11" s="4220"/>
      <c r="AX11" s="4220"/>
      <c r="AY11" s="4220"/>
      <c r="AZ11" s="4220"/>
      <c r="BA11" s="4220"/>
      <c r="BB11" s="4220"/>
      <c r="BC11" s="4220"/>
      <c r="BD11" s="4220"/>
      <c r="BE11" s="946"/>
      <c r="BG11" s="946"/>
      <c r="BH11" s="4220" t="s">
        <v>677</v>
      </c>
      <c r="BI11" s="4220"/>
      <c r="BJ11" s="4220"/>
      <c r="BK11" s="4220"/>
      <c r="BL11" s="4220"/>
      <c r="BM11" s="4220"/>
      <c r="BN11" s="4220"/>
      <c r="BO11" s="4220"/>
      <c r="BP11" s="4220"/>
      <c r="BQ11" s="4220"/>
    </row>
    <row r="12" spans="1:69" ht="13.5" customHeight="1">
      <c r="A12" s="1058"/>
      <c r="B12" s="2115"/>
      <c r="C12" s="2116"/>
      <c r="D12" s="3421" t="s">
        <v>2164</v>
      </c>
      <c r="E12" s="3421"/>
      <c r="F12" s="3421"/>
      <c r="G12" s="3421"/>
      <c r="H12" s="3421"/>
      <c r="I12" s="3421"/>
      <c r="J12" s="3421"/>
      <c r="K12" s="3421"/>
      <c r="L12" s="3422"/>
      <c r="M12" s="4216"/>
      <c r="N12" s="4217"/>
      <c r="O12" s="4217"/>
      <c r="P12" s="4217"/>
      <c r="Q12" s="4217"/>
      <c r="R12" s="4217"/>
      <c r="S12" s="4217"/>
      <c r="T12" s="4218"/>
      <c r="U12" s="2122"/>
      <c r="V12" s="2116"/>
      <c r="W12" s="4214" t="s">
        <v>271</v>
      </c>
      <c r="X12" s="4214"/>
      <c r="Y12" s="4214"/>
      <c r="Z12" s="4214"/>
      <c r="AA12" s="4214"/>
      <c r="AB12" s="4214"/>
      <c r="AC12" s="4214"/>
      <c r="AD12" s="4214"/>
      <c r="AE12" s="4214"/>
      <c r="AF12" s="4214"/>
      <c r="AG12" s="4214"/>
      <c r="AH12" s="4215"/>
      <c r="AI12" s="4213"/>
      <c r="AJ12" s="3421"/>
      <c r="AK12" s="3421"/>
      <c r="AL12" s="3421"/>
      <c r="AM12" s="3421"/>
      <c r="AN12" s="3421"/>
      <c r="AO12" s="3421"/>
      <c r="AP12" s="3422"/>
      <c r="AR12" s="940"/>
      <c r="AU12" s="4220"/>
      <c r="AV12" s="4220"/>
      <c r="AW12" s="4220"/>
      <c r="AX12" s="4220"/>
      <c r="AY12" s="4220"/>
      <c r="AZ12" s="4220"/>
      <c r="BA12" s="4220"/>
      <c r="BB12" s="4220"/>
      <c r="BC12" s="4220"/>
      <c r="BD12" s="4220"/>
      <c r="BH12" s="4220"/>
      <c r="BI12" s="4220"/>
      <c r="BJ12" s="4220"/>
      <c r="BK12" s="4220"/>
      <c r="BL12" s="4220"/>
      <c r="BM12" s="4220"/>
      <c r="BN12" s="4220"/>
      <c r="BO12" s="4220"/>
      <c r="BP12" s="4220"/>
      <c r="BQ12" s="4220"/>
    </row>
    <row r="13" spans="1:69" ht="13.5" customHeight="1">
      <c r="A13" s="1058"/>
      <c r="B13" s="2118"/>
      <c r="C13" s="2021"/>
      <c r="D13" s="3421" t="s">
        <v>2165</v>
      </c>
      <c r="E13" s="3421"/>
      <c r="F13" s="3421"/>
      <c r="G13" s="3421"/>
      <c r="H13" s="3421"/>
      <c r="I13" s="3421"/>
      <c r="J13" s="3421"/>
      <c r="K13" s="3421"/>
      <c r="L13" s="3422"/>
      <c r="M13" s="4210"/>
      <c r="N13" s="4211"/>
      <c r="O13" s="4211"/>
      <c r="P13" s="4211"/>
      <c r="Q13" s="4211"/>
      <c r="R13" s="4211"/>
      <c r="S13" s="4211"/>
      <c r="T13" s="4212"/>
      <c r="U13" s="2122"/>
      <c r="V13" s="2116"/>
      <c r="W13" s="3421"/>
      <c r="X13" s="3421"/>
      <c r="Y13" s="3421"/>
      <c r="Z13" s="3421"/>
      <c r="AA13" s="3421"/>
      <c r="AB13" s="3421"/>
      <c r="AC13" s="3421"/>
      <c r="AD13" s="3421"/>
      <c r="AE13" s="3421"/>
      <c r="AF13" s="3421"/>
      <c r="AG13" s="3421"/>
      <c r="AH13" s="3422"/>
      <c r="AI13" s="4213"/>
      <c r="AJ13" s="3421"/>
      <c r="AK13" s="3421"/>
      <c r="AL13" s="3421"/>
      <c r="AM13" s="3421"/>
      <c r="AN13" s="3421"/>
      <c r="AO13" s="3421"/>
      <c r="AP13" s="3422"/>
      <c r="AR13" s="940"/>
      <c r="AT13" s="946" t="s">
        <v>673</v>
      </c>
      <c r="AU13" s="953"/>
      <c r="AV13" s="953"/>
      <c r="AW13" s="953"/>
      <c r="AX13" s="953"/>
      <c r="AY13" s="1062"/>
      <c r="AZ13" s="1062"/>
      <c r="BA13" s="953"/>
      <c r="BB13" s="953"/>
      <c r="BC13" s="953"/>
      <c r="BD13" s="953"/>
      <c r="BE13" s="953"/>
      <c r="BF13" s="953"/>
      <c r="BG13" s="953"/>
      <c r="BH13" s="953"/>
      <c r="BI13" s="953"/>
      <c r="BJ13" s="953"/>
      <c r="BK13" s="953"/>
      <c r="BL13" s="953"/>
      <c r="BM13" s="1063"/>
      <c r="BN13" s="946"/>
      <c r="BO13" s="946"/>
      <c r="BP13" s="946"/>
      <c r="BQ13" s="946"/>
    </row>
    <row r="14" spans="1:69" ht="13.5" customHeight="1">
      <c r="A14" s="1058"/>
      <c r="B14" s="948"/>
      <c r="C14" s="898"/>
      <c r="D14" s="898"/>
      <c r="E14" s="898"/>
      <c r="F14" s="898"/>
      <c r="G14" s="898"/>
      <c r="H14" s="898"/>
      <c r="I14" s="898"/>
      <c r="J14" s="898"/>
      <c r="K14" s="898"/>
      <c r="L14" s="898"/>
      <c r="M14" s="898"/>
      <c r="N14" s="898"/>
      <c r="O14" s="898"/>
      <c r="P14" s="898"/>
      <c r="Q14" s="898"/>
      <c r="R14" s="898"/>
      <c r="S14" s="898"/>
      <c r="T14" s="898"/>
      <c r="U14" s="898"/>
      <c r="V14" s="898"/>
      <c r="W14" s="898"/>
      <c r="X14" s="898"/>
      <c r="Y14" s="898"/>
      <c r="Z14" s="2022"/>
      <c r="AA14" s="2022"/>
      <c r="AB14" s="2022"/>
      <c r="AC14" s="2022"/>
      <c r="AD14" s="948"/>
      <c r="AE14" s="948"/>
      <c r="AF14" s="948"/>
      <c r="AG14" s="2023"/>
      <c r="AH14" s="2024"/>
      <c r="AI14" s="2025"/>
      <c r="AJ14" s="948"/>
      <c r="AK14" s="948"/>
      <c r="AL14" s="2025"/>
      <c r="AM14" s="948"/>
      <c r="AN14" s="2026"/>
      <c r="AO14" s="2027"/>
      <c r="AP14" s="915"/>
      <c r="AQ14" s="914"/>
      <c r="AR14" s="940"/>
    </row>
    <row r="15" spans="1:69" ht="13.5" customHeight="1">
      <c r="A15" s="1058"/>
      <c r="B15" s="948" t="s">
        <v>1524</v>
      </c>
      <c r="C15" s="948"/>
      <c r="D15" s="948"/>
      <c r="E15" s="948"/>
      <c r="F15" s="948"/>
      <c r="G15" s="948"/>
      <c r="H15" s="948"/>
      <c r="I15" s="948"/>
      <c r="J15" s="948"/>
      <c r="K15" s="948"/>
      <c r="L15" s="948"/>
      <c r="M15" s="948"/>
      <c r="N15" s="948"/>
      <c r="O15" s="948"/>
      <c r="P15" s="948"/>
      <c r="Q15" s="948"/>
      <c r="R15" s="948"/>
      <c r="S15" s="948"/>
      <c r="T15" s="948"/>
      <c r="U15" s="948"/>
      <c r="V15" s="948"/>
      <c r="W15" s="948"/>
      <c r="X15" s="948"/>
      <c r="Y15" s="948"/>
      <c r="Z15" s="948"/>
      <c r="AA15" s="948"/>
      <c r="AB15" s="948"/>
      <c r="AC15" s="948"/>
      <c r="AD15" s="948"/>
      <c r="AE15" s="948"/>
      <c r="AF15" s="948"/>
      <c r="AG15" s="948"/>
      <c r="AH15" s="2028"/>
      <c r="AI15" s="948"/>
      <c r="AJ15" s="948"/>
      <c r="AK15" s="948"/>
      <c r="AL15" s="948"/>
      <c r="AM15" s="948"/>
      <c r="AN15" s="948"/>
      <c r="AO15" s="948"/>
      <c r="AP15" s="948"/>
      <c r="AQ15" s="948"/>
      <c r="AR15" s="2069"/>
      <c r="BP15" s="946"/>
      <c r="BQ15" s="946"/>
    </row>
    <row r="16" spans="1:69" ht="13.5" customHeight="1">
      <c r="A16" s="1058"/>
      <c r="B16" s="2207"/>
      <c r="C16" s="4275" t="s">
        <v>2117</v>
      </c>
      <c r="D16" s="4275"/>
      <c r="E16" s="4275"/>
      <c r="F16" s="4275"/>
      <c r="G16" s="4275"/>
      <c r="H16" s="4275"/>
      <c r="I16" s="4275"/>
      <c r="J16" s="4275"/>
      <c r="K16" s="4275"/>
      <c r="L16" s="4275"/>
      <c r="M16" s="4275"/>
      <c r="N16" s="4275"/>
      <c r="O16" s="4275"/>
      <c r="P16" s="4275"/>
      <c r="Q16" s="4275"/>
      <c r="R16" s="4275"/>
      <c r="S16" s="4275"/>
      <c r="T16" s="4275"/>
      <c r="U16" s="4275"/>
      <c r="V16" s="4275"/>
      <c r="W16" s="4275"/>
      <c r="X16" s="4275"/>
      <c r="Y16" s="4275"/>
      <c r="Z16" s="4275"/>
      <c r="AA16" s="4275"/>
      <c r="AB16" s="4275"/>
      <c r="AC16" s="4275"/>
      <c r="AD16" s="4275"/>
      <c r="AE16" s="4275"/>
      <c r="AF16" s="4275"/>
      <c r="AG16" s="4276"/>
      <c r="AH16" s="2029"/>
      <c r="AI16" s="898"/>
      <c r="AJ16" s="898"/>
      <c r="AK16" s="898"/>
      <c r="AL16" s="898"/>
      <c r="AM16" s="898"/>
      <c r="AN16" s="898"/>
      <c r="AO16" s="898"/>
      <c r="AP16" s="898"/>
      <c r="AQ16" s="898"/>
      <c r="AR16" s="2070"/>
      <c r="BF16" s="1985" t="s">
        <v>668</v>
      </c>
      <c r="BP16" s="946"/>
      <c r="BQ16" s="946"/>
    </row>
    <row r="17" spans="1:73" ht="13.5" customHeight="1">
      <c r="A17" s="1058"/>
      <c r="B17" s="948" t="s">
        <v>818</v>
      </c>
      <c r="D17" s="1064"/>
      <c r="E17" s="948"/>
      <c r="F17" s="948"/>
      <c r="G17" s="1064"/>
      <c r="H17" s="1064"/>
      <c r="I17" s="1064"/>
      <c r="J17" s="1064"/>
      <c r="K17" s="1064"/>
      <c r="L17" s="1064"/>
      <c r="M17" s="1064"/>
      <c r="N17" s="1064"/>
      <c r="O17" s="1064"/>
      <c r="P17" s="1064"/>
      <c r="Q17" s="1064"/>
      <c r="R17" s="1064"/>
      <c r="S17" s="1064"/>
      <c r="T17" s="1064"/>
      <c r="U17" s="898"/>
      <c r="V17" s="898"/>
      <c r="W17" s="898"/>
      <c r="X17" s="898"/>
      <c r="Y17" s="898"/>
      <c r="Z17" s="898"/>
      <c r="AA17" s="898"/>
      <c r="AB17" s="898"/>
      <c r="AG17" s="2030"/>
      <c r="AH17" s="2031"/>
      <c r="AI17" s="897"/>
      <c r="AL17" s="897"/>
      <c r="AN17" s="2026"/>
      <c r="AO17" s="2027"/>
      <c r="AP17" s="915"/>
      <c r="AQ17" s="914"/>
      <c r="AR17" s="940"/>
      <c r="AT17" s="946" t="s">
        <v>280</v>
      </c>
      <c r="AU17" s="946"/>
      <c r="AV17" s="946"/>
      <c r="AW17" s="946"/>
      <c r="AX17" s="946"/>
      <c r="AY17" s="946"/>
      <c r="AZ17" s="1065" t="s">
        <v>2118</v>
      </c>
      <c r="BA17" s="946"/>
      <c r="BB17" s="946"/>
      <c r="BC17" s="946"/>
      <c r="BD17" s="951"/>
      <c r="BE17" s="952"/>
      <c r="BF17" s="946" t="s">
        <v>280</v>
      </c>
      <c r="BG17" s="946"/>
      <c r="BH17" s="946"/>
      <c r="BI17" s="946"/>
      <c r="BJ17" s="946"/>
      <c r="BK17" s="946"/>
      <c r="BL17" s="1065" t="s">
        <v>1280</v>
      </c>
      <c r="BM17" s="946"/>
      <c r="BN17" s="946"/>
      <c r="BO17" s="946"/>
      <c r="BP17" s="946"/>
      <c r="BQ17" s="946"/>
      <c r="BR17" s="946"/>
      <c r="BS17" s="946"/>
      <c r="BT17" s="946"/>
      <c r="BU17" s="946"/>
    </row>
    <row r="18" spans="1:73" s="946" customFormat="1" ht="13.5" customHeight="1">
      <c r="A18" s="2123"/>
      <c r="B18" s="4166" t="s">
        <v>58</v>
      </c>
      <c r="C18" s="4167"/>
      <c r="D18" s="4168"/>
      <c r="E18" s="4166" t="s">
        <v>272</v>
      </c>
      <c r="F18" s="4167"/>
      <c r="G18" s="4168"/>
      <c r="H18" s="4175" t="s">
        <v>59</v>
      </c>
      <c r="I18" s="4176"/>
      <c r="J18" s="4176"/>
      <c r="K18" s="4176"/>
      <c r="L18" s="4176"/>
      <c r="M18" s="4176"/>
      <c r="N18" s="4176"/>
      <c r="O18" s="4176"/>
      <c r="P18" s="4176"/>
      <c r="Q18" s="4176"/>
      <c r="R18" s="4176"/>
      <c r="S18" s="4176"/>
      <c r="T18" s="4176"/>
      <c r="U18" s="4176"/>
      <c r="V18" s="4176"/>
      <c r="W18" s="4177"/>
      <c r="X18" s="4178" t="s">
        <v>2119</v>
      </c>
      <c r="Y18" s="4179"/>
      <c r="Z18" s="4180"/>
      <c r="AA18" s="4175" t="s">
        <v>816</v>
      </c>
      <c r="AB18" s="4176"/>
      <c r="AC18" s="4176"/>
      <c r="AD18" s="4176"/>
      <c r="AE18" s="4176"/>
      <c r="AF18" s="4177"/>
      <c r="AG18" s="4187" t="s">
        <v>1098</v>
      </c>
      <c r="AH18" s="4188"/>
      <c r="AI18" s="4188"/>
      <c r="AJ18" s="4188"/>
      <c r="AK18" s="4188"/>
      <c r="AL18" s="4188"/>
      <c r="AM18" s="4188"/>
      <c r="AN18" s="4188"/>
      <c r="AO18" s="4188"/>
      <c r="AP18" s="4188"/>
      <c r="AQ18" s="4189"/>
      <c r="AR18" s="2032"/>
      <c r="AT18" s="3611" t="s">
        <v>281</v>
      </c>
      <c r="AU18" s="3612"/>
      <c r="AV18" s="3612"/>
      <c r="AW18" s="3613"/>
      <c r="AX18" s="3617"/>
      <c r="AY18" s="3618"/>
      <c r="AZ18" s="3618"/>
      <c r="BA18" s="4151" t="s">
        <v>2120</v>
      </c>
      <c r="BB18" s="4151"/>
      <c r="BC18" s="4152"/>
      <c r="BD18" s="951"/>
      <c r="BE18" s="952"/>
      <c r="BF18" s="3611" t="s">
        <v>281</v>
      </c>
      <c r="BG18" s="3612"/>
      <c r="BH18" s="3612"/>
      <c r="BI18" s="3613"/>
      <c r="BJ18" s="4271">
        <v>40</v>
      </c>
      <c r="BK18" s="4272"/>
      <c r="BL18" s="4272"/>
      <c r="BM18" s="3621" t="s">
        <v>1279</v>
      </c>
      <c r="BN18" s="3621"/>
      <c r="BO18" s="3622"/>
    </row>
    <row r="19" spans="1:73" s="946" customFormat="1" ht="13.5" customHeight="1">
      <c r="A19" s="2123"/>
      <c r="B19" s="4169"/>
      <c r="C19" s="4170"/>
      <c r="D19" s="4171"/>
      <c r="E19" s="4169"/>
      <c r="F19" s="4170"/>
      <c r="G19" s="4171"/>
      <c r="H19" s="4196" t="s">
        <v>273</v>
      </c>
      <c r="I19" s="4128"/>
      <c r="J19" s="4127" t="s">
        <v>274</v>
      </c>
      <c r="K19" s="4128"/>
      <c r="L19" s="4127" t="s">
        <v>275</v>
      </c>
      <c r="M19" s="4128"/>
      <c r="N19" s="4121" t="s">
        <v>1087</v>
      </c>
      <c r="O19" s="4122"/>
      <c r="P19" s="4127" t="s">
        <v>276</v>
      </c>
      <c r="Q19" s="4128"/>
      <c r="R19" s="4127" t="s">
        <v>277</v>
      </c>
      <c r="S19" s="4128"/>
      <c r="T19" s="4127" t="s">
        <v>278</v>
      </c>
      <c r="U19" s="4128"/>
      <c r="V19" s="4132" t="s">
        <v>181</v>
      </c>
      <c r="W19" s="4133"/>
      <c r="X19" s="4181"/>
      <c r="Y19" s="4182"/>
      <c r="Z19" s="4183"/>
      <c r="AA19" s="4138" t="s">
        <v>181</v>
      </c>
      <c r="AB19" s="4139"/>
      <c r="AC19" s="4140"/>
      <c r="AD19" s="2111" t="s">
        <v>791</v>
      </c>
      <c r="AE19" s="4117" t="s">
        <v>792</v>
      </c>
      <c r="AF19" s="4118"/>
      <c r="AG19" s="4190"/>
      <c r="AH19" s="4191"/>
      <c r="AI19" s="4191"/>
      <c r="AJ19" s="4191"/>
      <c r="AK19" s="4191"/>
      <c r="AL19" s="4191"/>
      <c r="AM19" s="4191"/>
      <c r="AN19" s="4191"/>
      <c r="AO19" s="4191"/>
      <c r="AP19" s="4191"/>
      <c r="AQ19" s="4192"/>
      <c r="AR19" s="2032"/>
      <c r="AT19" s="3614"/>
      <c r="AU19" s="3615"/>
      <c r="AV19" s="3615"/>
      <c r="AW19" s="3616"/>
      <c r="AX19" s="3619"/>
      <c r="AY19" s="3620"/>
      <c r="AZ19" s="3620"/>
      <c r="BA19" s="4153"/>
      <c r="BB19" s="4153"/>
      <c r="BC19" s="4154"/>
      <c r="BD19" s="951"/>
      <c r="BE19" s="952"/>
      <c r="BF19" s="3614"/>
      <c r="BG19" s="3615"/>
      <c r="BH19" s="3615"/>
      <c r="BI19" s="3616"/>
      <c r="BJ19" s="4273"/>
      <c r="BK19" s="4274"/>
      <c r="BL19" s="4274"/>
      <c r="BM19" s="3623"/>
      <c r="BN19" s="3623"/>
      <c r="BO19" s="3624"/>
    </row>
    <row r="20" spans="1:73" s="946" customFormat="1" ht="13.5" customHeight="1">
      <c r="A20" s="2123"/>
      <c r="B20" s="4169"/>
      <c r="C20" s="4170"/>
      <c r="D20" s="4171"/>
      <c r="E20" s="4169"/>
      <c r="F20" s="4170"/>
      <c r="G20" s="4171"/>
      <c r="H20" s="4197"/>
      <c r="I20" s="4129"/>
      <c r="J20" s="4119"/>
      <c r="K20" s="4129"/>
      <c r="L20" s="4119"/>
      <c r="M20" s="4129"/>
      <c r="N20" s="4123"/>
      <c r="O20" s="4124"/>
      <c r="P20" s="4119"/>
      <c r="Q20" s="4129"/>
      <c r="R20" s="4119"/>
      <c r="S20" s="4129"/>
      <c r="T20" s="4119"/>
      <c r="U20" s="4129"/>
      <c r="V20" s="4134"/>
      <c r="W20" s="4135"/>
      <c r="X20" s="4181"/>
      <c r="Y20" s="4182"/>
      <c r="Z20" s="4183"/>
      <c r="AA20" s="3180"/>
      <c r="AB20" s="3181"/>
      <c r="AC20" s="4141"/>
      <c r="AD20" s="2112" t="s">
        <v>176</v>
      </c>
      <c r="AE20" s="4119" t="s">
        <v>177</v>
      </c>
      <c r="AF20" s="4120"/>
      <c r="AG20" s="4190"/>
      <c r="AH20" s="4191"/>
      <c r="AI20" s="4191"/>
      <c r="AJ20" s="4191"/>
      <c r="AK20" s="4191"/>
      <c r="AL20" s="4191"/>
      <c r="AM20" s="4191"/>
      <c r="AN20" s="4191"/>
      <c r="AO20" s="4191"/>
      <c r="AP20" s="4191"/>
      <c r="AQ20" s="4192"/>
      <c r="AR20" s="2032"/>
      <c r="AT20" s="4204" t="s">
        <v>2121</v>
      </c>
      <c r="AU20" s="4205"/>
      <c r="AV20" s="4205"/>
      <c r="AW20" s="4206"/>
      <c r="AX20" s="3641">
        <f>AX27</f>
        <v>0</v>
      </c>
      <c r="AY20" s="3642"/>
      <c r="AZ20" s="3642"/>
      <c r="BA20" s="4151" t="s">
        <v>2120</v>
      </c>
      <c r="BB20" s="4151"/>
      <c r="BC20" s="4152"/>
      <c r="BD20" s="951"/>
      <c r="BE20" s="952"/>
      <c r="BF20" s="4204" t="s">
        <v>2121</v>
      </c>
      <c r="BG20" s="4205"/>
      <c r="BH20" s="4205"/>
      <c r="BI20" s="4206"/>
      <c r="BJ20" s="4199">
        <f>BJ27</f>
        <v>38</v>
      </c>
      <c r="BK20" s="4200"/>
      <c r="BL20" s="4200"/>
      <c r="BM20" s="3621" t="s">
        <v>1279</v>
      </c>
      <c r="BN20" s="3621"/>
      <c r="BO20" s="3622"/>
    </row>
    <row r="21" spans="1:73" s="946" customFormat="1" ht="13.5" customHeight="1" thickBot="1">
      <c r="A21" s="1058"/>
      <c r="B21" s="4172"/>
      <c r="C21" s="4173"/>
      <c r="D21" s="4174"/>
      <c r="E21" s="4172"/>
      <c r="F21" s="4173"/>
      <c r="G21" s="4174"/>
      <c r="H21" s="4198"/>
      <c r="I21" s="4131"/>
      <c r="J21" s="4130"/>
      <c r="K21" s="4131"/>
      <c r="L21" s="4130"/>
      <c r="M21" s="4131"/>
      <c r="N21" s="4125"/>
      <c r="O21" s="4126"/>
      <c r="P21" s="4130"/>
      <c r="Q21" s="4131"/>
      <c r="R21" s="4130"/>
      <c r="S21" s="4131"/>
      <c r="T21" s="4130"/>
      <c r="U21" s="4131"/>
      <c r="V21" s="4136"/>
      <c r="W21" s="4137"/>
      <c r="X21" s="4184"/>
      <c r="Y21" s="4185"/>
      <c r="Z21" s="4186"/>
      <c r="AA21" s="3183"/>
      <c r="AB21" s="3184"/>
      <c r="AC21" s="4142"/>
      <c r="AD21" s="2033"/>
      <c r="AE21" s="4149" t="s">
        <v>279</v>
      </c>
      <c r="AF21" s="4150"/>
      <c r="AG21" s="4193"/>
      <c r="AH21" s="4194"/>
      <c r="AI21" s="4194"/>
      <c r="AJ21" s="4194"/>
      <c r="AK21" s="4194"/>
      <c r="AL21" s="4194"/>
      <c r="AM21" s="4194"/>
      <c r="AN21" s="4194"/>
      <c r="AO21" s="4194"/>
      <c r="AP21" s="4194"/>
      <c r="AQ21" s="4195"/>
      <c r="AR21" s="2032"/>
      <c r="AT21" s="4207"/>
      <c r="AU21" s="4208"/>
      <c r="AV21" s="4208"/>
      <c r="AW21" s="4209"/>
      <c r="AX21" s="4277"/>
      <c r="AY21" s="4278"/>
      <c r="AZ21" s="4278"/>
      <c r="BA21" s="4153"/>
      <c r="BB21" s="4153"/>
      <c r="BC21" s="4154"/>
      <c r="BD21" s="951"/>
      <c r="BE21" s="952"/>
      <c r="BF21" s="4207"/>
      <c r="BG21" s="4208"/>
      <c r="BH21" s="4208"/>
      <c r="BI21" s="4209"/>
      <c r="BJ21" s="4201"/>
      <c r="BK21" s="4202"/>
      <c r="BL21" s="4202"/>
      <c r="BM21" s="3662"/>
      <c r="BN21" s="3662"/>
      <c r="BO21" s="4203"/>
    </row>
    <row r="22" spans="1:73" s="946" customFormat="1" ht="13.5" customHeight="1">
      <c r="A22" s="2123"/>
      <c r="B22" s="4112" t="s">
        <v>1086</v>
      </c>
      <c r="C22" s="4113"/>
      <c r="D22" s="2034"/>
      <c r="E22" s="4114" t="s">
        <v>220</v>
      </c>
      <c r="F22" s="4115"/>
      <c r="G22" s="4116"/>
      <c r="H22" s="3999">
        <v>0</v>
      </c>
      <c r="I22" s="3979"/>
      <c r="J22" s="3978">
        <v>0</v>
      </c>
      <c r="K22" s="3979"/>
      <c r="L22" s="3978">
        <v>0</v>
      </c>
      <c r="M22" s="3979"/>
      <c r="N22" s="3978">
        <v>0</v>
      </c>
      <c r="O22" s="3979"/>
      <c r="P22" s="3978">
        <v>0</v>
      </c>
      <c r="Q22" s="3979"/>
      <c r="R22" s="3978">
        <v>2</v>
      </c>
      <c r="S22" s="3979"/>
      <c r="T22" s="3978">
        <v>0</v>
      </c>
      <c r="U22" s="3979"/>
      <c r="V22" s="4004">
        <f>SUM(P22:U22)</f>
        <v>2</v>
      </c>
      <c r="W22" s="4005"/>
      <c r="X22" s="4143" t="s">
        <v>175</v>
      </c>
      <c r="Y22" s="4144"/>
      <c r="Z22" s="4145"/>
      <c r="AA22" s="4143" t="s">
        <v>175</v>
      </c>
      <c r="AB22" s="4144"/>
      <c r="AC22" s="4146"/>
      <c r="AD22" s="2035" t="s">
        <v>175</v>
      </c>
      <c r="AE22" s="4147" t="s">
        <v>1251</v>
      </c>
      <c r="AF22" s="4148"/>
      <c r="AG22" s="2036" t="s">
        <v>176</v>
      </c>
      <c r="AH22" s="4076" t="s">
        <v>1100</v>
      </c>
      <c r="AI22" s="4076"/>
      <c r="AJ22" s="4076"/>
      <c r="AK22" s="4076"/>
      <c r="AL22" s="4076"/>
      <c r="AM22" s="4076"/>
      <c r="AN22" s="4076"/>
      <c r="AO22" s="4076"/>
      <c r="AP22" s="4076"/>
      <c r="AQ22" s="4077"/>
      <c r="AR22" s="2032"/>
      <c r="AT22" s="3650" t="s">
        <v>279</v>
      </c>
      <c r="AU22" s="3651"/>
      <c r="AV22" s="3651"/>
      <c r="AW22" s="3652"/>
      <c r="AX22" s="4267" t="str">
        <f>IF(ISERROR(AX20/AX18),"",ROUNDDOWN(AX20/AX18,1))</f>
        <v/>
      </c>
      <c r="AY22" s="4268"/>
      <c r="AZ22" s="4268"/>
      <c r="BA22" s="3660" t="s">
        <v>175</v>
      </c>
      <c r="BB22" s="3660"/>
      <c r="BC22" s="3661"/>
      <c r="BD22" s="951"/>
      <c r="BE22" s="952"/>
      <c r="BF22" s="3650" t="s">
        <v>279</v>
      </c>
      <c r="BG22" s="3651"/>
      <c r="BH22" s="3651"/>
      <c r="BI22" s="3652"/>
      <c r="BJ22" s="4078">
        <f>IF(ISERROR(BJ20/BJ18),"",ROUNDDOWN(BJ20/BJ18,1))</f>
        <v>0.9</v>
      </c>
      <c r="BK22" s="4079"/>
      <c r="BL22" s="4079"/>
      <c r="BM22" s="3660" t="s">
        <v>175</v>
      </c>
      <c r="BN22" s="3660"/>
      <c r="BO22" s="3661"/>
    </row>
    <row r="23" spans="1:73" s="946" customFormat="1" ht="13.5" customHeight="1" thickBot="1">
      <c r="A23" s="1058"/>
      <c r="B23" s="4054" t="s">
        <v>1099</v>
      </c>
      <c r="C23" s="4055"/>
      <c r="D23" s="4056"/>
      <c r="E23" s="4060">
        <v>90.6</v>
      </c>
      <c r="F23" s="4061"/>
      <c r="G23" s="4062"/>
      <c r="H23" s="4031"/>
      <c r="I23" s="4032"/>
      <c r="J23" s="3974"/>
      <c r="K23" s="4032"/>
      <c r="L23" s="3974"/>
      <c r="M23" s="4032"/>
      <c r="N23" s="3974"/>
      <c r="O23" s="4032"/>
      <c r="P23" s="3974"/>
      <c r="Q23" s="4032"/>
      <c r="R23" s="3974">
        <v>28</v>
      </c>
      <c r="S23" s="4032"/>
      <c r="T23" s="3974"/>
      <c r="U23" s="4032"/>
      <c r="V23" s="4050">
        <f>SUM(H23:U24)</f>
        <v>28</v>
      </c>
      <c r="W23" s="4051"/>
      <c r="X23" s="4084">
        <f>IF(V23=0,"",ROUNDDOWN(H23/3,1)+ROUNDDOWN((J23+L23)/6,1)+ROUNDDOWN(N23/20,1)+ROUNDDOWN((R23+T23)/30,1))</f>
        <v>0.9</v>
      </c>
      <c r="Y23" s="4085"/>
      <c r="Z23" s="4086"/>
      <c r="AA23" s="4090">
        <f>IF(AD23+AE24=0,"",AD23+AE24)</f>
        <v>1.9</v>
      </c>
      <c r="AB23" s="4091"/>
      <c r="AC23" s="4092"/>
      <c r="AD23" s="4096">
        <v>1</v>
      </c>
      <c r="AE23" s="4098">
        <v>2</v>
      </c>
      <c r="AF23" s="4099"/>
      <c r="AG23" s="2037" t="s">
        <v>177</v>
      </c>
      <c r="AH23" s="4100" t="s">
        <v>2122</v>
      </c>
      <c r="AI23" s="4100"/>
      <c r="AJ23" s="4100"/>
      <c r="AK23" s="4100"/>
      <c r="AL23" s="4100"/>
      <c r="AM23" s="4100"/>
      <c r="AN23" s="4100"/>
      <c r="AO23" s="4100"/>
      <c r="AP23" s="4100"/>
      <c r="AQ23" s="4101"/>
      <c r="AR23" s="2032"/>
      <c r="AT23" s="3653"/>
      <c r="AU23" s="3654"/>
      <c r="AV23" s="3654"/>
      <c r="AW23" s="3655"/>
      <c r="AX23" s="4269"/>
      <c r="AY23" s="4270"/>
      <c r="AZ23" s="4270"/>
      <c r="BA23" s="3662"/>
      <c r="BB23" s="3662"/>
      <c r="BC23" s="3663"/>
      <c r="BD23" s="951"/>
      <c r="BE23" s="952"/>
      <c r="BF23" s="3653"/>
      <c r="BG23" s="3654"/>
      <c r="BH23" s="3654"/>
      <c r="BI23" s="3655"/>
      <c r="BJ23" s="4080"/>
      <c r="BK23" s="4081"/>
      <c r="BL23" s="4081"/>
      <c r="BM23" s="3662"/>
      <c r="BN23" s="3662"/>
      <c r="BO23" s="3663"/>
    </row>
    <row r="24" spans="1:73" s="946" customFormat="1" ht="13.5" customHeight="1" thickBot="1">
      <c r="A24" s="1058"/>
      <c r="B24" s="4057"/>
      <c r="C24" s="4058"/>
      <c r="D24" s="4059"/>
      <c r="E24" s="4063"/>
      <c r="F24" s="4064"/>
      <c r="G24" s="4065"/>
      <c r="H24" s="4066"/>
      <c r="I24" s="4067"/>
      <c r="J24" s="4068"/>
      <c r="K24" s="4067"/>
      <c r="L24" s="4068"/>
      <c r="M24" s="4067"/>
      <c r="N24" s="4068"/>
      <c r="O24" s="4067"/>
      <c r="P24" s="4068"/>
      <c r="Q24" s="4067"/>
      <c r="R24" s="4068"/>
      <c r="S24" s="4067"/>
      <c r="T24" s="4068"/>
      <c r="U24" s="4067"/>
      <c r="V24" s="4052"/>
      <c r="W24" s="4053"/>
      <c r="X24" s="4087"/>
      <c r="Y24" s="4088"/>
      <c r="Z24" s="4089"/>
      <c r="AA24" s="4093"/>
      <c r="AB24" s="4094"/>
      <c r="AC24" s="4095"/>
      <c r="AD24" s="4097"/>
      <c r="AE24" s="4102">
        <v>0.9</v>
      </c>
      <c r="AF24" s="4103"/>
      <c r="AG24" s="2038"/>
      <c r="AH24" s="4104"/>
      <c r="AI24" s="4104"/>
      <c r="AJ24" s="4104"/>
      <c r="AK24" s="4104"/>
      <c r="AL24" s="4104"/>
      <c r="AM24" s="4104"/>
      <c r="AN24" s="4104"/>
      <c r="AO24" s="4104"/>
      <c r="AP24" s="4104"/>
      <c r="AQ24" s="4105"/>
      <c r="AR24" s="2032"/>
      <c r="AT24" s="4082" t="s">
        <v>2123</v>
      </c>
      <c r="AU24" s="4082"/>
      <c r="AV24" s="4082"/>
      <c r="AW24" s="4082"/>
      <c r="AX24" s="4082"/>
      <c r="AY24" s="4082"/>
      <c r="AZ24" s="4082"/>
      <c r="BA24" s="4082"/>
      <c r="BB24" s="4082"/>
      <c r="BC24" s="4082"/>
      <c r="BD24" s="955"/>
      <c r="BE24" s="956"/>
      <c r="BF24" s="4302" t="s">
        <v>2124</v>
      </c>
      <c r="BG24" s="4302"/>
      <c r="BH24" s="4302"/>
      <c r="BI24" s="4302"/>
      <c r="BJ24" s="4302"/>
      <c r="BK24" s="4302"/>
      <c r="BL24" s="4302"/>
      <c r="BM24" s="4302"/>
      <c r="BN24" s="4302"/>
      <c r="BO24" s="4302"/>
    </row>
    <row r="25" spans="1:73" s="946" customFormat="1" ht="13.5" customHeight="1" thickTop="1">
      <c r="A25" s="2123"/>
      <c r="B25" s="4069"/>
      <c r="C25" s="4070"/>
      <c r="D25" s="4071"/>
      <c r="E25" s="4072"/>
      <c r="F25" s="4073"/>
      <c r="G25" s="4074"/>
      <c r="H25" s="4075">
        <v>0</v>
      </c>
      <c r="I25" s="4041"/>
      <c r="J25" s="4040">
        <v>0</v>
      </c>
      <c r="K25" s="4041"/>
      <c r="L25" s="4040">
        <v>0</v>
      </c>
      <c r="M25" s="4041"/>
      <c r="N25" s="4040">
        <v>0</v>
      </c>
      <c r="O25" s="4041"/>
      <c r="P25" s="4040">
        <v>0</v>
      </c>
      <c r="Q25" s="4041"/>
      <c r="R25" s="4040">
        <v>0</v>
      </c>
      <c r="S25" s="4041"/>
      <c r="T25" s="4040">
        <v>0</v>
      </c>
      <c r="U25" s="4041"/>
      <c r="V25" s="3931">
        <f>SUM(H25:U25)</f>
        <v>0</v>
      </c>
      <c r="W25" s="3933"/>
      <c r="X25" s="4106" t="str">
        <f>IF(V26=0,"",ROUNDDOWN(H26/3,1)+ROUNDDOWN((J26+L26)/6,1)+ROUNDDOWN(N26/6,1)+ROUNDDOWN(P26/20,1)+ROUNDDOWN((R26+T26)/30,1))</f>
        <v/>
      </c>
      <c r="Y25" s="4107"/>
      <c r="Z25" s="4108"/>
      <c r="AA25" s="4109" t="str">
        <f>IF(AD25+AE27=0,"",AD25+AE27)</f>
        <v/>
      </c>
      <c r="AB25" s="4110"/>
      <c r="AC25" s="4111"/>
      <c r="AD25" s="3895"/>
      <c r="AE25" s="3898"/>
      <c r="AF25" s="3899"/>
      <c r="AG25" s="2039" t="s">
        <v>176</v>
      </c>
      <c r="AH25" s="3902"/>
      <c r="AI25" s="3902"/>
      <c r="AJ25" s="3902"/>
      <c r="AK25" s="3902"/>
      <c r="AL25" s="3902"/>
      <c r="AM25" s="3902"/>
      <c r="AN25" s="3902"/>
      <c r="AO25" s="3902"/>
      <c r="AP25" s="3902"/>
      <c r="AQ25" s="3903"/>
      <c r="AR25" s="2032"/>
      <c r="AT25" s="4083"/>
      <c r="AU25" s="4083"/>
      <c r="AV25" s="4083"/>
      <c r="AW25" s="4083"/>
      <c r="AX25" s="4083"/>
      <c r="AY25" s="4083"/>
      <c r="AZ25" s="4083"/>
      <c r="BA25" s="4083"/>
      <c r="BB25" s="4083"/>
      <c r="BC25" s="4083"/>
      <c r="BD25" s="955"/>
      <c r="BE25" s="956"/>
      <c r="BF25" s="4303"/>
      <c r="BG25" s="4303"/>
      <c r="BH25" s="4303"/>
      <c r="BI25" s="4303"/>
      <c r="BJ25" s="4303"/>
      <c r="BK25" s="4303"/>
      <c r="BL25" s="4303"/>
      <c r="BM25" s="4303"/>
      <c r="BN25" s="4303"/>
      <c r="BO25" s="4303"/>
    </row>
    <row r="26" spans="1:73" s="946" customFormat="1" ht="13.5" customHeight="1" thickBot="1">
      <c r="A26" s="1058"/>
      <c r="B26" s="3984"/>
      <c r="C26" s="3985"/>
      <c r="D26" s="3986"/>
      <c r="E26" s="3993"/>
      <c r="F26" s="3994"/>
      <c r="G26" s="3995"/>
      <c r="H26" s="4031"/>
      <c r="I26" s="4032"/>
      <c r="J26" s="3974"/>
      <c r="K26" s="4032"/>
      <c r="L26" s="3974"/>
      <c r="M26" s="4032"/>
      <c r="N26" s="3974"/>
      <c r="O26" s="4032"/>
      <c r="P26" s="3974"/>
      <c r="Q26" s="4032"/>
      <c r="R26" s="3974"/>
      <c r="S26" s="4032"/>
      <c r="T26" s="3974"/>
      <c r="U26" s="4032"/>
      <c r="V26" s="3924">
        <f>SUM(H26:U27)</f>
        <v>0</v>
      </c>
      <c r="W26" s="3976"/>
      <c r="X26" s="4009"/>
      <c r="Y26" s="4010"/>
      <c r="Z26" s="4011"/>
      <c r="AA26" s="4018"/>
      <c r="AB26" s="4019"/>
      <c r="AC26" s="4020"/>
      <c r="AD26" s="3896"/>
      <c r="AE26" s="3900"/>
      <c r="AF26" s="3901"/>
      <c r="AG26" s="2037" t="s">
        <v>177</v>
      </c>
      <c r="AH26" s="3904"/>
      <c r="AI26" s="3904"/>
      <c r="AJ26" s="3904"/>
      <c r="AK26" s="3904"/>
      <c r="AL26" s="3904"/>
      <c r="AM26" s="3904"/>
      <c r="AN26" s="3904"/>
      <c r="AO26" s="3904"/>
      <c r="AP26" s="3904"/>
      <c r="AQ26" s="3905"/>
      <c r="AR26" s="2032"/>
      <c r="AT26" s="4042"/>
      <c r="AU26" s="4043"/>
      <c r="AV26" s="4043"/>
      <c r="AW26" s="4044"/>
      <c r="AX26" s="4045" t="s">
        <v>2127</v>
      </c>
      <c r="AY26" s="4046"/>
      <c r="AZ26" s="4046"/>
      <c r="BA26" s="4046"/>
      <c r="BB26" s="4046"/>
      <c r="BC26" s="4047"/>
      <c r="BD26" s="951"/>
      <c r="BE26" s="952"/>
      <c r="BF26" s="4042"/>
      <c r="BG26" s="4043"/>
      <c r="BH26" s="4043"/>
      <c r="BI26" s="4044"/>
      <c r="BJ26" s="4045" t="s">
        <v>1282</v>
      </c>
      <c r="BK26" s="4046"/>
      <c r="BL26" s="4046"/>
      <c r="BM26" s="4046"/>
      <c r="BN26" s="4046"/>
      <c r="BO26" s="4047"/>
    </row>
    <row r="27" spans="1:73" s="946" customFormat="1" ht="13.5" customHeight="1" thickBot="1">
      <c r="A27" s="1058"/>
      <c r="B27" s="4026"/>
      <c r="C27" s="4027"/>
      <c r="D27" s="4028"/>
      <c r="E27" s="3996"/>
      <c r="F27" s="3997"/>
      <c r="G27" s="3998"/>
      <c r="H27" s="4033"/>
      <c r="I27" s="4034"/>
      <c r="J27" s="3975"/>
      <c r="K27" s="4034"/>
      <c r="L27" s="3975"/>
      <c r="M27" s="4034"/>
      <c r="N27" s="3975"/>
      <c r="O27" s="4034"/>
      <c r="P27" s="3975"/>
      <c r="Q27" s="4034"/>
      <c r="R27" s="3975"/>
      <c r="S27" s="4034"/>
      <c r="T27" s="3975"/>
      <c r="U27" s="4034"/>
      <c r="V27" s="3926"/>
      <c r="W27" s="3977"/>
      <c r="X27" s="4009"/>
      <c r="Y27" s="4010"/>
      <c r="Z27" s="4011"/>
      <c r="AA27" s="4021"/>
      <c r="AB27" s="4022"/>
      <c r="AC27" s="4023"/>
      <c r="AD27" s="3897"/>
      <c r="AE27" s="3906">
        <v>0</v>
      </c>
      <c r="AF27" s="3907"/>
      <c r="AG27" s="2040"/>
      <c r="AH27" s="3875"/>
      <c r="AI27" s="3875"/>
      <c r="AJ27" s="3875"/>
      <c r="AK27" s="3875"/>
      <c r="AL27" s="3875"/>
      <c r="AM27" s="3875"/>
      <c r="AN27" s="3875"/>
      <c r="AO27" s="3875"/>
      <c r="AP27" s="3875"/>
      <c r="AQ27" s="3876"/>
      <c r="AR27" s="2032"/>
      <c r="AT27" s="3685">
        <f>COUNTA(AX28:AZ33)</f>
        <v>0</v>
      </c>
      <c r="AU27" s="3686"/>
      <c r="AV27" s="3686"/>
      <c r="AW27" s="3686"/>
      <c r="AX27" s="4265">
        <f>SUM(AX28:AZ42)</f>
        <v>0</v>
      </c>
      <c r="AY27" s="4265"/>
      <c r="AZ27" s="4266"/>
      <c r="BA27" s="960" t="s">
        <v>669</v>
      </c>
      <c r="BB27" s="961"/>
      <c r="BC27" s="962"/>
      <c r="BD27" s="951"/>
      <c r="BE27" s="952"/>
      <c r="BF27" s="3685">
        <f>COUNTA(BJ28:BL42)</f>
        <v>3</v>
      </c>
      <c r="BG27" s="3686"/>
      <c r="BH27" s="3686"/>
      <c r="BI27" s="3686"/>
      <c r="BJ27" s="4048">
        <f>SUM(BJ28:BL42)</f>
        <v>38</v>
      </c>
      <c r="BK27" s="4048"/>
      <c r="BL27" s="4049"/>
      <c r="BM27" s="960" t="s">
        <v>669</v>
      </c>
      <c r="BN27" s="961"/>
      <c r="BO27" s="962"/>
    </row>
    <row r="28" spans="1:73" s="946" customFormat="1" ht="13.5" customHeight="1">
      <c r="A28" s="2123"/>
      <c r="B28" s="3981"/>
      <c r="C28" s="3982"/>
      <c r="D28" s="3983"/>
      <c r="E28" s="3990"/>
      <c r="F28" s="3991"/>
      <c r="G28" s="3992"/>
      <c r="H28" s="3999">
        <v>0</v>
      </c>
      <c r="I28" s="3979"/>
      <c r="J28" s="3978">
        <v>0</v>
      </c>
      <c r="K28" s="3979"/>
      <c r="L28" s="3978">
        <v>0</v>
      </c>
      <c r="M28" s="3979"/>
      <c r="N28" s="3978">
        <v>0</v>
      </c>
      <c r="O28" s="3979"/>
      <c r="P28" s="3978">
        <v>0</v>
      </c>
      <c r="Q28" s="3979"/>
      <c r="R28" s="3978">
        <v>0</v>
      </c>
      <c r="S28" s="3979"/>
      <c r="T28" s="3978">
        <v>0</v>
      </c>
      <c r="U28" s="3980"/>
      <c r="V28" s="4004">
        <f>SUM(H28:U28)</f>
        <v>0</v>
      </c>
      <c r="W28" s="4005"/>
      <c r="X28" s="4006" t="str">
        <f>IF(V29=0,"",ROUNDDOWN(H29/3,1)+ROUNDDOWN((J29+L29)/6,1)+ROUNDDOWN(N29/6,1)+ROUNDDOWN(P29/20,1)+ROUNDDOWN((R29+T29)/30,1))</f>
        <v/>
      </c>
      <c r="Y28" s="4007"/>
      <c r="Z28" s="4008"/>
      <c r="AA28" s="4015" t="str">
        <f>IF(AD28+AE30=0,"",AD28+AE30)</f>
        <v/>
      </c>
      <c r="AB28" s="4016"/>
      <c r="AC28" s="4017"/>
      <c r="AD28" s="4035"/>
      <c r="AE28" s="3966"/>
      <c r="AF28" s="3967"/>
      <c r="AG28" s="2036" t="s">
        <v>176</v>
      </c>
      <c r="AH28" s="3968"/>
      <c r="AI28" s="3968"/>
      <c r="AJ28" s="3968"/>
      <c r="AK28" s="3968"/>
      <c r="AL28" s="3968"/>
      <c r="AM28" s="3968"/>
      <c r="AN28" s="3968"/>
      <c r="AO28" s="3968"/>
      <c r="AP28" s="3968"/>
      <c r="AQ28" s="3969"/>
      <c r="AR28" s="2032"/>
      <c r="AT28" s="3692">
        <v>1</v>
      </c>
      <c r="AU28" s="3693"/>
      <c r="AV28" s="3693"/>
      <c r="AW28" s="3694"/>
      <c r="AX28" s="4029"/>
      <c r="AY28" s="4030"/>
      <c r="AZ28" s="4030"/>
      <c r="BA28" s="964" t="s">
        <v>669</v>
      </c>
      <c r="BB28" s="2098"/>
      <c r="BC28" s="965"/>
      <c r="BD28" s="951"/>
      <c r="BE28" s="952"/>
      <c r="BF28" s="3692">
        <v>1</v>
      </c>
      <c r="BG28" s="3693"/>
      <c r="BH28" s="3693"/>
      <c r="BI28" s="3694"/>
      <c r="BJ28" s="4038">
        <v>20</v>
      </c>
      <c r="BK28" s="4039"/>
      <c r="BL28" s="4039"/>
      <c r="BM28" s="964" t="s">
        <v>669</v>
      </c>
      <c r="BN28" s="2098"/>
      <c r="BO28" s="965"/>
    </row>
    <row r="29" spans="1:73" s="946" customFormat="1" ht="13.5" customHeight="1">
      <c r="A29" s="1058"/>
      <c r="B29" s="3984"/>
      <c r="C29" s="3985"/>
      <c r="D29" s="3986"/>
      <c r="E29" s="3993"/>
      <c r="F29" s="3994"/>
      <c r="G29" s="3995"/>
      <c r="H29" s="3970"/>
      <c r="I29" s="3971"/>
      <c r="J29" s="3971"/>
      <c r="K29" s="3971"/>
      <c r="L29" s="3971"/>
      <c r="M29" s="3971"/>
      <c r="N29" s="3971"/>
      <c r="O29" s="3971"/>
      <c r="P29" s="3971"/>
      <c r="Q29" s="3971"/>
      <c r="R29" s="3971"/>
      <c r="S29" s="3971"/>
      <c r="T29" s="3971"/>
      <c r="U29" s="3974"/>
      <c r="V29" s="3924">
        <f>SUM(H29:U30)</f>
        <v>0</v>
      </c>
      <c r="W29" s="3976"/>
      <c r="X29" s="4009"/>
      <c r="Y29" s="4010"/>
      <c r="Z29" s="4011"/>
      <c r="AA29" s="4018"/>
      <c r="AB29" s="4019"/>
      <c r="AC29" s="4020"/>
      <c r="AD29" s="4036"/>
      <c r="AE29" s="3900"/>
      <c r="AF29" s="3901"/>
      <c r="AG29" s="2037" t="s">
        <v>177</v>
      </c>
      <c r="AH29" s="3904"/>
      <c r="AI29" s="3904"/>
      <c r="AJ29" s="3904"/>
      <c r="AK29" s="3904"/>
      <c r="AL29" s="3904"/>
      <c r="AM29" s="3904"/>
      <c r="AN29" s="3904"/>
      <c r="AO29" s="3904"/>
      <c r="AP29" s="3904"/>
      <c r="AQ29" s="3905"/>
      <c r="AR29" s="2032"/>
      <c r="AT29" s="3692">
        <v>2</v>
      </c>
      <c r="AU29" s="3693"/>
      <c r="AV29" s="3693"/>
      <c r="AW29" s="3694"/>
      <c r="AX29" s="4029"/>
      <c r="AY29" s="4030"/>
      <c r="AZ29" s="4030"/>
      <c r="BA29" s="964" t="s">
        <v>669</v>
      </c>
      <c r="BB29" s="966"/>
      <c r="BC29" s="926"/>
      <c r="BD29" s="951"/>
      <c r="BE29" s="952"/>
      <c r="BF29" s="3692">
        <v>2</v>
      </c>
      <c r="BG29" s="3693"/>
      <c r="BH29" s="3693"/>
      <c r="BI29" s="3694"/>
      <c r="BJ29" s="4038">
        <v>10</v>
      </c>
      <c r="BK29" s="4039"/>
      <c r="BL29" s="4039"/>
      <c r="BM29" s="964" t="s">
        <v>669</v>
      </c>
      <c r="BN29" s="966"/>
      <c r="BO29" s="926"/>
    </row>
    <row r="30" spans="1:73" s="946" customFormat="1" ht="13.5" customHeight="1">
      <c r="A30" s="1058"/>
      <c r="B30" s="4026"/>
      <c r="C30" s="4027"/>
      <c r="D30" s="4028"/>
      <c r="E30" s="3996"/>
      <c r="F30" s="3997"/>
      <c r="G30" s="3998"/>
      <c r="H30" s="3972"/>
      <c r="I30" s="3973"/>
      <c r="J30" s="3973"/>
      <c r="K30" s="3973"/>
      <c r="L30" s="3973"/>
      <c r="M30" s="3973"/>
      <c r="N30" s="3973"/>
      <c r="O30" s="3973"/>
      <c r="P30" s="3973"/>
      <c r="Q30" s="3973"/>
      <c r="R30" s="3973"/>
      <c r="S30" s="3973"/>
      <c r="T30" s="3973"/>
      <c r="U30" s="3975"/>
      <c r="V30" s="3926"/>
      <c r="W30" s="3977"/>
      <c r="X30" s="4012"/>
      <c r="Y30" s="4013"/>
      <c r="Z30" s="4014"/>
      <c r="AA30" s="4021"/>
      <c r="AB30" s="4022"/>
      <c r="AC30" s="4023"/>
      <c r="AD30" s="4037"/>
      <c r="AE30" s="3906">
        <v>0</v>
      </c>
      <c r="AF30" s="3907"/>
      <c r="AG30" s="2040"/>
      <c r="AH30" s="3875"/>
      <c r="AI30" s="3875"/>
      <c r="AJ30" s="3875"/>
      <c r="AK30" s="3875"/>
      <c r="AL30" s="3875"/>
      <c r="AM30" s="3875"/>
      <c r="AN30" s="3875"/>
      <c r="AO30" s="3875"/>
      <c r="AP30" s="3875"/>
      <c r="AQ30" s="3876"/>
      <c r="AR30" s="2032"/>
      <c r="AT30" s="3692">
        <v>3</v>
      </c>
      <c r="AU30" s="3693"/>
      <c r="AV30" s="3693"/>
      <c r="AW30" s="3694"/>
      <c r="AX30" s="4029"/>
      <c r="AY30" s="4030"/>
      <c r="AZ30" s="4030"/>
      <c r="BA30" s="964" t="s">
        <v>669</v>
      </c>
      <c r="BB30" s="966"/>
      <c r="BC30" s="926"/>
      <c r="BD30" s="951"/>
      <c r="BE30" s="952"/>
      <c r="BF30" s="3692">
        <v>3</v>
      </c>
      <c r="BG30" s="3693"/>
      <c r="BH30" s="3693"/>
      <c r="BI30" s="3694"/>
      <c r="BJ30" s="4038">
        <v>8</v>
      </c>
      <c r="BK30" s="4039"/>
      <c r="BL30" s="4039"/>
      <c r="BM30" s="964" t="s">
        <v>669</v>
      </c>
      <c r="BN30" s="966"/>
      <c r="BO30" s="926"/>
    </row>
    <row r="31" spans="1:73" s="946" customFormat="1" ht="13.5" customHeight="1">
      <c r="A31" s="2123"/>
      <c r="B31" s="3981"/>
      <c r="C31" s="3982"/>
      <c r="D31" s="3983"/>
      <c r="E31" s="3990"/>
      <c r="F31" s="3991"/>
      <c r="G31" s="3992"/>
      <c r="H31" s="3999">
        <v>0</v>
      </c>
      <c r="I31" s="3979"/>
      <c r="J31" s="3978">
        <v>0</v>
      </c>
      <c r="K31" s="3979"/>
      <c r="L31" s="3978">
        <v>0</v>
      </c>
      <c r="M31" s="3979"/>
      <c r="N31" s="3978">
        <v>0</v>
      </c>
      <c r="O31" s="3979"/>
      <c r="P31" s="3978">
        <v>0</v>
      </c>
      <c r="Q31" s="3979"/>
      <c r="R31" s="3978">
        <v>0</v>
      </c>
      <c r="S31" s="3979"/>
      <c r="T31" s="3978">
        <v>0</v>
      </c>
      <c r="U31" s="3980"/>
      <c r="V31" s="4004">
        <f>SUM(H31:U31)</f>
        <v>0</v>
      </c>
      <c r="W31" s="4005"/>
      <c r="X31" s="4006" t="str">
        <f>IF(V32=0,"",ROUNDDOWN(H32/3,1)+ROUNDDOWN((J32+L32)/6,1)+ROUNDDOWN(N32/6,1)+ROUNDDOWN(P32/20,1)+ROUNDDOWN((R32+T32)/30,1))</f>
        <v/>
      </c>
      <c r="Y31" s="4007"/>
      <c r="Z31" s="4008"/>
      <c r="AA31" s="4015" t="str">
        <f>IF(AD31+AE33=0,"",AD31+AE33)</f>
        <v/>
      </c>
      <c r="AB31" s="4016"/>
      <c r="AC31" s="4017"/>
      <c r="AD31" s="4000"/>
      <c r="AE31" s="3966"/>
      <c r="AF31" s="3967"/>
      <c r="AG31" s="2036" t="s">
        <v>176</v>
      </c>
      <c r="AH31" s="3968"/>
      <c r="AI31" s="3968"/>
      <c r="AJ31" s="3968"/>
      <c r="AK31" s="3968"/>
      <c r="AL31" s="3968"/>
      <c r="AM31" s="3968"/>
      <c r="AN31" s="3968"/>
      <c r="AO31" s="3968"/>
      <c r="AP31" s="3968"/>
      <c r="AQ31" s="3969"/>
      <c r="AR31" s="2032"/>
      <c r="AT31" s="3692">
        <v>4</v>
      </c>
      <c r="AU31" s="3693"/>
      <c r="AV31" s="3693"/>
      <c r="AW31" s="3694"/>
      <c r="AX31" s="4029"/>
      <c r="AY31" s="4030"/>
      <c r="AZ31" s="4030"/>
      <c r="BA31" s="964" t="s">
        <v>669</v>
      </c>
      <c r="BB31" s="966"/>
      <c r="BC31" s="926"/>
      <c r="BD31" s="951"/>
      <c r="BE31" s="952"/>
      <c r="BF31" s="3692">
        <v>4</v>
      </c>
      <c r="BG31" s="3693"/>
      <c r="BH31" s="3693"/>
      <c r="BI31" s="3694"/>
      <c r="BJ31" s="4029"/>
      <c r="BK31" s="4030"/>
      <c r="BL31" s="4030"/>
      <c r="BM31" s="964" t="s">
        <v>669</v>
      </c>
      <c r="BN31" s="966"/>
      <c r="BO31" s="926"/>
    </row>
    <row r="32" spans="1:73" s="946" customFormat="1" ht="13.5" customHeight="1">
      <c r="A32" s="1058"/>
      <c r="B32" s="3984"/>
      <c r="C32" s="3985"/>
      <c r="D32" s="3986"/>
      <c r="E32" s="3993"/>
      <c r="F32" s="3994"/>
      <c r="G32" s="3995"/>
      <c r="H32" s="3970"/>
      <c r="I32" s="3971"/>
      <c r="J32" s="3971"/>
      <c r="K32" s="3971"/>
      <c r="L32" s="3971"/>
      <c r="M32" s="3971"/>
      <c r="N32" s="3971"/>
      <c r="O32" s="3971"/>
      <c r="P32" s="3971"/>
      <c r="Q32" s="3971"/>
      <c r="R32" s="3971"/>
      <c r="S32" s="3971"/>
      <c r="T32" s="3971"/>
      <c r="U32" s="3974"/>
      <c r="V32" s="3924">
        <f>SUM(H32:U33)</f>
        <v>0</v>
      </c>
      <c r="W32" s="3976"/>
      <c r="X32" s="4009"/>
      <c r="Y32" s="4010"/>
      <c r="Z32" s="4011"/>
      <c r="AA32" s="4018"/>
      <c r="AB32" s="4019"/>
      <c r="AC32" s="4020"/>
      <c r="AD32" s="3896"/>
      <c r="AE32" s="3900"/>
      <c r="AF32" s="3901"/>
      <c r="AG32" s="2037" t="s">
        <v>177</v>
      </c>
      <c r="AH32" s="3904"/>
      <c r="AI32" s="3904"/>
      <c r="AJ32" s="3904"/>
      <c r="AK32" s="3904"/>
      <c r="AL32" s="3904"/>
      <c r="AM32" s="3904"/>
      <c r="AN32" s="3904"/>
      <c r="AO32" s="3904"/>
      <c r="AP32" s="3904"/>
      <c r="AQ32" s="3905"/>
      <c r="AR32" s="2032"/>
      <c r="AT32" s="3692">
        <v>5</v>
      </c>
      <c r="AU32" s="3693"/>
      <c r="AV32" s="3693"/>
      <c r="AW32" s="3694"/>
      <c r="AX32" s="4029"/>
      <c r="AY32" s="4030"/>
      <c r="AZ32" s="4030"/>
      <c r="BA32" s="964" t="s">
        <v>669</v>
      </c>
      <c r="BB32" s="966"/>
      <c r="BC32" s="926"/>
      <c r="BD32" s="951"/>
      <c r="BE32" s="952"/>
      <c r="BF32" s="3692">
        <v>5</v>
      </c>
      <c r="BG32" s="3693"/>
      <c r="BH32" s="3693"/>
      <c r="BI32" s="3694"/>
      <c r="BJ32" s="4029"/>
      <c r="BK32" s="4030"/>
      <c r="BL32" s="4030"/>
      <c r="BM32" s="964" t="s">
        <v>669</v>
      </c>
      <c r="BN32" s="966"/>
      <c r="BO32" s="926"/>
    </row>
    <row r="33" spans="1:94" s="946" customFormat="1" ht="13.5" customHeight="1">
      <c r="A33" s="1058"/>
      <c r="B33" s="4026"/>
      <c r="C33" s="4027"/>
      <c r="D33" s="4028"/>
      <c r="E33" s="3996"/>
      <c r="F33" s="3997"/>
      <c r="G33" s="3998"/>
      <c r="H33" s="3972"/>
      <c r="I33" s="3973"/>
      <c r="J33" s="3973"/>
      <c r="K33" s="3973"/>
      <c r="L33" s="3973"/>
      <c r="M33" s="3973"/>
      <c r="N33" s="3973"/>
      <c r="O33" s="3973"/>
      <c r="P33" s="3973"/>
      <c r="Q33" s="3973"/>
      <c r="R33" s="3973"/>
      <c r="S33" s="3973"/>
      <c r="T33" s="3973"/>
      <c r="U33" s="3975"/>
      <c r="V33" s="3926"/>
      <c r="W33" s="3977"/>
      <c r="X33" s="4012"/>
      <c r="Y33" s="4013"/>
      <c r="Z33" s="4014"/>
      <c r="AA33" s="4021"/>
      <c r="AB33" s="4022"/>
      <c r="AC33" s="4023"/>
      <c r="AD33" s="3897"/>
      <c r="AE33" s="3906">
        <v>0</v>
      </c>
      <c r="AF33" s="3907"/>
      <c r="AG33" s="2040"/>
      <c r="AH33" s="3875"/>
      <c r="AI33" s="3875"/>
      <c r="AJ33" s="3875"/>
      <c r="AK33" s="3875"/>
      <c r="AL33" s="3875"/>
      <c r="AM33" s="3875"/>
      <c r="AN33" s="3875"/>
      <c r="AO33" s="3875"/>
      <c r="AP33" s="3875"/>
      <c r="AQ33" s="3876"/>
      <c r="AR33" s="2032"/>
      <c r="AT33" s="3692">
        <v>6</v>
      </c>
      <c r="AU33" s="3693"/>
      <c r="AV33" s="3693"/>
      <c r="AW33" s="3694"/>
      <c r="AX33" s="4029"/>
      <c r="AY33" s="4030"/>
      <c r="AZ33" s="4030"/>
      <c r="BA33" s="964" t="s">
        <v>669</v>
      </c>
      <c r="BB33" s="2098"/>
      <c r="BC33" s="965"/>
      <c r="BD33" s="968"/>
      <c r="BE33" s="969"/>
      <c r="BF33" s="3692">
        <v>6</v>
      </c>
      <c r="BG33" s="3693"/>
      <c r="BH33" s="3693"/>
      <c r="BI33" s="3694"/>
      <c r="BJ33" s="4029"/>
      <c r="BK33" s="4030"/>
      <c r="BL33" s="4030"/>
      <c r="BM33" s="964" t="s">
        <v>669</v>
      </c>
      <c r="BN33" s="2098"/>
      <c r="BO33" s="965"/>
    </row>
    <row r="34" spans="1:94" s="946" customFormat="1" ht="13.5" customHeight="1">
      <c r="A34" s="2123"/>
      <c r="B34" s="3981"/>
      <c r="C34" s="3982"/>
      <c r="D34" s="3983"/>
      <c r="E34" s="3990"/>
      <c r="F34" s="3991"/>
      <c r="G34" s="3992"/>
      <c r="H34" s="3999">
        <v>0</v>
      </c>
      <c r="I34" s="3979"/>
      <c r="J34" s="3978">
        <v>0</v>
      </c>
      <c r="K34" s="3979"/>
      <c r="L34" s="3978">
        <v>0</v>
      </c>
      <c r="M34" s="3979"/>
      <c r="N34" s="3978">
        <v>0</v>
      </c>
      <c r="O34" s="3979"/>
      <c r="P34" s="3978">
        <v>0</v>
      </c>
      <c r="Q34" s="3979"/>
      <c r="R34" s="3978">
        <v>0</v>
      </c>
      <c r="S34" s="3979"/>
      <c r="T34" s="3978">
        <v>0</v>
      </c>
      <c r="U34" s="3979"/>
      <c r="V34" s="4004">
        <f>SUM(H34:U34)</f>
        <v>0</v>
      </c>
      <c r="W34" s="4005"/>
      <c r="X34" s="4006" t="str">
        <f>IF(V35=0,"",ROUNDDOWN(H35/3,1)+ROUNDDOWN((J35+L35)/6,1)+ROUNDDOWN(N35/6,1)+ROUNDDOWN(P35/20,1)+ROUNDDOWN((R35+T35)/30,1))</f>
        <v/>
      </c>
      <c r="Y34" s="4007"/>
      <c r="Z34" s="4008"/>
      <c r="AA34" s="4015" t="str">
        <f>IF(AD34+AE36=0,"",AD34+AE36)</f>
        <v/>
      </c>
      <c r="AB34" s="4016"/>
      <c r="AC34" s="4017"/>
      <c r="AD34" s="4000"/>
      <c r="AE34" s="3966"/>
      <c r="AF34" s="3967"/>
      <c r="AG34" s="2036" t="s">
        <v>176</v>
      </c>
      <c r="AH34" s="3968"/>
      <c r="AI34" s="3968"/>
      <c r="AJ34" s="3968"/>
      <c r="AK34" s="3968"/>
      <c r="AL34" s="3968"/>
      <c r="AM34" s="3968"/>
      <c r="AN34" s="3968"/>
      <c r="AO34" s="3968"/>
      <c r="AP34" s="3968"/>
      <c r="AQ34" s="3969"/>
      <c r="AR34" s="2032"/>
      <c r="AT34" s="3692">
        <v>7</v>
      </c>
      <c r="AU34" s="3693"/>
      <c r="AV34" s="3693"/>
      <c r="AW34" s="3694"/>
      <c r="AX34" s="4029"/>
      <c r="AY34" s="4030"/>
      <c r="AZ34" s="4030"/>
      <c r="BA34" s="964" t="s">
        <v>669</v>
      </c>
      <c r="BB34" s="966"/>
      <c r="BC34" s="926"/>
      <c r="BD34" s="951"/>
      <c r="BE34" s="952"/>
      <c r="BF34" s="3692">
        <v>7</v>
      </c>
      <c r="BG34" s="3693"/>
      <c r="BH34" s="3693"/>
      <c r="BI34" s="3694"/>
      <c r="BJ34" s="4029"/>
      <c r="BK34" s="4030"/>
      <c r="BL34" s="4030"/>
      <c r="BM34" s="964" t="s">
        <v>669</v>
      </c>
      <c r="BN34" s="966"/>
      <c r="BO34" s="926"/>
    </row>
    <row r="35" spans="1:94" s="946" customFormat="1" ht="13.5" customHeight="1">
      <c r="A35" s="1058"/>
      <c r="B35" s="3984"/>
      <c r="C35" s="3985"/>
      <c r="D35" s="3986"/>
      <c r="E35" s="3993"/>
      <c r="F35" s="3994"/>
      <c r="G35" s="3995"/>
      <c r="H35" s="4031"/>
      <c r="I35" s="4032"/>
      <c r="J35" s="3974"/>
      <c r="K35" s="4032"/>
      <c r="L35" s="3974"/>
      <c r="M35" s="4032"/>
      <c r="N35" s="3974"/>
      <c r="O35" s="4032"/>
      <c r="P35" s="3974"/>
      <c r="Q35" s="4032"/>
      <c r="R35" s="3974"/>
      <c r="S35" s="4032"/>
      <c r="T35" s="3974"/>
      <c r="U35" s="4032"/>
      <c r="V35" s="3924">
        <f>SUM(H35:U36)</f>
        <v>0</v>
      </c>
      <c r="W35" s="3976"/>
      <c r="X35" s="4009"/>
      <c r="Y35" s="4010"/>
      <c r="Z35" s="4011"/>
      <c r="AA35" s="4018"/>
      <c r="AB35" s="4019"/>
      <c r="AC35" s="4020"/>
      <c r="AD35" s="3896"/>
      <c r="AE35" s="3900"/>
      <c r="AF35" s="3901"/>
      <c r="AG35" s="2037" t="s">
        <v>177</v>
      </c>
      <c r="AH35" s="3904"/>
      <c r="AI35" s="3904"/>
      <c r="AJ35" s="3904"/>
      <c r="AK35" s="3904"/>
      <c r="AL35" s="3904"/>
      <c r="AM35" s="3904"/>
      <c r="AN35" s="3904"/>
      <c r="AO35" s="3904"/>
      <c r="AP35" s="3904"/>
      <c r="AQ35" s="3905"/>
      <c r="AR35" s="2032"/>
      <c r="AT35" s="3692">
        <v>8</v>
      </c>
      <c r="AU35" s="3693"/>
      <c r="AV35" s="3693"/>
      <c r="AW35" s="3694"/>
      <c r="AX35" s="4029"/>
      <c r="AY35" s="4030"/>
      <c r="AZ35" s="4030"/>
      <c r="BA35" s="964" t="s">
        <v>669</v>
      </c>
      <c r="BB35" s="966"/>
      <c r="BC35" s="926"/>
      <c r="BD35" s="971"/>
      <c r="BE35" s="972"/>
      <c r="BF35" s="3692">
        <v>8</v>
      </c>
      <c r="BG35" s="3693"/>
      <c r="BH35" s="3693"/>
      <c r="BI35" s="3694"/>
      <c r="BJ35" s="4029"/>
      <c r="BK35" s="4030"/>
      <c r="BL35" s="4030"/>
      <c r="BM35" s="964" t="s">
        <v>669</v>
      </c>
      <c r="BN35" s="966"/>
      <c r="BO35" s="926"/>
    </row>
    <row r="36" spans="1:94" s="946" customFormat="1" ht="13.5" customHeight="1">
      <c r="A36" s="1058"/>
      <c r="B36" s="4026"/>
      <c r="C36" s="4027"/>
      <c r="D36" s="4028"/>
      <c r="E36" s="3996"/>
      <c r="F36" s="3997"/>
      <c r="G36" s="3998"/>
      <c r="H36" s="4033"/>
      <c r="I36" s="4034"/>
      <c r="J36" s="3975"/>
      <c r="K36" s="4034"/>
      <c r="L36" s="3975"/>
      <c r="M36" s="4034"/>
      <c r="N36" s="3975"/>
      <c r="O36" s="4034"/>
      <c r="P36" s="3975"/>
      <c r="Q36" s="4034"/>
      <c r="R36" s="3975"/>
      <c r="S36" s="4034"/>
      <c r="T36" s="3975"/>
      <c r="U36" s="4034"/>
      <c r="V36" s="3926"/>
      <c r="W36" s="3977"/>
      <c r="X36" s="4012"/>
      <c r="Y36" s="4013"/>
      <c r="Z36" s="4014"/>
      <c r="AA36" s="4021"/>
      <c r="AB36" s="4022"/>
      <c r="AC36" s="4023"/>
      <c r="AD36" s="3897"/>
      <c r="AE36" s="3906">
        <v>0</v>
      </c>
      <c r="AF36" s="3907"/>
      <c r="AG36" s="2040"/>
      <c r="AH36" s="3875"/>
      <c r="AI36" s="3875"/>
      <c r="AJ36" s="3875"/>
      <c r="AK36" s="3875"/>
      <c r="AL36" s="3875"/>
      <c r="AM36" s="3875"/>
      <c r="AN36" s="3875"/>
      <c r="AO36" s="3875"/>
      <c r="AP36" s="3875"/>
      <c r="AQ36" s="3876"/>
      <c r="AR36" s="2032"/>
      <c r="AT36" s="3692">
        <v>9</v>
      </c>
      <c r="AU36" s="3693"/>
      <c r="AV36" s="3693"/>
      <c r="AW36" s="3694"/>
      <c r="AX36" s="4029"/>
      <c r="AY36" s="4030"/>
      <c r="AZ36" s="4030"/>
      <c r="BA36" s="964" t="s">
        <v>669</v>
      </c>
      <c r="BB36" s="966"/>
      <c r="BC36" s="926"/>
      <c r="BD36" s="971"/>
      <c r="BE36" s="972"/>
      <c r="BF36" s="3692">
        <v>9</v>
      </c>
      <c r="BG36" s="3693"/>
      <c r="BH36" s="3693"/>
      <c r="BI36" s="3694"/>
      <c r="BJ36" s="4029"/>
      <c r="BK36" s="4030"/>
      <c r="BL36" s="4030"/>
      <c r="BM36" s="964" t="s">
        <v>669</v>
      </c>
      <c r="BN36" s="966"/>
      <c r="BO36" s="926"/>
    </row>
    <row r="37" spans="1:94" s="946" customFormat="1" ht="13.5" customHeight="1">
      <c r="A37" s="2123"/>
      <c r="B37" s="3981"/>
      <c r="C37" s="3982"/>
      <c r="D37" s="3983"/>
      <c r="E37" s="3990"/>
      <c r="F37" s="3991"/>
      <c r="G37" s="3992"/>
      <c r="H37" s="3999">
        <v>0</v>
      </c>
      <c r="I37" s="3979"/>
      <c r="J37" s="3978">
        <v>0</v>
      </c>
      <c r="K37" s="3979"/>
      <c r="L37" s="3978">
        <v>0</v>
      </c>
      <c r="M37" s="3979"/>
      <c r="N37" s="3978">
        <v>0</v>
      </c>
      <c r="O37" s="3979"/>
      <c r="P37" s="3978">
        <v>0</v>
      </c>
      <c r="Q37" s="3979"/>
      <c r="R37" s="3978">
        <v>0</v>
      </c>
      <c r="S37" s="3979"/>
      <c r="T37" s="3978">
        <v>0</v>
      </c>
      <c r="U37" s="3979"/>
      <c r="V37" s="4004">
        <f>SUM(H37:U37)</f>
        <v>0</v>
      </c>
      <c r="W37" s="4005"/>
      <c r="X37" s="4006" t="str">
        <f>IF(V38=0,"",ROUNDDOWN(H38/3,1)+ROUNDDOWN((J38+L38)/6,1)+ROUNDDOWN(N38/6,1)+ROUNDDOWN(P38/20,1)+ROUNDDOWN((R38+T38)/30,1))</f>
        <v/>
      </c>
      <c r="Y37" s="4007"/>
      <c r="Z37" s="4008"/>
      <c r="AA37" s="4015" t="str">
        <f>IF(AD37+AE39=0,"",AD37+AE39)</f>
        <v/>
      </c>
      <c r="AB37" s="4016"/>
      <c r="AC37" s="4017"/>
      <c r="AD37" s="4035"/>
      <c r="AE37" s="3966"/>
      <c r="AF37" s="3967"/>
      <c r="AG37" s="2036" t="s">
        <v>176</v>
      </c>
      <c r="AH37" s="3968"/>
      <c r="AI37" s="3968"/>
      <c r="AJ37" s="3968"/>
      <c r="AK37" s="3968"/>
      <c r="AL37" s="3968"/>
      <c r="AM37" s="3968"/>
      <c r="AN37" s="3968"/>
      <c r="AO37" s="3968"/>
      <c r="AP37" s="3968"/>
      <c r="AQ37" s="3969"/>
      <c r="AR37" s="2032"/>
      <c r="AT37" s="3692">
        <v>10</v>
      </c>
      <c r="AU37" s="3693"/>
      <c r="AV37" s="3693"/>
      <c r="AW37" s="3694"/>
      <c r="AX37" s="4029"/>
      <c r="AY37" s="4030"/>
      <c r="AZ37" s="4030"/>
      <c r="BA37" s="964" t="s">
        <v>669</v>
      </c>
      <c r="BB37" s="966"/>
      <c r="BC37" s="926"/>
      <c r="BD37" s="975"/>
      <c r="BE37" s="976"/>
      <c r="BF37" s="3692">
        <v>10</v>
      </c>
      <c r="BG37" s="3693"/>
      <c r="BH37" s="3693"/>
      <c r="BI37" s="3694"/>
      <c r="BJ37" s="4029"/>
      <c r="BK37" s="4030"/>
      <c r="BL37" s="4030"/>
      <c r="BM37" s="964" t="s">
        <v>669</v>
      </c>
      <c r="BN37" s="966"/>
      <c r="BO37" s="926"/>
    </row>
    <row r="38" spans="1:94" s="946" customFormat="1" ht="13.5" customHeight="1">
      <c r="A38" s="1058"/>
      <c r="B38" s="3984"/>
      <c r="C38" s="3985"/>
      <c r="D38" s="3986"/>
      <c r="E38" s="3993"/>
      <c r="F38" s="3994"/>
      <c r="G38" s="3995"/>
      <c r="H38" s="4031"/>
      <c r="I38" s="4032"/>
      <c r="J38" s="3974"/>
      <c r="K38" s="4032"/>
      <c r="L38" s="3974"/>
      <c r="M38" s="4032"/>
      <c r="N38" s="3974"/>
      <c r="O38" s="4032"/>
      <c r="P38" s="3974"/>
      <c r="Q38" s="4032"/>
      <c r="R38" s="3974"/>
      <c r="S38" s="4032"/>
      <c r="T38" s="3974"/>
      <c r="U38" s="4032"/>
      <c r="V38" s="3924">
        <f>SUM(H38:U39)</f>
        <v>0</v>
      </c>
      <c r="W38" s="3976"/>
      <c r="X38" s="4009"/>
      <c r="Y38" s="4010"/>
      <c r="Z38" s="4011"/>
      <c r="AA38" s="4018"/>
      <c r="AB38" s="4019"/>
      <c r="AC38" s="4020"/>
      <c r="AD38" s="4036"/>
      <c r="AE38" s="3900"/>
      <c r="AF38" s="3901"/>
      <c r="AG38" s="2037" t="s">
        <v>177</v>
      </c>
      <c r="AH38" s="3904"/>
      <c r="AI38" s="3904"/>
      <c r="AJ38" s="3904"/>
      <c r="AK38" s="3904"/>
      <c r="AL38" s="3904"/>
      <c r="AM38" s="3904"/>
      <c r="AN38" s="3904"/>
      <c r="AO38" s="3904"/>
      <c r="AP38" s="3904"/>
      <c r="AQ38" s="3905"/>
      <c r="AR38" s="2032"/>
      <c r="AT38" s="3692">
        <v>11</v>
      </c>
      <c r="AU38" s="3693"/>
      <c r="AV38" s="3693"/>
      <c r="AW38" s="3694"/>
      <c r="AX38" s="4029"/>
      <c r="AY38" s="4030"/>
      <c r="AZ38" s="4030"/>
      <c r="BA38" s="964" t="s">
        <v>669</v>
      </c>
      <c r="BB38" s="2098"/>
      <c r="BC38" s="965"/>
      <c r="BD38" s="975"/>
      <c r="BE38" s="976"/>
      <c r="BF38" s="3692">
        <v>11</v>
      </c>
      <c r="BG38" s="3693"/>
      <c r="BH38" s="3693"/>
      <c r="BI38" s="3694"/>
      <c r="BJ38" s="4029"/>
      <c r="BK38" s="4030"/>
      <c r="BL38" s="4030"/>
      <c r="BM38" s="964" t="s">
        <v>669</v>
      </c>
      <c r="BN38" s="2098"/>
      <c r="BO38" s="965"/>
    </row>
    <row r="39" spans="1:94" s="946" customFormat="1" ht="13.5" customHeight="1">
      <c r="A39" s="1058"/>
      <c r="B39" s="4026"/>
      <c r="C39" s="4027"/>
      <c r="D39" s="4028"/>
      <c r="E39" s="3996"/>
      <c r="F39" s="3997"/>
      <c r="G39" s="3998"/>
      <c r="H39" s="4033"/>
      <c r="I39" s="4034"/>
      <c r="J39" s="3975"/>
      <c r="K39" s="4034"/>
      <c r="L39" s="3975"/>
      <c r="M39" s="4034"/>
      <c r="N39" s="3975"/>
      <c r="O39" s="4034"/>
      <c r="P39" s="3975"/>
      <c r="Q39" s="4034"/>
      <c r="R39" s="3975"/>
      <c r="S39" s="4034"/>
      <c r="T39" s="3975"/>
      <c r="U39" s="4034"/>
      <c r="V39" s="3926"/>
      <c r="W39" s="3977"/>
      <c r="X39" s="4012"/>
      <c r="Y39" s="4013"/>
      <c r="Z39" s="4014"/>
      <c r="AA39" s="4021"/>
      <c r="AB39" s="4022"/>
      <c r="AC39" s="4023"/>
      <c r="AD39" s="4037"/>
      <c r="AE39" s="3906">
        <v>0</v>
      </c>
      <c r="AF39" s="3907"/>
      <c r="AG39" s="2040"/>
      <c r="AH39" s="3875"/>
      <c r="AI39" s="3875"/>
      <c r="AJ39" s="3875"/>
      <c r="AK39" s="3875"/>
      <c r="AL39" s="3875"/>
      <c r="AM39" s="3875"/>
      <c r="AN39" s="3875"/>
      <c r="AO39" s="3875"/>
      <c r="AP39" s="3875"/>
      <c r="AQ39" s="3876"/>
      <c r="AR39" s="2032"/>
      <c r="AT39" s="3692">
        <v>12</v>
      </c>
      <c r="AU39" s="3693"/>
      <c r="AV39" s="3693"/>
      <c r="AW39" s="3694"/>
      <c r="AX39" s="4029"/>
      <c r="AY39" s="4030"/>
      <c r="AZ39" s="4030"/>
      <c r="BA39" s="964" t="s">
        <v>669</v>
      </c>
      <c r="BB39" s="966"/>
      <c r="BC39" s="926"/>
      <c r="BD39" s="975"/>
      <c r="BE39" s="976"/>
      <c r="BF39" s="3692">
        <v>12</v>
      </c>
      <c r="BG39" s="3693"/>
      <c r="BH39" s="3693"/>
      <c r="BI39" s="3694"/>
      <c r="BJ39" s="4029"/>
      <c r="BK39" s="4030"/>
      <c r="BL39" s="4030"/>
      <c r="BM39" s="964" t="s">
        <v>669</v>
      </c>
      <c r="BN39" s="966"/>
      <c r="BO39" s="926"/>
    </row>
    <row r="40" spans="1:94" s="946" customFormat="1" ht="13.5" customHeight="1">
      <c r="A40" s="2123"/>
      <c r="B40" s="3981"/>
      <c r="C40" s="3982"/>
      <c r="D40" s="3983"/>
      <c r="E40" s="3990"/>
      <c r="F40" s="3991"/>
      <c r="G40" s="3992"/>
      <c r="H40" s="3999">
        <v>0</v>
      </c>
      <c r="I40" s="3979"/>
      <c r="J40" s="3978">
        <v>0</v>
      </c>
      <c r="K40" s="3979"/>
      <c r="L40" s="3978">
        <v>0</v>
      </c>
      <c r="M40" s="3979"/>
      <c r="N40" s="3978">
        <v>0</v>
      </c>
      <c r="O40" s="3979"/>
      <c r="P40" s="3978">
        <v>0</v>
      </c>
      <c r="Q40" s="3979"/>
      <c r="R40" s="3978">
        <v>0</v>
      </c>
      <c r="S40" s="3979"/>
      <c r="T40" s="3978">
        <v>0</v>
      </c>
      <c r="U40" s="3979"/>
      <c r="V40" s="4004">
        <f>SUM(H40:U40)</f>
        <v>0</v>
      </c>
      <c r="W40" s="4005"/>
      <c r="X40" s="4006" t="str">
        <f>IF(V41=0,"",ROUNDDOWN(H41/3,1)+ROUNDDOWN((J41+L41)/6,1)+ROUNDDOWN(N41/6,1)+ROUNDDOWN(P41/20,1)+ROUNDDOWN((R41+T41)/30,1))</f>
        <v/>
      </c>
      <c r="Y40" s="4007"/>
      <c r="Z40" s="4008"/>
      <c r="AA40" s="4015" t="str">
        <f>IF(AD40+AE42=0,"",AD40+AE42)</f>
        <v/>
      </c>
      <c r="AB40" s="4016"/>
      <c r="AC40" s="4017"/>
      <c r="AD40" s="4000"/>
      <c r="AE40" s="3966"/>
      <c r="AF40" s="3967"/>
      <c r="AG40" s="2036" t="s">
        <v>176</v>
      </c>
      <c r="AH40" s="3968"/>
      <c r="AI40" s="3968"/>
      <c r="AJ40" s="3968"/>
      <c r="AK40" s="3968"/>
      <c r="AL40" s="3968"/>
      <c r="AM40" s="3968"/>
      <c r="AN40" s="3968"/>
      <c r="AO40" s="3968"/>
      <c r="AP40" s="3968"/>
      <c r="AQ40" s="3969"/>
      <c r="AR40" s="2032"/>
      <c r="AT40" s="3692">
        <v>13</v>
      </c>
      <c r="AU40" s="3693"/>
      <c r="AV40" s="3693"/>
      <c r="AW40" s="3694"/>
      <c r="AX40" s="4029"/>
      <c r="AY40" s="4030"/>
      <c r="AZ40" s="4030"/>
      <c r="BA40" s="964" t="s">
        <v>669</v>
      </c>
      <c r="BB40" s="966"/>
      <c r="BC40" s="926"/>
      <c r="BD40" s="975"/>
      <c r="BE40" s="976"/>
      <c r="BF40" s="3692">
        <v>13</v>
      </c>
      <c r="BG40" s="3693"/>
      <c r="BH40" s="3693"/>
      <c r="BI40" s="3694"/>
      <c r="BJ40" s="4029"/>
      <c r="BK40" s="4030"/>
      <c r="BL40" s="4030"/>
      <c r="BM40" s="964" t="s">
        <v>669</v>
      </c>
      <c r="BN40" s="966"/>
      <c r="BO40" s="926"/>
    </row>
    <row r="41" spans="1:94" s="946" customFormat="1" ht="13.5" customHeight="1">
      <c r="A41" s="1058"/>
      <c r="B41" s="3984"/>
      <c r="C41" s="3985"/>
      <c r="D41" s="3986"/>
      <c r="E41" s="3993"/>
      <c r="F41" s="3994"/>
      <c r="G41" s="3995"/>
      <c r="H41" s="4031"/>
      <c r="I41" s="4032"/>
      <c r="J41" s="3974"/>
      <c r="K41" s="4032"/>
      <c r="L41" s="3974"/>
      <c r="M41" s="4032"/>
      <c r="N41" s="3974"/>
      <c r="O41" s="4032"/>
      <c r="P41" s="3974"/>
      <c r="Q41" s="4032"/>
      <c r="R41" s="3974"/>
      <c r="S41" s="4032"/>
      <c r="T41" s="3974"/>
      <c r="U41" s="4032"/>
      <c r="V41" s="3924">
        <f>SUM(H41:U42)</f>
        <v>0</v>
      </c>
      <c r="W41" s="3976"/>
      <c r="X41" s="4009"/>
      <c r="Y41" s="4010"/>
      <c r="Z41" s="4011"/>
      <c r="AA41" s="4018"/>
      <c r="AB41" s="4019"/>
      <c r="AC41" s="4020"/>
      <c r="AD41" s="3896"/>
      <c r="AE41" s="3900"/>
      <c r="AF41" s="3901"/>
      <c r="AG41" s="2037" t="s">
        <v>177</v>
      </c>
      <c r="AH41" s="3904"/>
      <c r="AI41" s="3904"/>
      <c r="AJ41" s="3904"/>
      <c r="AK41" s="3904"/>
      <c r="AL41" s="3904"/>
      <c r="AM41" s="3904"/>
      <c r="AN41" s="3904"/>
      <c r="AO41" s="3904"/>
      <c r="AP41" s="3904"/>
      <c r="AQ41" s="3905"/>
      <c r="AR41" s="2032"/>
      <c r="AT41" s="3692">
        <v>14</v>
      </c>
      <c r="AU41" s="3693"/>
      <c r="AV41" s="3693"/>
      <c r="AW41" s="3694"/>
      <c r="AX41" s="4029"/>
      <c r="AY41" s="4030"/>
      <c r="AZ41" s="4030"/>
      <c r="BA41" s="964" t="s">
        <v>669</v>
      </c>
      <c r="BB41" s="966"/>
      <c r="BC41" s="926"/>
      <c r="BD41" s="975"/>
      <c r="BE41" s="976"/>
      <c r="BF41" s="3692">
        <v>14</v>
      </c>
      <c r="BG41" s="3693"/>
      <c r="BH41" s="3693"/>
      <c r="BI41" s="3694"/>
      <c r="BJ41" s="4029"/>
      <c r="BK41" s="4030"/>
      <c r="BL41" s="4030"/>
      <c r="BM41" s="964" t="s">
        <v>669</v>
      </c>
      <c r="BN41" s="966"/>
      <c r="BO41" s="926"/>
    </row>
    <row r="42" spans="1:94" s="946" customFormat="1" ht="13.5" customHeight="1">
      <c r="A42" s="1058"/>
      <c r="B42" s="4026"/>
      <c r="C42" s="4027"/>
      <c r="D42" s="4028"/>
      <c r="E42" s="3996"/>
      <c r="F42" s="3997"/>
      <c r="G42" s="3998"/>
      <c r="H42" s="4033"/>
      <c r="I42" s="4034"/>
      <c r="J42" s="3975"/>
      <c r="K42" s="4034"/>
      <c r="L42" s="3975"/>
      <c r="M42" s="4034"/>
      <c r="N42" s="3975"/>
      <c r="O42" s="4034"/>
      <c r="P42" s="3975"/>
      <c r="Q42" s="4034"/>
      <c r="R42" s="3975"/>
      <c r="S42" s="4034"/>
      <c r="T42" s="3975"/>
      <c r="U42" s="4034"/>
      <c r="V42" s="3926"/>
      <c r="W42" s="3977"/>
      <c r="X42" s="4012"/>
      <c r="Y42" s="4013"/>
      <c r="Z42" s="4014"/>
      <c r="AA42" s="4021"/>
      <c r="AB42" s="4022"/>
      <c r="AC42" s="4023"/>
      <c r="AD42" s="3897"/>
      <c r="AE42" s="3906">
        <v>0</v>
      </c>
      <c r="AF42" s="3907"/>
      <c r="AG42" s="2040"/>
      <c r="AH42" s="3875"/>
      <c r="AI42" s="3875"/>
      <c r="AJ42" s="3875"/>
      <c r="AK42" s="3875"/>
      <c r="AL42" s="3875"/>
      <c r="AM42" s="3875"/>
      <c r="AN42" s="3875"/>
      <c r="AO42" s="3875"/>
      <c r="AP42" s="3875"/>
      <c r="AQ42" s="3876"/>
      <c r="AR42" s="2032"/>
      <c r="AT42" s="3692">
        <v>15</v>
      </c>
      <c r="AU42" s="3693"/>
      <c r="AV42" s="3693"/>
      <c r="AW42" s="3694"/>
      <c r="AX42" s="4029"/>
      <c r="AY42" s="4030"/>
      <c r="AZ42" s="4030"/>
      <c r="BA42" s="964" t="s">
        <v>669</v>
      </c>
      <c r="BB42" s="966"/>
      <c r="BC42" s="926"/>
      <c r="BD42" s="975"/>
      <c r="BE42" s="976"/>
      <c r="BF42" s="3692">
        <v>15</v>
      </c>
      <c r="BG42" s="3693"/>
      <c r="BH42" s="3693"/>
      <c r="BI42" s="3694"/>
      <c r="BJ42" s="4029"/>
      <c r="BK42" s="4030"/>
      <c r="BL42" s="4030"/>
      <c r="BM42" s="964" t="s">
        <v>669</v>
      </c>
      <c r="BN42" s="966"/>
      <c r="BO42" s="926"/>
    </row>
    <row r="43" spans="1:94" s="946" customFormat="1" ht="13.5" customHeight="1">
      <c r="A43" s="2123"/>
      <c r="B43" s="3981"/>
      <c r="C43" s="3982"/>
      <c r="D43" s="3983"/>
      <c r="E43" s="3990"/>
      <c r="F43" s="3991"/>
      <c r="G43" s="3992"/>
      <c r="H43" s="3999">
        <v>0</v>
      </c>
      <c r="I43" s="3979"/>
      <c r="J43" s="3978">
        <v>0</v>
      </c>
      <c r="K43" s="3979"/>
      <c r="L43" s="3978">
        <v>0</v>
      </c>
      <c r="M43" s="3979"/>
      <c r="N43" s="3978">
        <v>0</v>
      </c>
      <c r="O43" s="3979"/>
      <c r="P43" s="3978">
        <v>0</v>
      </c>
      <c r="Q43" s="3979"/>
      <c r="R43" s="3978">
        <v>0</v>
      </c>
      <c r="S43" s="3979"/>
      <c r="T43" s="3978">
        <v>0</v>
      </c>
      <c r="U43" s="3980"/>
      <c r="V43" s="4004">
        <f>SUM(H43:U43)</f>
        <v>0</v>
      </c>
      <c r="W43" s="4005"/>
      <c r="X43" s="4006" t="str">
        <f>IF(V44=0,"",ROUNDDOWN(H44/3,1)+ROUNDDOWN((J44+L44)/6,1)+ROUNDDOWN(N44/6,1)+ROUNDDOWN(P44/20,1)+ROUNDDOWN((R44+T44)/30,1))</f>
        <v/>
      </c>
      <c r="Y43" s="4007"/>
      <c r="Z43" s="4008"/>
      <c r="AA43" s="4015" t="str">
        <f>IF(AD43+AE45=0,"",AD43+AE45)</f>
        <v/>
      </c>
      <c r="AB43" s="4016"/>
      <c r="AC43" s="4017"/>
      <c r="AD43" s="4000"/>
      <c r="AE43" s="3966"/>
      <c r="AF43" s="3967"/>
      <c r="AG43" s="2036" t="s">
        <v>176</v>
      </c>
      <c r="AH43" s="3968"/>
      <c r="AI43" s="3968"/>
      <c r="AJ43" s="3968"/>
      <c r="AK43" s="3968"/>
      <c r="AL43" s="3968"/>
      <c r="AM43" s="3968"/>
      <c r="AN43" s="3968"/>
      <c r="AO43" s="3968"/>
      <c r="AP43" s="3968"/>
      <c r="AQ43" s="3969"/>
      <c r="AR43" s="2032"/>
    </row>
    <row r="44" spans="1:94" s="946" customFormat="1" ht="13.5" customHeight="1">
      <c r="A44" s="1058"/>
      <c r="B44" s="3984"/>
      <c r="C44" s="3985"/>
      <c r="D44" s="3986"/>
      <c r="E44" s="3993"/>
      <c r="F44" s="3994"/>
      <c r="G44" s="3995"/>
      <c r="H44" s="3970"/>
      <c r="I44" s="3971"/>
      <c r="J44" s="3971"/>
      <c r="K44" s="3971"/>
      <c r="L44" s="3971"/>
      <c r="M44" s="3971"/>
      <c r="N44" s="3971"/>
      <c r="O44" s="3971"/>
      <c r="P44" s="3971"/>
      <c r="Q44" s="3971"/>
      <c r="R44" s="3971"/>
      <c r="S44" s="3971"/>
      <c r="T44" s="3971"/>
      <c r="U44" s="3974"/>
      <c r="V44" s="3924">
        <f>SUM(H44:U45)</f>
        <v>0</v>
      </c>
      <c r="W44" s="3976"/>
      <c r="X44" s="4009"/>
      <c r="Y44" s="4010"/>
      <c r="Z44" s="4011"/>
      <c r="AA44" s="4018"/>
      <c r="AB44" s="4019"/>
      <c r="AC44" s="4020"/>
      <c r="AD44" s="3896"/>
      <c r="AE44" s="3900"/>
      <c r="AF44" s="3901"/>
      <c r="AG44" s="2037" t="s">
        <v>177</v>
      </c>
      <c r="AH44" s="3904"/>
      <c r="AI44" s="3904"/>
      <c r="AJ44" s="3904"/>
      <c r="AK44" s="3904"/>
      <c r="AL44" s="3904"/>
      <c r="AM44" s="3904"/>
      <c r="AN44" s="3904"/>
      <c r="AO44" s="3904"/>
      <c r="AP44" s="3904"/>
      <c r="AQ44" s="3905"/>
      <c r="AR44" s="2032"/>
      <c r="AT44" s="897" t="s">
        <v>289</v>
      </c>
      <c r="AU44" s="897"/>
      <c r="AV44" s="897"/>
      <c r="AW44" s="897"/>
      <c r="AX44" s="897"/>
      <c r="AY44" s="897"/>
      <c r="AZ44" s="897"/>
      <c r="BA44" s="897"/>
      <c r="BB44" s="897"/>
      <c r="BC44" s="897"/>
      <c r="BD44" s="897"/>
      <c r="BE44" s="897"/>
      <c r="BF44" s="897"/>
      <c r="BG44" s="897"/>
      <c r="BH44" s="897"/>
      <c r="BI44" s="897"/>
      <c r="BJ44" s="897"/>
      <c r="BK44" s="897"/>
      <c r="BL44" s="897"/>
      <c r="BM44" s="897"/>
      <c r="BN44" s="897"/>
      <c r="BO44" s="897"/>
      <c r="BP44" s="897"/>
      <c r="BQ44" s="897"/>
      <c r="BR44" s="897"/>
      <c r="CE44" s="928"/>
    </row>
    <row r="45" spans="1:94" s="946" customFormat="1" ht="13.5" customHeight="1">
      <c r="A45" s="1058"/>
      <c r="B45" s="4026"/>
      <c r="C45" s="4027"/>
      <c r="D45" s="4028"/>
      <c r="E45" s="3996"/>
      <c r="F45" s="3997"/>
      <c r="G45" s="3998"/>
      <c r="H45" s="3972"/>
      <c r="I45" s="3973"/>
      <c r="J45" s="3973"/>
      <c r="K45" s="3973"/>
      <c r="L45" s="3973"/>
      <c r="M45" s="3973"/>
      <c r="N45" s="3973"/>
      <c r="O45" s="3973"/>
      <c r="P45" s="3973"/>
      <c r="Q45" s="3973"/>
      <c r="R45" s="3973"/>
      <c r="S45" s="3973"/>
      <c r="T45" s="3973"/>
      <c r="U45" s="3975"/>
      <c r="V45" s="3926"/>
      <c r="W45" s="3977"/>
      <c r="X45" s="4012"/>
      <c r="Y45" s="4013"/>
      <c r="Z45" s="4014"/>
      <c r="AA45" s="4021"/>
      <c r="AB45" s="4022"/>
      <c r="AC45" s="4023"/>
      <c r="AD45" s="3897"/>
      <c r="AE45" s="3906">
        <v>0</v>
      </c>
      <c r="AF45" s="3907"/>
      <c r="AG45" s="2040"/>
      <c r="AH45" s="3875"/>
      <c r="AI45" s="3875"/>
      <c r="AJ45" s="3875"/>
      <c r="AK45" s="3875"/>
      <c r="AL45" s="3875"/>
      <c r="AM45" s="3875"/>
      <c r="AN45" s="3875"/>
      <c r="AO45" s="3875"/>
      <c r="AP45" s="3875"/>
      <c r="AQ45" s="3876"/>
      <c r="AR45" s="2032"/>
      <c r="AT45" s="4024" t="s">
        <v>2137</v>
      </c>
      <c r="AU45" s="4025"/>
      <c r="AV45" s="4025"/>
      <c r="AW45" s="4025"/>
      <c r="AX45" s="4025"/>
      <c r="AY45" s="4025"/>
      <c r="AZ45" s="4025"/>
      <c r="BA45" s="4025"/>
      <c r="BB45" s="4025"/>
      <c r="BC45" s="4025"/>
      <c r="BD45" s="4025"/>
      <c r="BE45" s="4025"/>
      <c r="BF45" s="4025"/>
      <c r="BG45" s="4025"/>
      <c r="BH45" s="4025"/>
      <c r="BI45" s="4025"/>
      <c r="BJ45" s="4025"/>
      <c r="BK45" s="4025"/>
      <c r="BL45" s="4025"/>
      <c r="BM45" s="4025"/>
      <c r="BN45" s="4025"/>
      <c r="BO45" s="4025"/>
      <c r="BP45" s="4025"/>
      <c r="BQ45" s="4025"/>
      <c r="BR45" s="4025"/>
      <c r="BS45" s="4025"/>
      <c r="BT45" s="4025"/>
      <c r="BU45" s="4025"/>
      <c r="BV45" s="4025"/>
      <c r="BW45" s="4025"/>
      <c r="BX45" s="4025"/>
      <c r="BY45" s="4025"/>
      <c r="BZ45" s="4025"/>
      <c r="CA45" s="1094"/>
      <c r="CB45" s="1094"/>
      <c r="CC45" s="1094"/>
      <c r="CD45" s="1094"/>
      <c r="CE45" s="1094"/>
      <c r="CF45" s="1094"/>
      <c r="CG45" s="1094"/>
      <c r="CH45" s="2041"/>
      <c r="CI45" s="914"/>
      <c r="CJ45" s="914"/>
      <c r="CK45" s="914"/>
      <c r="CL45" s="914"/>
      <c r="CM45" s="914"/>
      <c r="CN45" s="914"/>
      <c r="CO45" s="914"/>
      <c r="CP45" s="928"/>
    </row>
    <row r="46" spans="1:94" s="946" customFormat="1" ht="13.5" customHeight="1">
      <c r="A46" s="2123"/>
      <c r="B46" s="3981"/>
      <c r="C46" s="3982"/>
      <c r="D46" s="3983"/>
      <c r="E46" s="3990"/>
      <c r="F46" s="3991"/>
      <c r="G46" s="3992"/>
      <c r="H46" s="3999">
        <v>0</v>
      </c>
      <c r="I46" s="3979"/>
      <c r="J46" s="3978">
        <v>0</v>
      </c>
      <c r="K46" s="3979"/>
      <c r="L46" s="3978">
        <v>0</v>
      </c>
      <c r="M46" s="3979"/>
      <c r="N46" s="3978">
        <v>0</v>
      </c>
      <c r="O46" s="3979"/>
      <c r="P46" s="3978">
        <v>0</v>
      </c>
      <c r="Q46" s="3979"/>
      <c r="R46" s="3978">
        <v>0</v>
      </c>
      <c r="S46" s="3979"/>
      <c r="T46" s="3978">
        <v>0</v>
      </c>
      <c r="U46" s="3980"/>
      <c r="V46" s="4004">
        <f>SUM(H46:U46)</f>
        <v>0</v>
      </c>
      <c r="W46" s="4005"/>
      <c r="X46" s="4006" t="str">
        <f>IF(V47=0,"",ROUNDDOWN(H47/3,1)+ROUNDDOWN((J47+L47)/6,1)+ROUNDDOWN(N47/6,1)+ROUNDDOWN(P47/20,1)+ROUNDDOWN((R47+T47)/30,1))</f>
        <v/>
      </c>
      <c r="Y46" s="4007"/>
      <c r="Z46" s="4008"/>
      <c r="AA46" s="4015" t="str">
        <f>IF(AD46+AE48=0,"",AD46+AE48)</f>
        <v/>
      </c>
      <c r="AB46" s="4016"/>
      <c r="AC46" s="4017"/>
      <c r="AD46" s="4000"/>
      <c r="AE46" s="3966"/>
      <c r="AF46" s="3967"/>
      <c r="AG46" s="2036" t="s">
        <v>176</v>
      </c>
      <c r="AH46" s="3968"/>
      <c r="AI46" s="3968"/>
      <c r="AJ46" s="3968"/>
      <c r="AK46" s="3968"/>
      <c r="AL46" s="3968"/>
      <c r="AM46" s="3968"/>
      <c r="AN46" s="3968"/>
      <c r="AO46" s="3968"/>
      <c r="AP46" s="3968"/>
      <c r="AQ46" s="3969"/>
      <c r="AR46" s="2032"/>
      <c r="AT46" s="2042"/>
      <c r="AU46" s="4001" t="s">
        <v>595</v>
      </c>
      <c r="AV46" s="4002" t="s">
        <v>2138</v>
      </c>
      <c r="AW46" s="4002"/>
      <c r="AX46" s="4002"/>
      <c r="AY46" s="4002"/>
      <c r="AZ46" s="4002"/>
      <c r="BA46" s="4002"/>
      <c r="BB46" s="4002"/>
      <c r="BC46" s="4002"/>
      <c r="BD46" s="4002"/>
      <c r="BE46" s="4002"/>
      <c r="BF46" s="4002"/>
      <c r="BG46" s="4002"/>
      <c r="BH46" s="4002"/>
      <c r="BI46" s="4002"/>
      <c r="BJ46" s="4002"/>
      <c r="BK46" s="4002"/>
      <c r="BL46" s="4002"/>
      <c r="BM46" s="4002"/>
      <c r="BN46" s="4002"/>
      <c r="BO46" s="4002"/>
      <c r="BP46" s="4002"/>
      <c r="BQ46" s="4002"/>
      <c r="BR46" s="4002"/>
      <c r="BS46" s="4002"/>
      <c r="BT46" s="4002"/>
      <c r="BU46" s="4002"/>
      <c r="BV46" s="4002"/>
      <c r="BW46" s="4002"/>
      <c r="BX46" s="4002"/>
      <c r="BY46" s="4002"/>
      <c r="BZ46" s="4002"/>
      <c r="CA46" s="4002"/>
      <c r="CB46" s="4002"/>
      <c r="CC46" s="4002"/>
      <c r="CD46" s="4002"/>
      <c r="CE46" s="4002"/>
      <c r="CF46" s="4002"/>
      <c r="CG46" s="4002"/>
      <c r="CH46" s="4003"/>
      <c r="CI46" s="2043"/>
      <c r="CJ46" s="2043"/>
      <c r="CK46" s="2043"/>
      <c r="CL46" s="2043"/>
      <c r="CM46" s="2043"/>
      <c r="CN46" s="914"/>
      <c r="CO46" s="914"/>
      <c r="CP46" s="928"/>
    </row>
    <row r="47" spans="1:94" s="946" customFormat="1" ht="13.5" customHeight="1">
      <c r="A47" s="1058"/>
      <c r="B47" s="3984"/>
      <c r="C47" s="3985"/>
      <c r="D47" s="3986"/>
      <c r="E47" s="3993"/>
      <c r="F47" s="3994"/>
      <c r="G47" s="3995"/>
      <c r="H47" s="3970"/>
      <c r="I47" s="3971"/>
      <c r="J47" s="3971"/>
      <c r="K47" s="3971"/>
      <c r="L47" s="3971"/>
      <c r="M47" s="3971"/>
      <c r="N47" s="3971"/>
      <c r="O47" s="3971"/>
      <c r="P47" s="3971"/>
      <c r="Q47" s="3971"/>
      <c r="R47" s="3971"/>
      <c r="S47" s="3971"/>
      <c r="T47" s="3971"/>
      <c r="U47" s="3974"/>
      <c r="V47" s="3924">
        <f>SUM(H47:U48)</f>
        <v>0</v>
      </c>
      <c r="W47" s="3976"/>
      <c r="X47" s="4009"/>
      <c r="Y47" s="4010"/>
      <c r="Z47" s="4011"/>
      <c r="AA47" s="4018"/>
      <c r="AB47" s="4019"/>
      <c r="AC47" s="4020"/>
      <c r="AD47" s="3896"/>
      <c r="AE47" s="3900"/>
      <c r="AF47" s="3901"/>
      <c r="AG47" s="2037" t="s">
        <v>177</v>
      </c>
      <c r="AH47" s="3904"/>
      <c r="AI47" s="3904"/>
      <c r="AJ47" s="3904"/>
      <c r="AK47" s="3904"/>
      <c r="AL47" s="3904"/>
      <c r="AM47" s="3904"/>
      <c r="AN47" s="3904"/>
      <c r="AO47" s="3904"/>
      <c r="AP47" s="3904"/>
      <c r="AQ47" s="3905"/>
      <c r="AR47" s="2032"/>
      <c r="AT47" s="2044"/>
      <c r="AU47" s="4001"/>
      <c r="AV47" s="4002"/>
      <c r="AW47" s="4002"/>
      <c r="AX47" s="4002"/>
      <c r="AY47" s="4002"/>
      <c r="AZ47" s="4002"/>
      <c r="BA47" s="4002"/>
      <c r="BB47" s="4002"/>
      <c r="BC47" s="4002"/>
      <c r="BD47" s="4002"/>
      <c r="BE47" s="4002"/>
      <c r="BF47" s="4002"/>
      <c r="BG47" s="4002"/>
      <c r="BH47" s="4002"/>
      <c r="BI47" s="4002"/>
      <c r="BJ47" s="4002"/>
      <c r="BK47" s="4002"/>
      <c r="BL47" s="4002"/>
      <c r="BM47" s="4002"/>
      <c r="BN47" s="4002"/>
      <c r="BO47" s="4002"/>
      <c r="BP47" s="4002"/>
      <c r="BQ47" s="4002"/>
      <c r="BR47" s="4002"/>
      <c r="BS47" s="4002"/>
      <c r="BT47" s="4002"/>
      <c r="BU47" s="4002"/>
      <c r="BV47" s="4002"/>
      <c r="BW47" s="4002"/>
      <c r="BX47" s="4002"/>
      <c r="BY47" s="4002"/>
      <c r="BZ47" s="4002"/>
      <c r="CA47" s="4002"/>
      <c r="CB47" s="4002"/>
      <c r="CC47" s="4002"/>
      <c r="CD47" s="4002"/>
      <c r="CE47" s="4002"/>
      <c r="CF47" s="4002"/>
      <c r="CG47" s="4002"/>
      <c r="CH47" s="4003"/>
      <c r="CI47" s="2043"/>
      <c r="CJ47" s="2043"/>
      <c r="CK47" s="2043"/>
      <c r="CL47" s="2043"/>
      <c r="CM47" s="2043"/>
      <c r="CN47" s="914"/>
      <c r="CO47" s="914"/>
      <c r="CP47" s="928"/>
    </row>
    <row r="48" spans="1:94" s="946" customFormat="1" ht="13.5" customHeight="1">
      <c r="A48" s="1058"/>
      <c r="B48" s="4026"/>
      <c r="C48" s="4027"/>
      <c r="D48" s="4028"/>
      <c r="E48" s="3996"/>
      <c r="F48" s="3997"/>
      <c r="G48" s="3998"/>
      <c r="H48" s="3972"/>
      <c r="I48" s="3973"/>
      <c r="J48" s="3973"/>
      <c r="K48" s="3973"/>
      <c r="L48" s="3973"/>
      <c r="M48" s="3973"/>
      <c r="N48" s="3973"/>
      <c r="O48" s="3973"/>
      <c r="P48" s="3973"/>
      <c r="Q48" s="3973"/>
      <c r="R48" s="3973"/>
      <c r="S48" s="3973"/>
      <c r="T48" s="3973"/>
      <c r="U48" s="3975"/>
      <c r="V48" s="3926"/>
      <c r="W48" s="3977"/>
      <c r="X48" s="4012"/>
      <c r="Y48" s="4013"/>
      <c r="Z48" s="4014"/>
      <c r="AA48" s="4021"/>
      <c r="AB48" s="4022"/>
      <c r="AC48" s="4023"/>
      <c r="AD48" s="3897"/>
      <c r="AE48" s="3906">
        <v>0</v>
      </c>
      <c r="AF48" s="3907"/>
      <c r="AG48" s="2040"/>
      <c r="AH48" s="3875"/>
      <c r="AI48" s="3875"/>
      <c r="AJ48" s="3875"/>
      <c r="AK48" s="3875"/>
      <c r="AL48" s="3875"/>
      <c r="AM48" s="3875"/>
      <c r="AN48" s="3875"/>
      <c r="AO48" s="3875"/>
      <c r="AP48" s="3875"/>
      <c r="AQ48" s="3876"/>
      <c r="AR48" s="2032"/>
      <c r="AT48" s="2044"/>
      <c r="AU48" s="914"/>
      <c r="AV48" s="4002"/>
      <c r="AW48" s="4002"/>
      <c r="AX48" s="4002"/>
      <c r="AY48" s="4002"/>
      <c r="AZ48" s="4002"/>
      <c r="BA48" s="4002"/>
      <c r="BB48" s="4002"/>
      <c r="BC48" s="4002"/>
      <c r="BD48" s="4002"/>
      <c r="BE48" s="4002"/>
      <c r="BF48" s="4002"/>
      <c r="BG48" s="4002"/>
      <c r="BH48" s="4002"/>
      <c r="BI48" s="4002"/>
      <c r="BJ48" s="4002"/>
      <c r="BK48" s="4002"/>
      <c r="BL48" s="4002"/>
      <c r="BM48" s="4002"/>
      <c r="BN48" s="4002"/>
      <c r="BO48" s="4002"/>
      <c r="BP48" s="4002"/>
      <c r="BQ48" s="4002"/>
      <c r="BR48" s="4002"/>
      <c r="BS48" s="4002"/>
      <c r="BT48" s="4002"/>
      <c r="BU48" s="4002"/>
      <c r="BV48" s="4002"/>
      <c r="BW48" s="4002"/>
      <c r="BX48" s="4002"/>
      <c r="BY48" s="4002"/>
      <c r="BZ48" s="4002"/>
      <c r="CA48" s="4002"/>
      <c r="CB48" s="4002"/>
      <c r="CC48" s="4002"/>
      <c r="CD48" s="4002"/>
      <c r="CE48" s="4002"/>
      <c r="CF48" s="4002"/>
      <c r="CG48" s="4002"/>
      <c r="CH48" s="4003"/>
      <c r="CI48" s="2043"/>
      <c r="CJ48" s="2043"/>
      <c r="CK48" s="2043"/>
      <c r="CL48" s="2043"/>
      <c r="CM48" s="2043"/>
      <c r="CN48" s="914"/>
      <c r="CO48" s="914"/>
      <c r="CP48" s="928"/>
    </row>
    <row r="49" spans="1:94" s="946" customFormat="1" ht="13.5" customHeight="1">
      <c r="A49" s="1058"/>
      <c r="B49" s="3981"/>
      <c r="C49" s="3982"/>
      <c r="D49" s="3983"/>
      <c r="E49" s="3990"/>
      <c r="F49" s="3991"/>
      <c r="G49" s="3992"/>
      <c r="H49" s="3999">
        <v>0</v>
      </c>
      <c r="I49" s="3979"/>
      <c r="J49" s="3978">
        <v>0</v>
      </c>
      <c r="K49" s="3979"/>
      <c r="L49" s="3978">
        <v>0</v>
      </c>
      <c r="M49" s="3979"/>
      <c r="N49" s="3978">
        <v>0</v>
      </c>
      <c r="O49" s="3979"/>
      <c r="P49" s="3978">
        <v>0</v>
      </c>
      <c r="Q49" s="3979"/>
      <c r="R49" s="3978">
        <v>0</v>
      </c>
      <c r="S49" s="3979"/>
      <c r="T49" s="3978">
        <v>0</v>
      </c>
      <c r="U49" s="3980"/>
      <c r="V49" s="4004">
        <f>SUM(H49:U49)</f>
        <v>0</v>
      </c>
      <c r="W49" s="4005"/>
      <c r="X49" s="4006" t="str">
        <f>IF(V50=0,"",ROUNDDOWN(H50/3,1)+ROUNDDOWN((J50+L50)/6,1)+ROUNDDOWN(N50/6,1)+ROUNDDOWN(P50/20,1)+ROUNDDOWN((R50+T50)/30,1))</f>
        <v/>
      </c>
      <c r="Y49" s="4007"/>
      <c r="Z49" s="4008"/>
      <c r="AA49" s="4015" t="str">
        <f>IF(AD49+AE51=0,"",AD49+AE51)</f>
        <v/>
      </c>
      <c r="AB49" s="4016"/>
      <c r="AC49" s="4017"/>
      <c r="AD49" s="4000"/>
      <c r="AE49" s="3966"/>
      <c r="AF49" s="3967"/>
      <c r="AG49" s="2036" t="s">
        <v>176</v>
      </c>
      <c r="AH49" s="3968"/>
      <c r="AI49" s="3968"/>
      <c r="AJ49" s="3968"/>
      <c r="AK49" s="3968"/>
      <c r="AL49" s="3968"/>
      <c r="AM49" s="3968"/>
      <c r="AN49" s="3968"/>
      <c r="AO49" s="3968"/>
      <c r="AP49" s="3968"/>
      <c r="AQ49" s="3969"/>
      <c r="AR49" s="2032"/>
      <c r="AT49" s="2044"/>
      <c r="AU49" s="914"/>
      <c r="AV49" s="4002"/>
      <c r="AW49" s="4002"/>
      <c r="AX49" s="4002"/>
      <c r="AY49" s="4002"/>
      <c r="AZ49" s="4002"/>
      <c r="BA49" s="4002"/>
      <c r="BB49" s="4002"/>
      <c r="BC49" s="4002"/>
      <c r="BD49" s="4002"/>
      <c r="BE49" s="4002"/>
      <c r="BF49" s="4002"/>
      <c r="BG49" s="4002"/>
      <c r="BH49" s="4002"/>
      <c r="BI49" s="4002"/>
      <c r="BJ49" s="4002"/>
      <c r="BK49" s="4002"/>
      <c r="BL49" s="4002"/>
      <c r="BM49" s="4002"/>
      <c r="BN49" s="4002"/>
      <c r="BO49" s="4002"/>
      <c r="BP49" s="4002"/>
      <c r="BQ49" s="4002"/>
      <c r="BR49" s="4002"/>
      <c r="BS49" s="4002"/>
      <c r="BT49" s="4002"/>
      <c r="BU49" s="4002"/>
      <c r="BV49" s="4002"/>
      <c r="BW49" s="4002"/>
      <c r="BX49" s="4002"/>
      <c r="BY49" s="4002"/>
      <c r="BZ49" s="4002"/>
      <c r="CA49" s="4002"/>
      <c r="CB49" s="4002"/>
      <c r="CC49" s="4002"/>
      <c r="CD49" s="4002"/>
      <c r="CE49" s="4002"/>
      <c r="CF49" s="4002"/>
      <c r="CG49" s="4002"/>
      <c r="CH49" s="4003"/>
      <c r="CI49" s="2043"/>
      <c r="CJ49" s="2043"/>
      <c r="CK49" s="2043"/>
      <c r="CL49" s="2043"/>
      <c r="CM49" s="2043"/>
      <c r="CN49" s="914"/>
      <c r="CO49" s="914"/>
      <c r="CP49" s="928"/>
    </row>
    <row r="50" spans="1:94" s="946" customFormat="1" ht="13.5" customHeight="1">
      <c r="A50" s="1058"/>
      <c r="B50" s="3984"/>
      <c r="C50" s="3985"/>
      <c r="D50" s="3986"/>
      <c r="E50" s="3993"/>
      <c r="F50" s="3994"/>
      <c r="G50" s="3995"/>
      <c r="H50" s="3970"/>
      <c r="I50" s="3971"/>
      <c r="J50" s="3971"/>
      <c r="K50" s="3971"/>
      <c r="L50" s="3971"/>
      <c r="M50" s="3971"/>
      <c r="N50" s="3971"/>
      <c r="O50" s="3971"/>
      <c r="P50" s="3971"/>
      <c r="Q50" s="3971"/>
      <c r="R50" s="3971"/>
      <c r="S50" s="3971"/>
      <c r="T50" s="3971"/>
      <c r="U50" s="3974"/>
      <c r="V50" s="3924">
        <f>SUM(H50:U51)</f>
        <v>0</v>
      </c>
      <c r="W50" s="3976"/>
      <c r="X50" s="4009"/>
      <c r="Y50" s="4010"/>
      <c r="Z50" s="4011"/>
      <c r="AA50" s="4018"/>
      <c r="AB50" s="4019"/>
      <c r="AC50" s="4020"/>
      <c r="AD50" s="3896"/>
      <c r="AE50" s="3900"/>
      <c r="AF50" s="3901"/>
      <c r="AG50" s="2037" t="s">
        <v>177</v>
      </c>
      <c r="AH50" s="3904"/>
      <c r="AI50" s="3904"/>
      <c r="AJ50" s="3904"/>
      <c r="AK50" s="3904"/>
      <c r="AL50" s="3904"/>
      <c r="AM50" s="3904"/>
      <c r="AN50" s="3904"/>
      <c r="AO50" s="3904"/>
      <c r="AP50" s="3904"/>
      <c r="AQ50" s="3905"/>
      <c r="AR50" s="2032"/>
      <c r="AT50" s="2042"/>
      <c r="AU50" s="914"/>
      <c r="AV50" s="4002"/>
      <c r="AW50" s="4002"/>
      <c r="AX50" s="4002"/>
      <c r="AY50" s="4002"/>
      <c r="AZ50" s="4002"/>
      <c r="BA50" s="4002"/>
      <c r="BB50" s="4002"/>
      <c r="BC50" s="4002"/>
      <c r="BD50" s="4002"/>
      <c r="BE50" s="4002"/>
      <c r="BF50" s="4002"/>
      <c r="BG50" s="4002"/>
      <c r="BH50" s="4002"/>
      <c r="BI50" s="4002"/>
      <c r="BJ50" s="4002"/>
      <c r="BK50" s="4002"/>
      <c r="BL50" s="4002"/>
      <c r="BM50" s="4002"/>
      <c r="BN50" s="4002"/>
      <c r="BO50" s="4002"/>
      <c r="BP50" s="4002"/>
      <c r="BQ50" s="4002"/>
      <c r="BR50" s="4002"/>
      <c r="BS50" s="4002"/>
      <c r="BT50" s="4002"/>
      <c r="BU50" s="4002"/>
      <c r="BV50" s="4002"/>
      <c r="BW50" s="4002"/>
      <c r="BX50" s="4002"/>
      <c r="BY50" s="4002"/>
      <c r="BZ50" s="4002"/>
      <c r="CA50" s="4002"/>
      <c r="CB50" s="4002"/>
      <c r="CC50" s="4002"/>
      <c r="CD50" s="4002"/>
      <c r="CE50" s="4002"/>
      <c r="CF50" s="4002"/>
      <c r="CG50" s="4002"/>
      <c r="CH50" s="4003"/>
      <c r="CI50" s="2043"/>
      <c r="CJ50" s="2043"/>
      <c r="CK50" s="2043"/>
      <c r="CL50" s="2043"/>
      <c r="CM50" s="2043"/>
      <c r="CN50" s="914"/>
      <c r="CO50" s="914"/>
      <c r="CP50" s="928"/>
    </row>
    <row r="51" spans="1:94" s="946" customFormat="1" ht="13.5" customHeight="1" thickBot="1">
      <c r="A51" s="1058"/>
      <c r="B51" s="4026"/>
      <c r="C51" s="4027"/>
      <c r="D51" s="4028"/>
      <c r="E51" s="3996"/>
      <c r="F51" s="3997"/>
      <c r="G51" s="3998"/>
      <c r="H51" s="3972"/>
      <c r="I51" s="3973"/>
      <c r="J51" s="3973"/>
      <c r="K51" s="3973"/>
      <c r="L51" s="3973"/>
      <c r="M51" s="3973"/>
      <c r="N51" s="3973"/>
      <c r="O51" s="3973"/>
      <c r="P51" s="3973"/>
      <c r="Q51" s="3973"/>
      <c r="R51" s="3973"/>
      <c r="S51" s="3973"/>
      <c r="T51" s="3973"/>
      <c r="U51" s="3975"/>
      <c r="V51" s="3926"/>
      <c r="W51" s="3977"/>
      <c r="X51" s="4012"/>
      <c r="Y51" s="4013"/>
      <c r="Z51" s="4014"/>
      <c r="AA51" s="4021"/>
      <c r="AB51" s="4022"/>
      <c r="AC51" s="4023"/>
      <c r="AD51" s="3897"/>
      <c r="AE51" s="3906">
        <v>0</v>
      </c>
      <c r="AF51" s="3907"/>
      <c r="AG51" s="2040"/>
      <c r="AH51" s="3875"/>
      <c r="AI51" s="3875"/>
      <c r="AJ51" s="3875"/>
      <c r="AK51" s="3875"/>
      <c r="AL51" s="3875"/>
      <c r="AM51" s="3875"/>
      <c r="AN51" s="3875"/>
      <c r="AO51" s="3875"/>
      <c r="AP51" s="3875"/>
      <c r="AQ51" s="3876"/>
      <c r="AR51" s="2032"/>
      <c r="AT51" s="2042"/>
      <c r="AU51" s="2102"/>
      <c r="AV51" s="4002"/>
      <c r="AW51" s="4002"/>
      <c r="AX51" s="4002"/>
      <c r="AY51" s="4002"/>
      <c r="AZ51" s="4002"/>
      <c r="BA51" s="4002"/>
      <c r="BB51" s="4002"/>
      <c r="BC51" s="4002"/>
      <c r="BD51" s="4002"/>
      <c r="BE51" s="4002"/>
      <c r="BF51" s="4002"/>
      <c r="BG51" s="4002"/>
      <c r="BH51" s="4002"/>
      <c r="BI51" s="4002"/>
      <c r="BJ51" s="4002"/>
      <c r="BK51" s="4002"/>
      <c r="BL51" s="4002"/>
      <c r="BM51" s="4002"/>
      <c r="BN51" s="4002"/>
      <c r="BO51" s="4002"/>
      <c r="BP51" s="4002"/>
      <c r="BQ51" s="4002"/>
      <c r="BR51" s="4002"/>
      <c r="BS51" s="4002"/>
      <c r="BT51" s="4002"/>
      <c r="BU51" s="4002"/>
      <c r="BV51" s="4002"/>
      <c r="BW51" s="4002"/>
      <c r="BX51" s="4002"/>
      <c r="BY51" s="4002"/>
      <c r="BZ51" s="4002"/>
      <c r="CA51" s="4002"/>
      <c r="CB51" s="4002"/>
      <c r="CC51" s="4002"/>
      <c r="CD51" s="4002"/>
      <c r="CE51" s="4002"/>
      <c r="CF51" s="4002"/>
      <c r="CG51" s="4002"/>
      <c r="CH51" s="4003"/>
      <c r="CI51" s="2043"/>
      <c r="CJ51" s="2043"/>
      <c r="CK51" s="2043"/>
      <c r="CL51" s="2043"/>
      <c r="CM51" s="2043"/>
      <c r="CN51" s="914"/>
      <c r="CO51" s="914"/>
      <c r="CP51" s="928"/>
    </row>
    <row r="52" spans="1:94" s="946" customFormat="1" ht="13.5" customHeight="1" thickTop="1">
      <c r="A52" s="2123"/>
      <c r="B52" s="3946" t="s">
        <v>181</v>
      </c>
      <c r="C52" s="3947"/>
      <c r="D52" s="3948"/>
      <c r="E52" s="3955" t="str">
        <f>IF(SUM(E25:G51)=0,"",SUM(E25:G51))</f>
        <v/>
      </c>
      <c r="F52" s="3956"/>
      <c r="G52" s="3957"/>
      <c r="H52" s="3964">
        <f>SUM(H25,H28,H31,H34,H37,H40,H43,H46,H49)</f>
        <v>0</v>
      </c>
      <c r="I52" s="3965"/>
      <c r="J52" s="3931">
        <f>SUM(J25,J28,J31,J34,J37,J40,J43,J46,J49)</f>
        <v>0</v>
      </c>
      <c r="K52" s="3932"/>
      <c r="L52" s="3931">
        <f>SUM(L25,L28,L31,L34,L37,L40,L43,L46,L49)</f>
        <v>0</v>
      </c>
      <c r="M52" s="3932"/>
      <c r="N52" s="3931">
        <f>SUM(N25,N28,N31,N34,N37,N40,N43,N46,N49)</f>
        <v>0</v>
      </c>
      <c r="O52" s="3932"/>
      <c r="P52" s="3931">
        <f>SUM(P25,P28,P31,P34,P37,P40,P43,P46,P49)</f>
        <v>0</v>
      </c>
      <c r="Q52" s="3932"/>
      <c r="R52" s="3931">
        <f>SUM(R25,R28,R31,R34,R37,R40,R43,R46,R49)</f>
        <v>0</v>
      </c>
      <c r="S52" s="3932"/>
      <c r="T52" s="3931">
        <f>SUM(T25,T28,T31,T34,T37,T40,T43,T46,T49)</f>
        <v>0</v>
      </c>
      <c r="U52" s="3932"/>
      <c r="V52" s="3931">
        <f>SUM(H52:U52)</f>
        <v>0</v>
      </c>
      <c r="W52" s="3933"/>
      <c r="X52" s="3934">
        <f>ROUND(SUM(X25:Z51),0)</f>
        <v>0</v>
      </c>
      <c r="Y52" s="3935"/>
      <c r="Z52" s="3936"/>
      <c r="AA52" s="3886" t="str">
        <f>IF(AD52+AE54=0,"",ROUND(AD52+AE54,0))</f>
        <v/>
      </c>
      <c r="AB52" s="3887"/>
      <c r="AC52" s="3888"/>
      <c r="AD52" s="3943">
        <f>SUM(AD25:AD51)</f>
        <v>0</v>
      </c>
      <c r="AE52" s="3919">
        <f>SUM(AE25,AE28,AE31,AE34,AE37,AE40,AE43,AE46,AE49)</f>
        <v>0</v>
      </c>
      <c r="AF52" s="3920"/>
      <c r="AG52" s="2045"/>
      <c r="AH52" s="3902"/>
      <c r="AI52" s="3902"/>
      <c r="AJ52" s="3902"/>
      <c r="AK52" s="3902"/>
      <c r="AL52" s="3902"/>
      <c r="AM52" s="3902"/>
      <c r="AN52" s="3902"/>
      <c r="AO52" s="3902"/>
      <c r="AP52" s="3902"/>
      <c r="AQ52" s="3903"/>
      <c r="AR52" s="2032"/>
      <c r="AT52" s="2101"/>
      <c r="AU52" s="2102"/>
      <c r="AV52" s="4002"/>
      <c r="AW52" s="4002"/>
      <c r="AX52" s="4002"/>
      <c r="AY52" s="4002"/>
      <c r="AZ52" s="4002"/>
      <c r="BA52" s="4002"/>
      <c r="BB52" s="4002"/>
      <c r="BC52" s="4002"/>
      <c r="BD52" s="4002"/>
      <c r="BE52" s="4002"/>
      <c r="BF52" s="4002"/>
      <c r="BG52" s="4002"/>
      <c r="BH52" s="4002"/>
      <c r="BI52" s="4002"/>
      <c r="BJ52" s="4002"/>
      <c r="BK52" s="4002"/>
      <c r="BL52" s="4002"/>
      <c r="BM52" s="4002"/>
      <c r="BN52" s="4002"/>
      <c r="BO52" s="4002"/>
      <c r="BP52" s="4002"/>
      <c r="BQ52" s="4002"/>
      <c r="BR52" s="4002"/>
      <c r="BS52" s="4002"/>
      <c r="BT52" s="4002"/>
      <c r="BU52" s="4002"/>
      <c r="BV52" s="4002"/>
      <c r="BW52" s="4002"/>
      <c r="BX52" s="4002"/>
      <c r="BY52" s="4002"/>
      <c r="BZ52" s="4002"/>
      <c r="CA52" s="4002"/>
      <c r="CB52" s="4002"/>
      <c r="CC52" s="4002"/>
      <c r="CD52" s="4002"/>
      <c r="CE52" s="4002"/>
      <c r="CF52" s="4002"/>
      <c r="CG52" s="4002"/>
      <c r="CH52" s="4003"/>
      <c r="CI52" s="2043"/>
      <c r="CJ52" s="2043"/>
      <c r="CK52" s="2043"/>
      <c r="CL52" s="2043"/>
      <c r="CM52" s="2043"/>
      <c r="CN52" s="914"/>
      <c r="CO52" s="914"/>
      <c r="CP52" s="928"/>
    </row>
    <row r="53" spans="1:94" s="946" customFormat="1" ht="13.5" customHeight="1">
      <c r="A53" s="1058"/>
      <c r="B53" s="3949"/>
      <c r="C53" s="3950"/>
      <c r="D53" s="3951"/>
      <c r="E53" s="3958"/>
      <c r="F53" s="3959"/>
      <c r="G53" s="3960"/>
      <c r="H53" s="3923">
        <f>SUM(H26,H29,H32,H35,H38,H41,H44,H47,H50)</f>
        <v>0</v>
      </c>
      <c r="I53" s="3924"/>
      <c r="J53" s="3927">
        <f>SUM(J26,J29,J32,J35,J38,J41,J44,J47,J50)</f>
        <v>0</v>
      </c>
      <c r="K53" s="3927"/>
      <c r="L53" s="3927">
        <f>SUM(L26,L29,L32,L35,L38,L41,L44,L47,L50)</f>
        <v>0</v>
      </c>
      <c r="M53" s="3927"/>
      <c r="N53" s="3927">
        <f>SUM(N26,N29,N32,N35,N38,N41,N44,N47,N50)</f>
        <v>0</v>
      </c>
      <c r="O53" s="3927"/>
      <c r="P53" s="3927">
        <f>SUM(P26,P29,P32,P35,P38,P41,P44,P47,P50)</f>
        <v>0</v>
      </c>
      <c r="Q53" s="3927"/>
      <c r="R53" s="3927">
        <f>SUM(R26,R29,R32,R35,R38,R41,R44,R47,R50)</f>
        <v>0</v>
      </c>
      <c r="S53" s="3927"/>
      <c r="T53" s="3927">
        <f>SUM(T26,T29,T32,T35,T38,T41,T44,T47,T50)</f>
        <v>0</v>
      </c>
      <c r="U53" s="3927"/>
      <c r="V53" s="3927">
        <f>SUM(H53:U54)</f>
        <v>0</v>
      </c>
      <c r="W53" s="3929"/>
      <c r="X53" s="3937"/>
      <c r="Y53" s="3938"/>
      <c r="Z53" s="3939"/>
      <c r="AA53" s="3889"/>
      <c r="AB53" s="3890"/>
      <c r="AC53" s="3891"/>
      <c r="AD53" s="3944"/>
      <c r="AE53" s="3921"/>
      <c r="AF53" s="3922"/>
      <c r="AG53" s="2037"/>
      <c r="AH53" s="3904"/>
      <c r="AI53" s="3904"/>
      <c r="AJ53" s="3904"/>
      <c r="AK53" s="3904"/>
      <c r="AL53" s="3904"/>
      <c r="AM53" s="3904"/>
      <c r="AN53" s="3904"/>
      <c r="AO53" s="3904"/>
      <c r="AP53" s="3904"/>
      <c r="AQ53" s="3905"/>
      <c r="AR53" s="2032"/>
      <c r="AS53" s="928"/>
      <c r="AT53" s="2101"/>
      <c r="AU53" s="2102"/>
      <c r="AV53" s="4002"/>
      <c r="AW53" s="4002"/>
      <c r="AX53" s="4002"/>
      <c r="AY53" s="4002"/>
      <c r="AZ53" s="4002"/>
      <c r="BA53" s="4002"/>
      <c r="BB53" s="4002"/>
      <c r="BC53" s="4002"/>
      <c r="BD53" s="4002"/>
      <c r="BE53" s="4002"/>
      <c r="BF53" s="4002"/>
      <c r="BG53" s="4002"/>
      <c r="BH53" s="4002"/>
      <c r="BI53" s="4002"/>
      <c r="BJ53" s="4002"/>
      <c r="BK53" s="4002"/>
      <c r="BL53" s="4002"/>
      <c r="BM53" s="4002"/>
      <c r="BN53" s="4002"/>
      <c r="BO53" s="4002"/>
      <c r="BP53" s="4002"/>
      <c r="BQ53" s="4002"/>
      <c r="BR53" s="4002"/>
      <c r="BS53" s="4002"/>
      <c r="BT53" s="4002"/>
      <c r="BU53" s="4002"/>
      <c r="BV53" s="4002"/>
      <c r="BW53" s="4002"/>
      <c r="BX53" s="4002"/>
      <c r="BY53" s="4002"/>
      <c r="BZ53" s="4002"/>
      <c r="CA53" s="4002"/>
      <c r="CB53" s="4002"/>
      <c r="CC53" s="4002"/>
      <c r="CD53" s="4002"/>
      <c r="CE53" s="4002"/>
      <c r="CF53" s="4002"/>
      <c r="CG53" s="4002"/>
      <c r="CH53" s="4003"/>
      <c r="CI53" s="2043"/>
      <c r="CJ53" s="2043"/>
      <c r="CK53" s="2043"/>
      <c r="CL53" s="2043"/>
      <c r="CM53" s="2043"/>
      <c r="CN53" s="914"/>
      <c r="CO53" s="914"/>
      <c r="CP53" s="928"/>
    </row>
    <row r="54" spans="1:94" s="946" customFormat="1" ht="13.5" customHeight="1" thickBot="1">
      <c r="A54" s="1058"/>
      <c r="B54" s="3952"/>
      <c r="C54" s="3953"/>
      <c r="D54" s="3954"/>
      <c r="E54" s="3961"/>
      <c r="F54" s="3962"/>
      <c r="G54" s="3963"/>
      <c r="H54" s="3925"/>
      <c r="I54" s="3926"/>
      <c r="J54" s="3928"/>
      <c r="K54" s="3928"/>
      <c r="L54" s="3928"/>
      <c r="M54" s="3928"/>
      <c r="N54" s="3928"/>
      <c r="O54" s="3928"/>
      <c r="P54" s="3928"/>
      <c r="Q54" s="3928"/>
      <c r="R54" s="3928"/>
      <c r="S54" s="3928"/>
      <c r="T54" s="3928"/>
      <c r="U54" s="3928"/>
      <c r="V54" s="3928"/>
      <c r="W54" s="3930"/>
      <c r="X54" s="3940"/>
      <c r="Y54" s="3941"/>
      <c r="Z54" s="3942"/>
      <c r="AA54" s="3892"/>
      <c r="AB54" s="3893"/>
      <c r="AC54" s="3894"/>
      <c r="AD54" s="3945"/>
      <c r="AE54" s="3908">
        <f>ROUND(SUM(AE27,AE30,AE33,AE36,AE39,AE42,AE45,AE48,AE51),1)</f>
        <v>0</v>
      </c>
      <c r="AF54" s="3909"/>
      <c r="AG54" s="2040"/>
      <c r="AH54" s="3875"/>
      <c r="AI54" s="3875"/>
      <c r="AJ54" s="3875"/>
      <c r="AK54" s="3875"/>
      <c r="AL54" s="3875"/>
      <c r="AM54" s="3875"/>
      <c r="AN54" s="3875"/>
      <c r="AO54" s="3875"/>
      <c r="AP54" s="3875"/>
      <c r="AQ54" s="3876"/>
      <c r="AR54" s="2032"/>
      <c r="AS54" s="928"/>
      <c r="AT54" s="2101"/>
      <c r="AU54" s="2102"/>
      <c r="AV54" s="4002"/>
      <c r="AW54" s="4002"/>
      <c r="AX54" s="4002"/>
      <c r="AY54" s="4002"/>
      <c r="AZ54" s="4002"/>
      <c r="BA54" s="4002"/>
      <c r="BB54" s="4002"/>
      <c r="BC54" s="4002"/>
      <c r="BD54" s="4002"/>
      <c r="BE54" s="4002"/>
      <c r="BF54" s="4002"/>
      <c r="BG54" s="4002"/>
      <c r="BH54" s="4002"/>
      <c r="BI54" s="4002"/>
      <c r="BJ54" s="4002"/>
      <c r="BK54" s="4002"/>
      <c r="BL54" s="4002"/>
      <c r="BM54" s="4002"/>
      <c r="BN54" s="4002"/>
      <c r="BO54" s="4002"/>
      <c r="BP54" s="4002"/>
      <c r="BQ54" s="4002"/>
      <c r="BR54" s="4002"/>
      <c r="BS54" s="4002"/>
      <c r="BT54" s="4002"/>
      <c r="BU54" s="4002"/>
      <c r="BV54" s="4002"/>
      <c r="BW54" s="4002"/>
      <c r="BX54" s="4002"/>
      <c r="BY54" s="4002"/>
      <c r="BZ54" s="4002"/>
      <c r="CA54" s="4002"/>
      <c r="CB54" s="4002"/>
      <c r="CC54" s="4002"/>
      <c r="CD54" s="4002"/>
      <c r="CE54" s="4002"/>
      <c r="CF54" s="4002"/>
      <c r="CG54" s="4002"/>
      <c r="CH54" s="4003"/>
      <c r="CI54" s="2043"/>
      <c r="CJ54" s="2043"/>
      <c r="CK54" s="2043"/>
      <c r="CL54" s="2043"/>
      <c r="CM54" s="2043"/>
      <c r="CN54" s="914"/>
      <c r="CO54" s="914"/>
      <c r="CP54" s="928"/>
    </row>
    <row r="55" spans="1:94" s="946" customFormat="1" ht="13.5" customHeight="1" thickTop="1">
      <c r="A55" s="2123"/>
      <c r="B55" s="4256" t="s">
        <v>947</v>
      </c>
      <c r="C55" s="4257"/>
      <c r="D55" s="4257"/>
      <c r="E55" s="4257"/>
      <c r="F55" s="4257"/>
      <c r="G55" s="4258"/>
      <c r="H55" s="2046"/>
      <c r="I55" s="2046"/>
      <c r="J55" s="2046"/>
      <c r="K55" s="2046"/>
      <c r="L55" s="2046"/>
      <c r="M55" s="2046"/>
      <c r="N55" s="2046"/>
      <c r="O55" s="2046"/>
      <c r="P55" s="2046"/>
      <c r="Q55" s="2046"/>
      <c r="R55" s="2046"/>
      <c r="S55" s="2046"/>
      <c r="T55" s="2046"/>
      <c r="U55" s="2046"/>
      <c r="V55" s="2046"/>
      <c r="W55" s="2046"/>
      <c r="X55" s="2046"/>
      <c r="Y55" s="2046"/>
      <c r="Z55" s="2047"/>
      <c r="AA55" s="3886" t="str">
        <f>IF(AD55+AE57=0,"",ROUND(AD55+AE57,0))</f>
        <v/>
      </c>
      <c r="AB55" s="3887"/>
      <c r="AC55" s="3888"/>
      <c r="AD55" s="3895"/>
      <c r="AE55" s="3898"/>
      <c r="AF55" s="3899"/>
      <c r="AG55" s="2045" t="s">
        <v>176</v>
      </c>
      <c r="AH55" s="3902"/>
      <c r="AI55" s="3902"/>
      <c r="AJ55" s="3902"/>
      <c r="AK55" s="3902"/>
      <c r="AL55" s="3902"/>
      <c r="AM55" s="3902"/>
      <c r="AN55" s="3902"/>
      <c r="AO55" s="3902"/>
      <c r="AP55" s="3902"/>
      <c r="AQ55" s="3903"/>
      <c r="AR55" s="2032"/>
      <c r="AS55" s="928"/>
      <c r="AT55" s="2101"/>
      <c r="AU55" s="2102"/>
      <c r="AV55" s="4002"/>
      <c r="AW55" s="4002"/>
      <c r="AX55" s="4002"/>
      <c r="AY55" s="4002"/>
      <c r="AZ55" s="4002"/>
      <c r="BA55" s="4002"/>
      <c r="BB55" s="4002"/>
      <c r="BC55" s="4002"/>
      <c r="BD55" s="4002"/>
      <c r="BE55" s="4002"/>
      <c r="BF55" s="4002"/>
      <c r="BG55" s="4002"/>
      <c r="BH55" s="4002"/>
      <c r="BI55" s="4002"/>
      <c r="BJ55" s="4002"/>
      <c r="BK55" s="4002"/>
      <c r="BL55" s="4002"/>
      <c r="BM55" s="4002"/>
      <c r="BN55" s="4002"/>
      <c r="BO55" s="4002"/>
      <c r="BP55" s="4002"/>
      <c r="BQ55" s="4002"/>
      <c r="BR55" s="4002"/>
      <c r="BS55" s="4002"/>
      <c r="BT55" s="4002"/>
      <c r="BU55" s="4002"/>
      <c r="BV55" s="4002"/>
      <c r="BW55" s="4002"/>
      <c r="BX55" s="4002"/>
      <c r="BY55" s="4002"/>
      <c r="BZ55" s="4002"/>
      <c r="CA55" s="4002"/>
      <c r="CB55" s="4002"/>
      <c r="CC55" s="4002"/>
      <c r="CD55" s="4002"/>
      <c r="CE55" s="4002"/>
      <c r="CF55" s="4002"/>
      <c r="CG55" s="4002"/>
      <c r="CH55" s="4003"/>
      <c r="CI55" s="2043"/>
      <c r="CJ55" s="2043"/>
      <c r="CK55" s="2043"/>
      <c r="CL55" s="2043"/>
      <c r="CM55" s="2043"/>
      <c r="CN55" s="914"/>
      <c r="CO55" s="914"/>
      <c r="CP55" s="928"/>
    </row>
    <row r="56" spans="1:94" s="946" customFormat="1" ht="13.5" customHeight="1">
      <c r="A56" s="1058"/>
      <c r="B56" s="4259"/>
      <c r="C56" s="4260"/>
      <c r="D56" s="4260"/>
      <c r="E56" s="4260"/>
      <c r="F56" s="4260"/>
      <c r="G56" s="4261"/>
      <c r="H56" s="2048"/>
      <c r="I56" s="2048"/>
      <c r="J56" s="2048"/>
      <c r="K56" s="2048"/>
      <c r="L56" s="2048"/>
      <c r="M56" s="2048"/>
      <c r="N56" s="2048"/>
      <c r="O56" s="2048"/>
      <c r="P56" s="2048"/>
      <c r="Q56" s="2048"/>
      <c r="R56" s="2048"/>
      <c r="S56" s="2048"/>
      <c r="T56" s="2048"/>
      <c r="U56" s="2048"/>
      <c r="V56" s="2048"/>
      <c r="W56" s="2048"/>
      <c r="X56" s="2048"/>
      <c r="Y56" s="2048"/>
      <c r="Z56" s="2049"/>
      <c r="AA56" s="3889"/>
      <c r="AB56" s="3890"/>
      <c r="AC56" s="3891"/>
      <c r="AD56" s="3896"/>
      <c r="AE56" s="3900"/>
      <c r="AF56" s="3901"/>
      <c r="AG56" s="2037" t="s">
        <v>177</v>
      </c>
      <c r="AH56" s="3904"/>
      <c r="AI56" s="3904"/>
      <c r="AJ56" s="3904"/>
      <c r="AK56" s="3904"/>
      <c r="AL56" s="3904"/>
      <c r="AM56" s="3904"/>
      <c r="AN56" s="3904"/>
      <c r="AO56" s="3904"/>
      <c r="AP56" s="3904"/>
      <c r="AQ56" s="3905"/>
      <c r="AR56" s="2032"/>
      <c r="AS56" s="928"/>
      <c r="AT56" s="2101"/>
      <c r="AU56" s="2102"/>
      <c r="AV56" s="4002"/>
      <c r="AW56" s="4002"/>
      <c r="AX56" s="4002"/>
      <c r="AY56" s="4002"/>
      <c r="AZ56" s="4002"/>
      <c r="BA56" s="4002"/>
      <c r="BB56" s="4002"/>
      <c r="BC56" s="4002"/>
      <c r="BD56" s="4002"/>
      <c r="BE56" s="4002"/>
      <c r="BF56" s="4002"/>
      <c r="BG56" s="4002"/>
      <c r="BH56" s="4002"/>
      <c r="BI56" s="4002"/>
      <c r="BJ56" s="4002"/>
      <c r="BK56" s="4002"/>
      <c r="BL56" s="4002"/>
      <c r="BM56" s="4002"/>
      <c r="BN56" s="4002"/>
      <c r="BO56" s="4002"/>
      <c r="BP56" s="4002"/>
      <c r="BQ56" s="4002"/>
      <c r="BR56" s="4002"/>
      <c r="BS56" s="4002"/>
      <c r="BT56" s="4002"/>
      <c r="BU56" s="4002"/>
      <c r="BV56" s="4002"/>
      <c r="BW56" s="4002"/>
      <c r="BX56" s="4002"/>
      <c r="BY56" s="4002"/>
      <c r="BZ56" s="4002"/>
      <c r="CA56" s="4002"/>
      <c r="CB56" s="4002"/>
      <c r="CC56" s="4002"/>
      <c r="CD56" s="4002"/>
      <c r="CE56" s="4002"/>
      <c r="CF56" s="4002"/>
      <c r="CG56" s="4002"/>
      <c r="CH56" s="4003"/>
      <c r="CI56" s="2043"/>
      <c r="CJ56" s="2043"/>
      <c r="CK56" s="2043"/>
      <c r="CL56" s="2043"/>
      <c r="CM56" s="2043"/>
      <c r="CN56" s="914"/>
      <c r="CO56" s="914"/>
      <c r="CP56" s="928"/>
    </row>
    <row r="57" spans="1:94" s="946" customFormat="1" ht="13.5" customHeight="1" thickBot="1">
      <c r="A57" s="1058"/>
      <c r="B57" s="4262"/>
      <c r="C57" s="4263"/>
      <c r="D57" s="4263"/>
      <c r="E57" s="4263"/>
      <c r="F57" s="4263"/>
      <c r="G57" s="4264"/>
      <c r="H57" s="2050"/>
      <c r="I57" s="2050"/>
      <c r="J57" s="2050"/>
      <c r="K57" s="2050"/>
      <c r="L57" s="2050"/>
      <c r="M57" s="2050"/>
      <c r="N57" s="2050"/>
      <c r="O57" s="2050"/>
      <c r="P57" s="2050"/>
      <c r="Q57" s="2050"/>
      <c r="R57" s="2050"/>
      <c r="S57" s="2050"/>
      <c r="T57" s="2050"/>
      <c r="U57" s="2050"/>
      <c r="V57" s="2050"/>
      <c r="W57" s="2050"/>
      <c r="X57" s="2050"/>
      <c r="Y57" s="2050"/>
      <c r="Z57" s="2051"/>
      <c r="AA57" s="3892"/>
      <c r="AB57" s="3893"/>
      <c r="AC57" s="3894"/>
      <c r="AD57" s="3897"/>
      <c r="AE57" s="3906">
        <v>0</v>
      </c>
      <c r="AF57" s="3907"/>
      <c r="AG57" s="2040"/>
      <c r="AH57" s="3875"/>
      <c r="AI57" s="3875"/>
      <c r="AJ57" s="3875"/>
      <c r="AK57" s="3875"/>
      <c r="AL57" s="3875"/>
      <c r="AM57" s="3875"/>
      <c r="AN57" s="3875"/>
      <c r="AO57" s="3875"/>
      <c r="AP57" s="3875"/>
      <c r="AQ57" s="3876"/>
      <c r="AR57" s="2032"/>
      <c r="AS57" s="928"/>
      <c r="AT57" s="2101"/>
      <c r="AU57" s="914"/>
      <c r="AV57" s="4002"/>
      <c r="AW57" s="4002"/>
      <c r="AX57" s="4002"/>
      <c r="AY57" s="4002"/>
      <c r="AZ57" s="4002"/>
      <c r="BA57" s="4002"/>
      <c r="BB57" s="4002"/>
      <c r="BC57" s="4002"/>
      <c r="BD57" s="4002"/>
      <c r="BE57" s="4002"/>
      <c r="BF57" s="4002"/>
      <c r="BG57" s="4002"/>
      <c r="BH57" s="4002"/>
      <c r="BI57" s="4002"/>
      <c r="BJ57" s="4002"/>
      <c r="BK57" s="4002"/>
      <c r="BL57" s="4002"/>
      <c r="BM57" s="4002"/>
      <c r="BN57" s="4002"/>
      <c r="BO57" s="4002"/>
      <c r="BP57" s="4002"/>
      <c r="BQ57" s="4002"/>
      <c r="BR57" s="4002"/>
      <c r="BS57" s="4002"/>
      <c r="BT57" s="4002"/>
      <c r="BU57" s="4002"/>
      <c r="BV57" s="4002"/>
      <c r="BW57" s="4002"/>
      <c r="BX57" s="4002"/>
      <c r="BY57" s="4002"/>
      <c r="BZ57" s="4002"/>
      <c r="CA57" s="4002"/>
      <c r="CB57" s="4002"/>
      <c r="CC57" s="4002"/>
      <c r="CD57" s="4002"/>
      <c r="CE57" s="4002"/>
      <c r="CF57" s="4002"/>
      <c r="CG57" s="4002"/>
      <c r="CH57" s="4003"/>
      <c r="CI57" s="2043"/>
      <c r="CJ57" s="2043"/>
      <c r="CK57" s="2043"/>
      <c r="CL57" s="2043"/>
      <c r="CM57" s="2043"/>
      <c r="CN57" s="914"/>
      <c r="CO57" s="914"/>
      <c r="CP57" s="928"/>
    </row>
    <row r="58" spans="1:94" ht="12" customHeight="1" thickTop="1">
      <c r="A58" s="1058"/>
      <c r="B58" s="4293" t="s">
        <v>2150</v>
      </c>
      <c r="C58" s="4294"/>
      <c r="D58" s="4294"/>
      <c r="E58" s="4294"/>
      <c r="F58" s="4294"/>
      <c r="G58" s="4295"/>
      <c r="H58" s="2046"/>
      <c r="I58" s="2046"/>
      <c r="J58" s="2046"/>
      <c r="K58" s="2046"/>
      <c r="L58" s="2046"/>
      <c r="M58" s="2046"/>
      <c r="N58" s="2046"/>
      <c r="O58" s="2046"/>
      <c r="P58" s="2046"/>
      <c r="Q58" s="2046"/>
      <c r="R58" s="2046"/>
      <c r="S58" s="2046"/>
      <c r="T58" s="2046"/>
      <c r="U58" s="2046"/>
      <c r="V58" s="2046"/>
      <c r="W58" s="2046"/>
      <c r="X58" s="2046"/>
      <c r="Y58" s="2046"/>
      <c r="Z58" s="2047"/>
      <c r="AA58" s="3886" t="str">
        <f>IF(AD58+AE60=0,"",ROUND(AD58+AE60,0))</f>
        <v/>
      </c>
      <c r="AB58" s="3887"/>
      <c r="AC58" s="3888"/>
      <c r="AD58" s="3895"/>
      <c r="AE58" s="3898"/>
      <c r="AF58" s="3899"/>
      <c r="AG58" s="2045" t="s">
        <v>176</v>
      </c>
      <c r="AH58" s="3902"/>
      <c r="AI58" s="3902"/>
      <c r="AJ58" s="3902"/>
      <c r="AK58" s="3902"/>
      <c r="AL58" s="3902"/>
      <c r="AM58" s="3902"/>
      <c r="AN58" s="3902"/>
      <c r="AO58" s="3902"/>
      <c r="AP58" s="3902"/>
      <c r="AQ58" s="3903"/>
      <c r="AR58" s="940"/>
      <c r="AS58" s="2061"/>
      <c r="AT58" s="2101"/>
      <c r="AU58" s="928"/>
      <c r="AV58" s="4002"/>
      <c r="AW58" s="4002"/>
      <c r="AX58" s="4002"/>
      <c r="AY58" s="4002"/>
      <c r="AZ58" s="4002"/>
      <c r="BA58" s="4002"/>
      <c r="BB58" s="4002"/>
      <c r="BC58" s="4002"/>
      <c r="BD58" s="4002"/>
      <c r="BE58" s="4002"/>
      <c r="BF58" s="4002"/>
      <c r="BG58" s="4002"/>
      <c r="BH58" s="4002"/>
      <c r="BI58" s="4002"/>
      <c r="BJ58" s="4002"/>
      <c r="BK58" s="4002"/>
      <c r="BL58" s="4002"/>
      <c r="BM58" s="4002"/>
      <c r="BN58" s="4002"/>
      <c r="BO58" s="4002"/>
      <c r="BP58" s="4002"/>
      <c r="BQ58" s="4002"/>
      <c r="BR58" s="4002"/>
      <c r="BS58" s="4002"/>
      <c r="BT58" s="4002"/>
      <c r="BU58" s="4002"/>
      <c r="BV58" s="4002"/>
      <c r="BW58" s="4002"/>
      <c r="BX58" s="4002"/>
      <c r="BY58" s="4002"/>
      <c r="BZ58" s="4002"/>
      <c r="CA58" s="4002"/>
      <c r="CB58" s="4002"/>
      <c r="CC58" s="4002"/>
      <c r="CD58" s="4002"/>
      <c r="CE58" s="4002"/>
      <c r="CF58" s="4002"/>
      <c r="CG58" s="4002"/>
      <c r="CH58" s="4003"/>
      <c r="CI58" s="2043"/>
      <c r="CJ58" s="2043"/>
      <c r="CK58" s="2043"/>
      <c r="CL58" s="2043"/>
      <c r="CM58" s="2043"/>
      <c r="CN58" s="914"/>
      <c r="CO58" s="914"/>
      <c r="CP58" s="914"/>
    </row>
    <row r="59" spans="1:94" ht="12" customHeight="1">
      <c r="A59" s="1058"/>
      <c r="B59" s="4296"/>
      <c r="C59" s="4297"/>
      <c r="D59" s="4297"/>
      <c r="E59" s="4297"/>
      <c r="F59" s="4297"/>
      <c r="G59" s="4298"/>
      <c r="H59" s="2048"/>
      <c r="I59" s="2048"/>
      <c r="J59" s="2048"/>
      <c r="K59" s="2048"/>
      <c r="L59" s="2048"/>
      <c r="M59" s="2048"/>
      <c r="N59" s="2048"/>
      <c r="O59" s="2048"/>
      <c r="P59" s="2048"/>
      <c r="Q59" s="2048"/>
      <c r="R59" s="2048"/>
      <c r="S59" s="2048"/>
      <c r="T59" s="2048"/>
      <c r="U59" s="2048"/>
      <c r="V59" s="2048"/>
      <c r="W59" s="2048"/>
      <c r="X59" s="2048"/>
      <c r="Y59" s="2048"/>
      <c r="Z59" s="2049"/>
      <c r="AA59" s="3889"/>
      <c r="AB59" s="3890"/>
      <c r="AC59" s="3891"/>
      <c r="AD59" s="3896"/>
      <c r="AE59" s="3900"/>
      <c r="AF59" s="3901"/>
      <c r="AG59" s="2037" t="s">
        <v>177</v>
      </c>
      <c r="AH59" s="3904"/>
      <c r="AI59" s="3904"/>
      <c r="AJ59" s="3904"/>
      <c r="AK59" s="3904"/>
      <c r="AL59" s="3904"/>
      <c r="AM59" s="3904"/>
      <c r="AN59" s="3904"/>
      <c r="AO59" s="3904"/>
      <c r="AP59" s="3904"/>
      <c r="AQ59" s="3905"/>
      <c r="AR59" s="940"/>
      <c r="AS59" s="2061"/>
      <c r="AT59" s="2101"/>
      <c r="AU59" s="928"/>
      <c r="AV59" s="4002"/>
      <c r="AW59" s="4002"/>
      <c r="AX59" s="4002"/>
      <c r="AY59" s="4002"/>
      <c r="AZ59" s="4002"/>
      <c r="BA59" s="4002"/>
      <c r="BB59" s="4002"/>
      <c r="BC59" s="4002"/>
      <c r="BD59" s="4002"/>
      <c r="BE59" s="4002"/>
      <c r="BF59" s="4002"/>
      <c r="BG59" s="4002"/>
      <c r="BH59" s="4002"/>
      <c r="BI59" s="4002"/>
      <c r="BJ59" s="4002"/>
      <c r="BK59" s="4002"/>
      <c r="BL59" s="4002"/>
      <c r="BM59" s="4002"/>
      <c r="BN59" s="4002"/>
      <c r="BO59" s="4002"/>
      <c r="BP59" s="4002"/>
      <c r="BQ59" s="4002"/>
      <c r="BR59" s="4002"/>
      <c r="BS59" s="4002"/>
      <c r="BT59" s="4002"/>
      <c r="BU59" s="4002"/>
      <c r="BV59" s="4002"/>
      <c r="BW59" s="4002"/>
      <c r="BX59" s="4002"/>
      <c r="BY59" s="4002"/>
      <c r="BZ59" s="4002"/>
      <c r="CA59" s="4002"/>
      <c r="CB59" s="4002"/>
      <c r="CC59" s="4002"/>
      <c r="CD59" s="4002"/>
      <c r="CE59" s="4002"/>
      <c r="CF59" s="4002"/>
      <c r="CG59" s="4002"/>
      <c r="CH59" s="4003"/>
      <c r="CI59" s="2043"/>
      <c r="CJ59" s="2043"/>
      <c r="CK59" s="2043"/>
      <c r="CL59" s="2043"/>
      <c r="CM59" s="2043"/>
      <c r="CN59" s="914"/>
      <c r="CO59" s="914"/>
      <c r="CP59" s="914"/>
    </row>
    <row r="60" spans="1:94" ht="12" customHeight="1">
      <c r="A60" s="1058"/>
      <c r="B60" s="4299"/>
      <c r="C60" s="4300"/>
      <c r="D60" s="4300"/>
      <c r="E60" s="4300"/>
      <c r="F60" s="4300"/>
      <c r="G60" s="4301"/>
      <c r="H60" s="2050"/>
      <c r="I60" s="2050"/>
      <c r="J60" s="2050"/>
      <c r="K60" s="2050"/>
      <c r="L60" s="2050"/>
      <c r="M60" s="2050"/>
      <c r="N60" s="2050"/>
      <c r="O60" s="2050"/>
      <c r="P60" s="2050"/>
      <c r="Q60" s="2050"/>
      <c r="R60" s="2050"/>
      <c r="S60" s="2050"/>
      <c r="T60" s="2050"/>
      <c r="U60" s="2050"/>
      <c r="V60" s="2050"/>
      <c r="W60" s="2050"/>
      <c r="X60" s="2050"/>
      <c r="Y60" s="2050"/>
      <c r="Z60" s="2051"/>
      <c r="AA60" s="3892"/>
      <c r="AB60" s="3893"/>
      <c r="AC60" s="3894"/>
      <c r="AD60" s="3897"/>
      <c r="AE60" s="3906">
        <v>0</v>
      </c>
      <c r="AF60" s="3907"/>
      <c r="AG60" s="2040"/>
      <c r="AH60" s="3875"/>
      <c r="AI60" s="3875"/>
      <c r="AJ60" s="3875"/>
      <c r="AK60" s="3875"/>
      <c r="AL60" s="3875"/>
      <c r="AM60" s="3875"/>
      <c r="AN60" s="3875"/>
      <c r="AO60" s="3875"/>
      <c r="AP60" s="3875"/>
      <c r="AQ60" s="3876"/>
      <c r="AR60" s="940"/>
      <c r="AS60" s="914"/>
      <c r="AT60" s="2052"/>
      <c r="AU60" s="914"/>
      <c r="AV60" s="4002"/>
      <c r="AW60" s="4002"/>
      <c r="AX60" s="4002"/>
      <c r="AY60" s="4002"/>
      <c r="AZ60" s="4002"/>
      <c r="BA60" s="4002"/>
      <c r="BB60" s="4002"/>
      <c r="BC60" s="4002"/>
      <c r="BD60" s="4002"/>
      <c r="BE60" s="4002"/>
      <c r="BF60" s="4002"/>
      <c r="BG60" s="4002"/>
      <c r="BH60" s="4002"/>
      <c r="BI60" s="4002"/>
      <c r="BJ60" s="4002"/>
      <c r="BK60" s="4002"/>
      <c r="BL60" s="4002"/>
      <c r="BM60" s="4002"/>
      <c r="BN60" s="4002"/>
      <c r="BO60" s="4002"/>
      <c r="BP60" s="4002"/>
      <c r="BQ60" s="4002"/>
      <c r="BR60" s="4002"/>
      <c r="BS60" s="4002"/>
      <c r="BT60" s="4002"/>
      <c r="BU60" s="4002"/>
      <c r="BV60" s="4002"/>
      <c r="BW60" s="4002"/>
      <c r="BX60" s="4002"/>
      <c r="BY60" s="4002"/>
      <c r="BZ60" s="4002"/>
      <c r="CA60" s="4002"/>
      <c r="CB60" s="4002"/>
      <c r="CC60" s="4002"/>
      <c r="CD60" s="4002"/>
      <c r="CE60" s="4002"/>
      <c r="CF60" s="4002"/>
      <c r="CG60" s="4002"/>
      <c r="CH60" s="4003"/>
      <c r="CI60" s="2043"/>
      <c r="CJ60" s="2043"/>
      <c r="CK60" s="2043"/>
      <c r="CL60" s="2043"/>
      <c r="CM60" s="2043"/>
      <c r="CN60" s="914"/>
      <c r="CO60" s="914"/>
      <c r="CP60" s="914"/>
    </row>
    <row r="61" spans="1:94" ht="12" customHeight="1">
      <c r="A61" s="1058"/>
      <c r="C61" s="2053" t="s">
        <v>253</v>
      </c>
      <c r="D61" s="2022"/>
      <c r="E61" s="2068"/>
      <c r="F61" s="2448"/>
      <c r="G61" s="2448"/>
      <c r="H61" s="2068"/>
      <c r="I61" s="2448"/>
      <c r="J61" s="2022" t="s">
        <v>817</v>
      </c>
      <c r="K61" s="2054"/>
      <c r="L61" s="2055"/>
      <c r="M61" s="2055"/>
      <c r="N61" s="2022"/>
      <c r="O61" s="2022"/>
      <c r="P61" s="2056"/>
      <c r="Q61" s="2057"/>
      <c r="R61" s="2058"/>
      <c r="S61" s="2058"/>
      <c r="T61" s="2058"/>
      <c r="U61" s="2056"/>
      <c r="V61" s="2022"/>
      <c r="W61" s="2022"/>
      <c r="X61" s="2022"/>
      <c r="Y61" s="2022"/>
      <c r="Z61" s="2022"/>
      <c r="AA61" s="2022"/>
      <c r="AB61" s="2022"/>
      <c r="AC61" s="2022"/>
      <c r="AD61" s="2022"/>
      <c r="AE61" s="2022"/>
      <c r="AF61" s="2022"/>
      <c r="AG61" s="2071"/>
      <c r="AH61" s="2071"/>
      <c r="AI61" s="2071"/>
      <c r="AJ61" s="2022"/>
      <c r="AK61" s="2022"/>
      <c r="AL61" s="2022"/>
      <c r="AM61" s="2059"/>
      <c r="AN61" s="2060"/>
      <c r="AO61" s="1083"/>
      <c r="AP61" s="911"/>
      <c r="AQ61" s="914"/>
      <c r="AR61" s="940"/>
      <c r="AS61" s="914"/>
      <c r="AT61" s="2101"/>
      <c r="AU61" s="2102"/>
      <c r="AV61" s="4002"/>
      <c r="AW61" s="4002"/>
      <c r="AX61" s="4002"/>
      <c r="AY61" s="4002"/>
      <c r="AZ61" s="4002"/>
      <c r="BA61" s="4002"/>
      <c r="BB61" s="4002"/>
      <c r="BC61" s="4002"/>
      <c r="BD61" s="4002"/>
      <c r="BE61" s="4002"/>
      <c r="BF61" s="4002"/>
      <c r="BG61" s="4002"/>
      <c r="BH61" s="4002"/>
      <c r="BI61" s="4002"/>
      <c r="BJ61" s="4002"/>
      <c r="BK61" s="4002"/>
      <c r="BL61" s="4002"/>
      <c r="BM61" s="4002"/>
      <c r="BN61" s="4002"/>
      <c r="BO61" s="4002"/>
      <c r="BP61" s="4002"/>
      <c r="BQ61" s="4002"/>
      <c r="BR61" s="4002"/>
      <c r="BS61" s="4002"/>
      <c r="BT61" s="4002"/>
      <c r="BU61" s="4002"/>
      <c r="BV61" s="4002"/>
      <c r="BW61" s="4002"/>
      <c r="BX61" s="4002"/>
      <c r="BY61" s="4002"/>
      <c r="BZ61" s="4002"/>
      <c r="CA61" s="4002"/>
      <c r="CB61" s="4002"/>
      <c r="CC61" s="4002"/>
      <c r="CD61" s="4002"/>
      <c r="CE61" s="4002"/>
      <c r="CF61" s="4002"/>
      <c r="CG61" s="4002"/>
      <c r="CH61" s="4003"/>
      <c r="CI61" s="2102"/>
      <c r="CJ61" s="2102"/>
      <c r="CK61" s="2102"/>
      <c r="CL61" s="2102"/>
      <c r="CM61" s="2102"/>
      <c r="CN61" s="2102"/>
      <c r="CO61" s="2102"/>
      <c r="CP61" s="2102"/>
    </row>
    <row r="62" spans="1:94" ht="12" customHeight="1">
      <c r="A62" s="1058"/>
      <c r="C62" s="2022" t="s">
        <v>1135</v>
      </c>
      <c r="D62" s="2022"/>
      <c r="E62" s="2022" t="s">
        <v>2283</v>
      </c>
      <c r="F62" s="2068"/>
      <c r="G62" s="2068"/>
      <c r="H62" s="2068"/>
      <c r="I62" s="2448"/>
      <c r="J62" s="2448"/>
      <c r="K62" s="2054"/>
      <c r="L62" s="2055"/>
      <c r="M62" s="2055"/>
      <c r="N62" s="2022"/>
      <c r="O62" s="2022"/>
      <c r="P62" s="2056"/>
      <c r="Q62" s="2057"/>
      <c r="R62" s="2058"/>
      <c r="S62" s="2058"/>
      <c r="T62" s="2058"/>
      <c r="U62" s="2056"/>
      <c r="V62" s="2022"/>
      <c r="W62" s="2022"/>
      <c r="X62" s="2022"/>
      <c r="Y62" s="2022"/>
      <c r="Z62" s="2022"/>
      <c r="AA62" s="2022"/>
      <c r="AB62" s="2022"/>
      <c r="AC62" s="2022"/>
      <c r="AD62" s="2022"/>
      <c r="AE62" s="2022"/>
      <c r="AF62" s="2022"/>
      <c r="AG62" s="2022"/>
      <c r="AH62" s="2022"/>
      <c r="AI62" s="2022"/>
      <c r="AJ62" s="2022"/>
      <c r="AK62" s="2022"/>
      <c r="AL62" s="2022"/>
      <c r="AM62" s="2059"/>
      <c r="AN62" s="2060"/>
      <c r="AO62" s="1083"/>
      <c r="AP62" s="911"/>
      <c r="AQ62" s="914"/>
      <c r="AR62" s="940"/>
      <c r="AS62" s="914"/>
      <c r="AT62" s="2101"/>
      <c r="AU62" s="2125" t="s">
        <v>597</v>
      </c>
      <c r="AV62" s="3867" t="s">
        <v>2143</v>
      </c>
      <c r="AW62" s="3867"/>
      <c r="AX62" s="3867"/>
      <c r="AY62" s="3867"/>
      <c r="AZ62" s="3867"/>
      <c r="BA62" s="3867"/>
      <c r="BB62" s="3867"/>
      <c r="BC62" s="3867"/>
      <c r="BD62" s="3867"/>
      <c r="BE62" s="3867"/>
      <c r="BF62" s="3867"/>
      <c r="BG62" s="3867"/>
      <c r="BH62" s="3867"/>
      <c r="BI62" s="3867"/>
      <c r="BJ62" s="3867"/>
      <c r="BK62" s="3867"/>
      <c r="BL62" s="3867"/>
      <c r="BM62" s="3867"/>
      <c r="BN62" s="3867"/>
      <c r="BO62" s="3867"/>
      <c r="BP62" s="3867"/>
      <c r="BQ62" s="3867"/>
      <c r="BR62" s="3867"/>
      <c r="BS62" s="3867"/>
      <c r="BT62" s="3867"/>
      <c r="BU62" s="3867"/>
      <c r="BV62" s="3867"/>
      <c r="BW62" s="3867"/>
      <c r="BX62" s="3867"/>
      <c r="BY62" s="3867"/>
      <c r="BZ62" s="3867"/>
      <c r="CA62" s="3867"/>
      <c r="CB62" s="3867"/>
      <c r="CC62" s="3867"/>
      <c r="CD62" s="3867"/>
      <c r="CE62" s="3867"/>
      <c r="CF62" s="3867"/>
      <c r="CG62" s="3867"/>
      <c r="CH62" s="3868"/>
      <c r="CI62" s="2102"/>
      <c r="CJ62" s="2102"/>
      <c r="CK62" s="2102"/>
      <c r="CL62" s="2102"/>
      <c r="CM62" s="2102"/>
      <c r="CN62" s="2102"/>
      <c r="CO62" s="2102"/>
      <c r="CP62" s="2102"/>
    </row>
    <row r="63" spans="1:94" ht="12" customHeight="1">
      <c r="A63" s="1058"/>
      <c r="C63" s="2107"/>
      <c r="D63" s="2107"/>
      <c r="E63" s="2022" t="s">
        <v>2284</v>
      </c>
      <c r="F63" s="2068"/>
      <c r="G63" s="2068"/>
      <c r="H63" s="2068"/>
      <c r="I63" s="2062"/>
      <c r="J63" s="2062"/>
      <c r="K63" s="2062"/>
      <c r="L63" s="2062"/>
      <c r="M63" s="2062"/>
      <c r="N63" s="2062"/>
      <c r="O63" s="2062"/>
      <c r="P63" s="2062"/>
      <c r="Q63" s="2062"/>
      <c r="R63" s="2062"/>
      <c r="S63" s="2062"/>
      <c r="T63" s="2062"/>
      <c r="U63" s="2062"/>
      <c r="V63" s="2062"/>
      <c r="W63" s="2062"/>
      <c r="X63" s="2062"/>
      <c r="Y63" s="2062"/>
      <c r="Z63" s="2062"/>
      <c r="AA63" s="2062"/>
      <c r="AB63" s="2062"/>
      <c r="AC63" s="2062"/>
      <c r="AD63" s="2062"/>
      <c r="AE63" s="2062"/>
      <c r="AF63" s="2062"/>
      <c r="AG63" s="2062"/>
      <c r="AH63" s="2062"/>
      <c r="AI63" s="2062"/>
      <c r="AJ63" s="2062"/>
      <c r="AK63" s="2062"/>
      <c r="AL63" s="2062"/>
      <c r="AM63" s="2062"/>
      <c r="AN63" s="2062"/>
      <c r="AO63" s="1220"/>
      <c r="AP63" s="1220"/>
      <c r="AQ63" s="914"/>
      <c r="AR63" s="940"/>
      <c r="AS63" s="914"/>
      <c r="AT63" s="2104"/>
      <c r="AU63" s="2105"/>
      <c r="AV63" s="3870"/>
      <c r="AW63" s="3870"/>
      <c r="AX63" s="3870"/>
      <c r="AY63" s="3870"/>
      <c r="AZ63" s="3870"/>
      <c r="BA63" s="3870"/>
      <c r="BB63" s="3870"/>
      <c r="BC63" s="3870"/>
      <c r="BD63" s="3870"/>
      <c r="BE63" s="3870"/>
      <c r="BF63" s="3870"/>
      <c r="BG63" s="3870"/>
      <c r="BH63" s="3870"/>
      <c r="BI63" s="3870"/>
      <c r="BJ63" s="3870"/>
      <c r="BK63" s="3870"/>
      <c r="BL63" s="3870"/>
      <c r="BM63" s="3870"/>
      <c r="BN63" s="3870"/>
      <c r="BO63" s="3870"/>
      <c r="BP63" s="3870"/>
      <c r="BQ63" s="3870"/>
      <c r="BR63" s="3870"/>
      <c r="BS63" s="3870"/>
      <c r="BT63" s="3870"/>
      <c r="BU63" s="3870"/>
      <c r="BV63" s="3870"/>
      <c r="BW63" s="3870"/>
      <c r="BX63" s="3870"/>
      <c r="BY63" s="3870"/>
      <c r="BZ63" s="3870"/>
      <c r="CA63" s="3870"/>
      <c r="CB63" s="3870"/>
      <c r="CC63" s="3870"/>
      <c r="CD63" s="3870"/>
      <c r="CE63" s="3870"/>
      <c r="CF63" s="3870"/>
      <c r="CG63" s="3870"/>
      <c r="CH63" s="3871"/>
      <c r="CI63" s="2102"/>
      <c r="CJ63" s="2102"/>
      <c r="CK63" s="2102"/>
      <c r="CL63" s="2102"/>
      <c r="CM63" s="2102"/>
      <c r="CN63" s="2102"/>
      <c r="CO63" s="2102"/>
      <c r="CP63" s="2102"/>
    </row>
    <row r="64" spans="1:94" ht="12" customHeight="1">
      <c r="A64" s="1058"/>
      <c r="C64" s="2022" t="s">
        <v>866</v>
      </c>
      <c r="D64" s="2022"/>
      <c r="E64" s="2062" t="s">
        <v>2423</v>
      </c>
      <c r="F64" s="2068"/>
      <c r="G64" s="2068"/>
      <c r="H64" s="2068"/>
      <c r="I64" s="2062"/>
      <c r="J64" s="2062"/>
      <c r="K64" s="2062"/>
      <c r="L64" s="2062"/>
      <c r="M64" s="2062"/>
      <c r="N64" s="2062"/>
      <c r="O64" s="2062"/>
      <c r="P64" s="2062"/>
      <c r="Q64" s="2062"/>
      <c r="R64" s="2062"/>
      <c r="S64" s="2062"/>
      <c r="T64" s="2062"/>
      <c r="U64" s="2062"/>
      <c r="V64" s="2062"/>
      <c r="W64" s="2062"/>
      <c r="X64" s="2062"/>
      <c r="Y64" s="2062"/>
      <c r="Z64" s="2062"/>
      <c r="AA64" s="2062"/>
      <c r="AB64" s="2062"/>
      <c r="AC64" s="2062"/>
      <c r="AD64" s="2062"/>
      <c r="AE64" s="2062"/>
      <c r="AF64" s="2062"/>
      <c r="AG64" s="2062"/>
      <c r="AH64" s="2062"/>
      <c r="AI64" s="2062"/>
      <c r="AJ64" s="2062"/>
      <c r="AK64" s="2062"/>
      <c r="AL64" s="2062"/>
      <c r="AM64" s="2062"/>
      <c r="AN64" s="2062"/>
      <c r="AO64" s="1220"/>
      <c r="AP64" s="1220"/>
      <c r="AQ64" s="914"/>
      <c r="AR64" s="2072"/>
      <c r="AS64" s="914"/>
      <c r="AT64" s="2102"/>
      <c r="AU64" s="2102"/>
      <c r="AV64" s="2102"/>
      <c r="AW64" s="2102"/>
      <c r="AX64" s="2102"/>
      <c r="AY64" s="2102"/>
      <c r="AZ64" s="2102"/>
      <c r="BA64" s="2102"/>
      <c r="BB64" s="2102"/>
      <c r="BC64" s="2102"/>
      <c r="BD64" s="2102"/>
      <c r="BE64" s="2102"/>
      <c r="BF64" s="2102"/>
      <c r="BG64" s="2102"/>
      <c r="BH64" s="2102"/>
      <c r="BI64" s="2102"/>
      <c r="BJ64" s="2102"/>
      <c r="BK64" s="2102"/>
      <c r="BL64" s="2102"/>
      <c r="BM64" s="2102"/>
      <c r="BN64" s="2102"/>
      <c r="BO64" s="2102"/>
      <c r="BP64" s="2102"/>
      <c r="BQ64" s="2102"/>
      <c r="BR64" s="2102"/>
      <c r="BS64" s="2102"/>
      <c r="BT64" s="2102"/>
      <c r="BU64" s="2102"/>
      <c r="BV64" s="2102"/>
      <c r="BW64" s="2102"/>
      <c r="BX64" s="2102"/>
      <c r="BY64" s="2102"/>
      <c r="BZ64" s="2102"/>
      <c r="CA64" s="2102"/>
      <c r="CB64" s="2102"/>
      <c r="CC64" s="2102"/>
      <c r="CD64" s="2102"/>
      <c r="CE64" s="2102"/>
      <c r="CF64" s="2102"/>
      <c r="CG64" s="2102"/>
      <c r="CH64" s="2102"/>
      <c r="CI64" s="2102"/>
      <c r="CJ64" s="2102"/>
      <c r="CK64" s="2102"/>
      <c r="CL64" s="2102"/>
      <c r="CM64" s="2102"/>
      <c r="CN64" s="2102"/>
      <c r="CO64" s="2102"/>
      <c r="CP64" s="2102"/>
    </row>
    <row r="65" spans="1:94" ht="12" customHeight="1">
      <c r="A65" s="1058"/>
      <c r="B65" s="914"/>
      <c r="C65" s="2022" t="s">
        <v>865</v>
      </c>
      <c r="D65" s="2022"/>
      <c r="E65" s="2062" t="s">
        <v>2144</v>
      </c>
      <c r="F65" s="2053"/>
      <c r="G65" s="2053"/>
      <c r="H65" s="2053"/>
      <c r="I65" s="2053"/>
      <c r="J65" s="2053"/>
      <c r="K65" s="2053"/>
      <c r="L65" s="2053"/>
      <c r="M65" s="2062"/>
      <c r="N65" s="2062"/>
      <c r="O65" s="2062"/>
      <c r="P65" s="2062"/>
      <c r="Q65" s="2062"/>
      <c r="R65" s="2062"/>
      <c r="S65" s="2062"/>
      <c r="T65" s="2062"/>
      <c r="U65" s="2062"/>
      <c r="V65" s="2062"/>
      <c r="W65" s="2062"/>
      <c r="X65" s="2062"/>
      <c r="Y65" s="2062"/>
      <c r="Z65" s="2062"/>
      <c r="AA65" s="2062"/>
      <c r="AB65" s="2062"/>
      <c r="AC65" s="2062"/>
      <c r="AD65" s="2062"/>
      <c r="AE65" s="2062"/>
      <c r="AF65" s="2062"/>
      <c r="AG65" s="2062"/>
      <c r="AH65" s="2062"/>
      <c r="AI65" s="2062"/>
      <c r="AJ65" s="2062"/>
      <c r="AK65" s="2062"/>
      <c r="AL65" s="2062"/>
      <c r="AM65" s="2062"/>
      <c r="AN65" s="2062"/>
      <c r="AO65" s="1220"/>
      <c r="AP65" s="1220"/>
      <c r="AQ65" s="914"/>
      <c r="AR65" s="940"/>
      <c r="AS65" s="914"/>
      <c r="AT65" s="2102"/>
      <c r="AU65" s="2102"/>
      <c r="AV65" s="2102"/>
      <c r="AW65" s="2102"/>
      <c r="AX65" s="2102"/>
      <c r="AY65" s="2102"/>
      <c r="AZ65" s="2102"/>
      <c r="BA65" s="2102"/>
      <c r="BB65" s="2102"/>
      <c r="BC65" s="2102"/>
      <c r="BD65" s="2102"/>
      <c r="BE65" s="2102"/>
      <c r="BF65" s="2102"/>
      <c r="BG65" s="2102"/>
      <c r="BH65" s="2102"/>
      <c r="BI65" s="2102"/>
      <c r="BJ65" s="2102"/>
      <c r="BK65" s="2102"/>
      <c r="BL65" s="2102"/>
      <c r="BM65" s="2102"/>
      <c r="BN65" s="2102"/>
      <c r="BO65" s="2102"/>
      <c r="BP65" s="2102"/>
      <c r="BQ65" s="2102"/>
      <c r="BR65" s="2102"/>
      <c r="BS65" s="2102"/>
      <c r="BT65" s="2102"/>
      <c r="BU65" s="2102"/>
      <c r="BV65" s="2102"/>
      <c r="BW65" s="2102"/>
      <c r="BX65" s="2102"/>
      <c r="BY65" s="2102"/>
      <c r="BZ65" s="2102"/>
      <c r="CA65" s="2102"/>
      <c r="CB65" s="2102"/>
      <c r="CC65" s="2102"/>
      <c r="CD65" s="2102"/>
      <c r="CE65" s="2102"/>
      <c r="CF65" s="2102"/>
      <c r="CG65" s="2102"/>
      <c r="CH65" s="2102"/>
      <c r="CI65" s="2102"/>
      <c r="CJ65" s="2102"/>
      <c r="CK65" s="2102"/>
      <c r="CL65" s="2102"/>
      <c r="CM65" s="2102"/>
      <c r="CN65" s="2102"/>
      <c r="CO65" s="2102"/>
      <c r="CP65" s="2102"/>
    </row>
    <row r="66" spans="1:94" ht="12" customHeight="1">
      <c r="A66" s="920"/>
      <c r="B66" s="914"/>
      <c r="C66" s="2022" t="s">
        <v>286</v>
      </c>
      <c r="D66" s="2022"/>
      <c r="E66" s="2053" t="s">
        <v>2145</v>
      </c>
      <c r="F66" s="2053"/>
      <c r="G66" s="2053"/>
      <c r="H66" s="2053"/>
      <c r="I66" s="2053"/>
      <c r="J66" s="2053"/>
      <c r="K66" s="2053"/>
      <c r="L66" s="2053"/>
      <c r="M66" s="2053"/>
      <c r="N66" s="2053"/>
      <c r="O66" s="2053"/>
      <c r="P66" s="2053"/>
      <c r="Q66" s="2053"/>
      <c r="R66" s="2053"/>
      <c r="S66" s="2053"/>
      <c r="T66" s="2053"/>
      <c r="U66" s="2053"/>
      <c r="V66" s="2053"/>
      <c r="W66" s="2053"/>
      <c r="X66" s="2053"/>
      <c r="Y66" s="2053"/>
      <c r="Z66" s="2053"/>
      <c r="AA66" s="2053"/>
      <c r="AB66" s="2053"/>
      <c r="AC66" s="2053"/>
      <c r="AD66" s="2053"/>
      <c r="AE66" s="2053"/>
      <c r="AF66" s="2053"/>
      <c r="AG66" s="2053"/>
      <c r="AH66" s="2053"/>
      <c r="AI66" s="2108"/>
      <c r="AJ66" s="2053"/>
      <c r="AK66" s="2053"/>
      <c r="AL66" s="2108"/>
      <c r="AM66" s="2053"/>
      <c r="AN66" s="2479"/>
      <c r="AO66" s="2064"/>
      <c r="AP66" s="914"/>
      <c r="AQ66" s="914"/>
      <c r="AR66" s="940"/>
      <c r="AS66" s="914"/>
      <c r="AT66" s="2102"/>
      <c r="AU66" s="2102"/>
      <c r="AV66" s="2102"/>
      <c r="AW66" s="2102"/>
      <c r="AX66" s="2102"/>
      <c r="AY66" s="2102"/>
      <c r="AZ66" s="2102"/>
      <c r="BA66" s="2102"/>
      <c r="BB66" s="2102"/>
      <c r="BC66" s="2102"/>
      <c r="BD66" s="2102"/>
      <c r="BE66" s="2102"/>
      <c r="BF66" s="2102"/>
      <c r="BG66" s="2102"/>
      <c r="BH66" s="2102"/>
      <c r="BI66" s="2102"/>
      <c r="BJ66" s="2102"/>
      <c r="BK66" s="2102"/>
      <c r="BL66" s="2102"/>
      <c r="BM66" s="2102"/>
      <c r="BN66" s="2102"/>
      <c r="BO66" s="2102"/>
      <c r="BP66" s="2102"/>
      <c r="BQ66" s="2102"/>
      <c r="BR66" s="2102"/>
      <c r="BS66" s="2102"/>
      <c r="BT66" s="2102"/>
      <c r="BU66" s="2102"/>
      <c r="BV66" s="2102"/>
      <c r="BW66" s="2102"/>
      <c r="BX66" s="2102"/>
      <c r="BY66" s="2102"/>
      <c r="BZ66" s="2102"/>
      <c r="CA66" s="2102"/>
      <c r="CB66" s="2102"/>
      <c r="CC66" s="2102"/>
      <c r="CD66" s="2102"/>
      <c r="CE66" s="2102"/>
      <c r="CF66" s="2102"/>
      <c r="CG66" s="2102"/>
      <c r="CH66" s="2102"/>
      <c r="CI66" s="2102"/>
      <c r="CJ66" s="2102"/>
      <c r="CK66" s="2102"/>
      <c r="CL66" s="2102"/>
      <c r="CM66" s="2102"/>
      <c r="CN66" s="2102"/>
      <c r="CO66" s="2102"/>
      <c r="CP66" s="2102"/>
    </row>
    <row r="67" spans="1:94" ht="12" customHeight="1" thickBot="1">
      <c r="A67" s="991"/>
      <c r="B67" s="992"/>
      <c r="C67" s="2480" t="s">
        <v>2146</v>
      </c>
      <c r="D67" s="2480"/>
      <c r="E67" s="4285" t="s">
        <v>2147</v>
      </c>
      <c r="F67" s="4285"/>
      <c r="G67" s="4285"/>
      <c r="H67" s="4285"/>
      <c r="I67" s="4285"/>
      <c r="J67" s="4285"/>
      <c r="K67" s="4285"/>
      <c r="L67" s="4285"/>
      <c r="M67" s="4285"/>
      <c r="N67" s="4285"/>
      <c r="O67" s="4285"/>
      <c r="P67" s="4285"/>
      <c r="Q67" s="4285"/>
      <c r="R67" s="4285"/>
      <c r="S67" s="4285"/>
      <c r="T67" s="4285"/>
      <c r="U67" s="4285"/>
      <c r="V67" s="4285"/>
      <c r="W67" s="4285"/>
      <c r="X67" s="4285"/>
      <c r="Y67" s="4285"/>
      <c r="Z67" s="4285"/>
      <c r="AA67" s="4285"/>
      <c r="AB67" s="4285"/>
      <c r="AC67" s="4285"/>
      <c r="AD67" s="4285"/>
      <c r="AE67" s="4285"/>
      <c r="AF67" s="4285"/>
      <c r="AG67" s="4285"/>
      <c r="AH67" s="4285"/>
      <c r="AI67" s="4285"/>
      <c r="AJ67" s="4285"/>
      <c r="AK67" s="4285"/>
      <c r="AL67" s="4285"/>
      <c r="AM67" s="4285"/>
      <c r="AN67" s="4285"/>
      <c r="AO67" s="4285"/>
      <c r="AP67" s="4285"/>
      <c r="AQ67" s="4285"/>
      <c r="AR67" s="2073"/>
      <c r="AS67" s="2074"/>
      <c r="AT67" s="2102"/>
      <c r="AU67" s="2102"/>
      <c r="AV67" s="2102"/>
      <c r="AW67" s="2102"/>
      <c r="AX67" s="2102"/>
      <c r="AY67" s="2102"/>
      <c r="AZ67" s="2102"/>
      <c r="BA67" s="2102"/>
      <c r="BB67" s="2102"/>
      <c r="BC67" s="2102"/>
      <c r="BD67" s="2102"/>
      <c r="BE67" s="2102"/>
      <c r="BF67" s="2102"/>
      <c r="BG67" s="2102"/>
      <c r="BH67" s="2102"/>
      <c r="BI67" s="2102"/>
      <c r="BJ67" s="2102"/>
      <c r="BK67" s="2102"/>
      <c r="BL67" s="2102"/>
      <c r="BM67" s="2102"/>
      <c r="BN67" s="2102"/>
      <c r="BO67" s="2102"/>
      <c r="BP67" s="2102"/>
      <c r="BQ67" s="2102"/>
      <c r="BR67" s="2102"/>
      <c r="BS67" s="2102"/>
      <c r="BT67" s="2102"/>
      <c r="BU67" s="2102"/>
      <c r="BV67" s="2102"/>
      <c r="BW67" s="2102"/>
      <c r="BX67" s="2102"/>
      <c r="BY67" s="2102"/>
      <c r="BZ67" s="2102"/>
      <c r="CA67" s="2102"/>
      <c r="CB67" s="2102"/>
      <c r="CC67" s="2102"/>
      <c r="CD67" s="2102"/>
      <c r="CE67" s="2102"/>
      <c r="CF67" s="2102"/>
      <c r="CG67" s="2102"/>
      <c r="CH67" s="2102"/>
      <c r="CI67" s="2102"/>
      <c r="CJ67" s="2102"/>
      <c r="CK67" s="2102"/>
      <c r="CL67" s="2102"/>
      <c r="CM67" s="2102"/>
      <c r="CN67" s="2102"/>
      <c r="CO67" s="2102"/>
      <c r="CP67" s="2102"/>
    </row>
    <row r="68" spans="1:94" ht="12" customHeight="1">
      <c r="A68" s="1077"/>
      <c r="B68" s="1077"/>
      <c r="C68" s="2075"/>
      <c r="D68" s="2075"/>
      <c r="E68" s="2076"/>
      <c r="F68" s="1077"/>
      <c r="G68" s="1077"/>
      <c r="H68" s="1077"/>
      <c r="I68" s="2076"/>
      <c r="J68" s="2076"/>
      <c r="K68" s="2076"/>
      <c r="L68" s="2076"/>
      <c r="M68" s="2076"/>
      <c r="N68" s="2076"/>
      <c r="O68" s="2076"/>
      <c r="P68" s="2076"/>
      <c r="Q68" s="2076"/>
      <c r="R68" s="2076"/>
      <c r="S68" s="2076"/>
      <c r="T68" s="2076"/>
      <c r="U68" s="2076"/>
      <c r="V68" s="2076"/>
      <c r="W68" s="2076"/>
      <c r="X68" s="2076"/>
      <c r="Y68" s="2076"/>
      <c r="Z68" s="2076"/>
      <c r="AA68" s="2076"/>
      <c r="AB68" s="2076"/>
      <c r="AC68" s="2076"/>
      <c r="AD68" s="2076"/>
      <c r="AE68" s="2076"/>
      <c r="AF68" s="2076"/>
      <c r="AG68" s="2076"/>
      <c r="AH68" s="2076"/>
      <c r="AI68" s="2077"/>
      <c r="AJ68" s="2076"/>
      <c r="AK68" s="2076"/>
      <c r="AL68" s="2077"/>
      <c r="AM68" s="2076"/>
      <c r="AN68" s="2078"/>
      <c r="AO68" s="2079"/>
      <c r="AP68" s="1077"/>
      <c r="AQ68" s="1077"/>
      <c r="AR68" s="1077"/>
      <c r="AS68" s="914"/>
      <c r="AT68" s="2102"/>
      <c r="AU68" s="2102"/>
      <c r="AV68" s="2102"/>
      <c r="AW68" s="2102"/>
      <c r="AX68" s="2102"/>
      <c r="AY68" s="2102"/>
      <c r="AZ68" s="2102"/>
      <c r="BA68" s="2102"/>
      <c r="BB68" s="2102"/>
      <c r="BC68" s="2102"/>
      <c r="BD68" s="2102"/>
      <c r="BE68" s="2102"/>
      <c r="BF68" s="2102"/>
      <c r="BG68" s="2102"/>
      <c r="BH68" s="2102"/>
      <c r="BI68" s="2102"/>
      <c r="BJ68" s="2102"/>
      <c r="BK68" s="2102"/>
      <c r="BL68" s="2102"/>
      <c r="BM68" s="2102"/>
      <c r="BN68" s="2102"/>
      <c r="BO68" s="2102"/>
      <c r="BP68" s="2102"/>
      <c r="BQ68" s="2102"/>
      <c r="BR68" s="2102"/>
      <c r="BS68" s="2102"/>
      <c r="BT68" s="2102"/>
      <c r="BU68" s="2102"/>
      <c r="BV68" s="2102"/>
      <c r="BW68" s="2102"/>
      <c r="BX68" s="2102"/>
      <c r="BY68" s="2102"/>
      <c r="BZ68" s="2102"/>
      <c r="CA68" s="2102"/>
      <c r="CB68" s="2102"/>
      <c r="CC68" s="2102"/>
      <c r="CD68" s="2102"/>
      <c r="CE68" s="2102"/>
      <c r="CF68" s="2102"/>
      <c r="CG68" s="2102"/>
      <c r="CH68" s="2102"/>
      <c r="CI68" s="2102"/>
      <c r="CJ68" s="2102"/>
      <c r="CK68" s="2102"/>
      <c r="CL68" s="2102"/>
      <c r="CM68" s="2102"/>
      <c r="CN68" s="2102"/>
      <c r="CO68" s="2102"/>
      <c r="CP68" s="2102"/>
    </row>
    <row r="69" spans="1:94" ht="12" customHeight="1">
      <c r="A69" s="914"/>
      <c r="B69" s="914"/>
      <c r="C69" s="914"/>
      <c r="D69" s="914"/>
      <c r="E69" s="914"/>
      <c r="F69" s="914"/>
      <c r="G69" s="914"/>
      <c r="H69" s="914"/>
      <c r="I69" s="914"/>
      <c r="J69" s="914"/>
      <c r="K69" s="914"/>
      <c r="L69" s="914"/>
      <c r="M69" s="914"/>
      <c r="N69" s="914"/>
      <c r="O69" s="914"/>
      <c r="P69" s="914"/>
      <c r="Q69" s="914"/>
      <c r="R69" s="914"/>
      <c r="S69" s="914"/>
      <c r="T69" s="914"/>
      <c r="U69" s="914"/>
      <c r="V69" s="914"/>
      <c r="W69" s="914"/>
      <c r="X69" s="914"/>
      <c r="Y69" s="914"/>
      <c r="Z69" s="914"/>
      <c r="AA69" s="914"/>
      <c r="AB69" s="914"/>
      <c r="AC69" s="914"/>
      <c r="AD69" s="914"/>
      <c r="AE69" s="914"/>
      <c r="AF69" s="914"/>
      <c r="AG69" s="914"/>
      <c r="AH69" s="914"/>
      <c r="AI69" s="922"/>
      <c r="AJ69" s="914"/>
      <c r="AK69" s="914"/>
      <c r="AL69" s="922"/>
      <c r="AM69" s="914"/>
      <c r="AN69" s="1078"/>
      <c r="AO69" s="987"/>
      <c r="AP69" s="914"/>
      <c r="AQ69" s="914"/>
      <c r="AR69" s="914"/>
      <c r="AS69" s="914"/>
      <c r="AT69" s="2102"/>
      <c r="AU69" s="2102"/>
      <c r="AV69" s="2102"/>
      <c r="AW69" s="2102"/>
      <c r="AX69" s="2102"/>
      <c r="AY69" s="2102"/>
      <c r="AZ69" s="2102"/>
      <c r="BA69" s="2102"/>
      <c r="BB69" s="2102"/>
      <c r="BC69" s="2102"/>
      <c r="BD69" s="2102"/>
      <c r="BE69" s="2102"/>
      <c r="BF69" s="2102"/>
      <c r="BG69" s="2102"/>
      <c r="BH69" s="2102"/>
      <c r="BI69" s="2102"/>
      <c r="BJ69" s="2102"/>
      <c r="BK69" s="2102"/>
      <c r="BL69" s="2102"/>
      <c r="BM69" s="2102"/>
      <c r="BN69" s="2102"/>
      <c r="BO69" s="2102"/>
      <c r="BP69" s="2102"/>
      <c r="BQ69" s="2102"/>
      <c r="BR69" s="2102"/>
      <c r="BS69" s="2102"/>
      <c r="BT69" s="2102"/>
      <c r="BU69" s="2102"/>
      <c r="BV69" s="2102"/>
      <c r="BW69" s="2102"/>
      <c r="BX69" s="2102"/>
      <c r="BY69" s="2102"/>
      <c r="BZ69" s="2102"/>
      <c r="CA69" s="2102"/>
      <c r="CB69" s="2102"/>
      <c r="CC69" s="2102"/>
      <c r="CD69" s="2102"/>
      <c r="CE69" s="2102"/>
      <c r="CF69" s="2102"/>
      <c r="CG69" s="2102"/>
      <c r="CH69" s="2102"/>
      <c r="CI69" s="2102"/>
      <c r="CJ69" s="2102"/>
      <c r="CK69" s="2102"/>
      <c r="CL69" s="2102"/>
      <c r="CM69" s="2102"/>
      <c r="CN69" s="2102"/>
      <c r="CO69" s="2102"/>
      <c r="CP69" s="2102"/>
    </row>
    <row r="70" spans="1:94" ht="6.95" customHeight="1">
      <c r="A70" s="914"/>
      <c r="B70" s="914"/>
      <c r="C70" s="914"/>
      <c r="D70" s="914"/>
      <c r="E70" s="914"/>
      <c r="F70" s="914"/>
      <c r="G70" s="914"/>
      <c r="H70" s="914"/>
      <c r="I70" s="914"/>
      <c r="J70" s="914"/>
      <c r="K70" s="914"/>
      <c r="L70" s="914"/>
      <c r="M70" s="914"/>
      <c r="N70" s="914"/>
      <c r="O70" s="914"/>
      <c r="P70" s="914"/>
      <c r="Q70" s="914"/>
      <c r="R70" s="914"/>
      <c r="S70" s="914"/>
      <c r="T70" s="914"/>
      <c r="U70" s="914"/>
      <c r="V70" s="914"/>
      <c r="W70" s="914"/>
      <c r="X70" s="914"/>
      <c r="Y70" s="914"/>
      <c r="Z70" s="914"/>
      <c r="AA70" s="914"/>
      <c r="AB70" s="914"/>
      <c r="AC70" s="914"/>
      <c r="AD70" s="914"/>
      <c r="AE70" s="914"/>
      <c r="AF70" s="914"/>
      <c r="AG70" s="914"/>
      <c r="AH70" s="914"/>
      <c r="AI70" s="922"/>
      <c r="AJ70" s="914"/>
      <c r="AK70" s="914"/>
      <c r="AL70" s="922"/>
      <c r="AM70" s="914"/>
      <c r="AN70" s="1078"/>
      <c r="AO70" s="987"/>
      <c r="AP70" s="914"/>
      <c r="AQ70" s="914"/>
      <c r="AR70" s="914"/>
      <c r="AS70" s="914"/>
      <c r="AT70" s="2102"/>
      <c r="AU70" s="2102"/>
      <c r="AV70" s="2102"/>
      <c r="AW70" s="2102"/>
      <c r="AX70" s="2102"/>
      <c r="AY70" s="2102"/>
      <c r="AZ70" s="2102"/>
      <c r="BA70" s="2102"/>
      <c r="BB70" s="2102"/>
      <c r="BC70" s="2102"/>
      <c r="BD70" s="2102"/>
      <c r="BE70" s="2102"/>
      <c r="BF70" s="2102"/>
      <c r="BG70" s="2102"/>
      <c r="BH70" s="2102"/>
      <c r="BI70" s="2102"/>
      <c r="BJ70" s="2102"/>
      <c r="BK70" s="2102"/>
      <c r="BL70" s="2102"/>
      <c r="BM70" s="2102"/>
      <c r="BN70" s="2102"/>
      <c r="BO70" s="2102"/>
      <c r="BP70" s="2102"/>
      <c r="BQ70" s="2102"/>
      <c r="BR70" s="2102"/>
      <c r="BS70" s="2102"/>
      <c r="BT70" s="2102"/>
      <c r="BU70" s="2102"/>
      <c r="BV70" s="2102"/>
      <c r="BW70" s="2102"/>
      <c r="BX70" s="2102"/>
      <c r="BY70" s="2102"/>
      <c r="BZ70" s="2102"/>
      <c r="CA70" s="2102"/>
      <c r="CB70" s="2102"/>
      <c r="CC70" s="2102"/>
      <c r="CD70" s="2102"/>
      <c r="CE70" s="2102"/>
      <c r="CF70" s="2102"/>
      <c r="CG70" s="2102"/>
      <c r="CH70" s="2102"/>
      <c r="CI70" s="2102"/>
      <c r="CJ70" s="2102"/>
      <c r="CK70" s="2102"/>
      <c r="CL70" s="2102"/>
      <c r="CM70" s="2102"/>
      <c r="CN70" s="2102"/>
      <c r="CO70" s="2102"/>
      <c r="CP70" s="2102"/>
    </row>
    <row r="71" spans="1:94" ht="14.1" customHeight="1">
      <c r="A71" s="914"/>
      <c r="B71" s="914"/>
      <c r="C71" s="914"/>
      <c r="D71" s="914"/>
      <c r="E71" s="914"/>
      <c r="F71" s="914"/>
      <c r="G71" s="914"/>
      <c r="H71" s="914"/>
      <c r="I71" s="914"/>
      <c r="J71" s="914"/>
      <c r="K71" s="914"/>
      <c r="L71" s="914"/>
      <c r="M71" s="914"/>
      <c r="N71" s="914"/>
      <c r="O71" s="914"/>
      <c r="P71" s="914"/>
      <c r="Q71" s="914"/>
      <c r="R71" s="914"/>
      <c r="S71" s="914"/>
      <c r="T71" s="914"/>
      <c r="U71" s="914"/>
      <c r="V71" s="914"/>
      <c r="W71" s="914"/>
      <c r="X71" s="914"/>
      <c r="Y71" s="914"/>
      <c r="Z71" s="914"/>
      <c r="AA71" s="914"/>
      <c r="AB71" s="914"/>
      <c r="AC71" s="914"/>
      <c r="AD71" s="914"/>
      <c r="AE71" s="914"/>
      <c r="AF71" s="914"/>
      <c r="AG71" s="914"/>
      <c r="AH71" s="914"/>
      <c r="AI71" s="922"/>
      <c r="AJ71" s="914"/>
      <c r="AK71" s="914"/>
      <c r="AL71" s="922"/>
      <c r="AM71" s="914"/>
      <c r="AN71" s="1078"/>
      <c r="AO71" s="987"/>
      <c r="AP71" s="914"/>
      <c r="AQ71" s="914"/>
      <c r="AR71" s="914"/>
      <c r="AS71" s="914"/>
      <c r="AT71" s="2102"/>
      <c r="AU71" s="2102"/>
      <c r="AV71" s="2102"/>
      <c r="AW71" s="2102"/>
      <c r="AX71" s="2102"/>
      <c r="AY71" s="2102"/>
      <c r="AZ71" s="2102"/>
      <c r="BA71" s="2102"/>
      <c r="BB71" s="2102"/>
      <c r="BC71" s="2102"/>
      <c r="BD71" s="2102"/>
      <c r="BE71" s="2102"/>
      <c r="BF71" s="2102"/>
      <c r="BG71" s="2102"/>
      <c r="BH71" s="2102"/>
      <c r="BI71" s="2102"/>
      <c r="BJ71" s="2102"/>
      <c r="BK71" s="2102"/>
      <c r="BL71" s="2102"/>
      <c r="BM71" s="2102"/>
      <c r="BN71" s="2102"/>
      <c r="BO71" s="2102"/>
      <c r="BP71" s="2102"/>
      <c r="BQ71" s="2102"/>
      <c r="BR71" s="2102"/>
      <c r="BS71" s="2102"/>
      <c r="BT71" s="2102"/>
      <c r="BU71" s="2102"/>
      <c r="BV71" s="2102"/>
      <c r="BW71" s="2102"/>
      <c r="BX71" s="2102"/>
      <c r="BY71" s="2102"/>
      <c r="BZ71" s="2102"/>
      <c r="CA71" s="2102"/>
      <c r="CB71" s="2102"/>
      <c r="CC71" s="2102"/>
      <c r="CD71" s="2102"/>
      <c r="CE71" s="2102"/>
      <c r="CF71" s="2102"/>
      <c r="CG71" s="2102"/>
      <c r="CH71" s="2102"/>
      <c r="CI71" s="2102"/>
      <c r="CJ71" s="2102"/>
      <c r="CK71" s="2102"/>
      <c r="CL71" s="2102"/>
      <c r="CM71" s="2102"/>
      <c r="CN71" s="2102"/>
      <c r="CO71" s="2102"/>
      <c r="CP71" s="2102"/>
    </row>
    <row r="72" spans="1:94" ht="14.1" customHeight="1">
      <c r="A72" s="914"/>
      <c r="B72" s="914"/>
      <c r="C72" s="914"/>
      <c r="D72" s="914"/>
      <c r="E72" s="914"/>
      <c r="F72" s="914"/>
      <c r="G72" s="914"/>
      <c r="H72" s="914"/>
      <c r="I72" s="914"/>
      <c r="J72" s="914"/>
      <c r="K72" s="914"/>
      <c r="L72" s="914"/>
      <c r="M72" s="914"/>
      <c r="N72" s="914"/>
      <c r="O72" s="914"/>
      <c r="P72" s="914"/>
      <c r="Q72" s="914"/>
      <c r="R72" s="914"/>
      <c r="S72" s="914"/>
      <c r="T72" s="914"/>
      <c r="U72" s="914"/>
      <c r="V72" s="914"/>
      <c r="W72" s="914"/>
      <c r="X72" s="914"/>
      <c r="Y72" s="914"/>
      <c r="Z72" s="914"/>
      <c r="AA72" s="914"/>
      <c r="AB72" s="914"/>
      <c r="AC72" s="914"/>
      <c r="AD72" s="914"/>
      <c r="AE72" s="914"/>
      <c r="AF72" s="914"/>
      <c r="AG72" s="914"/>
      <c r="AH72" s="914"/>
      <c r="AI72" s="922"/>
      <c r="AJ72" s="914"/>
      <c r="AK72" s="914"/>
      <c r="AL72" s="922"/>
      <c r="AM72" s="914"/>
      <c r="AN72" s="1078"/>
      <c r="AO72" s="987"/>
      <c r="AP72" s="914"/>
      <c r="AQ72" s="914"/>
      <c r="AR72" s="914"/>
      <c r="AS72" s="4286" t="s">
        <v>2148</v>
      </c>
      <c r="AT72" s="4287"/>
      <c r="AU72" s="4287"/>
      <c r="AV72" s="4287"/>
      <c r="AW72" s="4287"/>
      <c r="AX72" s="4287"/>
      <c r="AY72" s="4287"/>
      <c r="AZ72" s="4287"/>
      <c r="BA72" s="4287"/>
      <c r="BB72" s="4287"/>
      <c r="BC72" s="4287"/>
      <c r="BD72" s="4287"/>
      <c r="BE72" s="4287"/>
      <c r="BF72" s="4287"/>
      <c r="BG72" s="4287"/>
      <c r="BH72" s="4287"/>
      <c r="BI72" s="4287"/>
      <c r="BJ72" s="4287"/>
      <c r="BK72" s="4287"/>
      <c r="BL72" s="4287"/>
      <c r="BM72" s="4287"/>
      <c r="BN72" s="4287"/>
      <c r="BO72" s="4287"/>
      <c r="BP72" s="4287"/>
      <c r="BQ72" s="4287"/>
      <c r="BR72" s="4287"/>
      <c r="BS72" s="4287"/>
      <c r="BT72" s="4287"/>
      <c r="BU72" s="4287"/>
      <c r="BV72" s="4287"/>
      <c r="BW72" s="4287"/>
      <c r="BX72" s="4287"/>
      <c r="BY72" s="4287"/>
      <c r="BZ72" s="4287"/>
      <c r="CA72" s="4287"/>
      <c r="CB72" s="4287"/>
      <c r="CC72" s="4287"/>
      <c r="CD72" s="4287"/>
      <c r="CE72" s="4287"/>
      <c r="CF72" s="4287"/>
      <c r="CG72" s="4287"/>
      <c r="CH72" s="4287"/>
      <c r="CI72" s="4288"/>
      <c r="CJ72" s="2102"/>
      <c r="CK72" s="2102"/>
      <c r="CL72" s="2102"/>
      <c r="CM72" s="2102"/>
      <c r="CN72" s="2102"/>
      <c r="CO72" s="2102"/>
      <c r="CP72" s="2102"/>
    </row>
    <row r="73" spans="1:94" ht="14.1" customHeight="1">
      <c r="R73" s="914"/>
      <c r="S73" s="914"/>
      <c r="T73" s="914"/>
      <c r="U73" s="914"/>
      <c r="V73" s="914"/>
      <c r="W73" s="914"/>
      <c r="X73" s="914"/>
      <c r="Y73" s="914"/>
      <c r="Z73" s="914"/>
      <c r="AA73" s="914"/>
      <c r="AB73" s="914"/>
      <c r="AC73" s="914"/>
      <c r="AD73" s="914"/>
      <c r="AE73" s="914"/>
      <c r="AF73" s="914"/>
      <c r="AG73" s="914"/>
      <c r="AH73" s="914"/>
      <c r="AI73" s="922"/>
      <c r="AJ73" s="914"/>
      <c r="AK73" s="914"/>
      <c r="AL73" s="922"/>
      <c r="AM73" s="914"/>
      <c r="AN73" s="1078"/>
      <c r="AO73" s="987"/>
      <c r="AP73" s="914"/>
      <c r="AQ73" s="914"/>
      <c r="AS73" s="4289"/>
      <c r="AT73" s="3711"/>
      <c r="AU73" s="3711"/>
      <c r="AV73" s="3711"/>
      <c r="AW73" s="3711"/>
      <c r="AX73" s="3711"/>
      <c r="AY73" s="3711"/>
      <c r="AZ73" s="3711"/>
      <c r="BA73" s="3711"/>
      <c r="BB73" s="3711"/>
      <c r="BC73" s="3711"/>
      <c r="BD73" s="3711"/>
      <c r="BE73" s="3711"/>
      <c r="BF73" s="3711"/>
      <c r="BG73" s="3711"/>
      <c r="BH73" s="3711"/>
      <c r="BI73" s="3711"/>
      <c r="BJ73" s="3711"/>
      <c r="BK73" s="3711"/>
      <c r="BL73" s="3711"/>
      <c r="BM73" s="3711"/>
      <c r="BN73" s="3711"/>
      <c r="BO73" s="3711"/>
      <c r="BP73" s="3711"/>
      <c r="BQ73" s="3711"/>
      <c r="BR73" s="3711"/>
      <c r="BS73" s="3711"/>
      <c r="BT73" s="3711"/>
      <c r="BU73" s="3711"/>
      <c r="BV73" s="3711"/>
      <c r="BW73" s="3711"/>
      <c r="BX73" s="3711"/>
      <c r="BY73" s="3711"/>
      <c r="BZ73" s="3711"/>
      <c r="CA73" s="3711"/>
      <c r="CB73" s="3711"/>
      <c r="CC73" s="3711"/>
      <c r="CD73" s="3711"/>
      <c r="CE73" s="3711"/>
      <c r="CF73" s="3711"/>
      <c r="CG73" s="3711"/>
      <c r="CH73" s="3711"/>
      <c r="CI73" s="3712"/>
      <c r="CJ73" s="2102"/>
      <c r="CK73" s="2102"/>
      <c r="CL73" s="2102"/>
      <c r="CM73" s="2102"/>
      <c r="CN73" s="2102"/>
      <c r="CO73" s="2102"/>
      <c r="CP73" s="2102"/>
    </row>
    <row r="74" spans="1:94" ht="12" customHeight="1">
      <c r="R74" s="914"/>
      <c r="S74" s="914"/>
      <c r="T74" s="914"/>
      <c r="U74" s="914"/>
      <c r="V74" s="914"/>
      <c r="W74" s="914"/>
      <c r="X74" s="914"/>
      <c r="Y74" s="914"/>
      <c r="Z74" s="914"/>
      <c r="AA74" s="914"/>
      <c r="AB74" s="914"/>
      <c r="AC74" s="914"/>
      <c r="AD74" s="914"/>
      <c r="AE74" s="914"/>
      <c r="AF74" s="914"/>
      <c r="AG74" s="914"/>
      <c r="AH74" s="914"/>
      <c r="AI74" s="922"/>
      <c r="AJ74" s="914"/>
      <c r="AK74" s="914"/>
      <c r="AL74" s="922"/>
      <c r="AM74" s="914"/>
      <c r="AN74" s="1078"/>
      <c r="AO74" s="987"/>
      <c r="AP74" s="914"/>
      <c r="AQ74" s="914"/>
      <c r="AS74" s="4289"/>
      <c r="AT74" s="3711"/>
      <c r="AU74" s="3711"/>
      <c r="AV74" s="3711"/>
      <c r="AW74" s="3711"/>
      <c r="AX74" s="3711"/>
      <c r="AY74" s="3711"/>
      <c r="AZ74" s="3711"/>
      <c r="BA74" s="3711"/>
      <c r="BB74" s="3711"/>
      <c r="BC74" s="3711"/>
      <c r="BD74" s="3711"/>
      <c r="BE74" s="3711"/>
      <c r="BF74" s="3711"/>
      <c r="BG74" s="3711"/>
      <c r="BH74" s="3711"/>
      <c r="BI74" s="3711"/>
      <c r="BJ74" s="3711"/>
      <c r="BK74" s="3711"/>
      <c r="BL74" s="3711"/>
      <c r="BM74" s="3711"/>
      <c r="BN74" s="3711"/>
      <c r="BO74" s="3711"/>
      <c r="BP74" s="3711"/>
      <c r="BQ74" s="3711"/>
      <c r="BR74" s="3711"/>
      <c r="BS74" s="3711"/>
      <c r="BT74" s="3711"/>
      <c r="BU74" s="3711"/>
      <c r="BV74" s="3711"/>
      <c r="BW74" s="3711"/>
      <c r="BX74" s="3711"/>
      <c r="BY74" s="3711"/>
      <c r="BZ74" s="3711"/>
      <c r="CA74" s="3711"/>
      <c r="CB74" s="3711"/>
      <c r="CC74" s="3711"/>
      <c r="CD74" s="3711"/>
      <c r="CE74" s="3711"/>
      <c r="CF74" s="3711"/>
      <c r="CG74" s="3711"/>
      <c r="CH74" s="3711"/>
      <c r="CI74" s="3712"/>
      <c r="CJ74" s="2102"/>
      <c r="CK74" s="2102"/>
      <c r="CL74" s="2102"/>
      <c r="CM74" s="2102"/>
      <c r="CN74" s="2102"/>
      <c r="CO74" s="2102"/>
      <c r="CP74" s="2102"/>
    </row>
    <row r="75" spans="1:94">
      <c r="R75" s="914"/>
      <c r="S75" s="914"/>
      <c r="T75" s="914"/>
      <c r="U75" s="914"/>
      <c r="V75" s="914"/>
      <c r="W75" s="914"/>
      <c r="X75" s="914"/>
      <c r="Y75" s="914"/>
      <c r="Z75" s="914"/>
      <c r="AA75" s="914"/>
      <c r="AB75" s="914"/>
      <c r="AC75" s="914"/>
      <c r="AD75" s="914"/>
      <c r="AE75" s="914"/>
      <c r="AF75" s="914"/>
      <c r="AG75" s="914"/>
      <c r="AH75" s="914"/>
      <c r="AI75" s="922"/>
      <c r="AJ75" s="914"/>
      <c r="AK75" s="914"/>
      <c r="AL75" s="922"/>
      <c r="AM75" s="914"/>
      <c r="AN75" s="1078"/>
      <c r="AO75" s="987"/>
      <c r="AP75" s="914"/>
      <c r="AQ75" s="914"/>
      <c r="AS75" s="4289"/>
      <c r="AT75" s="3711"/>
      <c r="AU75" s="3711"/>
      <c r="AV75" s="3711"/>
      <c r="AW75" s="3711"/>
      <c r="AX75" s="3711"/>
      <c r="AY75" s="3711"/>
      <c r="AZ75" s="3711"/>
      <c r="BA75" s="3711"/>
      <c r="BB75" s="3711"/>
      <c r="BC75" s="3711"/>
      <c r="BD75" s="3711"/>
      <c r="BE75" s="3711"/>
      <c r="BF75" s="3711"/>
      <c r="BG75" s="3711"/>
      <c r="BH75" s="3711"/>
      <c r="BI75" s="3711"/>
      <c r="BJ75" s="3711"/>
      <c r="BK75" s="3711"/>
      <c r="BL75" s="3711"/>
      <c r="BM75" s="3711"/>
      <c r="BN75" s="3711"/>
      <c r="BO75" s="3711"/>
      <c r="BP75" s="3711"/>
      <c r="BQ75" s="3711"/>
      <c r="BR75" s="3711"/>
      <c r="BS75" s="3711"/>
      <c r="BT75" s="3711"/>
      <c r="BU75" s="3711"/>
      <c r="BV75" s="3711"/>
      <c r="BW75" s="3711"/>
      <c r="BX75" s="3711"/>
      <c r="BY75" s="3711"/>
      <c r="BZ75" s="3711"/>
      <c r="CA75" s="3711"/>
      <c r="CB75" s="3711"/>
      <c r="CC75" s="3711"/>
      <c r="CD75" s="3711"/>
      <c r="CE75" s="3711"/>
      <c r="CF75" s="3711"/>
      <c r="CG75" s="3711"/>
      <c r="CH75" s="3711"/>
      <c r="CI75" s="3712"/>
      <c r="CJ75" s="2102"/>
      <c r="CK75" s="2102"/>
      <c r="CL75" s="2102"/>
      <c r="CM75" s="2102"/>
      <c r="CN75" s="2102"/>
      <c r="CO75" s="2102"/>
      <c r="CP75" s="2102"/>
    </row>
    <row r="76" spans="1:94">
      <c r="AS76" s="4289"/>
      <c r="AT76" s="3711"/>
      <c r="AU76" s="3711"/>
      <c r="AV76" s="3711"/>
      <c r="AW76" s="3711"/>
      <c r="AX76" s="3711"/>
      <c r="AY76" s="3711"/>
      <c r="AZ76" s="3711"/>
      <c r="BA76" s="3711"/>
      <c r="BB76" s="3711"/>
      <c r="BC76" s="3711"/>
      <c r="BD76" s="3711"/>
      <c r="BE76" s="3711"/>
      <c r="BF76" s="3711"/>
      <c r="BG76" s="3711"/>
      <c r="BH76" s="3711"/>
      <c r="BI76" s="3711"/>
      <c r="BJ76" s="3711"/>
      <c r="BK76" s="3711"/>
      <c r="BL76" s="3711"/>
      <c r="BM76" s="3711"/>
      <c r="BN76" s="3711"/>
      <c r="BO76" s="3711"/>
      <c r="BP76" s="3711"/>
      <c r="BQ76" s="3711"/>
      <c r="BR76" s="3711"/>
      <c r="BS76" s="3711"/>
      <c r="BT76" s="3711"/>
      <c r="BU76" s="3711"/>
      <c r="BV76" s="3711"/>
      <c r="BW76" s="3711"/>
      <c r="BX76" s="3711"/>
      <c r="BY76" s="3711"/>
      <c r="BZ76" s="3711"/>
      <c r="CA76" s="3711"/>
      <c r="CB76" s="3711"/>
      <c r="CC76" s="3711"/>
      <c r="CD76" s="3711"/>
      <c r="CE76" s="3711"/>
      <c r="CF76" s="3711"/>
      <c r="CG76" s="3711"/>
      <c r="CH76" s="3711"/>
      <c r="CI76" s="3712"/>
      <c r="CJ76" s="2102"/>
      <c r="CK76" s="2102"/>
      <c r="CL76" s="2102"/>
      <c r="CM76" s="2102"/>
      <c r="CN76" s="2102"/>
      <c r="CO76" s="2102"/>
      <c r="CP76" s="2102"/>
    </row>
    <row r="77" spans="1:94">
      <c r="AI77" s="897"/>
      <c r="AL77" s="897"/>
      <c r="AS77" s="4289"/>
      <c r="AT77" s="3711"/>
      <c r="AU77" s="3711"/>
      <c r="AV77" s="3711"/>
      <c r="AW77" s="3711"/>
      <c r="AX77" s="3711"/>
      <c r="AY77" s="3711"/>
      <c r="AZ77" s="3711"/>
      <c r="BA77" s="3711"/>
      <c r="BB77" s="3711"/>
      <c r="BC77" s="3711"/>
      <c r="BD77" s="3711"/>
      <c r="BE77" s="3711"/>
      <c r="BF77" s="3711"/>
      <c r="BG77" s="3711"/>
      <c r="BH77" s="3711"/>
      <c r="BI77" s="3711"/>
      <c r="BJ77" s="3711"/>
      <c r="BK77" s="3711"/>
      <c r="BL77" s="3711"/>
      <c r="BM77" s="3711"/>
      <c r="BN77" s="3711"/>
      <c r="BO77" s="3711"/>
      <c r="BP77" s="3711"/>
      <c r="BQ77" s="3711"/>
      <c r="BR77" s="3711"/>
      <c r="BS77" s="3711"/>
      <c r="BT77" s="3711"/>
      <c r="BU77" s="3711"/>
      <c r="BV77" s="3711"/>
      <c r="BW77" s="3711"/>
      <c r="BX77" s="3711"/>
      <c r="BY77" s="3711"/>
      <c r="BZ77" s="3711"/>
      <c r="CA77" s="3711"/>
      <c r="CB77" s="3711"/>
      <c r="CC77" s="3711"/>
      <c r="CD77" s="3711"/>
      <c r="CE77" s="3711"/>
      <c r="CF77" s="3711"/>
      <c r="CG77" s="3711"/>
      <c r="CH77" s="3711"/>
      <c r="CI77" s="3712"/>
      <c r="CJ77" s="2102"/>
      <c r="CK77" s="2102"/>
      <c r="CL77" s="2102"/>
      <c r="CM77" s="2102"/>
      <c r="CN77" s="2102"/>
      <c r="CO77" s="2102"/>
      <c r="CP77" s="2102"/>
    </row>
    <row r="78" spans="1:94">
      <c r="AI78" s="897"/>
      <c r="AL78" s="897"/>
      <c r="AS78" s="4289"/>
      <c r="AT78" s="3711"/>
      <c r="AU78" s="3711"/>
      <c r="AV78" s="3711"/>
      <c r="AW78" s="3711"/>
      <c r="AX78" s="3711"/>
      <c r="AY78" s="3711"/>
      <c r="AZ78" s="3711"/>
      <c r="BA78" s="3711"/>
      <c r="BB78" s="3711"/>
      <c r="BC78" s="3711"/>
      <c r="BD78" s="3711"/>
      <c r="BE78" s="3711"/>
      <c r="BF78" s="3711"/>
      <c r="BG78" s="3711"/>
      <c r="BH78" s="3711"/>
      <c r="BI78" s="3711"/>
      <c r="BJ78" s="3711"/>
      <c r="BK78" s="3711"/>
      <c r="BL78" s="3711"/>
      <c r="BM78" s="3711"/>
      <c r="BN78" s="3711"/>
      <c r="BO78" s="3711"/>
      <c r="BP78" s="3711"/>
      <c r="BQ78" s="3711"/>
      <c r="BR78" s="3711"/>
      <c r="BS78" s="3711"/>
      <c r="BT78" s="3711"/>
      <c r="BU78" s="3711"/>
      <c r="BV78" s="3711"/>
      <c r="BW78" s="3711"/>
      <c r="BX78" s="3711"/>
      <c r="BY78" s="3711"/>
      <c r="BZ78" s="3711"/>
      <c r="CA78" s="3711"/>
      <c r="CB78" s="3711"/>
      <c r="CC78" s="3711"/>
      <c r="CD78" s="3711"/>
      <c r="CE78" s="3711"/>
      <c r="CF78" s="3711"/>
      <c r="CG78" s="3711"/>
      <c r="CH78" s="3711"/>
      <c r="CI78" s="3712"/>
      <c r="CJ78" s="2102"/>
      <c r="CK78" s="2102"/>
      <c r="CL78" s="2102"/>
      <c r="CM78" s="2102"/>
      <c r="CN78" s="2102"/>
      <c r="CO78" s="2102"/>
      <c r="CP78" s="2102"/>
    </row>
    <row r="79" spans="1:94">
      <c r="AI79" s="897"/>
      <c r="AL79" s="897"/>
      <c r="AS79" s="4289"/>
      <c r="AT79" s="3711"/>
      <c r="AU79" s="3711"/>
      <c r="AV79" s="3711"/>
      <c r="AW79" s="3711"/>
      <c r="AX79" s="3711"/>
      <c r="AY79" s="3711"/>
      <c r="AZ79" s="3711"/>
      <c r="BA79" s="3711"/>
      <c r="BB79" s="3711"/>
      <c r="BC79" s="3711"/>
      <c r="BD79" s="3711"/>
      <c r="BE79" s="3711"/>
      <c r="BF79" s="3711"/>
      <c r="BG79" s="3711"/>
      <c r="BH79" s="3711"/>
      <c r="BI79" s="3711"/>
      <c r="BJ79" s="3711"/>
      <c r="BK79" s="3711"/>
      <c r="BL79" s="3711"/>
      <c r="BM79" s="3711"/>
      <c r="BN79" s="3711"/>
      <c r="BO79" s="3711"/>
      <c r="BP79" s="3711"/>
      <c r="BQ79" s="3711"/>
      <c r="BR79" s="3711"/>
      <c r="BS79" s="3711"/>
      <c r="BT79" s="3711"/>
      <c r="BU79" s="3711"/>
      <c r="BV79" s="3711"/>
      <c r="BW79" s="3711"/>
      <c r="BX79" s="3711"/>
      <c r="BY79" s="3711"/>
      <c r="BZ79" s="3711"/>
      <c r="CA79" s="3711"/>
      <c r="CB79" s="3711"/>
      <c r="CC79" s="3711"/>
      <c r="CD79" s="3711"/>
      <c r="CE79" s="3711"/>
      <c r="CF79" s="3711"/>
      <c r="CG79" s="3711"/>
      <c r="CH79" s="3711"/>
      <c r="CI79" s="3712"/>
      <c r="CJ79" s="2102"/>
      <c r="CK79" s="2102"/>
      <c r="CL79" s="2102"/>
      <c r="CM79" s="2102"/>
      <c r="CN79" s="2102"/>
      <c r="CO79" s="2102"/>
      <c r="CP79" s="2102"/>
    </row>
    <row r="80" spans="1:94" ht="12" customHeight="1">
      <c r="AI80" s="897"/>
      <c r="AL80" s="897"/>
      <c r="AS80" s="4289"/>
      <c r="AT80" s="3711"/>
      <c r="AU80" s="3711"/>
      <c r="AV80" s="3711"/>
      <c r="AW80" s="3711"/>
      <c r="AX80" s="3711"/>
      <c r="AY80" s="3711"/>
      <c r="AZ80" s="3711"/>
      <c r="BA80" s="3711"/>
      <c r="BB80" s="3711"/>
      <c r="BC80" s="3711"/>
      <c r="BD80" s="3711"/>
      <c r="BE80" s="3711"/>
      <c r="BF80" s="3711"/>
      <c r="BG80" s="3711"/>
      <c r="BH80" s="3711"/>
      <c r="BI80" s="3711"/>
      <c r="BJ80" s="3711"/>
      <c r="BK80" s="3711"/>
      <c r="BL80" s="3711"/>
      <c r="BM80" s="3711"/>
      <c r="BN80" s="3711"/>
      <c r="BO80" s="3711"/>
      <c r="BP80" s="3711"/>
      <c r="BQ80" s="3711"/>
      <c r="BR80" s="3711"/>
      <c r="BS80" s="3711"/>
      <c r="BT80" s="3711"/>
      <c r="BU80" s="3711"/>
      <c r="BV80" s="3711"/>
      <c r="BW80" s="3711"/>
      <c r="BX80" s="3711"/>
      <c r="BY80" s="3711"/>
      <c r="BZ80" s="3711"/>
      <c r="CA80" s="3711"/>
      <c r="CB80" s="3711"/>
      <c r="CC80" s="3711"/>
      <c r="CD80" s="3711"/>
      <c r="CE80" s="3711"/>
      <c r="CF80" s="3711"/>
      <c r="CG80" s="3711"/>
      <c r="CH80" s="3711"/>
      <c r="CI80" s="3712"/>
      <c r="CJ80" s="2102"/>
      <c r="CK80" s="2102"/>
      <c r="CL80" s="2102"/>
      <c r="CM80" s="2102"/>
      <c r="CN80" s="2102"/>
      <c r="CO80" s="2102"/>
      <c r="CP80" s="2102"/>
    </row>
    <row r="81" spans="35:87">
      <c r="AI81" s="897"/>
      <c r="AL81" s="897"/>
      <c r="AS81" s="4289"/>
      <c r="AT81" s="3711"/>
      <c r="AU81" s="3711"/>
      <c r="AV81" s="3711"/>
      <c r="AW81" s="3711"/>
      <c r="AX81" s="3711"/>
      <c r="AY81" s="3711"/>
      <c r="AZ81" s="3711"/>
      <c r="BA81" s="3711"/>
      <c r="BB81" s="3711"/>
      <c r="BC81" s="3711"/>
      <c r="BD81" s="3711"/>
      <c r="BE81" s="3711"/>
      <c r="BF81" s="3711"/>
      <c r="BG81" s="3711"/>
      <c r="BH81" s="3711"/>
      <c r="BI81" s="3711"/>
      <c r="BJ81" s="3711"/>
      <c r="BK81" s="3711"/>
      <c r="BL81" s="3711"/>
      <c r="BM81" s="3711"/>
      <c r="BN81" s="3711"/>
      <c r="BO81" s="3711"/>
      <c r="BP81" s="3711"/>
      <c r="BQ81" s="3711"/>
      <c r="BR81" s="3711"/>
      <c r="BS81" s="3711"/>
      <c r="BT81" s="3711"/>
      <c r="BU81" s="3711"/>
      <c r="BV81" s="3711"/>
      <c r="BW81" s="3711"/>
      <c r="BX81" s="3711"/>
      <c r="BY81" s="3711"/>
      <c r="BZ81" s="3711"/>
      <c r="CA81" s="3711"/>
      <c r="CB81" s="3711"/>
      <c r="CC81" s="3711"/>
      <c r="CD81" s="3711"/>
      <c r="CE81" s="3711"/>
      <c r="CF81" s="3711"/>
      <c r="CG81" s="3711"/>
      <c r="CH81" s="3711"/>
      <c r="CI81" s="3712"/>
    </row>
    <row r="82" spans="35:87">
      <c r="AI82" s="897"/>
      <c r="AL82" s="897"/>
      <c r="AS82" s="4289"/>
      <c r="AT82" s="3711"/>
      <c r="AU82" s="3711"/>
      <c r="AV82" s="3711"/>
      <c r="AW82" s="3711"/>
      <c r="AX82" s="3711"/>
      <c r="AY82" s="3711"/>
      <c r="AZ82" s="3711"/>
      <c r="BA82" s="3711"/>
      <c r="BB82" s="3711"/>
      <c r="BC82" s="3711"/>
      <c r="BD82" s="3711"/>
      <c r="BE82" s="3711"/>
      <c r="BF82" s="3711"/>
      <c r="BG82" s="3711"/>
      <c r="BH82" s="3711"/>
      <c r="BI82" s="3711"/>
      <c r="BJ82" s="3711"/>
      <c r="BK82" s="3711"/>
      <c r="BL82" s="3711"/>
      <c r="BM82" s="3711"/>
      <c r="BN82" s="3711"/>
      <c r="BO82" s="3711"/>
      <c r="BP82" s="3711"/>
      <c r="BQ82" s="3711"/>
      <c r="BR82" s="3711"/>
      <c r="BS82" s="3711"/>
      <c r="BT82" s="3711"/>
      <c r="BU82" s="3711"/>
      <c r="BV82" s="3711"/>
      <c r="BW82" s="3711"/>
      <c r="BX82" s="3711"/>
      <c r="BY82" s="3711"/>
      <c r="BZ82" s="3711"/>
      <c r="CA82" s="3711"/>
      <c r="CB82" s="3711"/>
      <c r="CC82" s="3711"/>
      <c r="CD82" s="3711"/>
      <c r="CE82" s="3711"/>
      <c r="CF82" s="3711"/>
      <c r="CG82" s="3711"/>
      <c r="CH82" s="3711"/>
      <c r="CI82" s="3712"/>
    </row>
    <row r="83" spans="35:87">
      <c r="AI83" s="897"/>
      <c r="AL83" s="897"/>
      <c r="AS83" s="4289"/>
      <c r="AT83" s="3711"/>
      <c r="AU83" s="3711"/>
      <c r="AV83" s="3711"/>
      <c r="AW83" s="3711"/>
      <c r="AX83" s="3711"/>
      <c r="AY83" s="3711"/>
      <c r="AZ83" s="3711"/>
      <c r="BA83" s="3711"/>
      <c r="BB83" s="3711"/>
      <c r="BC83" s="3711"/>
      <c r="BD83" s="3711"/>
      <c r="BE83" s="3711"/>
      <c r="BF83" s="3711"/>
      <c r="BG83" s="3711"/>
      <c r="BH83" s="3711"/>
      <c r="BI83" s="3711"/>
      <c r="BJ83" s="3711"/>
      <c r="BK83" s="3711"/>
      <c r="BL83" s="3711"/>
      <c r="BM83" s="3711"/>
      <c r="BN83" s="3711"/>
      <c r="BO83" s="3711"/>
      <c r="BP83" s="3711"/>
      <c r="BQ83" s="3711"/>
      <c r="BR83" s="3711"/>
      <c r="BS83" s="3711"/>
      <c r="BT83" s="3711"/>
      <c r="BU83" s="3711"/>
      <c r="BV83" s="3711"/>
      <c r="BW83" s="3711"/>
      <c r="BX83" s="3711"/>
      <c r="BY83" s="3711"/>
      <c r="BZ83" s="3711"/>
      <c r="CA83" s="3711"/>
      <c r="CB83" s="3711"/>
      <c r="CC83" s="3711"/>
      <c r="CD83" s="3711"/>
      <c r="CE83" s="3711"/>
      <c r="CF83" s="3711"/>
      <c r="CG83" s="3711"/>
      <c r="CH83" s="3711"/>
      <c r="CI83" s="3712"/>
    </row>
    <row r="84" spans="35:87">
      <c r="AI84" s="897"/>
      <c r="AL84" s="897"/>
      <c r="AS84" s="4289"/>
      <c r="AT84" s="3711"/>
      <c r="AU84" s="3711"/>
      <c r="AV84" s="3711"/>
      <c r="AW84" s="3711"/>
      <c r="AX84" s="3711"/>
      <c r="AY84" s="3711"/>
      <c r="AZ84" s="3711"/>
      <c r="BA84" s="3711"/>
      <c r="BB84" s="3711"/>
      <c r="BC84" s="3711"/>
      <c r="BD84" s="3711"/>
      <c r="BE84" s="3711"/>
      <c r="BF84" s="3711"/>
      <c r="BG84" s="3711"/>
      <c r="BH84" s="3711"/>
      <c r="BI84" s="3711"/>
      <c r="BJ84" s="3711"/>
      <c r="BK84" s="3711"/>
      <c r="BL84" s="3711"/>
      <c r="BM84" s="3711"/>
      <c r="BN84" s="3711"/>
      <c r="BO84" s="3711"/>
      <c r="BP84" s="3711"/>
      <c r="BQ84" s="3711"/>
      <c r="BR84" s="3711"/>
      <c r="BS84" s="3711"/>
      <c r="BT84" s="3711"/>
      <c r="BU84" s="3711"/>
      <c r="BV84" s="3711"/>
      <c r="BW84" s="3711"/>
      <c r="BX84" s="3711"/>
      <c r="BY84" s="3711"/>
      <c r="BZ84" s="3711"/>
      <c r="CA84" s="3711"/>
      <c r="CB84" s="3711"/>
      <c r="CC84" s="3711"/>
      <c r="CD84" s="3711"/>
      <c r="CE84" s="3711"/>
      <c r="CF84" s="3711"/>
      <c r="CG84" s="3711"/>
      <c r="CH84" s="3711"/>
      <c r="CI84" s="3712"/>
    </row>
    <row r="85" spans="35:87">
      <c r="AI85" s="897"/>
      <c r="AL85" s="897"/>
      <c r="AS85" s="4289"/>
      <c r="AT85" s="3711"/>
      <c r="AU85" s="3711"/>
      <c r="AV85" s="3711"/>
      <c r="AW85" s="3711"/>
      <c r="AX85" s="3711"/>
      <c r="AY85" s="3711"/>
      <c r="AZ85" s="3711"/>
      <c r="BA85" s="3711"/>
      <c r="BB85" s="3711"/>
      <c r="BC85" s="3711"/>
      <c r="BD85" s="3711"/>
      <c r="BE85" s="3711"/>
      <c r="BF85" s="3711"/>
      <c r="BG85" s="3711"/>
      <c r="BH85" s="3711"/>
      <c r="BI85" s="3711"/>
      <c r="BJ85" s="3711"/>
      <c r="BK85" s="3711"/>
      <c r="BL85" s="3711"/>
      <c r="BM85" s="3711"/>
      <c r="BN85" s="3711"/>
      <c r="BO85" s="3711"/>
      <c r="BP85" s="3711"/>
      <c r="BQ85" s="3711"/>
      <c r="BR85" s="3711"/>
      <c r="BS85" s="3711"/>
      <c r="BT85" s="3711"/>
      <c r="BU85" s="3711"/>
      <c r="BV85" s="3711"/>
      <c r="BW85" s="3711"/>
      <c r="BX85" s="3711"/>
      <c r="BY85" s="3711"/>
      <c r="BZ85" s="3711"/>
      <c r="CA85" s="3711"/>
      <c r="CB85" s="3711"/>
      <c r="CC85" s="3711"/>
      <c r="CD85" s="3711"/>
      <c r="CE85" s="3711"/>
      <c r="CF85" s="3711"/>
      <c r="CG85" s="3711"/>
      <c r="CH85" s="3711"/>
      <c r="CI85" s="3712"/>
    </row>
    <row r="86" spans="35:87">
      <c r="AS86" s="4289"/>
      <c r="AT86" s="3711"/>
      <c r="AU86" s="3711"/>
      <c r="AV86" s="3711"/>
      <c r="AW86" s="3711"/>
      <c r="AX86" s="3711"/>
      <c r="AY86" s="3711"/>
      <c r="AZ86" s="3711"/>
      <c r="BA86" s="3711"/>
      <c r="BB86" s="3711"/>
      <c r="BC86" s="3711"/>
      <c r="BD86" s="3711"/>
      <c r="BE86" s="3711"/>
      <c r="BF86" s="3711"/>
      <c r="BG86" s="3711"/>
      <c r="BH86" s="3711"/>
      <c r="BI86" s="3711"/>
      <c r="BJ86" s="3711"/>
      <c r="BK86" s="3711"/>
      <c r="BL86" s="3711"/>
      <c r="BM86" s="3711"/>
      <c r="BN86" s="3711"/>
      <c r="BO86" s="3711"/>
      <c r="BP86" s="3711"/>
      <c r="BQ86" s="3711"/>
      <c r="BR86" s="3711"/>
      <c r="BS86" s="3711"/>
      <c r="BT86" s="3711"/>
      <c r="BU86" s="3711"/>
      <c r="BV86" s="3711"/>
      <c r="BW86" s="3711"/>
      <c r="BX86" s="3711"/>
      <c r="BY86" s="3711"/>
      <c r="BZ86" s="3711"/>
      <c r="CA86" s="3711"/>
      <c r="CB86" s="3711"/>
      <c r="CC86" s="3711"/>
      <c r="CD86" s="3711"/>
      <c r="CE86" s="3711"/>
      <c r="CF86" s="3711"/>
      <c r="CG86" s="3711"/>
      <c r="CH86" s="3711"/>
      <c r="CI86" s="3712"/>
    </row>
    <row r="87" spans="35:87">
      <c r="AS87" s="4289"/>
      <c r="AT87" s="3711"/>
      <c r="AU87" s="3711"/>
      <c r="AV87" s="3711"/>
      <c r="AW87" s="3711"/>
      <c r="AX87" s="3711"/>
      <c r="AY87" s="3711"/>
      <c r="AZ87" s="3711"/>
      <c r="BA87" s="3711"/>
      <c r="BB87" s="3711"/>
      <c r="BC87" s="3711"/>
      <c r="BD87" s="3711"/>
      <c r="BE87" s="3711"/>
      <c r="BF87" s="3711"/>
      <c r="BG87" s="3711"/>
      <c r="BH87" s="3711"/>
      <c r="BI87" s="3711"/>
      <c r="BJ87" s="3711"/>
      <c r="BK87" s="3711"/>
      <c r="BL87" s="3711"/>
      <c r="BM87" s="3711"/>
      <c r="BN87" s="3711"/>
      <c r="BO87" s="3711"/>
      <c r="BP87" s="3711"/>
      <c r="BQ87" s="3711"/>
      <c r="BR87" s="3711"/>
      <c r="BS87" s="3711"/>
      <c r="BT87" s="3711"/>
      <c r="BU87" s="3711"/>
      <c r="BV87" s="3711"/>
      <c r="BW87" s="3711"/>
      <c r="BX87" s="3711"/>
      <c r="BY87" s="3711"/>
      <c r="BZ87" s="3711"/>
      <c r="CA87" s="3711"/>
      <c r="CB87" s="3711"/>
      <c r="CC87" s="3711"/>
      <c r="CD87" s="3711"/>
      <c r="CE87" s="3711"/>
      <c r="CF87" s="3711"/>
      <c r="CG87" s="3711"/>
      <c r="CH87" s="3711"/>
      <c r="CI87" s="3712"/>
    </row>
    <row r="88" spans="35:87">
      <c r="AS88" s="4289"/>
      <c r="AT88" s="3711"/>
      <c r="AU88" s="3711"/>
      <c r="AV88" s="3711"/>
      <c r="AW88" s="3711"/>
      <c r="AX88" s="3711"/>
      <c r="AY88" s="3711"/>
      <c r="AZ88" s="3711"/>
      <c r="BA88" s="3711"/>
      <c r="BB88" s="3711"/>
      <c r="BC88" s="3711"/>
      <c r="BD88" s="3711"/>
      <c r="BE88" s="3711"/>
      <c r="BF88" s="3711"/>
      <c r="BG88" s="3711"/>
      <c r="BH88" s="3711"/>
      <c r="BI88" s="3711"/>
      <c r="BJ88" s="3711"/>
      <c r="BK88" s="3711"/>
      <c r="BL88" s="3711"/>
      <c r="BM88" s="3711"/>
      <c r="BN88" s="3711"/>
      <c r="BO88" s="3711"/>
      <c r="BP88" s="3711"/>
      <c r="BQ88" s="3711"/>
      <c r="BR88" s="3711"/>
      <c r="BS88" s="3711"/>
      <c r="BT88" s="3711"/>
      <c r="BU88" s="3711"/>
      <c r="BV88" s="3711"/>
      <c r="BW88" s="3711"/>
      <c r="BX88" s="3711"/>
      <c r="BY88" s="3711"/>
      <c r="BZ88" s="3711"/>
      <c r="CA88" s="3711"/>
      <c r="CB88" s="3711"/>
      <c r="CC88" s="3711"/>
      <c r="CD88" s="3711"/>
      <c r="CE88" s="3711"/>
      <c r="CF88" s="3711"/>
      <c r="CG88" s="3711"/>
      <c r="CH88" s="3711"/>
      <c r="CI88" s="3712"/>
    </row>
    <row r="89" spans="35:87">
      <c r="AS89" s="4289"/>
      <c r="AT89" s="3711"/>
      <c r="AU89" s="3711"/>
      <c r="AV89" s="3711"/>
      <c r="AW89" s="3711"/>
      <c r="AX89" s="3711"/>
      <c r="AY89" s="3711"/>
      <c r="AZ89" s="3711"/>
      <c r="BA89" s="3711"/>
      <c r="BB89" s="3711"/>
      <c r="BC89" s="3711"/>
      <c r="BD89" s="3711"/>
      <c r="BE89" s="3711"/>
      <c r="BF89" s="3711"/>
      <c r="BG89" s="3711"/>
      <c r="BH89" s="3711"/>
      <c r="BI89" s="3711"/>
      <c r="BJ89" s="3711"/>
      <c r="BK89" s="3711"/>
      <c r="BL89" s="3711"/>
      <c r="BM89" s="3711"/>
      <c r="BN89" s="3711"/>
      <c r="BO89" s="3711"/>
      <c r="BP89" s="3711"/>
      <c r="BQ89" s="3711"/>
      <c r="BR89" s="3711"/>
      <c r="BS89" s="3711"/>
      <c r="BT89" s="3711"/>
      <c r="BU89" s="3711"/>
      <c r="BV89" s="3711"/>
      <c r="BW89" s="3711"/>
      <c r="BX89" s="3711"/>
      <c r="BY89" s="3711"/>
      <c r="BZ89" s="3711"/>
      <c r="CA89" s="3711"/>
      <c r="CB89" s="3711"/>
      <c r="CC89" s="3711"/>
      <c r="CD89" s="3711"/>
      <c r="CE89" s="3711"/>
      <c r="CF89" s="3711"/>
      <c r="CG89" s="3711"/>
      <c r="CH89" s="3711"/>
      <c r="CI89" s="3712"/>
    </row>
    <row r="90" spans="35:87">
      <c r="AS90" s="4289"/>
      <c r="AT90" s="3711"/>
      <c r="AU90" s="3711"/>
      <c r="AV90" s="3711"/>
      <c r="AW90" s="3711"/>
      <c r="AX90" s="3711"/>
      <c r="AY90" s="3711"/>
      <c r="AZ90" s="3711"/>
      <c r="BA90" s="3711"/>
      <c r="BB90" s="3711"/>
      <c r="BC90" s="3711"/>
      <c r="BD90" s="3711"/>
      <c r="BE90" s="3711"/>
      <c r="BF90" s="3711"/>
      <c r="BG90" s="3711"/>
      <c r="BH90" s="3711"/>
      <c r="BI90" s="3711"/>
      <c r="BJ90" s="3711"/>
      <c r="BK90" s="3711"/>
      <c r="BL90" s="3711"/>
      <c r="BM90" s="3711"/>
      <c r="BN90" s="3711"/>
      <c r="BO90" s="3711"/>
      <c r="BP90" s="3711"/>
      <c r="BQ90" s="3711"/>
      <c r="BR90" s="3711"/>
      <c r="BS90" s="3711"/>
      <c r="BT90" s="3711"/>
      <c r="BU90" s="3711"/>
      <c r="BV90" s="3711"/>
      <c r="BW90" s="3711"/>
      <c r="BX90" s="3711"/>
      <c r="BY90" s="3711"/>
      <c r="BZ90" s="3711"/>
      <c r="CA90" s="3711"/>
      <c r="CB90" s="3711"/>
      <c r="CC90" s="3711"/>
      <c r="CD90" s="3711"/>
      <c r="CE90" s="3711"/>
      <c r="CF90" s="3711"/>
      <c r="CG90" s="3711"/>
      <c r="CH90" s="3711"/>
      <c r="CI90" s="3712"/>
    </row>
    <row r="91" spans="35:87">
      <c r="AS91" s="4289"/>
      <c r="AT91" s="3711"/>
      <c r="AU91" s="3711"/>
      <c r="AV91" s="3711"/>
      <c r="AW91" s="3711"/>
      <c r="AX91" s="3711"/>
      <c r="AY91" s="3711"/>
      <c r="AZ91" s="3711"/>
      <c r="BA91" s="3711"/>
      <c r="BB91" s="3711"/>
      <c r="BC91" s="3711"/>
      <c r="BD91" s="3711"/>
      <c r="BE91" s="3711"/>
      <c r="BF91" s="3711"/>
      <c r="BG91" s="3711"/>
      <c r="BH91" s="3711"/>
      <c r="BI91" s="3711"/>
      <c r="BJ91" s="3711"/>
      <c r="BK91" s="3711"/>
      <c r="BL91" s="3711"/>
      <c r="BM91" s="3711"/>
      <c r="BN91" s="3711"/>
      <c r="BO91" s="3711"/>
      <c r="BP91" s="3711"/>
      <c r="BQ91" s="3711"/>
      <c r="BR91" s="3711"/>
      <c r="BS91" s="3711"/>
      <c r="BT91" s="3711"/>
      <c r="BU91" s="3711"/>
      <c r="BV91" s="3711"/>
      <c r="BW91" s="3711"/>
      <c r="BX91" s="3711"/>
      <c r="BY91" s="3711"/>
      <c r="BZ91" s="3711"/>
      <c r="CA91" s="3711"/>
      <c r="CB91" s="3711"/>
      <c r="CC91" s="3711"/>
      <c r="CD91" s="3711"/>
      <c r="CE91" s="3711"/>
      <c r="CF91" s="3711"/>
      <c r="CG91" s="3711"/>
      <c r="CH91" s="3711"/>
      <c r="CI91" s="3712"/>
    </row>
    <row r="92" spans="35:87">
      <c r="AS92" s="4289"/>
      <c r="AT92" s="3711"/>
      <c r="AU92" s="3711"/>
      <c r="AV92" s="3711"/>
      <c r="AW92" s="3711"/>
      <c r="AX92" s="3711"/>
      <c r="AY92" s="3711"/>
      <c r="AZ92" s="3711"/>
      <c r="BA92" s="3711"/>
      <c r="BB92" s="3711"/>
      <c r="BC92" s="3711"/>
      <c r="BD92" s="3711"/>
      <c r="BE92" s="3711"/>
      <c r="BF92" s="3711"/>
      <c r="BG92" s="3711"/>
      <c r="BH92" s="3711"/>
      <c r="BI92" s="3711"/>
      <c r="BJ92" s="3711"/>
      <c r="BK92" s="3711"/>
      <c r="BL92" s="3711"/>
      <c r="BM92" s="3711"/>
      <c r="BN92" s="3711"/>
      <c r="BO92" s="3711"/>
      <c r="BP92" s="3711"/>
      <c r="BQ92" s="3711"/>
      <c r="BR92" s="3711"/>
      <c r="BS92" s="3711"/>
      <c r="BT92" s="3711"/>
      <c r="BU92" s="3711"/>
      <c r="BV92" s="3711"/>
      <c r="BW92" s="3711"/>
      <c r="BX92" s="3711"/>
      <c r="BY92" s="3711"/>
      <c r="BZ92" s="3711"/>
      <c r="CA92" s="3711"/>
      <c r="CB92" s="3711"/>
      <c r="CC92" s="3711"/>
      <c r="CD92" s="3711"/>
      <c r="CE92" s="3711"/>
      <c r="CF92" s="3711"/>
      <c r="CG92" s="3711"/>
      <c r="CH92" s="3711"/>
      <c r="CI92" s="3712"/>
    </row>
    <row r="93" spans="35:87">
      <c r="AS93" s="4289"/>
      <c r="AT93" s="3711"/>
      <c r="AU93" s="3711"/>
      <c r="AV93" s="3711"/>
      <c r="AW93" s="3711"/>
      <c r="AX93" s="3711"/>
      <c r="AY93" s="3711"/>
      <c r="AZ93" s="3711"/>
      <c r="BA93" s="3711"/>
      <c r="BB93" s="3711"/>
      <c r="BC93" s="3711"/>
      <c r="BD93" s="3711"/>
      <c r="BE93" s="3711"/>
      <c r="BF93" s="3711"/>
      <c r="BG93" s="3711"/>
      <c r="BH93" s="3711"/>
      <c r="BI93" s="3711"/>
      <c r="BJ93" s="3711"/>
      <c r="BK93" s="3711"/>
      <c r="BL93" s="3711"/>
      <c r="BM93" s="3711"/>
      <c r="BN93" s="3711"/>
      <c r="BO93" s="3711"/>
      <c r="BP93" s="3711"/>
      <c r="BQ93" s="3711"/>
      <c r="BR93" s="3711"/>
      <c r="BS93" s="3711"/>
      <c r="BT93" s="3711"/>
      <c r="BU93" s="3711"/>
      <c r="BV93" s="3711"/>
      <c r="BW93" s="3711"/>
      <c r="BX93" s="3711"/>
      <c r="BY93" s="3711"/>
      <c r="BZ93" s="3711"/>
      <c r="CA93" s="3711"/>
      <c r="CB93" s="3711"/>
      <c r="CC93" s="3711"/>
      <c r="CD93" s="3711"/>
      <c r="CE93" s="3711"/>
      <c r="CF93" s="3711"/>
      <c r="CG93" s="3711"/>
      <c r="CH93" s="3711"/>
      <c r="CI93" s="3712"/>
    </row>
    <row r="94" spans="35:87">
      <c r="AS94" s="4289"/>
      <c r="AT94" s="3711"/>
      <c r="AU94" s="3711"/>
      <c r="AV94" s="3711"/>
      <c r="AW94" s="3711"/>
      <c r="AX94" s="3711"/>
      <c r="AY94" s="3711"/>
      <c r="AZ94" s="3711"/>
      <c r="BA94" s="3711"/>
      <c r="BB94" s="3711"/>
      <c r="BC94" s="3711"/>
      <c r="BD94" s="3711"/>
      <c r="BE94" s="3711"/>
      <c r="BF94" s="3711"/>
      <c r="BG94" s="3711"/>
      <c r="BH94" s="3711"/>
      <c r="BI94" s="3711"/>
      <c r="BJ94" s="3711"/>
      <c r="BK94" s="3711"/>
      <c r="BL94" s="3711"/>
      <c r="BM94" s="3711"/>
      <c r="BN94" s="3711"/>
      <c r="BO94" s="3711"/>
      <c r="BP94" s="3711"/>
      <c r="BQ94" s="3711"/>
      <c r="BR94" s="3711"/>
      <c r="BS94" s="3711"/>
      <c r="BT94" s="3711"/>
      <c r="BU94" s="3711"/>
      <c r="BV94" s="3711"/>
      <c r="BW94" s="3711"/>
      <c r="BX94" s="3711"/>
      <c r="BY94" s="3711"/>
      <c r="BZ94" s="3711"/>
      <c r="CA94" s="3711"/>
      <c r="CB94" s="3711"/>
      <c r="CC94" s="3711"/>
      <c r="CD94" s="3711"/>
      <c r="CE94" s="3711"/>
      <c r="CF94" s="3711"/>
      <c r="CG94" s="3711"/>
      <c r="CH94" s="3711"/>
      <c r="CI94" s="3712"/>
    </row>
    <row r="95" spans="35:87">
      <c r="AS95" s="4289"/>
      <c r="AT95" s="3711"/>
      <c r="AU95" s="3711"/>
      <c r="AV95" s="3711"/>
      <c r="AW95" s="3711"/>
      <c r="AX95" s="3711"/>
      <c r="AY95" s="3711"/>
      <c r="AZ95" s="3711"/>
      <c r="BA95" s="3711"/>
      <c r="BB95" s="3711"/>
      <c r="BC95" s="3711"/>
      <c r="BD95" s="3711"/>
      <c r="BE95" s="3711"/>
      <c r="BF95" s="3711"/>
      <c r="BG95" s="3711"/>
      <c r="BH95" s="3711"/>
      <c r="BI95" s="3711"/>
      <c r="BJ95" s="3711"/>
      <c r="BK95" s="3711"/>
      <c r="BL95" s="3711"/>
      <c r="BM95" s="3711"/>
      <c r="BN95" s="3711"/>
      <c r="BO95" s="3711"/>
      <c r="BP95" s="3711"/>
      <c r="BQ95" s="3711"/>
      <c r="BR95" s="3711"/>
      <c r="BS95" s="3711"/>
      <c r="BT95" s="3711"/>
      <c r="BU95" s="3711"/>
      <c r="BV95" s="3711"/>
      <c r="BW95" s="3711"/>
      <c r="BX95" s="3711"/>
      <c r="BY95" s="3711"/>
      <c r="BZ95" s="3711"/>
      <c r="CA95" s="3711"/>
      <c r="CB95" s="3711"/>
      <c r="CC95" s="3711"/>
      <c r="CD95" s="3711"/>
      <c r="CE95" s="3711"/>
      <c r="CF95" s="3711"/>
      <c r="CG95" s="3711"/>
      <c r="CH95" s="3711"/>
      <c r="CI95" s="3712"/>
    </row>
    <row r="96" spans="35:87">
      <c r="AS96" s="4289"/>
      <c r="AT96" s="3711"/>
      <c r="AU96" s="3711"/>
      <c r="AV96" s="3711"/>
      <c r="AW96" s="3711"/>
      <c r="AX96" s="3711"/>
      <c r="AY96" s="3711"/>
      <c r="AZ96" s="3711"/>
      <c r="BA96" s="3711"/>
      <c r="BB96" s="3711"/>
      <c r="BC96" s="3711"/>
      <c r="BD96" s="3711"/>
      <c r="BE96" s="3711"/>
      <c r="BF96" s="3711"/>
      <c r="BG96" s="3711"/>
      <c r="BH96" s="3711"/>
      <c r="BI96" s="3711"/>
      <c r="BJ96" s="3711"/>
      <c r="BK96" s="3711"/>
      <c r="BL96" s="3711"/>
      <c r="BM96" s="3711"/>
      <c r="BN96" s="3711"/>
      <c r="BO96" s="3711"/>
      <c r="BP96" s="3711"/>
      <c r="BQ96" s="3711"/>
      <c r="BR96" s="3711"/>
      <c r="BS96" s="3711"/>
      <c r="BT96" s="3711"/>
      <c r="BU96" s="3711"/>
      <c r="BV96" s="3711"/>
      <c r="BW96" s="3711"/>
      <c r="BX96" s="3711"/>
      <c r="BY96" s="3711"/>
      <c r="BZ96" s="3711"/>
      <c r="CA96" s="3711"/>
      <c r="CB96" s="3711"/>
      <c r="CC96" s="3711"/>
      <c r="CD96" s="3711"/>
      <c r="CE96" s="3711"/>
      <c r="CF96" s="3711"/>
      <c r="CG96" s="3711"/>
      <c r="CH96" s="3711"/>
      <c r="CI96" s="3712"/>
    </row>
    <row r="97" spans="45:87">
      <c r="AS97" s="4289"/>
      <c r="AT97" s="3711"/>
      <c r="AU97" s="3711"/>
      <c r="AV97" s="3711"/>
      <c r="AW97" s="3711"/>
      <c r="AX97" s="3711"/>
      <c r="AY97" s="3711"/>
      <c r="AZ97" s="3711"/>
      <c r="BA97" s="3711"/>
      <c r="BB97" s="3711"/>
      <c r="BC97" s="3711"/>
      <c r="BD97" s="3711"/>
      <c r="BE97" s="3711"/>
      <c r="BF97" s="3711"/>
      <c r="BG97" s="3711"/>
      <c r="BH97" s="3711"/>
      <c r="BI97" s="3711"/>
      <c r="BJ97" s="3711"/>
      <c r="BK97" s="3711"/>
      <c r="BL97" s="3711"/>
      <c r="BM97" s="3711"/>
      <c r="BN97" s="3711"/>
      <c r="BO97" s="3711"/>
      <c r="BP97" s="3711"/>
      <c r="BQ97" s="3711"/>
      <c r="BR97" s="3711"/>
      <c r="BS97" s="3711"/>
      <c r="BT97" s="3711"/>
      <c r="BU97" s="3711"/>
      <c r="BV97" s="3711"/>
      <c r="BW97" s="3711"/>
      <c r="BX97" s="3711"/>
      <c r="BY97" s="3711"/>
      <c r="BZ97" s="3711"/>
      <c r="CA97" s="3711"/>
      <c r="CB97" s="3711"/>
      <c r="CC97" s="3711"/>
      <c r="CD97" s="3711"/>
      <c r="CE97" s="3711"/>
      <c r="CF97" s="3711"/>
      <c r="CG97" s="3711"/>
      <c r="CH97" s="3711"/>
      <c r="CI97" s="3712"/>
    </row>
    <row r="98" spans="45:87">
      <c r="AS98" s="4289"/>
      <c r="AT98" s="3711"/>
      <c r="AU98" s="3711"/>
      <c r="AV98" s="3711"/>
      <c r="AW98" s="3711"/>
      <c r="AX98" s="3711"/>
      <c r="AY98" s="3711"/>
      <c r="AZ98" s="3711"/>
      <c r="BA98" s="3711"/>
      <c r="BB98" s="3711"/>
      <c r="BC98" s="3711"/>
      <c r="BD98" s="3711"/>
      <c r="BE98" s="3711"/>
      <c r="BF98" s="3711"/>
      <c r="BG98" s="3711"/>
      <c r="BH98" s="3711"/>
      <c r="BI98" s="3711"/>
      <c r="BJ98" s="3711"/>
      <c r="BK98" s="3711"/>
      <c r="BL98" s="3711"/>
      <c r="BM98" s="3711"/>
      <c r="BN98" s="3711"/>
      <c r="BO98" s="3711"/>
      <c r="BP98" s="3711"/>
      <c r="BQ98" s="3711"/>
      <c r="BR98" s="3711"/>
      <c r="BS98" s="3711"/>
      <c r="BT98" s="3711"/>
      <c r="BU98" s="3711"/>
      <c r="BV98" s="3711"/>
      <c r="BW98" s="3711"/>
      <c r="BX98" s="3711"/>
      <c r="BY98" s="3711"/>
      <c r="BZ98" s="3711"/>
      <c r="CA98" s="3711"/>
      <c r="CB98" s="3711"/>
      <c r="CC98" s="3711"/>
      <c r="CD98" s="3711"/>
      <c r="CE98" s="3711"/>
      <c r="CF98" s="3711"/>
      <c r="CG98" s="3711"/>
      <c r="CH98" s="3711"/>
      <c r="CI98" s="3712"/>
    </row>
    <row r="99" spans="45:87">
      <c r="AS99" s="4290"/>
      <c r="AT99" s="4291"/>
      <c r="AU99" s="4291"/>
      <c r="AV99" s="4291"/>
      <c r="AW99" s="4291"/>
      <c r="AX99" s="4291"/>
      <c r="AY99" s="4291"/>
      <c r="AZ99" s="4291"/>
      <c r="BA99" s="4291"/>
      <c r="BB99" s="4291"/>
      <c r="BC99" s="4291"/>
      <c r="BD99" s="4291"/>
      <c r="BE99" s="4291"/>
      <c r="BF99" s="4291"/>
      <c r="BG99" s="4291"/>
      <c r="BH99" s="4291"/>
      <c r="BI99" s="4291"/>
      <c r="BJ99" s="4291"/>
      <c r="BK99" s="4291"/>
      <c r="BL99" s="4291"/>
      <c r="BM99" s="4291"/>
      <c r="BN99" s="4291"/>
      <c r="BO99" s="4291"/>
      <c r="BP99" s="4291"/>
      <c r="BQ99" s="4291"/>
      <c r="BR99" s="4291"/>
      <c r="BS99" s="4291"/>
      <c r="BT99" s="4291"/>
      <c r="BU99" s="4291"/>
      <c r="BV99" s="4291"/>
      <c r="BW99" s="4291"/>
      <c r="BX99" s="4291"/>
      <c r="BY99" s="4291"/>
      <c r="BZ99" s="4291"/>
      <c r="CA99" s="4291"/>
      <c r="CB99" s="4291"/>
      <c r="CC99" s="4291"/>
      <c r="CD99" s="4291"/>
      <c r="CE99" s="4291"/>
      <c r="CF99" s="4291"/>
      <c r="CG99" s="4291"/>
      <c r="CH99" s="4291"/>
      <c r="CI99" s="4292"/>
    </row>
  </sheetData>
  <mergeCells count="459">
    <mergeCell ref="AT1:AX1"/>
    <mergeCell ref="AT2:BK5"/>
    <mergeCell ref="A3:AG3"/>
    <mergeCell ref="AH3:AR3"/>
    <mergeCell ref="B4:AG5"/>
    <mergeCell ref="AH5:AR6"/>
    <mergeCell ref="B7:L7"/>
    <mergeCell ref="M7:T7"/>
    <mergeCell ref="U7:AH7"/>
    <mergeCell ref="AI7:AP7"/>
    <mergeCell ref="D8:L8"/>
    <mergeCell ref="M8:T8"/>
    <mergeCell ref="W8:AH8"/>
    <mergeCell ref="AI8:AP8"/>
    <mergeCell ref="A1:AR1"/>
    <mergeCell ref="D9:L9"/>
    <mergeCell ref="M9:T9"/>
    <mergeCell ref="W9:AB9"/>
    <mergeCell ref="AC9:AG9"/>
    <mergeCell ref="AI9:AP9"/>
    <mergeCell ref="D10:L10"/>
    <mergeCell ref="M10:T10"/>
    <mergeCell ref="W10:AH10"/>
    <mergeCell ref="AI10:AP10"/>
    <mergeCell ref="BH11:BQ12"/>
    <mergeCell ref="D12:L12"/>
    <mergeCell ref="M12:T12"/>
    <mergeCell ref="W12:AH12"/>
    <mergeCell ref="AI12:AP12"/>
    <mergeCell ref="AU11:BD12"/>
    <mergeCell ref="D13:L13"/>
    <mergeCell ref="M13:T13"/>
    <mergeCell ref="W13:AH13"/>
    <mergeCell ref="AI13:AP13"/>
    <mergeCell ref="D11:L11"/>
    <mergeCell ref="M11:T11"/>
    <mergeCell ref="W11:AB11"/>
    <mergeCell ref="AC11:AG11"/>
    <mergeCell ref="AI11:AP11"/>
    <mergeCell ref="AT18:AW19"/>
    <mergeCell ref="AX18:AZ19"/>
    <mergeCell ref="BA18:BC19"/>
    <mergeCell ref="BF18:BI19"/>
    <mergeCell ref="BJ18:BL19"/>
    <mergeCell ref="BM18:BO19"/>
    <mergeCell ref="C16:AG16"/>
    <mergeCell ref="B18:D21"/>
    <mergeCell ref="E18:G21"/>
    <mergeCell ref="H18:W18"/>
    <mergeCell ref="X18:Z21"/>
    <mergeCell ref="AA18:AF18"/>
    <mergeCell ref="AG18:AQ21"/>
    <mergeCell ref="H19:I21"/>
    <mergeCell ref="J19:K21"/>
    <mergeCell ref="L19:M21"/>
    <mergeCell ref="BJ20:BL21"/>
    <mergeCell ref="BM20:BO21"/>
    <mergeCell ref="AT20:AW21"/>
    <mergeCell ref="AX20:AZ21"/>
    <mergeCell ref="BA20:BC21"/>
    <mergeCell ref="BF20:BI21"/>
    <mergeCell ref="B22:C22"/>
    <mergeCell ref="E22:G22"/>
    <mergeCell ref="H22:I22"/>
    <mergeCell ref="J22:K22"/>
    <mergeCell ref="L22:M22"/>
    <mergeCell ref="N22:O22"/>
    <mergeCell ref="P22:Q22"/>
    <mergeCell ref="AE19:AF19"/>
    <mergeCell ref="AE20:AF20"/>
    <mergeCell ref="N19:O21"/>
    <mergeCell ref="P19:Q21"/>
    <mergeCell ref="R19:S21"/>
    <mergeCell ref="T19:U21"/>
    <mergeCell ref="V19:W21"/>
    <mergeCell ref="AA19:AC21"/>
    <mergeCell ref="R22:S22"/>
    <mergeCell ref="T22:U22"/>
    <mergeCell ref="V22:W22"/>
    <mergeCell ref="X22:Z22"/>
    <mergeCell ref="AA22:AC22"/>
    <mergeCell ref="AE22:AF22"/>
    <mergeCell ref="AE21:AF21"/>
    <mergeCell ref="AH22:AQ22"/>
    <mergeCell ref="AT22:AW23"/>
    <mergeCell ref="AX22:AZ23"/>
    <mergeCell ref="BA22:BC23"/>
    <mergeCell ref="BF22:BI23"/>
    <mergeCell ref="AT24:BC25"/>
    <mergeCell ref="BF24:BO25"/>
    <mergeCell ref="X23:Z24"/>
    <mergeCell ref="AA23:AC24"/>
    <mergeCell ref="AD23:AD24"/>
    <mergeCell ref="AE23:AF23"/>
    <mergeCell ref="AH23:AQ23"/>
    <mergeCell ref="AE24:AF24"/>
    <mergeCell ref="AH24:AQ24"/>
    <mergeCell ref="BM22:BO23"/>
    <mergeCell ref="AH25:AQ25"/>
    <mergeCell ref="BJ22:BL23"/>
    <mergeCell ref="X25:Z27"/>
    <mergeCell ref="AA25:AC27"/>
    <mergeCell ref="AD25:AD27"/>
    <mergeCell ref="AE25:AF26"/>
    <mergeCell ref="AT26:AW26"/>
    <mergeCell ref="AX26:BC26"/>
    <mergeCell ref="V23:W24"/>
    <mergeCell ref="B23:D24"/>
    <mergeCell ref="E23:G24"/>
    <mergeCell ref="H23:I24"/>
    <mergeCell ref="J23:K24"/>
    <mergeCell ref="L23:M24"/>
    <mergeCell ref="H26:I27"/>
    <mergeCell ref="J26:K27"/>
    <mergeCell ref="L26:M27"/>
    <mergeCell ref="N26:O27"/>
    <mergeCell ref="P26:Q27"/>
    <mergeCell ref="R26:S27"/>
    <mergeCell ref="T26:U27"/>
    <mergeCell ref="V26:W27"/>
    <mergeCell ref="N23:O24"/>
    <mergeCell ref="P23:Q24"/>
    <mergeCell ref="R23:S24"/>
    <mergeCell ref="T23:U24"/>
    <mergeCell ref="T25:U25"/>
    <mergeCell ref="V25:W25"/>
    <mergeCell ref="B25:D27"/>
    <mergeCell ref="E25:G27"/>
    <mergeCell ref="H25:I25"/>
    <mergeCell ref="J25:K25"/>
    <mergeCell ref="L25:M25"/>
    <mergeCell ref="N25:O25"/>
    <mergeCell ref="P25:Q25"/>
    <mergeCell ref="R25:S25"/>
    <mergeCell ref="BF26:BI26"/>
    <mergeCell ref="BJ26:BO26"/>
    <mergeCell ref="AE27:AF27"/>
    <mergeCell ref="AH27:AQ27"/>
    <mergeCell ref="AT27:AW27"/>
    <mergeCell ref="AX27:AZ27"/>
    <mergeCell ref="BF27:BI27"/>
    <mergeCell ref="BJ27:BL27"/>
    <mergeCell ref="AX29:AZ29"/>
    <mergeCell ref="BF29:BI29"/>
    <mergeCell ref="BJ29:BL29"/>
    <mergeCell ref="AH26:AQ26"/>
    <mergeCell ref="R28:S28"/>
    <mergeCell ref="T28:U28"/>
    <mergeCell ref="V28:W28"/>
    <mergeCell ref="X28:Z30"/>
    <mergeCell ref="AA28:AC30"/>
    <mergeCell ref="AX30:AZ30"/>
    <mergeCell ref="BF30:BI30"/>
    <mergeCell ref="BJ30:BL30"/>
    <mergeCell ref="BJ28:BL28"/>
    <mergeCell ref="AX28:AZ28"/>
    <mergeCell ref="BF28:BI28"/>
    <mergeCell ref="B28:D30"/>
    <mergeCell ref="E28:G30"/>
    <mergeCell ref="H28:I28"/>
    <mergeCell ref="J28:K28"/>
    <mergeCell ref="L28:M28"/>
    <mergeCell ref="N28:O28"/>
    <mergeCell ref="AE30:AF30"/>
    <mergeCell ref="AH30:AQ30"/>
    <mergeCell ref="AT30:AW30"/>
    <mergeCell ref="H29:I30"/>
    <mergeCell ref="J29:K30"/>
    <mergeCell ref="L29:M30"/>
    <mergeCell ref="N29:O30"/>
    <mergeCell ref="P29:Q30"/>
    <mergeCell ref="R29:S30"/>
    <mergeCell ref="T29:U30"/>
    <mergeCell ref="V29:W30"/>
    <mergeCell ref="AH29:AQ29"/>
    <mergeCell ref="AD28:AD30"/>
    <mergeCell ref="AE28:AF29"/>
    <mergeCell ref="AH28:AQ28"/>
    <mergeCell ref="AT28:AW28"/>
    <mergeCell ref="AT29:AW29"/>
    <mergeCell ref="P28:Q28"/>
    <mergeCell ref="AX32:AZ32"/>
    <mergeCell ref="BF32:BI32"/>
    <mergeCell ref="P31:Q31"/>
    <mergeCell ref="R31:S31"/>
    <mergeCell ref="T31:U31"/>
    <mergeCell ref="V31:W31"/>
    <mergeCell ref="X31:Z33"/>
    <mergeCell ref="AA31:AC33"/>
    <mergeCell ref="B31:D33"/>
    <mergeCell ref="E31:G33"/>
    <mergeCell ref="H31:I31"/>
    <mergeCell ref="J31:K31"/>
    <mergeCell ref="L31:M31"/>
    <mergeCell ref="N31:O31"/>
    <mergeCell ref="BJ32:BL32"/>
    <mergeCell ref="AE33:AF33"/>
    <mergeCell ref="AH33:AQ33"/>
    <mergeCell ref="AT33:AW33"/>
    <mergeCell ref="AX33:AZ33"/>
    <mergeCell ref="BF33:BI33"/>
    <mergeCell ref="BJ33:BL33"/>
    <mergeCell ref="BJ31:BL31"/>
    <mergeCell ref="H32:I33"/>
    <mergeCell ref="J32:K33"/>
    <mergeCell ref="L32:M33"/>
    <mergeCell ref="N32:O33"/>
    <mergeCell ref="P32:Q33"/>
    <mergeCell ref="R32:S33"/>
    <mergeCell ref="T32:U33"/>
    <mergeCell ref="V32:W33"/>
    <mergeCell ref="AH32:AQ32"/>
    <mergeCell ref="AD31:AD33"/>
    <mergeCell ref="AE31:AF32"/>
    <mergeCell ref="AH31:AQ31"/>
    <mergeCell ref="AT31:AW31"/>
    <mergeCell ref="AX31:AZ31"/>
    <mergeCell ref="BF31:BI31"/>
    <mergeCell ref="AT32:AW32"/>
    <mergeCell ref="AX35:AZ35"/>
    <mergeCell ref="BF35:BI35"/>
    <mergeCell ref="P34:Q34"/>
    <mergeCell ref="R34:S34"/>
    <mergeCell ref="T34:U34"/>
    <mergeCell ref="V34:W34"/>
    <mergeCell ref="X34:Z36"/>
    <mergeCell ref="AA34:AC36"/>
    <mergeCell ref="B34:D36"/>
    <mergeCell ref="E34:G36"/>
    <mergeCell ref="H34:I34"/>
    <mergeCell ref="J34:K34"/>
    <mergeCell ref="L34:M34"/>
    <mergeCell ref="N34:O34"/>
    <mergeCell ref="BJ35:BL35"/>
    <mergeCell ref="AE36:AF36"/>
    <mergeCell ref="AH36:AQ36"/>
    <mergeCell ref="AT36:AW36"/>
    <mergeCell ref="AX36:AZ36"/>
    <mergeCell ref="BF36:BI36"/>
    <mergeCell ref="BJ36:BL36"/>
    <mergeCell ref="BJ34:BL34"/>
    <mergeCell ref="H35:I36"/>
    <mergeCell ref="J35:K36"/>
    <mergeCell ref="L35:M36"/>
    <mergeCell ref="N35:O36"/>
    <mergeCell ref="P35:Q36"/>
    <mergeCell ref="R35:S36"/>
    <mergeCell ref="T35:U36"/>
    <mergeCell ref="V35:W36"/>
    <mergeCell ref="AH35:AQ35"/>
    <mergeCell ref="AD34:AD36"/>
    <mergeCell ref="AE34:AF35"/>
    <mergeCell ref="AH34:AQ34"/>
    <mergeCell ref="AT34:AW34"/>
    <mergeCell ref="AX34:AZ34"/>
    <mergeCell ref="BF34:BI34"/>
    <mergeCell ref="AT35:AW35"/>
    <mergeCell ref="AX38:AZ38"/>
    <mergeCell ref="BF38:BI38"/>
    <mergeCell ref="P37:Q37"/>
    <mergeCell ref="R37:S37"/>
    <mergeCell ref="T37:U37"/>
    <mergeCell ref="V37:W37"/>
    <mergeCell ref="X37:Z39"/>
    <mergeCell ref="AA37:AC39"/>
    <mergeCell ref="B37:D39"/>
    <mergeCell ref="E37:G39"/>
    <mergeCell ref="H37:I37"/>
    <mergeCell ref="J37:K37"/>
    <mergeCell ref="L37:M37"/>
    <mergeCell ref="N37:O37"/>
    <mergeCell ref="BJ38:BL38"/>
    <mergeCell ref="AE39:AF39"/>
    <mergeCell ref="AH39:AQ39"/>
    <mergeCell ref="AT39:AW39"/>
    <mergeCell ref="AX39:AZ39"/>
    <mergeCell ref="BF39:BI39"/>
    <mergeCell ref="BJ39:BL39"/>
    <mergeCell ref="BJ37:BL37"/>
    <mergeCell ref="H38:I39"/>
    <mergeCell ref="J38:K39"/>
    <mergeCell ref="L38:M39"/>
    <mergeCell ref="N38:O39"/>
    <mergeCell ref="P38:Q39"/>
    <mergeCell ref="R38:S39"/>
    <mergeCell ref="T38:U39"/>
    <mergeCell ref="V38:W39"/>
    <mergeCell ref="AH38:AQ38"/>
    <mergeCell ref="AD37:AD39"/>
    <mergeCell ref="AE37:AF38"/>
    <mergeCell ref="AH37:AQ37"/>
    <mergeCell ref="AT37:AW37"/>
    <mergeCell ref="AX37:AZ37"/>
    <mergeCell ref="BF37:BI37"/>
    <mergeCell ref="AT38:AW38"/>
    <mergeCell ref="AX41:AZ41"/>
    <mergeCell ref="BF41:BI41"/>
    <mergeCell ref="P40:Q40"/>
    <mergeCell ref="R40:S40"/>
    <mergeCell ref="T40:U40"/>
    <mergeCell ref="V40:W40"/>
    <mergeCell ref="X40:Z42"/>
    <mergeCell ref="AA40:AC42"/>
    <mergeCell ref="B40:D42"/>
    <mergeCell ref="E40:G42"/>
    <mergeCell ref="H40:I40"/>
    <mergeCell ref="J40:K40"/>
    <mergeCell ref="L40:M40"/>
    <mergeCell ref="N40:O40"/>
    <mergeCell ref="BJ41:BL41"/>
    <mergeCell ref="AE42:AF42"/>
    <mergeCell ref="AH42:AQ42"/>
    <mergeCell ref="AT42:AW42"/>
    <mergeCell ref="AX42:AZ42"/>
    <mergeCell ref="BF42:BI42"/>
    <mergeCell ref="BJ42:BL42"/>
    <mergeCell ref="BJ40:BL40"/>
    <mergeCell ref="H41:I42"/>
    <mergeCell ref="J41:K42"/>
    <mergeCell ref="L41:M42"/>
    <mergeCell ref="N41:O42"/>
    <mergeCell ref="P41:Q42"/>
    <mergeCell ref="R41:S42"/>
    <mergeCell ref="T41:U42"/>
    <mergeCell ref="V41:W42"/>
    <mergeCell ref="AH41:AQ41"/>
    <mergeCell ref="AD40:AD42"/>
    <mergeCell ref="AE40:AF41"/>
    <mergeCell ref="AH40:AQ40"/>
    <mergeCell ref="AT40:AW40"/>
    <mergeCell ref="AX40:AZ40"/>
    <mergeCell ref="BF40:BI40"/>
    <mergeCell ref="AT41:AW41"/>
    <mergeCell ref="X43:Z45"/>
    <mergeCell ref="AA43:AC45"/>
    <mergeCell ref="V44:W45"/>
    <mergeCell ref="B43:D45"/>
    <mergeCell ref="E43:G45"/>
    <mergeCell ref="H43:I43"/>
    <mergeCell ref="J43:K43"/>
    <mergeCell ref="L43:M43"/>
    <mergeCell ref="N43:O43"/>
    <mergeCell ref="AH44:AQ44"/>
    <mergeCell ref="AE45:AF45"/>
    <mergeCell ref="AH45:AQ45"/>
    <mergeCell ref="AT45:BZ45"/>
    <mergeCell ref="B46:D48"/>
    <mergeCell ref="E46:G48"/>
    <mergeCell ref="H46:I46"/>
    <mergeCell ref="J46:K46"/>
    <mergeCell ref="L46:M46"/>
    <mergeCell ref="N46:O46"/>
    <mergeCell ref="AD43:AD45"/>
    <mergeCell ref="AE43:AF44"/>
    <mergeCell ref="AH43:AQ43"/>
    <mergeCell ref="H44:I45"/>
    <mergeCell ref="J44:K45"/>
    <mergeCell ref="L44:M45"/>
    <mergeCell ref="N44:O45"/>
    <mergeCell ref="P44:Q45"/>
    <mergeCell ref="R44:S45"/>
    <mergeCell ref="T44:U45"/>
    <mergeCell ref="P43:Q43"/>
    <mergeCell ref="R43:S43"/>
    <mergeCell ref="T43:U43"/>
    <mergeCell ref="V43:W43"/>
    <mergeCell ref="AU46:AU47"/>
    <mergeCell ref="AV46:CH61"/>
    <mergeCell ref="H47:I48"/>
    <mergeCell ref="J47:K48"/>
    <mergeCell ref="L47:M48"/>
    <mergeCell ref="N47:O48"/>
    <mergeCell ref="P47:Q48"/>
    <mergeCell ref="P46:Q46"/>
    <mergeCell ref="R46:S46"/>
    <mergeCell ref="T46:U46"/>
    <mergeCell ref="V46:W46"/>
    <mergeCell ref="X46:Z48"/>
    <mergeCell ref="AA46:AC48"/>
    <mergeCell ref="R47:S48"/>
    <mergeCell ref="T47:U48"/>
    <mergeCell ref="V47:W48"/>
    <mergeCell ref="V49:W49"/>
    <mergeCell ref="X49:Z51"/>
    <mergeCell ref="AA49:AC51"/>
    <mergeCell ref="AD49:AD51"/>
    <mergeCell ref="AH47:AQ47"/>
    <mergeCell ref="AE48:AF48"/>
    <mergeCell ref="AH48:AQ48"/>
    <mergeCell ref="AH46:AQ46"/>
    <mergeCell ref="B49:D51"/>
    <mergeCell ref="E49:G51"/>
    <mergeCell ref="H49:I49"/>
    <mergeCell ref="J49:K49"/>
    <mergeCell ref="L49:M49"/>
    <mergeCell ref="N49:O49"/>
    <mergeCell ref="P49:Q49"/>
    <mergeCell ref="AD46:AD48"/>
    <mergeCell ref="AE46:AF47"/>
    <mergeCell ref="AA52:AC54"/>
    <mergeCell ref="AD52:AD54"/>
    <mergeCell ref="AH50:AQ50"/>
    <mergeCell ref="AE51:AF51"/>
    <mergeCell ref="AH51:AQ51"/>
    <mergeCell ref="B52:D54"/>
    <mergeCell ref="E52:G54"/>
    <mergeCell ref="H52:I52"/>
    <mergeCell ref="J52:K52"/>
    <mergeCell ref="L52:M52"/>
    <mergeCell ref="N52:O52"/>
    <mergeCell ref="P52:Q52"/>
    <mergeCell ref="AE49:AF50"/>
    <mergeCell ref="AH49:AQ49"/>
    <mergeCell ref="H50:I51"/>
    <mergeCell ref="J50:K51"/>
    <mergeCell ref="L50:M51"/>
    <mergeCell ref="N50:O51"/>
    <mergeCell ref="P50:Q51"/>
    <mergeCell ref="R50:S51"/>
    <mergeCell ref="T50:U51"/>
    <mergeCell ref="V50:W51"/>
    <mergeCell ref="R49:S49"/>
    <mergeCell ref="T49:U49"/>
    <mergeCell ref="AH53:AQ53"/>
    <mergeCell ref="AE54:AF54"/>
    <mergeCell ref="AH54:AQ54"/>
    <mergeCell ref="B55:G57"/>
    <mergeCell ref="AA55:AC57"/>
    <mergeCell ref="AD55:AD57"/>
    <mergeCell ref="AE55:AF56"/>
    <mergeCell ref="AH55:AQ55"/>
    <mergeCell ref="AH56:AQ56"/>
    <mergeCell ref="AE57:AF57"/>
    <mergeCell ref="AE52:AF53"/>
    <mergeCell ref="AH52:AQ52"/>
    <mergeCell ref="H53:I54"/>
    <mergeCell ref="J53:K54"/>
    <mergeCell ref="L53:M54"/>
    <mergeCell ref="N53:O54"/>
    <mergeCell ref="P53:Q54"/>
    <mergeCell ref="R53:S54"/>
    <mergeCell ref="T53:U54"/>
    <mergeCell ref="V53:W54"/>
    <mergeCell ref="R52:S52"/>
    <mergeCell ref="T52:U52"/>
    <mergeCell ref="V52:W52"/>
    <mergeCell ref="X52:Z54"/>
    <mergeCell ref="AV62:CH63"/>
    <mergeCell ref="E67:AQ67"/>
    <mergeCell ref="AS72:CI99"/>
    <mergeCell ref="AH57:AQ57"/>
    <mergeCell ref="B58:G60"/>
    <mergeCell ref="AA58:AC60"/>
    <mergeCell ref="AD58:AD60"/>
    <mergeCell ref="AE58:AF59"/>
    <mergeCell ref="AH58:AQ58"/>
    <mergeCell ref="AH59:AQ59"/>
    <mergeCell ref="AE60:AF60"/>
    <mergeCell ref="AH60:AQ60"/>
  </mergeCells>
  <phoneticPr fontId="3"/>
  <dataValidations count="2">
    <dataValidation type="list" allowBlank="1" showInputMessage="1" showErrorMessage="1" sqref="AC11:AG11">
      <formula1>"病児対応型,病後児対応型,,体調不良児対応型,訪問型"</formula1>
    </dataValidation>
    <dataValidation type="list" allowBlank="1" showInputMessage="1" showErrorMessage="1" sqref="AC9:AG9">
      <formula1>"一般型,余裕活用型"</formula1>
    </dataValidation>
  </dataValidations>
  <hyperlinks>
    <hyperlink ref="AT1:AX1" location="'目次（幼保）'!A1" display="目次に戻る"/>
  </hyperlinks>
  <printOptions horizontalCentered="1"/>
  <pageMargins left="0.70866141732283472" right="0.31496062992125984" top="0.39370078740157483" bottom="0.39370078740157483" header="0" footer="0"/>
  <pageSetup paperSize="9" scale="95" orientation="portrait" r:id="rId1"/>
  <headerFooter alignWithMargins="0"/>
  <colBreaks count="1" manualBreakCount="1">
    <brk id="44" max="68" man="1"/>
  </colBreaks>
  <drawing r:id="rId2"/>
  <legacyDrawing r:id="rId3"/>
  <mc:AlternateContent xmlns:mc="http://schemas.openxmlformats.org/markup-compatibility/2006">
    <mc:Choice Requires="x14">
      <controls>
        <mc:AlternateContent xmlns:mc="http://schemas.openxmlformats.org/markup-compatibility/2006">
          <mc:Choice Requires="x14">
            <control shapeId="1612801" r:id="rId4" name="Check Box 1">
              <controlPr defaultSize="0" autoFill="0" autoLine="0" autoPict="0">
                <anchor moveWithCells="1">
                  <from>
                    <xdr:col>1</xdr:col>
                    <xdr:colOff>57150</xdr:colOff>
                    <xdr:row>9</xdr:row>
                    <xdr:rowOff>152400</xdr:rowOff>
                  </from>
                  <to>
                    <xdr:col>3</xdr:col>
                    <xdr:colOff>114300</xdr:colOff>
                    <xdr:row>11</xdr:row>
                    <xdr:rowOff>28575</xdr:rowOff>
                  </to>
                </anchor>
              </controlPr>
            </control>
          </mc:Choice>
        </mc:AlternateContent>
        <mc:AlternateContent xmlns:mc="http://schemas.openxmlformats.org/markup-compatibility/2006">
          <mc:Choice Requires="x14">
            <control shapeId="1612802" r:id="rId5" name="Check Box 2">
              <controlPr defaultSize="0" autoFill="0" autoLine="0" autoPict="0">
                <anchor moveWithCells="1">
                  <from>
                    <xdr:col>1</xdr:col>
                    <xdr:colOff>57150</xdr:colOff>
                    <xdr:row>8</xdr:row>
                    <xdr:rowOff>152400</xdr:rowOff>
                  </from>
                  <to>
                    <xdr:col>3</xdr:col>
                    <xdr:colOff>114300</xdr:colOff>
                    <xdr:row>10</xdr:row>
                    <xdr:rowOff>28575</xdr:rowOff>
                  </to>
                </anchor>
              </controlPr>
            </control>
          </mc:Choice>
        </mc:AlternateContent>
        <mc:AlternateContent xmlns:mc="http://schemas.openxmlformats.org/markup-compatibility/2006">
          <mc:Choice Requires="x14">
            <control shapeId="1612803" r:id="rId6" name="Check Box 3">
              <controlPr defaultSize="0" autoFill="0" autoLine="0" autoPict="0">
                <anchor moveWithCells="1">
                  <from>
                    <xdr:col>1</xdr:col>
                    <xdr:colOff>57150</xdr:colOff>
                    <xdr:row>7</xdr:row>
                    <xdr:rowOff>152400</xdr:rowOff>
                  </from>
                  <to>
                    <xdr:col>3</xdr:col>
                    <xdr:colOff>114300</xdr:colOff>
                    <xdr:row>9</xdr:row>
                    <xdr:rowOff>28575</xdr:rowOff>
                  </to>
                </anchor>
              </controlPr>
            </control>
          </mc:Choice>
        </mc:AlternateContent>
        <mc:AlternateContent xmlns:mc="http://schemas.openxmlformats.org/markup-compatibility/2006">
          <mc:Choice Requires="x14">
            <control shapeId="1612804" r:id="rId7" name="Check Box 4">
              <controlPr defaultSize="0" autoFill="0" autoLine="0" autoPict="0">
                <anchor moveWithCells="1">
                  <from>
                    <xdr:col>1</xdr:col>
                    <xdr:colOff>57150</xdr:colOff>
                    <xdr:row>6</xdr:row>
                    <xdr:rowOff>152400</xdr:rowOff>
                  </from>
                  <to>
                    <xdr:col>3</xdr:col>
                    <xdr:colOff>114300</xdr:colOff>
                    <xdr:row>8</xdr:row>
                    <xdr:rowOff>28575</xdr:rowOff>
                  </to>
                </anchor>
              </controlPr>
            </control>
          </mc:Choice>
        </mc:AlternateContent>
        <mc:AlternateContent xmlns:mc="http://schemas.openxmlformats.org/markup-compatibility/2006">
          <mc:Choice Requires="x14">
            <control shapeId="1612805" r:id="rId8" name="Check Box 5">
              <controlPr defaultSize="0" autoFill="0" autoLine="0" autoPict="0">
                <anchor moveWithCells="1">
                  <from>
                    <xdr:col>1</xdr:col>
                    <xdr:colOff>57150</xdr:colOff>
                    <xdr:row>10</xdr:row>
                    <xdr:rowOff>152400</xdr:rowOff>
                  </from>
                  <to>
                    <xdr:col>3</xdr:col>
                    <xdr:colOff>114300</xdr:colOff>
                    <xdr:row>12</xdr:row>
                    <xdr:rowOff>28575</xdr:rowOff>
                  </to>
                </anchor>
              </controlPr>
            </control>
          </mc:Choice>
        </mc:AlternateContent>
        <mc:AlternateContent xmlns:mc="http://schemas.openxmlformats.org/markup-compatibility/2006">
          <mc:Choice Requires="x14">
            <control shapeId="1612806" r:id="rId9" name="Check Box 6">
              <controlPr defaultSize="0" autoFill="0" autoLine="0" autoPict="0">
                <anchor moveWithCells="1">
                  <from>
                    <xdr:col>1</xdr:col>
                    <xdr:colOff>57150</xdr:colOff>
                    <xdr:row>11</xdr:row>
                    <xdr:rowOff>142875</xdr:rowOff>
                  </from>
                  <to>
                    <xdr:col>3</xdr:col>
                    <xdr:colOff>114300</xdr:colOff>
                    <xdr:row>13</xdr:row>
                    <xdr:rowOff>19050</xdr:rowOff>
                  </to>
                </anchor>
              </controlPr>
            </control>
          </mc:Choice>
        </mc:AlternateContent>
        <mc:AlternateContent xmlns:mc="http://schemas.openxmlformats.org/markup-compatibility/2006">
          <mc:Choice Requires="x14">
            <control shapeId="1612807" r:id="rId10" name="Check Box 7">
              <controlPr defaultSize="0" autoFill="0" autoLine="0" autoPict="0" altText="ない">
                <anchor moveWithCells="1">
                  <from>
                    <xdr:col>26</xdr:col>
                    <xdr:colOff>0</xdr:colOff>
                    <xdr:row>4</xdr:row>
                    <xdr:rowOff>0</xdr:rowOff>
                  </from>
                  <to>
                    <xdr:col>29</xdr:col>
                    <xdr:colOff>76200</xdr:colOff>
                    <xdr:row>5</xdr:row>
                    <xdr:rowOff>38100</xdr:rowOff>
                  </to>
                </anchor>
              </controlPr>
            </control>
          </mc:Choice>
        </mc:AlternateContent>
        <mc:AlternateContent xmlns:mc="http://schemas.openxmlformats.org/markup-compatibility/2006">
          <mc:Choice Requires="x14">
            <control shapeId="1612808" r:id="rId11" name="Check Box 8">
              <controlPr defaultSize="0" autoFill="0" autoLine="0" autoPict="0" altText="ない">
                <anchor moveWithCells="1">
                  <from>
                    <xdr:col>29</xdr:col>
                    <xdr:colOff>257175</xdr:colOff>
                    <xdr:row>4</xdr:row>
                    <xdr:rowOff>0</xdr:rowOff>
                  </from>
                  <to>
                    <xdr:col>32</xdr:col>
                    <xdr:colOff>38100</xdr:colOff>
                    <xdr:row>5</xdr:row>
                    <xdr:rowOff>38100</xdr:rowOff>
                  </to>
                </anchor>
              </controlPr>
            </control>
          </mc:Choice>
        </mc:AlternateContent>
        <mc:AlternateContent xmlns:mc="http://schemas.openxmlformats.org/markup-compatibility/2006">
          <mc:Choice Requires="x14">
            <control shapeId="1612809" r:id="rId12" name="Check Box 9">
              <controlPr defaultSize="0" autoFill="0" autoLine="0" autoPict="0">
                <anchor moveWithCells="1">
                  <from>
                    <xdr:col>20</xdr:col>
                    <xdr:colOff>57150</xdr:colOff>
                    <xdr:row>9</xdr:row>
                    <xdr:rowOff>152400</xdr:rowOff>
                  </from>
                  <to>
                    <xdr:col>22</xdr:col>
                    <xdr:colOff>114300</xdr:colOff>
                    <xdr:row>11</xdr:row>
                    <xdr:rowOff>28575</xdr:rowOff>
                  </to>
                </anchor>
              </controlPr>
            </control>
          </mc:Choice>
        </mc:AlternateContent>
        <mc:AlternateContent xmlns:mc="http://schemas.openxmlformats.org/markup-compatibility/2006">
          <mc:Choice Requires="x14">
            <control shapeId="1612810" r:id="rId13" name="Check Box 10">
              <controlPr defaultSize="0" autoFill="0" autoLine="0" autoPict="0">
                <anchor moveWithCells="1">
                  <from>
                    <xdr:col>20</xdr:col>
                    <xdr:colOff>57150</xdr:colOff>
                    <xdr:row>8</xdr:row>
                    <xdr:rowOff>152400</xdr:rowOff>
                  </from>
                  <to>
                    <xdr:col>22</xdr:col>
                    <xdr:colOff>114300</xdr:colOff>
                    <xdr:row>10</xdr:row>
                    <xdr:rowOff>28575</xdr:rowOff>
                  </to>
                </anchor>
              </controlPr>
            </control>
          </mc:Choice>
        </mc:AlternateContent>
        <mc:AlternateContent xmlns:mc="http://schemas.openxmlformats.org/markup-compatibility/2006">
          <mc:Choice Requires="x14">
            <control shapeId="1612811" r:id="rId14" name="Check Box 11">
              <controlPr defaultSize="0" autoFill="0" autoLine="0" autoPict="0">
                <anchor moveWithCells="1">
                  <from>
                    <xdr:col>20</xdr:col>
                    <xdr:colOff>57150</xdr:colOff>
                    <xdr:row>7</xdr:row>
                    <xdr:rowOff>152400</xdr:rowOff>
                  </from>
                  <to>
                    <xdr:col>22</xdr:col>
                    <xdr:colOff>114300</xdr:colOff>
                    <xdr:row>9</xdr:row>
                    <xdr:rowOff>28575</xdr:rowOff>
                  </to>
                </anchor>
              </controlPr>
            </control>
          </mc:Choice>
        </mc:AlternateContent>
        <mc:AlternateContent xmlns:mc="http://schemas.openxmlformats.org/markup-compatibility/2006">
          <mc:Choice Requires="x14">
            <control shapeId="1612812" r:id="rId15" name="Check Box 12">
              <controlPr defaultSize="0" autoFill="0" autoLine="0" autoPict="0">
                <anchor moveWithCells="1">
                  <from>
                    <xdr:col>20</xdr:col>
                    <xdr:colOff>57150</xdr:colOff>
                    <xdr:row>6</xdr:row>
                    <xdr:rowOff>152400</xdr:rowOff>
                  </from>
                  <to>
                    <xdr:col>22</xdr:col>
                    <xdr:colOff>114300</xdr:colOff>
                    <xdr:row>8</xdr:row>
                    <xdr:rowOff>28575</xdr:rowOff>
                  </to>
                </anchor>
              </controlPr>
            </control>
          </mc:Choice>
        </mc:AlternateContent>
        <mc:AlternateContent xmlns:mc="http://schemas.openxmlformats.org/markup-compatibility/2006">
          <mc:Choice Requires="x14">
            <control shapeId="1612813" r:id="rId16" name="Check Box 13">
              <controlPr defaultSize="0" autoFill="0" autoLine="0" autoPict="0">
                <anchor moveWithCells="1">
                  <from>
                    <xdr:col>20</xdr:col>
                    <xdr:colOff>57150</xdr:colOff>
                    <xdr:row>10</xdr:row>
                    <xdr:rowOff>152400</xdr:rowOff>
                  </from>
                  <to>
                    <xdr:col>22</xdr:col>
                    <xdr:colOff>114300</xdr:colOff>
                    <xdr:row>12</xdr:row>
                    <xdr:rowOff>28575</xdr:rowOff>
                  </to>
                </anchor>
              </controlPr>
            </control>
          </mc:Choice>
        </mc:AlternateContent>
        <mc:AlternateContent xmlns:mc="http://schemas.openxmlformats.org/markup-compatibility/2006">
          <mc:Choice Requires="x14">
            <control shapeId="1612814" r:id="rId17" name="Check Box 14">
              <controlPr defaultSize="0" autoFill="0" autoLine="0" autoPict="0">
                <anchor moveWithCells="1">
                  <from>
                    <xdr:col>20</xdr:col>
                    <xdr:colOff>57150</xdr:colOff>
                    <xdr:row>11</xdr:row>
                    <xdr:rowOff>142875</xdr:rowOff>
                  </from>
                  <to>
                    <xdr:col>22</xdr:col>
                    <xdr:colOff>114300</xdr:colOff>
                    <xdr:row>13</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O99"/>
  <sheetViews>
    <sheetView showGridLines="0" zoomScaleNormal="100" zoomScaleSheetLayoutView="100" workbookViewId="0">
      <selection sqref="A1:AQ1"/>
    </sheetView>
  </sheetViews>
  <sheetFormatPr defaultColWidth="8" defaultRowHeight="12"/>
  <cols>
    <col min="1" max="28" width="2" style="897" customWidth="1"/>
    <col min="29" max="29" width="4.375" style="897" customWidth="1"/>
    <col min="30" max="33" width="2.75" style="897" customWidth="1"/>
    <col min="34" max="34" width="2.75" style="899" customWidth="1"/>
    <col min="35" max="36" width="2" style="897" customWidth="1"/>
    <col min="37" max="37" width="2" style="899" customWidth="1"/>
    <col min="38" max="38" width="2" style="897" customWidth="1"/>
    <col min="39" max="39" width="2" style="2097" customWidth="1"/>
    <col min="40" max="40" width="2" style="1080" customWidth="1"/>
    <col min="41" max="42" width="2" style="897" customWidth="1"/>
    <col min="43" max="43" width="8.125" style="897" customWidth="1"/>
    <col min="44" max="85" width="2.375" style="897" customWidth="1"/>
    <col min="86" max="137" width="2" style="897" customWidth="1"/>
    <col min="138" max="16384" width="8" style="897"/>
  </cols>
  <sheetData>
    <row r="1" spans="1:68" ht="14.1" customHeight="1" thickBot="1">
      <c r="A1" s="3414" t="s">
        <v>1094</v>
      </c>
      <c r="B1" s="3414"/>
      <c r="C1" s="3414"/>
      <c r="D1" s="3414"/>
      <c r="E1" s="3414"/>
      <c r="F1" s="3414"/>
      <c r="G1" s="3414"/>
      <c r="H1" s="3414"/>
      <c r="I1" s="3414"/>
      <c r="J1" s="3414"/>
      <c r="K1" s="3414"/>
      <c r="L1" s="3414"/>
      <c r="M1" s="3414"/>
      <c r="N1" s="3414"/>
      <c r="O1" s="3414"/>
      <c r="P1" s="3414"/>
      <c r="Q1" s="3414"/>
      <c r="R1" s="3414"/>
      <c r="S1" s="3414"/>
      <c r="T1" s="3414"/>
      <c r="U1" s="3414"/>
      <c r="V1" s="3414"/>
      <c r="W1" s="3414"/>
      <c r="X1" s="3414"/>
      <c r="Y1" s="3414"/>
      <c r="Z1" s="3414"/>
      <c r="AA1" s="3414"/>
      <c r="AB1" s="3414"/>
      <c r="AC1" s="3414"/>
      <c r="AD1" s="3414"/>
      <c r="AE1" s="3414"/>
      <c r="AF1" s="3414"/>
      <c r="AG1" s="3414"/>
      <c r="AH1" s="3414"/>
      <c r="AI1" s="3414"/>
      <c r="AJ1" s="3414"/>
      <c r="AK1" s="3414"/>
      <c r="AL1" s="3414"/>
      <c r="AM1" s="3414"/>
      <c r="AN1" s="3414"/>
      <c r="AO1" s="3414"/>
      <c r="AP1" s="3414"/>
      <c r="AQ1" s="3414"/>
      <c r="AS1" s="4222" t="s">
        <v>2115</v>
      </c>
      <c r="AT1" s="4222"/>
      <c r="AU1" s="4222"/>
      <c r="AV1" s="4222"/>
      <c r="AW1" s="4222"/>
    </row>
    <row r="2" spans="1:68" ht="14.1" customHeight="1" thickBot="1">
      <c r="A2" s="946"/>
      <c r="B2" s="946"/>
      <c r="C2" s="946"/>
      <c r="D2" s="946"/>
      <c r="E2" s="946"/>
      <c r="F2" s="946"/>
      <c r="G2" s="946"/>
      <c r="H2" s="946"/>
      <c r="I2" s="946"/>
      <c r="J2" s="946"/>
      <c r="K2" s="946"/>
      <c r="L2" s="946"/>
      <c r="M2" s="946"/>
      <c r="N2" s="946"/>
      <c r="O2" s="946"/>
      <c r="P2" s="1055"/>
      <c r="Q2" s="1055"/>
      <c r="R2" s="1055"/>
      <c r="S2" s="1055"/>
      <c r="T2" s="1055"/>
      <c r="U2" s="1055"/>
      <c r="V2" s="1055"/>
      <c r="W2" s="1055"/>
      <c r="X2" s="1055"/>
      <c r="Y2" s="1055"/>
      <c r="Z2" s="1055"/>
      <c r="AA2" s="1055"/>
      <c r="AB2" s="1055"/>
      <c r="AC2" s="1055"/>
      <c r="AD2" s="1055"/>
      <c r="AE2" s="1056"/>
      <c r="AF2" s="1056"/>
      <c r="AG2" s="1056"/>
      <c r="AH2" s="1056"/>
      <c r="AI2" s="1056"/>
      <c r="AJ2" s="1056"/>
      <c r="AK2" s="1056"/>
      <c r="AL2" s="1056"/>
      <c r="AM2" s="1056"/>
      <c r="AN2" s="1056"/>
      <c r="AO2" s="1056"/>
      <c r="AP2" s="1056"/>
      <c r="AQ2" s="1057" t="s">
        <v>1095</v>
      </c>
      <c r="AS2" s="4223" t="s">
        <v>1293</v>
      </c>
      <c r="AT2" s="4224"/>
      <c r="AU2" s="4224"/>
      <c r="AV2" s="4224"/>
      <c r="AW2" s="4224"/>
      <c r="AX2" s="4224"/>
      <c r="AY2" s="4224"/>
      <c r="AZ2" s="4224"/>
      <c r="BA2" s="4224"/>
      <c r="BB2" s="4224"/>
      <c r="BC2" s="4224"/>
      <c r="BD2" s="4224"/>
      <c r="BE2" s="4224"/>
      <c r="BF2" s="4224"/>
      <c r="BG2" s="4224"/>
      <c r="BH2" s="4224"/>
      <c r="BI2" s="4224"/>
      <c r="BJ2" s="4225"/>
    </row>
    <row r="3" spans="1:68" ht="14.1" customHeight="1">
      <c r="A3" s="4232" t="s">
        <v>260</v>
      </c>
      <c r="B3" s="3415"/>
      <c r="C3" s="3415"/>
      <c r="D3" s="3415"/>
      <c r="E3" s="3415"/>
      <c r="F3" s="3415"/>
      <c r="G3" s="3415"/>
      <c r="H3" s="3415"/>
      <c r="I3" s="3415"/>
      <c r="J3" s="3415"/>
      <c r="K3" s="3415"/>
      <c r="L3" s="3415"/>
      <c r="M3" s="3415"/>
      <c r="N3" s="3415"/>
      <c r="O3" s="3415"/>
      <c r="P3" s="3415"/>
      <c r="Q3" s="3415"/>
      <c r="R3" s="3415"/>
      <c r="S3" s="3415"/>
      <c r="T3" s="3415"/>
      <c r="U3" s="3415"/>
      <c r="V3" s="3415"/>
      <c r="W3" s="3415"/>
      <c r="X3" s="3415"/>
      <c r="Y3" s="3415"/>
      <c r="Z3" s="3415"/>
      <c r="AA3" s="3415"/>
      <c r="AB3" s="3415"/>
      <c r="AC3" s="3415"/>
      <c r="AD3" s="3415"/>
      <c r="AE3" s="3415"/>
      <c r="AF3" s="3415"/>
      <c r="AG3" s="4233" t="s">
        <v>183</v>
      </c>
      <c r="AH3" s="3415"/>
      <c r="AI3" s="3415"/>
      <c r="AJ3" s="3415"/>
      <c r="AK3" s="3415"/>
      <c r="AL3" s="3415"/>
      <c r="AM3" s="3415"/>
      <c r="AN3" s="3415"/>
      <c r="AO3" s="3415"/>
      <c r="AP3" s="3415"/>
      <c r="AQ3" s="4234"/>
      <c r="AS3" s="4226"/>
      <c r="AT3" s="4227"/>
      <c r="AU3" s="4227"/>
      <c r="AV3" s="4227"/>
      <c r="AW3" s="4227"/>
      <c r="AX3" s="4227"/>
      <c r="AY3" s="4227"/>
      <c r="AZ3" s="4227"/>
      <c r="BA3" s="4227"/>
      <c r="BB3" s="4227"/>
      <c r="BC3" s="4227"/>
      <c r="BD3" s="4227"/>
      <c r="BE3" s="4227"/>
      <c r="BF3" s="4227"/>
      <c r="BG3" s="4227"/>
      <c r="BH3" s="4227"/>
      <c r="BI3" s="4227"/>
      <c r="BJ3" s="4228"/>
      <c r="BK3" s="963"/>
    </row>
    <row r="4" spans="1:68" ht="13.5" customHeight="1">
      <c r="A4" s="1058"/>
      <c r="B4" s="4316" t="s">
        <v>1509</v>
      </c>
      <c r="C4" s="4316"/>
      <c r="D4" s="4316"/>
      <c r="E4" s="4316"/>
      <c r="F4" s="4316"/>
      <c r="G4" s="4316"/>
      <c r="H4" s="4316"/>
      <c r="I4" s="4316"/>
      <c r="J4" s="4316"/>
      <c r="K4" s="4316"/>
      <c r="L4" s="4316"/>
      <c r="M4" s="4316"/>
      <c r="N4" s="4316"/>
      <c r="O4" s="4316"/>
      <c r="P4" s="4316"/>
      <c r="Q4" s="4316"/>
      <c r="R4" s="4316"/>
      <c r="S4" s="4316"/>
      <c r="T4" s="4316"/>
      <c r="U4" s="4316"/>
      <c r="V4" s="4316"/>
      <c r="W4" s="4316"/>
      <c r="X4" s="4316"/>
      <c r="Y4" s="4316"/>
      <c r="Z4" s="4316"/>
      <c r="AA4" s="4316"/>
      <c r="AB4" s="4316"/>
      <c r="AC4" s="4316"/>
      <c r="AD4" s="4316"/>
      <c r="AE4" s="4316"/>
      <c r="AF4" s="4317"/>
      <c r="AG4" s="1059"/>
      <c r="AH4" s="1060"/>
      <c r="AI4" s="1060"/>
      <c r="AJ4" s="1060"/>
      <c r="AK4" s="1060"/>
      <c r="AL4" s="1060"/>
      <c r="AM4" s="1060"/>
      <c r="AN4" s="1060"/>
      <c r="AO4" s="1060"/>
      <c r="AP4" s="1060"/>
      <c r="AQ4" s="1061"/>
      <c r="AS4" s="4226"/>
      <c r="AT4" s="4227"/>
      <c r="AU4" s="4227"/>
      <c r="AV4" s="4227"/>
      <c r="AW4" s="4227"/>
      <c r="AX4" s="4227"/>
      <c r="AY4" s="4227"/>
      <c r="AZ4" s="4227"/>
      <c r="BA4" s="4227"/>
      <c r="BB4" s="4227"/>
      <c r="BC4" s="4227"/>
      <c r="BD4" s="4227"/>
      <c r="BE4" s="4227"/>
      <c r="BF4" s="4227"/>
      <c r="BG4" s="4227"/>
      <c r="BH4" s="4227"/>
      <c r="BI4" s="4227"/>
      <c r="BJ4" s="4228"/>
      <c r="BK4" s="963"/>
    </row>
    <row r="5" spans="1:68" ht="13.5" customHeight="1" thickBot="1">
      <c r="A5" s="1058"/>
      <c r="B5" s="898"/>
      <c r="C5" s="2017" t="s">
        <v>1510</v>
      </c>
      <c r="D5" s="898"/>
      <c r="E5" s="898"/>
      <c r="F5" s="898"/>
      <c r="G5" s="898"/>
      <c r="H5" s="898"/>
      <c r="I5" s="898"/>
      <c r="J5" s="898"/>
      <c r="K5" s="898"/>
      <c r="L5" s="898"/>
      <c r="M5" s="898"/>
      <c r="N5" s="898"/>
      <c r="O5" s="898"/>
      <c r="P5" s="898"/>
      <c r="Q5" s="898"/>
      <c r="R5" s="898"/>
      <c r="S5" s="898"/>
      <c r="T5" s="898"/>
      <c r="U5" s="898"/>
      <c r="V5" s="898"/>
      <c r="W5" s="898"/>
      <c r="X5" s="898"/>
      <c r="Y5" s="898"/>
      <c r="Z5" s="898"/>
      <c r="AA5" s="898"/>
      <c r="AB5" s="898"/>
      <c r="AC5" s="898"/>
      <c r="AD5" s="898"/>
      <c r="AE5" s="898"/>
      <c r="AF5" s="898"/>
      <c r="AG5" s="4237" t="s">
        <v>1511</v>
      </c>
      <c r="AH5" s="4238"/>
      <c r="AI5" s="4238"/>
      <c r="AJ5" s="4238"/>
      <c r="AK5" s="4238"/>
      <c r="AL5" s="4238"/>
      <c r="AM5" s="4238"/>
      <c r="AN5" s="4238"/>
      <c r="AO5" s="4238"/>
      <c r="AP5" s="4238"/>
      <c r="AQ5" s="4239"/>
      <c r="AS5" s="4229"/>
      <c r="AT5" s="4230"/>
      <c r="AU5" s="4230"/>
      <c r="AV5" s="4230"/>
      <c r="AW5" s="4230"/>
      <c r="AX5" s="4230"/>
      <c r="AY5" s="4230"/>
      <c r="AZ5" s="4230"/>
      <c r="BA5" s="4230"/>
      <c r="BB5" s="4230"/>
      <c r="BC5" s="4230"/>
      <c r="BD5" s="4230"/>
      <c r="BE5" s="4230"/>
      <c r="BF5" s="4230"/>
      <c r="BG5" s="4230"/>
      <c r="BH5" s="4230"/>
      <c r="BI5" s="4230"/>
      <c r="BJ5" s="4231"/>
      <c r="BK5" s="963"/>
    </row>
    <row r="6" spans="1:68" ht="13.5" customHeight="1">
      <c r="A6" s="1058"/>
      <c r="B6" s="898" t="s">
        <v>1525</v>
      </c>
      <c r="C6" s="898"/>
      <c r="D6" s="898"/>
      <c r="E6" s="898"/>
      <c r="F6" s="898"/>
      <c r="G6" s="898"/>
      <c r="H6" s="898"/>
      <c r="I6" s="898"/>
      <c r="J6" s="898"/>
      <c r="K6" s="898"/>
      <c r="L6" s="898"/>
      <c r="M6" s="898"/>
      <c r="N6" s="898"/>
      <c r="O6" s="898"/>
      <c r="P6" s="898"/>
      <c r="Q6" s="2018"/>
      <c r="R6" s="898"/>
      <c r="S6" s="2109"/>
      <c r="T6" s="2109"/>
      <c r="U6" s="914"/>
      <c r="V6" s="914"/>
      <c r="W6" s="914"/>
      <c r="X6" s="914"/>
      <c r="Y6" s="914"/>
      <c r="Z6" s="914"/>
      <c r="AA6" s="914"/>
      <c r="AB6" s="914"/>
      <c r="AC6" s="1217"/>
      <c r="AD6" s="1217"/>
      <c r="AE6" s="1217"/>
      <c r="AF6" s="1217"/>
      <c r="AG6" s="4237"/>
      <c r="AH6" s="4238"/>
      <c r="AI6" s="4238"/>
      <c r="AJ6" s="4238"/>
      <c r="AK6" s="4238"/>
      <c r="AL6" s="4238"/>
      <c r="AM6" s="4238"/>
      <c r="AN6" s="4238"/>
      <c r="AO6" s="4238"/>
      <c r="AP6" s="4238"/>
      <c r="AQ6" s="4239"/>
      <c r="AS6" s="963"/>
      <c r="AT6" s="963"/>
      <c r="AU6" s="963"/>
      <c r="AV6" s="963"/>
      <c r="AW6" s="963"/>
      <c r="AX6" s="963"/>
      <c r="AY6" s="963"/>
      <c r="AZ6" s="963"/>
      <c r="BA6" s="963"/>
      <c r="BB6" s="963"/>
      <c r="BC6" s="963"/>
      <c r="BD6" s="963"/>
      <c r="BE6" s="963"/>
      <c r="BF6" s="963"/>
      <c r="BG6" s="963"/>
      <c r="BH6" s="963"/>
      <c r="BI6" s="963"/>
      <c r="BJ6" s="963"/>
      <c r="BK6" s="963"/>
    </row>
    <row r="7" spans="1:68" ht="13.5" customHeight="1">
      <c r="A7" s="1058"/>
      <c r="B7" s="948"/>
      <c r="C7" s="4175" t="s">
        <v>261</v>
      </c>
      <c r="D7" s="4176"/>
      <c r="E7" s="4176"/>
      <c r="F7" s="4176"/>
      <c r="G7" s="4176"/>
      <c r="H7" s="4176"/>
      <c r="I7" s="4176"/>
      <c r="J7" s="4176"/>
      <c r="K7" s="4176"/>
      <c r="L7" s="4177"/>
      <c r="M7" s="4240" t="s">
        <v>262</v>
      </c>
      <c r="N7" s="4241"/>
      <c r="O7" s="4241"/>
      <c r="P7" s="4241"/>
      <c r="Q7" s="4241"/>
      <c r="R7" s="4241"/>
      <c r="S7" s="4241"/>
      <c r="T7" s="4242"/>
      <c r="U7" s="4243" t="s">
        <v>57</v>
      </c>
      <c r="V7" s="4176"/>
      <c r="W7" s="4176"/>
      <c r="X7" s="4176"/>
      <c r="Y7" s="4176"/>
      <c r="Z7" s="4176"/>
      <c r="AA7" s="4176"/>
      <c r="AB7" s="4176"/>
      <c r="AC7" s="4176"/>
      <c r="AD7" s="4176"/>
      <c r="AE7" s="4176"/>
      <c r="AF7" s="4176"/>
      <c r="AG7" s="4176"/>
      <c r="AH7" s="4177"/>
      <c r="AI7" s="4176" t="s">
        <v>263</v>
      </c>
      <c r="AJ7" s="4176"/>
      <c r="AK7" s="4176"/>
      <c r="AL7" s="4176"/>
      <c r="AM7" s="4176"/>
      <c r="AN7" s="4176"/>
      <c r="AO7" s="4176"/>
      <c r="AP7" s="4177"/>
      <c r="AQ7" s="940"/>
      <c r="AS7" s="946" t="s">
        <v>1281</v>
      </c>
      <c r="AT7" s="946"/>
      <c r="AU7" s="946"/>
      <c r="AV7" s="946"/>
      <c r="AW7" s="946"/>
      <c r="AX7" s="946"/>
      <c r="AY7" s="946"/>
      <c r="AZ7" s="946"/>
      <c r="BA7" s="946"/>
      <c r="BB7" s="946"/>
      <c r="BC7" s="946"/>
      <c r="BD7" s="946"/>
    </row>
    <row r="8" spans="1:68" ht="13.5" customHeight="1">
      <c r="A8" s="1058"/>
      <c r="B8" s="948"/>
      <c r="C8" s="2115"/>
      <c r="D8" s="2116"/>
      <c r="E8" s="4214" t="s">
        <v>266</v>
      </c>
      <c r="F8" s="4214"/>
      <c r="G8" s="4214"/>
      <c r="H8" s="4214"/>
      <c r="I8" s="4214"/>
      <c r="J8" s="4214"/>
      <c r="K8" s="4214"/>
      <c r="L8" s="4215"/>
      <c r="M8" s="4216"/>
      <c r="N8" s="4217"/>
      <c r="O8" s="4217"/>
      <c r="P8" s="4217"/>
      <c r="Q8" s="4217"/>
      <c r="R8" s="4217"/>
      <c r="S8" s="4217"/>
      <c r="T8" s="4218"/>
      <c r="U8" s="2019"/>
      <c r="V8" s="2020"/>
      <c r="W8" s="4214" t="s">
        <v>264</v>
      </c>
      <c r="X8" s="4214"/>
      <c r="Y8" s="4214"/>
      <c r="Z8" s="4214"/>
      <c r="AA8" s="4214"/>
      <c r="AB8" s="4214"/>
      <c r="AC8" s="4214"/>
      <c r="AD8" s="4214"/>
      <c r="AE8" s="4214"/>
      <c r="AF8" s="4214"/>
      <c r="AG8" s="4214"/>
      <c r="AH8" s="4215"/>
      <c r="AI8" s="4213"/>
      <c r="AJ8" s="3421"/>
      <c r="AK8" s="3421"/>
      <c r="AL8" s="3421"/>
      <c r="AM8" s="3421"/>
      <c r="AN8" s="3421"/>
      <c r="AO8" s="3421"/>
      <c r="AP8" s="3422"/>
      <c r="AQ8" s="940"/>
      <c r="AS8" s="946"/>
      <c r="AT8" s="946" t="s">
        <v>283</v>
      </c>
      <c r="AU8" s="946"/>
      <c r="AV8" s="946"/>
      <c r="AW8" s="946"/>
      <c r="AX8" s="946"/>
      <c r="AY8" s="946"/>
      <c r="AZ8" s="946"/>
      <c r="BA8" s="946"/>
      <c r="BB8" s="946"/>
      <c r="BC8" s="946"/>
      <c r="BD8" s="946"/>
    </row>
    <row r="9" spans="1:68" ht="13.5" customHeight="1">
      <c r="A9" s="1058"/>
      <c r="B9" s="948"/>
      <c r="C9" s="2115"/>
      <c r="D9" s="2116"/>
      <c r="E9" s="4214" t="s">
        <v>268</v>
      </c>
      <c r="F9" s="4214"/>
      <c r="G9" s="4214"/>
      <c r="H9" s="4214"/>
      <c r="I9" s="4214"/>
      <c r="J9" s="4214"/>
      <c r="K9" s="4214"/>
      <c r="L9" s="4215"/>
      <c r="M9" s="4216"/>
      <c r="N9" s="4217"/>
      <c r="O9" s="4217"/>
      <c r="P9" s="4217"/>
      <c r="Q9" s="4217"/>
      <c r="R9" s="4217"/>
      <c r="S9" s="4217"/>
      <c r="T9" s="4218"/>
      <c r="U9" s="2122"/>
      <c r="V9" s="2116"/>
      <c r="W9" s="3421" t="s">
        <v>265</v>
      </c>
      <c r="X9" s="3421"/>
      <c r="Y9" s="3421"/>
      <c r="Z9" s="3421"/>
      <c r="AA9" s="3421"/>
      <c r="AB9" s="3421"/>
      <c r="AC9" s="4219"/>
      <c r="AD9" s="4219"/>
      <c r="AE9" s="4219"/>
      <c r="AF9" s="4219"/>
      <c r="AG9" s="4219"/>
      <c r="AH9" s="2117" t="s">
        <v>214</v>
      </c>
      <c r="AI9" s="4213"/>
      <c r="AJ9" s="3421"/>
      <c r="AK9" s="3421"/>
      <c r="AL9" s="3421"/>
      <c r="AM9" s="3421"/>
      <c r="AN9" s="3421"/>
      <c r="AO9" s="3421"/>
      <c r="AP9" s="3422"/>
      <c r="AQ9" s="940"/>
      <c r="AS9" s="946" t="s">
        <v>674</v>
      </c>
      <c r="AT9" s="946"/>
      <c r="AU9" s="946"/>
      <c r="AV9" s="946"/>
      <c r="AW9" s="946"/>
      <c r="AX9" s="946"/>
      <c r="AY9" s="946"/>
      <c r="AZ9" s="946"/>
      <c r="BA9" s="946"/>
      <c r="BB9" s="946"/>
      <c r="BC9" s="946"/>
      <c r="BD9" s="946"/>
      <c r="BF9" s="946" t="s">
        <v>675</v>
      </c>
      <c r="BG9" s="946"/>
      <c r="BH9" s="946"/>
      <c r="BI9" s="946"/>
      <c r="BJ9" s="946"/>
    </row>
    <row r="10" spans="1:68" ht="13.5" customHeight="1">
      <c r="A10" s="1058"/>
      <c r="B10" s="948"/>
      <c r="C10" s="2115"/>
      <c r="D10" s="2116"/>
      <c r="E10" s="3421" t="s">
        <v>2116</v>
      </c>
      <c r="F10" s="3421"/>
      <c r="G10" s="3421"/>
      <c r="H10" s="3421"/>
      <c r="I10" s="3421"/>
      <c r="J10" s="3421"/>
      <c r="K10" s="3421"/>
      <c r="L10" s="3422"/>
      <c r="M10" s="4216"/>
      <c r="N10" s="4217"/>
      <c r="O10" s="4217"/>
      <c r="P10" s="4217"/>
      <c r="Q10" s="4217"/>
      <c r="R10" s="4217"/>
      <c r="S10" s="4217"/>
      <c r="T10" s="4218"/>
      <c r="U10" s="2122"/>
      <c r="V10" s="2116"/>
      <c r="W10" s="4214" t="s">
        <v>267</v>
      </c>
      <c r="X10" s="4214"/>
      <c r="Y10" s="4214"/>
      <c r="Z10" s="4214"/>
      <c r="AA10" s="4214"/>
      <c r="AB10" s="4214"/>
      <c r="AC10" s="4214"/>
      <c r="AD10" s="4214"/>
      <c r="AE10" s="4214"/>
      <c r="AF10" s="4214"/>
      <c r="AG10" s="4214"/>
      <c r="AH10" s="4215"/>
      <c r="AI10" s="4213"/>
      <c r="AJ10" s="3421"/>
      <c r="AK10" s="3421"/>
      <c r="AL10" s="3421"/>
      <c r="AM10" s="3421"/>
      <c r="AN10" s="3421"/>
      <c r="AO10" s="3421"/>
      <c r="AP10" s="3422"/>
      <c r="AQ10" s="940"/>
      <c r="AS10" s="946"/>
      <c r="AT10" s="1065" t="s">
        <v>284</v>
      </c>
      <c r="AU10" s="1065"/>
      <c r="AV10" s="1065"/>
      <c r="AW10" s="1065"/>
      <c r="AX10" s="1065"/>
      <c r="AY10" s="1065"/>
      <c r="AZ10" s="1065"/>
      <c r="BA10" s="1065"/>
      <c r="BB10" s="1065"/>
      <c r="BC10" s="1065"/>
      <c r="BD10" s="946"/>
      <c r="BF10" s="946"/>
      <c r="BG10" s="1065" t="s">
        <v>676</v>
      </c>
      <c r="BH10" s="1065"/>
      <c r="BI10" s="1065"/>
      <c r="BJ10" s="1065"/>
      <c r="BK10" s="1085"/>
      <c r="BL10" s="1085"/>
      <c r="BM10" s="1085"/>
      <c r="BN10" s="1085"/>
      <c r="BO10" s="1085"/>
      <c r="BP10" s="1085"/>
    </row>
    <row r="11" spans="1:68" ht="13.5" customHeight="1">
      <c r="A11" s="1058"/>
      <c r="B11" s="948"/>
      <c r="C11" s="2115"/>
      <c r="D11" s="2116"/>
      <c r="E11" s="4312" t="s">
        <v>2166</v>
      </c>
      <c r="F11" s="4313"/>
      <c r="G11" s="4313"/>
      <c r="H11" s="4313"/>
      <c r="I11" s="4313"/>
      <c r="J11" s="4313"/>
      <c r="K11" s="4313"/>
      <c r="L11" s="4314"/>
      <c r="M11" s="4216"/>
      <c r="N11" s="4217"/>
      <c r="O11" s="4217"/>
      <c r="P11" s="4217"/>
      <c r="Q11" s="4217"/>
      <c r="R11" s="4217"/>
      <c r="S11" s="4217"/>
      <c r="T11" s="4218"/>
      <c r="U11" s="2122"/>
      <c r="V11" s="2116"/>
      <c r="W11" s="4214" t="s">
        <v>269</v>
      </c>
      <c r="X11" s="4214"/>
      <c r="Y11" s="4214"/>
      <c r="Z11" s="4214"/>
      <c r="AA11" s="4214"/>
      <c r="AB11" s="4214"/>
      <c r="AC11" s="4219"/>
      <c r="AD11" s="4219"/>
      <c r="AE11" s="4219"/>
      <c r="AF11" s="4219"/>
      <c r="AG11" s="4219"/>
      <c r="AH11" s="2117" t="s">
        <v>214</v>
      </c>
      <c r="AI11" s="4213"/>
      <c r="AJ11" s="3421"/>
      <c r="AK11" s="3421"/>
      <c r="AL11" s="3421"/>
      <c r="AM11" s="3421"/>
      <c r="AN11" s="3421"/>
      <c r="AO11" s="3421"/>
      <c r="AP11" s="3422"/>
      <c r="AQ11" s="940"/>
      <c r="AS11" s="946"/>
      <c r="AT11" s="4315" t="s">
        <v>285</v>
      </c>
      <c r="AU11" s="4315"/>
      <c r="AV11" s="4315"/>
      <c r="AW11" s="4315"/>
      <c r="AX11" s="4315"/>
      <c r="AY11" s="4315"/>
      <c r="AZ11" s="4315"/>
      <c r="BA11" s="4315"/>
      <c r="BB11" s="4315"/>
      <c r="BC11" s="4315"/>
      <c r="BD11" s="946"/>
      <c r="BF11" s="946"/>
      <c r="BG11" s="4315" t="s">
        <v>677</v>
      </c>
      <c r="BH11" s="4315"/>
      <c r="BI11" s="4315"/>
      <c r="BJ11" s="4315"/>
      <c r="BK11" s="4315"/>
      <c r="BL11" s="4315"/>
      <c r="BM11" s="4315"/>
      <c r="BN11" s="4315"/>
      <c r="BO11" s="4315"/>
      <c r="BP11" s="4315"/>
    </row>
    <row r="12" spans="1:68" ht="13.5" customHeight="1">
      <c r="A12" s="1058"/>
      <c r="B12" s="948"/>
      <c r="C12" s="2115"/>
      <c r="D12" s="2116"/>
      <c r="E12" s="3421" t="s">
        <v>2167</v>
      </c>
      <c r="F12" s="3421"/>
      <c r="G12" s="3421"/>
      <c r="H12" s="3421"/>
      <c r="I12" s="3421"/>
      <c r="J12" s="3421"/>
      <c r="K12" s="3421"/>
      <c r="L12" s="3422"/>
      <c r="M12" s="4216"/>
      <c r="N12" s="4217"/>
      <c r="O12" s="4217"/>
      <c r="P12" s="4217"/>
      <c r="Q12" s="4217"/>
      <c r="R12" s="4217"/>
      <c r="S12" s="4217"/>
      <c r="T12" s="4218"/>
      <c r="U12" s="2122"/>
      <c r="V12" s="2116"/>
      <c r="W12" s="4214" t="s">
        <v>271</v>
      </c>
      <c r="X12" s="4214"/>
      <c r="Y12" s="4214"/>
      <c r="Z12" s="4214"/>
      <c r="AA12" s="4214"/>
      <c r="AB12" s="4214"/>
      <c r="AC12" s="4214"/>
      <c r="AD12" s="4214"/>
      <c r="AE12" s="4214"/>
      <c r="AF12" s="4214"/>
      <c r="AG12" s="4214"/>
      <c r="AH12" s="4215"/>
      <c r="AI12" s="4213"/>
      <c r="AJ12" s="3421"/>
      <c r="AK12" s="3421"/>
      <c r="AL12" s="3421"/>
      <c r="AM12" s="3421"/>
      <c r="AN12" s="3421"/>
      <c r="AO12" s="3421"/>
      <c r="AP12" s="3422"/>
      <c r="AQ12" s="940"/>
      <c r="AT12" s="4315"/>
      <c r="AU12" s="4315"/>
      <c r="AV12" s="4315"/>
      <c r="AW12" s="4315"/>
      <c r="AX12" s="4315"/>
      <c r="AY12" s="4315"/>
      <c r="AZ12" s="4315"/>
      <c r="BA12" s="4315"/>
      <c r="BB12" s="4315"/>
      <c r="BC12" s="4315"/>
      <c r="BG12" s="4315"/>
      <c r="BH12" s="4315"/>
      <c r="BI12" s="4315"/>
      <c r="BJ12" s="4315"/>
      <c r="BK12" s="4315"/>
      <c r="BL12" s="4315"/>
      <c r="BM12" s="4315"/>
      <c r="BN12" s="4315"/>
      <c r="BO12" s="4315"/>
      <c r="BP12" s="4315"/>
    </row>
    <row r="13" spans="1:68" ht="13.5" customHeight="1">
      <c r="A13" s="1058"/>
      <c r="B13" s="948"/>
      <c r="C13" s="2118"/>
      <c r="D13" s="2021"/>
      <c r="E13" s="3421"/>
      <c r="F13" s="3421"/>
      <c r="G13" s="3421"/>
      <c r="H13" s="3421"/>
      <c r="I13" s="3421"/>
      <c r="J13" s="3421"/>
      <c r="K13" s="3421"/>
      <c r="L13" s="3422"/>
      <c r="M13" s="4210"/>
      <c r="N13" s="4211"/>
      <c r="O13" s="4211"/>
      <c r="P13" s="4211"/>
      <c r="Q13" s="4211"/>
      <c r="R13" s="4211"/>
      <c r="S13" s="4211"/>
      <c r="T13" s="4212"/>
      <c r="U13" s="2122"/>
      <c r="V13" s="2116"/>
      <c r="W13" s="3421"/>
      <c r="X13" s="3421"/>
      <c r="Y13" s="3421"/>
      <c r="Z13" s="3421"/>
      <c r="AA13" s="3421"/>
      <c r="AB13" s="3421"/>
      <c r="AC13" s="3421"/>
      <c r="AD13" s="3421"/>
      <c r="AE13" s="3421"/>
      <c r="AF13" s="3421"/>
      <c r="AG13" s="3421"/>
      <c r="AH13" s="3422"/>
      <c r="AI13" s="4213"/>
      <c r="AJ13" s="3421"/>
      <c r="AK13" s="3421"/>
      <c r="AL13" s="3421"/>
      <c r="AM13" s="3421"/>
      <c r="AN13" s="3421"/>
      <c r="AO13" s="3421"/>
      <c r="AP13" s="3422"/>
      <c r="AQ13" s="940"/>
      <c r="AS13" s="946" t="s">
        <v>673</v>
      </c>
      <c r="AT13" s="953"/>
      <c r="AU13" s="953"/>
      <c r="AV13" s="953"/>
      <c r="AW13" s="953"/>
      <c r="AX13" s="1062"/>
      <c r="AY13" s="1062"/>
      <c r="AZ13" s="953"/>
      <c r="BA13" s="953"/>
      <c r="BB13" s="953"/>
      <c r="BC13" s="953"/>
      <c r="BD13" s="953"/>
      <c r="BE13" s="953"/>
      <c r="BF13" s="953"/>
      <c r="BG13" s="953"/>
      <c r="BH13" s="953"/>
      <c r="BI13" s="953"/>
      <c r="BJ13" s="953"/>
      <c r="BK13" s="953"/>
      <c r="BL13" s="1063"/>
      <c r="BM13" s="946"/>
      <c r="BN13" s="946"/>
      <c r="BO13" s="946"/>
      <c r="BP13" s="946"/>
    </row>
    <row r="14" spans="1:68" ht="13.5" customHeight="1">
      <c r="A14" s="1058"/>
      <c r="B14" s="948"/>
      <c r="C14" s="898"/>
      <c r="D14" s="898"/>
      <c r="E14" s="898"/>
      <c r="F14" s="898"/>
      <c r="G14" s="898"/>
      <c r="H14" s="898"/>
      <c r="I14" s="898"/>
      <c r="J14" s="898"/>
      <c r="K14" s="898"/>
      <c r="L14" s="898"/>
      <c r="M14" s="898"/>
      <c r="N14" s="898"/>
      <c r="O14" s="898"/>
      <c r="P14" s="898"/>
      <c r="Q14" s="898"/>
      <c r="R14" s="898"/>
      <c r="S14" s="898"/>
      <c r="T14" s="898"/>
      <c r="U14" s="898"/>
      <c r="V14" s="898"/>
      <c r="W14" s="898"/>
      <c r="X14" s="898"/>
      <c r="Y14" s="2022"/>
      <c r="Z14" s="2022"/>
      <c r="AA14" s="2022"/>
      <c r="AB14" s="2022"/>
      <c r="AC14" s="948"/>
      <c r="AD14" s="948"/>
      <c r="AE14" s="948"/>
      <c r="AF14" s="2080"/>
      <c r="AG14" s="2024"/>
      <c r="AH14" s="2025"/>
      <c r="AI14" s="948"/>
      <c r="AJ14" s="948"/>
      <c r="AK14" s="2025"/>
      <c r="AL14" s="948"/>
      <c r="AM14" s="2026"/>
      <c r="AN14" s="2027"/>
      <c r="AO14" s="915"/>
      <c r="AP14" s="914"/>
      <c r="AQ14" s="940"/>
    </row>
    <row r="15" spans="1:68" ht="13.5" customHeight="1">
      <c r="A15" s="1058"/>
      <c r="B15" s="948" t="s">
        <v>1524</v>
      </c>
      <c r="C15" s="948"/>
      <c r="D15" s="948"/>
      <c r="E15" s="948"/>
      <c r="F15" s="948"/>
      <c r="G15" s="948"/>
      <c r="H15" s="948"/>
      <c r="I15" s="948"/>
      <c r="J15" s="948"/>
      <c r="K15" s="948"/>
      <c r="L15" s="948"/>
      <c r="M15" s="948"/>
      <c r="N15" s="948"/>
      <c r="O15" s="948"/>
      <c r="P15" s="948"/>
      <c r="Q15" s="948"/>
      <c r="R15" s="948"/>
      <c r="S15" s="948"/>
      <c r="T15" s="948"/>
      <c r="U15" s="948"/>
      <c r="V15" s="948"/>
      <c r="W15" s="948"/>
      <c r="X15" s="948"/>
      <c r="Y15" s="948"/>
      <c r="Z15" s="948"/>
      <c r="AA15" s="948"/>
      <c r="AB15" s="948"/>
      <c r="AC15" s="948"/>
      <c r="AD15" s="948"/>
      <c r="AE15" s="948"/>
      <c r="AF15" s="948"/>
      <c r="AG15" s="2028"/>
      <c r="AH15" s="948"/>
      <c r="AI15" s="948"/>
      <c r="AJ15" s="948"/>
      <c r="AK15" s="948"/>
      <c r="AL15" s="948"/>
      <c r="AM15" s="948"/>
      <c r="AN15" s="948"/>
      <c r="AO15" s="948"/>
      <c r="AP15" s="948"/>
      <c r="AQ15" s="2069"/>
      <c r="BO15" s="946"/>
      <c r="BP15" s="946"/>
    </row>
    <row r="16" spans="1:68" ht="13.5" customHeight="1">
      <c r="A16" s="1058"/>
      <c r="B16" s="898"/>
      <c r="C16" s="2113" t="s">
        <v>2117</v>
      </c>
      <c r="D16" s="898"/>
      <c r="E16" s="898"/>
      <c r="F16" s="898"/>
      <c r="G16" s="898"/>
      <c r="H16" s="898"/>
      <c r="I16" s="898"/>
      <c r="J16" s="898"/>
      <c r="K16" s="898"/>
      <c r="L16" s="898"/>
      <c r="M16" s="898"/>
      <c r="N16" s="898"/>
      <c r="O16" s="898"/>
      <c r="P16" s="898"/>
      <c r="Q16" s="898"/>
      <c r="R16" s="898"/>
      <c r="S16" s="898"/>
      <c r="T16" s="898"/>
      <c r="U16" s="898"/>
      <c r="V16" s="898"/>
      <c r="W16" s="898"/>
      <c r="X16" s="898"/>
      <c r="Y16" s="898"/>
      <c r="Z16" s="898"/>
      <c r="AA16" s="898"/>
      <c r="AB16" s="898"/>
      <c r="AC16" s="898"/>
      <c r="AD16" s="898"/>
      <c r="AE16" s="898"/>
      <c r="AF16" s="898"/>
      <c r="AG16" s="2029"/>
      <c r="AH16" s="898"/>
      <c r="AI16" s="898"/>
      <c r="AJ16" s="898"/>
      <c r="AK16" s="898"/>
      <c r="AL16" s="898"/>
      <c r="AM16" s="898"/>
      <c r="AN16" s="898"/>
      <c r="AO16" s="898"/>
      <c r="AP16" s="898"/>
      <c r="AQ16" s="2070"/>
      <c r="BE16" s="1985" t="s">
        <v>668</v>
      </c>
      <c r="BO16" s="946"/>
      <c r="BP16" s="946"/>
    </row>
    <row r="17" spans="1:82" ht="13.5" customHeight="1">
      <c r="A17" s="1058"/>
      <c r="B17" s="948" t="s">
        <v>818</v>
      </c>
      <c r="D17" s="1064"/>
      <c r="E17" s="948"/>
      <c r="F17" s="948"/>
      <c r="G17" s="1064"/>
      <c r="H17" s="1064"/>
      <c r="I17" s="1064"/>
      <c r="J17" s="1064"/>
      <c r="K17" s="1064"/>
      <c r="L17" s="1064"/>
      <c r="M17" s="1064"/>
      <c r="N17" s="1064"/>
      <c r="O17" s="1064"/>
      <c r="P17" s="1064"/>
      <c r="Q17" s="1064"/>
      <c r="R17" s="1064"/>
      <c r="S17" s="1064"/>
      <c r="T17" s="898"/>
      <c r="U17" s="898"/>
      <c r="V17" s="898"/>
      <c r="W17" s="898"/>
      <c r="X17" s="898"/>
      <c r="Y17" s="898"/>
      <c r="Z17" s="898"/>
      <c r="AA17" s="898"/>
      <c r="AF17" s="2081"/>
      <c r="AG17" s="2031"/>
      <c r="AH17" s="897"/>
      <c r="AK17" s="897"/>
      <c r="AM17" s="2026"/>
      <c r="AN17" s="2027"/>
      <c r="AO17" s="915"/>
      <c r="AP17" s="914"/>
      <c r="AQ17" s="940"/>
      <c r="AS17" s="946" t="s">
        <v>280</v>
      </c>
      <c r="AT17" s="946"/>
      <c r="AU17" s="946"/>
      <c r="AV17" s="946"/>
      <c r="AW17" s="946"/>
      <c r="AX17" s="946"/>
      <c r="AY17" s="1065" t="s">
        <v>2118</v>
      </c>
      <c r="AZ17" s="946"/>
      <c r="BA17" s="946"/>
      <c r="BB17" s="946"/>
      <c r="BC17" s="951"/>
      <c r="BD17" s="952"/>
      <c r="BE17" s="946" t="s">
        <v>280</v>
      </c>
      <c r="BF17" s="946"/>
      <c r="BG17" s="946"/>
      <c r="BH17" s="946"/>
      <c r="BI17" s="946"/>
      <c r="BJ17" s="946"/>
      <c r="BK17" s="1065" t="s">
        <v>1280</v>
      </c>
      <c r="BL17" s="946"/>
      <c r="BM17" s="946"/>
      <c r="BN17" s="946"/>
      <c r="BO17" s="946"/>
      <c r="BP17" s="946"/>
      <c r="BQ17" s="946"/>
      <c r="BR17" s="946"/>
      <c r="BS17" s="946"/>
      <c r="BT17" s="946"/>
      <c r="BU17" s="946"/>
      <c r="BV17" s="946"/>
      <c r="BW17" s="946"/>
      <c r="BX17" s="946"/>
      <c r="BY17" s="946"/>
      <c r="BZ17" s="946"/>
      <c r="CA17" s="946"/>
      <c r="CB17" s="946"/>
      <c r="CC17" s="946"/>
      <c r="CD17" s="946"/>
    </row>
    <row r="18" spans="1:82" s="946" customFormat="1" ht="13.5" customHeight="1">
      <c r="A18" s="2123"/>
      <c r="C18" s="4157" t="s">
        <v>58</v>
      </c>
      <c r="D18" s="4158"/>
      <c r="E18" s="4159"/>
      <c r="F18" s="4166" t="s">
        <v>272</v>
      </c>
      <c r="G18" s="4167"/>
      <c r="H18" s="4168"/>
      <c r="I18" s="4175" t="s">
        <v>59</v>
      </c>
      <c r="J18" s="4176"/>
      <c r="K18" s="4176"/>
      <c r="L18" s="4176"/>
      <c r="M18" s="4176"/>
      <c r="N18" s="4176"/>
      <c r="O18" s="4176"/>
      <c r="P18" s="4176"/>
      <c r="Q18" s="4176"/>
      <c r="R18" s="4176"/>
      <c r="S18" s="4176"/>
      <c r="T18" s="4176"/>
      <c r="U18" s="4176"/>
      <c r="V18" s="4177"/>
      <c r="W18" s="4178" t="s">
        <v>2119</v>
      </c>
      <c r="X18" s="4179"/>
      <c r="Y18" s="4180"/>
      <c r="Z18" s="4175" t="s">
        <v>816</v>
      </c>
      <c r="AA18" s="4176"/>
      <c r="AB18" s="4176"/>
      <c r="AC18" s="4176"/>
      <c r="AD18" s="4176"/>
      <c r="AE18" s="4177"/>
      <c r="AF18" s="4187" t="s">
        <v>1098</v>
      </c>
      <c r="AG18" s="4188"/>
      <c r="AH18" s="4188"/>
      <c r="AI18" s="4188"/>
      <c r="AJ18" s="4188"/>
      <c r="AK18" s="4188"/>
      <c r="AL18" s="4188"/>
      <c r="AM18" s="4188"/>
      <c r="AN18" s="4188"/>
      <c r="AO18" s="4188"/>
      <c r="AP18" s="4189"/>
      <c r="AQ18" s="2032"/>
      <c r="AS18" s="3611" t="s">
        <v>281</v>
      </c>
      <c r="AT18" s="3612"/>
      <c r="AU18" s="3612"/>
      <c r="AV18" s="3613"/>
      <c r="AW18" s="3617"/>
      <c r="AX18" s="3618"/>
      <c r="AY18" s="3618"/>
      <c r="AZ18" s="4151" t="s">
        <v>2120</v>
      </c>
      <c r="BA18" s="4151"/>
      <c r="BB18" s="4152"/>
      <c r="BC18" s="951"/>
      <c r="BD18" s="952"/>
      <c r="BE18" s="3611" t="s">
        <v>281</v>
      </c>
      <c r="BF18" s="3612"/>
      <c r="BG18" s="3612"/>
      <c r="BH18" s="3613"/>
      <c r="BI18" s="4271">
        <v>40</v>
      </c>
      <c r="BJ18" s="4272"/>
      <c r="BK18" s="4272"/>
      <c r="BL18" s="3621" t="s">
        <v>1279</v>
      </c>
      <c r="BM18" s="3621"/>
      <c r="BN18" s="3622"/>
    </row>
    <row r="19" spans="1:82" s="946" customFormat="1" ht="13.5" customHeight="1">
      <c r="A19" s="2123"/>
      <c r="C19" s="4160"/>
      <c r="D19" s="4161"/>
      <c r="E19" s="4162"/>
      <c r="F19" s="4169"/>
      <c r="G19" s="4170"/>
      <c r="H19" s="4171"/>
      <c r="I19" s="4196" t="s">
        <v>273</v>
      </c>
      <c r="J19" s="4128"/>
      <c r="K19" s="4127" t="s">
        <v>274</v>
      </c>
      <c r="L19" s="4128"/>
      <c r="M19" s="4127" t="s">
        <v>275</v>
      </c>
      <c r="N19" s="4128"/>
      <c r="O19" s="4127" t="s">
        <v>276</v>
      </c>
      <c r="P19" s="4128"/>
      <c r="Q19" s="4127" t="s">
        <v>277</v>
      </c>
      <c r="R19" s="4128"/>
      <c r="S19" s="4127" t="s">
        <v>278</v>
      </c>
      <c r="T19" s="4128"/>
      <c r="U19" s="4132" t="s">
        <v>181</v>
      </c>
      <c r="V19" s="4133"/>
      <c r="W19" s="4181"/>
      <c r="X19" s="4182"/>
      <c r="Y19" s="4183"/>
      <c r="Z19" s="4138" t="s">
        <v>181</v>
      </c>
      <c r="AA19" s="4139"/>
      <c r="AB19" s="4140"/>
      <c r="AC19" s="2111" t="s">
        <v>791</v>
      </c>
      <c r="AD19" s="4117" t="s">
        <v>792</v>
      </c>
      <c r="AE19" s="4118"/>
      <c r="AF19" s="4190"/>
      <c r="AG19" s="4191"/>
      <c r="AH19" s="4191"/>
      <c r="AI19" s="4191"/>
      <c r="AJ19" s="4191"/>
      <c r="AK19" s="4191"/>
      <c r="AL19" s="4191"/>
      <c r="AM19" s="4191"/>
      <c r="AN19" s="4191"/>
      <c r="AO19" s="4191"/>
      <c r="AP19" s="4192"/>
      <c r="AQ19" s="2032"/>
      <c r="AS19" s="3614"/>
      <c r="AT19" s="3615"/>
      <c r="AU19" s="3615"/>
      <c r="AV19" s="3616"/>
      <c r="AW19" s="3619"/>
      <c r="AX19" s="3620"/>
      <c r="AY19" s="3620"/>
      <c r="AZ19" s="4153"/>
      <c r="BA19" s="4153"/>
      <c r="BB19" s="4154"/>
      <c r="BC19" s="951"/>
      <c r="BD19" s="952"/>
      <c r="BE19" s="3614"/>
      <c r="BF19" s="3615"/>
      <c r="BG19" s="3615"/>
      <c r="BH19" s="3616"/>
      <c r="BI19" s="4273"/>
      <c r="BJ19" s="4274"/>
      <c r="BK19" s="4274"/>
      <c r="BL19" s="3623"/>
      <c r="BM19" s="3623"/>
      <c r="BN19" s="3624"/>
    </row>
    <row r="20" spans="1:82" s="946" customFormat="1" ht="13.5" customHeight="1">
      <c r="A20" s="2123"/>
      <c r="C20" s="4160"/>
      <c r="D20" s="4161"/>
      <c r="E20" s="4162"/>
      <c r="F20" s="4169"/>
      <c r="G20" s="4170"/>
      <c r="H20" s="4171"/>
      <c r="I20" s="4197"/>
      <c r="J20" s="4129"/>
      <c r="K20" s="4119"/>
      <c r="L20" s="4129"/>
      <c r="M20" s="4119"/>
      <c r="N20" s="4129"/>
      <c r="O20" s="4119"/>
      <c r="P20" s="4129"/>
      <c r="Q20" s="4119"/>
      <c r="R20" s="4129"/>
      <c r="S20" s="4119"/>
      <c r="T20" s="4129"/>
      <c r="U20" s="4134"/>
      <c r="V20" s="4135"/>
      <c r="W20" s="4181"/>
      <c r="X20" s="4182"/>
      <c r="Y20" s="4183"/>
      <c r="Z20" s="3180"/>
      <c r="AA20" s="3181"/>
      <c r="AB20" s="4141"/>
      <c r="AC20" s="2112" t="s">
        <v>176</v>
      </c>
      <c r="AD20" s="4119" t="s">
        <v>177</v>
      </c>
      <c r="AE20" s="4120"/>
      <c r="AF20" s="4190"/>
      <c r="AG20" s="4191"/>
      <c r="AH20" s="4191"/>
      <c r="AI20" s="4191"/>
      <c r="AJ20" s="4191"/>
      <c r="AK20" s="4191"/>
      <c r="AL20" s="4191"/>
      <c r="AM20" s="4191"/>
      <c r="AN20" s="4191"/>
      <c r="AO20" s="4191"/>
      <c r="AP20" s="4192"/>
      <c r="AQ20" s="2032"/>
      <c r="AS20" s="4204" t="s">
        <v>2121</v>
      </c>
      <c r="AT20" s="4205"/>
      <c r="AU20" s="4205"/>
      <c r="AV20" s="4206"/>
      <c r="AW20" s="3641">
        <f>AW27</f>
        <v>0</v>
      </c>
      <c r="AX20" s="3642"/>
      <c r="AY20" s="3642"/>
      <c r="AZ20" s="4151" t="s">
        <v>2120</v>
      </c>
      <c r="BA20" s="4151"/>
      <c r="BB20" s="4152"/>
      <c r="BC20" s="951"/>
      <c r="BD20" s="952"/>
      <c r="BE20" s="4204" t="s">
        <v>2121</v>
      </c>
      <c r="BF20" s="4205"/>
      <c r="BG20" s="4205"/>
      <c r="BH20" s="4206"/>
      <c r="BI20" s="4199">
        <f>BI27</f>
        <v>38</v>
      </c>
      <c r="BJ20" s="4200"/>
      <c r="BK20" s="4200"/>
      <c r="BL20" s="3621" t="s">
        <v>1279</v>
      </c>
      <c r="BM20" s="3621"/>
      <c r="BN20" s="3622"/>
    </row>
    <row r="21" spans="1:82" s="946" customFormat="1" ht="13.5" customHeight="1" thickBot="1">
      <c r="A21" s="1058"/>
      <c r="C21" s="4163"/>
      <c r="D21" s="4164"/>
      <c r="E21" s="4165"/>
      <c r="F21" s="4172"/>
      <c r="G21" s="4173"/>
      <c r="H21" s="4174"/>
      <c r="I21" s="4198"/>
      <c r="J21" s="4131"/>
      <c r="K21" s="4130"/>
      <c r="L21" s="4131"/>
      <c r="M21" s="4130"/>
      <c r="N21" s="4131"/>
      <c r="O21" s="4130"/>
      <c r="P21" s="4131"/>
      <c r="Q21" s="4130"/>
      <c r="R21" s="4131"/>
      <c r="S21" s="4130"/>
      <c r="T21" s="4131"/>
      <c r="U21" s="4136"/>
      <c r="V21" s="4137"/>
      <c r="W21" s="4184"/>
      <c r="X21" s="4185"/>
      <c r="Y21" s="4186"/>
      <c r="Z21" s="3183"/>
      <c r="AA21" s="3184"/>
      <c r="AB21" s="4142"/>
      <c r="AC21" s="2033"/>
      <c r="AD21" s="4149" t="s">
        <v>279</v>
      </c>
      <c r="AE21" s="4150"/>
      <c r="AF21" s="4193"/>
      <c r="AG21" s="4194"/>
      <c r="AH21" s="4194"/>
      <c r="AI21" s="4194"/>
      <c r="AJ21" s="4194"/>
      <c r="AK21" s="4194"/>
      <c r="AL21" s="4194"/>
      <c r="AM21" s="4194"/>
      <c r="AN21" s="4194"/>
      <c r="AO21" s="4194"/>
      <c r="AP21" s="4195"/>
      <c r="AQ21" s="2032"/>
      <c r="AS21" s="4207"/>
      <c r="AT21" s="4208"/>
      <c r="AU21" s="4208"/>
      <c r="AV21" s="4209"/>
      <c r="AW21" s="4277"/>
      <c r="AX21" s="4278"/>
      <c r="AY21" s="4278"/>
      <c r="AZ21" s="4153"/>
      <c r="BA21" s="4153"/>
      <c r="BB21" s="4154"/>
      <c r="BC21" s="951"/>
      <c r="BD21" s="952"/>
      <c r="BE21" s="4207"/>
      <c r="BF21" s="4208"/>
      <c r="BG21" s="4208"/>
      <c r="BH21" s="4209"/>
      <c r="BI21" s="4201"/>
      <c r="BJ21" s="4202"/>
      <c r="BK21" s="4202"/>
      <c r="BL21" s="3662"/>
      <c r="BM21" s="3662"/>
      <c r="BN21" s="4203"/>
    </row>
    <row r="22" spans="1:82" s="946" customFormat="1" ht="13.5" customHeight="1">
      <c r="A22" s="2123"/>
      <c r="C22" s="2082" t="s">
        <v>1086</v>
      </c>
      <c r="D22" s="2110"/>
      <c r="E22" s="2034"/>
      <c r="F22" s="4114" t="s">
        <v>220</v>
      </c>
      <c r="G22" s="4115"/>
      <c r="H22" s="4116"/>
      <c r="I22" s="3999">
        <v>0</v>
      </c>
      <c r="J22" s="3979"/>
      <c r="K22" s="3978">
        <v>1</v>
      </c>
      <c r="L22" s="3979"/>
      <c r="M22" s="3978">
        <v>0</v>
      </c>
      <c r="N22" s="3979"/>
      <c r="O22" s="3978">
        <v>0</v>
      </c>
      <c r="P22" s="3979"/>
      <c r="Q22" s="3978">
        <v>0</v>
      </c>
      <c r="R22" s="3979"/>
      <c r="S22" s="3978">
        <v>0</v>
      </c>
      <c r="T22" s="3979"/>
      <c r="U22" s="4004">
        <f>SUM(I22:T22)</f>
        <v>1</v>
      </c>
      <c r="V22" s="4005"/>
      <c r="W22" s="4143" t="s">
        <v>175</v>
      </c>
      <c r="X22" s="4144"/>
      <c r="Y22" s="4145"/>
      <c r="Z22" s="4143" t="s">
        <v>175</v>
      </c>
      <c r="AA22" s="4144"/>
      <c r="AB22" s="4146"/>
      <c r="AC22" s="2035" t="s">
        <v>175</v>
      </c>
      <c r="AD22" s="4147" t="s">
        <v>1251</v>
      </c>
      <c r="AE22" s="4148"/>
      <c r="AF22" s="2036" t="s">
        <v>176</v>
      </c>
      <c r="AG22" s="4076" t="s">
        <v>2151</v>
      </c>
      <c r="AH22" s="4076"/>
      <c r="AI22" s="4076"/>
      <c r="AJ22" s="4076"/>
      <c r="AK22" s="4076"/>
      <c r="AL22" s="4076"/>
      <c r="AM22" s="4076"/>
      <c r="AN22" s="4076"/>
      <c r="AO22" s="4076"/>
      <c r="AP22" s="4077"/>
      <c r="AQ22" s="2032"/>
      <c r="AS22" s="3650" t="s">
        <v>279</v>
      </c>
      <c r="AT22" s="3651"/>
      <c r="AU22" s="3651"/>
      <c r="AV22" s="3652"/>
      <c r="AW22" s="4267" t="str">
        <f>IF(ISERROR(AW20/AW18),"",ROUNDDOWN(AW20/AW18,1))</f>
        <v/>
      </c>
      <c r="AX22" s="4268"/>
      <c r="AY22" s="4268"/>
      <c r="AZ22" s="3660" t="s">
        <v>175</v>
      </c>
      <c r="BA22" s="3660"/>
      <c r="BB22" s="3661"/>
      <c r="BC22" s="951"/>
      <c r="BD22" s="952"/>
      <c r="BE22" s="3650" t="s">
        <v>279</v>
      </c>
      <c r="BF22" s="3651"/>
      <c r="BG22" s="3651"/>
      <c r="BH22" s="3652"/>
      <c r="BI22" s="4078">
        <f>IF(ISERROR(BI20/BI18),"",ROUNDDOWN(BI20/BI18,1))</f>
        <v>0.9</v>
      </c>
      <c r="BJ22" s="4079"/>
      <c r="BK22" s="4079"/>
      <c r="BL22" s="3660" t="s">
        <v>175</v>
      </c>
      <c r="BM22" s="3660"/>
      <c r="BN22" s="3661"/>
    </row>
    <row r="23" spans="1:82" s="946" customFormat="1" ht="13.5" customHeight="1" thickBot="1">
      <c r="A23" s="1058"/>
      <c r="C23" s="4054" t="s">
        <v>1514</v>
      </c>
      <c r="D23" s="4055"/>
      <c r="E23" s="4056"/>
      <c r="F23" s="4060">
        <v>90.6</v>
      </c>
      <c r="G23" s="4061"/>
      <c r="H23" s="4062"/>
      <c r="I23" s="4031"/>
      <c r="J23" s="4032"/>
      <c r="K23" s="3974">
        <v>14</v>
      </c>
      <c r="L23" s="4032"/>
      <c r="M23" s="3974"/>
      <c r="N23" s="4032"/>
      <c r="O23" s="3974"/>
      <c r="P23" s="4032"/>
      <c r="Q23" s="3974"/>
      <c r="R23" s="4032"/>
      <c r="S23" s="3974"/>
      <c r="T23" s="4032"/>
      <c r="U23" s="4050">
        <f>SUM(I23:T24)</f>
        <v>14</v>
      </c>
      <c r="V23" s="4051"/>
      <c r="W23" s="4084">
        <f>IF(U23=0,"",ROUNDDOWN(I23/3,1)+ROUNDDOWN((K23+M23)/6,1)+ROUNDDOWN(O23/15,1)+ROUNDDOWN((Q23+S23)/30,1))</f>
        <v>2.2999999999999998</v>
      </c>
      <c r="X23" s="4085"/>
      <c r="Y23" s="4086"/>
      <c r="Z23" s="4090">
        <f>IF(AC23+AD24=0,"",AC23+AD24)</f>
        <v>3.8</v>
      </c>
      <c r="AA23" s="4091"/>
      <c r="AB23" s="4092"/>
      <c r="AC23" s="4096">
        <v>2</v>
      </c>
      <c r="AD23" s="4098">
        <v>3</v>
      </c>
      <c r="AE23" s="4099"/>
      <c r="AF23" s="2037" t="s">
        <v>177</v>
      </c>
      <c r="AG23" s="4100" t="s">
        <v>2152</v>
      </c>
      <c r="AH23" s="4100"/>
      <c r="AI23" s="4100"/>
      <c r="AJ23" s="4100"/>
      <c r="AK23" s="4100"/>
      <c r="AL23" s="4100"/>
      <c r="AM23" s="4100"/>
      <c r="AN23" s="4100"/>
      <c r="AO23" s="4100"/>
      <c r="AP23" s="4101"/>
      <c r="AQ23" s="2032"/>
      <c r="AS23" s="3653"/>
      <c r="AT23" s="3654"/>
      <c r="AU23" s="3654"/>
      <c r="AV23" s="3655"/>
      <c r="AW23" s="4269"/>
      <c r="AX23" s="4270"/>
      <c r="AY23" s="4270"/>
      <c r="AZ23" s="3662"/>
      <c r="BA23" s="3662"/>
      <c r="BB23" s="3663"/>
      <c r="BC23" s="951"/>
      <c r="BD23" s="952"/>
      <c r="BE23" s="3653"/>
      <c r="BF23" s="3654"/>
      <c r="BG23" s="3654"/>
      <c r="BH23" s="3655"/>
      <c r="BI23" s="4080"/>
      <c r="BJ23" s="4081"/>
      <c r="BK23" s="4081"/>
      <c r="BL23" s="3662"/>
      <c r="BM23" s="3662"/>
      <c r="BN23" s="3663"/>
    </row>
    <row r="24" spans="1:82" s="946" customFormat="1" ht="13.5" customHeight="1" thickBot="1">
      <c r="A24" s="1058"/>
      <c r="C24" s="4057"/>
      <c r="D24" s="4058"/>
      <c r="E24" s="4059"/>
      <c r="F24" s="4063"/>
      <c r="G24" s="4064"/>
      <c r="H24" s="4065"/>
      <c r="I24" s="4066"/>
      <c r="J24" s="4067"/>
      <c r="K24" s="4068"/>
      <c r="L24" s="4067"/>
      <c r="M24" s="4068"/>
      <c r="N24" s="4067"/>
      <c r="O24" s="4068"/>
      <c r="P24" s="4067"/>
      <c r="Q24" s="4068"/>
      <c r="R24" s="4067"/>
      <c r="S24" s="4068"/>
      <c r="T24" s="4067"/>
      <c r="U24" s="4052"/>
      <c r="V24" s="4053"/>
      <c r="W24" s="4087"/>
      <c r="X24" s="4088"/>
      <c r="Y24" s="4089"/>
      <c r="Z24" s="4093"/>
      <c r="AA24" s="4094"/>
      <c r="AB24" s="4095"/>
      <c r="AC24" s="4097"/>
      <c r="AD24" s="4102">
        <v>1.8</v>
      </c>
      <c r="AE24" s="4103"/>
      <c r="AF24" s="2038"/>
      <c r="AG24" s="4104" t="s">
        <v>2153</v>
      </c>
      <c r="AH24" s="4104"/>
      <c r="AI24" s="4104"/>
      <c r="AJ24" s="4104"/>
      <c r="AK24" s="4104"/>
      <c r="AL24" s="4104"/>
      <c r="AM24" s="4104"/>
      <c r="AN24" s="4104"/>
      <c r="AO24" s="4104"/>
      <c r="AP24" s="4105"/>
      <c r="AQ24" s="2032"/>
      <c r="AS24" s="4082" t="s">
        <v>2123</v>
      </c>
      <c r="AT24" s="4082"/>
      <c r="AU24" s="4082"/>
      <c r="AV24" s="4082"/>
      <c r="AW24" s="4082"/>
      <c r="AX24" s="4082"/>
      <c r="AY24" s="4082"/>
      <c r="AZ24" s="4082"/>
      <c r="BA24" s="4082"/>
      <c r="BB24" s="4082"/>
      <c r="BC24" s="1066"/>
      <c r="BD24" s="1067"/>
      <c r="BE24" s="4082" t="s">
        <v>2124</v>
      </c>
      <c r="BF24" s="4082"/>
      <c r="BG24" s="4082"/>
      <c r="BH24" s="4082"/>
      <c r="BI24" s="4082"/>
      <c r="BJ24" s="4082"/>
      <c r="BK24" s="4082"/>
      <c r="BL24" s="4082"/>
      <c r="BM24" s="4082"/>
      <c r="BN24" s="4082"/>
    </row>
    <row r="25" spans="1:82" s="946" customFormat="1" ht="13.5" customHeight="1" thickTop="1">
      <c r="A25" s="2123"/>
      <c r="C25" s="4069"/>
      <c r="D25" s="4070"/>
      <c r="E25" s="4071"/>
      <c r="F25" s="4072"/>
      <c r="G25" s="4073"/>
      <c r="H25" s="4074"/>
      <c r="I25" s="4075">
        <v>0</v>
      </c>
      <c r="J25" s="4041"/>
      <c r="K25" s="4040">
        <v>0</v>
      </c>
      <c r="L25" s="4041"/>
      <c r="M25" s="4040">
        <v>0</v>
      </c>
      <c r="N25" s="4041"/>
      <c r="O25" s="4040">
        <v>0</v>
      </c>
      <c r="P25" s="4041"/>
      <c r="Q25" s="4040">
        <v>0</v>
      </c>
      <c r="R25" s="4041"/>
      <c r="S25" s="4040">
        <v>0</v>
      </c>
      <c r="T25" s="4041"/>
      <c r="U25" s="3931">
        <f>SUM(I25:T25)</f>
        <v>0</v>
      </c>
      <c r="V25" s="3933"/>
      <c r="W25" s="4106" t="str">
        <f>IF(U26=0,"",ROUNDDOWN(I26/3,1)+ROUNDDOWN((K26+M26)/6,1)+ROUNDDOWN(O26/15,1)+ROUNDDOWN((Q26+S26)/30,1))</f>
        <v/>
      </c>
      <c r="X25" s="4107"/>
      <c r="Y25" s="4108"/>
      <c r="Z25" s="4109" t="str">
        <f>IF(AC25+AD27=0,"",AC25+AD27)</f>
        <v/>
      </c>
      <c r="AA25" s="4110"/>
      <c r="AB25" s="4111"/>
      <c r="AC25" s="3895"/>
      <c r="AD25" s="3898"/>
      <c r="AE25" s="3899"/>
      <c r="AF25" s="2039" t="s">
        <v>176</v>
      </c>
      <c r="AG25" s="3902"/>
      <c r="AH25" s="3902"/>
      <c r="AI25" s="3902"/>
      <c r="AJ25" s="3902"/>
      <c r="AK25" s="3902"/>
      <c r="AL25" s="3902"/>
      <c r="AM25" s="3902"/>
      <c r="AN25" s="3902"/>
      <c r="AO25" s="3902"/>
      <c r="AP25" s="3903"/>
      <c r="AQ25" s="2032"/>
      <c r="AS25" s="4083"/>
      <c r="AT25" s="4083"/>
      <c r="AU25" s="4083"/>
      <c r="AV25" s="4083"/>
      <c r="AW25" s="4083"/>
      <c r="AX25" s="4083"/>
      <c r="AY25" s="4083"/>
      <c r="AZ25" s="4083"/>
      <c r="BA25" s="4083"/>
      <c r="BB25" s="4083"/>
      <c r="BC25" s="1066"/>
      <c r="BD25" s="1067"/>
      <c r="BE25" s="4083"/>
      <c r="BF25" s="4083"/>
      <c r="BG25" s="4083"/>
      <c r="BH25" s="4083"/>
      <c r="BI25" s="4083"/>
      <c r="BJ25" s="4083"/>
      <c r="BK25" s="4083"/>
      <c r="BL25" s="4083"/>
      <c r="BM25" s="4083"/>
      <c r="BN25" s="4083"/>
    </row>
    <row r="26" spans="1:82" s="946" customFormat="1" ht="13.5" customHeight="1" thickBot="1">
      <c r="A26" s="1058"/>
      <c r="C26" s="3984"/>
      <c r="D26" s="3985"/>
      <c r="E26" s="3986"/>
      <c r="F26" s="3993"/>
      <c r="G26" s="3994"/>
      <c r="H26" s="3995"/>
      <c r="I26" s="4031"/>
      <c r="J26" s="4032"/>
      <c r="K26" s="3974"/>
      <c r="L26" s="4032"/>
      <c r="M26" s="3974"/>
      <c r="N26" s="4032"/>
      <c r="O26" s="3974"/>
      <c r="P26" s="4032"/>
      <c r="Q26" s="3974"/>
      <c r="R26" s="4032"/>
      <c r="S26" s="3974"/>
      <c r="T26" s="4032"/>
      <c r="U26" s="3924">
        <f>SUM(I26:T27)</f>
        <v>0</v>
      </c>
      <c r="V26" s="3976"/>
      <c r="W26" s="4009"/>
      <c r="X26" s="4010"/>
      <c r="Y26" s="4011"/>
      <c r="Z26" s="4018"/>
      <c r="AA26" s="4019"/>
      <c r="AB26" s="4020"/>
      <c r="AC26" s="3896"/>
      <c r="AD26" s="3900"/>
      <c r="AE26" s="3901"/>
      <c r="AF26" s="2037" t="s">
        <v>177</v>
      </c>
      <c r="AG26" s="3904"/>
      <c r="AH26" s="3904"/>
      <c r="AI26" s="3904"/>
      <c r="AJ26" s="3904"/>
      <c r="AK26" s="3904"/>
      <c r="AL26" s="3904"/>
      <c r="AM26" s="3904"/>
      <c r="AN26" s="3904"/>
      <c r="AO26" s="3904"/>
      <c r="AP26" s="3905"/>
      <c r="AQ26" s="2032"/>
      <c r="AS26" s="4042"/>
      <c r="AT26" s="4043"/>
      <c r="AU26" s="4043"/>
      <c r="AV26" s="4044"/>
      <c r="AW26" s="4045" t="s">
        <v>2127</v>
      </c>
      <c r="AX26" s="4046"/>
      <c r="AY26" s="4046"/>
      <c r="AZ26" s="4046"/>
      <c r="BA26" s="4046"/>
      <c r="BB26" s="4047"/>
      <c r="BC26" s="951"/>
      <c r="BD26" s="952"/>
      <c r="BE26" s="4042"/>
      <c r="BF26" s="4043"/>
      <c r="BG26" s="4043"/>
      <c r="BH26" s="4044"/>
      <c r="BI26" s="4045" t="s">
        <v>1282</v>
      </c>
      <c r="BJ26" s="4046"/>
      <c r="BK26" s="4046"/>
      <c r="BL26" s="4046"/>
      <c r="BM26" s="4046"/>
      <c r="BN26" s="4047"/>
    </row>
    <row r="27" spans="1:82" s="946" customFormat="1" ht="13.5" customHeight="1" thickBot="1">
      <c r="A27" s="1058"/>
      <c r="C27" s="4026"/>
      <c r="D27" s="4027"/>
      <c r="E27" s="4028"/>
      <c r="F27" s="3996"/>
      <c r="G27" s="3997"/>
      <c r="H27" s="3998"/>
      <c r="I27" s="4033"/>
      <c r="J27" s="4034"/>
      <c r="K27" s="3975"/>
      <c r="L27" s="4034"/>
      <c r="M27" s="3975"/>
      <c r="N27" s="4034"/>
      <c r="O27" s="3975"/>
      <c r="P27" s="4034"/>
      <c r="Q27" s="3975"/>
      <c r="R27" s="4034"/>
      <c r="S27" s="3975"/>
      <c r="T27" s="4034"/>
      <c r="U27" s="3926"/>
      <c r="V27" s="3977"/>
      <c r="W27" s="4012"/>
      <c r="X27" s="4013"/>
      <c r="Y27" s="4014"/>
      <c r="Z27" s="4021"/>
      <c r="AA27" s="4022"/>
      <c r="AB27" s="4023"/>
      <c r="AC27" s="3897"/>
      <c r="AD27" s="3906">
        <v>0</v>
      </c>
      <c r="AE27" s="3907"/>
      <c r="AF27" s="2040"/>
      <c r="AG27" s="3875"/>
      <c r="AH27" s="3875"/>
      <c r="AI27" s="3875"/>
      <c r="AJ27" s="3875"/>
      <c r="AK27" s="3875"/>
      <c r="AL27" s="3875"/>
      <c r="AM27" s="3875"/>
      <c r="AN27" s="3875"/>
      <c r="AO27" s="3875"/>
      <c r="AP27" s="3876"/>
      <c r="AQ27" s="2032"/>
      <c r="AS27" s="3685">
        <f>COUNTA(AW28:AY33)</f>
        <v>0</v>
      </c>
      <c r="AT27" s="3686"/>
      <c r="AU27" s="3686"/>
      <c r="AV27" s="3686"/>
      <c r="AW27" s="4265">
        <f>SUM(AW28:AY42)</f>
        <v>0</v>
      </c>
      <c r="AX27" s="4265"/>
      <c r="AY27" s="4266"/>
      <c r="AZ27" s="960" t="s">
        <v>669</v>
      </c>
      <c r="BA27" s="961"/>
      <c r="BB27" s="962"/>
      <c r="BC27" s="951"/>
      <c r="BD27" s="952"/>
      <c r="BE27" s="3685">
        <f>COUNTA(BI28:BK42)</f>
        <v>3</v>
      </c>
      <c r="BF27" s="3686"/>
      <c r="BG27" s="3686"/>
      <c r="BH27" s="3686"/>
      <c r="BI27" s="4049">
        <f>SUM(BI28:BK42)</f>
        <v>38</v>
      </c>
      <c r="BJ27" s="4311"/>
      <c r="BK27" s="4311"/>
      <c r="BL27" s="960" t="s">
        <v>669</v>
      </c>
      <c r="BM27" s="961"/>
      <c r="BN27" s="962"/>
    </row>
    <row r="28" spans="1:82" s="946" customFormat="1" ht="13.5" customHeight="1">
      <c r="A28" s="2123"/>
      <c r="C28" s="3981"/>
      <c r="D28" s="3982"/>
      <c r="E28" s="3983"/>
      <c r="F28" s="3990"/>
      <c r="G28" s="3991"/>
      <c r="H28" s="3992"/>
      <c r="I28" s="3999">
        <v>0</v>
      </c>
      <c r="J28" s="3979"/>
      <c r="K28" s="3978">
        <v>0</v>
      </c>
      <c r="L28" s="3979"/>
      <c r="M28" s="3978">
        <v>0</v>
      </c>
      <c r="N28" s="3979"/>
      <c r="O28" s="3978">
        <v>0</v>
      </c>
      <c r="P28" s="3979"/>
      <c r="Q28" s="3978">
        <v>0</v>
      </c>
      <c r="R28" s="3979"/>
      <c r="S28" s="3978">
        <v>0</v>
      </c>
      <c r="T28" s="3980"/>
      <c r="U28" s="4004">
        <f>SUM(I28:T28)</f>
        <v>0</v>
      </c>
      <c r="V28" s="4005"/>
      <c r="W28" s="4006" t="str">
        <f>IF(U29=0,"",ROUNDDOWN(I29/3,1)+ROUNDDOWN((K29+M29)/6,1)+ROUNDDOWN(O29/15,1)+ROUNDDOWN((Q29+S29)/30,1))</f>
        <v/>
      </c>
      <c r="X28" s="4007"/>
      <c r="Y28" s="4008"/>
      <c r="Z28" s="4015" t="str">
        <f>IF(AC28+AD30=0,"",AC28+AD30)</f>
        <v/>
      </c>
      <c r="AA28" s="4016"/>
      <c r="AB28" s="4017"/>
      <c r="AC28" s="4035"/>
      <c r="AD28" s="3966"/>
      <c r="AE28" s="3967"/>
      <c r="AF28" s="2036" t="s">
        <v>176</v>
      </c>
      <c r="AG28" s="3968"/>
      <c r="AH28" s="3968"/>
      <c r="AI28" s="3968"/>
      <c r="AJ28" s="3968"/>
      <c r="AK28" s="3968"/>
      <c r="AL28" s="3968"/>
      <c r="AM28" s="3968"/>
      <c r="AN28" s="3968"/>
      <c r="AO28" s="3968"/>
      <c r="AP28" s="3969"/>
      <c r="AQ28" s="2032"/>
      <c r="AS28" s="3692">
        <v>1</v>
      </c>
      <c r="AT28" s="3693"/>
      <c r="AU28" s="3693"/>
      <c r="AV28" s="3694"/>
      <c r="AW28" s="4029"/>
      <c r="AX28" s="4030"/>
      <c r="AY28" s="4030"/>
      <c r="AZ28" s="964" t="s">
        <v>669</v>
      </c>
      <c r="BA28" s="2098"/>
      <c r="BB28" s="965"/>
      <c r="BC28" s="951"/>
      <c r="BD28" s="952"/>
      <c r="BE28" s="3692">
        <v>1</v>
      </c>
      <c r="BF28" s="3693"/>
      <c r="BG28" s="3693"/>
      <c r="BH28" s="3694"/>
      <c r="BI28" s="4038">
        <v>20</v>
      </c>
      <c r="BJ28" s="4039"/>
      <c r="BK28" s="4039"/>
      <c r="BL28" s="964" t="s">
        <v>669</v>
      </c>
      <c r="BM28" s="2098"/>
      <c r="BN28" s="965"/>
    </row>
    <row r="29" spans="1:82" s="946" customFormat="1" ht="13.5" customHeight="1">
      <c r="A29" s="1058"/>
      <c r="C29" s="3984"/>
      <c r="D29" s="3985"/>
      <c r="E29" s="3986"/>
      <c r="F29" s="3993"/>
      <c r="G29" s="3994"/>
      <c r="H29" s="3995"/>
      <c r="I29" s="3970"/>
      <c r="J29" s="3971"/>
      <c r="K29" s="3971"/>
      <c r="L29" s="3971"/>
      <c r="M29" s="3971"/>
      <c r="N29" s="3971"/>
      <c r="O29" s="3971"/>
      <c r="P29" s="3971"/>
      <c r="Q29" s="3971"/>
      <c r="R29" s="3971"/>
      <c r="S29" s="3971"/>
      <c r="T29" s="3974"/>
      <c r="U29" s="3924">
        <f>SUM(I29:T30)</f>
        <v>0</v>
      </c>
      <c r="V29" s="3976"/>
      <c r="W29" s="4009"/>
      <c r="X29" s="4010"/>
      <c r="Y29" s="4011"/>
      <c r="Z29" s="4018"/>
      <c r="AA29" s="4019"/>
      <c r="AB29" s="4020"/>
      <c r="AC29" s="4036"/>
      <c r="AD29" s="3900"/>
      <c r="AE29" s="3901"/>
      <c r="AF29" s="2037" t="s">
        <v>177</v>
      </c>
      <c r="AG29" s="3904"/>
      <c r="AH29" s="3904"/>
      <c r="AI29" s="3904"/>
      <c r="AJ29" s="3904"/>
      <c r="AK29" s="3904"/>
      <c r="AL29" s="3904"/>
      <c r="AM29" s="3904"/>
      <c r="AN29" s="3904"/>
      <c r="AO29" s="3904"/>
      <c r="AP29" s="3905"/>
      <c r="AQ29" s="2032"/>
      <c r="AS29" s="3692">
        <v>2</v>
      </c>
      <c r="AT29" s="3693"/>
      <c r="AU29" s="3693"/>
      <c r="AV29" s="3694"/>
      <c r="AW29" s="4029"/>
      <c r="AX29" s="4030"/>
      <c r="AY29" s="4030"/>
      <c r="AZ29" s="964" t="s">
        <v>669</v>
      </c>
      <c r="BA29" s="966"/>
      <c r="BB29" s="926"/>
      <c r="BC29" s="951"/>
      <c r="BD29" s="952"/>
      <c r="BE29" s="3692">
        <v>2</v>
      </c>
      <c r="BF29" s="3693"/>
      <c r="BG29" s="3693"/>
      <c r="BH29" s="3694"/>
      <c r="BI29" s="4038">
        <v>10</v>
      </c>
      <c r="BJ29" s="4039"/>
      <c r="BK29" s="4039"/>
      <c r="BL29" s="964" t="s">
        <v>669</v>
      </c>
      <c r="BM29" s="966"/>
      <c r="BN29" s="926"/>
    </row>
    <row r="30" spans="1:82" s="946" customFormat="1" ht="13.5" customHeight="1">
      <c r="A30" s="1058"/>
      <c r="C30" s="4026"/>
      <c r="D30" s="4027"/>
      <c r="E30" s="4028"/>
      <c r="F30" s="3996"/>
      <c r="G30" s="3997"/>
      <c r="H30" s="3998"/>
      <c r="I30" s="3972"/>
      <c r="J30" s="3973"/>
      <c r="K30" s="3973"/>
      <c r="L30" s="3973"/>
      <c r="M30" s="3973"/>
      <c r="N30" s="3973"/>
      <c r="O30" s="3973"/>
      <c r="P30" s="3973"/>
      <c r="Q30" s="3973"/>
      <c r="R30" s="3973"/>
      <c r="S30" s="3973"/>
      <c r="T30" s="3975"/>
      <c r="U30" s="3926"/>
      <c r="V30" s="3977"/>
      <c r="W30" s="4012"/>
      <c r="X30" s="4013"/>
      <c r="Y30" s="4014"/>
      <c r="Z30" s="4021"/>
      <c r="AA30" s="4022"/>
      <c r="AB30" s="4023"/>
      <c r="AC30" s="4037"/>
      <c r="AD30" s="3906">
        <v>0</v>
      </c>
      <c r="AE30" s="3907"/>
      <c r="AF30" s="2040"/>
      <c r="AG30" s="3875"/>
      <c r="AH30" s="3875"/>
      <c r="AI30" s="3875"/>
      <c r="AJ30" s="3875"/>
      <c r="AK30" s="3875"/>
      <c r="AL30" s="3875"/>
      <c r="AM30" s="3875"/>
      <c r="AN30" s="3875"/>
      <c r="AO30" s="3875"/>
      <c r="AP30" s="3876"/>
      <c r="AQ30" s="2032"/>
      <c r="AS30" s="3692">
        <v>3</v>
      </c>
      <c r="AT30" s="3693"/>
      <c r="AU30" s="3693"/>
      <c r="AV30" s="3694"/>
      <c r="AW30" s="4029"/>
      <c r="AX30" s="4030"/>
      <c r="AY30" s="4030"/>
      <c r="AZ30" s="964" t="s">
        <v>669</v>
      </c>
      <c r="BA30" s="966"/>
      <c r="BB30" s="926"/>
      <c r="BC30" s="951"/>
      <c r="BD30" s="952"/>
      <c r="BE30" s="3692">
        <v>3</v>
      </c>
      <c r="BF30" s="3693"/>
      <c r="BG30" s="3693"/>
      <c r="BH30" s="3694"/>
      <c r="BI30" s="4038">
        <v>8</v>
      </c>
      <c r="BJ30" s="4039"/>
      <c r="BK30" s="4039"/>
      <c r="BL30" s="964" t="s">
        <v>669</v>
      </c>
      <c r="BM30" s="966"/>
      <c r="BN30" s="926"/>
    </row>
    <row r="31" spans="1:82" s="946" customFormat="1" ht="13.5" customHeight="1">
      <c r="A31" s="2123"/>
      <c r="C31" s="3981"/>
      <c r="D31" s="3982"/>
      <c r="E31" s="3983"/>
      <c r="F31" s="3990"/>
      <c r="G31" s="3991"/>
      <c r="H31" s="3992"/>
      <c r="I31" s="3999">
        <v>0</v>
      </c>
      <c r="J31" s="3979"/>
      <c r="K31" s="3978">
        <v>0</v>
      </c>
      <c r="L31" s="3979"/>
      <c r="M31" s="3978">
        <v>0</v>
      </c>
      <c r="N31" s="3979"/>
      <c r="O31" s="3978">
        <v>0</v>
      </c>
      <c r="P31" s="3979"/>
      <c r="Q31" s="3978">
        <v>0</v>
      </c>
      <c r="R31" s="3979"/>
      <c r="S31" s="3978">
        <v>0</v>
      </c>
      <c r="T31" s="3980"/>
      <c r="U31" s="4004">
        <f>SUM(I31:T31)</f>
        <v>0</v>
      </c>
      <c r="V31" s="4005"/>
      <c r="W31" s="4006" t="str">
        <f>IF(U32=0,"",ROUNDDOWN(I32/3,1)+ROUNDDOWN((K32+M32)/6,1)+ROUNDDOWN(O32/15,1)+ROUNDDOWN((Q32+S32)/30,1))</f>
        <v/>
      </c>
      <c r="X31" s="4007"/>
      <c r="Y31" s="4008"/>
      <c r="Z31" s="4015" t="str">
        <f>IF(AC31+AD33=0,"",AC31+AD33)</f>
        <v/>
      </c>
      <c r="AA31" s="4016"/>
      <c r="AB31" s="4017"/>
      <c r="AC31" s="4000"/>
      <c r="AD31" s="3966"/>
      <c r="AE31" s="3967"/>
      <c r="AF31" s="2036" t="s">
        <v>176</v>
      </c>
      <c r="AG31" s="3968"/>
      <c r="AH31" s="3968"/>
      <c r="AI31" s="3968"/>
      <c r="AJ31" s="3968"/>
      <c r="AK31" s="3968"/>
      <c r="AL31" s="3968"/>
      <c r="AM31" s="3968"/>
      <c r="AN31" s="3968"/>
      <c r="AO31" s="3968"/>
      <c r="AP31" s="3969"/>
      <c r="AQ31" s="2032"/>
      <c r="AS31" s="3692">
        <v>4</v>
      </c>
      <c r="AT31" s="3693"/>
      <c r="AU31" s="3693"/>
      <c r="AV31" s="3694"/>
      <c r="AW31" s="4029"/>
      <c r="AX31" s="4030"/>
      <c r="AY31" s="4030"/>
      <c r="AZ31" s="964" t="s">
        <v>669</v>
      </c>
      <c r="BA31" s="966"/>
      <c r="BB31" s="926"/>
      <c r="BC31" s="951"/>
      <c r="BD31" s="952"/>
      <c r="BE31" s="3692">
        <v>4</v>
      </c>
      <c r="BF31" s="3693"/>
      <c r="BG31" s="3693"/>
      <c r="BH31" s="3694"/>
      <c r="BI31" s="4029"/>
      <c r="BJ31" s="4030"/>
      <c r="BK31" s="4030"/>
      <c r="BL31" s="964" t="s">
        <v>669</v>
      </c>
      <c r="BM31" s="966"/>
      <c r="BN31" s="926"/>
    </row>
    <row r="32" spans="1:82" s="946" customFormat="1" ht="13.5" customHeight="1">
      <c r="A32" s="1058"/>
      <c r="C32" s="3984"/>
      <c r="D32" s="3985"/>
      <c r="E32" s="3986"/>
      <c r="F32" s="3993"/>
      <c r="G32" s="3994"/>
      <c r="H32" s="3995"/>
      <c r="I32" s="3970"/>
      <c r="J32" s="3971"/>
      <c r="K32" s="3971"/>
      <c r="L32" s="3971"/>
      <c r="M32" s="3971"/>
      <c r="N32" s="3971"/>
      <c r="O32" s="3971"/>
      <c r="P32" s="3971"/>
      <c r="Q32" s="3971"/>
      <c r="R32" s="3971"/>
      <c r="S32" s="3971"/>
      <c r="T32" s="3974"/>
      <c r="U32" s="3927">
        <f>SUM(I32:T33)</f>
        <v>0</v>
      </c>
      <c r="V32" s="3929"/>
      <c r="W32" s="4009"/>
      <c r="X32" s="4010"/>
      <c r="Y32" s="4011"/>
      <c r="Z32" s="4018"/>
      <c r="AA32" s="4019"/>
      <c r="AB32" s="4020"/>
      <c r="AC32" s="3896"/>
      <c r="AD32" s="3900"/>
      <c r="AE32" s="3901"/>
      <c r="AF32" s="2037" t="s">
        <v>177</v>
      </c>
      <c r="AG32" s="3904"/>
      <c r="AH32" s="3904"/>
      <c r="AI32" s="3904"/>
      <c r="AJ32" s="3904"/>
      <c r="AK32" s="3904"/>
      <c r="AL32" s="3904"/>
      <c r="AM32" s="3904"/>
      <c r="AN32" s="3904"/>
      <c r="AO32" s="3904"/>
      <c r="AP32" s="3905"/>
      <c r="AQ32" s="2032"/>
      <c r="AS32" s="3692">
        <v>5</v>
      </c>
      <c r="AT32" s="3693"/>
      <c r="AU32" s="3693"/>
      <c r="AV32" s="3694"/>
      <c r="AW32" s="4029"/>
      <c r="AX32" s="4030"/>
      <c r="AY32" s="4030"/>
      <c r="AZ32" s="964" t="s">
        <v>669</v>
      </c>
      <c r="BA32" s="966"/>
      <c r="BB32" s="926"/>
      <c r="BC32" s="951"/>
      <c r="BD32" s="952"/>
      <c r="BE32" s="3692">
        <v>5</v>
      </c>
      <c r="BF32" s="3693"/>
      <c r="BG32" s="3693"/>
      <c r="BH32" s="3694"/>
      <c r="BI32" s="4029"/>
      <c r="BJ32" s="4030"/>
      <c r="BK32" s="4030"/>
      <c r="BL32" s="964" t="s">
        <v>669</v>
      </c>
      <c r="BM32" s="966"/>
      <c r="BN32" s="926"/>
    </row>
    <row r="33" spans="1:93" s="946" customFormat="1" ht="13.5" customHeight="1">
      <c r="A33" s="1058"/>
      <c r="C33" s="4026"/>
      <c r="D33" s="4027"/>
      <c r="E33" s="4028"/>
      <c r="F33" s="3996"/>
      <c r="G33" s="3997"/>
      <c r="H33" s="3998"/>
      <c r="I33" s="3972"/>
      <c r="J33" s="3973"/>
      <c r="K33" s="3973"/>
      <c r="L33" s="3973"/>
      <c r="M33" s="3973"/>
      <c r="N33" s="3973"/>
      <c r="O33" s="3973"/>
      <c r="P33" s="3973"/>
      <c r="Q33" s="3973"/>
      <c r="R33" s="3973"/>
      <c r="S33" s="3973"/>
      <c r="T33" s="3975"/>
      <c r="U33" s="3928"/>
      <c r="V33" s="3930"/>
      <c r="W33" s="4012"/>
      <c r="X33" s="4013"/>
      <c r="Y33" s="4014"/>
      <c r="Z33" s="4021"/>
      <c r="AA33" s="4022"/>
      <c r="AB33" s="4023"/>
      <c r="AC33" s="3897"/>
      <c r="AD33" s="3906">
        <v>0</v>
      </c>
      <c r="AE33" s="3907"/>
      <c r="AF33" s="2040"/>
      <c r="AG33" s="3875"/>
      <c r="AH33" s="3875"/>
      <c r="AI33" s="3875"/>
      <c r="AJ33" s="3875"/>
      <c r="AK33" s="3875"/>
      <c r="AL33" s="3875"/>
      <c r="AM33" s="3875"/>
      <c r="AN33" s="3875"/>
      <c r="AO33" s="3875"/>
      <c r="AP33" s="3876"/>
      <c r="AQ33" s="2032"/>
      <c r="AS33" s="3692">
        <v>6</v>
      </c>
      <c r="AT33" s="3693"/>
      <c r="AU33" s="3693"/>
      <c r="AV33" s="3694"/>
      <c r="AW33" s="4029"/>
      <c r="AX33" s="4030"/>
      <c r="AY33" s="4030"/>
      <c r="AZ33" s="964" t="s">
        <v>669</v>
      </c>
      <c r="BA33" s="2098"/>
      <c r="BB33" s="965"/>
      <c r="BC33" s="968"/>
      <c r="BD33" s="969"/>
      <c r="BE33" s="3692">
        <v>6</v>
      </c>
      <c r="BF33" s="3693"/>
      <c r="BG33" s="3693"/>
      <c r="BH33" s="3694"/>
      <c r="BI33" s="4029"/>
      <c r="BJ33" s="4030"/>
      <c r="BK33" s="4030"/>
      <c r="BL33" s="964" t="s">
        <v>669</v>
      </c>
      <c r="BM33" s="2098"/>
      <c r="BN33" s="965"/>
    </row>
    <row r="34" spans="1:93" s="946" customFormat="1" ht="13.5" customHeight="1">
      <c r="A34" s="2123"/>
      <c r="C34" s="3981"/>
      <c r="D34" s="3982"/>
      <c r="E34" s="3983"/>
      <c r="F34" s="3990"/>
      <c r="G34" s="3991"/>
      <c r="H34" s="3992"/>
      <c r="I34" s="3999">
        <v>0</v>
      </c>
      <c r="J34" s="3979"/>
      <c r="K34" s="3978">
        <v>0</v>
      </c>
      <c r="L34" s="3979"/>
      <c r="M34" s="3978">
        <v>0</v>
      </c>
      <c r="N34" s="3979"/>
      <c r="O34" s="3978">
        <v>0</v>
      </c>
      <c r="P34" s="3979"/>
      <c r="Q34" s="3978">
        <v>0</v>
      </c>
      <c r="R34" s="3979"/>
      <c r="S34" s="3978">
        <v>0</v>
      </c>
      <c r="T34" s="3979"/>
      <c r="U34" s="4004">
        <f>SUM(I34:T34)</f>
        <v>0</v>
      </c>
      <c r="V34" s="4005"/>
      <c r="W34" s="4006" t="str">
        <f>IF(U35=0,"",ROUNDDOWN(I35/3,1)+ROUNDDOWN((K35+M35)/6,1)+ROUNDDOWN(O35/15,1)+ROUNDDOWN((Q35+S35)/30,1))</f>
        <v/>
      </c>
      <c r="X34" s="4007"/>
      <c r="Y34" s="4008"/>
      <c r="Z34" s="4015" t="str">
        <f>IF(AC34+AD36=0,"",AC34+AD36)</f>
        <v/>
      </c>
      <c r="AA34" s="4016"/>
      <c r="AB34" s="4017"/>
      <c r="AC34" s="4000"/>
      <c r="AD34" s="3966"/>
      <c r="AE34" s="3967"/>
      <c r="AF34" s="2036" t="s">
        <v>176</v>
      </c>
      <c r="AG34" s="3968"/>
      <c r="AH34" s="3968"/>
      <c r="AI34" s="3968"/>
      <c r="AJ34" s="3968"/>
      <c r="AK34" s="3968"/>
      <c r="AL34" s="3968"/>
      <c r="AM34" s="3968"/>
      <c r="AN34" s="3968"/>
      <c r="AO34" s="3968"/>
      <c r="AP34" s="3969"/>
      <c r="AQ34" s="2032"/>
      <c r="AS34" s="3692">
        <v>7</v>
      </c>
      <c r="AT34" s="3693"/>
      <c r="AU34" s="3693"/>
      <c r="AV34" s="3694"/>
      <c r="AW34" s="4029"/>
      <c r="AX34" s="4030"/>
      <c r="AY34" s="4030"/>
      <c r="AZ34" s="964" t="s">
        <v>669</v>
      </c>
      <c r="BA34" s="966"/>
      <c r="BB34" s="926"/>
      <c r="BC34" s="951"/>
      <c r="BD34" s="952"/>
      <c r="BE34" s="3692">
        <v>7</v>
      </c>
      <c r="BF34" s="3693"/>
      <c r="BG34" s="3693"/>
      <c r="BH34" s="3694"/>
      <c r="BI34" s="4029"/>
      <c r="BJ34" s="4030"/>
      <c r="BK34" s="4030"/>
      <c r="BL34" s="964" t="s">
        <v>669</v>
      </c>
      <c r="BM34" s="966"/>
      <c r="BN34" s="926"/>
    </row>
    <row r="35" spans="1:93" s="946" customFormat="1" ht="13.5" customHeight="1">
      <c r="A35" s="1058"/>
      <c r="C35" s="3984"/>
      <c r="D35" s="3985"/>
      <c r="E35" s="3986"/>
      <c r="F35" s="3993"/>
      <c r="G35" s="3994"/>
      <c r="H35" s="3995"/>
      <c r="I35" s="4031"/>
      <c r="J35" s="4032"/>
      <c r="K35" s="3974"/>
      <c r="L35" s="4032"/>
      <c r="M35" s="3974"/>
      <c r="N35" s="4032"/>
      <c r="O35" s="3974"/>
      <c r="P35" s="4032"/>
      <c r="Q35" s="3974"/>
      <c r="R35" s="4032"/>
      <c r="S35" s="3974"/>
      <c r="T35" s="4032"/>
      <c r="U35" s="3927">
        <f>SUM(I35:T36)</f>
        <v>0</v>
      </c>
      <c r="V35" s="3929"/>
      <c r="W35" s="4009"/>
      <c r="X35" s="4010"/>
      <c r="Y35" s="4011"/>
      <c r="Z35" s="4018"/>
      <c r="AA35" s="4019"/>
      <c r="AB35" s="4020"/>
      <c r="AC35" s="3896"/>
      <c r="AD35" s="3900"/>
      <c r="AE35" s="3901"/>
      <c r="AF35" s="2037" t="s">
        <v>177</v>
      </c>
      <c r="AG35" s="3904"/>
      <c r="AH35" s="3904"/>
      <c r="AI35" s="3904"/>
      <c r="AJ35" s="3904"/>
      <c r="AK35" s="3904"/>
      <c r="AL35" s="3904"/>
      <c r="AM35" s="3904"/>
      <c r="AN35" s="3904"/>
      <c r="AO35" s="3904"/>
      <c r="AP35" s="3905"/>
      <c r="AQ35" s="2032"/>
      <c r="AS35" s="3692">
        <v>8</v>
      </c>
      <c r="AT35" s="3693"/>
      <c r="AU35" s="3693"/>
      <c r="AV35" s="3694"/>
      <c r="AW35" s="4029"/>
      <c r="AX35" s="4030"/>
      <c r="AY35" s="4030"/>
      <c r="AZ35" s="964" t="s">
        <v>669</v>
      </c>
      <c r="BA35" s="966"/>
      <c r="BB35" s="926"/>
      <c r="BC35" s="971"/>
      <c r="BD35" s="972"/>
      <c r="BE35" s="3692">
        <v>8</v>
      </c>
      <c r="BF35" s="3693"/>
      <c r="BG35" s="3693"/>
      <c r="BH35" s="3694"/>
      <c r="BI35" s="4029"/>
      <c r="BJ35" s="4030"/>
      <c r="BK35" s="4030"/>
      <c r="BL35" s="964" t="s">
        <v>669</v>
      </c>
      <c r="BM35" s="966"/>
      <c r="BN35" s="926"/>
    </row>
    <row r="36" spans="1:93" s="946" customFormat="1" ht="13.5" customHeight="1">
      <c r="A36" s="1058"/>
      <c r="C36" s="4026"/>
      <c r="D36" s="4027"/>
      <c r="E36" s="4028"/>
      <c r="F36" s="3996"/>
      <c r="G36" s="3997"/>
      <c r="H36" s="3998"/>
      <c r="I36" s="4033"/>
      <c r="J36" s="4034"/>
      <c r="K36" s="3975"/>
      <c r="L36" s="4034"/>
      <c r="M36" s="3975"/>
      <c r="N36" s="4034"/>
      <c r="O36" s="3975"/>
      <c r="P36" s="4034"/>
      <c r="Q36" s="3975"/>
      <c r="R36" s="4034"/>
      <c r="S36" s="3975"/>
      <c r="T36" s="4034"/>
      <c r="U36" s="3928"/>
      <c r="V36" s="3930"/>
      <c r="W36" s="4012"/>
      <c r="X36" s="4013"/>
      <c r="Y36" s="4014"/>
      <c r="Z36" s="4021"/>
      <c r="AA36" s="4022"/>
      <c r="AB36" s="4023"/>
      <c r="AC36" s="3897"/>
      <c r="AD36" s="3906">
        <v>0</v>
      </c>
      <c r="AE36" s="3907"/>
      <c r="AF36" s="2040"/>
      <c r="AG36" s="3875"/>
      <c r="AH36" s="3875"/>
      <c r="AI36" s="3875"/>
      <c r="AJ36" s="3875"/>
      <c r="AK36" s="3875"/>
      <c r="AL36" s="3875"/>
      <c r="AM36" s="3875"/>
      <c r="AN36" s="3875"/>
      <c r="AO36" s="3875"/>
      <c r="AP36" s="3876"/>
      <c r="AQ36" s="2032"/>
      <c r="AS36" s="3692">
        <v>9</v>
      </c>
      <c r="AT36" s="3693"/>
      <c r="AU36" s="3693"/>
      <c r="AV36" s="3694"/>
      <c r="AW36" s="4029"/>
      <c r="AX36" s="4030"/>
      <c r="AY36" s="4030"/>
      <c r="AZ36" s="964" t="s">
        <v>669</v>
      </c>
      <c r="BA36" s="966"/>
      <c r="BB36" s="926"/>
      <c r="BC36" s="971"/>
      <c r="BD36" s="972"/>
      <c r="BE36" s="3692">
        <v>9</v>
      </c>
      <c r="BF36" s="3693"/>
      <c r="BG36" s="3693"/>
      <c r="BH36" s="3694"/>
      <c r="BI36" s="4029"/>
      <c r="BJ36" s="4030"/>
      <c r="BK36" s="4030"/>
      <c r="BL36" s="964" t="s">
        <v>669</v>
      </c>
      <c r="BM36" s="966"/>
      <c r="BN36" s="926"/>
    </row>
    <row r="37" spans="1:93" s="946" customFormat="1" ht="13.5" customHeight="1">
      <c r="A37" s="2123"/>
      <c r="C37" s="3981"/>
      <c r="D37" s="3982"/>
      <c r="E37" s="3983"/>
      <c r="F37" s="3990"/>
      <c r="G37" s="3991"/>
      <c r="H37" s="3992"/>
      <c r="I37" s="3999">
        <v>0</v>
      </c>
      <c r="J37" s="3979"/>
      <c r="K37" s="3978">
        <v>0</v>
      </c>
      <c r="L37" s="3979"/>
      <c r="M37" s="3978">
        <v>0</v>
      </c>
      <c r="N37" s="3979"/>
      <c r="O37" s="3978">
        <v>0</v>
      </c>
      <c r="P37" s="3979"/>
      <c r="Q37" s="3978">
        <v>0</v>
      </c>
      <c r="R37" s="3979"/>
      <c r="S37" s="3978">
        <v>0</v>
      </c>
      <c r="T37" s="3979"/>
      <c r="U37" s="4004">
        <f>SUM(I37:T37)</f>
        <v>0</v>
      </c>
      <c r="V37" s="4005"/>
      <c r="W37" s="4006" t="str">
        <f>IF(U38=0,"",ROUNDDOWN(I38/3,1)+ROUNDDOWN((K38+M38)/6,1)+ROUNDDOWN(O38/15,1)+ROUNDDOWN((Q38+S38)/30,1))</f>
        <v/>
      </c>
      <c r="X37" s="4007"/>
      <c r="Y37" s="4008"/>
      <c r="Z37" s="4015" t="str">
        <f>IF(AC37+AD39=0,"",AC37+AD39)</f>
        <v/>
      </c>
      <c r="AA37" s="4016"/>
      <c r="AB37" s="4017"/>
      <c r="AC37" s="4035"/>
      <c r="AD37" s="3966"/>
      <c r="AE37" s="3967"/>
      <c r="AF37" s="2036" t="s">
        <v>176</v>
      </c>
      <c r="AG37" s="3968"/>
      <c r="AH37" s="3968"/>
      <c r="AI37" s="3968"/>
      <c r="AJ37" s="3968"/>
      <c r="AK37" s="3968"/>
      <c r="AL37" s="3968"/>
      <c r="AM37" s="3968"/>
      <c r="AN37" s="3968"/>
      <c r="AO37" s="3968"/>
      <c r="AP37" s="3969"/>
      <c r="AQ37" s="2032"/>
      <c r="AS37" s="3692">
        <v>10</v>
      </c>
      <c r="AT37" s="3693"/>
      <c r="AU37" s="3693"/>
      <c r="AV37" s="3694"/>
      <c r="AW37" s="4029"/>
      <c r="AX37" s="4030"/>
      <c r="AY37" s="4030"/>
      <c r="AZ37" s="964" t="s">
        <v>669</v>
      </c>
      <c r="BA37" s="966"/>
      <c r="BB37" s="926"/>
      <c r="BC37" s="975"/>
      <c r="BD37" s="976"/>
      <c r="BE37" s="3692">
        <v>10</v>
      </c>
      <c r="BF37" s="3693"/>
      <c r="BG37" s="3693"/>
      <c r="BH37" s="3694"/>
      <c r="BI37" s="4029"/>
      <c r="BJ37" s="4030"/>
      <c r="BK37" s="4030"/>
      <c r="BL37" s="964" t="s">
        <v>669</v>
      </c>
      <c r="BM37" s="966"/>
      <c r="BN37" s="926"/>
    </row>
    <row r="38" spans="1:93" s="946" customFormat="1" ht="13.5" customHeight="1">
      <c r="A38" s="1058"/>
      <c r="C38" s="3984"/>
      <c r="D38" s="3985"/>
      <c r="E38" s="3986"/>
      <c r="F38" s="3993"/>
      <c r="G38" s="3994"/>
      <c r="H38" s="3995"/>
      <c r="I38" s="4031"/>
      <c r="J38" s="4032"/>
      <c r="K38" s="3974"/>
      <c r="L38" s="4032"/>
      <c r="M38" s="3974"/>
      <c r="N38" s="4032"/>
      <c r="O38" s="3974"/>
      <c r="P38" s="4032"/>
      <c r="Q38" s="3974"/>
      <c r="R38" s="4032"/>
      <c r="S38" s="3974"/>
      <c r="T38" s="4032"/>
      <c r="U38" s="3927">
        <f>SUM(I38:T39)</f>
        <v>0</v>
      </c>
      <c r="V38" s="3929"/>
      <c r="W38" s="4009"/>
      <c r="X38" s="4010"/>
      <c r="Y38" s="4011"/>
      <c r="Z38" s="4018"/>
      <c r="AA38" s="4019"/>
      <c r="AB38" s="4020"/>
      <c r="AC38" s="4036"/>
      <c r="AD38" s="3900"/>
      <c r="AE38" s="3901"/>
      <c r="AF38" s="2037" t="s">
        <v>177</v>
      </c>
      <c r="AG38" s="3904"/>
      <c r="AH38" s="3904"/>
      <c r="AI38" s="3904"/>
      <c r="AJ38" s="3904"/>
      <c r="AK38" s="3904"/>
      <c r="AL38" s="3904"/>
      <c r="AM38" s="3904"/>
      <c r="AN38" s="3904"/>
      <c r="AO38" s="3904"/>
      <c r="AP38" s="3905"/>
      <c r="AQ38" s="2032"/>
      <c r="AS38" s="3692">
        <v>11</v>
      </c>
      <c r="AT38" s="3693"/>
      <c r="AU38" s="3693"/>
      <c r="AV38" s="3694"/>
      <c r="AW38" s="4029"/>
      <c r="AX38" s="4030"/>
      <c r="AY38" s="4030"/>
      <c r="AZ38" s="964" t="s">
        <v>669</v>
      </c>
      <c r="BA38" s="2098"/>
      <c r="BB38" s="965"/>
      <c r="BC38" s="975"/>
      <c r="BD38" s="976"/>
      <c r="BE38" s="3692">
        <v>11</v>
      </c>
      <c r="BF38" s="3693"/>
      <c r="BG38" s="3693"/>
      <c r="BH38" s="3694"/>
      <c r="BI38" s="4029"/>
      <c r="BJ38" s="4030"/>
      <c r="BK38" s="4030"/>
      <c r="BL38" s="964" t="s">
        <v>669</v>
      </c>
      <c r="BM38" s="2098"/>
      <c r="BN38" s="965"/>
    </row>
    <row r="39" spans="1:93" s="946" customFormat="1" ht="13.5" customHeight="1">
      <c r="A39" s="1058"/>
      <c r="C39" s="4026"/>
      <c r="D39" s="4027"/>
      <c r="E39" s="4028"/>
      <c r="F39" s="3996"/>
      <c r="G39" s="3997"/>
      <c r="H39" s="3998"/>
      <c r="I39" s="4033"/>
      <c r="J39" s="4034"/>
      <c r="K39" s="3975"/>
      <c r="L39" s="4034"/>
      <c r="M39" s="3975"/>
      <c r="N39" s="4034"/>
      <c r="O39" s="3975"/>
      <c r="P39" s="4034"/>
      <c r="Q39" s="3975"/>
      <c r="R39" s="4034"/>
      <c r="S39" s="3975"/>
      <c r="T39" s="4034"/>
      <c r="U39" s="3928"/>
      <c r="V39" s="3930"/>
      <c r="W39" s="4012"/>
      <c r="X39" s="4013"/>
      <c r="Y39" s="4014"/>
      <c r="Z39" s="4021"/>
      <c r="AA39" s="4022"/>
      <c r="AB39" s="4023"/>
      <c r="AC39" s="4037"/>
      <c r="AD39" s="3906">
        <v>0</v>
      </c>
      <c r="AE39" s="3907"/>
      <c r="AF39" s="2040"/>
      <c r="AG39" s="3875"/>
      <c r="AH39" s="3875"/>
      <c r="AI39" s="3875"/>
      <c r="AJ39" s="3875"/>
      <c r="AK39" s="3875"/>
      <c r="AL39" s="3875"/>
      <c r="AM39" s="3875"/>
      <c r="AN39" s="3875"/>
      <c r="AO39" s="3875"/>
      <c r="AP39" s="3876"/>
      <c r="AQ39" s="2032"/>
      <c r="AS39" s="3692">
        <v>12</v>
      </c>
      <c r="AT39" s="3693"/>
      <c r="AU39" s="3693"/>
      <c r="AV39" s="3694"/>
      <c r="AW39" s="4029"/>
      <c r="AX39" s="4030"/>
      <c r="AY39" s="4030"/>
      <c r="AZ39" s="964" t="s">
        <v>669</v>
      </c>
      <c r="BA39" s="966"/>
      <c r="BB39" s="926"/>
      <c r="BC39" s="975"/>
      <c r="BD39" s="976"/>
      <c r="BE39" s="3692">
        <v>12</v>
      </c>
      <c r="BF39" s="3693"/>
      <c r="BG39" s="3693"/>
      <c r="BH39" s="3694"/>
      <c r="BI39" s="4029"/>
      <c r="BJ39" s="4030"/>
      <c r="BK39" s="4030"/>
      <c r="BL39" s="964" t="s">
        <v>669</v>
      </c>
      <c r="BM39" s="966"/>
      <c r="BN39" s="926"/>
    </row>
    <row r="40" spans="1:93" s="946" customFormat="1" ht="13.5" customHeight="1">
      <c r="A40" s="2123"/>
      <c r="C40" s="3981"/>
      <c r="D40" s="3982"/>
      <c r="E40" s="3983"/>
      <c r="F40" s="3990"/>
      <c r="G40" s="3991"/>
      <c r="H40" s="3992"/>
      <c r="I40" s="3999">
        <v>0</v>
      </c>
      <c r="J40" s="3979"/>
      <c r="K40" s="3978">
        <v>0</v>
      </c>
      <c r="L40" s="3979"/>
      <c r="M40" s="3978">
        <v>0</v>
      </c>
      <c r="N40" s="3979"/>
      <c r="O40" s="3978">
        <v>0</v>
      </c>
      <c r="P40" s="3979"/>
      <c r="Q40" s="3978">
        <v>0</v>
      </c>
      <c r="R40" s="3979"/>
      <c r="S40" s="3978">
        <v>0</v>
      </c>
      <c r="T40" s="3979"/>
      <c r="U40" s="4004">
        <f>SUM(I40:T40)</f>
        <v>0</v>
      </c>
      <c r="V40" s="4005"/>
      <c r="W40" s="4006" t="str">
        <f>IF(U41=0,"",ROUNDDOWN(I41/3,1)+ROUNDDOWN((K41+M41)/6,1)+ROUNDDOWN(O41/15,1)+ROUNDDOWN((Q41+S41)/30,1))</f>
        <v/>
      </c>
      <c r="X40" s="4007"/>
      <c r="Y40" s="4008"/>
      <c r="Z40" s="4015" t="str">
        <f>IF(AC40+AD42=0,"",AC40+AD42)</f>
        <v/>
      </c>
      <c r="AA40" s="4016"/>
      <c r="AB40" s="4017"/>
      <c r="AC40" s="4000"/>
      <c r="AD40" s="3966"/>
      <c r="AE40" s="3967"/>
      <c r="AF40" s="2036" t="s">
        <v>176</v>
      </c>
      <c r="AG40" s="3968"/>
      <c r="AH40" s="3968"/>
      <c r="AI40" s="3968"/>
      <c r="AJ40" s="3968"/>
      <c r="AK40" s="3968"/>
      <c r="AL40" s="3968"/>
      <c r="AM40" s="3968"/>
      <c r="AN40" s="3968"/>
      <c r="AO40" s="3968"/>
      <c r="AP40" s="3969"/>
      <c r="AQ40" s="2032"/>
      <c r="AS40" s="3692">
        <v>13</v>
      </c>
      <c r="AT40" s="3693"/>
      <c r="AU40" s="3693"/>
      <c r="AV40" s="3694"/>
      <c r="AW40" s="4029"/>
      <c r="AX40" s="4030"/>
      <c r="AY40" s="4030"/>
      <c r="AZ40" s="964" t="s">
        <v>669</v>
      </c>
      <c r="BA40" s="966"/>
      <c r="BB40" s="926"/>
      <c r="BC40" s="975"/>
      <c r="BD40" s="976"/>
      <c r="BE40" s="3692">
        <v>13</v>
      </c>
      <c r="BF40" s="3693"/>
      <c r="BG40" s="3693"/>
      <c r="BH40" s="3694"/>
      <c r="BI40" s="4029"/>
      <c r="BJ40" s="4030"/>
      <c r="BK40" s="4030"/>
      <c r="BL40" s="964" t="s">
        <v>669</v>
      </c>
      <c r="BM40" s="966"/>
      <c r="BN40" s="926"/>
    </row>
    <row r="41" spans="1:93" s="946" customFormat="1" ht="13.5" customHeight="1">
      <c r="A41" s="1058"/>
      <c r="C41" s="3984"/>
      <c r="D41" s="3985"/>
      <c r="E41" s="3986"/>
      <c r="F41" s="3993"/>
      <c r="G41" s="3994"/>
      <c r="H41" s="3995"/>
      <c r="I41" s="4031"/>
      <c r="J41" s="4032"/>
      <c r="K41" s="3974"/>
      <c r="L41" s="4032"/>
      <c r="M41" s="3974"/>
      <c r="N41" s="4032"/>
      <c r="O41" s="3974"/>
      <c r="P41" s="4032"/>
      <c r="Q41" s="3974"/>
      <c r="R41" s="4032"/>
      <c r="S41" s="3974"/>
      <c r="T41" s="4032"/>
      <c r="U41" s="3927">
        <f>SUM(I41:T42)</f>
        <v>0</v>
      </c>
      <c r="V41" s="3929"/>
      <c r="W41" s="4009"/>
      <c r="X41" s="4010"/>
      <c r="Y41" s="4011"/>
      <c r="Z41" s="4018"/>
      <c r="AA41" s="4019"/>
      <c r="AB41" s="4020"/>
      <c r="AC41" s="3896"/>
      <c r="AD41" s="3900"/>
      <c r="AE41" s="3901"/>
      <c r="AF41" s="2037" t="s">
        <v>177</v>
      </c>
      <c r="AG41" s="3904"/>
      <c r="AH41" s="3904"/>
      <c r="AI41" s="3904"/>
      <c r="AJ41" s="3904"/>
      <c r="AK41" s="3904"/>
      <c r="AL41" s="3904"/>
      <c r="AM41" s="3904"/>
      <c r="AN41" s="3904"/>
      <c r="AO41" s="3904"/>
      <c r="AP41" s="3905"/>
      <c r="AQ41" s="2032"/>
      <c r="AS41" s="3692">
        <v>14</v>
      </c>
      <c r="AT41" s="3693"/>
      <c r="AU41" s="3693"/>
      <c r="AV41" s="3694"/>
      <c r="AW41" s="4029"/>
      <c r="AX41" s="4030"/>
      <c r="AY41" s="4030"/>
      <c r="AZ41" s="964" t="s">
        <v>669</v>
      </c>
      <c r="BA41" s="966"/>
      <c r="BB41" s="926"/>
      <c r="BC41" s="975"/>
      <c r="BD41" s="976"/>
      <c r="BE41" s="3692">
        <v>14</v>
      </c>
      <c r="BF41" s="3693"/>
      <c r="BG41" s="3693"/>
      <c r="BH41" s="3694"/>
      <c r="BI41" s="4029"/>
      <c r="BJ41" s="4030"/>
      <c r="BK41" s="4030"/>
      <c r="BL41" s="964" t="s">
        <v>669</v>
      </c>
      <c r="BM41" s="966"/>
      <c r="BN41" s="926"/>
    </row>
    <row r="42" spans="1:93" s="946" customFormat="1" ht="13.5" customHeight="1">
      <c r="A42" s="1058"/>
      <c r="C42" s="4026"/>
      <c r="D42" s="4027"/>
      <c r="E42" s="4028"/>
      <c r="F42" s="3996"/>
      <c r="G42" s="3997"/>
      <c r="H42" s="3998"/>
      <c r="I42" s="4033"/>
      <c r="J42" s="4034"/>
      <c r="K42" s="3975"/>
      <c r="L42" s="4034"/>
      <c r="M42" s="3975"/>
      <c r="N42" s="4034"/>
      <c r="O42" s="3975"/>
      <c r="P42" s="4034"/>
      <c r="Q42" s="3975"/>
      <c r="R42" s="4034"/>
      <c r="S42" s="3975"/>
      <c r="T42" s="4034"/>
      <c r="U42" s="3928"/>
      <c r="V42" s="3930"/>
      <c r="W42" s="4012"/>
      <c r="X42" s="4013"/>
      <c r="Y42" s="4014"/>
      <c r="Z42" s="4021"/>
      <c r="AA42" s="4022"/>
      <c r="AB42" s="4023"/>
      <c r="AC42" s="3897"/>
      <c r="AD42" s="3906">
        <v>0</v>
      </c>
      <c r="AE42" s="3907"/>
      <c r="AF42" s="2040"/>
      <c r="AG42" s="3875"/>
      <c r="AH42" s="3875"/>
      <c r="AI42" s="3875"/>
      <c r="AJ42" s="3875"/>
      <c r="AK42" s="3875"/>
      <c r="AL42" s="3875"/>
      <c r="AM42" s="3875"/>
      <c r="AN42" s="3875"/>
      <c r="AO42" s="3875"/>
      <c r="AP42" s="3876"/>
      <c r="AQ42" s="2032"/>
      <c r="AS42" s="3692">
        <v>15</v>
      </c>
      <c r="AT42" s="3693"/>
      <c r="AU42" s="3693"/>
      <c r="AV42" s="3694"/>
      <c r="AW42" s="4029"/>
      <c r="AX42" s="4030"/>
      <c r="AY42" s="4030"/>
      <c r="AZ42" s="964" t="s">
        <v>669</v>
      </c>
      <c r="BA42" s="966"/>
      <c r="BB42" s="926"/>
      <c r="BC42" s="975"/>
      <c r="BD42" s="976"/>
      <c r="BE42" s="3692">
        <v>15</v>
      </c>
      <c r="BF42" s="3693"/>
      <c r="BG42" s="3693"/>
      <c r="BH42" s="3694"/>
      <c r="BI42" s="4029"/>
      <c r="BJ42" s="4030"/>
      <c r="BK42" s="4030"/>
      <c r="BL42" s="964" t="s">
        <v>669</v>
      </c>
      <c r="BM42" s="966"/>
      <c r="BN42" s="926"/>
    </row>
    <row r="43" spans="1:93" s="946" customFormat="1" ht="13.5" customHeight="1">
      <c r="A43" s="2123"/>
      <c r="C43" s="3981"/>
      <c r="D43" s="3982"/>
      <c r="E43" s="3983"/>
      <c r="F43" s="3990"/>
      <c r="G43" s="3991"/>
      <c r="H43" s="3992"/>
      <c r="I43" s="3999">
        <v>0</v>
      </c>
      <c r="J43" s="3979"/>
      <c r="K43" s="3978">
        <v>0</v>
      </c>
      <c r="L43" s="3979"/>
      <c r="M43" s="3978">
        <v>0</v>
      </c>
      <c r="N43" s="3979"/>
      <c r="O43" s="3978">
        <v>0</v>
      </c>
      <c r="P43" s="3979"/>
      <c r="Q43" s="3978">
        <v>0</v>
      </c>
      <c r="R43" s="3979"/>
      <c r="S43" s="3978">
        <v>0</v>
      </c>
      <c r="T43" s="3980"/>
      <c r="U43" s="4004">
        <f>SUM(I43:T43)</f>
        <v>0</v>
      </c>
      <c r="V43" s="4005"/>
      <c r="W43" s="4006" t="str">
        <f>IF(U44=0,"",ROUNDDOWN(I44/3,1)+ROUNDDOWN((K44+M44)/6,1)+ROUNDDOWN(O44/15,1)+ROUNDDOWN((Q44+S44)/30,1))</f>
        <v/>
      </c>
      <c r="X43" s="4007"/>
      <c r="Y43" s="4008"/>
      <c r="Z43" s="4015" t="str">
        <f>IF(AC43+AD45=0,"",AC43+AD45)</f>
        <v/>
      </c>
      <c r="AA43" s="4016"/>
      <c r="AB43" s="4017"/>
      <c r="AC43" s="4000"/>
      <c r="AD43" s="3966"/>
      <c r="AE43" s="3967"/>
      <c r="AF43" s="2036" t="s">
        <v>176</v>
      </c>
      <c r="AG43" s="3968"/>
      <c r="AH43" s="3968"/>
      <c r="AI43" s="3968"/>
      <c r="AJ43" s="3968"/>
      <c r="AK43" s="3968"/>
      <c r="AL43" s="3968"/>
      <c r="AM43" s="3968"/>
      <c r="AN43" s="3968"/>
      <c r="AO43" s="3968"/>
      <c r="AP43" s="3969"/>
      <c r="AQ43" s="2032"/>
    </row>
    <row r="44" spans="1:93" s="946" customFormat="1" ht="13.5" customHeight="1">
      <c r="A44" s="1058"/>
      <c r="C44" s="3984"/>
      <c r="D44" s="3985"/>
      <c r="E44" s="3986"/>
      <c r="F44" s="3993"/>
      <c r="G44" s="3994"/>
      <c r="H44" s="3995"/>
      <c r="I44" s="3970"/>
      <c r="J44" s="3971"/>
      <c r="K44" s="3971"/>
      <c r="L44" s="3971"/>
      <c r="M44" s="3971"/>
      <c r="N44" s="3971"/>
      <c r="O44" s="3971"/>
      <c r="P44" s="3971"/>
      <c r="Q44" s="3971"/>
      <c r="R44" s="3971"/>
      <c r="S44" s="3971"/>
      <c r="T44" s="3974"/>
      <c r="U44" s="3927">
        <f>SUM(I44:T45)</f>
        <v>0</v>
      </c>
      <c r="V44" s="3929"/>
      <c r="W44" s="4009"/>
      <c r="X44" s="4010"/>
      <c r="Y44" s="4011"/>
      <c r="Z44" s="4018"/>
      <c r="AA44" s="4019"/>
      <c r="AB44" s="4020"/>
      <c r="AC44" s="3896"/>
      <c r="AD44" s="3900"/>
      <c r="AE44" s="3901"/>
      <c r="AF44" s="2037" t="s">
        <v>177</v>
      </c>
      <c r="AG44" s="3904"/>
      <c r="AH44" s="3904"/>
      <c r="AI44" s="3904"/>
      <c r="AJ44" s="3904"/>
      <c r="AK44" s="3904"/>
      <c r="AL44" s="3904"/>
      <c r="AM44" s="3904"/>
      <c r="AN44" s="3904"/>
      <c r="AO44" s="3904"/>
      <c r="AP44" s="3905"/>
      <c r="AQ44" s="2032"/>
      <c r="AS44" s="897" t="s">
        <v>289</v>
      </c>
      <c r="AT44" s="897"/>
      <c r="AU44" s="897"/>
      <c r="AV44" s="897"/>
      <c r="AW44" s="897"/>
      <c r="AX44" s="897"/>
      <c r="AY44" s="897"/>
      <c r="AZ44" s="897"/>
      <c r="BA44" s="897"/>
      <c r="BB44" s="897"/>
      <c r="BC44" s="897"/>
      <c r="BD44" s="897"/>
      <c r="BE44" s="897"/>
      <c r="BF44" s="897"/>
      <c r="BG44" s="897"/>
      <c r="BH44" s="897"/>
      <c r="BI44" s="897"/>
      <c r="BJ44" s="897"/>
      <c r="BK44" s="897"/>
      <c r="BL44" s="897"/>
      <c r="BM44" s="897"/>
      <c r="BN44" s="897"/>
      <c r="BO44" s="897"/>
      <c r="BP44" s="897"/>
      <c r="BQ44" s="897"/>
      <c r="CC44" s="1081"/>
    </row>
    <row r="45" spans="1:93" s="946" customFormat="1" ht="13.5" customHeight="1">
      <c r="A45" s="1058"/>
      <c r="C45" s="4026"/>
      <c r="D45" s="4027"/>
      <c r="E45" s="4028"/>
      <c r="F45" s="3996"/>
      <c r="G45" s="3997"/>
      <c r="H45" s="3998"/>
      <c r="I45" s="3972"/>
      <c r="J45" s="3973"/>
      <c r="K45" s="3973"/>
      <c r="L45" s="3973"/>
      <c r="M45" s="3973"/>
      <c r="N45" s="3973"/>
      <c r="O45" s="3973"/>
      <c r="P45" s="3973"/>
      <c r="Q45" s="3973"/>
      <c r="R45" s="3973"/>
      <c r="S45" s="3973"/>
      <c r="T45" s="3975"/>
      <c r="U45" s="3928"/>
      <c r="V45" s="3930"/>
      <c r="W45" s="4012"/>
      <c r="X45" s="4013"/>
      <c r="Y45" s="4014"/>
      <c r="Z45" s="4021"/>
      <c r="AA45" s="4022"/>
      <c r="AB45" s="4023"/>
      <c r="AC45" s="3897"/>
      <c r="AD45" s="3906">
        <v>0</v>
      </c>
      <c r="AE45" s="3907"/>
      <c r="AF45" s="2040"/>
      <c r="AG45" s="3875"/>
      <c r="AH45" s="3875"/>
      <c r="AI45" s="3875"/>
      <c r="AJ45" s="3875"/>
      <c r="AK45" s="3875"/>
      <c r="AL45" s="3875"/>
      <c r="AM45" s="3875"/>
      <c r="AN45" s="3875"/>
      <c r="AO45" s="3875"/>
      <c r="AP45" s="3876"/>
      <c r="AQ45" s="2032"/>
      <c r="AS45" s="4024" t="s">
        <v>2137</v>
      </c>
      <c r="AT45" s="4025"/>
      <c r="AU45" s="4025"/>
      <c r="AV45" s="4025"/>
      <c r="AW45" s="4025"/>
      <c r="AX45" s="4025"/>
      <c r="AY45" s="4025"/>
      <c r="AZ45" s="4025"/>
      <c r="BA45" s="4025"/>
      <c r="BB45" s="4025"/>
      <c r="BC45" s="4025"/>
      <c r="BD45" s="4025"/>
      <c r="BE45" s="4025"/>
      <c r="BF45" s="4025"/>
      <c r="BG45" s="4025"/>
      <c r="BH45" s="4025"/>
      <c r="BI45" s="4025"/>
      <c r="BJ45" s="4025"/>
      <c r="BK45" s="4025"/>
      <c r="BL45" s="4025"/>
      <c r="BM45" s="4025"/>
      <c r="BN45" s="4025"/>
      <c r="BO45" s="4025"/>
      <c r="BP45" s="4025"/>
      <c r="BQ45" s="4025"/>
      <c r="BR45" s="4025"/>
      <c r="BS45" s="4025"/>
      <c r="BT45" s="4025"/>
      <c r="BU45" s="4025"/>
      <c r="BV45" s="4025"/>
      <c r="BW45" s="4025"/>
      <c r="BX45" s="4025"/>
      <c r="BY45" s="4025"/>
      <c r="BZ45" s="1094"/>
      <c r="CA45" s="1094"/>
      <c r="CB45" s="1094"/>
      <c r="CC45" s="1094"/>
      <c r="CD45" s="1094"/>
      <c r="CE45" s="1094"/>
      <c r="CF45" s="1094"/>
      <c r="CG45" s="2041"/>
      <c r="CH45" s="914"/>
      <c r="CI45" s="914"/>
      <c r="CJ45" s="914"/>
      <c r="CK45" s="914"/>
      <c r="CL45" s="914"/>
      <c r="CM45" s="914"/>
      <c r="CN45" s="914"/>
      <c r="CO45" s="928"/>
    </row>
    <row r="46" spans="1:93" s="946" customFormat="1" ht="13.5" customHeight="1">
      <c r="A46" s="2123"/>
      <c r="C46" s="3981"/>
      <c r="D46" s="3982"/>
      <c r="E46" s="3983"/>
      <c r="F46" s="3990"/>
      <c r="G46" s="3991"/>
      <c r="H46" s="3992"/>
      <c r="I46" s="3999">
        <v>0</v>
      </c>
      <c r="J46" s="3979"/>
      <c r="K46" s="3978">
        <v>0</v>
      </c>
      <c r="L46" s="3979"/>
      <c r="M46" s="3978">
        <v>0</v>
      </c>
      <c r="N46" s="3979"/>
      <c r="O46" s="3978">
        <v>0</v>
      </c>
      <c r="P46" s="3979"/>
      <c r="Q46" s="3978">
        <v>0</v>
      </c>
      <c r="R46" s="3979"/>
      <c r="S46" s="3978">
        <v>0</v>
      </c>
      <c r="T46" s="3980"/>
      <c r="U46" s="4004">
        <f>SUM(I46:T46)</f>
        <v>0</v>
      </c>
      <c r="V46" s="4005"/>
      <c r="W46" s="4006" t="str">
        <f>IF(U47=0,"",ROUNDDOWN(I47/3,1)+ROUNDDOWN((K47+M47)/6,1)+ROUNDDOWN(O47/15,1)+ROUNDDOWN((Q47+S47)/30,1))</f>
        <v/>
      </c>
      <c r="X46" s="4007"/>
      <c r="Y46" s="4008"/>
      <c r="Z46" s="4015" t="str">
        <f>IF(AC46+AD48=0,"",AC46+AD48)</f>
        <v/>
      </c>
      <c r="AA46" s="4016"/>
      <c r="AB46" s="4017"/>
      <c r="AC46" s="4000"/>
      <c r="AD46" s="3966"/>
      <c r="AE46" s="3967"/>
      <c r="AF46" s="2036" t="s">
        <v>176</v>
      </c>
      <c r="AG46" s="3968"/>
      <c r="AH46" s="3968"/>
      <c r="AI46" s="3968"/>
      <c r="AJ46" s="3968"/>
      <c r="AK46" s="3968"/>
      <c r="AL46" s="3968"/>
      <c r="AM46" s="3968"/>
      <c r="AN46" s="3968"/>
      <c r="AO46" s="3968"/>
      <c r="AP46" s="3969"/>
      <c r="AQ46" s="2032"/>
      <c r="AS46" s="2042"/>
      <c r="AT46" s="4001" t="s">
        <v>595</v>
      </c>
      <c r="AU46" s="4002" t="s">
        <v>2138</v>
      </c>
      <c r="AV46" s="4002"/>
      <c r="AW46" s="4002"/>
      <c r="AX46" s="4002"/>
      <c r="AY46" s="4002"/>
      <c r="AZ46" s="4002"/>
      <c r="BA46" s="4002"/>
      <c r="BB46" s="4002"/>
      <c r="BC46" s="4002"/>
      <c r="BD46" s="4002"/>
      <c r="BE46" s="4002"/>
      <c r="BF46" s="4002"/>
      <c r="BG46" s="4002"/>
      <c r="BH46" s="4002"/>
      <c r="BI46" s="4002"/>
      <c r="BJ46" s="4002"/>
      <c r="BK46" s="4002"/>
      <c r="BL46" s="4002"/>
      <c r="BM46" s="4002"/>
      <c r="BN46" s="4002"/>
      <c r="BO46" s="4002"/>
      <c r="BP46" s="4002"/>
      <c r="BQ46" s="4002"/>
      <c r="BR46" s="4002"/>
      <c r="BS46" s="4002"/>
      <c r="BT46" s="4002"/>
      <c r="BU46" s="4002"/>
      <c r="BV46" s="4002"/>
      <c r="BW46" s="4002"/>
      <c r="BX46" s="4002"/>
      <c r="BY46" s="4002"/>
      <c r="BZ46" s="4002"/>
      <c r="CA46" s="4002"/>
      <c r="CB46" s="4002"/>
      <c r="CC46" s="4002"/>
      <c r="CD46" s="4002"/>
      <c r="CE46" s="4002"/>
      <c r="CF46" s="4002"/>
      <c r="CG46" s="4003"/>
      <c r="CH46" s="2043"/>
      <c r="CI46" s="2043"/>
      <c r="CJ46" s="2043"/>
      <c r="CK46" s="2043"/>
      <c r="CL46" s="2043"/>
      <c r="CM46" s="914"/>
      <c r="CN46" s="914"/>
      <c r="CO46" s="928"/>
    </row>
    <row r="47" spans="1:93" s="946" customFormat="1" ht="13.5" customHeight="1">
      <c r="A47" s="1058"/>
      <c r="C47" s="3984"/>
      <c r="D47" s="3985"/>
      <c r="E47" s="3986"/>
      <c r="F47" s="3993"/>
      <c r="G47" s="3994"/>
      <c r="H47" s="3995"/>
      <c r="I47" s="3970"/>
      <c r="J47" s="3971"/>
      <c r="K47" s="3971"/>
      <c r="L47" s="3971"/>
      <c r="M47" s="3971"/>
      <c r="N47" s="3971"/>
      <c r="O47" s="3971"/>
      <c r="P47" s="3971"/>
      <c r="Q47" s="3971"/>
      <c r="R47" s="3971"/>
      <c r="S47" s="3971"/>
      <c r="T47" s="3974"/>
      <c r="U47" s="3927">
        <f>SUM(I47:T48)</f>
        <v>0</v>
      </c>
      <c r="V47" s="3929"/>
      <c r="W47" s="4009"/>
      <c r="X47" s="4010"/>
      <c r="Y47" s="4011"/>
      <c r="Z47" s="4018"/>
      <c r="AA47" s="4019"/>
      <c r="AB47" s="4020"/>
      <c r="AC47" s="3896"/>
      <c r="AD47" s="3900"/>
      <c r="AE47" s="3901"/>
      <c r="AF47" s="2037" t="s">
        <v>177</v>
      </c>
      <c r="AG47" s="3904"/>
      <c r="AH47" s="3904"/>
      <c r="AI47" s="3904"/>
      <c r="AJ47" s="3904"/>
      <c r="AK47" s="3904"/>
      <c r="AL47" s="3904"/>
      <c r="AM47" s="3904"/>
      <c r="AN47" s="3904"/>
      <c r="AO47" s="3904"/>
      <c r="AP47" s="3905"/>
      <c r="AQ47" s="2032"/>
      <c r="AS47" s="2044"/>
      <c r="AT47" s="4001"/>
      <c r="AU47" s="4002"/>
      <c r="AV47" s="4002"/>
      <c r="AW47" s="4002"/>
      <c r="AX47" s="4002"/>
      <c r="AY47" s="4002"/>
      <c r="AZ47" s="4002"/>
      <c r="BA47" s="4002"/>
      <c r="BB47" s="4002"/>
      <c r="BC47" s="4002"/>
      <c r="BD47" s="4002"/>
      <c r="BE47" s="4002"/>
      <c r="BF47" s="4002"/>
      <c r="BG47" s="4002"/>
      <c r="BH47" s="4002"/>
      <c r="BI47" s="4002"/>
      <c r="BJ47" s="4002"/>
      <c r="BK47" s="4002"/>
      <c r="BL47" s="4002"/>
      <c r="BM47" s="4002"/>
      <c r="BN47" s="4002"/>
      <c r="BO47" s="4002"/>
      <c r="BP47" s="4002"/>
      <c r="BQ47" s="4002"/>
      <c r="BR47" s="4002"/>
      <c r="BS47" s="4002"/>
      <c r="BT47" s="4002"/>
      <c r="BU47" s="4002"/>
      <c r="BV47" s="4002"/>
      <c r="BW47" s="4002"/>
      <c r="BX47" s="4002"/>
      <c r="BY47" s="4002"/>
      <c r="BZ47" s="4002"/>
      <c r="CA47" s="4002"/>
      <c r="CB47" s="4002"/>
      <c r="CC47" s="4002"/>
      <c r="CD47" s="4002"/>
      <c r="CE47" s="4002"/>
      <c r="CF47" s="4002"/>
      <c r="CG47" s="4003"/>
      <c r="CH47" s="2043"/>
      <c r="CI47" s="2043"/>
      <c r="CJ47" s="2043"/>
      <c r="CK47" s="2043"/>
      <c r="CL47" s="2043"/>
      <c r="CM47" s="914"/>
      <c r="CN47" s="914"/>
      <c r="CO47" s="928"/>
    </row>
    <row r="48" spans="1:93" s="946" customFormat="1" ht="13.5" customHeight="1">
      <c r="A48" s="1058"/>
      <c r="C48" s="4026"/>
      <c r="D48" s="4027"/>
      <c r="E48" s="4028"/>
      <c r="F48" s="3996"/>
      <c r="G48" s="3997"/>
      <c r="H48" s="3998"/>
      <c r="I48" s="3972"/>
      <c r="J48" s="3973"/>
      <c r="K48" s="3973"/>
      <c r="L48" s="3973"/>
      <c r="M48" s="3973"/>
      <c r="N48" s="3973"/>
      <c r="O48" s="3973"/>
      <c r="P48" s="3973"/>
      <c r="Q48" s="3973"/>
      <c r="R48" s="3973"/>
      <c r="S48" s="3973"/>
      <c r="T48" s="3975"/>
      <c r="U48" s="3928"/>
      <c r="V48" s="3930"/>
      <c r="W48" s="4012"/>
      <c r="X48" s="4013"/>
      <c r="Y48" s="4014"/>
      <c r="Z48" s="4021"/>
      <c r="AA48" s="4022"/>
      <c r="AB48" s="4023"/>
      <c r="AC48" s="3897"/>
      <c r="AD48" s="3906">
        <v>0</v>
      </c>
      <c r="AE48" s="3907"/>
      <c r="AF48" s="2040"/>
      <c r="AG48" s="3875"/>
      <c r="AH48" s="3875"/>
      <c r="AI48" s="3875"/>
      <c r="AJ48" s="3875"/>
      <c r="AK48" s="3875"/>
      <c r="AL48" s="3875"/>
      <c r="AM48" s="3875"/>
      <c r="AN48" s="3875"/>
      <c r="AO48" s="3875"/>
      <c r="AP48" s="3876"/>
      <c r="AQ48" s="2032"/>
      <c r="AS48" s="2044"/>
      <c r="AT48" s="914"/>
      <c r="AU48" s="4002"/>
      <c r="AV48" s="4002"/>
      <c r="AW48" s="4002"/>
      <c r="AX48" s="4002"/>
      <c r="AY48" s="4002"/>
      <c r="AZ48" s="4002"/>
      <c r="BA48" s="4002"/>
      <c r="BB48" s="4002"/>
      <c r="BC48" s="4002"/>
      <c r="BD48" s="4002"/>
      <c r="BE48" s="4002"/>
      <c r="BF48" s="4002"/>
      <c r="BG48" s="4002"/>
      <c r="BH48" s="4002"/>
      <c r="BI48" s="4002"/>
      <c r="BJ48" s="4002"/>
      <c r="BK48" s="4002"/>
      <c r="BL48" s="4002"/>
      <c r="BM48" s="4002"/>
      <c r="BN48" s="4002"/>
      <c r="BO48" s="4002"/>
      <c r="BP48" s="4002"/>
      <c r="BQ48" s="4002"/>
      <c r="BR48" s="4002"/>
      <c r="BS48" s="4002"/>
      <c r="BT48" s="4002"/>
      <c r="BU48" s="4002"/>
      <c r="BV48" s="4002"/>
      <c r="BW48" s="4002"/>
      <c r="BX48" s="4002"/>
      <c r="BY48" s="4002"/>
      <c r="BZ48" s="4002"/>
      <c r="CA48" s="4002"/>
      <c r="CB48" s="4002"/>
      <c r="CC48" s="4002"/>
      <c r="CD48" s="4002"/>
      <c r="CE48" s="4002"/>
      <c r="CF48" s="4002"/>
      <c r="CG48" s="4003"/>
      <c r="CH48" s="2043"/>
      <c r="CI48" s="2043"/>
      <c r="CJ48" s="2043"/>
      <c r="CK48" s="2043"/>
      <c r="CL48" s="2043"/>
      <c r="CM48" s="914"/>
      <c r="CN48" s="914"/>
      <c r="CO48" s="928"/>
    </row>
    <row r="49" spans="1:93" s="946" customFormat="1" ht="13.5" customHeight="1">
      <c r="A49" s="1058"/>
      <c r="C49" s="3981"/>
      <c r="D49" s="3982"/>
      <c r="E49" s="3983"/>
      <c r="F49" s="3990"/>
      <c r="G49" s="3991"/>
      <c r="H49" s="3992"/>
      <c r="I49" s="3999">
        <v>0</v>
      </c>
      <c r="J49" s="3979"/>
      <c r="K49" s="3978">
        <v>0</v>
      </c>
      <c r="L49" s="3979"/>
      <c r="M49" s="3978">
        <v>0</v>
      </c>
      <c r="N49" s="3979"/>
      <c r="O49" s="3978">
        <v>0</v>
      </c>
      <c r="P49" s="3979"/>
      <c r="Q49" s="3978">
        <v>0</v>
      </c>
      <c r="R49" s="3979"/>
      <c r="S49" s="3978">
        <v>0</v>
      </c>
      <c r="T49" s="3980"/>
      <c r="U49" s="4004">
        <f>SUM(I49:T49)</f>
        <v>0</v>
      </c>
      <c r="V49" s="4005"/>
      <c r="W49" s="4006" t="str">
        <f>IF(U50=0,"",ROUNDDOWN(I50/3,1)+ROUNDDOWN((K50+M50)/6,1)+ROUNDDOWN(O50/15,1)+ROUNDDOWN((Q50+S50)/30,1))</f>
        <v/>
      </c>
      <c r="X49" s="4007"/>
      <c r="Y49" s="4008"/>
      <c r="Z49" s="4015" t="str">
        <f>IF(AC49+AD51=0,"",AC49+AD51)</f>
        <v/>
      </c>
      <c r="AA49" s="4016"/>
      <c r="AB49" s="4017"/>
      <c r="AC49" s="4000"/>
      <c r="AD49" s="3966"/>
      <c r="AE49" s="3967"/>
      <c r="AF49" s="2036" t="s">
        <v>176</v>
      </c>
      <c r="AG49" s="3968"/>
      <c r="AH49" s="3968"/>
      <c r="AI49" s="3968"/>
      <c r="AJ49" s="3968"/>
      <c r="AK49" s="3968"/>
      <c r="AL49" s="3968"/>
      <c r="AM49" s="3968"/>
      <c r="AN49" s="3968"/>
      <c r="AO49" s="3968"/>
      <c r="AP49" s="3969"/>
      <c r="AQ49" s="2032"/>
      <c r="AS49" s="2044"/>
      <c r="AT49" s="914"/>
      <c r="AU49" s="4002"/>
      <c r="AV49" s="4002"/>
      <c r="AW49" s="4002"/>
      <c r="AX49" s="4002"/>
      <c r="AY49" s="4002"/>
      <c r="AZ49" s="4002"/>
      <c r="BA49" s="4002"/>
      <c r="BB49" s="4002"/>
      <c r="BC49" s="4002"/>
      <c r="BD49" s="4002"/>
      <c r="BE49" s="4002"/>
      <c r="BF49" s="4002"/>
      <c r="BG49" s="4002"/>
      <c r="BH49" s="4002"/>
      <c r="BI49" s="4002"/>
      <c r="BJ49" s="4002"/>
      <c r="BK49" s="4002"/>
      <c r="BL49" s="4002"/>
      <c r="BM49" s="4002"/>
      <c r="BN49" s="4002"/>
      <c r="BO49" s="4002"/>
      <c r="BP49" s="4002"/>
      <c r="BQ49" s="4002"/>
      <c r="BR49" s="4002"/>
      <c r="BS49" s="4002"/>
      <c r="BT49" s="4002"/>
      <c r="BU49" s="4002"/>
      <c r="BV49" s="4002"/>
      <c r="BW49" s="4002"/>
      <c r="BX49" s="4002"/>
      <c r="BY49" s="4002"/>
      <c r="BZ49" s="4002"/>
      <c r="CA49" s="4002"/>
      <c r="CB49" s="4002"/>
      <c r="CC49" s="4002"/>
      <c r="CD49" s="4002"/>
      <c r="CE49" s="4002"/>
      <c r="CF49" s="4002"/>
      <c r="CG49" s="4003"/>
      <c r="CH49" s="2043"/>
      <c r="CI49" s="2043"/>
      <c r="CJ49" s="2043"/>
      <c r="CK49" s="2043"/>
      <c r="CL49" s="2043"/>
      <c r="CM49" s="914"/>
      <c r="CN49" s="914"/>
      <c r="CO49" s="928"/>
    </row>
    <row r="50" spans="1:93" s="946" customFormat="1" ht="13.5" customHeight="1">
      <c r="A50" s="1058"/>
      <c r="C50" s="3984"/>
      <c r="D50" s="3985"/>
      <c r="E50" s="3986"/>
      <c r="F50" s="3993"/>
      <c r="G50" s="3994"/>
      <c r="H50" s="3995"/>
      <c r="I50" s="3970"/>
      <c r="J50" s="3971"/>
      <c r="K50" s="3971"/>
      <c r="L50" s="3971"/>
      <c r="M50" s="3971"/>
      <c r="N50" s="3971"/>
      <c r="O50" s="3971"/>
      <c r="P50" s="3971"/>
      <c r="Q50" s="3971"/>
      <c r="R50" s="3971"/>
      <c r="S50" s="3971"/>
      <c r="T50" s="3974"/>
      <c r="U50" s="3927">
        <f>SUM(I50:T51)</f>
        <v>0</v>
      </c>
      <c r="V50" s="3929"/>
      <c r="W50" s="4009"/>
      <c r="X50" s="4010"/>
      <c r="Y50" s="4011"/>
      <c r="Z50" s="4018"/>
      <c r="AA50" s="4019"/>
      <c r="AB50" s="4020"/>
      <c r="AC50" s="3896"/>
      <c r="AD50" s="3900"/>
      <c r="AE50" s="3901"/>
      <c r="AF50" s="2037" t="s">
        <v>177</v>
      </c>
      <c r="AG50" s="3904"/>
      <c r="AH50" s="3904"/>
      <c r="AI50" s="3904"/>
      <c r="AJ50" s="3904"/>
      <c r="AK50" s="3904"/>
      <c r="AL50" s="3904"/>
      <c r="AM50" s="3904"/>
      <c r="AN50" s="3904"/>
      <c r="AO50" s="3904"/>
      <c r="AP50" s="3905"/>
      <c r="AQ50" s="2032"/>
      <c r="AS50" s="2042"/>
      <c r="AT50" s="914"/>
      <c r="AU50" s="4002"/>
      <c r="AV50" s="4002"/>
      <c r="AW50" s="4002"/>
      <c r="AX50" s="4002"/>
      <c r="AY50" s="4002"/>
      <c r="AZ50" s="4002"/>
      <c r="BA50" s="4002"/>
      <c r="BB50" s="4002"/>
      <c r="BC50" s="4002"/>
      <c r="BD50" s="4002"/>
      <c r="BE50" s="4002"/>
      <c r="BF50" s="4002"/>
      <c r="BG50" s="4002"/>
      <c r="BH50" s="4002"/>
      <c r="BI50" s="4002"/>
      <c r="BJ50" s="4002"/>
      <c r="BK50" s="4002"/>
      <c r="BL50" s="4002"/>
      <c r="BM50" s="4002"/>
      <c r="BN50" s="4002"/>
      <c r="BO50" s="4002"/>
      <c r="BP50" s="4002"/>
      <c r="BQ50" s="4002"/>
      <c r="BR50" s="4002"/>
      <c r="BS50" s="4002"/>
      <c r="BT50" s="4002"/>
      <c r="BU50" s="4002"/>
      <c r="BV50" s="4002"/>
      <c r="BW50" s="4002"/>
      <c r="BX50" s="4002"/>
      <c r="BY50" s="4002"/>
      <c r="BZ50" s="4002"/>
      <c r="CA50" s="4002"/>
      <c r="CB50" s="4002"/>
      <c r="CC50" s="4002"/>
      <c r="CD50" s="4002"/>
      <c r="CE50" s="4002"/>
      <c r="CF50" s="4002"/>
      <c r="CG50" s="4003"/>
      <c r="CH50" s="2043"/>
      <c r="CI50" s="2043"/>
      <c r="CJ50" s="2043"/>
      <c r="CK50" s="2043"/>
      <c r="CL50" s="2043"/>
      <c r="CM50" s="914"/>
      <c r="CN50" s="914"/>
      <c r="CO50" s="928"/>
    </row>
    <row r="51" spans="1:93" s="946" customFormat="1" ht="13.5" customHeight="1" thickBot="1">
      <c r="A51" s="1058"/>
      <c r="C51" s="4026"/>
      <c r="D51" s="4027"/>
      <c r="E51" s="4028"/>
      <c r="F51" s="3996"/>
      <c r="G51" s="3997"/>
      <c r="H51" s="3998"/>
      <c r="I51" s="3972"/>
      <c r="J51" s="3973"/>
      <c r="K51" s="3973"/>
      <c r="L51" s="3973"/>
      <c r="M51" s="3973"/>
      <c r="N51" s="3973"/>
      <c r="O51" s="3973"/>
      <c r="P51" s="3973"/>
      <c r="Q51" s="3973"/>
      <c r="R51" s="3973"/>
      <c r="S51" s="3973"/>
      <c r="T51" s="3975"/>
      <c r="U51" s="3928"/>
      <c r="V51" s="3930"/>
      <c r="W51" s="4012"/>
      <c r="X51" s="4013"/>
      <c r="Y51" s="4014"/>
      <c r="Z51" s="4021"/>
      <c r="AA51" s="4022"/>
      <c r="AB51" s="4023"/>
      <c r="AC51" s="3897"/>
      <c r="AD51" s="3906">
        <v>0</v>
      </c>
      <c r="AE51" s="3907"/>
      <c r="AF51" s="2040"/>
      <c r="AG51" s="3875"/>
      <c r="AH51" s="3875"/>
      <c r="AI51" s="3875"/>
      <c r="AJ51" s="3875"/>
      <c r="AK51" s="3875"/>
      <c r="AL51" s="3875"/>
      <c r="AM51" s="3875"/>
      <c r="AN51" s="3875"/>
      <c r="AO51" s="3875"/>
      <c r="AP51" s="3876"/>
      <c r="AQ51" s="2032"/>
      <c r="AS51" s="2042"/>
      <c r="AT51" s="2102"/>
      <c r="AU51" s="4002"/>
      <c r="AV51" s="4002"/>
      <c r="AW51" s="4002"/>
      <c r="AX51" s="4002"/>
      <c r="AY51" s="4002"/>
      <c r="AZ51" s="4002"/>
      <c r="BA51" s="4002"/>
      <c r="BB51" s="4002"/>
      <c r="BC51" s="4002"/>
      <c r="BD51" s="4002"/>
      <c r="BE51" s="4002"/>
      <c r="BF51" s="4002"/>
      <c r="BG51" s="4002"/>
      <c r="BH51" s="4002"/>
      <c r="BI51" s="4002"/>
      <c r="BJ51" s="4002"/>
      <c r="BK51" s="4002"/>
      <c r="BL51" s="4002"/>
      <c r="BM51" s="4002"/>
      <c r="BN51" s="4002"/>
      <c r="BO51" s="4002"/>
      <c r="BP51" s="4002"/>
      <c r="BQ51" s="4002"/>
      <c r="BR51" s="4002"/>
      <c r="BS51" s="4002"/>
      <c r="BT51" s="4002"/>
      <c r="BU51" s="4002"/>
      <c r="BV51" s="4002"/>
      <c r="BW51" s="4002"/>
      <c r="BX51" s="4002"/>
      <c r="BY51" s="4002"/>
      <c r="BZ51" s="4002"/>
      <c r="CA51" s="4002"/>
      <c r="CB51" s="4002"/>
      <c r="CC51" s="4002"/>
      <c r="CD51" s="4002"/>
      <c r="CE51" s="4002"/>
      <c r="CF51" s="4002"/>
      <c r="CG51" s="4003"/>
      <c r="CH51" s="2043"/>
      <c r="CI51" s="2043"/>
      <c r="CJ51" s="2043"/>
      <c r="CK51" s="2043"/>
      <c r="CL51" s="2043"/>
      <c r="CM51" s="914"/>
      <c r="CN51" s="914"/>
      <c r="CO51" s="928"/>
    </row>
    <row r="52" spans="1:93" s="946" customFormat="1" ht="13.5" customHeight="1" thickTop="1">
      <c r="A52" s="2123"/>
      <c r="C52" s="3946" t="s">
        <v>181</v>
      </c>
      <c r="D52" s="3947"/>
      <c r="E52" s="3948"/>
      <c r="F52" s="3955" t="str">
        <f>IF(SUM(F25:H51)=0,"",SUM(F25:H51))</f>
        <v/>
      </c>
      <c r="G52" s="3956"/>
      <c r="H52" s="3957"/>
      <c r="I52" s="3964">
        <f>SUM(I25,I28,I31,I34,I37,I40,I43,I46,I49)</f>
        <v>0</v>
      </c>
      <c r="J52" s="3965"/>
      <c r="K52" s="3931">
        <f>SUM(K25,K28,K31,K34,K37,K40,K43,K46,K49)</f>
        <v>0</v>
      </c>
      <c r="L52" s="3932"/>
      <c r="M52" s="3931">
        <f>SUM(M25,M28,M31,M34,M37,M40,M43,M46,M49)</f>
        <v>0</v>
      </c>
      <c r="N52" s="3932"/>
      <c r="O52" s="3931">
        <f>SUM(O25,O28,O31,O34,O37,O40,O43,O46,O49)</f>
        <v>0</v>
      </c>
      <c r="P52" s="3932"/>
      <c r="Q52" s="3931">
        <f>SUM(Q25,Q28,Q31,Q34,Q37,Q40,Q43,Q46,Q49)</f>
        <v>0</v>
      </c>
      <c r="R52" s="3932"/>
      <c r="S52" s="3931">
        <f>SUM(S25,S28,S31,S34,S37,S40,S43,S46,S49)</f>
        <v>0</v>
      </c>
      <c r="T52" s="3932"/>
      <c r="U52" s="3931">
        <f>SUM(I52:T52)</f>
        <v>0</v>
      </c>
      <c r="V52" s="3933"/>
      <c r="W52" s="3934">
        <f>ROUND(SUM(W25:Y51),0)</f>
        <v>0</v>
      </c>
      <c r="X52" s="3935"/>
      <c r="Y52" s="3936"/>
      <c r="Z52" s="3886" t="str">
        <f>IF(AC52+AD54=0,"",ROUND(AC52+AD54,0))</f>
        <v/>
      </c>
      <c r="AA52" s="3887"/>
      <c r="AB52" s="3888"/>
      <c r="AC52" s="3943">
        <f>SUM(AC25:AC51)</f>
        <v>0</v>
      </c>
      <c r="AD52" s="3919">
        <f>SUM(AD25,AD28,AD31,AD34,AD37,AD40,AD43,AD46,AD49)</f>
        <v>0</v>
      </c>
      <c r="AE52" s="3920"/>
      <c r="AF52" s="2045"/>
      <c r="AG52" s="3902"/>
      <c r="AH52" s="3902"/>
      <c r="AI52" s="3902"/>
      <c r="AJ52" s="3902"/>
      <c r="AK52" s="3902"/>
      <c r="AL52" s="3902"/>
      <c r="AM52" s="3902"/>
      <c r="AN52" s="3902"/>
      <c r="AO52" s="3902"/>
      <c r="AP52" s="3903"/>
      <c r="AQ52" s="2032"/>
      <c r="AS52" s="2101"/>
      <c r="AT52" s="2102"/>
      <c r="AU52" s="4002"/>
      <c r="AV52" s="4002"/>
      <c r="AW52" s="4002"/>
      <c r="AX52" s="4002"/>
      <c r="AY52" s="4002"/>
      <c r="AZ52" s="4002"/>
      <c r="BA52" s="4002"/>
      <c r="BB52" s="4002"/>
      <c r="BC52" s="4002"/>
      <c r="BD52" s="4002"/>
      <c r="BE52" s="4002"/>
      <c r="BF52" s="4002"/>
      <c r="BG52" s="4002"/>
      <c r="BH52" s="4002"/>
      <c r="BI52" s="4002"/>
      <c r="BJ52" s="4002"/>
      <c r="BK52" s="4002"/>
      <c r="BL52" s="4002"/>
      <c r="BM52" s="4002"/>
      <c r="BN52" s="4002"/>
      <c r="BO52" s="4002"/>
      <c r="BP52" s="4002"/>
      <c r="BQ52" s="4002"/>
      <c r="BR52" s="4002"/>
      <c r="BS52" s="4002"/>
      <c r="BT52" s="4002"/>
      <c r="BU52" s="4002"/>
      <c r="BV52" s="4002"/>
      <c r="BW52" s="4002"/>
      <c r="BX52" s="4002"/>
      <c r="BY52" s="4002"/>
      <c r="BZ52" s="4002"/>
      <c r="CA52" s="4002"/>
      <c r="CB52" s="4002"/>
      <c r="CC52" s="4002"/>
      <c r="CD52" s="4002"/>
      <c r="CE52" s="4002"/>
      <c r="CF52" s="4002"/>
      <c r="CG52" s="4003"/>
      <c r="CH52" s="2043"/>
      <c r="CI52" s="2043"/>
      <c r="CJ52" s="2043"/>
      <c r="CK52" s="2043"/>
      <c r="CL52" s="2043"/>
      <c r="CM52" s="914"/>
      <c r="CN52" s="914"/>
      <c r="CO52" s="928"/>
    </row>
    <row r="53" spans="1:93" s="946" customFormat="1" ht="13.5" customHeight="1">
      <c r="A53" s="1058"/>
      <c r="C53" s="3949"/>
      <c r="D53" s="3950"/>
      <c r="E53" s="3951"/>
      <c r="F53" s="3958"/>
      <c r="G53" s="3959"/>
      <c r="H53" s="3960"/>
      <c r="I53" s="3923">
        <f>SUM(I26,I29,I32,I35,I38,I41,I44,I47,I50)</f>
        <v>0</v>
      </c>
      <c r="J53" s="3924"/>
      <c r="K53" s="3927">
        <f>SUM(K26,K29,K32,K35,K38,K41,K44,K47,K50)</f>
        <v>0</v>
      </c>
      <c r="L53" s="3927"/>
      <c r="M53" s="3927">
        <f>SUM(M26,M29,M32,M35,M38,M41,M44,M47,M50)</f>
        <v>0</v>
      </c>
      <c r="N53" s="3927"/>
      <c r="O53" s="3927">
        <f>SUM(O26,O29,O32,O35,O38,O41,O44,O47,O50)</f>
        <v>0</v>
      </c>
      <c r="P53" s="3927"/>
      <c r="Q53" s="3927">
        <f>SUM(Q26,Q29,Q32,Q35,Q38,Q41,Q44,Q47,Q50)</f>
        <v>0</v>
      </c>
      <c r="R53" s="3927"/>
      <c r="S53" s="3927">
        <f>SUM(S26,S29,S32,S35,S38,S41,S44,S47,S50)</f>
        <v>0</v>
      </c>
      <c r="T53" s="3927"/>
      <c r="U53" s="3927">
        <f>SUM(I53:T54)</f>
        <v>0</v>
      </c>
      <c r="V53" s="3929"/>
      <c r="W53" s="3937"/>
      <c r="X53" s="3938"/>
      <c r="Y53" s="3939"/>
      <c r="Z53" s="3889"/>
      <c r="AA53" s="3890"/>
      <c r="AB53" s="3891"/>
      <c r="AC53" s="3944"/>
      <c r="AD53" s="3921"/>
      <c r="AE53" s="3922"/>
      <c r="AF53" s="2037"/>
      <c r="AG53" s="3904"/>
      <c r="AH53" s="3904"/>
      <c r="AI53" s="3904"/>
      <c r="AJ53" s="3904"/>
      <c r="AK53" s="3904"/>
      <c r="AL53" s="3904"/>
      <c r="AM53" s="3904"/>
      <c r="AN53" s="3904"/>
      <c r="AO53" s="3904"/>
      <c r="AP53" s="3905"/>
      <c r="AQ53" s="2032"/>
      <c r="AR53" s="928"/>
      <c r="AS53" s="2101"/>
      <c r="AT53" s="2102"/>
      <c r="AU53" s="4002"/>
      <c r="AV53" s="4002"/>
      <c r="AW53" s="4002"/>
      <c r="AX53" s="4002"/>
      <c r="AY53" s="4002"/>
      <c r="AZ53" s="4002"/>
      <c r="BA53" s="4002"/>
      <c r="BB53" s="4002"/>
      <c r="BC53" s="4002"/>
      <c r="BD53" s="4002"/>
      <c r="BE53" s="4002"/>
      <c r="BF53" s="4002"/>
      <c r="BG53" s="4002"/>
      <c r="BH53" s="4002"/>
      <c r="BI53" s="4002"/>
      <c r="BJ53" s="4002"/>
      <c r="BK53" s="4002"/>
      <c r="BL53" s="4002"/>
      <c r="BM53" s="4002"/>
      <c r="BN53" s="4002"/>
      <c r="BO53" s="4002"/>
      <c r="BP53" s="4002"/>
      <c r="BQ53" s="4002"/>
      <c r="BR53" s="4002"/>
      <c r="BS53" s="4002"/>
      <c r="BT53" s="4002"/>
      <c r="BU53" s="4002"/>
      <c r="BV53" s="4002"/>
      <c r="BW53" s="4002"/>
      <c r="BX53" s="4002"/>
      <c r="BY53" s="4002"/>
      <c r="BZ53" s="4002"/>
      <c r="CA53" s="4002"/>
      <c r="CB53" s="4002"/>
      <c r="CC53" s="4002"/>
      <c r="CD53" s="4002"/>
      <c r="CE53" s="4002"/>
      <c r="CF53" s="4002"/>
      <c r="CG53" s="4003"/>
      <c r="CH53" s="2043"/>
      <c r="CI53" s="2043"/>
      <c r="CJ53" s="2043"/>
      <c r="CK53" s="2043"/>
      <c r="CL53" s="2043"/>
      <c r="CM53" s="914"/>
      <c r="CN53" s="914"/>
      <c r="CO53" s="928"/>
    </row>
    <row r="54" spans="1:93" s="946" customFormat="1" ht="13.5" customHeight="1" thickBot="1">
      <c r="A54" s="1058"/>
      <c r="C54" s="3952"/>
      <c r="D54" s="3953"/>
      <c r="E54" s="3954"/>
      <c r="F54" s="3961"/>
      <c r="G54" s="3962"/>
      <c r="H54" s="3963"/>
      <c r="I54" s="3925"/>
      <c r="J54" s="3926"/>
      <c r="K54" s="3928"/>
      <c r="L54" s="3928"/>
      <c r="M54" s="3928"/>
      <c r="N54" s="3928"/>
      <c r="O54" s="3928"/>
      <c r="P54" s="3928"/>
      <c r="Q54" s="3928"/>
      <c r="R54" s="3928"/>
      <c r="S54" s="3928"/>
      <c r="T54" s="3928"/>
      <c r="U54" s="3928"/>
      <c r="V54" s="3930"/>
      <c r="W54" s="3940"/>
      <c r="X54" s="3941"/>
      <c r="Y54" s="3942"/>
      <c r="Z54" s="3892"/>
      <c r="AA54" s="3893"/>
      <c r="AB54" s="3894"/>
      <c r="AC54" s="3945"/>
      <c r="AD54" s="3908">
        <f>ROUND(SUM(AD27,AD30,AD33,AD36,AD39,AD42,AD45,AD48,AD51),1)</f>
        <v>0</v>
      </c>
      <c r="AE54" s="3909"/>
      <c r="AF54" s="2040"/>
      <c r="AG54" s="3875"/>
      <c r="AH54" s="3875"/>
      <c r="AI54" s="3875"/>
      <c r="AJ54" s="3875"/>
      <c r="AK54" s="3875"/>
      <c r="AL54" s="3875"/>
      <c r="AM54" s="3875"/>
      <c r="AN54" s="3875"/>
      <c r="AO54" s="3875"/>
      <c r="AP54" s="3876"/>
      <c r="AQ54" s="2032"/>
      <c r="AR54" s="928"/>
      <c r="AS54" s="2101"/>
      <c r="AT54" s="2102"/>
      <c r="AU54" s="4002"/>
      <c r="AV54" s="4002"/>
      <c r="AW54" s="4002"/>
      <c r="AX54" s="4002"/>
      <c r="AY54" s="4002"/>
      <c r="AZ54" s="4002"/>
      <c r="BA54" s="4002"/>
      <c r="BB54" s="4002"/>
      <c r="BC54" s="4002"/>
      <c r="BD54" s="4002"/>
      <c r="BE54" s="4002"/>
      <c r="BF54" s="4002"/>
      <c r="BG54" s="4002"/>
      <c r="BH54" s="4002"/>
      <c r="BI54" s="4002"/>
      <c r="BJ54" s="4002"/>
      <c r="BK54" s="4002"/>
      <c r="BL54" s="4002"/>
      <c r="BM54" s="4002"/>
      <c r="BN54" s="4002"/>
      <c r="BO54" s="4002"/>
      <c r="BP54" s="4002"/>
      <c r="BQ54" s="4002"/>
      <c r="BR54" s="4002"/>
      <c r="BS54" s="4002"/>
      <c r="BT54" s="4002"/>
      <c r="BU54" s="4002"/>
      <c r="BV54" s="4002"/>
      <c r="BW54" s="4002"/>
      <c r="BX54" s="4002"/>
      <c r="BY54" s="4002"/>
      <c r="BZ54" s="4002"/>
      <c r="CA54" s="4002"/>
      <c r="CB54" s="4002"/>
      <c r="CC54" s="4002"/>
      <c r="CD54" s="4002"/>
      <c r="CE54" s="4002"/>
      <c r="CF54" s="4002"/>
      <c r="CG54" s="4003"/>
      <c r="CH54" s="2043"/>
      <c r="CI54" s="2043"/>
      <c r="CJ54" s="2043"/>
      <c r="CK54" s="2043"/>
      <c r="CL54" s="2043"/>
      <c r="CM54" s="914"/>
      <c r="CN54" s="914"/>
      <c r="CO54" s="928"/>
    </row>
    <row r="55" spans="1:93" s="946" customFormat="1" ht="13.5" customHeight="1" thickTop="1">
      <c r="A55" s="2123"/>
      <c r="C55" s="4256" t="s">
        <v>947</v>
      </c>
      <c r="D55" s="4257"/>
      <c r="E55" s="4257"/>
      <c r="F55" s="4257"/>
      <c r="G55" s="4257"/>
      <c r="H55" s="4258"/>
      <c r="I55" s="2083"/>
      <c r="J55" s="2083"/>
      <c r="K55" s="2083"/>
      <c r="L55" s="2083"/>
      <c r="M55" s="2083"/>
      <c r="N55" s="2083"/>
      <c r="O55" s="2083"/>
      <c r="P55" s="2083"/>
      <c r="Q55" s="2083"/>
      <c r="R55" s="2083"/>
      <c r="S55" s="2083"/>
      <c r="T55" s="2083"/>
      <c r="U55" s="2083"/>
      <c r="V55" s="2083"/>
      <c r="W55" s="2083"/>
      <c r="X55" s="2083"/>
      <c r="Y55" s="2084"/>
      <c r="Z55" s="3886" t="str">
        <f>IF(AC55+AD57=0,"",ROUND(AC55+AD57,0))</f>
        <v/>
      </c>
      <c r="AA55" s="3887"/>
      <c r="AB55" s="3888"/>
      <c r="AC55" s="3895"/>
      <c r="AD55" s="3898"/>
      <c r="AE55" s="3899"/>
      <c r="AF55" s="2045" t="s">
        <v>176</v>
      </c>
      <c r="AG55" s="3902"/>
      <c r="AH55" s="3902"/>
      <c r="AI55" s="3902"/>
      <c r="AJ55" s="3902"/>
      <c r="AK55" s="3902"/>
      <c r="AL55" s="3902"/>
      <c r="AM55" s="3902"/>
      <c r="AN55" s="3902"/>
      <c r="AO55" s="3902"/>
      <c r="AP55" s="3903"/>
      <c r="AQ55" s="2032"/>
      <c r="AR55" s="928"/>
      <c r="AS55" s="2101"/>
      <c r="AT55" s="2102"/>
      <c r="AU55" s="4002"/>
      <c r="AV55" s="4002"/>
      <c r="AW55" s="4002"/>
      <c r="AX55" s="4002"/>
      <c r="AY55" s="4002"/>
      <c r="AZ55" s="4002"/>
      <c r="BA55" s="4002"/>
      <c r="BB55" s="4002"/>
      <c r="BC55" s="4002"/>
      <c r="BD55" s="4002"/>
      <c r="BE55" s="4002"/>
      <c r="BF55" s="4002"/>
      <c r="BG55" s="4002"/>
      <c r="BH55" s="4002"/>
      <c r="BI55" s="4002"/>
      <c r="BJ55" s="4002"/>
      <c r="BK55" s="4002"/>
      <c r="BL55" s="4002"/>
      <c r="BM55" s="4002"/>
      <c r="BN55" s="4002"/>
      <c r="BO55" s="4002"/>
      <c r="BP55" s="4002"/>
      <c r="BQ55" s="4002"/>
      <c r="BR55" s="4002"/>
      <c r="BS55" s="4002"/>
      <c r="BT55" s="4002"/>
      <c r="BU55" s="4002"/>
      <c r="BV55" s="4002"/>
      <c r="BW55" s="4002"/>
      <c r="BX55" s="4002"/>
      <c r="BY55" s="4002"/>
      <c r="BZ55" s="4002"/>
      <c r="CA55" s="4002"/>
      <c r="CB55" s="4002"/>
      <c r="CC55" s="4002"/>
      <c r="CD55" s="4002"/>
      <c r="CE55" s="4002"/>
      <c r="CF55" s="4002"/>
      <c r="CG55" s="4003"/>
      <c r="CH55" s="2043"/>
      <c r="CI55" s="2043"/>
      <c r="CJ55" s="2043"/>
      <c r="CK55" s="2043"/>
      <c r="CL55" s="2043"/>
      <c r="CM55" s="914"/>
      <c r="CN55" s="914"/>
      <c r="CO55" s="928"/>
    </row>
    <row r="56" spans="1:93" s="946" customFormat="1" ht="13.5" customHeight="1">
      <c r="A56" s="1058"/>
      <c r="C56" s="4259"/>
      <c r="D56" s="4260"/>
      <c r="E56" s="4260"/>
      <c r="F56" s="4260"/>
      <c r="G56" s="4260"/>
      <c r="H56" s="4261"/>
      <c r="I56" s="2085"/>
      <c r="J56" s="2085"/>
      <c r="K56" s="2085"/>
      <c r="L56" s="2085"/>
      <c r="M56" s="2085"/>
      <c r="N56" s="2085"/>
      <c r="O56" s="2085"/>
      <c r="P56" s="2085"/>
      <c r="Q56" s="2085"/>
      <c r="R56" s="2085"/>
      <c r="S56" s="2085"/>
      <c r="T56" s="2085"/>
      <c r="U56" s="2085"/>
      <c r="V56" s="2085"/>
      <c r="W56" s="2085"/>
      <c r="X56" s="2085"/>
      <c r="Y56" s="2086"/>
      <c r="Z56" s="3889"/>
      <c r="AA56" s="3890"/>
      <c r="AB56" s="3891"/>
      <c r="AC56" s="3896"/>
      <c r="AD56" s="3900"/>
      <c r="AE56" s="3901"/>
      <c r="AF56" s="2037" t="s">
        <v>177</v>
      </c>
      <c r="AG56" s="3904"/>
      <c r="AH56" s="3904"/>
      <c r="AI56" s="3904"/>
      <c r="AJ56" s="3904"/>
      <c r="AK56" s="3904"/>
      <c r="AL56" s="3904"/>
      <c r="AM56" s="3904"/>
      <c r="AN56" s="3904"/>
      <c r="AO56" s="3904"/>
      <c r="AP56" s="3905"/>
      <c r="AQ56" s="2032"/>
      <c r="AR56" s="1068"/>
      <c r="AS56" s="2101"/>
      <c r="AT56" s="2102"/>
      <c r="AU56" s="4002"/>
      <c r="AV56" s="4002"/>
      <c r="AW56" s="4002"/>
      <c r="AX56" s="4002"/>
      <c r="AY56" s="4002"/>
      <c r="AZ56" s="4002"/>
      <c r="BA56" s="4002"/>
      <c r="BB56" s="4002"/>
      <c r="BC56" s="4002"/>
      <c r="BD56" s="4002"/>
      <c r="BE56" s="4002"/>
      <c r="BF56" s="4002"/>
      <c r="BG56" s="4002"/>
      <c r="BH56" s="4002"/>
      <c r="BI56" s="4002"/>
      <c r="BJ56" s="4002"/>
      <c r="BK56" s="4002"/>
      <c r="BL56" s="4002"/>
      <c r="BM56" s="4002"/>
      <c r="BN56" s="4002"/>
      <c r="BO56" s="4002"/>
      <c r="BP56" s="4002"/>
      <c r="BQ56" s="4002"/>
      <c r="BR56" s="4002"/>
      <c r="BS56" s="4002"/>
      <c r="BT56" s="4002"/>
      <c r="BU56" s="4002"/>
      <c r="BV56" s="4002"/>
      <c r="BW56" s="4002"/>
      <c r="BX56" s="4002"/>
      <c r="BY56" s="4002"/>
      <c r="BZ56" s="4002"/>
      <c r="CA56" s="4002"/>
      <c r="CB56" s="4002"/>
      <c r="CC56" s="4002"/>
      <c r="CD56" s="4002"/>
      <c r="CE56" s="4002"/>
      <c r="CF56" s="4002"/>
      <c r="CG56" s="4003"/>
      <c r="CH56" s="2043"/>
      <c r="CI56" s="2043"/>
      <c r="CJ56" s="2043"/>
      <c r="CK56" s="2043"/>
      <c r="CL56" s="2043"/>
      <c r="CM56" s="914"/>
      <c r="CN56" s="914"/>
      <c r="CO56" s="928"/>
    </row>
    <row r="57" spans="1:93" s="946" customFormat="1" ht="13.5" customHeight="1" thickBot="1">
      <c r="A57" s="1058"/>
      <c r="C57" s="4308"/>
      <c r="D57" s="4309"/>
      <c r="E57" s="4309"/>
      <c r="F57" s="4309"/>
      <c r="G57" s="4309"/>
      <c r="H57" s="4310"/>
      <c r="I57" s="2087"/>
      <c r="J57" s="2087"/>
      <c r="K57" s="2087"/>
      <c r="L57" s="2087"/>
      <c r="M57" s="2087"/>
      <c r="N57" s="2087"/>
      <c r="O57" s="2087"/>
      <c r="P57" s="2087"/>
      <c r="Q57" s="2087"/>
      <c r="R57" s="2087"/>
      <c r="S57" s="2087"/>
      <c r="T57" s="2087"/>
      <c r="U57" s="2087"/>
      <c r="V57" s="2087"/>
      <c r="W57" s="2087"/>
      <c r="X57" s="2087"/>
      <c r="Y57" s="2088"/>
      <c r="Z57" s="3892"/>
      <c r="AA57" s="3893"/>
      <c r="AB57" s="3894"/>
      <c r="AC57" s="3897"/>
      <c r="AD57" s="3906">
        <v>0</v>
      </c>
      <c r="AE57" s="3907"/>
      <c r="AF57" s="2040"/>
      <c r="AG57" s="3875"/>
      <c r="AH57" s="3875"/>
      <c r="AI57" s="3875"/>
      <c r="AJ57" s="3875"/>
      <c r="AK57" s="3875"/>
      <c r="AL57" s="3875"/>
      <c r="AM57" s="3875"/>
      <c r="AN57" s="3875"/>
      <c r="AO57" s="3875"/>
      <c r="AP57" s="3876"/>
      <c r="AQ57" s="2032"/>
      <c r="AR57" s="1068"/>
      <c r="AS57" s="2101"/>
      <c r="AT57" s="914"/>
      <c r="AU57" s="4002"/>
      <c r="AV57" s="4002"/>
      <c r="AW57" s="4002"/>
      <c r="AX57" s="4002"/>
      <c r="AY57" s="4002"/>
      <c r="AZ57" s="4002"/>
      <c r="BA57" s="4002"/>
      <c r="BB57" s="4002"/>
      <c r="BC57" s="4002"/>
      <c r="BD57" s="4002"/>
      <c r="BE57" s="4002"/>
      <c r="BF57" s="4002"/>
      <c r="BG57" s="4002"/>
      <c r="BH57" s="4002"/>
      <c r="BI57" s="4002"/>
      <c r="BJ57" s="4002"/>
      <c r="BK57" s="4002"/>
      <c r="BL57" s="4002"/>
      <c r="BM57" s="4002"/>
      <c r="BN57" s="4002"/>
      <c r="BO57" s="4002"/>
      <c r="BP57" s="4002"/>
      <c r="BQ57" s="4002"/>
      <c r="BR57" s="4002"/>
      <c r="BS57" s="4002"/>
      <c r="BT57" s="4002"/>
      <c r="BU57" s="4002"/>
      <c r="BV57" s="4002"/>
      <c r="BW57" s="4002"/>
      <c r="BX57" s="4002"/>
      <c r="BY57" s="4002"/>
      <c r="BZ57" s="4002"/>
      <c r="CA57" s="4002"/>
      <c r="CB57" s="4002"/>
      <c r="CC57" s="4002"/>
      <c r="CD57" s="4002"/>
      <c r="CE57" s="4002"/>
      <c r="CF57" s="4002"/>
      <c r="CG57" s="4003"/>
      <c r="CH57" s="2043"/>
      <c r="CI57" s="2043"/>
      <c r="CJ57" s="2043"/>
      <c r="CK57" s="2043"/>
      <c r="CL57" s="2043"/>
      <c r="CM57" s="914"/>
      <c r="CN57" s="914"/>
      <c r="CO57" s="928"/>
    </row>
    <row r="58" spans="1:93" ht="12" customHeight="1" thickTop="1">
      <c r="A58" s="1058"/>
      <c r="C58" s="4256" t="s">
        <v>2150</v>
      </c>
      <c r="D58" s="4257"/>
      <c r="E58" s="4257"/>
      <c r="F58" s="4257"/>
      <c r="G58" s="4257"/>
      <c r="H58" s="4258"/>
      <c r="I58" s="2083"/>
      <c r="J58" s="2083"/>
      <c r="K58" s="2083"/>
      <c r="L58" s="2083"/>
      <c r="M58" s="2083"/>
      <c r="N58" s="2083"/>
      <c r="O58" s="2083"/>
      <c r="P58" s="2083"/>
      <c r="Q58" s="2083"/>
      <c r="R58" s="2083"/>
      <c r="S58" s="2083"/>
      <c r="T58" s="2083"/>
      <c r="U58" s="2083"/>
      <c r="V58" s="2083"/>
      <c r="W58" s="2083"/>
      <c r="X58" s="2083"/>
      <c r="Y58" s="2084"/>
      <c r="Z58" s="3886" t="str">
        <f>IF(AC58+AD60=0,"",ROUND(AC58+AD60,0))</f>
        <v/>
      </c>
      <c r="AA58" s="3887"/>
      <c r="AB58" s="3888"/>
      <c r="AC58" s="3895"/>
      <c r="AD58" s="3898"/>
      <c r="AE58" s="3899"/>
      <c r="AF58" s="2045" t="s">
        <v>176</v>
      </c>
      <c r="AG58" s="3902"/>
      <c r="AH58" s="3902"/>
      <c r="AI58" s="3902"/>
      <c r="AJ58" s="3902"/>
      <c r="AK58" s="3902"/>
      <c r="AL58" s="3902"/>
      <c r="AM58" s="3902"/>
      <c r="AN58" s="3902"/>
      <c r="AO58" s="3902"/>
      <c r="AP58" s="3903"/>
      <c r="AQ58" s="940"/>
      <c r="AR58" s="1070"/>
      <c r="AS58" s="2101"/>
      <c r="AT58" s="928"/>
      <c r="AU58" s="4002"/>
      <c r="AV58" s="4002"/>
      <c r="AW58" s="4002"/>
      <c r="AX58" s="4002"/>
      <c r="AY58" s="4002"/>
      <c r="AZ58" s="4002"/>
      <c r="BA58" s="4002"/>
      <c r="BB58" s="4002"/>
      <c r="BC58" s="4002"/>
      <c r="BD58" s="4002"/>
      <c r="BE58" s="4002"/>
      <c r="BF58" s="4002"/>
      <c r="BG58" s="4002"/>
      <c r="BH58" s="4002"/>
      <c r="BI58" s="4002"/>
      <c r="BJ58" s="4002"/>
      <c r="BK58" s="4002"/>
      <c r="BL58" s="4002"/>
      <c r="BM58" s="4002"/>
      <c r="BN58" s="4002"/>
      <c r="BO58" s="4002"/>
      <c r="BP58" s="4002"/>
      <c r="BQ58" s="4002"/>
      <c r="BR58" s="4002"/>
      <c r="BS58" s="4002"/>
      <c r="BT58" s="4002"/>
      <c r="BU58" s="4002"/>
      <c r="BV58" s="4002"/>
      <c r="BW58" s="4002"/>
      <c r="BX58" s="4002"/>
      <c r="BY58" s="4002"/>
      <c r="BZ58" s="4002"/>
      <c r="CA58" s="4002"/>
      <c r="CB58" s="4002"/>
      <c r="CC58" s="4002"/>
      <c r="CD58" s="4002"/>
      <c r="CE58" s="4002"/>
      <c r="CF58" s="4002"/>
      <c r="CG58" s="4003"/>
      <c r="CH58" s="2043"/>
      <c r="CI58" s="2043"/>
      <c r="CJ58" s="2043"/>
      <c r="CK58" s="2043"/>
      <c r="CL58" s="2043"/>
      <c r="CM58" s="914"/>
      <c r="CN58" s="914"/>
      <c r="CO58" s="914"/>
    </row>
    <row r="59" spans="1:93" ht="12" customHeight="1">
      <c r="A59" s="1058"/>
      <c r="C59" s="4259"/>
      <c r="D59" s="4260"/>
      <c r="E59" s="4260"/>
      <c r="F59" s="4260"/>
      <c r="G59" s="4260"/>
      <c r="H59" s="4261"/>
      <c r="I59" s="2085"/>
      <c r="J59" s="2085"/>
      <c r="K59" s="2085"/>
      <c r="L59" s="2085"/>
      <c r="M59" s="2085"/>
      <c r="N59" s="2085"/>
      <c r="O59" s="2085"/>
      <c r="P59" s="2085"/>
      <c r="Q59" s="2085"/>
      <c r="R59" s="2085"/>
      <c r="S59" s="2085"/>
      <c r="T59" s="2085"/>
      <c r="U59" s="2085"/>
      <c r="V59" s="2085"/>
      <c r="W59" s="2085"/>
      <c r="X59" s="2085"/>
      <c r="Y59" s="2086"/>
      <c r="Z59" s="3889"/>
      <c r="AA59" s="3890"/>
      <c r="AB59" s="3891"/>
      <c r="AC59" s="3896"/>
      <c r="AD59" s="3900"/>
      <c r="AE59" s="3901"/>
      <c r="AF59" s="2037" t="s">
        <v>177</v>
      </c>
      <c r="AG59" s="3904"/>
      <c r="AH59" s="3904"/>
      <c r="AI59" s="3904"/>
      <c r="AJ59" s="3904"/>
      <c r="AK59" s="3904"/>
      <c r="AL59" s="3904"/>
      <c r="AM59" s="3904"/>
      <c r="AN59" s="3904"/>
      <c r="AO59" s="3904"/>
      <c r="AP59" s="3905"/>
      <c r="AQ59" s="2089"/>
      <c r="AR59" s="1070"/>
      <c r="AS59" s="2101"/>
      <c r="AT59" s="928"/>
      <c r="AU59" s="4002"/>
      <c r="AV59" s="4002"/>
      <c r="AW59" s="4002"/>
      <c r="AX59" s="4002"/>
      <c r="AY59" s="4002"/>
      <c r="AZ59" s="4002"/>
      <c r="BA59" s="4002"/>
      <c r="BB59" s="4002"/>
      <c r="BC59" s="4002"/>
      <c r="BD59" s="4002"/>
      <c r="BE59" s="4002"/>
      <c r="BF59" s="4002"/>
      <c r="BG59" s="4002"/>
      <c r="BH59" s="4002"/>
      <c r="BI59" s="4002"/>
      <c r="BJ59" s="4002"/>
      <c r="BK59" s="4002"/>
      <c r="BL59" s="4002"/>
      <c r="BM59" s="4002"/>
      <c r="BN59" s="4002"/>
      <c r="BO59" s="4002"/>
      <c r="BP59" s="4002"/>
      <c r="BQ59" s="4002"/>
      <c r="BR59" s="4002"/>
      <c r="BS59" s="4002"/>
      <c r="BT59" s="4002"/>
      <c r="BU59" s="4002"/>
      <c r="BV59" s="4002"/>
      <c r="BW59" s="4002"/>
      <c r="BX59" s="4002"/>
      <c r="BY59" s="4002"/>
      <c r="BZ59" s="4002"/>
      <c r="CA59" s="4002"/>
      <c r="CB59" s="4002"/>
      <c r="CC59" s="4002"/>
      <c r="CD59" s="4002"/>
      <c r="CE59" s="4002"/>
      <c r="CF59" s="4002"/>
      <c r="CG59" s="4003"/>
      <c r="CH59" s="2043"/>
      <c r="CI59" s="2043"/>
      <c r="CJ59" s="2043"/>
      <c r="CK59" s="2043"/>
      <c r="CL59" s="2043"/>
      <c r="CM59" s="914"/>
      <c r="CN59" s="914"/>
      <c r="CO59" s="914"/>
    </row>
    <row r="60" spans="1:93" ht="12" customHeight="1">
      <c r="A60" s="1058"/>
      <c r="C60" s="4262"/>
      <c r="D60" s="4263"/>
      <c r="E60" s="4263"/>
      <c r="F60" s="4263"/>
      <c r="G60" s="4263"/>
      <c r="H60" s="4264"/>
      <c r="I60" s="2087"/>
      <c r="J60" s="2087"/>
      <c r="K60" s="2087"/>
      <c r="L60" s="2087"/>
      <c r="M60" s="2087"/>
      <c r="N60" s="2087"/>
      <c r="O60" s="2087"/>
      <c r="P60" s="2087"/>
      <c r="Q60" s="2087"/>
      <c r="R60" s="2087"/>
      <c r="S60" s="2087"/>
      <c r="T60" s="2087"/>
      <c r="U60" s="2087"/>
      <c r="V60" s="2087"/>
      <c r="W60" s="2087"/>
      <c r="X60" s="2087"/>
      <c r="Y60" s="2088"/>
      <c r="Z60" s="3892"/>
      <c r="AA60" s="3893"/>
      <c r="AB60" s="3894"/>
      <c r="AC60" s="3897"/>
      <c r="AD60" s="3906">
        <v>0</v>
      </c>
      <c r="AE60" s="3907"/>
      <c r="AF60" s="2040"/>
      <c r="AG60" s="3875"/>
      <c r="AH60" s="3875"/>
      <c r="AI60" s="3875"/>
      <c r="AJ60" s="3875"/>
      <c r="AK60" s="3875"/>
      <c r="AL60" s="3875"/>
      <c r="AM60" s="3875"/>
      <c r="AN60" s="3875"/>
      <c r="AO60" s="3875"/>
      <c r="AP60" s="3876"/>
      <c r="AQ60" s="2089"/>
      <c r="AR60" s="1071"/>
      <c r="AS60" s="2052"/>
      <c r="AT60" s="2125" t="s">
        <v>597</v>
      </c>
      <c r="AU60" s="3867" t="s">
        <v>2143</v>
      </c>
      <c r="AV60" s="3867"/>
      <c r="AW60" s="3867"/>
      <c r="AX60" s="3867"/>
      <c r="AY60" s="3867"/>
      <c r="AZ60" s="3867"/>
      <c r="BA60" s="3867"/>
      <c r="BB60" s="3867"/>
      <c r="BC60" s="3867"/>
      <c r="BD60" s="3867"/>
      <c r="BE60" s="3867"/>
      <c r="BF60" s="3867"/>
      <c r="BG60" s="3867"/>
      <c r="BH60" s="3867"/>
      <c r="BI60" s="3867"/>
      <c r="BJ60" s="3867"/>
      <c r="BK60" s="3867"/>
      <c r="BL60" s="3867"/>
      <c r="BM60" s="3867"/>
      <c r="BN60" s="3867"/>
      <c r="BO60" s="3867"/>
      <c r="BP60" s="3867"/>
      <c r="BQ60" s="3867"/>
      <c r="BR60" s="3867"/>
      <c r="BS60" s="3867"/>
      <c r="BT60" s="3867"/>
      <c r="BU60" s="3867"/>
      <c r="BV60" s="3867"/>
      <c r="BW60" s="3867"/>
      <c r="BX60" s="3867"/>
      <c r="BY60" s="3867"/>
      <c r="BZ60" s="3867"/>
      <c r="CA60" s="3867"/>
      <c r="CB60" s="3867"/>
      <c r="CC60" s="3867"/>
      <c r="CD60" s="3867"/>
      <c r="CE60" s="3867"/>
      <c r="CF60" s="3867"/>
      <c r="CG60" s="3868"/>
      <c r="CH60" s="2043"/>
      <c r="CI60" s="2043"/>
      <c r="CJ60" s="2043"/>
      <c r="CK60" s="2043"/>
      <c r="CL60" s="2043"/>
      <c r="CM60" s="914"/>
      <c r="CN60" s="914"/>
      <c r="CO60" s="914"/>
    </row>
    <row r="61" spans="1:93" ht="12" customHeight="1">
      <c r="A61" s="1058"/>
      <c r="C61" s="945" t="s">
        <v>253</v>
      </c>
      <c r="D61" s="1083"/>
      <c r="E61" s="914"/>
      <c r="F61" s="2482"/>
      <c r="G61" s="2482"/>
      <c r="H61" s="914"/>
      <c r="I61" s="2482"/>
      <c r="J61" s="1083" t="s">
        <v>817</v>
      </c>
      <c r="K61" s="2579"/>
      <c r="L61" s="2580"/>
      <c r="M61" s="2580"/>
      <c r="N61" s="1083"/>
      <c r="O61" s="1083"/>
      <c r="P61" s="989"/>
      <c r="Q61" s="2581"/>
      <c r="R61" s="2582"/>
      <c r="S61" s="2582"/>
      <c r="T61" s="989"/>
      <c r="U61" s="1083"/>
      <c r="V61" s="1083"/>
      <c r="W61" s="1083"/>
      <c r="X61" s="1083"/>
      <c r="Y61" s="1083"/>
      <c r="Z61" s="1083"/>
      <c r="AA61" s="1083"/>
      <c r="AB61" s="1083"/>
      <c r="AC61" s="1083"/>
      <c r="AD61" s="1083"/>
      <c r="AE61" s="1083"/>
      <c r="AF61" s="1159"/>
      <c r="AG61" s="1159"/>
      <c r="AH61" s="1159"/>
      <c r="AI61" s="1083"/>
      <c r="AJ61" s="1083"/>
      <c r="AK61" s="1083"/>
      <c r="AL61" s="2090"/>
      <c r="AM61" s="2091"/>
      <c r="AN61" s="1083"/>
      <c r="AO61" s="911"/>
      <c r="AP61" s="914"/>
      <c r="AQ61" s="2092"/>
      <c r="AR61" s="1071"/>
      <c r="AS61" s="2101"/>
      <c r="AT61" s="2102"/>
      <c r="AU61" s="2102"/>
      <c r="AV61" s="2102"/>
      <c r="AW61" s="2102"/>
      <c r="AX61" s="2102"/>
      <c r="AY61" s="2102"/>
      <c r="AZ61" s="2102"/>
      <c r="BA61" s="2102"/>
      <c r="BB61" s="2102"/>
      <c r="BC61" s="2102"/>
      <c r="BD61" s="2102"/>
      <c r="BE61" s="2102"/>
      <c r="BF61" s="2102"/>
      <c r="BG61" s="2102"/>
      <c r="BH61" s="2102"/>
      <c r="BI61" s="2102"/>
      <c r="BJ61" s="2102"/>
      <c r="BK61" s="2102"/>
      <c r="BL61" s="2102"/>
      <c r="BM61" s="2102"/>
      <c r="BN61" s="2102"/>
      <c r="BO61" s="2102"/>
      <c r="BP61" s="2102"/>
      <c r="BQ61" s="2102"/>
      <c r="BR61" s="2102"/>
      <c r="BS61" s="2102"/>
      <c r="BT61" s="2102"/>
      <c r="BU61" s="2102"/>
      <c r="BV61" s="2102"/>
      <c r="BW61" s="2102"/>
      <c r="BX61" s="2102"/>
      <c r="BY61" s="2102"/>
      <c r="BZ61" s="2102"/>
      <c r="CA61" s="2102"/>
      <c r="CB61" s="2102"/>
      <c r="CC61" s="2102"/>
      <c r="CD61" s="2102"/>
      <c r="CE61" s="2102"/>
      <c r="CF61" s="2102"/>
      <c r="CG61" s="2103"/>
      <c r="CH61" s="2102"/>
      <c r="CI61" s="2102"/>
      <c r="CJ61" s="2102"/>
      <c r="CK61" s="2102"/>
      <c r="CL61" s="2102"/>
      <c r="CM61" s="2102"/>
      <c r="CN61" s="2102"/>
      <c r="CO61" s="2102"/>
    </row>
    <row r="62" spans="1:93" ht="12" customHeight="1">
      <c r="A62" s="1058"/>
      <c r="C62" s="4304" t="s">
        <v>1135</v>
      </c>
      <c r="D62" s="4304"/>
      <c r="E62" s="2022" t="s">
        <v>2283</v>
      </c>
      <c r="F62" s="2486"/>
      <c r="G62" s="2486"/>
      <c r="H62" s="2486"/>
      <c r="I62" s="2486"/>
      <c r="J62" s="2486"/>
      <c r="K62" s="2486"/>
      <c r="L62" s="2486"/>
      <c r="M62" s="2486"/>
      <c r="N62" s="2486"/>
      <c r="O62" s="2486"/>
      <c r="P62" s="2486"/>
      <c r="Q62" s="2486"/>
      <c r="R62" s="2486"/>
      <c r="S62" s="2486"/>
      <c r="T62" s="2486"/>
      <c r="U62" s="2486"/>
      <c r="V62" s="2486"/>
      <c r="W62" s="2486"/>
      <c r="X62" s="2486"/>
      <c r="Y62" s="2486"/>
      <c r="Z62" s="2486"/>
      <c r="AA62" s="2486"/>
      <c r="AB62" s="2486"/>
      <c r="AC62" s="2486"/>
      <c r="AD62" s="2486"/>
      <c r="AE62" s="2486"/>
      <c r="AF62" s="2486"/>
      <c r="AG62" s="2486"/>
      <c r="AH62" s="2486"/>
      <c r="AI62" s="2486"/>
      <c r="AJ62" s="2486"/>
      <c r="AK62" s="2486"/>
      <c r="AL62" s="2486"/>
      <c r="AM62" s="2486"/>
      <c r="AN62" s="2486"/>
      <c r="AO62" s="2486"/>
      <c r="AP62" s="2486"/>
      <c r="AQ62" s="2092"/>
      <c r="AR62" s="1071"/>
      <c r="AS62" s="2104"/>
      <c r="AT62" s="2105"/>
      <c r="AU62" s="2105"/>
      <c r="AV62" s="2105"/>
      <c r="AW62" s="2105"/>
      <c r="AX62" s="2105"/>
      <c r="AY62" s="2105"/>
      <c r="AZ62" s="2105"/>
      <c r="BA62" s="2105"/>
      <c r="BB62" s="2105"/>
      <c r="BC62" s="2105"/>
      <c r="BD62" s="2105"/>
      <c r="BE62" s="2105"/>
      <c r="BF62" s="2105"/>
      <c r="BG62" s="2105"/>
      <c r="BH62" s="2105"/>
      <c r="BI62" s="2105"/>
      <c r="BJ62" s="2105"/>
      <c r="BK62" s="2105"/>
      <c r="BL62" s="2105"/>
      <c r="BM62" s="2105"/>
      <c r="BN62" s="2105"/>
      <c r="BO62" s="2105"/>
      <c r="BP62" s="2105"/>
      <c r="BQ62" s="2105"/>
      <c r="BR62" s="2105"/>
      <c r="BS62" s="2105"/>
      <c r="BT62" s="2105"/>
      <c r="BU62" s="2105"/>
      <c r="BV62" s="2105"/>
      <c r="BW62" s="2105"/>
      <c r="BX62" s="2105"/>
      <c r="BY62" s="2105"/>
      <c r="BZ62" s="2105"/>
      <c r="CA62" s="2105"/>
      <c r="CB62" s="2105"/>
      <c r="CC62" s="2105"/>
      <c r="CD62" s="2105"/>
      <c r="CE62" s="2105"/>
      <c r="CF62" s="2105"/>
      <c r="CG62" s="2106"/>
      <c r="CH62" s="2102"/>
      <c r="CI62" s="2102"/>
      <c r="CJ62" s="2102"/>
      <c r="CK62" s="2102"/>
      <c r="CL62" s="2102"/>
      <c r="CM62" s="2102"/>
      <c r="CN62" s="2102"/>
      <c r="CO62" s="2102"/>
    </row>
    <row r="63" spans="1:93" ht="12" customHeight="1">
      <c r="A63" s="1058"/>
      <c r="C63" s="2119"/>
      <c r="D63" s="2119"/>
      <c r="E63" s="2022" t="s">
        <v>2284</v>
      </c>
      <c r="F63" s="2486"/>
      <c r="G63" s="2486"/>
      <c r="H63" s="2486"/>
      <c r="I63" s="2486"/>
      <c r="J63" s="2486"/>
      <c r="K63" s="2486"/>
      <c r="L63" s="2486"/>
      <c r="M63" s="2486"/>
      <c r="N63" s="2486"/>
      <c r="O63" s="2486"/>
      <c r="P63" s="2486"/>
      <c r="Q63" s="2486"/>
      <c r="R63" s="2486"/>
      <c r="S63" s="2486"/>
      <c r="T63" s="2486"/>
      <c r="U63" s="2486"/>
      <c r="V63" s="2486"/>
      <c r="W63" s="2486"/>
      <c r="X63" s="2486"/>
      <c r="Y63" s="2486"/>
      <c r="Z63" s="2486"/>
      <c r="AA63" s="2486"/>
      <c r="AB63" s="2486"/>
      <c r="AC63" s="2486"/>
      <c r="AD63" s="2486"/>
      <c r="AE63" s="2486"/>
      <c r="AF63" s="2486"/>
      <c r="AG63" s="2486"/>
      <c r="AH63" s="2486"/>
      <c r="AI63" s="2486"/>
      <c r="AJ63" s="2486"/>
      <c r="AK63" s="2486"/>
      <c r="AL63" s="2486"/>
      <c r="AM63" s="2486"/>
      <c r="AN63" s="2486"/>
      <c r="AO63" s="2486"/>
      <c r="AP63" s="2486"/>
      <c r="AQ63" s="940"/>
      <c r="AR63" s="914"/>
      <c r="AS63" s="2100"/>
      <c r="AT63" s="2102"/>
      <c r="AU63" s="2102"/>
      <c r="AV63" s="2102"/>
      <c r="AW63" s="2102"/>
      <c r="AX63" s="2102"/>
      <c r="AY63" s="2102"/>
      <c r="AZ63" s="2102"/>
      <c r="BA63" s="2102"/>
      <c r="BB63" s="2102"/>
      <c r="BC63" s="2102"/>
      <c r="BD63" s="2102"/>
      <c r="BE63" s="2102"/>
      <c r="BF63" s="2102"/>
      <c r="BG63" s="2102"/>
      <c r="BH63" s="2102"/>
      <c r="BI63" s="2102"/>
      <c r="BJ63" s="2102"/>
      <c r="BK63" s="2102"/>
      <c r="BL63" s="2102"/>
      <c r="BM63" s="2102"/>
      <c r="BN63" s="2102"/>
      <c r="BO63" s="2102"/>
      <c r="BP63" s="2102"/>
      <c r="BQ63" s="2102"/>
      <c r="BR63" s="2102"/>
      <c r="BS63" s="2102"/>
      <c r="BT63" s="2102"/>
      <c r="BU63" s="2102"/>
      <c r="BV63" s="2102"/>
      <c r="BW63" s="2102"/>
      <c r="BX63" s="2102"/>
      <c r="BY63" s="2102"/>
      <c r="BZ63" s="2102"/>
      <c r="CA63" s="2102"/>
      <c r="CB63" s="2102"/>
      <c r="CC63" s="2102"/>
      <c r="CD63" s="2102"/>
      <c r="CE63" s="2102"/>
      <c r="CF63" s="2102"/>
      <c r="CG63" s="2102"/>
      <c r="CH63" s="2102"/>
      <c r="CI63" s="2102"/>
      <c r="CJ63" s="2102"/>
      <c r="CK63" s="2102"/>
      <c r="CL63" s="2102"/>
      <c r="CM63" s="2102"/>
      <c r="CN63" s="2102"/>
      <c r="CO63" s="2102"/>
    </row>
    <row r="64" spans="1:93" ht="12" customHeight="1">
      <c r="A64" s="1058"/>
      <c r="C64" s="4304" t="s">
        <v>866</v>
      </c>
      <c r="D64" s="4304"/>
      <c r="E64" s="4305" t="s">
        <v>2422</v>
      </c>
      <c r="F64" s="4305"/>
      <c r="G64" s="4305"/>
      <c r="H64" s="4305"/>
      <c r="I64" s="4305"/>
      <c r="J64" s="4305"/>
      <c r="K64" s="4305"/>
      <c r="L64" s="4305"/>
      <c r="M64" s="4305"/>
      <c r="N64" s="4305"/>
      <c r="O64" s="4305"/>
      <c r="P64" s="4305"/>
      <c r="Q64" s="4305"/>
      <c r="R64" s="4305"/>
      <c r="S64" s="4305"/>
      <c r="T64" s="4305"/>
      <c r="U64" s="4305"/>
      <c r="V64" s="4305"/>
      <c r="W64" s="4305"/>
      <c r="X64" s="4305"/>
      <c r="Y64" s="4305"/>
      <c r="Z64" s="4305"/>
      <c r="AA64" s="4305"/>
      <c r="AB64" s="4305"/>
      <c r="AC64" s="4305"/>
      <c r="AD64" s="4305"/>
      <c r="AE64" s="4305"/>
      <c r="AF64" s="4305"/>
      <c r="AG64" s="4305"/>
      <c r="AH64" s="4305"/>
      <c r="AI64" s="4305"/>
      <c r="AJ64" s="4305"/>
      <c r="AK64" s="4305"/>
      <c r="AL64" s="4305"/>
      <c r="AM64" s="4305"/>
      <c r="AN64" s="4305"/>
      <c r="AO64" s="4305"/>
      <c r="AP64" s="4305"/>
      <c r="AQ64" s="2583"/>
      <c r="AR64" s="914"/>
      <c r="AS64" s="2102"/>
      <c r="AT64" s="2102"/>
      <c r="AU64" s="2102"/>
      <c r="AV64" s="2102"/>
      <c r="AW64" s="2102"/>
      <c r="AX64" s="2102"/>
      <c r="AY64" s="2102"/>
      <c r="AZ64" s="2102"/>
      <c r="BA64" s="2102"/>
      <c r="BB64" s="2102"/>
      <c r="BC64" s="2102"/>
      <c r="BD64" s="2102"/>
      <c r="BE64" s="2102"/>
      <c r="BF64" s="2102"/>
      <c r="BG64" s="2102"/>
      <c r="BH64" s="2102"/>
      <c r="BI64" s="2102"/>
      <c r="BJ64" s="2102"/>
      <c r="BK64" s="2102"/>
      <c r="BL64" s="2102"/>
      <c r="BM64" s="2102"/>
      <c r="BN64" s="2102"/>
      <c r="BO64" s="2102"/>
      <c r="BP64" s="2102"/>
      <c r="BQ64" s="2102"/>
      <c r="BR64" s="2102"/>
      <c r="BS64" s="2102"/>
      <c r="BT64" s="2102"/>
      <c r="BU64" s="2102"/>
      <c r="BV64" s="2102"/>
      <c r="BW64" s="2102"/>
      <c r="BX64" s="2102"/>
      <c r="BY64" s="2102"/>
      <c r="BZ64" s="2102"/>
      <c r="CA64" s="2102"/>
      <c r="CB64" s="2102"/>
      <c r="CC64" s="2102"/>
      <c r="CD64" s="2102"/>
      <c r="CE64" s="2102"/>
      <c r="CF64" s="2102"/>
      <c r="CG64" s="2102"/>
      <c r="CH64" s="2102"/>
      <c r="CI64" s="2102"/>
      <c r="CJ64" s="2102"/>
      <c r="CK64" s="2102"/>
      <c r="CL64" s="2102"/>
      <c r="CM64" s="2102"/>
      <c r="CN64" s="2102"/>
      <c r="CO64" s="2102"/>
    </row>
    <row r="65" spans="1:93" ht="12" customHeight="1">
      <c r="A65" s="1058"/>
      <c r="B65" s="914"/>
      <c r="C65" s="4304" t="s">
        <v>865</v>
      </c>
      <c r="D65" s="4304"/>
      <c r="E65" s="4305" t="s">
        <v>2144</v>
      </c>
      <c r="F65" s="4305"/>
      <c r="G65" s="4305"/>
      <c r="H65" s="4305"/>
      <c r="I65" s="4305"/>
      <c r="J65" s="4305"/>
      <c r="K65" s="4305"/>
      <c r="L65" s="4305"/>
      <c r="M65" s="4305"/>
      <c r="N65" s="4305"/>
      <c r="O65" s="4305"/>
      <c r="P65" s="4305"/>
      <c r="Q65" s="4305"/>
      <c r="R65" s="4305"/>
      <c r="S65" s="4305"/>
      <c r="T65" s="4305"/>
      <c r="U65" s="4305"/>
      <c r="V65" s="4305"/>
      <c r="W65" s="4305"/>
      <c r="X65" s="4305"/>
      <c r="Y65" s="4305"/>
      <c r="Z65" s="4305"/>
      <c r="AA65" s="4305"/>
      <c r="AB65" s="4305"/>
      <c r="AC65" s="4305"/>
      <c r="AD65" s="4305"/>
      <c r="AE65" s="4305"/>
      <c r="AF65" s="4305"/>
      <c r="AG65" s="4305"/>
      <c r="AH65" s="4305"/>
      <c r="AI65" s="4305"/>
      <c r="AJ65" s="4305"/>
      <c r="AK65" s="4305"/>
      <c r="AL65" s="4305"/>
      <c r="AM65" s="4305"/>
      <c r="AN65" s="4305"/>
      <c r="AO65" s="4305"/>
      <c r="AP65" s="4305"/>
      <c r="AQ65" s="940"/>
      <c r="AR65" s="914"/>
      <c r="AS65" s="2102"/>
      <c r="AT65" s="2102"/>
      <c r="AU65" s="2102"/>
      <c r="AV65" s="2102"/>
      <c r="AW65" s="2102"/>
      <c r="AX65" s="2102"/>
      <c r="AY65" s="2102"/>
      <c r="AZ65" s="2102"/>
      <c r="BA65" s="2102"/>
      <c r="BB65" s="2102"/>
      <c r="BC65" s="2102"/>
      <c r="BD65" s="2102"/>
      <c r="BE65" s="2102"/>
      <c r="BF65" s="2102"/>
      <c r="BG65" s="2102"/>
      <c r="BH65" s="2102"/>
      <c r="BI65" s="2102"/>
      <c r="BJ65" s="2102"/>
      <c r="BK65" s="2102"/>
      <c r="BL65" s="2102"/>
      <c r="BM65" s="2102"/>
      <c r="BN65" s="2102"/>
      <c r="BO65" s="2102"/>
      <c r="BP65" s="2102"/>
      <c r="BQ65" s="2102"/>
      <c r="BR65" s="2102"/>
      <c r="BS65" s="2102"/>
      <c r="BT65" s="2102"/>
      <c r="BU65" s="2102"/>
      <c r="BV65" s="2102"/>
      <c r="BW65" s="2102"/>
      <c r="BX65" s="2102"/>
      <c r="BY65" s="2102"/>
      <c r="BZ65" s="2102"/>
      <c r="CA65" s="2102"/>
      <c r="CB65" s="2102"/>
      <c r="CC65" s="2102"/>
      <c r="CD65" s="2102"/>
      <c r="CE65" s="2102"/>
      <c r="CF65" s="2102"/>
      <c r="CG65" s="2102"/>
      <c r="CH65" s="2102"/>
      <c r="CI65" s="2102"/>
      <c r="CJ65" s="2102"/>
      <c r="CK65" s="2102"/>
      <c r="CL65" s="2102"/>
      <c r="CM65" s="2102"/>
      <c r="CN65" s="2102"/>
      <c r="CO65" s="2102"/>
    </row>
    <row r="66" spans="1:93" ht="12" customHeight="1">
      <c r="A66" s="920"/>
      <c r="B66" s="914"/>
      <c r="C66" s="4304" t="s">
        <v>286</v>
      </c>
      <c r="D66" s="4304"/>
      <c r="E66" s="2053" t="s">
        <v>2145</v>
      </c>
      <c r="F66" s="914"/>
      <c r="G66" s="914"/>
      <c r="H66" s="914"/>
      <c r="I66" s="945"/>
      <c r="J66" s="945"/>
      <c r="K66" s="945"/>
      <c r="L66" s="945"/>
      <c r="M66" s="945"/>
      <c r="N66" s="945"/>
      <c r="O66" s="945"/>
      <c r="P66" s="945"/>
      <c r="Q66" s="945"/>
      <c r="R66" s="945"/>
      <c r="S66" s="945"/>
      <c r="T66" s="945"/>
      <c r="U66" s="945"/>
      <c r="V66" s="945"/>
      <c r="W66" s="945"/>
      <c r="X66" s="945"/>
      <c r="Y66" s="945"/>
      <c r="Z66" s="945"/>
      <c r="AA66" s="945"/>
      <c r="AB66" s="945"/>
      <c r="AC66" s="945"/>
      <c r="AD66" s="945"/>
      <c r="AE66" s="945"/>
      <c r="AF66" s="945"/>
      <c r="AG66" s="945"/>
      <c r="AH66" s="2121"/>
      <c r="AI66" s="945"/>
      <c r="AJ66" s="945"/>
      <c r="AK66" s="2121"/>
      <c r="AL66" s="945"/>
      <c r="AM66" s="2063"/>
      <c r="AN66" s="2064"/>
      <c r="AO66" s="914"/>
      <c r="AP66" s="914"/>
      <c r="AQ66" s="940"/>
      <c r="AR66" s="914"/>
      <c r="AS66" s="2102"/>
      <c r="AT66" s="2102"/>
      <c r="AU66" s="2102"/>
      <c r="AV66" s="2102"/>
      <c r="AW66" s="2102"/>
      <c r="AX66" s="2102"/>
      <c r="AY66" s="2102"/>
      <c r="AZ66" s="2102"/>
      <c r="BA66" s="2102"/>
      <c r="BB66" s="2102"/>
      <c r="BC66" s="2102"/>
      <c r="BD66" s="2102"/>
      <c r="BE66" s="2102"/>
      <c r="BF66" s="2102"/>
      <c r="BG66" s="2102"/>
      <c r="BH66" s="2102"/>
      <c r="BI66" s="2102"/>
      <c r="BJ66" s="2102"/>
      <c r="BK66" s="2102"/>
      <c r="BL66" s="2102"/>
      <c r="BM66" s="2102"/>
      <c r="BN66" s="2102"/>
      <c r="BO66" s="2102"/>
      <c r="BP66" s="2102"/>
      <c r="BQ66" s="2102"/>
      <c r="BR66" s="2102"/>
      <c r="BS66" s="2102"/>
      <c r="BT66" s="2102"/>
      <c r="BU66" s="2102"/>
      <c r="BV66" s="2102"/>
      <c r="BW66" s="2102"/>
      <c r="BX66" s="2102"/>
      <c r="BY66" s="2102"/>
      <c r="BZ66" s="2102"/>
      <c r="CA66" s="2102"/>
      <c r="CB66" s="2102"/>
      <c r="CC66" s="2102"/>
      <c r="CD66" s="2102"/>
      <c r="CE66" s="2102"/>
      <c r="CF66" s="2102"/>
      <c r="CG66" s="2102"/>
      <c r="CH66" s="2102"/>
      <c r="CI66" s="2102"/>
      <c r="CJ66" s="2102"/>
      <c r="CK66" s="2102"/>
      <c r="CL66" s="2102"/>
      <c r="CM66" s="2102"/>
      <c r="CN66" s="2102"/>
      <c r="CO66" s="2102"/>
    </row>
    <row r="67" spans="1:93" ht="12" customHeight="1" thickBot="1">
      <c r="A67" s="991"/>
      <c r="B67" s="992"/>
      <c r="C67" s="4306" t="s">
        <v>2146</v>
      </c>
      <c r="D67" s="4306"/>
      <c r="E67" s="4285" t="s">
        <v>2147</v>
      </c>
      <c r="F67" s="4285"/>
      <c r="G67" s="4285"/>
      <c r="H67" s="4285"/>
      <c r="I67" s="4285"/>
      <c r="J67" s="4285"/>
      <c r="K67" s="4285"/>
      <c r="L67" s="4285"/>
      <c r="M67" s="4285"/>
      <c r="N67" s="4285"/>
      <c r="O67" s="4285"/>
      <c r="P67" s="4285"/>
      <c r="Q67" s="4285"/>
      <c r="R67" s="4285"/>
      <c r="S67" s="4285"/>
      <c r="T67" s="4285"/>
      <c r="U67" s="4285"/>
      <c r="V67" s="4285"/>
      <c r="W67" s="4285"/>
      <c r="X67" s="4285"/>
      <c r="Y67" s="4285"/>
      <c r="Z67" s="4285"/>
      <c r="AA67" s="4285"/>
      <c r="AB67" s="4285"/>
      <c r="AC67" s="4285"/>
      <c r="AD67" s="4285"/>
      <c r="AE67" s="4285"/>
      <c r="AF67" s="4285"/>
      <c r="AG67" s="4285"/>
      <c r="AH67" s="4285"/>
      <c r="AI67" s="4285"/>
      <c r="AJ67" s="4285"/>
      <c r="AK67" s="4285"/>
      <c r="AL67" s="4285"/>
      <c r="AM67" s="4285"/>
      <c r="AN67" s="4285"/>
      <c r="AO67" s="4285"/>
      <c r="AP67" s="4285"/>
      <c r="AQ67" s="4307"/>
      <c r="AR67" s="914"/>
      <c r="AS67" s="2102"/>
      <c r="AT67" s="2102"/>
      <c r="AU67" s="2102"/>
      <c r="AV67" s="2102"/>
      <c r="AW67" s="2102"/>
      <c r="AX67" s="2102"/>
      <c r="AY67" s="2102"/>
      <c r="AZ67" s="2102"/>
      <c r="BA67" s="2102"/>
      <c r="BB67" s="2102"/>
      <c r="BC67" s="2102"/>
      <c r="BD67" s="2102"/>
      <c r="BE67" s="2102"/>
      <c r="BF67" s="2102"/>
      <c r="BG67" s="2102"/>
      <c r="BH67" s="2102"/>
      <c r="BI67" s="2102"/>
      <c r="BJ67" s="2102"/>
      <c r="BK67" s="2102"/>
      <c r="BL67" s="2102"/>
      <c r="BM67" s="2102"/>
      <c r="BN67" s="2102"/>
      <c r="BO67" s="2102"/>
      <c r="BP67" s="2102"/>
      <c r="BQ67" s="2102"/>
      <c r="BR67" s="2102"/>
      <c r="BS67" s="2102"/>
      <c r="BT67" s="2102"/>
      <c r="BU67" s="2102"/>
      <c r="BV67" s="2102"/>
      <c r="BW67" s="2102"/>
      <c r="BX67" s="2102"/>
      <c r="BY67" s="2102"/>
      <c r="BZ67" s="2102"/>
      <c r="CA67" s="2102"/>
      <c r="CB67" s="2102"/>
      <c r="CC67" s="2102"/>
      <c r="CD67" s="2102"/>
      <c r="CE67" s="2102"/>
      <c r="CF67" s="2102"/>
      <c r="CG67" s="2102"/>
      <c r="CH67" s="2102"/>
      <c r="CI67" s="2102"/>
      <c r="CJ67" s="2102"/>
      <c r="CK67" s="2102"/>
      <c r="CL67" s="2102"/>
      <c r="CM67" s="2102"/>
      <c r="CN67" s="2102"/>
      <c r="CO67" s="2102"/>
    </row>
    <row r="68" spans="1:93" ht="12" customHeight="1">
      <c r="A68" s="914"/>
      <c r="B68" s="914"/>
      <c r="C68" s="2119"/>
      <c r="D68" s="2119"/>
      <c r="E68" s="945"/>
      <c r="F68" s="914"/>
      <c r="G68" s="914"/>
      <c r="H68" s="914"/>
      <c r="I68" s="945"/>
      <c r="J68" s="945"/>
      <c r="K68" s="945"/>
      <c r="L68" s="945"/>
      <c r="M68" s="945"/>
      <c r="N68" s="945"/>
      <c r="O68" s="945"/>
      <c r="P68" s="945"/>
      <c r="Q68" s="945"/>
      <c r="R68" s="945"/>
      <c r="S68" s="945"/>
      <c r="T68" s="945"/>
      <c r="U68" s="945"/>
      <c r="V68" s="945"/>
      <c r="W68" s="945"/>
      <c r="X68" s="945"/>
      <c r="Y68" s="945"/>
      <c r="Z68" s="945"/>
      <c r="AA68" s="945"/>
      <c r="AB68" s="945"/>
      <c r="AC68" s="945"/>
      <c r="AD68" s="945"/>
      <c r="AE68" s="945"/>
      <c r="AF68" s="945"/>
      <c r="AG68" s="945"/>
      <c r="AH68" s="2121"/>
      <c r="AI68" s="945"/>
      <c r="AJ68" s="945"/>
      <c r="AK68" s="2121"/>
      <c r="AL68" s="945"/>
      <c r="AM68" s="2063"/>
      <c r="AN68" s="2064"/>
      <c r="AO68" s="914"/>
      <c r="AP68" s="914"/>
      <c r="AQ68" s="914"/>
      <c r="AR68" s="914"/>
      <c r="AS68" s="2102"/>
      <c r="AT68" s="2102"/>
      <c r="AU68" s="2102"/>
      <c r="AV68" s="2102"/>
      <c r="AW68" s="2102"/>
      <c r="AX68" s="2102"/>
      <c r="AY68" s="2102"/>
      <c r="AZ68" s="2102"/>
      <c r="BA68" s="2102"/>
      <c r="BB68" s="2102"/>
      <c r="BC68" s="2102"/>
      <c r="BD68" s="2102"/>
      <c r="BE68" s="2102"/>
      <c r="BF68" s="2102"/>
      <c r="BG68" s="2102"/>
      <c r="BH68" s="2102"/>
      <c r="BI68" s="2102"/>
      <c r="BJ68" s="2102"/>
      <c r="BK68" s="2102"/>
      <c r="BL68" s="2102"/>
      <c r="BM68" s="2102"/>
      <c r="BN68" s="2102"/>
      <c r="BO68" s="2102"/>
      <c r="BP68" s="2102"/>
      <c r="BQ68" s="2102"/>
      <c r="BR68" s="2102"/>
      <c r="BS68" s="2102"/>
      <c r="BT68" s="2102"/>
      <c r="BU68" s="2102"/>
      <c r="BV68" s="2102"/>
      <c r="BW68" s="2102"/>
      <c r="BX68" s="2102"/>
      <c r="BY68" s="2102"/>
      <c r="BZ68" s="2102"/>
      <c r="CA68" s="2102"/>
      <c r="CB68" s="2102"/>
      <c r="CC68" s="2102"/>
      <c r="CD68" s="2102"/>
      <c r="CE68" s="2102"/>
      <c r="CF68" s="2102"/>
      <c r="CG68" s="2102"/>
      <c r="CH68" s="2102"/>
      <c r="CI68" s="2102"/>
      <c r="CJ68" s="2102"/>
      <c r="CK68" s="2102"/>
      <c r="CL68" s="2102"/>
      <c r="CM68" s="2102"/>
      <c r="CN68" s="2102"/>
      <c r="CO68" s="2102"/>
    </row>
    <row r="69" spans="1:93" ht="12" customHeight="1">
      <c r="A69" s="914"/>
      <c r="B69" s="914"/>
      <c r="C69" s="914"/>
      <c r="D69" s="914"/>
      <c r="E69" s="914"/>
      <c r="F69" s="914"/>
      <c r="G69" s="914"/>
      <c r="H69" s="914"/>
      <c r="I69" s="914"/>
      <c r="J69" s="914"/>
      <c r="K69" s="914"/>
      <c r="L69" s="914"/>
      <c r="M69" s="914"/>
      <c r="N69" s="914"/>
      <c r="O69" s="914"/>
      <c r="P69" s="914"/>
      <c r="Q69" s="914"/>
      <c r="R69" s="914"/>
      <c r="S69" s="914"/>
      <c r="T69" s="914"/>
      <c r="U69" s="914"/>
      <c r="V69" s="914"/>
      <c r="W69" s="914"/>
      <c r="X69" s="914"/>
      <c r="Y69" s="914"/>
      <c r="Z69" s="914"/>
      <c r="AA69" s="914"/>
      <c r="AB69" s="914"/>
      <c r="AC69" s="914"/>
      <c r="AD69" s="914"/>
      <c r="AE69" s="914"/>
      <c r="AF69" s="914"/>
      <c r="AG69" s="914"/>
      <c r="AH69" s="922"/>
      <c r="AI69" s="914"/>
      <c r="AJ69" s="914"/>
      <c r="AK69" s="922"/>
      <c r="AL69" s="914"/>
      <c r="AM69" s="1078"/>
      <c r="AN69" s="987"/>
      <c r="AO69" s="914"/>
      <c r="AP69" s="914"/>
      <c r="AQ69" s="914"/>
      <c r="AR69" s="914"/>
      <c r="AS69" s="2102"/>
      <c r="AT69" s="2102"/>
      <c r="AU69" s="2102"/>
      <c r="AV69" s="2102"/>
      <c r="AW69" s="2102"/>
      <c r="AX69" s="2102"/>
      <c r="AY69" s="2102"/>
      <c r="AZ69" s="2102"/>
      <c r="BA69" s="2102"/>
      <c r="BB69" s="2102"/>
      <c r="BC69" s="2102"/>
      <c r="BD69" s="2102"/>
      <c r="BE69" s="2102"/>
      <c r="BF69" s="2102"/>
      <c r="BG69" s="2102"/>
      <c r="BH69" s="2102"/>
      <c r="BI69" s="2102"/>
      <c r="BJ69" s="2102"/>
      <c r="BK69" s="2102"/>
      <c r="BL69" s="2102"/>
      <c r="BM69" s="2102"/>
      <c r="BN69" s="2102"/>
      <c r="BO69" s="2102"/>
      <c r="BP69" s="2102"/>
      <c r="BQ69" s="2102"/>
      <c r="BR69" s="2102"/>
      <c r="BS69" s="2102"/>
      <c r="BT69" s="2102"/>
      <c r="BU69" s="2102"/>
      <c r="BV69" s="2102"/>
      <c r="BW69" s="2102"/>
      <c r="BX69" s="2102"/>
      <c r="BY69" s="2102"/>
      <c r="BZ69" s="2102"/>
      <c r="CA69" s="2102"/>
      <c r="CB69" s="2102"/>
      <c r="CC69" s="2102"/>
      <c r="CD69" s="2102"/>
      <c r="CE69" s="2102"/>
      <c r="CF69" s="2102"/>
      <c r="CG69" s="2102"/>
      <c r="CH69" s="2102"/>
      <c r="CI69" s="2102"/>
      <c r="CJ69" s="2102"/>
      <c r="CK69" s="2102"/>
      <c r="CL69" s="2102"/>
      <c r="CM69" s="2102"/>
      <c r="CN69" s="2102"/>
      <c r="CO69" s="2102"/>
    </row>
    <row r="70" spans="1:93" ht="6.95" customHeight="1">
      <c r="A70" s="914"/>
      <c r="B70" s="914"/>
      <c r="C70" s="914"/>
      <c r="D70" s="914"/>
      <c r="E70" s="914"/>
      <c r="F70" s="914"/>
      <c r="G70" s="914"/>
      <c r="H70" s="914"/>
      <c r="I70" s="914"/>
      <c r="J70" s="914"/>
      <c r="K70" s="914"/>
      <c r="L70" s="914"/>
      <c r="M70" s="914"/>
      <c r="N70" s="914"/>
      <c r="O70" s="914"/>
      <c r="P70" s="914"/>
      <c r="Q70" s="914"/>
      <c r="R70" s="914"/>
      <c r="S70" s="914"/>
      <c r="T70" s="914"/>
      <c r="U70" s="914"/>
      <c r="V70" s="914"/>
      <c r="W70" s="914"/>
      <c r="X70" s="914"/>
      <c r="Y70" s="914"/>
      <c r="Z70" s="914"/>
      <c r="AA70" s="914"/>
      <c r="AB70" s="914"/>
      <c r="AC70" s="914"/>
      <c r="AD70" s="914"/>
      <c r="AE70" s="914"/>
      <c r="AF70" s="914"/>
      <c r="AG70" s="914"/>
      <c r="AH70" s="922"/>
      <c r="AI70" s="914"/>
      <c r="AJ70" s="914"/>
      <c r="AK70" s="922"/>
      <c r="AL70" s="914"/>
      <c r="AM70" s="1078"/>
      <c r="AN70" s="987"/>
      <c r="AO70" s="914"/>
      <c r="AP70" s="914"/>
      <c r="AQ70" s="914"/>
      <c r="AR70" s="914"/>
      <c r="AS70" s="2102"/>
      <c r="AT70" s="2102"/>
      <c r="AU70" s="2102"/>
      <c r="AV70" s="2102"/>
      <c r="AW70" s="2102"/>
      <c r="AX70" s="2102"/>
      <c r="AY70" s="2102"/>
      <c r="AZ70" s="2102"/>
      <c r="BA70" s="2102"/>
      <c r="BB70" s="2102"/>
      <c r="BC70" s="2102"/>
      <c r="BD70" s="2102"/>
      <c r="BE70" s="2102"/>
      <c r="BF70" s="2102"/>
      <c r="BG70" s="2102"/>
      <c r="BH70" s="2102"/>
      <c r="BI70" s="2102"/>
      <c r="BJ70" s="2102"/>
      <c r="BK70" s="2102"/>
      <c r="BL70" s="2102"/>
      <c r="BM70" s="2102"/>
      <c r="BN70" s="2102"/>
      <c r="BO70" s="2102"/>
      <c r="BP70" s="2102"/>
      <c r="BQ70" s="2102"/>
      <c r="BR70" s="2102"/>
      <c r="BS70" s="2102"/>
      <c r="BT70" s="2102"/>
      <c r="BU70" s="2102"/>
      <c r="BV70" s="2102"/>
      <c r="BW70" s="2102"/>
      <c r="BX70" s="2102"/>
      <c r="BY70" s="2102"/>
      <c r="BZ70" s="2102"/>
      <c r="CA70" s="2102"/>
      <c r="CB70" s="2102"/>
      <c r="CC70" s="2102"/>
      <c r="CD70" s="2102"/>
      <c r="CE70" s="2102"/>
      <c r="CF70" s="2102"/>
      <c r="CG70" s="2102"/>
      <c r="CH70" s="2102"/>
      <c r="CI70" s="2102"/>
      <c r="CJ70" s="2102"/>
      <c r="CK70" s="2102"/>
      <c r="CL70" s="2102"/>
      <c r="CM70" s="2102"/>
      <c r="CN70" s="2102"/>
      <c r="CO70" s="2102"/>
    </row>
    <row r="71" spans="1:93" ht="14.1" customHeight="1">
      <c r="A71" s="914"/>
      <c r="B71" s="914"/>
      <c r="C71" s="914"/>
      <c r="D71" s="914"/>
      <c r="E71" s="914"/>
      <c r="F71" s="914"/>
      <c r="G71" s="914"/>
      <c r="H71" s="914"/>
      <c r="I71" s="914"/>
      <c r="J71" s="914"/>
      <c r="K71" s="914"/>
      <c r="L71" s="914"/>
      <c r="M71" s="914"/>
      <c r="N71" s="914"/>
      <c r="O71" s="914"/>
      <c r="P71" s="914"/>
      <c r="Q71" s="914"/>
      <c r="R71" s="914"/>
      <c r="S71" s="914"/>
      <c r="T71" s="914"/>
      <c r="U71" s="914"/>
      <c r="V71" s="914"/>
      <c r="W71" s="914"/>
      <c r="X71" s="914"/>
      <c r="Y71" s="914"/>
      <c r="Z71" s="914"/>
      <c r="AA71" s="914"/>
      <c r="AB71" s="914"/>
      <c r="AC71" s="914"/>
      <c r="AD71" s="914"/>
      <c r="AE71" s="914"/>
      <c r="AF71" s="914"/>
      <c r="AG71" s="914"/>
      <c r="AH71" s="922"/>
      <c r="AI71" s="914"/>
      <c r="AJ71" s="914"/>
      <c r="AK71" s="922"/>
      <c r="AL71" s="914"/>
      <c r="AM71" s="1078"/>
      <c r="AN71" s="987"/>
      <c r="AO71" s="914"/>
      <c r="AP71" s="914"/>
      <c r="AQ71" s="914"/>
      <c r="AR71" s="914"/>
      <c r="AS71" s="2102"/>
      <c r="AT71" s="2102"/>
      <c r="AU71" s="2102"/>
      <c r="AV71" s="2102"/>
      <c r="AW71" s="2102"/>
      <c r="AX71" s="2102"/>
      <c r="AY71" s="2102"/>
      <c r="AZ71" s="2102"/>
      <c r="BA71" s="2102"/>
      <c r="BB71" s="2102"/>
      <c r="BC71" s="2102"/>
      <c r="BD71" s="2102"/>
      <c r="BE71" s="2102"/>
      <c r="BF71" s="2102"/>
      <c r="BG71" s="2102"/>
      <c r="BH71" s="2102"/>
      <c r="BI71" s="2102"/>
      <c r="BJ71" s="2102"/>
      <c r="BK71" s="2102"/>
      <c r="BL71" s="2102"/>
      <c r="BM71" s="2102"/>
      <c r="BN71" s="2102"/>
      <c r="BO71" s="2102"/>
      <c r="BP71" s="2102"/>
      <c r="BQ71" s="2102"/>
      <c r="BR71" s="2102"/>
      <c r="BS71" s="2102"/>
      <c r="BT71" s="2102"/>
      <c r="BU71" s="2102"/>
      <c r="BV71" s="2102"/>
      <c r="BW71" s="2102"/>
      <c r="BX71" s="2102"/>
      <c r="BY71" s="2102"/>
      <c r="BZ71" s="2102"/>
      <c r="CA71" s="2102"/>
      <c r="CB71" s="2102"/>
      <c r="CC71" s="2102"/>
      <c r="CD71" s="2102"/>
      <c r="CE71" s="2102"/>
      <c r="CF71" s="2102"/>
      <c r="CG71" s="2102"/>
      <c r="CH71" s="2102"/>
      <c r="CI71" s="2102"/>
      <c r="CJ71" s="2102"/>
      <c r="CK71" s="2102"/>
      <c r="CL71" s="2102"/>
      <c r="CM71" s="2102"/>
      <c r="CN71" s="2102"/>
      <c r="CO71" s="2102"/>
    </row>
    <row r="72" spans="1:93" ht="14.1" customHeight="1">
      <c r="A72" s="914"/>
      <c r="B72" s="914"/>
      <c r="C72" s="914"/>
      <c r="D72" s="914"/>
      <c r="E72" s="914"/>
      <c r="F72" s="914"/>
      <c r="G72" s="914"/>
      <c r="H72" s="914"/>
      <c r="I72" s="914"/>
      <c r="J72" s="914"/>
      <c r="K72" s="914"/>
      <c r="L72" s="914"/>
      <c r="M72" s="914"/>
      <c r="N72" s="914"/>
      <c r="O72" s="914"/>
      <c r="P72" s="914"/>
      <c r="Q72" s="914"/>
      <c r="R72" s="914"/>
      <c r="S72" s="914"/>
      <c r="T72" s="914"/>
      <c r="U72" s="914"/>
      <c r="V72" s="914"/>
      <c r="W72" s="914"/>
      <c r="X72" s="914"/>
      <c r="Y72" s="914"/>
      <c r="Z72" s="914"/>
      <c r="AA72" s="914"/>
      <c r="AB72" s="914"/>
      <c r="AC72" s="914"/>
      <c r="AD72" s="914"/>
      <c r="AE72" s="914"/>
      <c r="AF72" s="914"/>
      <c r="AG72" s="914"/>
      <c r="AH72" s="922"/>
      <c r="AI72" s="914"/>
      <c r="AJ72" s="914"/>
      <c r="AK72" s="922"/>
      <c r="AL72" s="914"/>
      <c r="AM72" s="1078"/>
      <c r="AN72" s="987"/>
      <c r="AO72" s="914"/>
      <c r="AP72" s="914"/>
      <c r="AQ72" s="914"/>
      <c r="AR72" s="914"/>
      <c r="AS72" s="2102"/>
      <c r="AT72" s="2102"/>
      <c r="AU72" s="2102"/>
      <c r="AV72" s="2102"/>
      <c r="AW72" s="2102"/>
      <c r="AX72" s="2102"/>
      <c r="AY72" s="2102"/>
      <c r="AZ72" s="2102"/>
      <c r="BA72" s="2102"/>
      <c r="BB72" s="2102"/>
      <c r="BC72" s="2102"/>
      <c r="BD72" s="2102"/>
      <c r="BE72" s="2102"/>
      <c r="BF72" s="2102"/>
      <c r="BG72" s="2102"/>
      <c r="BH72" s="2102"/>
      <c r="BI72" s="2102"/>
      <c r="BJ72" s="2102"/>
      <c r="BK72" s="2102"/>
      <c r="BL72" s="2102"/>
      <c r="BM72" s="2102"/>
      <c r="BN72" s="2102"/>
      <c r="BO72" s="2102"/>
      <c r="BP72" s="2102"/>
      <c r="BQ72" s="2102"/>
      <c r="BR72" s="2102"/>
      <c r="BS72" s="2102"/>
      <c r="BT72" s="2102"/>
      <c r="BU72" s="2102"/>
      <c r="BV72" s="2102"/>
      <c r="BW72" s="2102"/>
      <c r="BX72" s="2102"/>
      <c r="BY72" s="2102"/>
      <c r="BZ72" s="2102"/>
      <c r="CA72" s="2102"/>
      <c r="CB72" s="2102"/>
      <c r="CC72" s="2102"/>
      <c r="CD72" s="2102"/>
      <c r="CE72" s="2102"/>
      <c r="CF72" s="2102"/>
      <c r="CG72" s="2102"/>
      <c r="CH72" s="2102"/>
      <c r="CI72" s="2102"/>
      <c r="CJ72" s="2102"/>
      <c r="CK72" s="2102"/>
      <c r="CL72" s="2102"/>
      <c r="CM72" s="2102"/>
      <c r="CN72" s="2102"/>
      <c r="CO72" s="2102"/>
    </row>
    <row r="73" spans="1:93" ht="14.1" customHeight="1">
      <c r="C73" s="914"/>
      <c r="D73" s="914"/>
      <c r="E73" s="914"/>
      <c r="F73" s="914"/>
      <c r="G73" s="914"/>
      <c r="H73" s="914"/>
      <c r="I73" s="914"/>
      <c r="J73" s="914"/>
      <c r="K73" s="914"/>
      <c r="L73" s="914"/>
      <c r="M73" s="914"/>
      <c r="N73" s="914"/>
      <c r="O73" s="914"/>
      <c r="P73" s="914"/>
      <c r="Q73" s="914"/>
      <c r="R73" s="914"/>
      <c r="S73" s="914"/>
      <c r="T73" s="914"/>
      <c r="U73" s="914"/>
      <c r="V73" s="914"/>
      <c r="W73" s="914"/>
      <c r="X73" s="914"/>
      <c r="Y73" s="914"/>
      <c r="Z73" s="914"/>
      <c r="AA73" s="914"/>
      <c r="AB73" s="914"/>
      <c r="AC73" s="914"/>
      <c r="AD73" s="914"/>
      <c r="AE73" s="914"/>
      <c r="AF73" s="914"/>
      <c r="AG73" s="914"/>
      <c r="AH73" s="922"/>
      <c r="AI73" s="914"/>
      <c r="AJ73" s="914"/>
      <c r="AK73" s="922"/>
      <c r="AL73" s="914"/>
      <c r="AM73" s="1078"/>
      <c r="AN73" s="987"/>
      <c r="AO73" s="914"/>
      <c r="AP73" s="914"/>
      <c r="AS73" s="2102"/>
      <c r="AT73" s="2102"/>
      <c r="AU73" s="2102"/>
      <c r="AV73" s="2102"/>
      <c r="AW73" s="2102"/>
      <c r="AX73" s="2102"/>
      <c r="AY73" s="2102"/>
      <c r="AZ73" s="2102"/>
      <c r="BA73" s="2102"/>
      <c r="BB73" s="2102"/>
      <c r="BC73" s="2102"/>
      <c r="BD73" s="2102"/>
      <c r="BE73" s="2102"/>
      <c r="BF73" s="2102"/>
      <c r="BG73" s="2102"/>
      <c r="BH73" s="2102"/>
      <c r="BI73" s="2102"/>
      <c r="BJ73" s="2102"/>
      <c r="BK73" s="2102"/>
      <c r="BL73" s="2102"/>
      <c r="BM73" s="2102"/>
      <c r="BN73" s="2102"/>
      <c r="BO73" s="2102"/>
      <c r="BP73" s="2102"/>
      <c r="BQ73" s="2102"/>
      <c r="BR73" s="2102"/>
      <c r="BS73" s="2102"/>
      <c r="BT73" s="2102"/>
      <c r="BU73" s="2102"/>
      <c r="BV73" s="2102"/>
      <c r="BW73" s="2102"/>
      <c r="BX73" s="2102"/>
      <c r="BY73" s="2102"/>
      <c r="BZ73" s="2102"/>
      <c r="CA73" s="2102"/>
      <c r="CB73" s="2102"/>
      <c r="CC73" s="2102"/>
      <c r="CD73" s="2102"/>
      <c r="CE73" s="2102"/>
      <c r="CF73" s="2102"/>
      <c r="CG73" s="2102"/>
      <c r="CH73" s="2102"/>
      <c r="CI73" s="2102"/>
      <c r="CJ73" s="2102"/>
      <c r="CK73" s="2102"/>
      <c r="CL73" s="2102"/>
      <c r="CM73" s="2102"/>
      <c r="CN73" s="2102"/>
      <c r="CO73" s="2102"/>
    </row>
    <row r="74" spans="1:93">
      <c r="C74" s="914"/>
      <c r="D74" s="914"/>
      <c r="E74" s="914"/>
      <c r="F74" s="914"/>
      <c r="G74" s="914"/>
      <c r="H74" s="914"/>
      <c r="I74" s="914"/>
      <c r="J74" s="914"/>
      <c r="K74" s="914"/>
      <c r="L74" s="914"/>
      <c r="M74" s="914"/>
      <c r="N74" s="914"/>
      <c r="O74" s="914"/>
      <c r="P74" s="914"/>
      <c r="Q74" s="914"/>
      <c r="R74" s="914"/>
      <c r="S74" s="914"/>
      <c r="T74" s="914"/>
      <c r="U74" s="914"/>
      <c r="V74" s="914"/>
      <c r="W74" s="914"/>
      <c r="X74" s="914"/>
      <c r="Y74" s="914"/>
      <c r="Z74" s="914"/>
      <c r="AA74" s="914"/>
      <c r="AB74" s="914"/>
      <c r="AC74" s="914"/>
      <c r="AD74" s="914"/>
      <c r="AE74" s="914"/>
      <c r="AF74" s="914"/>
      <c r="AG74" s="914"/>
      <c r="AH74" s="922"/>
      <c r="AI74" s="914"/>
      <c r="AJ74" s="914"/>
      <c r="AK74" s="922"/>
      <c r="AL74" s="914"/>
      <c r="AM74" s="1078"/>
      <c r="AN74" s="987"/>
      <c r="AO74" s="914"/>
      <c r="AP74" s="914"/>
      <c r="AS74" s="3863" t="s">
        <v>2154</v>
      </c>
      <c r="AT74" s="3864"/>
      <c r="AU74" s="3864"/>
      <c r="AV74" s="3864"/>
      <c r="AW74" s="3864"/>
      <c r="AX74" s="3864"/>
      <c r="AY74" s="3864"/>
      <c r="AZ74" s="3864"/>
      <c r="BA74" s="3864"/>
      <c r="BB74" s="3864"/>
      <c r="BC74" s="3864"/>
      <c r="BD74" s="3864"/>
      <c r="BE74" s="3864"/>
      <c r="BF74" s="3864"/>
      <c r="BG74" s="3864"/>
      <c r="BH74" s="3864"/>
      <c r="BI74" s="3864"/>
      <c r="BJ74" s="3864"/>
      <c r="BK74" s="3864"/>
      <c r="BL74" s="3864"/>
      <c r="BM74" s="3864"/>
      <c r="BN74" s="3864"/>
      <c r="BO74" s="3864"/>
      <c r="BP74" s="3864"/>
      <c r="BQ74" s="3864"/>
      <c r="BR74" s="3864"/>
      <c r="BS74" s="3864"/>
      <c r="BT74" s="3864"/>
      <c r="BU74" s="3864"/>
      <c r="BV74" s="3864"/>
      <c r="BW74" s="3864"/>
      <c r="BX74" s="3864"/>
      <c r="BY74" s="3864"/>
      <c r="BZ74" s="3864"/>
      <c r="CA74" s="3864"/>
      <c r="CB74" s="3864"/>
      <c r="CC74" s="3864"/>
      <c r="CD74" s="3864"/>
      <c r="CE74" s="3864"/>
      <c r="CF74" s="3864"/>
      <c r="CG74" s="3865"/>
      <c r="CH74" s="2102"/>
      <c r="CI74" s="2102"/>
      <c r="CJ74" s="2102"/>
      <c r="CK74" s="2102"/>
      <c r="CL74" s="2102"/>
      <c r="CM74" s="2102"/>
      <c r="CN74" s="2102"/>
      <c r="CO74" s="2102"/>
    </row>
    <row r="75" spans="1:93">
      <c r="C75" s="914"/>
      <c r="D75" s="914"/>
      <c r="E75" s="914"/>
      <c r="F75" s="914"/>
      <c r="G75" s="914"/>
      <c r="H75" s="914"/>
      <c r="I75" s="914"/>
      <c r="J75" s="914"/>
      <c r="K75" s="914"/>
      <c r="L75" s="914"/>
      <c r="M75" s="914"/>
      <c r="N75" s="914"/>
      <c r="O75" s="914"/>
      <c r="P75" s="914"/>
      <c r="Q75" s="914"/>
      <c r="R75" s="914"/>
      <c r="S75" s="914"/>
      <c r="T75" s="914"/>
      <c r="U75" s="914"/>
      <c r="V75" s="914"/>
      <c r="W75" s="914"/>
      <c r="X75" s="914"/>
      <c r="Y75" s="914"/>
      <c r="Z75" s="914"/>
      <c r="AA75" s="914"/>
      <c r="AB75" s="914"/>
      <c r="AC75" s="914"/>
      <c r="AD75" s="914"/>
      <c r="AE75" s="914"/>
      <c r="AF75" s="914"/>
      <c r="AG75" s="914"/>
      <c r="AH75" s="922"/>
      <c r="AI75" s="914"/>
      <c r="AJ75" s="914"/>
      <c r="AK75" s="922"/>
      <c r="AL75" s="914"/>
      <c r="AM75" s="1078"/>
      <c r="AN75" s="987"/>
      <c r="AO75" s="914"/>
      <c r="AP75" s="914"/>
      <c r="AS75" s="3866"/>
      <c r="AT75" s="3867"/>
      <c r="AU75" s="3867"/>
      <c r="AV75" s="3867"/>
      <c r="AW75" s="3867"/>
      <c r="AX75" s="3867"/>
      <c r="AY75" s="3867"/>
      <c r="AZ75" s="3867"/>
      <c r="BA75" s="3867"/>
      <c r="BB75" s="3867"/>
      <c r="BC75" s="3867"/>
      <c r="BD75" s="3867"/>
      <c r="BE75" s="3867"/>
      <c r="BF75" s="3867"/>
      <c r="BG75" s="3867"/>
      <c r="BH75" s="3867"/>
      <c r="BI75" s="3867"/>
      <c r="BJ75" s="3867"/>
      <c r="BK75" s="3867"/>
      <c r="BL75" s="3867"/>
      <c r="BM75" s="3867"/>
      <c r="BN75" s="3867"/>
      <c r="BO75" s="3867"/>
      <c r="BP75" s="3867"/>
      <c r="BQ75" s="3867"/>
      <c r="BR75" s="3867"/>
      <c r="BS75" s="3867"/>
      <c r="BT75" s="3867"/>
      <c r="BU75" s="3867"/>
      <c r="BV75" s="3867"/>
      <c r="BW75" s="3867"/>
      <c r="BX75" s="3867"/>
      <c r="BY75" s="3867"/>
      <c r="BZ75" s="3867"/>
      <c r="CA75" s="3867"/>
      <c r="CB75" s="3867"/>
      <c r="CC75" s="3867"/>
      <c r="CD75" s="3867"/>
      <c r="CE75" s="3867"/>
      <c r="CF75" s="3867"/>
      <c r="CG75" s="3868"/>
      <c r="CH75" s="2102"/>
      <c r="CI75" s="2102"/>
      <c r="CJ75" s="2102"/>
      <c r="CK75" s="2102"/>
      <c r="CL75" s="2102"/>
      <c r="CM75" s="2102"/>
      <c r="CN75" s="2102"/>
      <c r="CO75" s="2102"/>
    </row>
    <row r="76" spans="1:93">
      <c r="AS76" s="3866"/>
      <c r="AT76" s="3867"/>
      <c r="AU76" s="3867"/>
      <c r="AV76" s="3867"/>
      <c r="AW76" s="3867"/>
      <c r="AX76" s="3867"/>
      <c r="AY76" s="3867"/>
      <c r="AZ76" s="3867"/>
      <c r="BA76" s="3867"/>
      <c r="BB76" s="3867"/>
      <c r="BC76" s="3867"/>
      <c r="BD76" s="3867"/>
      <c r="BE76" s="3867"/>
      <c r="BF76" s="3867"/>
      <c r="BG76" s="3867"/>
      <c r="BH76" s="3867"/>
      <c r="BI76" s="3867"/>
      <c r="BJ76" s="3867"/>
      <c r="BK76" s="3867"/>
      <c r="BL76" s="3867"/>
      <c r="BM76" s="3867"/>
      <c r="BN76" s="3867"/>
      <c r="BO76" s="3867"/>
      <c r="BP76" s="3867"/>
      <c r="BQ76" s="3867"/>
      <c r="BR76" s="3867"/>
      <c r="BS76" s="3867"/>
      <c r="BT76" s="3867"/>
      <c r="BU76" s="3867"/>
      <c r="BV76" s="3867"/>
      <c r="BW76" s="3867"/>
      <c r="BX76" s="3867"/>
      <c r="BY76" s="3867"/>
      <c r="BZ76" s="3867"/>
      <c r="CA76" s="3867"/>
      <c r="CB76" s="3867"/>
      <c r="CC76" s="3867"/>
      <c r="CD76" s="3867"/>
      <c r="CE76" s="3867"/>
      <c r="CF76" s="3867"/>
      <c r="CG76" s="3868"/>
      <c r="CH76" s="2102"/>
      <c r="CI76" s="2102"/>
      <c r="CJ76" s="2102"/>
      <c r="CK76" s="2102"/>
      <c r="CL76" s="2102"/>
      <c r="CM76" s="2102"/>
      <c r="CN76" s="2102"/>
      <c r="CO76" s="2102"/>
    </row>
    <row r="77" spans="1:93">
      <c r="AH77" s="897"/>
      <c r="AK77" s="897"/>
      <c r="AS77" s="3866"/>
      <c r="AT77" s="3867"/>
      <c r="AU77" s="3867"/>
      <c r="AV77" s="3867"/>
      <c r="AW77" s="3867"/>
      <c r="AX77" s="3867"/>
      <c r="AY77" s="3867"/>
      <c r="AZ77" s="3867"/>
      <c r="BA77" s="3867"/>
      <c r="BB77" s="3867"/>
      <c r="BC77" s="3867"/>
      <c r="BD77" s="3867"/>
      <c r="BE77" s="3867"/>
      <c r="BF77" s="3867"/>
      <c r="BG77" s="3867"/>
      <c r="BH77" s="3867"/>
      <c r="BI77" s="3867"/>
      <c r="BJ77" s="3867"/>
      <c r="BK77" s="3867"/>
      <c r="BL77" s="3867"/>
      <c r="BM77" s="3867"/>
      <c r="BN77" s="3867"/>
      <c r="BO77" s="3867"/>
      <c r="BP77" s="3867"/>
      <c r="BQ77" s="3867"/>
      <c r="BR77" s="3867"/>
      <c r="BS77" s="3867"/>
      <c r="BT77" s="3867"/>
      <c r="BU77" s="3867"/>
      <c r="BV77" s="3867"/>
      <c r="BW77" s="3867"/>
      <c r="BX77" s="3867"/>
      <c r="BY77" s="3867"/>
      <c r="BZ77" s="3867"/>
      <c r="CA77" s="3867"/>
      <c r="CB77" s="3867"/>
      <c r="CC77" s="3867"/>
      <c r="CD77" s="3867"/>
      <c r="CE77" s="3867"/>
      <c r="CF77" s="3867"/>
      <c r="CG77" s="3868"/>
      <c r="CH77" s="2102"/>
      <c r="CI77" s="2102"/>
      <c r="CJ77" s="2102"/>
      <c r="CK77" s="2102"/>
      <c r="CL77" s="2102"/>
      <c r="CM77" s="2102"/>
      <c r="CN77" s="2102"/>
      <c r="CO77" s="2102"/>
    </row>
    <row r="78" spans="1:93">
      <c r="AH78" s="897"/>
      <c r="AK78" s="897"/>
      <c r="AS78" s="3866"/>
      <c r="AT78" s="3867"/>
      <c r="AU78" s="3867"/>
      <c r="AV78" s="3867"/>
      <c r="AW78" s="3867"/>
      <c r="AX78" s="3867"/>
      <c r="AY78" s="3867"/>
      <c r="AZ78" s="3867"/>
      <c r="BA78" s="3867"/>
      <c r="BB78" s="3867"/>
      <c r="BC78" s="3867"/>
      <c r="BD78" s="3867"/>
      <c r="BE78" s="3867"/>
      <c r="BF78" s="3867"/>
      <c r="BG78" s="3867"/>
      <c r="BH78" s="3867"/>
      <c r="BI78" s="3867"/>
      <c r="BJ78" s="3867"/>
      <c r="BK78" s="3867"/>
      <c r="BL78" s="3867"/>
      <c r="BM78" s="3867"/>
      <c r="BN78" s="3867"/>
      <c r="BO78" s="3867"/>
      <c r="BP78" s="3867"/>
      <c r="BQ78" s="3867"/>
      <c r="BR78" s="3867"/>
      <c r="BS78" s="3867"/>
      <c r="BT78" s="3867"/>
      <c r="BU78" s="3867"/>
      <c r="BV78" s="3867"/>
      <c r="BW78" s="3867"/>
      <c r="BX78" s="3867"/>
      <c r="BY78" s="3867"/>
      <c r="BZ78" s="3867"/>
      <c r="CA78" s="3867"/>
      <c r="CB78" s="3867"/>
      <c r="CC78" s="3867"/>
      <c r="CD78" s="3867"/>
      <c r="CE78" s="3867"/>
      <c r="CF78" s="3867"/>
      <c r="CG78" s="3868"/>
      <c r="CH78" s="2102"/>
      <c r="CI78" s="2102"/>
      <c r="CJ78" s="2102"/>
      <c r="CK78" s="2102"/>
      <c r="CL78" s="2102"/>
      <c r="CM78" s="2102"/>
      <c r="CN78" s="2102"/>
      <c r="CO78" s="2102"/>
    </row>
    <row r="79" spans="1:93">
      <c r="AH79" s="897"/>
      <c r="AK79" s="897"/>
      <c r="AS79" s="3866"/>
      <c r="AT79" s="3867"/>
      <c r="AU79" s="3867"/>
      <c r="AV79" s="3867"/>
      <c r="AW79" s="3867"/>
      <c r="AX79" s="3867"/>
      <c r="AY79" s="3867"/>
      <c r="AZ79" s="3867"/>
      <c r="BA79" s="3867"/>
      <c r="BB79" s="3867"/>
      <c r="BC79" s="3867"/>
      <c r="BD79" s="3867"/>
      <c r="BE79" s="3867"/>
      <c r="BF79" s="3867"/>
      <c r="BG79" s="3867"/>
      <c r="BH79" s="3867"/>
      <c r="BI79" s="3867"/>
      <c r="BJ79" s="3867"/>
      <c r="BK79" s="3867"/>
      <c r="BL79" s="3867"/>
      <c r="BM79" s="3867"/>
      <c r="BN79" s="3867"/>
      <c r="BO79" s="3867"/>
      <c r="BP79" s="3867"/>
      <c r="BQ79" s="3867"/>
      <c r="BR79" s="3867"/>
      <c r="BS79" s="3867"/>
      <c r="BT79" s="3867"/>
      <c r="BU79" s="3867"/>
      <c r="BV79" s="3867"/>
      <c r="BW79" s="3867"/>
      <c r="BX79" s="3867"/>
      <c r="BY79" s="3867"/>
      <c r="BZ79" s="3867"/>
      <c r="CA79" s="3867"/>
      <c r="CB79" s="3867"/>
      <c r="CC79" s="3867"/>
      <c r="CD79" s="3867"/>
      <c r="CE79" s="3867"/>
      <c r="CF79" s="3867"/>
      <c r="CG79" s="3868"/>
      <c r="CH79" s="2102"/>
      <c r="CI79" s="2102"/>
      <c r="CJ79" s="2102"/>
      <c r="CK79" s="2102"/>
      <c r="CL79" s="2102"/>
      <c r="CM79" s="2102"/>
      <c r="CN79" s="2102"/>
      <c r="CO79" s="2102"/>
    </row>
    <row r="80" spans="1:93" ht="12" customHeight="1">
      <c r="AH80" s="897"/>
      <c r="AK80" s="897"/>
      <c r="AS80" s="3866"/>
      <c r="AT80" s="3867"/>
      <c r="AU80" s="3867"/>
      <c r="AV80" s="3867"/>
      <c r="AW80" s="3867"/>
      <c r="AX80" s="3867"/>
      <c r="AY80" s="3867"/>
      <c r="AZ80" s="3867"/>
      <c r="BA80" s="3867"/>
      <c r="BB80" s="3867"/>
      <c r="BC80" s="3867"/>
      <c r="BD80" s="3867"/>
      <c r="BE80" s="3867"/>
      <c r="BF80" s="3867"/>
      <c r="BG80" s="3867"/>
      <c r="BH80" s="3867"/>
      <c r="BI80" s="3867"/>
      <c r="BJ80" s="3867"/>
      <c r="BK80" s="3867"/>
      <c r="BL80" s="3867"/>
      <c r="BM80" s="3867"/>
      <c r="BN80" s="3867"/>
      <c r="BO80" s="3867"/>
      <c r="BP80" s="3867"/>
      <c r="BQ80" s="3867"/>
      <c r="BR80" s="3867"/>
      <c r="BS80" s="3867"/>
      <c r="BT80" s="3867"/>
      <c r="BU80" s="3867"/>
      <c r="BV80" s="3867"/>
      <c r="BW80" s="3867"/>
      <c r="BX80" s="3867"/>
      <c r="BY80" s="3867"/>
      <c r="BZ80" s="3867"/>
      <c r="CA80" s="3867"/>
      <c r="CB80" s="3867"/>
      <c r="CC80" s="3867"/>
      <c r="CD80" s="3867"/>
      <c r="CE80" s="3867"/>
      <c r="CF80" s="3867"/>
      <c r="CG80" s="3868"/>
      <c r="CH80" s="2102"/>
      <c r="CI80" s="2102"/>
      <c r="CJ80" s="2102"/>
      <c r="CK80" s="2102"/>
      <c r="CL80" s="2102"/>
      <c r="CM80" s="2102"/>
      <c r="CN80" s="2102"/>
      <c r="CO80" s="2102"/>
    </row>
    <row r="81" spans="34:85">
      <c r="AH81" s="897"/>
      <c r="AK81" s="897"/>
      <c r="AS81" s="3866"/>
      <c r="AT81" s="3867"/>
      <c r="AU81" s="3867"/>
      <c r="AV81" s="3867"/>
      <c r="AW81" s="3867"/>
      <c r="AX81" s="3867"/>
      <c r="AY81" s="3867"/>
      <c r="AZ81" s="3867"/>
      <c r="BA81" s="3867"/>
      <c r="BB81" s="3867"/>
      <c r="BC81" s="3867"/>
      <c r="BD81" s="3867"/>
      <c r="BE81" s="3867"/>
      <c r="BF81" s="3867"/>
      <c r="BG81" s="3867"/>
      <c r="BH81" s="3867"/>
      <c r="BI81" s="3867"/>
      <c r="BJ81" s="3867"/>
      <c r="BK81" s="3867"/>
      <c r="BL81" s="3867"/>
      <c r="BM81" s="3867"/>
      <c r="BN81" s="3867"/>
      <c r="BO81" s="3867"/>
      <c r="BP81" s="3867"/>
      <c r="BQ81" s="3867"/>
      <c r="BR81" s="3867"/>
      <c r="BS81" s="3867"/>
      <c r="BT81" s="3867"/>
      <c r="BU81" s="3867"/>
      <c r="BV81" s="3867"/>
      <c r="BW81" s="3867"/>
      <c r="BX81" s="3867"/>
      <c r="BY81" s="3867"/>
      <c r="BZ81" s="3867"/>
      <c r="CA81" s="3867"/>
      <c r="CB81" s="3867"/>
      <c r="CC81" s="3867"/>
      <c r="CD81" s="3867"/>
      <c r="CE81" s="3867"/>
      <c r="CF81" s="3867"/>
      <c r="CG81" s="3868"/>
    </row>
    <row r="82" spans="34:85">
      <c r="AH82" s="897"/>
      <c r="AK82" s="897"/>
      <c r="AS82" s="3866"/>
      <c r="AT82" s="3867"/>
      <c r="AU82" s="3867"/>
      <c r="AV82" s="3867"/>
      <c r="AW82" s="3867"/>
      <c r="AX82" s="3867"/>
      <c r="AY82" s="3867"/>
      <c r="AZ82" s="3867"/>
      <c r="BA82" s="3867"/>
      <c r="BB82" s="3867"/>
      <c r="BC82" s="3867"/>
      <c r="BD82" s="3867"/>
      <c r="BE82" s="3867"/>
      <c r="BF82" s="3867"/>
      <c r="BG82" s="3867"/>
      <c r="BH82" s="3867"/>
      <c r="BI82" s="3867"/>
      <c r="BJ82" s="3867"/>
      <c r="BK82" s="3867"/>
      <c r="BL82" s="3867"/>
      <c r="BM82" s="3867"/>
      <c r="BN82" s="3867"/>
      <c r="BO82" s="3867"/>
      <c r="BP82" s="3867"/>
      <c r="BQ82" s="3867"/>
      <c r="BR82" s="3867"/>
      <c r="BS82" s="3867"/>
      <c r="BT82" s="3867"/>
      <c r="BU82" s="3867"/>
      <c r="BV82" s="3867"/>
      <c r="BW82" s="3867"/>
      <c r="BX82" s="3867"/>
      <c r="BY82" s="3867"/>
      <c r="BZ82" s="3867"/>
      <c r="CA82" s="3867"/>
      <c r="CB82" s="3867"/>
      <c r="CC82" s="3867"/>
      <c r="CD82" s="3867"/>
      <c r="CE82" s="3867"/>
      <c r="CF82" s="3867"/>
      <c r="CG82" s="3868"/>
    </row>
    <row r="83" spans="34:85">
      <c r="AH83" s="897"/>
      <c r="AK83" s="897"/>
      <c r="AS83" s="3866"/>
      <c r="AT83" s="3867"/>
      <c r="AU83" s="3867"/>
      <c r="AV83" s="3867"/>
      <c r="AW83" s="3867"/>
      <c r="AX83" s="3867"/>
      <c r="AY83" s="3867"/>
      <c r="AZ83" s="3867"/>
      <c r="BA83" s="3867"/>
      <c r="BB83" s="3867"/>
      <c r="BC83" s="3867"/>
      <c r="BD83" s="3867"/>
      <c r="BE83" s="3867"/>
      <c r="BF83" s="3867"/>
      <c r="BG83" s="3867"/>
      <c r="BH83" s="3867"/>
      <c r="BI83" s="3867"/>
      <c r="BJ83" s="3867"/>
      <c r="BK83" s="3867"/>
      <c r="BL83" s="3867"/>
      <c r="BM83" s="3867"/>
      <c r="BN83" s="3867"/>
      <c r="BO83" s="3867"/>
      <c r="BP83" s="3867"/>
      <c r="BQ83" s="3867"/>
      <c r="BR83" s="3867"/>
      <c r="BS83" s="3867"/>
      <c r="BT83" s="3867"/>
      <c r="BU83" s="3867"/>
      <c r="BV83" s="3867"/>
      <c r="BW83" s="3867"/>
      <c r="BX83" s="3867"/>
      <c r="BY83" s="3867"/>
      <c r="BZ83" s="3867"/>
      <c r="CA83" s="3867"/>
      <c r="CB83" s="3867"/>
      <c r="CC83" s="3867"/>
      <c r="CD83" s="3867"/>
      <c r="CE83" s="3867"/>
      <c r="CF83" s="3867"/>
      <c r="CG83" s="3868"/>
    </row>
    <row r="84" spans="34:85">
      <c r="AH84" s="897"/>
      <c r="AK84" s="897"/>
      <c r="AS84" s="3866"/>
      <c r="AT84" s="3867"/>
      <c r="AU84" s="3867"/>
      <c r="AV84" s="3867"/>
      <c r="AW84" s="3867"/>
      <c r="AX84" s="3867"/>
      <c r="AY84" s="3867"/>
      <c r="AZ84" s="3867"/>
      <c r="BA84" s="3867"/>
      <c r="BB84" s="3867"/>
      <c r="BC84" s="3867"/>
      <c r="BD84" s="3867"/>
      <c r="BE84" s="3867"/>
      <c r="BF84" s="3867"/>
      <c r="BG84" s="3867"/>
      <c r="BH84" s="3867"/>
      <c r="BI84" s="3867"/>
      <c r="BJ84" s="3867"/>
      <c r="BK84" s="3867"/>
      <c r="BL84" s="3867"/>
      <c r="BM84" s="3867"/>
      <c r="BN84" s="3867"/>
      <c r="BO84" s="3867"/>
      <c r="BP84" s="3867"/>
      <c r="BQ84" s="3867"/>
      <c r="BR84" s="3867"/>
      <c r="BS84" s="3867"/>
      <c r="BT84" s="3867"/>
      <c r="BU84" s="3867"/>
      <c r="BV84" s="3867"/>
      <c r="BW84" s="3867"/>
      <c r="BX84" s="3867"/>
      <c r="BY84" s="3867"/>
      <c r="BZ84" s="3867"/>
      <c r="CA84" s="3867"/>
      <c r="CB84" s="3867"/>
      <c r="CC84" s="3867"/>
      <c r="CD84" s="3867"/>
      <c r="CE84" s="3867"/>
      <c r="CF84" s="3867"/>
      <c r="CG84" s="3868"/>
    </row>
    <row r="85" spans="34:85">
      <c r="AH85" s="897"/>
      <c r="AK85" s="897"/>
      <c r="AS85" s="3866"/>
      <c r="AT85" s="3867"/>
      <c r="AU85" s="3867"/>
      <c r="AV85" s="3867"/>
      <c r="AW85" s="3867"/>
      <c r="AX85" s="3867"/>
      <c r="AY85" s="3867"/>
      <c r="AZ85" s="3867"/>
      <c r="BA85" s="3867"/>
      <c r="BB85" s="3867"/>
      <c r="BC85" s="3867"/>
      <c r="BD85" s="3867"/>
      <c r="BE85" s="3867"/>
      <c r="BF85" s="3867"/>
      <c r="BG85" s="3867"/>
      <c r="BH85" s="3867"/>
      <c r="BI85" s="3867"/>
      <c r="BJ85" s="3867"/>
      <c r="BK85" s="3867"/>
      <c r="BL85" s="3867"/>
      <c r="BM85" s="3867"/>
      <c r="BN85" s="3867"/>
      <c r="BO85" s="3867"/>
      <c r="BP85" s="3867"/>
      <c r="BQ85" s="3867"/>
      <c r="BR85" s="3867"/>
      <c r="BS85" s="3867"/>
      <c r="BT85" s="3867"/>
      <c r="BU85" s="3867"/>
      <c r="BV85" s="3867"/>
      <c r="BW85" s="3867"/>
      <c r="BX85" s="3867"/>
      <c r="BY85" s="3867"/>
      <c r="BZ85" s="3867"/>
      <c r="CA85" s="3867"/>
      <c r="CB85" s="3867"/>
      <c r="CC85" s="3867"/>
      <c r="CD85" s="3867"/>
      <c r="CE85" s="3867"/>
      <c r="CF85" s="3867"/>
      <c r="CG85" s="3868"/>
    </row>
    <row r="86" spans="34:85">
      <c r="AS86" s="3866"/>
      <c r="AT86" s="3867"/>
      <c r="AU86" s="3867"/>
      <c r="AV86" s="3867"/>
      <c r="AW86" s="3867"/>
      <c r="AX86" s="3867"/>
      <c r="AY86" s="3867"/>
      <c r="AZ86" s="3867"/>
      <c r="BA86" s="3867"/>
      <c r="BB86" s="3867"/>
      <c r="BC86" s="3867"/>
      <c r="BD86" s="3867"/>
      <c r="BE86" s="3867"/>
      <c r="BF86" s="3867"/>
      <c r="BG86" s="3867"/>
      <c r="BH86" s="3867"/>
      <c r="BI86" s="3867"/>
      <c r="BJ86" s="3867"/>
      <c r="BK86" s="3867"/>
      <c r="BL86" s="3867"/>
      <c r="BM86" s="3867"/>
      <c r="BN86" s="3867"/>
      <c r="BO86" s="3867"/>
      <c r="BP86" s="3867"/>
      <c r="BQ86" s="3867"/>
      <c r="BR86" s="3867"/>
      <c r="BS86" s="3867"/>
      <c r="BT86" s="3867"/>
      <c r="BU86" s="3867"/>
      <c r="BV86" s="3867"/>
      <c r="BW86" s="3867"/>
      <c r="BX86" s="3867"/>
      <c r="BY86" s="3867"/>
      <c r="BZ86" s="3867"/>
      <c r="CA86" s="3867"/>
      <c r="CB86" s="3867"/>
      <c r="CC86" s="3867"/>
      <c r="CD86" s="3867"/>
      <c r="CE86" s="3867"/>
      <c r="CF86" s="3867"/>
      <c r="CG86" s="3868"/>
    </row>
    <row r="87" spans="34:85">
      <c r="AS87" s="3866"/>
      <c r="AT87" s="3867"/>
      <c r="AU87" s="3867"/>
      <c r="AV87" s="3867"/>
      <c r="AW87" s="3867"/>
      <c r="AX87" s="3867"/>
      <c r="AY87" s="3867"/>
      <c r="AZ87" s="3867"/>
      <c r="BA87" s="3867"/>
      <c r="BB87" s="3867"/>
      <c r="BC87" s="3867"/>
      <c r="BD87" s="3867"/>
      <c r="BE87" s="3867"/>
      <c r="BF87" s="3867"/>
      <c r="BG87" s="3867"/>
      <c r="BH87" s="3867"/>
      <c r="BI87" s="3867"/>
      <c r="BJ87" s="3867"/>
      <c r="BK87" s="3867"/>
      <c r="BL87" s="3867"/>
      <c r="BM87" s="3867"/>
      <c r="BN87" s="3867"/>
      <c r="BO87" s="3867"/>
      <c r="BP87" s="3867"/>
      <c r="BQ87" s="3867"/>
      <c r="BR87" s="3867"/>
      <c r="BS87" s="3867"/>
      <c r="BT87" s="3867"/>
      <c r="BU87" s="3867"/>
      <c r="BV87" s="3867"/>
      <c r="BW87" s="3867"/>
      <c r="BX87" s="3867"/>
      <c r="BY87" s="3867"/>
      <c r="BZ87" s="3867"/>
      <c r="CA87" s="3867"/>
      <c r="CB87" s="3867"/>
      <c r="CC87" s="3867"/>
      <c r="CD87" s="3867"/>
      <c r="CE87" s="3867"/>
      <c r="CF87" s="3867"/>
      <c r="CG87" s="3868"/>
    </row>
    <row r="88" spans="34:85">
      <c r="AS88" s="3866"/>
      <c r="AT88" s="3867"/>
      <c r="AU88" s="3867"/>
      <c r="AV88" s="3867"/>
      <c r="AW88" s="3867"/>
      <c r="AX88" s="3867"/>
      <c r="AY88" s="3867"/>
      <c r="AZ88" s="3867"/>
      <c r="BA88" s="3867"/>
      <c r="BB88" s="3867"/>
      <c r="BC88" s="3867"/>
      <c r="BD88" s="3867"/>
      <c r="BE88" s="3867"/>
      <c r="BF88" s="3867"/>
      <c r="BG88" s="3867"/>
      <c r="BH88" s="3867"/>
      <c r="BI88" s="3867"/>
      <c r="BJ88" s="3867"/>
      <c r="BK88" s="3867"/>
      <c r="BL88" s="3867"/>
      <c r="BM88" s="3867"/>
      <c r="BN88" s="3867"/>
      <c r="BO88" s="3867"/>
      <c r="BP88" s="3867"/>
      <c r="BQ88" s="3867"/>
      <c r="BR88" s="3867"/>
      <c r="BS88" s="3867"/>
      <c r="BT88" s="3867"/>
      <c r="BU88" s="3867"/>
      <c r="BV88" s="3867"/>
      <c r="BW88" s="3867"/>
      <c r="BX88" s="3867"/>
      <c r="BY88" s="3867"/>
      <c r="BZ88" s="3867"/>
      <c r="CA88" s="3867"/>
      <c r="CB88" s="3867"/>
      <c r="CC88" s="3867"/>
      <c r="CD88" s="3867"/>
      <c r="CE88" s="3867"/>
      <c r="CF88" s="3867"/>
      <c r="CG88" s="3868"/>
    </row>
    <row r="89" spans="34:85">
      <c r="AS89" s="3866"/>
      <c r="AT89" s="3867"/>
      <c r="AU89" s="3867"/>
      <c r="AV89" s="3867"/>
      <c r="AW89" s="3867"/>
      <c r="AX89" s="3867"/>
      <c r="AY89" s="3867"/>
      <c r="AZ89" s="3867"/>
      <c r="BA89" s="3867"/>
      <c r="BB89" s="3867"/>
      <c r="BC89" s="3867"/>
      <c r="BD89" s="3867"/>
      <c r="BE89" s="3867"/>
      <c r="BF89" s="3867"/>
      <c r="BG89" s="3867"/>
      <c r="BH89" s="3867"/>
      <c r="BI89" s="3867"/>
      <c r="BJ89" s="3867"/>
      <c r="BK89" s="3867"/>
      <c r="BL89" s="3867"/>
      <c r="BM89" s="3867"/>
      <c r="BN89" s="3867"/>
      <c r="BO89" s="3867"/>
      <c r="BP89" s="3867"/>
      <c r="BQ89" s="3867"/>
      <c r="BR89" s="3867"/>
      <c r="BS89" s="3867"/>
      <c r="BT89" s="3867"/>
      <c r="BU89" s="3867"/>
      <c r="BV89" s="3867"/>
      <c r="BW89" s="3867"/>
      <c r="BX89" s="3867"/>
      <c r="BY89" s="3867"/>
      <c r="BZ89" s="3867"/>
      <c r="CA89" s="3867"/>
      <c r="CB89" s="3867"/>
      <c r="CC89" s="3867"/>
      <c r="CD89" s="3867"/>
      <c r="CE89" s="3867"/>
      <c r="CF89" s="3867"/>
      <c r="CG89" s="3868"/>
    </row>
    <row r="90" spans="34:85">
      <c r="AS90" s="3866"/>
      <c r="AT90" s="3867"/>
      <c r="AU90" s="3867"/>
      <c r="AV90" s="3867"/>
      <c r="AW90" s="3867"/>
      <c r="AX90" s="3867"/>
      <c r="AY90" s="3867"/>
      <c r="AZ90" s="3867"/>
      <c r="BA90" s="3867"/>
      <c r="BB90" s="3867"/>
      <c r="BC90" s="3867"/>
      <c r="BD90" s="3867"/>
      <c r="BE90" s="3867"/>
      <c r="BF90" s="3867"/>
      <c r="BG90" s="3867"/>
      <c r="BH90" s="3867"/>
      <c r="BI90" s="3867"/>
      <c r="BJ90" s="3867"/>
      <c r="BK90" s="3867"/>
      <c r="BL90" s="3867"/>
      <c r="BM90" s="3867"/>
      <c r="BN90" s="3867"/>
      <c r="BO90" s="3867"/>
      <c r="BP90" s="3867"/>
      <c r="BQ90" s="3867"/>
      <c r="BR90" s="3867"/>
      <c r="BS90" s="3867"/>
      <c r="BT90" s="3867"/>
      <c r="BU90" s="3867"/>
      <c r="BV90" s="3867"/>
      <c r="BW90" s="3867"/>
      <c r="BX90" s="3867"/>
      <c r="BY90" s="3867"/>
      <c r="BZ90" s="3867"/>
      <c r="CA90" s="3867"/>
      <c r="CB90" s="3867"/>
      <c r="CC90" s="3867"/>
      <c r="CD90" s="3867"/>
      <c r="CE90" s="3867"/>
      <c r="CF90" s="3867"/>
      <c r="CG90" s="3868"/>
    </row>
    <row r="91" spans="34:85">
      <c r="AS91" s="3866"/>
      <c r="AT91" s="3867"/>
      <c r="AU91" s="3867"/>
      <c r="AV91" s="3867"/>
      <c r="AW91" s="3867"/>
      <c r="AX91" s="3867"/>
      <c r="AY91" s="3867"/>
      <c r="AZ91" s="3867"/>
      <c r="BA91" s="3867"/>
      <c r="BB91" s="3867"/>
      <c r="BC91" s="3867"/>
      <c r="BD91" s="3867"/>
      <c r="BE91" s="3867"/>
      <c r="BF91" s="3867"/>
      <c r="BG91" s="3867"/>
      <c r="BH91" s="3867"/>
      <c r="BI91" s="3867"/>
      <c r="BJ91" s="3867"/>
      <c r="BK91" s="3867"/>
      <c r="BL91" s="3867"/>
      <c r="BM91" s="3867"/>
      <c r="BN91" s="3867"/>
      <c r="BO91" s="3867"/>
      <c r="BP91" s="3867"/>
      <c r="BQ91" s="3867"/>
      <c r="BR91" s="3867"/>
      <c r="BS91" s="3867"/>
      <c r="BT91" s="3867"/>
      <c r="BU91" s="3867"/>
      <c r="BV91" s="3867"/>
      <c r="BW91" s="3867"/>
      <c r="BX91" s="3867"/>
      <c r="BY91" s="3867"/>
      <c r="BZ91" s="3867"/>
      <c r="CA91" s="3867"/>
      <c r="CB91" s="3867"/>
      <c r="CC91" s="3867"/>
      <c r="CD91" s="3867"/>
      <c r="CE91" s="3867"/>
      <c r="CF91" s="3867"/>
      <c r="CG91" s="3868"/>
    </row>
    <row r="92" spans="34:85">
      <c r="AS92" s="3866"/>
      <c r="AT92" s="3867"/>
      <c r="AU92" s="3867"/>
      <c r="AV92" s="3867"/>
      <c r="AW92" s="3867"/>
      <c r="AX92" s="3867"/>
      <c r="AY92" s="3867"/>
      <c r="AZ92" s="3867"/>
      <c r="BA92" s="3867"/>
      <c r="BB92" s="3867"/>
      <c r="BC92" s="3867"/>
      <c r="BD92" s="3867"/>
      <c r="BE92" s="3867"/>
      <c r="BF92" s="3867"/>
      <c r="BG92" s="3867"/>
      <c r="BH92" s="3867"/>
      <c r="BI92" s="3867"/>
      <c r="BJ92" s="3867"/>
      <c r="BK92" s="3867"/>
      <c r="BL92" s="3867"/>
      <c r="BM92" s="3867"/>
      <c r="BN92" s="3867"/>
      <c r="BO92" s="3867"/>
      <c r="BP92" s="3867"/>
      <c r="BQ92" s="3867"/>
      <c r="BR92" s="3867"/>
      <c r="BS92" s="3867"/>
      <c r="BT92" s="3867"/>
      <c r="BU92" s="3867"/>
      <c r="BV92" s="3867"/>
      <c r="BW92" s="3867"/>
      <c r="BX92" s="3867"/>
      <c r="BY92" s="3867"/>
      <c r="BZ92" s="3867"/>
      <c r="CA92" s="3867"/>
      <c r="CB92" s="3867"/>
      <c r="CC92" s="3867"/>
      <c r="CD92" s="3867"/>
      <c r="CE92" s="3867"/>
      <c r="CF92" s="3867"/>
      <c r="CG92" s="3868"/>
    </row>
    <row r="93" spans="34:85">
      <c r="AS93" s="3866"/>
      <c r="AT93" s="3867"/>
      <c r="AU93" s="3867"/>
      <c r="AV93" s="3867"/>
      <c r="AW93" s="3867"/>
      <c r="AX93" s="3867"/>
      <c r="AY93" s="3867"/>
      <c r="AZ93" s="3867"/>
      <c r="BA93" s="3867"/>
      <c r="BB93" s="3867"/>
      <c r="BC93" s="3867"/>
      <c r="BD93" s="3867"/>
      <c r="BE93" s="3867"/>
      <c r="BF93" s="3867"/>
      <c r="BG93" s="3867"/>
      <c r="BH93" s="3867"/>
      <c r="BI93" s="3867"/>
      <c r="BJ93" s="3867"/>
      <c r="BK93" s="3867"/>
      <c r="BL93" s="3867"/>
      <c r="BM93" s="3867"/>
      <c r="BN93" s="3867"/>
      <c r="BO93" s="3867"/>
      <c r="BP93" s="3867"/>
      <c r="BQ93" s="3867"/>
      <c r="BR93" s="3867"/>
      <c r="BS93" s="3867"/>
      <c r="BT93" s="3867"/>
      <c r="BU93" s="3867"/>
      <c r="BV93" s="3867"/>
      <c r="BW93" s="3867"/>
      <c r="BX93" s="3867"/>
      <c r="BY93" s="3867"/>
      <c r="BZ93" s="3867"/>
      <c r="CA93" s="3867"/>
      <c r="CB93" s="3867"/>
      <c r="CC93" s="3867"/>
      <c r="CD93" s="3867"/>
      <c r="CE93" s="3867"/>
      <c r="CF93" s="3867"/>
      <c r="CG93" s="3868"/>
    </row>
    <row r="94" spans="34:85">
      <c r="AS94" s="3866"/>
      <c r="AT94" s="3867"/>
      <c r="AU94" s="3867"/>
      <c r="AV94" s="3867"/>
      <c r="AW94" s="3867"/>
      <c r="AX94" s="3867"/>
      <c r="AY94" s="3867"/>
      <c r="AZ94" s="3867"/>
      <c r="BA94" s="3867"/>
      <c r="BB94" s="3867"/>
      <c r="BC94" s="3867"/>
      <c r="BD94" s="3867"/>
      <c r="BE94" s="3867"/>
      <c r="BF94" s="3867"/>
      <c r="BG94" s="3867"/>
      <c r="BH94" s="3867"/>
      <c r="BI94" s="3867"/>
      <c r="BJ94" s="3867"/>
      <c r="BK94" s="3867"/>
      <c r="BL94" s="3867"/>
      <c r="BM94" s="3867"/>
      <c r="BN94" s="3867"/>
      <c r="BO94" s="3867"/>
      <c r="BP94" s="3867"/>
      <c r="BQ94" s="3867"/>
      <c r="BR94" s="3867"/>
      <c r="BS94" s="3867"/>
      <c r="BT94" s="3867"/>
      <c r="BU94" s="3867"/>
      <c r="BV94" s="3867"/>
      <c r="BW94" s="3867"/>
      <c r="BX94" s="3867"/>
      <c r="BY94" s="3867"/>
      <c r="BZ94" s="3867"/>
      <c r="CA94" s="3867"/>
      <c r="CB94" s="3867"/>
      <c r="CC94" s="3867"/>
      <c r="CD94" s="3867"/>
      <c r="CE94" s="3867"/>
      <c r="CF94" s="3867"/>
      <c r="CG94" s="3868"/>
    </row>
    <row r="95" spans="34:85">
      <c r="AS95" s="3866"/>
      <c r="AT95" s="3867"/>
      <c r="AU95" s="3867"/>
      <c r="AV95" s="3867"/>
      <c r="AW95" s="3867"/>
      <c r="AX95" s="3867"/>
      <c r="AY95" s="3867"/>
      <c r="AZ95" s="3867"/>
      <c r="BA95" s="3867"/>
      <c r="BB95" s="3867"/>
      <c r="BC95" s="3867"/>
      <c r="BD95" s="3867"/>
      <c r="BE95" s="3867"/>
      <c r="BF95" s="3867"/>
      <c r="BG95" s="3867"/>
      <c r="BH95" s="3867"/>
      <c r="BI95" s="3867"/>
      <c r="BJ95" s="3867"/>
      <c r="BK95" s="3867"/>
      <c r="BL95" s="3867"/>
      <c r="BM95" s="3867"/>
      <c r="BN95" s="3867"/>
      <c r="BO95" s="3867"/>
      <c r="BP95" s="3867"/>
      <c r="BQ95" s="3867"/>
      <c r="BR95" s="3867"/>
      <c r="BS95" s="3867"/>
      <c r="BT95" s="3867"/>
      <c r="BU95" s="3867"/>
      <c r="BV95" s="3867"/>
      <c r="BW95" s="3867"/>
      <c r="BX95" s="3867"/>
      <c r="BY95" s="3867"/>
      <c r="BZ95" s="3867"/>
      <c r="CA95" s="3867"/>
      <c r="CB95" s="3867"/>
      <c r="CC95" s="3867"/>
      <c r="CD95" s="3867"/>
      <c r="CE95" s="3867"/>
      <c r="CF95" s="3867"/>
      <c r="CG95" s="3868"/>
    </row>
    <row r="96" spans="34:85">
      <c r="AS96" s="3866"/>
      <c r="AT96" s="3867"/>
      <c r="AU96" s="3867"/>
      <c r="AV96" s="3867"/>
      <c r="AW96" s="3867"/>
      <c r="AX96" s="3867"/>
      <c r="AY96" s="3867"/>
      <c r="AZ96" s="3867"/>
      <c r="BA96" s="3867"/>
      <c r="BB96" s="3867"/>
      <c r="BC96" s="3867"/>
      <c r="BD96" s="3867"/>
      <c r="BE96" s="3867"/>
      <c r="BF96" s="3867"/>
      <c r="BG96" s="3867"/>
      <c r="BH96" s="3867"/>
      <c r="BI96" s="3867"/>
      <c r="BJ96" s="3867"/>
      <c r="BK96" s="3867"/>
      <c r="BL96" s="3867"/>
      <c r="BM96" s="3867"/>
      <c r="BN96" s="3867"/>
      <c r="BO96" s="3867"/>
      <c r="BP96" s="3867"/>
      <c r="BQ96" s="3867"/>
      <c r="BR96" s="3867"/>
      <c r="BS96" s="3867"/>
      <c r="BT96" s="3867"/>
      <c r="BU96" s="3867"/>
      <c r="BV96" s="3867"/>
      <c r="BW96" s="3867"/>
      <c r="BX96" s="3867"/>
      <c r="BY96" s="3867"/>
      <c r="BZ96" s="3867"/>
      <c r="CA96" s="3867"/>
      <c r="CB96" s="3867"/>
      <c r="CC96" s="3867"/>
      <c r="CD96" s="3867"/>
      <c r="CE96" s="3867"/>
      <c r="CF96" s="3867"/>
      <c r="CG96" s="3868"/>
    </row>
    <row r="97" spans="45:85">
      <c r="AS97" s="3866"/>
      <c r="AT97" s="3867"/>
      <c r="AU97" s="3867"/>
      <c r="AV97" s="3867"/>
      <c r="AW97" s="3867"/>
      <c r="AX97" s="3867"/>
      <c r="AY97" s="3867"/>
      <c r="AZ97" s="3867"/>
      <c r="BA97" s="3867"/>
      <c r="BB97" s="3867"/>
      <c r="BC97" s="3867"/>
      <c r="BD97" s="3867"/>
      <c r="BE97" s="3867"/>
      <c r="BF97" s="3867"/>
      <c r="BG97" s="3867"/>
      <c r="BH97" s="3867"/>
      <c r="BI97" s="3867"/>
      <c r="BJ97" s="3867"/>
      <c r="BK97" s="3867"/>
      <c r="BL97" s="3867"/>
      <c r="BM97" s="3867"/>
      <c r="BN97" s="3867"/>
      <c r="BO97" s="3867"/>
      <c r="BP97" s="3867"/>
      <c r="BQ97" s="3867"/>
      <c r="BR97" s="3867"/>
      <c r="BS97" s="3867"/>
      <c r="BT97" s="3867"/>
      <c r="BU97" s="3867"/>
      <c r="BV97" s="3867"/>
      <c r="BW97" s="3867"/>
      <c r="BX97" s="3867"/>
      <c r="BY97" s="3867"/>
      <c r="BZ97" s="3867"/>
      <c r="CA97" s="3867"/>
      <c r="CB97" s="3867"/>
      <c r="CC97" s="3867"/>
      <c r="CD97" s="3867"/>
      <c r="CE97" s="3867"/>
      <c r="CF97" s="3867"/>
      <c r="CG97" s="3868"/>
    </row>
    <row r="98" spans="45:85">
      <c r="AS98" s="3866"/>
      <c r="AT98" s="3867"/>
      <c r="AU98" s="3867"/>
      <c r="AV98" s="3867"/>
      <c r="AW98" s="3867"/>
      <c r="AX98" s="3867"/>
      <c r="AY98" s="3867"/>
      <c r="AZ98" s="3867"/>
      <c r="BA98" s="3867"/>
      <c r="BB98" s="3867"/>
      <c r="BC98" s="3867"/>
      <c r="BD98" s="3867"/>
      <c r="BE98" s="3867"/>
      <c r="BF98" s="3867"/>
      <c r="BG98" s="3867"/>
      <c r="BH98" s="3867"/>
      <c r="BI98" s="3867"/>
      <c r="BJ98" s="3867"/>
      <c r="BK98" s="3867"/>
      <c r="BL98" s="3867"/>
      <c r="BM98" s="3867"/>
      <c r="BN98" s="3867"/>
      <c r="BO98" s="3867"/>
      <c r="BP98" s="3867"/>
      <c r="BQ98" s="3867"/>
      <c r="BR98" s="3867"/>
      <c r="BS98" s="3867"/>
      <c r="BT98" s="3867"/>
      <c r="BU98" s="3867"/>
      <c r="BV98" s="3867"/>
      <c r="BW98" s="3867"/>
      <c r="BX98" s="3867"/>
      <c r="BY98" s="3867"/>
      <c r="BZ98" s="3867"/>
      <c r="CA98" s="3867"/>
      <c r="CB98" s="3867"/>
      <c r="CC98" s="3867"/>
      <c r="CD98" s="3867"/>
      <c r="CE98" s="3867"/>
      <c r="CF98" s="3867"/>
      <c r="CG98" s="3868"/>
    </row>
    <row r="99" spans="45:85">
      <c r="AS99" s="3869"/>
      <c r="AT99" s="3870"/>
      <c r="AU99" s="3870"/>
      <c r="AV99" s="3870"/>
      <c r="AW99" s="3870"/>
      <c r="AX99" s="3870"/>
      <c r="AY99" s="3870"/>
      <c r="AZ99" s="3870"/>
      <c r="BA99" s="3870"/>
      <c r="BB99" s="3870"/>
      <c r="BC99" s="3870"/>
      <c r="BD99" s="3870"/>
      <c r="BE99" s="3870"/>
      <c r="BF99" s="3870"/>
      <c r="BG99" s="3870"/>
      <c r="BH99" s="3870"/>
      <c r="BI99" s="3870"/>
      <c r="BJ99" s="3870"/>
      <c r="BK99" s="3870"/>
      <c r="BL99" s="3870"/>
      <c r="BM99" s="3870"/>
      <c r="BN99" s="3870"/>
      <c r="BO99" s="3870"/>
      <c r="BP99" s="3870"/>
      <c r="BQ99" s="3870"/>
      <c r="BR99" s="3870"/>
      <c r="BS99" s="3870"/>
      <c r="BT99" s="3870"/>
      <c r="BU99" s="3870"/>
      <c r="BV99" s="3870"/>
      <c r="BW99" s="3870"/>
      <c r="BX99" s="3870"/>
      <c r="BY99" s="3870"/>
      <c r="BZ99" s="3870"/>
      <c r="CA99" s="3870"/>
      <c r="CB99" s="3870"/>
      <c r="CC99" s="3870"/>
      <c r="CD99" s="3870"/>
      <c r="CE99" s="3870"/>
      <c r="CF99" s="3870"/>
      <c r="CG99" s="3871"/>
    </row>
  </sheetData>
  <mergeCells count="441">
    <mergeCell ref="AS1:AW1"/>
    <mergeCell ref="AS2:BJ5"/>
    <mergeCell ref="A3:AF3"/>
    <mergeCell ref="AG3:AQ3"/>
    <mergeCell ref="B4:AF4"/>
    <mergeCell ref="AG5:AQ6"/>
    <mergeCell ref="C7:L7"/>
    <mergeCell ref="M7:T7"/>
    <mergeCell ref="U7:AH7"/>
    <mergeCell ref="AI7:AP7"/>
    <mergeCell ref="E8:L8"/>
    <mergeCell ref="M8:T8"/>
    <mergeCell ref="W8:AH8"/>
    <mergeCell ref="AI8:AP8"/>
    <mergeCell ref="A1:AQ1"/>
    <mergeCell ref="E9:L9"/>
    <mergeCell ref="M9:T9"/>
    <mergeCell ref="W9:AB9"/>
    <mergeCell ref="AC9:AG9"/>
    <mergeCell ref="AI9:AP9"/>
    <mergeCell ref="E10:L10"/>
    <mergeCell ref="M10:T10"/>
    <mergeCell ref="W10:AH10"/>
    <mergeCell ref="AI10:AP10"/>
    <mergeCell ref="BG11:BP12"/>
    <mergeCell ref="E12:L12"/>
    <mergeCell ref="M12:T12"/>
    <mergeCell ref="W12:AH12"/>
    <mergeCell ref="AI12:AP12"/>
    <mergeCell ref="AT11:BC12"/>
    <mergeCell ref="E13:L13"/>
    <mergeCell ref="M13:T13"/>
    <mergeCell ref="W13:AH13"/>
    <mergeCell ref="AI13:AP13"/>
    <mergeCell ref="E11:L11"/>
    <mergeCell ref="M11:T11"/>
    <mergeCell ref="W11:AB11"/>
    <mergeCell ref="AC11:AG11"/>
    <mergeCell ref="AI11:AP11"/>
    <mergeCell ref="C18:E21"/>
    <mergeCell ref="F18:H21"/>
    <mergeCell ref="I18:V18"/>
    <mergeCell ref="W18:Y21"/>
    <mergeCell ref="Z18:AE18"/>
    <mergeCell ref="AF18:AP21"/>
    <mergeCell ref="I19:J21"/>
    <mergeCell ref="K19:L21"/>
    <mergeCell ref="M19:N21"/>
    <mergeCell ref="O19:P21"/>
    <mergeCell ref="AS20:AV21"/>
    <mergeCell ref="AW20:AY21"/>
    <mergeCell ref="AZ20:BB21"/>
    <mergeCell ref="BE20:BH21"/>
    <mergeCell ref="BI20:BK21"/>
    <mergeCell ref="BL20:BN21"/>
    <mergeCell ref="Q19:R21"/>
    <mergeCell ref="S19:T21"/>
    <mergeCell ref="U19:V21"/>
    <mergeCell ref="Z19:AB21"/>
    <mergeCell ref="AD19:AE19"/>
    <mergeCell ref="AD20:AE20"/>
    <mergeCell ref="AD21:AE21"/>
    <mergeCell ref="AS18:AV19"/>
    <mergeCell ref="AW18:AY19"/>
    <mergeCell ref="AZ18:BB19"/>
    <mergeCell ref="BE18:BH19"/>
    <mergeCell ref="BI18:BK19"/>
    <mergeCell ref="BL18:BN19"/>
    <mergeCell ref="S22:T22"/>
    <mergeCell ref="U22:V22"/>
    <mergeCell ref="W22:Y22"/>
    <mergeCell ref="Z22:AB22"/>
    <mergeCell ref="AD22:AE22"/>
    <mergeCell ref="AG22:AP22"/>
    <mergeCell ref="F22:H22"/>
    <mergeCell ref="I22:J22"/>
    <mergeCell ref="K22:L22"/>
    <mergeCell ref="M22:N22"/>
    <mergeCell ref="O22:P22"/>
    <mergeCell ref="Q22:R22"/>
    <mergeCell ref="Q23:R24"/>
    <mergeCell ref="S23:T24"/>
    <mergeCell ref="U23:V24"/>
    <mergeCell ref="W23:Y24"/>
    <mergeCell ref="Z23:AB24"/>
    <mergeCell ref="AC23:AC24"/>
    <mergeCell ref="C23:E24"/>
    <mergeCell ref="F23:H24"/>
    <mergeCell ref="I23:J24"/>
    <mergeCell ref="K23:L24"/>
    <mergeCell ref="M23:N24"/>
    <mergeCell ref="O23:P24"/>
    <mergeCell ref="AD23:AE23"/>
    <mergeCell ref="AG23:AP23"/>
    <mergeCell ref="AD24:AE24"/>
    <mergeCell ref="AG24:AP24"/>
    <mergeCell ref="AS24:BB25"/>
    <mergeCell ref="BE24:BN25"/>
    <mergeCell ref="AD25:AE26"/>
    <mergeCell ref="AG25:AP25"/>
    <mergeCell ref="AG26:AP26"/>
    <mergeCell ref="AS26:AV26"/>
    <mergeCell ref="AS22:AV23"/>
    <mergeCell ref="AW22:AY23"/>
    <mergeCell ref="AZ22:BB23"/>
    <mergeCell ref="BE22:BH23"/>
    <mergeCell ref="BI22:BK23"/>
    <mergeCell ref="BL22:BN23"/>
    <mergeCell ref="AW26:BB26"/>
    <mergeCell ref="BE26:BH26"/>
    <mergeCell ref="BI26:BN26"/>
    <mergeCell ref="C25:E27"/>
    <mergeCell ref="F25:H27"/>
    <mergeCell ref="I25:J25"/>
    <mergeCell ref="K25:L25"/>
    <mergeCell ref="M25:N25"/>
    <mergeCell ref="O25:P25"/>
    <mergeCell ref="I26:J27"/>
    <mergeCell ref="K26:L27"/>
    <mergeCell ref="M26:N27"/>
    <mergeCell ref="O26:P27"/>
    <mergeCell ref="Q25:R25"/>
    <mergeCell ref="S25:T25"/>
    <mergeCell ref="U25:V25"/>
    <mergeCell ref="W25:Y27"/>
    <mergeCell ref="Z25:AB27"/>
    <mergeCell ref="AC25:AC27"/>
    <mergeCell ref="Q26:R27"/>
    <mergeCell ref="S26:T27"/>
    <mergeCell ref="U26:V27"/>
    <mergeCell ref="AD27:AE27"/>
    <mergeCell ref="AG27:AP27"/>
    <mergeCell ref="AS27:AV27"/>
    <mergeCell ref="AW27:AY27"/>
    <mergeCell ref="BE27:BH27"/>
    <mergeCell ref="BI27:BK27"/>
    <mergeCell ref="C28:E30"/>
    <mergeCell ref="F28:H30"/>
    <mergeCell ref="I28:J28"/>
    <mergeCell ref="K28:L28"/>
    <mergeCell ref="M28:N28"/>
    <mergeCell ref="O28:P28"/>
    <mergeCell ref="I29:J30"/>
    <mergeCell ref="K29:L30"/>
    <mergeCell ref="M29:N30"/>
    <mergeCell ref="O29:P30"/>
    <mergeCell ref="Q28:R28"/>
    <mergeCell ref="S28:T28"/>
    <mergeCell ref="U28:V28"/>
    <mergeCell ref="W28:Y30"/>
    <mergeCell ref="Z28:AB30"/>
    <mergeCell ref="AC28:AC30"/>
    <mergeCell ref="Q29:R30"/>
    <mergeCell ref="S29:T30"/>
    <mergeCell ref="U29:V30"/>
    <mergeCell ref="BI29:BK29"/>
    <mergeCell ref="AD30:AE30"/>
    <mergeCell ref="AG30:AP30"/>
    <mergeCell ref="AS30:AV30"/>
    <mergeCell ref="AW30:AY30"/>
    <mergeCell ref="BE30:BH30"/>
    <mergeCell ref="BI30:BK30"/>
    <mergeCell ref="AD28:AE29"/>
    <mergeCell ref="AG28:AP28"/>
    <mergeCell ref="AS28:AV28"/>
    <mergeCell ref="AW28:AY28"/>
    <mergeCell ref="BE28:BH28"/>
    <mergeCell ref="BI28:BK28"/>
    <mergeCell ref="AG29:AP29"/>
    <mergeCell ref="AS29:AV29"/>
    <mergeCell ref="AW29:AY29"/>
    <mergeCell ref="BE29:BH29"/>
    <mergeCell ref="C31:E33"/>
    <mergeCell ref="F31:H33"/>
    <mergeCell ref="I31:J31"/>
    <mergeCell ref="K31:L31"/>
    <mergeCell ref="M31:N31"/>
    <mergeCell ref="O31:P31"/>
    <mergeCell ref="I32:J33"/>
    <mergeCell ref="K32:L33"/>
    <mergeCell ref="M32:N33"/>
    <mergeCell ref="O32:P33"/>
    <mergeCell ref="Q31:R31"/>
    <mergeCell ref="S31:T31"/>
    <mergeCell ref="U31:V31"/>
    <mergeCell ref="W31:Y33"/>
    <mergeCell ref="Z31:AB33"/>
    <mergeCell ref="AC31:AC33"/>
    <mergeCell ref="Q32:R33"/>
    <mergeCell ref="S32:T33"/>
    <mergeCell ref="U32:V33"/>
    <mergeCell ref="BI32:BK32"/>
    <mergeCell ref="AD33:AE33"/>
    <mergeCell ref="AG33:AP33"/>
    <mergeCell ref="AS33:AV33"/>
    <mergeCell ref="AW33:AY33"/>
    <mergeCell ref="BE33:BH33"/>
    <mergeCell ref="BI33:BK33"/>
    <mergeCell ref="AD31:AE32"/>
    <mergeCell ref="AG31:AP31"/>
    <mergeCell ref="AS31:AV31"/>
    <mergeCell ref="AW31:AY31"/>
    <mergeCell ref="BE31:BH31"/>
    <mergeCell ref="BI31:BK31"/>
    <mergeCell ref="AG32:AP32"/>
    <mergeCell ref="AS32:AV32"/>
    <mergeCell ref="AW32:AY32"/>
    <mergeCell ref="BE32:BH32"/>
    <mergeCell ref="C34:E36"/>
    <mergeCell ref="F34:H36"/>
    <mergeCell ref="I34:J34"/>
    <mergeCell ref="K34:L34"/>
    <mergeCell ref="M34:N34"/>
    <mergeCell ref="O34:P34"/>
    <mergeCell ref="I35:J36"/>
    <mergeCell ref="K35:L36"/>
    <mergeCell ref="M35:N36"/>
    <mergeCell ref="O35:P36"/>
    <mergeCell ref="Q34:R34"/>
    <mergeCell ref="S34:T34"/>
    <mergeCell ref="U34:V34"/>
    <mergeCell ref="W34:Y36"/>
    <mergeCell ref="Z34:AB36"/>
    <mergeCell ref="AC34:AC36"/>
    <mergeCell ref="Q35:R36"/>
    <mergeCell ref="S35:T36"/>
    <mergeCell ref="U35:V36"/>
    <mergeCell ref="BI35:BK35"/>
    <mergeCell ref="AD36:AE36"/>
    <mergeCell ref="AG36:AP36"/>
    <mergeCell ref="AS36:AV36"/>
    <mergeCell ref="AW36:AY36"/>
    <mergeCell ref="BE36:BH36"/>
    <mergeCell ref="BI36:BK36"/>
    <mergeCell ref="AD34:AE35"/>
    <mergeCell ref="AG34:AP34"/>
    <mergeCell ref="AS34:AV34"/>
    <mergeCell ref="AW34:AY34"/>
    <mergeCell ref="BE34:BH34"/>
    <mergeCell ref="BI34:BK34"/>
    <mergeCell ref="AG35:AP35"/>
    <mergeCell ref="AS35:AV35"/>
    <mergeCell ref="AW35:AY35"/>
    <mergeCell ref="BE35:BH35"/>
    <mergeCell ref="C37:E39"/>
    <mergeCell ref="F37:H39"/>
    <mergeCell ref="I37:J37"/>
    <mergeCell ref="K37:L37"/>
    <mergeCell ref="M37:N37"/>
    <mergeCell ref="O37:P37"/>
    <mergeCell ref="I38:J39"/>
    <mergeCell ref="K38:L39"/>
    <mergeCell ref="M38:N39"/>
    <mergeCell ref="O38:P39"/>
    <mergeCell ref="Q37:R37"/>
    <mergeCell ref="S37:T37"/>
    <mergeCell ref="U37:V37"/>
    <mergeCell ref="W37:Y39"/>
    <mergeCell ref="Z37:AB39"/>
    <mergeCell ref="AC37:AC39"/>
    <mergeCell ref="Q38:R39"/>
    <mergeCell ref="S38:T39"/>
    <mergeCell ref="U38:V39"/>
    <mergeCell ref="BI38:BK38"/>
    <mergeCell ref="AD39:AE39"/>
    <mergeCell ref="AG39:AP39"/>
    <mergeCell ref="AS39:AV39"/>
    <mergeCell ref="AW39:AY39"/>
    <mergeCell ref="BE39:BH39"/>
    <mergeCell ref="BI39:BK39"/>
    <mergeCell ref="AD37:AE38"/>
    <mergeCell ref="AG37:AP37"/>
    <mergeCell ref="AS37:AV37"/>
    <mergeCell ref="AW37:AY37"/>
    <mergeCell ref="BE37:BH37"/>
    <mergeCell ref="BI37:BK37"/>
    <mergeCell ref="AG38:AP38"/>
    <mergeCell ref="AS38:AV38"/>
    <mergeCell ref="AW38:AY38"/>
    <mergeCell ref="BE38:BH38"/>
    <mergeCell ref="C40:E42"/>
    <mergeCell ref="F40:H42"/>
    <mergeCell ref="I40:J40"/>
    <mergeCell ref="K40:L40"/>
    <mergeCell ref="M40:N40"/>
    <mergeCell ref="O40:P40"/>
    <mergeCell ref="I41:J42"/>
    <mergeCell ref="K41:L42"/>
    <mergeCell ref="M41:N42"/>
    <mergeCell ref="O41:P42"/>
    <mergeCell ref="Q40:R40"/>
    <mergeCell ref="S40:T40"/>
    <mergeCell ref="U40:V40"/>
    <mergeCell ref="W40:Y42"/>
    <mergeCell ref="Z40:AB42"/>
    <mergeCell ref="AC40:AC42"/>
    <mergeCell ref="Q41:R42"/>
    <mergeCell ref="S41:T42"/>
    <mergeCell ref="U41:V42"/>
    <mergeCell ref="BI41:BK41"/>
    <mergeCell ref="AD42:AE42"/>
    <mergeCell ref="AG42:AP42"/>
    <mergeCell ref="AS42:AV42"/>
    <mergeCell ref="AW42:AY42"/>
    <mergeCell ref="BE42:BH42"/>
    <mergeCell ref="BI42:BK42"/>
    <mergeCell ref="AD40:AE41"/>
    <mergeCell ref="AG40:AP40"/>
    <mergeCell ref="AS40:AV40"/>
    <mergeCell ref="AW40:AY40"/>
    <mergeCell ref="BE40:BH40"/>
    <mergeCell ref="BI40:BK40"/>
    <mergeCell ref="AG41:AP41"/>
    <mergeCell ref="AS41:AV41"/>
    <mergeCell ref="AW41:AY41"/>
    <mergeCell ref="BE41:BH41"/>
    <mergeCell ref="AD43:AE44"/>
    <mergeCell ref="AG43:AP43"/>
    <mergeCell ref="I44:J45"/>
    <mergeCell ref="K44:L45"/>
    <mergeCell ref="M44:N45"/>
    <mergeCell ref="O44:P45"/>
    <mergeCell ref="Q44:R45"/>
    <mergeCell ref="S44:T45"/>
    <mergeCell ref="U44:V45"/>
    <mergeCell ref="AG44:AP44"/>
    <mergeCell ref="Q43:R43"/>
    <mergeCell ref="S43:T43"/>
    <mergeCell ref="U43:V43"/>
    <mergeCell ref="W43:Y45"/>
    <mergeCell ref="Z43:AB45"/>
    <mergeCell ref="AC43:AC45"/>
    <mergeCell ref="I43:J43"/>
    <mergeCell ref="K43:L43"/>
    <mergeCell ref="M43:N43"/>
    <mergeCell ref="O43:P43"/>
    <mergeCell ref="AD45:AE45"/>
    <mergeCell ref="AG45:AP45"/>
    <mergeCell ref="AS45:BY45"/>
    <mergeCell ref="C46:E48"/>
    <mergeCell ref="F46:H48"/>
    <mergeCell ref="I46:J46"/>
    <mergeCell ref="K46:L46"/>
    <mergeCell ref="M46:N46"/>
    <mergeCell ref="O46:P46"/>
    <mergeCell ref="Q46:R46"/>
    <mergeCell ref="C43:E45"/>
    <mergeCell ref="F43:H45"/>
    <mergeCell ref="AG46:AP46"/>
    <mergeCell ref="AT46:AT47"/>
    <mergeCell ref="AU46:CG59"/>
    <mergeCell ref="I47:J48"/>
    <mergeCell ref="K47:L48"/>
    <mergeCell ref="M47:N48"/>
    <mergeCell ref="O47:P48"/>
    <mergeCell ref="Q47:R48"/>
    <mergeCell ref="S47:T48"/>
    <mergeCell ref="U47:V48"/>
    <mergeCell ref="S46:T46"/>
    <mergeCell ref="U46:V46"/>
    <mergeCell ref="W46:Y48"/>
    <mergeCell ref="Z46:AB48"/>
    <mergeCell ref="AC46:AC48"/>
    <mergeCell ref="AD46:AE47"/>
    <mergeCell ref="AG47:AP47"/>
    <mergeCell ref="AD48:AE48"/>
    <mergeCell ref="AG48:AP48"/>
    <mergeCell ref="C49:E51"/>
    <mergeCell ref="F49:H51"/>
    <mergeCell ref="I49:J49"/>
    <mergeCell ref="K49:L49"/>
    <mergeCell ref="M49:N49"/>
    <mergeCell ref="O49:P49"/>
    <mergeCell ref="Q49:R49"/>
    <mergeCell ref="AG49:AP49"/>
    <mergeCell ref="I50:J51"/>
    <mergeCell ref="K50:L51"/>
    <mergeCell ref="M50:N51"/>
    <mergeCell ref="O50:P51"/>
    <mergeCell ref="Q50:R51"/>
    <mergeCell ref="S50:T51"/>
    <mergeCell ref="U50:V51"/>
    <mergeCell ref="AG50:AP50"/>
    <mergeCell ref="AD51:AE51"/>
    <mergeCell ref="S49:T49"/>
    <mergeCell ref="U49:V49"/>
    <mergeCell ref="W49:Y51"/>
    <mergeCell ref="Z49:AB51"/>
    <mergeCell ref="AC49:AC51"/>
    <mergeCell ref="AD49:AE50"/>
    <mergeCell ref="AG51:AP51"/>
    <mergeCell ref="C52:E54"/>
    <mergeCell ref="F52:H54"/>
    <mergeCell ref="I52:J52"/>
    <mergeCell ref="K52:L52"/>
    <mergeCell ref="M52:N52"/>
    <mergeCell ref="O52:P52"/>
    <mergeCell ref="Q52:R52"/>
    <mergeCell ref="S52:T52"/>
    <mergeCell ref="U52:V52"/>
    <mergeCell ref="S53:T54"/>
    <mergeCell ref="U53:V54"/>
    <mergeCell ref="AG53:AP53"/>
    <mergeCell ref="AD54:AE54"/>
    <mergeCell ref="AG54:AP54"/>
    <mergeCell ref="C55:H57"/>
    <mergeCell ref="Z55:AB57"/>
    <mergeCell ref="AC55:AC57"/>
    <mergeCell ref="AD55:AE56"/>
    <mergeCell ref="AG55:AP55"/>
    <mergeCell ref="W52:Y54"/>
    <mergeCell ref="Z52:AB54"/>
    <mergeCell ref="AC52:AC54"/>
    <mergeCell ref="AD52:AE53"/>
    <mergeCell ref="AG52:AP52"/>
    <mergeCell ref="I53:J54"/>
    <mergeCell ref="K53:L54"/>
    <mergeCell ref="M53:N54"/>
    <mergeCell ref="O53:P54"/>
    <mergeCell ref="Q53:R54"/>
    <mergeCell ref="AG56:AP56"/>
    <mergeCell ref="AD57:AE57"/>
    <mergeCell ref="AG57:AP57"/>
    <mergeCell ref="AS74:CG99"/>
    <mergeCell ref="AG60:AP60"/>
    <mergeCell ref="AU60:CG60"/>
    <mergeCell ref="C62:D62"/>
    <mergeCell ref="C64:D64"/>
    <mergeCell ref="E64:AP64"/>
    <mergeCell ref="C65:D65"/>
    <mergeCell ref="E65:AP65"/>
    <mergeCell ref="C58:H60"/>
    <mergeCell ref="Z58:AB60"/>
    <mergeCell ref="AC58:AC60"/>
    <mergeCell ref="AD58:AE59"/>
    <mergeCell ref="AG58:AP58"/>
    <mergeCell ref="AG59:AP59"/>
    <mergeCell ref="AD60:AE60"/>
    <mergeCell ref="C66:D66"/>
    <mergeCell ref="C67:D67"/>
    <mergeCell ref="E67:AQ67"/>
  </mergeCells>
  <phoneticPr fontId="3"/>
  <dataValidations count="2">
    <dataValidation type="list" allowBlank="1" showInputMessage="1" showErrorMessage="1" sqref="AC11:AG11">
      <formula1>"病児対応型,病後児対応型,,体調不良児対応型,訪問型"</formula1>
    </dataValidation>
    <dataValidation type="list" allowBlank="1" showInputMessage="1" showErrorMessage="1" sqref="AC9:AG9">
      <formula1>"一般型,余裕活用型"</formula1>
    </dataValidation>
  </dataValidations>
  <hyperlinks>
    <hyperlink ref="AS1:AW1" location="'目次（幼保）'!A1" display="目次に戻る"/>
  </hyperlinks>
  <printOptions horizontalCentered="1"/>
  <pageMargins left="0.70866141732283472" right="0.31496062992125984" top="0.39370078740157483" bottom="0.39370078740157483" header="0" footer="0"/>
  <pageSetup paperSize="9" scale="94" orientation="portrait" r:id="rId1"/>
  <headerFooter alignWithMargins="0"/>
  <colBreaks count="1" manualBreakCount="1">
    <brk id="43" max="68" man="1"/>
  </colBreaks>
  <drawing r:id="rId2"/>
  <legacyDrawing r:id="rId3"/>
  <mc:AlternateContent xmlns:mc="http://schemas.openxmlformats.org/markup-compatibility/2006">
    <mc:Choice Requires="x14">
      <controls>
        <mc:AlternateContent xmlns:mc="http://schemas.openxmlformats.org/markup-compatibility/2006">
          <mc:Choice Requires="x14">
            <control shapeId="1613825" r:id="rId4" name="Check Box 1">
              <controlPr defaultSize="0" autoFill="0" autoLine="0" autoPict="0" altText="ない">
                <anchor moveWithCells="1">
                  <from>
                    <xdr:col>25</xdr:col>
                    <xdr:colOff>0</xdr:colOff>
                    <xdr:row>4</xdr:row>
                    <xdr:rowOff>0</xdr:rowOff>
                  </from>
                  <to>
                    <xdr:col>28</xdr:col>
                    <xdr:colOff>76200</xdr:colOff>
                    <xdr:row>5</xdr:row>
                    <xdr:rowOff>38100</xdr:rowOff>
                  </to>
                </anchor>
              </controlPr>
            </control>
          </mc:Choice>
        </mc:AlternateContent>
        <mc:AlternateContent xmlns:mc="http://schemas.openxmlformats.org/markup-compatibility/2006">
          <mc:Choice Requires="x14">
            <control shapeId="1613826" r:id="rId5" name="Check Box 2">
              <controlPr defaultSize="0" autoFill="0" autoLine="0" autoPict="0" altText="ない">
                <anchor moveWithCells="1">
                  <from>
                    <xdr:col>28</xdr:col>
                    <xdr:colOff>257175</xdr:colOff>
                    <xdr:row>4</xdr:row>
                    <xdr:rowOff>0</xdr:rowOff>
                  </from>
                  <to>
                    <xdr:col>31</xdr:col>
                    <xdr:colOff>38100</xdr:colOff>
                    <xdr:row>5</xdr:row>
                    <xdr:rowOff>38100</xdr:rowOff>
                  </to>
                </anchor>
              </controlPr>
            </control>
          </mc:Choice>
        </mc:AlternateContent>
        <mc:AlternateContent xmlns:mc="http://schemas.openxmlformats.org/markup-compatibility/2006">
          <mc:Choice Requires="x14">
            <control shapeId="1613827" r:id="rId6" name="Check Box 3">
              <controlPr defaultSize="0" autoFill="0" autoLine="0" autoPict="0">
                <anchor moveWithCells="1">
                  <from>
                    <xdr:col>2</xdr:col>
                    <xdr:colOff>47625</xdr:colOff>
                    <xdr:row>9</xdr:row>
                    <xdr:rowOff>152400</xdr:rowOff>
                  </from>
                  <to>
                    <xdr:col>4</xdr:col>
                    <xdr:colOff>104775</xdr:colOff>
                    <xdr:row>11</xdr:row>
                    <xdr:rowOff>28575</xdr:rowOff>
                  </to>
                </anchor>
              </controlPr>
            </control>
          </mc:Choice>
        </mc:AlternateContent>
        <mc:AlternateContent xmlns:mc="http://schemas.openxmlformats.org/markup-compatibility/2006">
          <mc:Choice Requires="x14">
            <control shapeId="1613828" r:id="rId7" name="Check Box 4">
              <controlPr defaultSize="0" autoFill="0" autoLine="0" autoPict="0">
                <anchor moveWithCells="1">
                  <from>
                    <xdr:col>2</xdr:col>
                    <xdr:colOff>47625</xdr:colOff>
                    <xdr:row>8</xdr:row>
                    <xdr:rowOff>152400</xdr:rowOff>
                  </from>
                  <to>
                    <xdr:col>4</xdr:col>
                    <xdr:colOff>104775</xdr:colOff>
                    <xdr:row>10</xdr:row>
                    <xdr:rowOff>28575</xdr:rowOff>
                  </to>
                </anchor>
              </controlPr>
            </control>
          </mc:Choice>
        </mc:AlternateContent>
        <mc:AlternateContent xmlns:mc="http://schemas.openxmlformats.org/markup-compatibility/2006">
          <mc:Choice Requires="x14">
            <control shapeId="1613829" r:id="rId8" name="Check Box 5">
              <controlPr defaultSize="0" autoFill="0" autoLine="0" autoPict="0">
                <anchor moveWithCells="1">
                  <from>
                    <xdr:col>2</xdr:col>
                    <xdr:colOff>47625</xdr:colOff>
                    <xdr:row>7</xdr:row>
                    <xdr:rowOff>152400</xdr:rowOff>
                  </from>
                  <to>
                    <xdr:col>4</xdr:col>
                    <xdr:colOff>104775</xdr:colOff>
                    <xdr:row>9</xdr:row>
                    <xdr:rowOff>28575</xdr:rowOff>
                  </to>
                </anchor>
              </controlPr>
            </control>
          </mc:Choice>
        </mc:AlternateContent>
        <mc:AlternateContent xmlns:mc="http://schemas.openxmlformats.org/markup-compatibility/2006">
          <mc:Choice Requires="x14">
            <control shapeId="1613830" r:id="rId9" name="Check Box 6">
              <controlPr defaultSize="0" autoFill="0" autoLine="0" autoPict="0">
                <anchor moveWithCells="1">
                  <from>
                    <xdr:col>2</xdr:col>
                    <xdr:colOff>47625</xdr:colOff>
                    <xdr:row>6</xdr:row>
                    <xdr:rowOff>152400</xdr:rowOff>
                  </from>
                  <to>
                    <xdr:col>4</xdr:col>
                    <xdr:colOff>104775</xdr:colOff>
                    <xdr:row>8</xdr:row>
                    <xdr:rowOff>28575</xdr:rowOff>
                  </to>
                </anchor>
              </controlPr>
            </control>
          </mc:Choice>
        </mc:AlternateContent>
        <mc:AlternateContent xmlns:mc="http://schemas.openxmlformats.org/markup-compatibility/2006">
          <mc:Choice Requires="x14">
            <control shapeId="1613831" r:id="rId10" name="Check Box 7">
              <controlPr defaultSize="0" autoFill="0" autoLine="0" autoPict="0">
                <anchor moveWithCells="1">
                  <from>
                    <xdr:col>2</xdr:col>
                    <xdr:colOff>47625</xdr:colOff>
                    <xdr:row>10</xdr:row>
                    <xdr:rowOff>152400</xdr:rowOff>
                  </from>
                  <to>
                    <xdr:col>4</xdr:col>
                    <xdr:colOff>104775</xdr:colOff>
                    <xdr:row>12</xdr:row>
                    <xdr:rowOff>28575</xdr:rowOff>
                  </to>
                </anchor>
              </controlPr>
            </control>
          </mc:Choice>
        </mc:AlternateContent>
        <mc:AlternateContent xmlns:mc="http://schemas.openxmlformats.org/markup-compatibility/2006">
          <mc:Choice Requires="x14">
            <control shapeId="1613832" r:id="rId11" name="Check Box 8">
              <controlPr defaultSize="0" autoFill="0" autoLine="0" autoPict="0">
                <anchor moveWithCells="1">
                  <from>
                    <xdr:col>2</xdr:col>
                    <xdr:colOff>47625</xdr:colOff>
                    <xdr:row>11</xdr:row>
                    <xdr:rowOff>142875</xdr:rowOff>
                  </from>
                  <to>
                    <xdr:col>4</xdr:col>
                    <xdr:colOff>104775</xdr:colOff>
                    <xdr:row>13</xdr:row>
                    <xdr:rowOff>19050</xdr:rowOff>
                  </to>
                </anchor>
              </controlPr>
            </control>
          </mc:Choice>
        </mc:AlternateContent>
        <mc:AlternateContent xmlns:mc="http://schemas.openxmlformats.org/markup-compatibility/2006">
          <mc:Choice Requires="x14">
            <control shapeId="1613833" r:id="rId12" name="Check Box 9">
              <controlPr defaultSize="0" autoFill="0" autoLine="0" autoPict="0">
                <anchor moveWithCells="1">
                  <from>
                    <xdr:col>20</xdr:col>
                    <xdr:colOff>47625</xdr:colOff>
                    <xdr:row>9</xdr:row>
                    <xdr:rowOff>152400</xdr:rowOff>
                  </from>
                  <to>
                    <xdr:col>22</xdr:col>
                    <xdr:colOff>104775</xdr:colOff>
                    <xdr:row>11</xdr:row>
                    <xdr:rowOff>28575</xdr:rowOff>
                  </to>
                </anchor>
              </controlPr>
            </control>
          </mc:Choice>
        </mc:AlternateContent>
        <mc:AlternateContent xmlns:mc="http://schemas.openxmlformats.org/markup-compatibility/2006">
          <mc:Choice Requires="x14">
            <control shapeId="1613834" r:id="rId13" name="Check Box 10">
              <controlPr defaultSize="0" autoFill="0" autoLine="0" autoPict="0">
                <anchor moveWithCells="1">
                  <from>
                    <xdr:col>20</xdr:col>
                    <xdr:colOff>47625</xdr:colOff>
                    <xdr:row>8</xdr:row>
                    <xdr:rowOff>152400</xdr:rowOff>
                  </from>
                  <to>
                    <xdr:col>22</xdr:col>
                    <xdr:colOff>104775</xdr:colOff>
                    <xdr:row>10</xdr:row>
                    <xdr:rowOff>28575</xdr:rowOff>
                  </to>
                </anchor>
              </controlPr>
            </control>
          </mc:Choice>
        </mc:AlternateContent>
        <mc:AlternateContent xmlns:mc="http://schemas.openxmlformats.org/markup-compatibility/2006">
          <mc:Choice Requires="x14">
            <control shapeId="1613835" r:id="rId14" name="Check Box 11">
              <controlPr defaultSize="0" autoFill="0" autoLine="0" autoPict="0">
                <anchor moveWithCells="1">
                  <from>
                    <xdr:col>20</xdr:col>
                    <xdr:colOff>47625</xdr:colOff>
                    <xdr:row>7</xdr:row>
                    <xdr:rowOff>152400</xdr:rowOff>
                  </from>
                  <to>
                    <xdr:col>22</xdr:col>
                    <xdr:colOff>104775</xdr:colOff>
                    <xdr:row>9</xdr:row>
                    <xdr:rowOff>28575</xdr:rowOff>
                  </to>
                </anchor>
              </controlPr>
            </control>
          </mc:Choice>
        </mc:AlternateContent>
        <mc:AlternateContent xmlns:mc="http://schemas.openxmlformats.org/markup-compatibility/2006">
          <mc:Choice Requires="x14">
            <control shapeId="1613836" r:id="rId15" name="Check Box 12">
              <controlPr defaultSize="0" autoFill="0" autoLine="0" autoPict="0">
                <anchor moveWithCells="1">
                  <from>
                    <xdr:col>20</xdr:col>
                    <xdr:colOff>47625</xdr:colOff>
                    <xdr:row>6</xdr:row>
                    <xdr:rowOff>152400</xdr:rowOff>
                  </from>
                  <to>
                    <xdr:col>22</xdr:col>
                    <xdr:colOff>104775</xdr:colOff>
                    <xdr:row>8</xdr:row>
                    <xdr:rowOff>28575</xdr:rowOff>
                  </to>
                </anchor>
              </controlPr>
            </control>
          </mc:Choice>
        </mc:AlternateContent>
        <mc:AlternateContent xmlns:mc="http://schemas.openxmlformats.org/markup-compatibility/2006">
          <mc:Choice Requires="x14">
            <control shapeId="1613837" r:id="rId16" name="Check Box 13">
              <controlPr defaultSize="0" autoFill="0" autoLine="0" autoPict="0">
                <anchor moveWithCells="1">
                  <from>
                    <xdr:col>20</xdr:col>
                    <xdr:colOff>47625</xdr:colOff>
                    <xdr:row>10</xdr:row>
                    <xdr:rowOff>152400</xdr:rowOff>
                  </from>
                  <to>
                    <xdr:col>22</xdr:col>
                    <xdr:colOff>104775</xdr:colOff>
                    <xdr:row>12</xdr:row>
                    <xdr:rowOff>28575</xdr:rowOff>
                  </to>
                </anchor>
              </controlPr>
            </control>
          </mc:Choice>
        </mc:AlternateContent>
        <mc:AlternateContent xmlns:mc="http://schemas.openxmlformats.org/markup-compatibility/2006">
          <mc:Choice Requires="x14">
            <control shapeId="1613838" r:id="rId17" name="Check Box 14">
              <controlPr defaultSize="0" autoFill="0" autoLine="0" autoPict="0">
                <anchor moveWithCells="1">
                  <from>
                    <xdr:col>20</xdr:col>
                    <xdr:colOff>47625</xdr:colOff>
                    <xdr:row>11</xdr:row>
                    <xdr:rowOff>142875</xdr:rowOff>
                  </from>
                  <to>
                    <xdr:col>22</xdr:col>
                    <xdr:colOff>104775</xdr:colOff>
                    <xdr:row>13</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O99"/>
  <sheetViews>
    <sheetView showGridLines="0" zoomScaleNormal="100" zoomScaleSheetLayoutView="100" workbookViewId="0">
      <selection activeCell="E2" sqref="E2"/>
    </sheetView>
  </sheetViews>
  <sheetFormatPr defaultColWidth="8" defaultRowHeight="12"/>
  <cols>
    <col min="1" max="28" width="2" style="897" customWidth="1"/>
    <col min="29" max="29" width="4.375" style="897" customWidth="1"/>
    <col min="30" max="33" width="2.75" style="897" customWidth="1"/>
    <col min="34" max="34" width="2.75" style="899" customWidth="1"/>
    <col min="35" max="36" width="2" style="897" customWidth="1"/>
    <col min="37" max="37" width="2" style="899" customWidth="1"/>
    <col min="38" max="38" width="2" style="897" customWidth="1"/>
    <col min="39" max="39" width="2" style="2097" customWidth="1"/>
    <col min="40" max="40" width="2" style="1080" customWidth="1"/>
    <col min="41" max="42" width="2" style="897" customWidth="1"/>
    <col min="43" max="43" width="3.375" style="897" customWidth="1"/>
    <col min="44" max="85" width="2.375" style="897" customWidth="1"/>
    <col min="86" max="141" width="2" style="897" customWidth="1"/>
    <col min="142" max="16384" width="8" style="897"/>
  </cols>
  <sheetData>
    <row r="1" spans="1:68" s="946" customFormat="1" ht="14.1" customHeight="1" thickBot="1">
      <c r="A1" s="3414" t="s">
        <v>1092</v>
      </c>
      <c r="B1" s="3414"/>
      <c r="C1" s="3414"/>
      <c r="D1" s="3414"/>
      <c r="E1" s="3414"/>
      <c r="F1" s="3414"/>
      <c r="G1" s="3414"/>
      <c r="H1" s="3414"/>
      <c r="I1" s="3414"/>
      <c r="J1" s="3414"/>
      <c r="K1" s="3414"/>
      <c r="L1" s="3414"/>
      <c r="M1" s="3414"/>
      <c r="N1" s="3414"/>
      <c r="O1" s="3414"/>
      <c r="P1" s="3414"/>
      <c r="Q1" s="3414"/>
      <c r="R1" s="3414"/>
      <c r="S1" s="3414"/>
      <c r="T1" s="3414"/>
      <c r="U1" s="3414"/>
      <c r="V1" s="3414"/>
      <c r="W1" s="3414"/>
      <c r="X1" s="3414"/>
      <c r="Y1" s="3414"/>
      <c r="Z1" s="3414"/>
      <c r="AA1" s="3414"/>
      <c r="AB1" s="3414"/>
      <c r="AC1" s="3414"/>
      <c r="AD1" s="3414"/>
      <c r="AE1" s="3414"/>
      <c r="AF1" s="3414"/>
      <c r="AG1" s="3414"/>
      <c r="AH1" s="3414"/>
      <c r="AI1" s="3414"/>
      <c r="AJ1" s="3414"/>
      <c r="AK1" s="3414"/>
      <c r="AL1" s="3414"/>
      <c r="AM1" s="3414"/>
      <c r="AN1" s="3414"/>
      <c r="AO1" s="3414"/>
      <c r="AP1" s="3414"/>
      <c r="AQ1" s="3414"/>
      <c r="AS1" s="4222" t="s">
        <v>2115</v>
      </c>
      <c r="AT1" s="4222"/>
      <c r="AU1" s="4222"/>
      <c r="AV1" s="4222"/>
      <c r="AW1" s="4222"/>
    </row>
    <row r="2" spans="1:68" s="946" customFormat="1" ht="14.1" customHeight="1" thickBot="1">
      <c r="P2" s="1055"/>
      <c r="Q2" s="1055"/>
      <c r="R2" s="1055"/>
      <c r="S2" s="1055"/>
      <c r="T2" s="1055"/>
      <c r="U2" s="1055"/>
      <c r="V2" s="1055"/>
      <c r="W2" s="1055"/>
      <c r="X2" s="1055"/>
      <c r="Y2" s="1055"/>
      <c r="Z2" s="1055"/>
      <c r="AA2" s="1055"/>
      <c r="AB2" s="1055"/>
      <c r="AC2" s="1055"/>
      <c r="AD2" s="1055"/>
      <c r="AE2" s="1056"/>
      <c r="AF2" s="1056"/>
      <c r="AG2" s="1056"/>
      <c r="AH2" s="1056"/>
      <c r="AI2" s="1056"/>
      <c r="AJ2" s="1056"/>
      <c r="AK2" s="1056"/>
      <c r="AL2" s="1056"/>
      <c r="AM2" s="1056"/>
      <c r="AN2" s="1056"/>
      <c r="AO2" s="1056"/>
      <c r="AP2" s="1056"/>
      <c r="AQ2" s="1057" t="s">
        <v>1091</v>
      </c>
      <c r="AS2" s="4223" t="s">
        <v>1293</v>
      </c>
      <c r="AT2" s="4224"/>
      <c r="AU2" s="4224"/>
      <c r="AV2" s="4224"/>
      <c r="AW2" s="4224"/>
      <c r="AX2" s="4224"/>
      <c r="AY2" s="4224"/>
      <c r="AZ2" s="4224"/>
      <c r="BA2" s="4224"/>
      <c r="BB2" s="4224"/>
      <c r="BC2" s="4224"/>
      <c r="BD2" s="4224"/>
      <c r="BE2" s="4224"/>
      <c r="BF2" s="4224"/>
      <c r="BG2" s="4224"/>
      <c r="BH2" s="4224"/>
      <c r="BI2" s="4224"/>
      <c r="BJ2" s="4225"/>
    </row>
    <row r="3" spans="1:68" ht="14.1" customHeight="1">
      <c r="A3" s="4232" t="s">
        <v>260</v>
      </c>
      <c r="B3" s="3415"/>
      <c r="C3" s="3415"/>
      <c r="D3" s="3415"/>
      <c r="E3" s="3415"/>
      <c r="F3" s="3415"/>
      <c r="G3" s="3415"/>
      <c r="H3" s="3415"/>
      <c r="I3" s="3415"/>
      <c r="J3" s="3415"/>
      <c r="K3" s="3415"/>
      <c r="L3" s="3415"/>
      <c r="M3" s="3415"/>
      <c r="N3" s="3415"/>
      <c r="O3" s="3415"/>
      <c r="P3" s="3415"/>
      <c r="Q3" s="3415"/>
      <c r="R3" s="3415"/>
      <c r="S3" s="3415"/>
      <c r="T3" s="3415"/>
      <c r="U3" s="3415"/>
      <c r="V3" s="3415"/>
      <c r="W3" s="3415"/>
      <c r="X3" s="3415"/>
      <c r="Y3" s="3415"/>
      <c r="Z3" s="3415"/>
      <c r="AA3" s="3415"/>
      <c r="AB3" s="3415"/>
      <c r="AC3" s="3415"/>
      <c r="AD3" s="3415"/>
      <c r="AE3" s="3415"/>
      <c r="AF3" s="3415"/>
      <c r="AG3" s="4233" t="s">
        <v>183</v>
      </c>
      <c r="AH3" s="3415"/>
      <c r="AI3" s="3415"/>
      <c r="AJ3" s="3415"/>
      <c r="AK3" s="3415"/>
      <c r="AL3" s="3415"/>
      <c r="AM3" s="3415"/>
      <c r="AN3" s="3415"/>
      <c r="AO3" s="3415"/>
      <c r="AP3" s="3415"/>
      <c r="AQ3" s="4234"/>
      <c r="AS3" s="4226"/>
      <c r="AT3" s="4227"/>
      <c r="AU3" s="4227"/>
      <c r="AV3" s="4227"/>
      <c r="AW3" s="4227"/>
      <c r="AX3" s="4227"/>
      <c r="AY3" s="4227"/>
      <c r="AZ3" s="4227"/>
      <c r="BA3" s="4227"/>
      <c r="BB3" s="4227"/>
      <c r="BC3" s="4227"/>
      <c r="BD3" s="4227"/>
      <c r="BE3" s="4227"/>
      <c r="BF3" s="4227"/>
      <c r="BG3" s="4227"/>
      <c r="BH3" s="4227"/>
      <c r="BI3" s="4227"/>
      <c r="BJ3" s="4228"/>
      <c r="BK3" s="963"/>
    </row>
    <row r="4" spans="1:68" ht="13.5" customHeight="1">
      <c r="A4" s="1058"/>
      <c r="B4" s="4235" t="s">
        <v>1509</v>
      </c>
      <c r="C4" s="4235"/>
      <c r="D4" s="4235"/>
      <c r="E4" s="4235"/>
      <c r="F4" s="4235"/>
      <c r="G4" s="4235"/>
      <c r="H4" s="4235"/>
      <c r="I4" s="4235"/>
      <c r="J4" s="4235"/>
      <c r="K4" s="4235"/>
      <c r="L4" s="4235"/>
      <c r="M4" s="4235"/>
      <c r="N4" s="4235"/>
      <c r="O4" s="4235"/>
      <c r="P4" s="4235"/>
      <c r="Q4" s="4235"/>
      <c r="R4" s="4235"/>
      <c r="S4" s="4235"/>
      <c r="T4" s="4235"/>
      <c r="U4" s="4235"/>
      <c r="V4" s="4235"/>
      <c r="W4" s="4235"/>
      <c r="X4" s="4235"/>
      <c r="Y4" s="4235"/>
      <c r="Z4" s="4235"/>
      <c r="AA4" s="4235"/>
      <c r="AB4" s="4235"/>
      <c r="AC4" s="4235"/>
      <c r="AD4" s="4235"/>
      <c r="AE4" s="4235"/>
      <c r="AF4" s="4236"/>
      <c r="AG4" s="1059"/>
      <c r="AH4" s="1060"/>
      <c r="AI4" s="1060"/>
      <c r="AJ4" s="1060"/>
      <c r="AK4" s="1060"/>
      <c r="AL4" s="1060"/>
      <c r="AM4" s="1060"/>
      <c r="AN4" s="1060"/>
      <c r="AO4" s="1060"/>
      <c r="AP4" s="1060"/>
      <c r="AQ4" s="1061"/>
      <c r="AS4" s="4226"/>
      <c r="AT4" s="4227"/>
      <c r="AU4" s="4227"/>
      <c r="AV4" s="4227"/>
      <c r="AW4" s="4227"/>
      <c r="AX4" s="4227"/>
      <c r="AY4" s="4227"/>
      <c r="AZ4" s="4227"/>
      <c r="BA4" s="4227"/>
      <c r="BB4" s="4227"/>
      <c r="BC4" s="4227"/>
      <c r="BD4" s="4227"/>
      <c r="BE4" s="4227"/>
      <c r="BF4" s="4227"/>
      <c r="BG4" s="4227"/>
      <c r="BH4" s="4227"/>
      <c r="BI4" s="4227"/>
      <c r="BJ4" s="4228"/>
      <c r="BK4" s="963"/>
    </row>
    <row r="5" spans="1:68" ht="13.5" customHeight="1" thickBot="1">
      <c r="A5" s="1058"/>
      <c r="B5" s="898"/>
      <c r="C5" s="2017" t="s">
        <v>1510</v>
      </c>
      <c r="D5" s="898"/>
      <c r="E5" s="898"/>
      <c r="F5" s="898"/>
      <c r="G5" s="898"/>
      <c r="H5" s="898"/>
      <c r="I5" s="898"/>
      <c r="J5" s="898"/>
      <c r="K5" s="898"/>
      <c r="L5" s="898"/>
      <c r="M5" s="898"/>
      <c r="N5" s="898"/>
      <c r="O5" s="898"/>
      <c r="P5" s="898"/>
      <c r="Q5" s="898"/>
      <c r="R5" s="898"/>
      <c r="S5" s="898"/>
      <c r="T5" s="898"/>
      <c r="U5" s="898"/>
      <c r="V5" s="898"/>
      <c r="W5" s="898"/>
      <c r="X5" s="898"/>
      <c r="Y5" s="898"/>
      <c r="Z5" s="898"/>
      <c r="AA5" s="898"/>
      <c r="AB5" s="898"/>
      <c r="AC5" s="898"/>
      <c r="AD5" s="898"/>
      <c r="AE5" s="898"/>
      <c r="AF5" s="898"/>
      <c r="AG5" s="4283" t="s">
        <v>1511</v>
      </c>
      <c r="AH5" s="3558"/>
      <c r="AI5" s="3558"/>
      <c r="AJ5" s="3558"/>
      <c r="AK5" s="3558"/>
      <c r="AL5" s="3558"/>
      <c r="AM5" s="3558"/>
      <c r="AN5" s="3558"/>
      <c r="AO5" s="3558"/>
      <c r="AP5" s="3558"/>
      <c r="AQ5" s="4284"/>
      <c r="AS5" s="4229"/>
      <c r="AT5" s="4230"/>
      <c r="AU5" s="4230"/>
      <c r="AV5" s="4230"/>
      <c r="AW5" s="4230"/>
      <c r="AX5" s="4230"/>
      <c r="AY5" s="4230"/>
      <c r="AZ5" s="4230"/>
      <c r="BA5" s="4230"/>
      <c r="BB5" s="4230"/>
      <c r="BC5" s="4230"/>
      <c r="BD5" s="4230"/>
      <c r="BE5" s="4230"/>
      <c r="BF5" s="4230"/>
      <c r="BG5" s="4230"/>
      <c r="BH5" s="4230"/>
      <c r="BI5" s="4230"/>
      <c r="BJ5" s="4231"/>
      <c r="BK5" s="963"/>
    </row>
    <row r="6" spans="1:68" ht="13.5" customHeight="1">
      <c r="A6" s="1058"/>
      <c r="B6" s="898" t="s">
        <v>1525</v>
      </c>
      <c r="C6" s="898"/>
      <c r="D6" s="898"/>
      <c r="E6" s="898"/>
      <c r="F6" s="898"/>
      <c r="G6" s="898"/>
      <c r="H6" s="898"/>
      <c r="I6" s="898"/>
      <c r="J6" s="898"/>
      <c r="K6" s="898"/>
      <c r="L6" s="898"/>
      <c r="M6" s="898"/>
      <c r="N6" s="898"/>
      <c r="O6" s="898"/>
      <c r="P6" s="898"/>
      <c r="Q6" s="2018"/>
      <c r="R6" s="898"/>
      <c r="S6" s="2109"/>
      <c r="T6" s="2109"/>
      <c r="U6" s="914"/>
      <c r="V6" s="914"/>
      <c r="W6" s="914"/>
      <c r="X6" s="914"/>
      <c r="Y6" s="914"/>
      <c r="Z6" s="914"/>
      <c r="AA6" s="914"/>
      <c r="AB6" s="914"/>
      <c r="AC6" s="1217"/>
      <c r="AD6" s="1217"/>
      <c r="AE6" s="1217"/>
      <c r="AF6" s="1217"/>
      <c r="AG6" s="4283"/>
      <c r="AH6" s="3558"/>
      <c r="AI6" s="3558"/>
      <c r="AJ6" s="3558"/>
      <c r="AK6" s="3558"/>
      <c r="AL6" s="3558"/>
      <c r="AM6" s="3558"/>
      <c r="AN6" s="3558"/>
      <c r="AO6" s="3558"/>
      <c r="AP6" s="3558"/>
      <c r="AQ6" s="4284"/>
      <c r="AS6" s="963"/>
      <c r="AT6" s="963"/>
      <c r="AU6" s="963"/>
      <c r="AV6" s="963"/>
      <c r="AW6" s="963"/>
      <c r="AX6" s="963"/>
      <c r="AY6" s="963"/>
      <c r="AZ6" s="963"/>
      <c r="BA6" s="963"/>
      <c r="BB6" s="963"/>
      <c r="BC6" s="963"/>
      <c r="BD6" s="963"/>
      <c r="BE6" s="963"/>
      <c r="BF6" s="963"/>
      <c r="BG6" s="963"/>
      <c r="BH6" s="963"/>
      <c r="BI6" s="963"/>
      <c r="BJ6" s="963"/>
      <c r="BK6" s="963"/>
    </row>
    <row r="7" spans="1:68" ht="13.5" customHeight="1">
      <c r="A7" s="1058"/>
      <c r="B7" s="948"/>
      <c r="C7" s="4175" t="s">
        <v>261</v>
      </c>
      <c r="D7" s="4176"/>
      <c r="E7" s="4176"/>
      <c r="F7" s="4176"/>
      <c r="G7" s="4176"/>
      <c r="H7" s="4176"/>
      <c r="I7" s="4176"/>
      <c r="J7" s="4176"/>
      <c r="K7" s="4176"/>
      <c r="L7" s="4177"/>
      <c r="M7" s="4240" t="s">
        <v>262</v>
      </c>
      <c r="N7" s="4241"/>
      <c r="O7" s="4241"/>
      <c r="P7" s="4241"/>
      <c r="Q7" s="4241"/>
      <c r="R7" s="4241"/>
      <c r="S7" s="4241"/>
      <c r="T7" s="4242"/>
      <c r="U7" s="4243" t="s">
        <v>57</v>
      </c>
      <c r="V7" s="4176"/>
      <c r="W7" s="4176"/>
      <c r="X7" s="4176"/>
      <c r="Y7" s="4176"/>
      <c r="Z7" s="4176"/>
      <c r="AA7" s="4176"/>
      <c r="AB7" s="4176"/>
      <c r="AC7" s="4176"/>
      <c r="AD7" s="4176"/>
      <c r="AE7" s="4176"/>
      <c r="AF7" s="4176"/>
      <c r="AG7" s="4176"/>
      <c r="AH7" s="4177"/>
      <c r="AI7" s="4176" t="s">
        <v>263</v>
      </c>
      <c r="AJ7" s="4176"/>
      <c r="AK7" s="4176"/>
      <c r="AL7" s="4176"/>
      <c r="AM7" s="4176"/>
      <c r="AN7" s="4176"/>
      <c r="AO7" s="4176"/>
      <c r="AP7" s="4177"/>
      <c r="AQ7" s="940"/>
      <c r="AS7" s="946" t="s">
        <v>1281</v>
      </c>
      <c r="AT7" s="946"/>
      <c r="AU7" s="946"/>
      <c r="AV7" s="946"/>
      <c r="AW7" s="946"/>
      <c r="AX7" s="946"/>
      <c r="AY7" s="946"/>
      <c r="AZ7" s="946"/>
      <c r="BA7" s="946"/>
      <c r="BB7" s="946"/>
      <c r="BC7" s="946"/>
      <c r="BD7" s="946"/>
    </row>
    <row r="8" spans="1:68" ht="13.5" customHeight="1">
      <c r="A8" s="1058"/>
      <c r="B8" s="948"/>
      <c r="C8" s="2115"/>
      <c r="D8" s="2116"/>
      <c r="E8" s="4214" t="s">
        <v>266</v>
      </c>
      <c r="F8" s="4214"/>
      <c r="G8" s="4214"/>
      <c r="H8" s="4214"/>
      <c r="I8" s="4214"/>
      <c r="J8" s="4214"/>
      <c r="K8" s="4214"/>
      <c r="L8" s="4215"/>
      <c r="M8" s="4216"/>
      <c r="N8" s="4217"/>
      <c r="O8" s="4217"/>
      <c r="P8" s="4217"/>
      <c r="Q8" s="4217"/>
      <c r="R8" s="4217"/>
      <c r="S8" s="4217"/>
      <c r="T8" s="4218"/>
      <c r="U8" s="2019"/>
      <c r="V8" s="2020"/>
      <c r="W8" s="4214" t="s">
        <v>264</v>
      </c>
      <c r="X8" s="4214"/>
      <c r="Y8" s="4214"/>
      <c r="Z8" s="4214"/>
      <c r="AA8" s="4214"/>
      <c r="AB8" s="4214"/>
      <c r="AC8" s="4214"/>
      <c r="AD8" s="4214"/>
      <c r="AE8" s="4214"/>
      <c r="AF8" s="4214"/>
      <c r="AG8" s="4214"/>
      <c r="AH8" s="4215"/>
      <c r="AI8" s="4213"/>
      <c r="AJ8" s="3421"/>
      <c r="AK8" s="3421"/>
      <c r="AL8" s="3421"/>
      <c r="AM8" s="3421"/>
      <c r="AN8" s="3421"/>
      <c r="AO8" s="3421"/>
      <c r="AP8" s="3422"/>
      <c r="AQ8" s="940"/>
      <c r="AS8" s="946"/>
      <c r="AT8" s="946" t="s">
        <v>283</v>
      </c>
      <c r="AU8" s="946"/>
      <c r="AV8" s="946"/>
      <c r="AW8" s="946"/>
      <c r="AX8" s="946"/>
      <c r="AY8" s="946"/>
      <c r="AZ8" s="946"/>
      <c r="BA8" s="946"/>
      <c r="BB8" s="946"/>
      <c r="BC8" s="946"/>
      <c r="BD8" s="946"/>
    </row>
    <row r="9" spans="1:68" ht="13.5" customHeight="1">
      <c r="A9" s="1058"/>
      <c r="B9" s="948"/>
      <c r="C9" s="2115"/>
      <c r="D9" s="2116"/>
      <c r="E9" s="4214" t="s">
        <v>268</v>
      </c>
      <c r="F9" s="4214"/>
      <c r="G9" s="4214"/>
      <c r="H9" s="4214"/>
      <c r="I9" s="4214"/>
      <c r="J9" s="4214"/>
      <c r="K9" s="4214"/>
      <c r="L9" s="4215"/>
      <c r="M9" s="4216"/>
      <c r="N9" s="4217"/>
      <c r="O9" s="4217"/>
      <c r="P9" s="4217"/>
      <c r="Q9" s="4217"/>
      <c r="R9" s="4217"/>
      <c r="S9" s="4217"/>
      <c r="T9" s="4218"/>
      <c r="U9" s="2122"/>
      <c r="V9" s="2116"/>
      <c r="W9" s="3421" t="s">
        <v>265</v>
      </c>
      <c r="X9" s="3421"/>
      <c r="Y9" s="3421"/>
      <c r="Z9" s="3421"/>
      <c r="AA9" s="3421"/>
      <c r="AB9" s="3421"/>
      <c r="AC9" s="4219"/>
      <c r="AD9" s="4219"/>
      <c r="AE9" s="4219"/>
      <c r="AF9" s="4219"/>
      <c r="AG9" s="4219"/>
      <c r="AH9" s="2117" t="s">
        <v>214</v>
      </c>
      <c r="AI9" s="4213"/>
      <c r="AJ9" s="3421"/>
      <c r="AK9" s="3421"/>
      <c r="AL9" s="3421"/>
      <c r="AM9" s="3421"/>
      <c r="AN9" s="3421"/>
      <c r="AO9" s="3421"/>
      <c r="AP9" s="3422"/>
      <c r="AQ9" s="940"/>
      <c r="AS9" s="946" t="s">
        <v>674</v>
      </c>
      <c r="AT9" s="946"/>
      <c r="AU9" s="946"/>
      <c r="AV9" s="946"/>
      <c r="AW9" s="946"/>
      <c r="AX9" s="946"/>
      <c r="AY9" s="946"/>
      <c r="AZ9" s="946"/>
      <c r="BA9" s="946"/>
      <c r="BB9" s="946"/>
      <c r="BC9" s="946"/>
      <c r="BD9" s="946"/>
      <c r="BF9" s="946" t="s">
        <v>675</v>
      </c>
      <c r="BG9" s="946"/>
      <c r="BH9" s="946"/>
      <c r="BI9" s="946"/>
      <c r="BJ9" s="946"/>
    </row>
    <row r="10" spans="1:68" ht="13.5" customHeight="1">
      <c r="A10" s="1058"/>
      <c r="B10" s="948"/>
      <c r="C10" s="2115"/>
      <c r="D10" s="2116"/>
      <c r="E10" s="3421" t="s">
        <v>2116</v>
      </c>
      <c r="F10" s="3421"/>
      <c r="G10" s="3421"/>
      <c r="H10" s="3421"/>
      <c r="I10" s="3421"/>
      <c r="J10" s="3421"/>
      <c r="K10" s="3421"/>
      <c r="L10" s="3422"/>
      <c r="M10" s="4216"/>
      <c r="N10" s="4217"/>
      <c r="O10" s="4217"/>
      <c r="P10" s="4217"/>
      <c r="Q10" s="4217"/>
      <c r="R10" s="4217"/>
      <c r="S10" s="4217"/>
      <c r="T10" s="4218"/>
      <c r="U10" s="2122"/>
      <c r="V10" s="2116"/>
      <c r="W10" s="4214" t="s">
        <v>267</v>
      </c>
      <c r="X10" s="4214"/>
      <c r="Y10" s="4214"/>
      <c r="Z10" s="4214"/>
      <c r="AA10" s="4214"/>
      <c r="AB10" s="4214"/>
      <c r="AC10" s="4214"/>
      <c r="AD10" s="4214"/>
      <c r="AE10" s="4214"/>
      <c r="AF10" s="4214"/>
      <c r="AG10" s="4214"/>
      <c r="AH10" s="4215"/>
      <c r="AI10" s="4213"/>
      <c r="AJ10" s="3421"/>
      <c r="AK10" s="3421"/>
      <c r="AL10" s="3421"/>
      <c r="AM10" s="3421"/>
      <c r="AN10" s="3421"/>
      <c r="AO10" s="3421"/>
      <c r="AP10" s="3422"/>
      <c r="AQ10" s="940"/>
      <c r="AS10" s="946"/>
      <c r="AT10" s="946" t="s">
        <v>284</v>
      </c>
      <c r="AU10" s="1065"/>
      <c r="AV10" s="946"/>
      <c r="AW10" s="946"/>
      <c r="AX10" s="946"/>
      <c r="AY10" s="946"/>
      <c r="AZ10" s="946"/>
      <c r="BA10" s="946"/>
      <c r="BB10" s="946"/>
      <c r="BC10" s="946"/>
      <c r="BD10" s="946"/>
      <c r="BF10" s="946"/>
      <c r="BG10" s="1065" t="s">
        <v>676</v>
      </c>
      <c r="BH10" s="1065"/>
      <c r="BI10" s="1065"/>
      <c r="BJ10" s="1065"/>
      <c r="BK10" s="1085"/>
      <c r="BL10" s="1085"/>
      <c r="BM10" s="1085"/>
      <c r="BN10" s="1085"/>
      <c r="BO10" s="1085"/>
      <c r="BP10" s="1085"/>
    </row>
    <row r="11" spans="1:68" ht="13.5" customHeight="1">
      <c r="A11" s="1058"/>
      <c r="B11" s="948"/>
      <c r="C11" s="2115"/>
      <c r="D11" s="2116"/>
      <c r="E11" s="4313" t="s">
        <v>793</v>
      </c>
      <c r="F11" s="4214"/>
      <c r="G11" s="4214"/>
      <c r="H11" s="4214"/>
      <c r="I11" s="4214"/>
      <c r="J11" s="4214"/>
      <c r="K11" s="4214"/>
      <c r="L11" s="4215"/>
      <c r="M11" s="4216"/>
      <c r="N11" s="4217"/>
      <c r="O11" s="4217"/>
      <c r="P11" s="4217"/>
      <c r="Q11" s="4217"/>
      <c r="R11" s="4217"/>
      <c r="S11" s="4217"/>
      <c r="T11" s="4218"/>
      <c r="U11" s="2122"/>
      <c r="V11" s="2116"/>
      <c r="W11" s="4214" t="s">
        <v>269</v>
      </c>
      <c r="X11" s="4214"/>
      <c r="Y11" s="4214"/>
      <c r="Z11" s="4214"/>
      <c r="AA11" s="4214"/>
      <c r="AB11" s="4214"/>
      <c r="AC11" s="4219"/>
      <c r="AD11" s="4219"/>
      <c r="AE11" s="4219"/>
      <c r="AF11" s="4219"/>
      <c r="AG11" s="4219"/>
      <c r="AH11" s="2117" t="s">
        <v>214</v>
      </c>
      <c r="AI11" s="4213"/>
      <c r="AJ11" s="3421"/>
      <c r="AK11" s="3421"/>
      <c r="AL11" s="3421"/>
      <c r="AM11" s="3421"/>
      <c r="AN11" s="3421"/>
      <c r="AO11" s="3421"/>
      <c r="AP11" s="3422"/>
      <c r="AQ11" s="940"/>
      <c r="AS11" s="946"/>
      <c r="AT11" s="4315" t="s">
        <v>285</v>
      </c>
      <c r="AU11" s="4315"/>
      <c r="AV11" s="4315"/>
      <c r="AW11" s="4315"/>
      <c r="AX11" s="4315"/>
      <c r="AY11" s="4315"/>
      <c r="AZ11" s="4315"/>
      <c r="BA11" s="4315"/>
      <c r="BB11" s="4315"/>
      <c r="BC11" s="4315"/>
      <c r="BD11" s="946"/>
      <c r="BF11" s="946"/>
      <c r="BG11" s="4315" t="s">
        <v>677</v>
      </c>
      <c r="BH11" s="4315"/>
      <c r="BI11" s="4315"/>
      <c r="BJ11" s="4315"/>
      <c r="BK11" s="4315"/>
      <c r="BL11" s="4315"/>
      <c r="BM11" s="4315"/>
      <c r="BN11" s="4315"/>
      <c r="BO11" s="4315"/>
      <c r="BP11" s="4315"/>
    </row>
    <row r="12" spans="1:68" ht="13.5" customHeight="1">
      <c r="A12" s="1058"/>
      <c r="B12" s="948"/>
      <c r="C12" s="2115"/>
      <c r="D12" s="2116"/>
      <c r="E12" s="3421" t="s">
        <v>2168</v>
      </c>
      <c r="F12" s="3421"/>
      <c r="G12" s="3421"/>
      <c r="H12" s="3421"/>
      <c r="I12" s="3421"/>
      <c r="J12" s="3421"/>
      <c r="K12" s="3421"/>
      <c r="L12" s="3422"/>
      <c r="M12" s="4216"/>
      <c r="N12" s="4217"/>
      <c r="O12" s="4217"/>
      <c r="P12" s="4217"/>
      <c r="Q12" s="4217"/>
      <c r="R12" s="4217"/>
      <c r="S12" s="4217"/>
      <c r="T12" s="4218"/>
      <c r="U12" s="2122"/>
      <c r="V12" s="2116"/>
      <c r="W12" s="4214" t="s">
        <v>271</v>
      </c>
      <c r="X12" s="4214"/>
      <c r="Y12" s="4214"/>
      <c r="Z12" s="4214"/>
      <c r="AA12" s="4214"/>
      <c r="AB12" s="4214"/>
      <c r="AC12" s="4214"/>
      <c r="AD12" s="4214"/>
      <c r="AE12" s="4214"/>
      <c r="AF12" s="4214"/>
      <c r="AG12" s="4214"/>
      <c r="AH12" s="4215"/>
      <c r="AI12" s="4213"/>
      <c r="AJ12" s="3421"/>
      <c r="AK12" s="3421"/>
      <c r="AL12" s="3421"/>
      <c r="AM12" s="3421"/>
      <c r="AN12" s="3421"/>
      <c r="AO12" s="3421"/>
      <c r="AP12" s="3422"/>
      <c r="AQ12" s="940"/>
      <c r="AT12" s="4315"/>
      <c r="AU12" s="4315"/>
      <c r="AV12" s="4315"/>
      <c r="AW12" s="4315"/>
      <c r="AX12" s="4315"/>
      <c r="AY12" s="4315"/>
      <c r="AZ12" s="4315"/>
      <c r="BA12" s="4315"/>
      <c r="BB12" s="4315"/>
      <c r="BC12" s="4315"/>
      <c r="BG12" s="4315"/>
      <c r="BH12" s="4315"/>
      <c r="BI12" s="4315"/>
      <c r="BJ12" s="4315"/>
      <c r="BK12" s="4315"/>
      <c r="BL12" s="4315"/>
      <c r="BM12" s="4315"/>
      <c r="BN12" s="4315"/>
      <c r="BO12" s="4315"/>
      <c r="BP12" s="4315"/>
    </row>
    <row r="13" spans="1:68" ht="13.5" customHeight="1">
      <c r="A13" s="1058"/>
      <c r="B13" s="948"/>
      <c r="C13" s="2118"/>
      <c r="D13" s="2021"/>
      <c r="E13" s="3421"/>
      <c r="F13" s="3421"/>
      <c r="G13" s="3421"/>
      <c r="H13" s="3421"/>
      <c r="I13" s="3421"/>
      <c r="J13" s="3421"/>
      <c r="K13" s="3421"/>
      <c r="L13" s="3422"/>
      <c r="M13" s="4210"/>
      <c r="N13" s="4211"/>
      <c r="O13" s="4211"/>
      <c r="P13" s="4211"/>
      <c r="Q13" s="4211"/>
      <c r="R13" s="4211"/>
      <c r="S13" s="4211"/>
      <c r="T13" s="4212"/>
      <c r="U13" s="2122"/>
      <c r="V13" s="2116"/>
      <c r="W13" s="3421"/>
      <c r="X13" s="3421"/>
      <c r="Y13" s="3421"/>
      <c r="Z13" s="3421"/>
      <c r="AA13" s="3421"/>
      <c r="AB13" s="3421"/>
      <c r="AC13" s="3421"/>
      <c r="AD13" s="3421"/>
      <c r="AE13" s="3421"/>
      <c r="AF13" s="3421"/>
      <c r="AG13" s="3421"/>
      <c r="AH13" s="3422"/>
      <c r="AI13" s="4213"/>
      <c r="AJ13" s="3421"/>
      <c r="AK13" s="3421"/>
      <c r="AL13" s="3421"/>
      <c r="AM13" s="3421"/>
      <c r="AN13" s="3421"/>
      <c r="AO13" s="3421"/>
      <c r="AP13" s="3422"/>
      <c r="AQ13" s="940"/>
      <c r="AS13" s="946" t="s">
        <v>673</v>
      </c>
      <c r="AT13" s="953"/>
      <c r="AU13" s="953"/>
      <c r="AV13" s="953"/>
      <c r="AW13" s="953"/>
      <c r="AX13" s="1062"/>
      <c r="AY13" s="1062"/>
      <c r="AZ13" s="953"/>
      <c r="BA13" s="953"/>
      <c r="BB13" s="953"/>
      <c r="BC13" s="953"/>
      <c r="BD13" s="953"/>
      <c r="BE13" s="953"/>
      <c r="BF13" s="953"/>
      <c r="BG13" s="953"/>
      <c r="BH13" s="953"/>
      <c r="BI13" s="953"/>
      <c r="BJ13" s="953"/>
      <c r="BK13" s="953"/>
      <c r="BL13" s="1063"/>
      <c r="BM13" s="946"/>
      <c r="BN13" s="946"/>
      <c r="BO13" s="946"/>
      <c r="BP13" s="946"/>
    </row>
    <row r="14" spans="1:68" ht="13.5" customHeight="1">
      <c r="A14" s="1058"/>
      <c r="B14" s="948"/>
      <c r="C14" s="898"/>
      <c r="D14" s="898"/>
      <c r="E14" s="898"/>
      <c r="F14" s="898"/>
      <c r="G14" s="898"/>
      <c r="H14" s="898"/>
      <c r="I14" s="898"/>
      <c r="J14" s="898"/>
      <c r="K14" s="898"/>
      <c r="L14" s="898"/>
      <c r="M14" s="898"/>
      <c r="N14" s="898"/>
      <c r="O14" s="898"/>
      <c r="P14" s="898"/>
      <c r="Q14" s="898"/>
      <c r="R14" s="898"/>
      <c r="S14" s="898"/>
      <c r="T14" s="898"/>
      <c r="U14" s="898"/>
      <c r="V14" s="898"/>
      <c r="W14" s="898"/>
      <c r="X14" s="898"/>
      <c r="Y14" s="2022"/>
      <c r="Z14" s="2022"/>
      <c r="AA14" s="2022"/>
      <c r="AB14" s="2022"/>
      <c r="AC14" s="948"/>
      <c r="AD14" s="948"/>
      <c r="AE14" s="948"/>
      <c r="AF14" s="2080"/>
      <c r="AG14" s="2024"/>
      <c r="AH14" s="2025"/>
      <c r="AI14" s="948"/>
      <c r="AJ14" s="948"/>
      <c r="AK14" s="2025"/>
      <c r="AL14" s="948"/>
      <c r="AM14" s="2026"/>
      <c r="AN14" s="2027"/>
      <c r="AO14" s="915"/>
      <c r="AP14" s="914"/>
      <c r="AQ14" s="940"/>
    </row>
    <row r="15" spans="1:68" ht="13.5" customHeight="1">
      <c r="A15" s="1058"/>
      <c r="B15" s="948" t="s">
        <v>1524</v>
      </c>
      <c r="C15" s="948"/>
      <c r="D15" s="948"/>
      <c r="E15" s="948"/>
      <c r="F15" s="948"/>
      <c r="G15" s="948"/>
      <c r="H15" s="948"/>
      <c r="I15" s="948"/>
      <c r="J15" s="948"/>
      <c r="K15" s="948"/>
      <c r="L15" s="948"/>
      <c r="M15" s="948"/>
      <c r="N15" s="948"/>
      <c r="O15" s="948"/>
      <c r="P15" s="948"/>
      <c r="Q15" s="948"/>
      <c r="R15" s="948"/>
      <c r="S15" s="948"/>
      <c r="T15" s="948"/>
      <c r="U15" s="948"/>
      <c r="V15" s="948"/>
      <c r="W15" s="948"/>
      <c r="X15" s="948"/>
      <c r="Y15" s="948"/>
      <c r="Z15" s="948"/>
      <c r="AA15" s="948"/>
      <c r="AB15" s="948"/>
      <c r="AC15" s="948"/>
      <c r="AD15" s="948"/>
      <c r="AE15" s="948"/>
      <c r="AF15" s="948"/>
      <c r="AG15" s="2028"/>
      <c r="AH15" s="948"/>
      <c r="AI15" s="948"/>
      <c r="AJ15" s="948"/>
      <c r="AK15" s="948"/>
      <c r="AL15" s="948"/>
      <c r="AM15" s="948"/>
      <c r="AN15" s="948"/>
      <c r="AO15" s="948"/>
      <c r="AP15" s="948"/>
      <c r="AQ15" s="2069"/>
      <c r="BO15" s="946"/>
      <c r="BP15" s="946"/>
    </row>
    <row r="16" spans="1:68" ht="13.5" customHeight="1">
      <c r="A16" s="1058"/>
      <c r="B16" s="898"/>
      <c r="C16" s="4275" t="s">
        <v>2117</v>
      </c>
      <c r="D16" s="4275"/>
      <c r="E16" s="4275"/>
      <c r="F16" s="4275"/>
      <c r="G16" s="4275"/>
      <c r="H16" s="4275"/>
      <c r="I16" s="4275"/>
      <c r="J16" s="4275"/>
      <c r="K16" s="4275"/>
      <c r="L16" s="4275"/>
      <c r="M16" s="4275"/>
      <c r="N16" s="4275"/>
      <c r="O16" s="4275"/>
      <c r="P16" s="4275"/>
      <c r="Q16" s="4275"/>
      <c r="R16" s="4275"/>
      <c r="S16" s="4275"/>
      <c r="T16" s="4275"/>
      <c r="U16" s="4275"/>
      <c r="V16" s="4275"/>
      <c r="W16" s="4275"/>
      <c r="X16" s="4275"/>
      <c r="Y16" s="4275"/>
      <c r="Z16" s="4275"/>
      <c r="AA16" s="4275"/>
      <c r="AB16" s="4275"/>
      <c r="AC16" s="4275"/>
      <c r="AD16" s="4275"/>
      <c r="AE16" s="4275"/>
      <c r="AF16" s="4276"/>
      <c r="AG16" s="2029"/>
      <c r="AH16" s="898"/>
      <c r="AI16" s="898"/>
      <c r="AJ16" s="898"/>
      <c r="AK16" s="898"/>
      <c r="AL16" s="898"/>
      <c r="AM16" s="898"/>
      <c r="AN16" s="898"/>
      <c r="AO16" s="898"/>
      <c r="AP16" s="898"/>
      <c r="AQ16" s="2070"/>
      <c r="BE16" s="1985" t="s">
        <v>668</v>
      </c>
      <c r="BO16" s="946"/>
      <c r="BP16" s="946"/>
    </row>
    <row r="17" spans="1:82" ht="13.5" customHeight="1">
      <c r="A17" s="1058"/>
      <c r="B17" s="948" t="s">
        <v>818</v>
      </c>
      <c r="D17" s="1064"/>
      <c r="E17" s="948"/>
      <c r="F17" s="948"/>
      <c r="G17" s="1064"/>
      <c r="H17" s="1064"/>
      <c r="I17" s="1064"/>
      <c r="J17" s="1064"/>
      <c r="K17" s="1064"/>
      <c r="L17" s="1064"/>
      <c r="M17" s="1064"/>
      <c r="N17" s="1064"/>
      <c r="O17" s="1064"/>
      <c r="P17" s="1064"/>
      <c r="Q17" s="1064"/>
      <c r="R17" s="1064"/>
      <c r="S17" s="1064"/>
      <c r="T17" s="898"/>
      <c r="U17" s="898"/>
      <c r="V17" s="898"/>
      <c r="W17" s="898"/>
      <c r="X17" s="898"/>
      <c r="Y17" s="898"/>
      <c r="Z17" s="898"/>
      <c r="AA17" s="898"/>
      <c r="AF17" s="2081"/>
      <c r="AG17" s="2031"/>
      <c r="AH17" s="897"/>
      <c r="AK17" s="897"/>
      <c r="AM17" s="2026"/>
      <c r="AN17" s="2027"/>
      <c r="AO17" s="915"/>
      <c r="AP17" s="914"/>
      <c r="AQ17" s="940"/>
      <c r="AS17" s="946" t="s">
        <v>280</v>
      </c>
      <c r="AT17" s="946"/>
      <c r="AU17" s="946"/>
      <c r="AV17" s="946"/>
      <c r="AW17" s="946"/>
      <c r="AX17" s="946"/>
      <c r="AY17" s="1065" t="s">
        <v>2118</v>
      </c>
      <c r="AZ17" s="946"/>
      <c r="BA17" s="946"/>
      <c r="BB17" s="946"/>
      <c r="BC17" s="951"/>
      <c r="BD17" s="952"/>
      <c r="BE17" s="946" t="s">
        <v>280</v>
      </c>
      <c r="BF17" s="946"/>
      <c r="BG17" s="946"/>
      <c r="BH17" s="946"/>
      <c r="BI17" s="946"/>
      <c r="BJ17" s="946"/>
      <c r="BK17" s="1065" t="s">
        <v>1280</v>
      </c>
      <c r="BL17" s="946"/>
      <c r="BM17" s="946"/>
      <c r="BN17" s="946"/>
      <c r="BO17" s="946"/>
      <c r="BP17" s="946"/>
      <c r="BQ17" s="946"/>
      <c r="BR17" s="946"/>
      <c r="BS17" s="946"/>
      <c r="BT17" s="946"/>
      <c r="BU17" s="946"/>
      <c r="BV17" s="946"/>
      <c r="BW17" s="946"/>
      <c r="BX17" s="946"/>
      <c r="BY17" s="946"/>
      <c r="BZ17" s="946"/>
      <c r="CA17" s="946"/>
      <c r="CB17" s="946"/>
      <c r="CC17" s="946"/>
      <c r="CD17" s="946"/>
    </row>
    <row r="18" spans="1:82" s="946" customFormat="1" ht="13.5" customHeight="1">
      <c r="A18" s="2123"/>
      <c r="B18" s="2124"/>
      <c r="C18" s="4157" t="s">
        <v>58</v>
      </c>
      <c r="D18" s="4158"/>
      <c r="E18" s="4159"/>
      <c r="F18" s="4166" t="s">
        <v>272</v>
      </c>
      <c r="G18" s="4167"/>
      <c r="H18" s="4168"/>
      <c r="I18" s="4175" t="s">
        <v>59</v>
      </c>
      <c r="J18" s="4176"/>
      <c r="K18" s="4176"/>
      <c r="L18" s="4176"/>
      <c r="M18" s="4176"/>
      <c r="N18" s="4176"/>
      <c r="O18" s="4176"/>
      <c r="P18" s="4176"/>
      <c r="Q18" s="4176"/>
      <c r="R18" s="4176"/>
      <c r="S18" s="4176"/>
      <c r="T18" s="4176"/>
      <c r="U18" s="4176"/>
      <c r="V18" s="4177"/>
      <c r="W18" s="4178" t="s">
        <v>2119</v>
      </c>
      <c r="X18" s="4179"/>
      <c r="Y18" s="4180"/>
      <c r="Z18" s="4175" t="s">
        <v>816</v>
      </c>
      <c r="AA18" s="4176"/>
      <c r="AB18" s="4176"/>
      <c r="AC18" s="4176"/>
      <c r="AD18" s="4176"/>
      <c r="AE18" s="4177"/>
      <c r="AF18" s="4187" t="s">
        <v>1098</v>
      </c>
      <c r="AG18" s="4188"/>
      <c r="AH18" s="4188"/>
      <c r="AI18" s="4188"/>
      <c r="AJ18" s="4188"/>
      <c r="AK18" s="4188"/>
      <c r="AL18" s="4188"/>
      <c r="AM18" s="4188"/>
      <c r="AN18" s="4188"/>
      <c r="AO18" s="4188"/>
      <c r="AP18" s="4189"/>
      <c r="AQ18" s="2032"/>
      <c r="AS18" s="3611" t="s">
        <v>281</v>
      </c>
      <c r="AT18" s="3612"/>
      <c r="AU18" s="3612"/>
      <c r="AV18" s="3613"/>
      <c r="AW18" s="3617"/>
      <c r="AX18" s="3618"/>
      <c r="AY18" s="3618"/>
      <c r="AZ18" s="4151" t="s">
        <v>2120</v>
      </c>
      <c r="BA18" s="4151"/>
      <c r="BB18" s="4152"/>
      <c r="BC18" s="951"/>
      <c r="BD18" s="952"/>
      <c r="BE18" s="3611" t="s">
        <v>281</v>
      </c>
      <c r="BF18" s="3612"/>
      <c r="BG18" s="3612"/>
      <c r="BH18" s="3613"/>
      <c r="BI18" s="4271">
        <v>40</v>
      </c>
      <c r="BJ18" s="4272"/>
      <c r="BK18" s="4272"/>
      <c r="BL18" s="3621" t="s">
        <v>1279</v>
      </c>
      <c r="BM18" s="3621"/>
      <c r="BN18" s="3622"/>
    </row>
    <row r="19" spans="1:82" s="946" customFormat="1" ht="13.5" customHeight="1">
      <c r="A19" s="2123"/>
      <c r="B19" s="906"/>
      <c r="C19" s="4160"/>
      <c r="D19" s="4161"/>
      <c r="E19" s="4162"/>
      <c r="F19" s="4169"/>
      <c r="G19" s="4170"/>
      <c r="H19" s="4171"/>
      <c r="I19" s="4196" t="s">
        <v>273</v>
      </c>
      <c r="J19" s="4128"/>
      <c r="K19" s="4127" t="s">
        <v>274</v>
      </c>
      <c r="L19" s="4128"/>
      <c r="M19" s="4127" t="s">
        <v>275</v>
      </c>
      <c r="N19" s="4128"/>
      <c r="O19" s="4127" t="s">
        <v>276</v>
      </c>
      <c r="P19" s="4128"/>
      <c r="Q19" s="4127" t="s">
        <v>277</v>
      </c>
      <c r="R19" s="4128"/>
      <c r="S19" s="4127" t="s">
        <v>278</v>
      </c>
      <c r="T19" s="4128"/>
      <c r="U19" s="4132" t="s">
        <v>181</v>
      </c>
      <c r="V19" s="4133"/>
      <c r="W19" s="4181"/>
      <c r="X19" s="4182"/>
      <c r="Y19" s="4183"/>
      <c r="Z19" s="4138" t="s">
        <v>181</v>
      </c>
      <c r="AA19" s="4139"/>
      <c r="AB19" s="4140"/>
      <c r="AC19" s="2111" t="s">
        <v>791</v>
      </c>
      <c r="AD19" s="4117" t="s">
        <v>792</v>
      </c>
      <c r="AE19" s="4118"/>
      <c r="AF19" s="4190"/>
      <c r="AG19" s="4191"/>
      <c r="AH19" s="4191"/>
      <c r="AI19" s="4191"/>
      <c r="AJ19" s="4191"/>
      <c r="AK19" s="4191"/>
      <c r="AL19" s="4191"/>
      <c r="AM19" s="4191"/>
      <c r="AN19" s="4191"/>
      <c r="AO19" s="4191"/>
      <c r="AP19" s="4192"/>
      <c r="AQ19" s="2032"/>
      <c r="AS19" s="3614"/>
      <c r="AT19" s="3615"/>
      <c r="AU19" s="3615"/>
      <c r="AV19" s="3616"/>
      <c r="AW19" s="3619"/>
      <c r="AX19" s="3620"/>
      <c r="AY19" s="3620"/>
      <c r="AZ19" s="4153"/>
      <c r="BA19" s="4153"/>
      <c r="BB19" s="4154"/>
      <c r="BC19" s="951"/>
      <c r="BD19" s="952"/>
      <c r="BE19" s="3614"/>
      <c r="BF19" s="3615"/>
      <c r="BG19" s="3615"/>
      <c r="BH19" s="3616"/>
      <c r="BI19" s="4273"/>
      <c r="BJ19" s="4274"/>
      <c r="BK19" s="4274"/>
      <c r="BL19" s="3623"/>
      <c r="BM19" s="3623"/>
      <c r="BN19" s="3624"/>
    </row>
    <row r="20" spans="1:82" s="946" customFormat="1" ht="13.5" customHeight="1">
      <c r="A20" s="2123"/>
      <c r="B20" s="906"/>
      <c r="C20" s="4160"/>
      <c r="D20" s="4161"/>
      <c r="E20" s="4162"/>
      <c r="F20" s="4169"/>
      <c r="G20" s="4170"/>
      <c r="H20" s="4171"/>
      <c r="I20" s="4197"/>
      <c r="J20" s="4129"/>
      <c r="K20" s="4119"/>
      <c r="L20" s="4129"/>
      <c r="M20" s="4119"/>
      <c r="N20" s="4129"/>
      <c r="O20" s="4119"/>
      <c r="P20" s="4129"/>
      <c r="Q20" s="4119"/>
      <c r="R20" s="4129"/>
      <c r="S20" s="4119"/>
      <c r="T20" s="4129"/>
      <c r="U20" s="4134"/>
      <c r="V20" s="4135"/>
      <c r="W20" s="4181"/>
      <c r="X20" s="4182"/>
      <c r="Y20" s="4183"/>
      <c r="Z20" s="3180"/>
      <c r="AA20" s="3181"/>
      <c r="AB20" s="4141"/>
      <c r="AC20" s="2112" t="s">
        <v>176</v>
      </c>
      <c r="AD20" s="4119" t="s">
        <v>177</v>
      </c>
      <c r="AE20" s="4120"/>
      <c r="AF20" s="4190"/>
      <c r="AG20" s="4191"/>
      <c r="AH20" s="4191"/>
      <c r="AI20" s="4191"/>
      <c r="AJ20" s="4191"/>
      <c r="AK20" s="4191"/>
      <c r="AL20" s="4191"/>
      <c r="AM20" s="4191"/>
      <c r="AN20" s="4191"/>
      <c r="AO20" s="4191"/>
      <c r="AP20" s="4192"/>
      <c r="AQ20" s="2032"/>
      <c r="AS20" s="4204" t="s">
        <v>2121</v>
      </c>
      <c r="AT20" s="4205"/>
      <c r="AU20" s="4205"/>
      <c r="AV20" s="4206"/>
      <c r="AW20" s="3641">
        <f>AW27</f>
        <v>0</v>
      </c>
      <c r="AX20" s="3642"/>
      <c r="AY20" s="3642"/>
      <c r="AZ20" s="4151" t="s">
        <v>2120</v>
      </c>
      <c r="BA20" s="4151"/>
      <c r="BB20" s="4152"/>
      <c r="BC20" s="951"/>
      <c r="BD20" s="952"/>
      <c r="BE20" s="4204" t="s">
        <v>2121</v>
      </c>
      <c r="BF20" s="4205"/>
      <c r="BG20" s="4205"/>
      <c r="BH20" s="4206"/>
      <c r="BI20" s="4199">
        <f>BI27</f>
        <v>38</v>
      </c>
      <c r="BJ20" s="4200"/>
      <c r="BK20" s="4200"/>
      <c r="BL20" s="3621" t="s">
        <v>1279</v>
      </c>
      <c r="BM20" s="3621"/>
      <c r="BN20" s="3622"/>
    </row>
    <row r="21" spans="1:82" s="946" customFormat="1" ht="13.5" customHeight="1" thickBot="1">
      <c r="A21" s="1058"/>
      <c r="B21" s="948"/>
      <c r="C21" s="4163"/>
      <c r="D21" s="4164"/>
      <c r="E21" s="4165"/>
      <c r="F21" s="4172"/>
      <c r="G21" s="4173"/>
      <c r="H21" s="4174"/>
      <c r="I21" s="4198"/>
      <c r="J21" s="4131"/>
      <c r="K21" s="4130"/>
      <c r="L21" s="4131"/>
      <c r="M21" s="4130"/>
      <c r="N21" s="4131"/>
      <c r="O21" s="4130"/>
      <c r="P21" s="4131"/>
      <c r="Q21" s="4130"/>
      <c r="R21" s="4131"/>
      <c r="S21" s="4130"/>
      <c r="T21" s="4131"/>
      <c r="U21" s="4136"/>
      <c r="V21" s="4137"/>
      <c r="W21" s="4184"/>
      <c r="X21" s="4185"/>
      <c r="Y21" s="4186"/>
      <c r="Z21" s="3183"/>
      <c r="AA21" s="3184"/>
      <c r="AB21" s="4142"/>
      <c r="AC21" s="2033"/>
      <c r="AD21" s="4149" t="s">
        <v>279</v>
      </c>
      <c r="AE21" s="4150"/>
      <c r="AF21" s="4193"/>
      <c r="AG21" s="4194"/>
      <c r="AH21" s="4194"/>
      <c r="AI21" s="4194"/>
      <c r="AJ21" s="4194"/>
      <c r="AK21" s="4194"/>
      <c r="AL21" s="4194"/>
      <c r="AM21" s="4194"/>
      <c r="AN21" s="4194"/>
      <c r="AO21" s="4194"/>
      <c r="AP21" s="4195"/>
      <c r="AQ21" s="2032"/>
      <c r="AS21" s="4207"/>
      <c r="AT21" s="4208"/>
      <c r="AU21" s="4208"/>
      <c r="AV21" s="4209"/>
      <c r="AW21" s="4277"/>
      <c r="AX21" s="4278"/>
      <c r="AY21" s="4278"/>
      <c r="AZ21" s="4153"/>
      <c r="BA21" s="4153"/>
      <c r="BB21" s="4154"/>
      <c r="BC21" s="951"/>
      <c r="BD21" s="952"/>
      <c r="BE21" s="4207"/>
      <c r="BF21" s="4208"/>
      <c r="BG21" s="4208"/>
      <c r="BH21" s="4209"/>
      <c r="BI21" s="4201"/>
      <c r="BJ21" s="4202"/>
      <c r="BK21" s="4202"/>
      <c r="BL21" s="3662"/>
      <c r="BM21" s="3662"/>
      <c r="BN21" s="4203"/>
    </row>
    <row r="22" spans="1:82" s="946" customFormat="1" ht="13.5" customHeight="1">
      <c r="A22" s="4332"/>
      <c r="B22" s="4333"/>
      <c r="C22" s="2082" t="s">
        <v>1086</v>
      </c>
      <c r="D22" s="2110"/>
      <c r="E22" s="2034"/>
      <c r="F22" s="4114" t="s">
        <v>220</v>
      </c>
      <c r="G22" s="4115"/>
      <c r="H22" s="4116"/>
      <c r="I22" s="3999">
        <v>0</v>
      </c>
      <c r="J22" s="3979"/>
      <c r="K22" s="3978">
        <v>1</v>
      </c>
      <c r="L22" s="3979"/>
      <c r="M22" s="3978">
        <v>0</v>
      </c>
      <c r="N22" s="3979"/>
      <c r="O22" s="3978">
        <v>0</v>
      </c>
      <c r="P22" s="3979"/>
      <c r="Q22" s="3978">
        <v>0</v>
      </c>
      <c r="R22" s="3979"/>
      <c r="S22" s="3978">
        <v>0</v>
      </c>
      <c r="T22" s="3979"/>
      <c r="U22" s="4004">
        <f>SUM(I22:T22)</f>
        <v>1</v>
      </c>
      <c r="V22" s="4005"/>
      <c r="W22" s="4143" t="s">
        <v>175</v>
      </c>
      <c r="X22" s="4144"/>
      <c r="Y22" s="4145"/>
      <c r="Z22" s="4143" t="s">
        <v>175</v>
      </c>
      <c r="AA22" s="4144"/>
      <c r="AB22" s="4146"/>
      <c r="AC22" s="2035" t="s">
        <v>175</v>
      </c>
      <c r="AD22" s="4147" t="s">
        <v>1251</v>
      </c>
      <c r="AE22" s="4148"/>
      <c r="AF22" s="2036" t="s">
        <v>176</v>
      </c>
      <c r="AG22" s="4076" t="s">
        <v>2151</v>
      </c>
      <c r="AH22" s="4076"/>
      <c r="AI22" s="4076"/>
      <c r="AJ22" s="4076"/>
      <c r="AK22" s="4076"/>
      <c r="AL22" s="4076"/>
      <c r="AM22" s="4076"/>
      <c r="AN22" s="4076"/>
      <c r="AO22" s="4076"/>
      <c r="AP22" s="4077"/>
      <c r="AQ22" s="2032"/>
      <c r="AS22" s="3650" t="s">
        <v>279</v>
      </c>
      <c r="AT22" s="3651"/>
      <c r="AU22" s="3651"/>
      <c r="AV22" s="3652"/>
      <c r="AW22" s="4267" t="str">
        <f>IF(ISERROR(AW20/AW18),"",ROUNDDOWN(AW20/AW18,1))</f>
        <v/>
      </c>
      <c r="AX22" s="4268"/>
      <c r="AY22" s="4268"/>
      <c r="AZ22" s="3660" t="s">
        <v>175</v>
      </c>
      <c r="BA22" s="3660"/>
      <c r="BB22" s="3661"/>
      <c r="BC22" s="951"/>
      <c r="BD22" s="952"/>
      <c r="BE22" s="3650" t="s">
        <v>279</v>
      </c>
      <c r="BF22" s="3651"/>
      <c r="BG22" s="3651"/>
      <c r="BH22" s="3652"/>
      <c r="BI22" s="4078">
        <f>IF(ISERROR(BI20/BI18),"",ROUNDDOWN(BI20/BI18,1))</f>
        <v>0.9</v>
      </c>
      <c r="BJ22" s="4079"/>
      <c r="BK22" s="4079"/>
      <c r="BL22" s="3660" t="s">
        <v>175</v>
      </c>
      <c r="BM22" s="3660"/>
      <c r="BN22" s="3661"/>
    </row>
    <row r="23" spans="1:82" s="946" customFormat="1" ht="13.5" customHeight="1" thickBot="1">
      <c r="A23" s="1058"/>
      <c r="B23" s="948"/>
      <c r="C23" s="4054" t="s">
        <v>1514</v>
      </c>
      <c r="D23" s="4055"/>
      <c r="E23" s="4056"/>
      <c r="F23" s="4060">
        <v>90.6</v>
      </c>
      <c r="G23" s="4061"/>
      <c r="H23" s="4062"/>
      <c r="I23" s="4031"/>
      <c r="J23" s="4032"/>
      <c r="K23" s="3974">
        <v>14</v>
      </c>
      <c r="L23" s="4032"/>
      <c r="M23" s="3974"/>
      <c r="N23" s="4032"/>
      <c r="O23" s="3974"/>
      <c r="P23" s="4032"/>
      <c r="Q23" s="3974"/>
      <c r="R23" s="4032"/>
      <c r="S23" s="3974"/>
      <c r="T23" s="4032"/>
      <c r="U23" s="4050">
        <f>SUM(I23:T24)</f>
        <v>14</v>
      </c>
      <c r="V23" s="4051"/>
      <c r="W23" s="4084">
        <f>IF(U23=0,"",ROUNDDOWN(I23/3,1)+ROUNDDOWN((K23+M23)/6,1)+ROUNDDOWN(O23/20,1)+ROUNDDOWN((Q23+S23)/30,1))</f>
        <v>2.2999999999999998</v>
      </c>
      <c r="X23" s="4085"/>
      <c r="Y23" s="4086"/>
      <c r="Z23" s="4090">
        <f>IF(AC23+AD24=0,"",AC23+AD24)</f>
        <v>3.8</v>
      </c>
      <c r="AA23" s="4091"/>
      <c r="AB23" s="4092"/>
      <c r="AC23" s="4096">
        <v>2</v>
      </c>
      <c r="AD23" s="4098">
        <v>3</v>
      </c>
      <c r="AE23" s="4099"/>
      <c r="AF23" s="2037" t="s">
        <v>177</v>
      </c>
      <c r="AG23" s="4100" t="s">
        <v>2152</v>
      </c>
      <c r="AH23" s="4100"/>
      <c r="AI23" s="4100"/>
      <c r="AJ23" s="4100"/>
      <c r="AK23" s="4100"/>
      <c r="AL23" s="4100"/>
      <c r="AM23" s="4100"/>
      <c r="AN23" s="4100"/>
      <c r="AO23" s="4100"/>
      <c r="AP23" s="4101"/>
      <c r="AQ23" s="2032"/>
      <c r="AS23" s="3653"/>
      <c r="AT23" s="3654"/>
      <c r="AU23" s="3654"/>
      <c r="AV23" s="3655"/>
      <c r="AW23" s="4269"/>
      <c r="AX23" s="4270"/>
      <c r="AY23" s="4270"/>
      <c r="AZ23" s="3662"/>
      <c r="BA23" s="3662"/>
      <c r="BB23" s="3663"/>
      <c r="BC23" s="951"/>
      <c r="BD23" s="952"/>
      <c r="BE23" s="3653"/>
      <c r="BF23" s="3654"/>
      <c r="BG23" s="3654"/>
      <c r="BH23" s="3655"/>
      <c r="BI23" s="4080"/>
      <c r="BJ23" s="4081"/>
      <c r="BK23" s="4081"/>
      <c r="BL23" s="3662"/>
      <c r="BM23" s="3662"/>
      <c r="BN23" s="3663"/>
    </row>
    <row r="24" spans="1:82" s="946" customFormat="1" ht="13.5" customHeight="1" thickBot="1">
      <c r="A24" s="1058"/>
      <c r="B24" s="948"/>
      <c r="C24" s="4057"/>
      <c r="D24" s="4058"/>
      <c r="E24" s="4059"/>
      <c r="F24" s="4063"/>
      <c r="G24" s="4064"/>
      <c r="H24" s="4065"/>
      <c r="I24" s="4066"/>
      <c r="J24" s="4067"/>
      <c r="K24" s="4068"/>
      <c r="L24" s="4067"/>
      <c r="M24" s="4068"/>
      <c r="N24" s="4067"/>
      <c r="O24" s="4068"/>
      <c r="P24" s="4067"/>
      <c r="Q24" s="4068"/>
      <c r="R24" s="4067"/>
      <c r="S24" s="4068"/>
      <c r="T24" s="4067"/>
      <c r="U24" s="4052"/>
      <c r="V24" s="4053"/>
      <c r="W24" s="4087"/>
      <c r="X24" s="4088"/>
      <c r="Y24" s="4089"/>
      <c r="Z24" s="4093"/>
      <c r="AA24" s="4094"/>
      <c r="AB24" s="4095"/>
      <c r="AC24" s="4097"/>
      <c r="AD24" s="4102">
        <v>1.8</v>
      </c>
      <c r="AE24" s="4103"/>
      <c r="AF24" s="2038"/>
      <c r="AG24" s="4104" t="s">
        <v>2161</v>
      </c>
      <c r="AH24" s="4104"/>
      <c r="AI24" s="4104"/>
      <c r="AJ24" s="4104"/>
      <c r="AK24" s="4104"/>
      <c r="AL24" s="4104"/>
      <c r="AM24" s="4104"/>
      <c r="AN24" s="4104"/>
      <c r="AO24" s="4104"/>
      <c r="AP24" s="4105"/>
      <c r="AQ24" s="2032"/>
      <c r="AS24" s="4082" t="s">
        <v>2123</v>
      </c>
      <c r="AT24" s="4082"/>
      <c r="AU24" s="4082"/>
      <c r="AV24" s="4082"/>
      <c r="AW24" s="4082"/>
      <c r="AX24" s="4082"/>
      <c r="AY24" s="4082"/>
      <c r="AZ24" s="4082"/>
      <c r="BA24" s="4082"/>
      <c r="BB24" s="4082"/>
      <c r="BC24" s="951"/>
      <c r="BD24" s="952"/>
      <c r="BE24" s="4082" t="s">
        <v>2124</v>
      </c>
      <c r="BF24" s="4082"/>
      <c r="BG24" s="4082"/>
      <c r="BH24" s="4082"/>
      <c r="BI24" s="4082"/>
      <c r="BJ24" s="4082"/>
      <c r="BK24" s="4082"/>
      <c r="BL24" s="4082"/>
      <c r="BM24" s="4082"/>
      <c r="BN24" s="4082"/>
    </row>
    <row r="25" spans="1:82" s="946" customFormat="1" ht="13.5" customHeight="1" thickTop="1">
      <c r="A25" s="2123"/>
      <c r="B25" s="2124"/>
      <c r="C25" s="4329"/>
      <c r="D25" s="4330"/>
      <c r="E25" s="4331"/>
      <c r="F25" s="4072"/>
      <c r="G25" s="4073"/>
      <c r="H25" s="4074"/>
      <c r="I25" s="4075">
        <v>0</v>
      </c>
      <c r="J25" s="4041"/>
      <c r="K25" s="4040">
        <v>0</v>
      </c>
      <c r="L25" s="4041"/>
      <c r="M25" s="4040">
        <v>0</v>
      </c>
      <c r="N25" s="4041"/>
      <c r="O25" s="4040">
        <v>0</v>
      </c>
      <c r="P25" s="4041"/>
      <c r="Q25" s="4040">
        <v>0</v>
      </c>
      <c r="R25" s="4041"/>
      <c r="S25" s="4040">
        <v>0</v>
      </c>
      <c r="T25" s="4041"/>
      <c r="U25" s="3931">
        <f>SUM(I25:T25)</f>
        <v>0</v>
      </c>
      <c r="V25" s="3933"/>
      <c r="W25" s="4106" t="str">
        <f>IF(U26=0,"",ROUNDDOWN(I26/3,1)+ROUNDDOWN((K26+M26)/6,1)+ROUNDDOWN(O26/20,1)+ROUNDDOWN((Q26+S26)/30,1))</f>
        <v/>
      </c>
      <c r="X25" s="4107"/>
      <c r="Y25" s="4108"/>
      <c r="Z25" s="4109" t="str">
        <f>IF(AC25+AD27=0,"",AC25+AD27)</f>
        <v/>
      </c>
      <c r="AA25" s="4110"/>
      <c r="AB25" s="4111"/>
      <c r="AC25" s="3895"/>
      <c r="AD25" s="3898"/>
      <c r="AE25" s="3899"/>
      <c r="AF25" s="2039" t="s">
        <v>176</v>
      </c>
      <c r="AG25" s="3902"/>
      <c r="AH25" s="3902"/>
      <c r="AI25" s="3902"/>
      <c r="AJ25" s="3902"/>
      <c r="AK25" s="3902"/>
      <c r="AL25" s="3902"/>
      <c r="AM25" s="3902"/>
      <c r="AN25" s="3902"/>
      <c r="AO25" s="3902"/>
      <c r="AP25" s="3903"/>
      <c r="AQ25" s="2032"/>
      <c r="AS25" s="4083"/>
      <c r="AT25" s="4083"/>
      <c r="AU25" s="4083"/>
      <c r="AV25" s="4083"/>
      <c r="AW25" s="4083"/>
      <c r="AX25" s="4083"/>
      <c r="AY25" s="4083"/>
      <c r="AZ25" s="4083"/>
      <c r="BA25" s="4083"/>
      <c r="BB25" s="4083"/>
      <c r="BC25" s="951"/>
      <c r="BD25" s="952"/>
      <c r="BE25" s="4083"/>
      <c r="BF25" s="4083"/>
      <c r="BG25" s="4083"/>
      <c r="BH25" s="4083"/>
      <c r="BI25" s="4083"/>
      <c r="BJ25" s="4083"/>
      <c r="BK25" s="4083"/>
      <c r="BL25" s="4083"/>
      <c r="BM25" s="4083"/>
      <c r="BN25" s="4083"/>
    </row>
    <row r="26" spans="1:82" s="946" customFormat="1" ht="13.5" customHeight="1" thickBot="1">
      <c r="A26" s="1058"/>
      <c r="B26" s="948"/>
      <c r="C26" s="4323"/>
      <c r="D26" s="4324"/>
      <c r="E26" s="4325"/>
      <c r="F26" s="3993"/>
      <c r="G26" s="3994"/>
      <c r="H26" s="3995"/>
      <c r="I26" s="4031"/>
      <c r="J26" s="4032"/>
      <c r="K26" s="3974"/>
      <c r="L26" s="4032"/>
      <c r="M26" s="3974"/>
      <c r="N26" s="4032"/>
      <c r="O26" s="3974"/>
      <c r="P26" s="4032"/>
      <c r="Q26" s="3974"/>
      <c r="R26" s="4032"/>
      <c r="S26" s="3974"/>
      <c r="T26" s="4032"/>
      <c r="U26" s="3924">
        <f>SUM(I26:T27)</f>
        <v>0</v>
      </c>
      <c r="V26" s="3976"/>
      <c r="W26" s="4009"/>
      <c r="X26" s="4010"/>
      <c r="Y26" s="4011"/>
      <c r="Z26" s="4018"/>
      <c r="AA26" s="4019"/>
      <c r="AB26" s="4020"/>
      <c r="AC26" s="3896"/>
      <c r="AD26" s="3900"/>
      <c r="AE26" s="3901"/>
      <c r="AF26" s="2037" t="s">
        <v>177</v>
      </c>
      <c r="AG26" s="3904"/>
      <c r="AH26" s="3904"/>
      <c r="AI26" s="3904"/>
      <c r="AJ26" s="3904"/>
      <c r="AK26" s="3904"/>
      <c r="AL26" s="3904"/>
      <c r="AM26" s="3904"/>
      <c r="AN26" s="3904"/>
      <c r="AO26" s="3904"/>
      <c r="AP26" s="3905"/>
      <c r="AQ26" s="2032"/>
      <c r="AS26" s="4042"/>
      <c r="AT26" s="4043"/>
      <c r="AU26" s="4043"/>
      <c r="AV26" s="4044"/>
      <c r="AW26" s="4045" t="s">
        <v>2127</v>
      </c>
      <c r="AX26" s="4046"/>
      <c r="AY26" s="4046"/>
      <c r="AZ26" s="4046"/>
      <c r="BA26" s="4046"/>
      <c r="BB26" s="4047"/>
      <c r="BC26" s="951"/>
      <c r="BD26" s="952"/>
      <c r="BE26" s="4042"/>
      <c r="BF26" s="4043"/>
      <c r="BG26" s="4043"/>
      <c r="BH26" s="4044"/>
      <c r="BI26" s="4045" t="s">
        <v>1282</v>
      </c>
      <c r="BJ26" s="4046"/>
      <c r="BK26" s="4046"/>
      <c r="BL26" s="4046"/>
      <c r="BM26" s="4046"/>
      <c r="BN26" s="4047"/>
    </row>
    <row r="27" spans="1:82" s="946" customFormat="1" ht="13.5" customHeight="1" thickBot="1">
      <c r="A27" s="1058"/>
      <c r="B27" s="948"/>
      <c r="C27" s="4326"/>
      <c r="D27" s="4327"/>
      <c r="E27" s="4328"/>
      <c r="F27" s="3996"/>
      <c r="G27" s="3997"/>
      <c r="H27" s="3998"/>
      <c r="I27" s="4033"/>
      <c r="J27" s="4034"/>
      <c r="K27" s="3975"/>
      <c r="L27" s="4034"/>
      <c r="M27" s="3975"/>
      <c r="N27" s="4034"/>
      <c r="O27" s="3975"/>
      <c r="P27" s="4034"/>
      <c r="Q27" s="3975"/>
      <c r="R27" s="4034"/>
      <c r="S27" s="3975"/>
      <c r="T27" s="4034"/>
      <c r="U27" s="3926"/>
      <c r="V27" s="3977"/>
      <c r="W27" s="4012"/>
      <c r="X27" s="4013"/>
      <c r="Y27" s="4014"/>
      <c r="Z27" s="4021"/>
      <c r="AA27" s="4022"/>
      <c r="AB27" s="4023"/>
      <c r="AC27" s="3897"/>
      <c r="AD27" s="3906">
        <v>0</v>
      </c>
      <c r="AE27" s="3907"/>
      <c r="AF27" s="2040"/>
      <c r="AG27" s="3875"/>
      <c r="AH27" s="3875"/>
      <c r="AI27" s="3875"/>
      <c r="AJ27" s="3875"/>
      <c r="AK27" s="3875"/>
      <c r="AL27" s="3875"/>
      <c r="AM27" s="3875"/>
      <c r="AN27" s="3875"/>
      <c r="AO27" s="3875"/>
      <c r="AP27" s="3876"/>
      <c r="AQ27" s="2032"/>
      <c r="AS27" s="3685">
        <f>COUNTA(AW28:AY33)</f>
        <v>0</v>
      </c>
      <c r="AT27" s="3686"/>
      <c r="AU27" s="3686"/>
      <c r="AV27" s="3686"/>
      <c r="AW27" s="4265">
        <f>SUM(AW28:AY42)</f>
        <v>0</v>
      </c>
      <c r="AX27" s="4265"/>
      <c r="AY27" s="4266"/>
      <c r="AZ27" s="960" t="s">
        <v>669</v>
      </c>
      <c r="BA27" s="961"/>
      <c r="BB27" s="962"/>
      <c r="BC27" s="951"/>
      <c r="BD27" s="952"/>
      <c r="BE27" s="3685">
        <f>COUNTA(BI28:BK42)</f>
        <v>3</v>
      </c>
      <c r="BF27" s="3686"/>
      <c r="BG27" s="3686"/>
      <c r="BH27" s="3686"/>
      <c r="BI27" s="4048">
        <f>SUM(BI28:BK42)</f>
        <v>38</v>
      </c>
      <c r="BJ27" s="4048"/>
      <c r="BK27" s="4049"/>
      <c r="BL27" s="960" t="s">
        <v>669</v>
      </c>
      <c r="BM27" s="961"/>
      <c r="BN27" s="962"/>
    </row>
    <row r="28" spans="1:82" s="946" customFormat="1" ht="13.5" customHeight="1">
      <c r="A28" s="2123"/>
      <c r="B28" s="2124"/>
      <c r="C28" s="4320"/>
      <c r="D28" s="4321"/>
      <c r="E28" s="4322"/>
      <c r="F28" s="3990"/>
      <c r="G28" s="3991"/>
      <c r="H28" s="3992"/>
      <c r="I28" s="3999">
        <v>0</v>
      </c>
      <c r="J28" s="3979"/>
      <c r="K28" s="3978">
        <v>0</v>
      </c>
      <c r="L28" s="3979"/>
      <c r="M28" s="3978">
        <v>0</v>
      </c>
      <c r="N28" s="3979"/>
      <c r="O28" s="3978">
        <v>0</v>
      </c>
      <c r="P28" s="3979"/>
      <c r="Q28" s="3978">
        <v>0</v>
      </c>
      <c r="R28" s="3979"/>
      <c r="S28" s="3978">
        <v>0</v>
      </c>
      <c r="T28" s="3980"/>
      <c r="U28" s="4004">
        <f>SUM(I28:T28)</f>
        <v>0</v>
      </c>
      <c r="V28" s="4005"/>
      <c r="W28" s="4006" t="str">
        <f>IF(U29=0,"",ROUNDDOWN(I29/3,1)+ROUNDDOWN((K29+M29)/6,1)+ROUNDDOWN(O29/20,1)+ROUNDDOWN((Q29+S29)/30,1))</f>
        <v/>
      </c>
      <c r="X28" s="4007"/>
      <c r="Y28" s="4008"/>
      <c r="Z28" s="4015" t="str">
        <f>IF(AC28+AD30=0,"",AC28+AD30)</f>
        <v/>
      </c>
      <c r="AA28" s="4016"/>
      <c r="AB28" s="4017"/>
      <c r="AC28" s="4035"/>
      <c r="AD28" s="3966"/>
      <c r="AE28" s="3967"/>
      <c r="AF28" s="2036" t="s">
        <v>176</v>
      </c>
      <c r="AG28" s="3968"/>
      <c r="AH28" s="3968"/>
      <c r="AI28" s="3968"/>
      <c r="AJ28" s="3968"/>
      <c r="AK28" s="3968"/>
      <c r="AL28" s="3968"/>
      <c r="AM28" s="3968"/>
      <c r="AN28" s="3968"/>
      <c r="AO28" s="3968"/>
      <c r="AP28" s="3969"/>
      <c r="AQ28" s="2032"/>
      <c r="AS28" s="3692">
        <v>1</v>
      </c>
      <c r="AT28" s="3693"/>
      <c r="AU28" s="3693"/>
      <c r="AV28" s="3694"/>
      <c r="AW28" s="4029"/>
      <c r="AX28" s="4030"/>
      <c r="AY28" s="4030"/>
      <c r="AZ28" s="964" t="s">
        <v>669</v>
      </c>
      <c r="BA28" s="2098"/>
      <c r="BB28" s="965"/>
      <c r="BC28" s="951"/>
      <c r="BD28" s="952"/>
      <c r="BE28" s="3692">
        <v>1</v>
      </c>
      <c r="BF28" s="3693"/>
      <c r="BG28" s="3693"/>
      <c r="BH28" s="3694"/>
      <c r="BI28" s="4038">
        <v>20</v>
      </c>
      <c r="BJ28" s="4039"/>
      <c r="BK28" s="4039"/>
      <c r="BL28" s="964" t="s">
        <v>669</v>
      </c>
      <c r="BM28" s="2098"/>
      <c r="BN28" s="965"/>
    </row>
    <row r="29" spans="1:82" s="946" customFormat="1" ht="13.5" customHeight="1">
      <c r="A29" s="1058"/>
      <c r="B29" s="948"/>
      <c r="C29" s="4323"/>
      <c r="D29" s="4324"/>
      <c r="E29" s="4325"/>
      <c r="F29" s="3993"/>
      <c r="G29" s="3994"/>
      <c r="H29" s="3995"/>
      <c r="I29" s="3970"/>
      <c r="J29" s="3971"/>
      <c r="K29" s="3971"/>
      <c r="L29" s="3971"/>
      <c r="M29" s="3971"/>
      <c r="N29" s="3971"/>
      <c r="O29" s="3971"/>
      <c r="P29" s="3971"/>
      <c r="Q29" s="3971"/>
      <c r="R29" s="3971"/>
      <c r="S29" s="3971"/>
      <c r="T29" s="3974"/>
      <c r="U29" s="3924">
        <f>SUM(I29:T30)</f>
        <v>0</v>
      </c>
      <c r="V29" s="3976"/>
      <c r="W29" s="4009"/>
      <c r="X29" s="4010"/>
      <c r="Y29" s="4011"/>
      <c r="Z29" s="4018"/>
      <c r="AA29" s="4019"/>
      <c r="AB29" s="4020"/>
      <c r="AC29" s="4036"/>
      <c r="AD29" s="3900"/>
      <c r="AE29" s="3901"/>
      <c r="AF29" s="2037" t="s">
        <v>177</v>
      </c>
      <c r="AG29" s="3904"/>
      <c r="AH29" s="3904"/>
      <c r="AI29" s="3904"/>
      <c r="AJ29" s="3904"/>
      <c r="AK29" s="3904"/>
      <c r="AL29" s="3904"/>
      <c r="AM29" s="3904"/>
      <c r="AN29" s="3904"/>
      <c r="AO29" s="3904"/>
      <c r="AP29" s="3905"/>
      <c r="AQ29" s="2032"/>
      <c r="AS29" s="3692">
        <v>2</v>
      </c>
      <c r="AT29" s="3693"/>
      <c r="AU29" s="3693"/>
      <c r="AV29" s="3694"/>
      <c r="AW29" s="4029"/>
      <c r="AX29" s="4030"/>
      <c r="AY29" s="4030"/>
      <c r="AZ29" s="964" t="s">
        <v>669</v>
      </c>
      <c r="BA29" s="966"/>
      <c r="BB29" s="926"/>
      <c r="BC29" s="951"/>
      <c r="BD29" s="952"/>
      <c r="BE29" s="3692">
        <v>2</v>
      </c>
      <c r="BF29" s="3693"/>
      <c r="BG29" s="3693"/>
      <c r="BH29" s="3694"/>
      <c r="BI29" s="4038">
        <v>10</v>
      </c>
      <c r="BJ29" s="4039"/>
      <c r="BK29" s="4039"/>
      <c r="BL29" s="964" t="s">
        <v>669</v>
      </c>
      <c r="BM29" s="966"/>
      <c r="BN29" s="926"/>
    </row>
    <row r="30" spans="1:82" s="946" customFormat="1" ht="13.5" customHeight="1">
      <c r="A30" s="1058"/>
      <c r="B30" s="948"/>
      <c r="C30" s="4326"/>
      <c r="D30" s="4327"/>
      <c r="E30" s="4328"/>
      <c r="F30" s="3996"/>
      <c r="G30" s="3997"/>
      <c r="H30" s="3998"/>
      <c r="I30" s="3972"/>
      <c r="J30" s="3973"/>
      <c r="K30" s="3973"/>
      <c r="L30" s="3973"/>
      <c r="M30" s="3973"/>
      <c r="N30" s="3973"/>
      <c r="O30" s="3973"/>
      <c r="P30" s="3973"/>
      <c r="Q30" s="3973"/>
      <c r="R30" s="3973"/>
      <c r="S30" s="3973"/>
      <c r="T30" s="3975"/>
      <c r="U30" s="3926"/>
      <c r="V30" s="3977"/>
      <c r="W30" s="4012"/>
      <c r="X30" s="4013"/>
      <c r="Y30" s="4014"/>
      <c r="Z30" s="4021"/>
      <c r="AA30" s="4022"/>
      <c r="AB30" s="4023"/>
      <c r="AC30" s="4037"/>
      <c r="AD30" s="3906">
        <v>0</v>
      </c>
      <c r="AE30" s="3907"/>
      <c r="AF30" s="2040"/>
      <c r="AG30" s="3875"/>
      <c r="AH30" s="3875"/>
      <c r="AI30" s="3875"/>
      <c r="AJ30" s="3875"/>
      <c r="AK30" s="3875"/>
      <c r="AL30" s="3875"/>
      <c r="AM30" s="3875"/>
      <c r="AN30" s="3875"/>
      <c r="AO30" s="3875"/>
      <c r="AP30" s="3876"/>
      <c r="AQ30" s="2032"/>
      <c r="AS30" s="3692">
        <v>3</v>
      </c>
      <c r="AT30" s="3693"/>
      <c r="AU30" s="3693"/>
      <c r="AV30" s="3694"/>
      <c r="AW30" s="4029"/>
      <c r="AX30" s="4030"/>
      <c r="AY30" s="4030"/>
      <c r="AZ30" s="964" t="s">
        <v>669</v>
      </c>
      <c r="BA30" s="966"/>
      <c r="BB30" s="926"/>
      <c r="BC30" s="951"/>
      <c r="BD30" s="952"/>
      <c r="BE30" s="3692">
        <v>3</v>
      </c>
      <c r="BF30" s="3693"/>
      <c r="BG30" s="3693"/>
      <c r="BH30" s="3694"/>
      <c r="BI30" s="4038">
        <v>8</v>
      </c>
      <c r="BJ30" s="4039"/>
      <c r="BK30" s="4039"/>
      <c r="BL30" s="964" t="s">
        <v>669</v>
      </c>
      <c r="BM30" s="966"/>
      <c r="BN30" s="926"/>
    </row>
    <row r="31" spans="1:82" s="946" customFormat="1" ht="13.5" customHeight="1">
      <c r="A31" s="2123"/>
      <c r="B31" s="2124"/>
      <c r="C31" s="4320"/>
      <c r="D31" s="4321"/>
      <c r="E31" s="4322"/>
      <c r="F31" s="3990"/>
      <c r="G31" s="3991"/>
      <c r="H31" s="3992"/>
      <c r="I31" s="3999">
        <v>0</v>
      </c>
      <c r="J31" s="3979"/>
      <c r="K31" s="3978">
        <v>0</v>
      </c>
      <c r="L31" s="3979"/>
      <c r="M31" s="3978">
        <v>0</v>
      </c>
      <c r="N31" s="3979"/>
      <c r="O31" s="3978">
        <v>0</v>
      </c>
      <c r="P31" s="3979"/>
      <c r="Q31" s="3978">
        <v>0</v>
      </c>
      <c r="R31" s="3979"/>
      <c r="S31" s="3978">
        <v>0</v>
      </c>
      <c r="T31" s="3980"/>
      <c r="U31" s="4004">
        <f>SUM(I31:T31)</f>
        <v>0</v>
      </c>
      <c r="V31" s="4005"/>
      <c r="W31" s="4006" t="str">
        <f>IF(U32=0,"",ROUNDDOWN(I32/3,1)+ROUNDDOWN((K32+M32)/6,1)+ROUNDDOWN(O32/20,1)+ROUNDDOWN((Q32+S32)/30,1))</f>
        <v/>
      </c>
      <c r="X31" s="4007"/>
      <c r="Y31" s="4008"/>
      <c r="Z31" s="4015" t="str">
        <f>IF(AC31+AD33=0,"",AC31+AD33)</f>
        <v/>
      </c>
      <c r="AA31" s="4016"/>
      <c r="AB31" s="4017"/>
      <c r="AC31" s="4000"/>
      <c r="AD31" s="3966"/>
      <c r="AE31" s="3967"/>
      <c r="AF31" s="2036" t="s">
        <v>176</v>
      </c>
      <c r="AG31" s="3968"/>
      <c r="AH31" s="3968"/>
      <c r="AI31" s="3968"/>
      <c r="AJ31" s="3968"/>
      <c r="AK31" s="3968"/>
      <c r="AL31" s="3968"/>
      <c r="AM31" s="3968"/>
      <c r="AN31" s="3968"/>
      <c r="AO31" s="3968"/>
      <c r="AP31" s="3969"/>
      <c r="AQ31" s="2032"/>
      <c r="AS31" s="3692">
        <v>4</v>
      </c>
      <c r="AT31" s="3693"/>
      <c r="AU31" s="3693"/>
      <c r="AV31" s="3694"/>
      <c r="AW31" s="4029"/>
      <c r="AX31" s="4030"/>
      <c r="AY31" s="4030"/>
      <c r="AZ31" s="964" t="s">
        <v>669</v>
      </c>
      <c r="BA31" s="966"/>
      <c r="BB31" s="926"/>
      <c r="BC31" s="951"/>
      <c r="BD31" s="952"/>
      <c r="BE31" s="3692">
        <v>4</v>
      </c>
      <c r="BF31" s="3693"/>
      <c r="BG31" s="3693"/>
      <c r="BH31" s="3694"/>
      <c r="BI31" s="4029"/>
      <c r="BJ31" s="4030"/>
      <c r="BK31" s="4030"/>
      <c r="BL31" s="964" t="s">
        <v>669</v>
      </c>
      <c r="BM31" s="966"/>
      <c r="BN31" s="926"/>
    </row>
    <row r="32" spans="1:82" s="946" customFormat="1" ht="13.5" customHeight="1">
      <c r="A32" s="1058"/>
      <c r="B32" s="948"/>
      <c r="C32" s="4323"/>
      <c r="D32" s="4324"/>
      <c r="E32" s="4325"/>
      <c r="F32" s="3993"/>
      <c r="G32" s="3994"/>
      <c r="H32" s="3995"/>
      <c r="I32" s="3970"/>
      <c r="J32" s="3971"/>
      <c r="K32" s="3971"/>
      <c r="L32" s="3971"/>
      <c r="M32" s="3971"/>
      <c r="N32" s="3971"/>
      <c r="O32" s="3971"/>
      <c r="P32" s="3971"/>
      <c r="Q32" s="3971"/>
      <c r="R32" s="3971"/>
      <c r="S32" s="3971"/>
      <c r="T32" s="3974"/>
      <c r="U32" s="3927">
        <f>SUM(I32:T33)</f>
        <v>0</v>
      </c>
      <c r="V32" s="3929"/>
      <c r="W32" s="4009"/>
      <c r="X32" s="4010"/>
      <c r="Y32" s="4011"/>
      <c r="Z32" s="4018"/>
      <c r="AA32" s="4019"/>
      <c r="AB32" s="4020"/>
      <c r="AC32" s="3896"/>
      <c r="AD32" s="3900"/>
      <c r="AE32" s="3901"/>
      <c r="AF32" s="2037" t="s">
        <v>177</v>
      </c>
      <c r="AG32" s="3904"/>
      <c r="AH32" s="3904"/>
      <c r="AI32" s="3904"/>
      <c r="AJ32" s="3904"/>
      <c r="AK32" s="3904"/>
      <c r="AL32" s="3904"/>
      <c r="AM32" s="3904"/>
      <c r="AN32" s="3904"/>
      <c r="AO32" s="3904"/>
      <c r="AP32" s="3905"/>
      <c r="AQ32" s="2032"/>
      <c r="AS32" s="3692">
        <v>5</v>
      </c>
      <c r="AT32" s="3693"/>
      <c r="AU32" s="3693"/>
      <c r="AV32" s="3694"/>
      <c r="AW32" s="4029"/>
      <c r="AX32" s="4030"/>
      <c r="AY32" s="4030"/>
      <c r="AZ32" s="964" t="s">
        <v>669</v>
      </c>
      <c r="BA32" s="966"/>
      <c r="BB32" s="926"/>
      <c r="BC32" s="951"/>
      <c r="BD32" s="952"/>
      <c r="BE32" s="3692">
        <v>5</v>
      </c>
      <c r="BF32" s="3693"/>
      <c r="BG32" s="3693"/>
      <c r="BH32" s="3694"/>
      <c r="BI32" s="4029"/>
      <c r="BJ32" s="4030"/>
      <c r="BK32" s="4030"/>
      <c r="BL32" s="964" t="s">
        <v>669</v>
      </c>
      <c r="BM32" s="966"/>
      <c r="BN32" s="926"/>
    </row>
    <row r="33" spans="1:93" s="946" customFormat="1" ht="13.5" customHeight="1">
      <c r="A33" s="1058"/>
      <c r="B33" s="948"/>
      <c r="C33" s="4326"/>
      <c r="D33" s="4327"/>
      <c r="E33" s="4328"/>
      <c r="F33" s="3996"/>
      <c r="G33" s="3997"/>
      <c r="H33" s="3998"/>
      <c r="I33" s="3972"/>
      <c r="J33" s="3973"/>
      <c r="K33" s="3973"/>
      <c r="L33" s="3973"/>
      <c r="M33" s="3973"/>
      <c r="N33" s="3973"/>
      <c r="O33" s="3973"/>
      <c r="P33" s="3973"/>
      <c r="Q33" s="3973"/>
      <c r="R33" s="3973"/>
      <c r="S33" s="3973"/>
      <c r="T33" s="3975"/>
      <c r="U33" s="3928"/>
      <c r="V33" s="3930"/>
      <c r="W33" s="4012"/>
      <c r="X33" s="4013"/>
      <c r="Y33" s="4014"/>
      <c r="Z33" s="4021"/>
      <c r="AA33" s="4022"/>
      <c r="AB33" s="4023"/>
      <c r="AC33" s="3897"/>
      <c r="AD33" s="3906">
        <v>0</v>
      </c>
      <c r="AE33" s="3907"/>
      <c r="AF33" s="2040"/>
      <c r="AG33" s="3875"/>
      <c r="AH33" s="3875"/>
      <c r="AI33" s="3875"/>
      <c r="AJ33" s="3875"/>
      <c r="AK33" s="3875"/>
      <c r="AL33" s="3875"/>
      <c r="AM33" s="3875"/>
      <c r="AN33" s="3875"/>
      <c r="AO33" s="3875"/>
      <c r="AP33" s="3876"/>
      <c r="AQ33" s="2032"/>
      <c r="AS33" s="3692">
        <v>6</v>
      </c>
      <c r="AT33" s="3693"/>
      <c r="AU33" s="3693"/>
      <c r="AV33" s="3694"/>
      <c r="AW33" s="4029"/>
      <c r="AX33" s="4030"/>
      <c r="AY33" s="4030"/>
      <c r="AZ33" s="964" t="s">
        <v>669</v>
      </c>
      <c r="BA33" s="2098"/>
      <c r="BB33" s="965"/>
      <c r="BC33" s="968"/>
      <c r="BD33" s="969"/>
      <c r="BE33" s="3692">
        <v>6</v>
      </c>
      <c r="BF33" s="3693"/>
      <c r="BG33" s="3693"/>
      <c r="BH33" s="3694"/>
      <c r="BI33" s="4029"/>
      <c r="BJ33" s="4030"/>
      <c r="BK33" s="4030"/>
      <c r="BL33" s="964" t="s">
        <v>669</v>
      </c>
      <c r="BM33" s="2098"/>
      <c r="BN33" s="965"/>
    </row>
    <row r="34" spans="1:93" s="946" customFormat="1" ht="13.5" customHeight="1">
      <c r="A34" s="2123"/>
      <c r="B34" s="2124"/>
      <c r="C34" s="4320"/>
      <c r="D34" s="4321"/>
      <c r="E34" s="4322"/>
      <c r="F34" s="3990"/>
      <c r="G34" s="3991"/>
      <c r="H34" s="3992"/>
      <c r="I34" s="3999">
        <v>0</v>
      </c>
      <c r="J34" s="3979"/>
      <c r="K34" s="3978">
        <v>0</v>
      </c>
      <c r="L34" s="3979"/>
      <c r="M34" s="3978">
        <v>0</v>
      </c>
      <c r="N34" s="3979"/>
      <c r="O34" s="3978">
        <v>0</v>
      </c>
      <c r="P34" s="3979"/>
      <c r="Q34" s="3978">
        <v>0</v>
      </c>
      <c r="R34" s="3979"/>
      <c r="S34" s="3978">
        <v>0</v>
      </c>
      <c r="T34" s="3979"/>
      <c r="U34" s="4004">
        <f>SUM(I34:T34)</f>
        <v>0</v>
      </c>
      <c r="V34" s="4005"/>
      <c r="W34" s="4006" t="str">
        <f>IF(U35=0,"",ROUNDDOWN(I35/3,1)+ROUNDDOWN((K35+M35)/6,1)+ROUNDDOWN(O35/20,1)+ROUNDDOWN((Q35+S35)/30,1))</f>
        <v/>
      </c>
      <c r="X34" s="4007"/>
      <c r="Y34" s="4008"/>
      <c r="Z34" s="4015" t="str">
        <f>IF(AC34+AD36=0,"",AC34+AD36)</f>
        <v/>
      </c>
      <c r="AA34" s="4016"/>
      <c r="AB34" s="4017"/>
      <c r="AC34" s="4000"/>
      <c r="AD34" s="3966"/>
      <c r="AE34" s="3967"/>
      <c r="AF34" s="2036" t="s">
        <v>176</v>
      </c>
      <c r="AG34" s="3968"/>
      <c r="AH34" s="3968"/>
      <c r="AI34" s="3968"/>
      <c r="AJ34" s="3968"/>
      <c r="AK34" s="3968"/>
      <c r="AL34" s="3968"/>
      <c r="AM34" s="3968"/>
      <c r="AN34" s="3968"/>
      <c r="AO34" s="3968"/>
      <c r="AP34" s="3969"/>
      <c r="AQ34" s="2032"/>
      <c r="AS34" s="3692">
        <v>7</v>
      </c>
      <c r="AT34" s="3693"/>
      <c r="AU34" s="3693"/>
      <c r="AV34" s="3694"/>
      <c r="AW34" s="4029"/>
      <c r="AX34" s="4030"/>
      <c r="AY34" s="4030"/>
      <c r="AZ34" s="964" t="s">
        <v>669</v>
      </c>
      <c r="BA34" s="966"/>
      <c r="BB34" s="926"/>
      <c r="BC34" s="951"/>
      <c r="BD34" s="952"/>
      <c r="BE34" s="3692">
        <v>7</v>
      </c>
      <c r="BF34" s="3693"/>
      <c r="BG34" s="3693"/>
      <c r="BH34" s="3694"/>
      <c r="BI34" s="4029"/>
      <c r="BJ34" s="4030"/>
      <c r="BK34" s="4030"/>
      <c r="BL34" s="964" t="s">
        <v>669</v>
      </c>
      <c r="BM34" s="966"/>
      <c r="BN34" s="926"/>
    </row>
    <row r="35" spans="1:93" s="946" customFormat="1" ht="13.5" customHeight="1">
      <c r="A35" s="1058"/>
      <c r="B35" s="948"/>
      <c r="C35" s="4323"/>
      <c r="D35" s="4324"/>
      <c r="E35" s="4325"/>
      <c r="F35" s="3993"/>
      <c r="G35" s="3994"/>
      <c r="H35" s="3995"/>
      <c r="I35" s="4031"/>
      <c r="J35" s="4032"/>
      <c r="K35" s="3974"/>
      <c r="L35" s="4032"/>
      <c r="M35" s="3974"/>
      <c r="N35" s="4032"/>
      <c r="O35" s="3974"/>
      <c r="P35" s="4032"/>
      <c r="Q35" s="3974"/>
      <c r="R35" s="4032"/>
      <c r="S35" s="3974"/>
      <c r="T35" s="4032"/>
      <c r="U35" s="3927">
        <f>SUM(I35:T36)</f>
        <v>0</v>
      </c>
      <c r="V35" s="3929"/>
      <c r="W35" s="4009"/>
      <c r="X35" s="4010"/>
      <c r="Y35" s="4011"/>
      <c r="Z35" s="4018"/>
      <c r="AA35" s="4019"/>
      <c r="AB35" s="4020"/>
      <c r="AC35" s="3896"/>
      <c r="AD35" s="3900"/>
      <c r="AE35" s="3901"/>
      <c r="AF35" s="2037" t="s">
        <v>177</v>
      </c>
      <c r="AG35" s="3904"/>
      <c r="AH35" s="3904"/>
      <c r="AI35" s="3904"/>
      <c r="AJ35" s="3904"/>
      <c r="AK35" s="3904"/>
      <c r="AL35" s="3904"/>
      <c r="AM35" s="3904"/>
      <c r="AN35" s="3904"/>
      <c r="AO35" s="3904"/>
      <c r="AP35" s="3905"/>
      <c r="AQ35" s="2032"/>
      <c r="AS35" s="3692">
        <v>8</v>
      </c>
      <c r="AT35" s="3693"/>
      <c r="AU35" s="3693"/>
      <c r="AV35" s="3694"/>
      <c r="AW35" s="4029"/>
      <c r="AX35" s="4030"/>
      <c r="AY35" s="4030"/>
      <c r="AZ35" s="964" t="s">
        <v>669</v>
      </c>
      <c r="BA35" s="966"/>
      <c r="BB35" s="926"/>
      <c r="BC35" s="971"/>
      <c r="BD35" s="972"/>
      <c r="BE35" s="3692">
        <v>8</v>
      </c>
      <c r="BF35" s="3693"/>
      <c r="BG35" s="3693"/>
      <c r="BH35" s="3694"/>
      <c r="BI35" s="4029"/>
      <c r="BJ35" s="4030"/>
      <c r="BK35" s="4030"/>
      <c r="BL35" s="964" t="s">
        <v>669</v>
      </c>
      <c r="BM35" s="966"/>
      <c r="BN35" s="926"/>
    </row>
    <row r="36" spans="1:93" s="946" customFormat="1" ht="13.5" customHeight="1">
      <c r="A36" s="1058"/>
      <c r="B36" s="948"/>
      <c r="C36" s="4326"/>
      <c r="D36" s="4327"/>
      <c r="E36" s="4328"/>
      <c r="F36" s="3996"/>
      <c r="G36" s="3997"/>
      <c r="H36" s="3998"/>
      <c r="I36" s="4033"/>
      <c r="J36" s="4034"/>
      <c r="K36" s="3975"/>
      <c r="L36" s="4034"/>
      <c r="M36" s="3975"/>
      <c r="N36" s="4034"/>
      <c r="O36" s="3975"/>
      <c r="P36" s="4034"/>
      <c r="Q36" s="3975"/>
      <c r="R36" s="4034"/>
      <c r="S36" s="3975"/>
      <c r="T36" s="4034"/>
      <c r="U36" s="3928"/>
      <c r="V36" s="3930"/>
      <c r="W36" s="4012"/>
      <c r="X36" s="4013"/>
      <c r="Y36" s="4014"/>
      <c r="Z36" s="4021"/>
      <c r="AA36" s="4022"/>
      <c r="AB36" s="4023"/>
      <c r="AC36" s="3897"/>
      <c r="AD36" s="3906">
        <v>0</v>
      </c>
      <c r="AE36" s="3907"/>
      <c r="AF36" s="2040"/>
      <c r="AG36" s="3875"/>
      <c r="AH36" s="3875"/>
      <c r="AI36" s="3875"/>
      <c r="AJ36" s="3875"/>
      <c r="AK36" s="3875"/>
      <c r="AL36" s="3875"/>
      <c r="AM36" s="3875"/>
      <c r="AN36" s="3875"/>
      <c r="AO36" s="3875"/>
      <c r="AP36" s="3876"/>
      <c r="AQ36" s="2032"/>
      <c r="AS36" s="3692">
        <v>9</v>
      </c>
      <c r="AT36" s="3693"/>
      <c r="AU36" s="3693"/>
      <c r="AV36" s="3694"/>
      <c r="AW36" s="4029"/>
      <c r="AX36" s="4030"/>
      <c r="AY36" s="4030"/>
      <c r="AZ36" s="964" t="s">
        <v>669</v>
      </c>
      <c r="BA36" s="966"/>
      <c r="BB36" s="926"/>
      <c r="BC36" s="971"/>
      <c r="BD36" s="972"/>
      <c r="BE36" s="3692">
        <v>9</v>
      </c>
      <c r="BF36" s="3693"/>
      <c r="BG36" s="3693"/>
      <c r="BH36" s="3694"/>
      <c r="BI36" s="4029"/>
      <c r="BJ36" s="4030"/>
      <c r="BK36" s="4030"/>
      <c r="BL36" s="964" t="s">
        <v>669</v>
      </c>
      <c r="BM36" s="966"/>
      <c r="BN36" s="926"/>
    </row>
    <row r="37" spans="1:93" s="946" customFormat="1" ht="13.5" customHeight="1">
      <c r="A37" s="2123"/>
      <c r="B37" s="2124"/>
      <c r="C37" s="4320"/>
      <c r="D37" s="4321"/>
      <c r="E37" s="4322"/>
      <c r="F37" s="3990"/>
      <c r="G37" s="3991"/>
      <c r="H37" s="3992"/>
      <c r="I37" s="3999">
        <v>0</v>
      </c>
      <c r="J37" s="3979"/>
      <c r="K37" s="3978">
        <v>0</v>
      </c>
      <c r="L37" s="3979"/>
      <c r="M37" s="3978">
        <v>0</v>
      </c>
      <c r="N37" s="3979"/>
      <c r="O37" s="3978">
        <v>0</v>
      </c>
      <c r="P37" s="3979"/>
      <c r="Q37" s="3978">
        <v>0</v>
      </c>
      <c r="R37" s="3979"/>
      <c r="S37" s="3978">
        <v>0</v>
      </c>
      <c r="T37" s="3979"/>
      <c r="U37" s="4004">
        <f>SUM(I37:T37)</f>
        <v>0</v>
      </c>
      <c r="V37" s="4005"/>
      <c r="W37" s="4006" t="str">
        <f>IF(U38=0,"",ROUNDDOWN(I38/3,1)+ROUNDDOWN((K38+M38)/6,1)+ROUNDDOWN(O38/20,1)+ROUNDDOWN((Q38+S38)/30,1))</f>
        <v/>
      </c>
      <c r="X37" s="4007"/>
      <c r="Y37" s="4008"/>
      <c r="Z37" s="4015" t="str">
        <f>IF(AC37+AD39=0,"",AC37+AD39)</f>
        <v/>
      </c>
      <c r="AA37" s="4016"/>
      <c r="AB37" s="4017"/>
      <c r="AC37" s="4035"/>
      <c r="AD37" s="3966"/>
      <c r="AE37" s="3967"/>
      <c r="AF37" s="2036" t="s">
        <v>176</v>
      </c>
      <c r="AG37" s="3968"/>
      <c r="AH37" s="3968"/>
      <c r="AI37" s="3968"/>
      <c r="AJ37" s="3968"/>
      <c r="AK37" s="3968"/>
      <c r="AL37" s="3968"/>
      <c r="AM37" s="3968"/>
      <c r="AN37" s="3968"/>
      <c r="AO37" s="3968"/>
      <c r="AP37" s="3969"/>
      <c r="AQ37" s="2032"/>
      <c r="AS37" s="3692">
        <v>10</v>
      </c>
      <c r="AT37" s="3693"/>
      <c r="AU37" s="3693"/>
      <c r="AV37" s="3694"/>
      <c r="AW37" s="4029"/>
      <c r="AX37" s="4030"/>
      <c r="AY37" s="4030"/>
      <c r="AZ37" s="964" t="s">
        <v>669</v>
      </c>
      <c r="BA37" s="966"/>
      <c r="BB37" s="926"/>
      <c r="BC37" s="975"/>
      <c r="BD37" s="976"/>
      <c r="BE37" s="3692">
        <v>10</v>
      </c>
      <c r="BF37" s="3693"/>
      <c r="BG37" s="3693"/>
      <c r="BH37" s="3694"/>
      <c r="BI37" s="4029"/>
      <c r="BJ37" s="4030"/>
      <c r="BK37" s="4030"/>
      <c r="BL37" s="964" t="s">
        <v>669</v>
      </c>
      <c r="BM37" s="966"/>
      <c r="BN37" s="926"/>
    </row>
    <row r="38" spans="1:93" s="946" customFormat="1" ht="13.5" customHeight="1">
      <c r="A38" s="1058"/>
      <c r="B38" s="948"/>
      <c r="C38" s="4323"/>
      <c r="D38" s="4324"/>
      <c r="E38" s="4325"/>
      <c r="F38" s="3993"/>
      <c r="G38" s="3994"/>
      <c r="H38" s="3995"/>
      <c r="I38" s="4031"/>
      <c r="J38" s="4032"/>
      <c r="K38" s="3974"/>
      <c r="L38" s="4032"/>
      <c r="M38" s="3974"/>
      <c r="N38" s="4032"/>
      <c r="O38" s="3974"/>
      <c r="P38" s="4032"/>
      <c r="Q38" s="3974"/>
      <c r="R38" s="4032"/>
      <c r="S38" s="3974"/>
      <c r="T38" s="4032"/>
      <c r="U38" s="3927">
        <f>SUM(I38:T39)</f>
        <v>0</v>
      </c>
      <c r="V38" s="3929"/>
      <c r="W38" s="4009"/>
      <c r="X38" s="4010"/>
      <c r="Y38" s="4011"/>
      <c r="Z38" s="4018"/>
      <c r="AA38" s="4019"/>
      <c r="AB38" s="4020"/>
      <c r="AC38" s="4036"/>
      <c r="AD38" s="3900"/>
      <c r="AE38" s="3901"/>
      <c r="AF38" s="2037" t="s">
        <v>177</v>
      </c>
      <c r="AG38" s="3904"/>
      <c r="AH38" s="3904"/>
      <c r="AI38" s="3904"/>
      <c r="AJ38" s="3904"/>
      <c r="AK38" s="3904"/>
      <c r="AL38" s="3904"/>
      <c r="AM38" s="3904"/>
      <c r="AN38" s="3904"/>
      <c r="AO38" s="3904"/>
      <c r="AP38" s="3905"/>
      <c r="AQ38" s="2032"/>
      <c r="AS38" s="3692">
        <v>11</v>
      </c>
      <c r="AT38" s="3693"/>
      <c r="AU38" s="3693"/>
      <c r="AV38" s="3694"/>
      <c r="AW38" s="4029"/>
      <c r="AX38" s="4030"/>
      <c r="AY38" s="4030"/>
      <c r="AZ38" s="964" t="s">
        <v>669</v>
      </c>
      <c r="BA38" s="2098"/>
      <c r="BB38" s="965"/>
      <c r="BC38" s="975"/>
      <c r="BD38" s="976"/>
      <c r="BE38" s="3692">
        <v>11</v>
      </c>
      <c r="BF38" s="3693"/>
      <c r="BG38" s="3693"/>
      <c r="BH38" s="3694"/>
      <c r="BI38" s="4029"/>
      <c r="BJ38" s="4030"/>
      <c r="BK38" s="4030"/>
      <c r="BL38" s="964" t="s">
        <v>669</v>
      </c>
      <c r="BM38" s="2098"/>
      <c r="BN38" s="965"/>
    </row>
    <row r="39" spans="1:93" s="946" customFormat="1" ht="13.5" customHeight="1">
      <c r="A39" s="1058"/>
      <c r="B39" s="948"/>
      <c r="C39" s="4326"/>
      <c r="D39" s="4327"/>
      <c r="E39" s="4328"/>
      <c r="F39" s="3996"/>
      <c r="G39" s="3997"/>
      <c r="H39" s="3998"/>
      <c r="I39" s="4033"/>
      <c r="J39" s="4034"/>
      <c r="K39" s="3975"/>
      <c r="L39" s="4034"/>
      <c r="M39" s="3975"/>
      <c r="N39" s="4034"/>
      <c r="O39" s="3975"/>
      <c r="P39" s="4034"/>
      <c r="Q39" s="3975"/>
      <c r="R39" s="4034"/>
      <c r="S39" s="3975"/>
      <c r="T39" s="4034"/>
      <c r="U39" s="3928"/>
      <c r="V39" s="3930"/>
      <c r="W39" s="4012"/>
      <c r="X39" s="4013"/>
      <c r="Y39" s="4014"/>
      <c r="Z39" s="4021"/>
      <c r="AA39" s="4022"/>
      <c r="AB39" s="4023"/>
      <c r="AC39" s="4037"/>
      <c r="AD39" s="3906">
        <v>0</v>
      </c>
      <c r="AE39" s="3907"/>
      <c r="AF39" s="2040"/>
      <c r="AG39" s="3875"/>
      <c r="AH39" s="3875"/>
      <c r="AI39" s="3875"/>
      <c r="AJ39" s="3875"/>
      <c r="AK39" s="3875"/>
      <c r="AL39" s="3875"/>
      <c r="AM39" s="3875"/>
      <c r="AN39" s="3875"/>
      <c r="AO39" s="3875"/>
      <c r="AP39" s="3876"/>
      <c r="AQ39" s="2032"/>
      <c r="AS39" s="3692">
        <v>12</v>
      </c>
      <c r="AT39" s="3693"/>
      <c r="AU39" s="3693"/>
      <c r="AV39" s="3694"/>
      <c r="AW39" s="4029"/>
      <c r="AX39" s="4030"/>
      <c r="AY39" s="4030"/>
      <c r="AZ39" s="964" t="s">
        <v>669</v>
      </c>
      <c r="BA39" s="966"/>
      <c r="BB39" s="926"/>
      <c r="BC39" s="975"/>
      <c r="BD39" s="976"/>
      <c r="BE39" s="3692">
        <v>12</v>
      </c>
      <c r="BF39" s="3693"/>
      <c r="BG39" s="3693"/>
      <c r="BH39" s="3694"/>
      <c r="BI39" s="4029"/>
      <c r="BJ39" s="4030"/>
      <c r="BK39" s="4030"/>
      <c r="BL39" s="964" t="s">
        <v>669</v>
      </c>
      <c r="BM39" s="966"/>
      <c r="BN39" s="926"/>
    </row>
    <row r="40" spans="1:93" s="946" customFormat="1" ht="13.5" customHeight="1">
      <c r="A40" s="2123"/>
      <c r="B40" s="2124"/>
      <c r="C40" s="4320"/>
      <c r="D40" s="4321"/>
      <c r="E40" s="4322"/>
      <c r="F40" s="3990"/>
      <c r="G40" s="3991"/>
      <c r="H40" s="3992"/>
      <c r="I40" s="3999">
        <v>0</v>
      </c>
      <c r="J40" s="3979"/>
      <c r="K40" s="3978">
        <v>0</v>
      </c>
      <c r="L40" s="3979"/>
      <c r="M40" s="3978">
        <v>0</v>
      </c>
      <c r="N40" s="3979"/>
      <c r="O40" s="3978">
        <v>0</v>
      </c>
      <c r="P40" s="3979"/>
      <c r="Q40" s="3978">
        <v>0</v>
      </c>
      <c r="R40" s="3979"/>
      <c r="S40" s="3978">
        <v>0</v>
      </c>
      <c r="T40" s="3979"/>
      <c r="U40" s="4004">
        <f>SUM(I40:T40)</f>
        <v>0</v>
      </c>
      <c r="V40" s="4005"/>
      <c r="W40" s="4006" t="str">
        <f>IF(U41=0,"",ROUNDDOWN(I41/3,1)+ROUNDDOWN((K41+M41)/6,1)+ROUNDDOWN(O41/20,1)+ROUNDDOWN((Q41+S41)/30,1))</f>
        <v/>
      </c>
      <c r="X40" s="4007"/>
      <c r="Y40" s="4008"/>
      <c r="Z40" s="4015" t="str">
        <f>IF(AC40+AD42=0,"",AC40+AD42)</f>
        <v/>
      </c>
      <c r="AA40" s="4016"/>
      <c r="AB40" s="4017"/>
      <c r="AC40" s="4000"/>
      <c r="AD40" s="3966"/>
      <c r="AE40" s="3967"/>
      <c r="AF40" s="2036" t="s">
        <v>176</v>
      </c>
      <c r="AG40" s="3968"/>
      <c r="AH40" s="3968"/>
      <c r="AI40" s="3968"/>
      <c r="AJ40" s="3968"/>
      <c r="AK40" s="3968"/>
      <c r="AL40" s="3968"/>
      <c r="AM40" s="3968"/>
      <c r="AN40" s="3968"/>
      <c r="AO40" s="3968"/>
      <c r="AP40" s="3969"/>
      <c r="AQ40" s="2032"/>
      <c r="AS40" s="3692">
        <v>13</v>
      </c>
      <c r="AT40" s="3693"/>
      <c r="AU40" s="3693"/>
      <c r="AV40" s="3694"/>
      <c r="AW40" s="4029"/>
      <c r="AX40" s="4030"/>
      <c r="AY40" s="4030"/>
      <c r="AZ40" s="964" t="s">
        <v>669</v>
      </c>
      <c r="BA40" s="966"/>
      <c r="BB40" s="926"/>
      <c r="BC40" s="975"/>
      <c r="BD40" s="976"/>
      <c r="BE40" s="3692">
        <v>13</v>
      </c>
      <c r="BF40" s="3693"/>
      <c r="BG40" s="3693"/>
      <c r="BH40" s="3694"/>
      <c r="BI40" s="4029"/>
      <c r="BJ40" s="4030"/>
      <c r="BK40" s="4030"/>
      <c r="BL40" s="964" t="s">
        <v>669</v>
      </c>
      <c r="BM40" s="966"/>
      <c r="BN40" s="926"/>
    </row>
    <row r="41" spans="1:93" s="946" customFormat="1" ht="13.5" customHeight="1">
      <c r="A41" s="1058"/>
      <c r="B41" s="948"/>
      <c r="C41" s="4323"/>
      <c r="D41" s="4324"/>
      <c r="E41" s="4325"/>
      <c r="F41" s="3993"/>
      <c r="G41" s="3994"/>
      <c r="H41" s="3995"/>
      <c r="I41" s="4031"/>
      <c r="J41" s="4032"/>
      <c r="K41" s="3974"/>
      <c r="L41" s="4032"/>
      <c r="M41" s="3974"/>
      <c r="N41" s="4032"/>
      <c r="O41" s="3974"/>
      <c r="P41" s="4032"/>
      <c r="Q41" s="3974"/>
      <c r="R41" s="4032"/>
      <c r="S41" s="3974"/>
      <c r="T41" s="4032"/>
      <c r="U41" s="3927">
        <f>SUM(I41:T42)</f>
        <v>0</v>
      </c>
      <c r="V41" s="3929"/>
      <c r="W41" s="4009"/>
      <c r="X41" s="4010"/>
      <c r="Y41" s="4011"/>
      <c r="Z41" s="4018"/>
      <c r="AA41" s="4019"/>
      <c r="AB41" s="4020"/>
      <c r="AC41" s="3896"/>
      <c r="AD41" s="3900"/>
      <c r="AE41" s="3901"/>
      <c r="AF41" s="2037" t="s">
        <v>177</v>
      </c>
      <c r="AG41" s="3904"/>
      <c r="AH41" s="3904"/>
      <c r="AI41" s="3904"/>
      <c r="AJ41" s="3904"/>
      <c r="AK41" s="3904"/>
      <c r="AL41" s="3904"/>
      <c r="AM41" s="3904"/>
      <c r="AN41" s="3904"/>
      <c r="AO41" s="3904"/>
      <c r="AP41" s="3905"/>
      <c r="AQ41" s="2032"/>
      <c r="AS41" s="3692">
        <v>14</v>
      </c>
      <c r="AT41" s="3693"/>
      <c r="AU41" s="3693"/>
      <c r="AV41" s="3694"/>
      <c r="AW41" s="4029"/>
      <c r="AX41" s="4030"/>
      <c r="AY41" s="4030"/>
      <c r="AZ41" s="964" t="s">
        <v>669</v>
      </c>
      <c r="BA41" s="966"/>
      <c r="BB41" s="926"/>
      <c r="BC41" s="975"/>
      <c r="BD41" s="976"/>
      <c r="BE41" s="3692">
        <v>14</v>
      </c>
      <c r="BF41" s="3693"/>
      <c r="BG41" s="3693"/>
      <c r="BH41" s="3694"/>
      <c r="BI41" s="4029"/>
      <c r="BJ41" s="4030"/>
      <c r="BK41" s="4030"/>
      <c r="BL41" s="964" t="s">
        <v>669</v>
      </c>
      <c r="BM41" s="966"/>
      <c r="BN41" s="926"/>
    </row>
    <row r="42" spans="1:93" s="946" customFormat="1" ht="13.5" customHeight="1">
      <c r="A42" s="1058"/>
      <c r="B42" s="948"/>
      <c r="C42" s="4326"/>
      <c r="D42" s="4327"/>
      <c r="E42" s="4328"/>
      <c r="F42" s="3996"/>
      <c r="G42" s="3997"/>
      <c r="H42" s="3998"/>
      <c r="I42" s="4033"/>
      <c r="J42" s="4034"/>
      <c r="K42" s="3975"/>
      <c r="L42" s="4034"/>
      <c r="M42" s="3975"/>
      <c r="N42" s="4034"/>
      <c r="O42" s="3975"/>
      <c r="P42" s="4034"/>
      <c r="Q42" s="3975"/>
      <c r="R42" s="4034"/>
      <c r="S42" s="3975"/>
      <c r="T42" s="4034"/>
      <c r="U42" s="3928"/>
      <c r="V42" s="3930"/>
      <c r="W42" s="4012"/>
      <c r="X42" s="4013"/>
      <c r="Y42" s="4014"/>
      <c r="Z42" s="4021"/>
      <c r="AA42" s="4022"/>
      <c r="AB42" s="4023"/>
      <c r="AC42" s="3897"/>
      <c r="AD42" s="3906">
        <v>0</v>
      </c>
      <c r="AE42" s="3907"/>
      <c r="AF42" s="2040"/>
      <c r="AG42" s="3875"/>
      <c r="AH42" s="3875"/>
      <c r="AI42" s="3875"/>
      <c r="AJ42" s="3875"/>
      <c r="AK42" s="3875"/>
      <c r="AL42" s="3875"/>
      <c r="AM42" s="3875"/>
      <c r="AN42" s="3875"/>
      <c r="AO42" s="3875"/>
      <c r="AP42" s="3876"/>
      <c r="AQ42" s="2032"/>
      <c r="AS42" s="3692">
        <v>15</v>
      </c>
      <c r="AT42" s="3693"/>
      <c r="AU42" s="3693"/>
      <c r="AV42" s="3694"/>
      <c r="AW42" s="4029"/>
      <c r="AX42" s="4030"/>
      <c r="AY42" s="4030"/>
      <c r="AZ42" s="964" t="s">
        <v>669</v>
      </c>
      <c r="BA42" s="966"/>
      <c r="BB42" s="926"/>
      <c r="BC42" s="975"/>
      <c r="BD42" s="976"/>
      <c r="BE42" s="3692">
        <v>15</v>
      </c>
      <c r="BF42" s="3693"/>
      <c r="BG42" s="3693"/>
      <c r="BH42" s="3694"/>
      <c r="BI42" s="4029"/>
      <c r="BJ42" s="4030"/>
      <c r="BK42" s="4030"/>
      <c r="BL42" s="964" t="s">
        <v>669</v>
      </c>
      <c r="BM42" s="966"/>
      <c r="BN42" s="926"/>
    </row>
    <row r="43" spans="1:93" s="946" customFormat="1" ht="13.5" customHeight="1">
      <c r="A43" s="2123"/>
      <c r="B43" s="2124"/>
      <c r="C43" s="4320"/>
      <c r="D43" s="4321"/>
      <c r="E43" s="4322"/>
      <c r="F43" s="3990"/>
      <c r="G43" s="3991"/>
      <c r="H43" s="3992"/>
      <c r="I43" s="3999">
        <v>0</v>
      </c>
      <c r="J43" s="3979"/>
      <c r="K43" s="3978">
        <v>0</v>
      </c>
      <c r="L43" s="3979"/>
      <c r="M43" s="3978">
        <v>0</v>
      </c>
      <c r="N43" s="3979"/>
      <c r="O43" s="3978">
        <v>0</v>
      </c>
      <c r="P43" s="3979"/>
      <c r="Q43" s="3978">
        <v>0</v>
      </c>
      <c r="R43" s="3979"/>
      <c r="S43" s="3978">
        <v>0</v>
      </c>
      <c r="T43" s="3980"/>
      <c r="U43" s="4004">
        <f>SUM(I43:T43)</f>
        <v>0</v>
      </c>
      <c r="V43" s="4005"/>
      <c r="W43" s="4006" t="str">
        <f>IF(U44=0,"",ROUNDDOWN(I44/3,1)+ROUNDDOWN((K44+M44)/6,1)+ROUNDDOWN(O44/20,1)+ROUNDDOWN((Q44+S44)/30,1))</f>
        <v/>
      </c>
      <c r="X43" s="4007"/>
      <c r="Y43" s="4008"/>
      <c r="Z43" s="4015" t="str">
        <f>IF(AC43+AD45=0,"",AC43+AD45)</f>
        <v/>
      </c>
      <c r="AA43" s="4016"/>
      <c r="AB43" s="4017"/>
      <c r="AC43" s="4000"/>
      <c r="AD43" s="3966"/>
      <c r="AE43" s="3967"/>
      <c r="AF43" s="2036" t="s">
        <v>176</v>
      </c>
      <c r="AG43" s="3968"/>
      <c r="AH43" s="3968"/>
      <c r="AI43" s="3968"/>
      <c r="AJ43" s="3968"/>
      <c r="AK43" s="3968"/>
      <c r="AL43" s="3968"/>
      <c r="AM43" s="3968"/>
      <c r="AN43" s="3968"/>
      <c r="AO43" s="3968"/>
      <c r="AP43" s="3969"/>
      <c r="AQ43" s="2032"/>
    </row>
    <row r="44" spans="1:93" s="946" customFormat="1" ht="13.5" customHeight="1">
      <c r="A44" s="1058"/>
      <c r="B44" s="948"/>
      <c r="C44" s="4323"/>
      <c r="D44" s="4324"/>
      <c r="E44" s="4325"/>
      <c r="F44" s="3993"/>
      <c r="G44" s="3994"/>
      <c r="H44" s="3995"/>
      <c r="I44" s="3970"/>
      <c r="J44" s="3971"/>
      <c r="K44" s="3971"/>
      <c r="L44" s="3971"/>
      <c r="M44" s="3971"/>
      <c r="N44" s="3971"/>
      <c r="O44" s="3971"/>
      <c r="P44" s="3971"/>
      <c r="Q44" s="3971"/>
      <c r="R44" s="3971"/>
      <c r="S44" s="3971"/>
      <c r="T44" s="3974"/>
      <c r="U44" s="3927">
        <f>SUM(I44:T45)</f>
        <v>0</v>
      </c>
      <c r="V44" s="3929"/>
      <c r="W44" s="4009"/>
      <c r="X44" s="4010"/>
      <c r="Y44" s="4011"/>
      <c r="Z44" s="4018"/>
      <c r="AA44" s="4019"/>
      <c r="AB44" s="4020"/>
      <c r="AC44" s="3896"/>
      <c r="AD44" s="3900"/>
      <c r="AE44" s="3901"/>
      <c r="AF44" s="2037" t="s">
        <v>177</v>
      </c>
      <c r="AG44" s="3904"/>
      <c r="AH44" s="3904"/>
      <c r="AI44" s="3904"/>
      <c r="AJ44" s="3904"/>
      <c r="AK44" s="3904"/>
      <c r="AL44" s="3904"/>
      <c r="AM44" s="3904"/>
      <c r="AN44" s="3904"/>
      <c r="AO44" s="3904"/>
      <c r="AP44" s="3905"/>
      <c r="AQ44" s="2032"/>
      <c r="AS44" s="897" t="s">
        <v>289</v>
      </c>
      <c r="AT44" s="897"/>
      <c r="AU44" s="897"/>
      <c r="AV44" s="897"/>
      <c r="AW44" s="897"/>
      <c r="AX44" s="897"/>
      <c r="AY44" s="897"/>
      <c r="AZ44" s="897"/>
      <c r="BA44" s="897"/>
      <c r="BB44" s="897"/>
      <c r="BC44" s="897"/>
      <c r="BD44" s="897"/>
      <c r="BE44" s="897"/>
      <c r="BF44" s="897"/>
      <c r="BG44" s="897"/>
      <c r="BH44" s="897"/>
      <c r="BI44" s="897"/>
      <c r="BJ44" s="897"/>
      <c r="BK44" s="897"/>
      <c r="BL44" s="897"/>
      <c r="BM44" s="897"/>
      <c r="BN44" s="897"/>
      <c r="BO44" s="897"/>
      <c r="BP44" s="897"/>
      <c r="BQ44" s="897"/>
      <c r="CC44" s="928"/>
    </row>
    <row r="45" spans="1:93" s="946" customFormat="1" ht="13.5" customHeight="1">
      <c r="A45" s="1058"/>
      <c r="B45" s="948"/>
      <c r="C45" s="4326"/>
      <c r="D45" s="4327"/>
      <c r="E45" s="4328"/>
      <c r="F45" s="3996"/>
      <c r="G45" s="3997"/>
      <c r="H45" s="3998"/>
      <c r="I45" s="3972"/>
      <c r="J45" s="3973"/>
      <c r="K45" s="3973"/>
      <c r="L45" s="3973"/>
      <c r="M45" s="3973"/>
      <c r="N45" s="3973"/>
      <c r="O45" s="3973"/>
      <c r="P45" s="3973"/>
      <c r="Q45" s="3973"/>
      <c r="R45" s="3973"/>
      <c r="S45" s="3973"/>
      <c r="T45" s="3975"/>
      <c r="U45" s="3928"/>
      <c r="V45" s="3930"/>
      <c r="W45" s="4012"/>
      <c r="X45" s="4013"/>
      <c r="Y45" s="4014"/>
      <c r="Z45" s="4021"/>
      <c r="AA45" s="4022"/>
      <c r="AB45" s="4023"/>
      <c r="AC45" s="3897"/>
      <c r="AD45" s="3906">
        <v>0</v>
      </c>
      <c r="AE45" s="3907"/>
      <c r="AF45" s="2040"/>
      <c r="AG45" s="3875"/>
      <c r="AH45" s="3875"/>
      <c r="AI45" s="3875"/>
      <c r="AJ45" s="3875"/>
      <c r="AK45" s="3875"/>
      <c r="AL45" s="3875"/>
      <c r="AM45" s="3875"/>
      <c r="AN45" s="3875"/>
      <c r="AO45" s="3875"/>
      <c r="AP45" s="3876"/>
      <c r="AQ45" s="2032"/>
      <c r="AS45" s="4024" t="s">
        <v>2137</v>
      </c>
      <c r="AT45" s="4025"/>
      <c r="AU45" s="4025"/>
      <c r="AV45" s="4025"/>
      <c r="AW45" s="4025"/>
      <c r="AX45" s="4025"/>
      <c r="AY45" s="4025"/>
      <c r="AZ45" s="4025"/>
      <c r="BA45" s="4025"/>
      <c r="BB45" s="4025"/>
      <c r="BC45" s="4025"/>
      <c r="BD45" s="4025"/>
      <c r="BE45" s="4025"/>
      <c r="BF45" s="4025"/>
      <c r="BG45" s="4025"/>
      <c r="BH45" s="4025"/>
      <c r="BI45" s="4025"/>
      <c r="BJ45" s="4025"/>
      <c r="BK45" s="4025"/>
      <c r="BL45" s="4025"/>
      <c r="BM45" s="4025"/>
      <c r="BN45" s="4025"/>
      <c r="BO45" s="4025"/>
      <c r="BP45" s="4025"/>
      <c r="BQ45" s="4025"/>
      <c r="BR45" s="4025"/>
      <c r="BS45" s="4025"/>
      <c r="BT45" s="4025"/>
      <c r="BU45" s="4025"/>
      <c r="BV45" s="4025"/>
      <c r="BW45" s="4025"/>
      <c r="BX45" s="4025"/>
      <c r="BY45" s="4025"/>
      <c r="BZ45" s="1094"/>
      <c r="CA45" s="1094"/>
      <c r="CB45" s="1094"/>
      <c r="CC45" s="1094"/>
      <c r="CD45" s="1094"/>
      <c r="CE45" s="1094"/>
      <c r="CF45" s="1094"/>
      <c r="CG45" s="2041"/>
      <c r="CH45" s="914"/>
      <c r="CI45" s="914"/>
      <c r="CJ45" s="914"/>
      <c r="CK45" s="914"/>
      <c r="CL45" s="914"/>
      <c r="CM45" s="914"/>
      <c r="CN45" s="914"/>
      <c r="CO45" s="928"/>
    </row>
    <row r="46" spans="1:93" s="946" customFormat="1" ht="13.5" customHeight="1">
      <c r="A46" s="2123"/>
      <c r="B46" s="2124"/>
      <c r="C46" s="4320"/>
      <c r="D46" s="4321"/>
      <c r="E46" s="4322"/>
      <c r="F46" s="3990"/>
      <c r="G46" s="3991"/>
      <c r="H46" s="3992"/>
      <c r="I46" s="3999">
        <v>0</v>
      </c>
      <c r="J46" s="3979"/>
      <c r="K46" s="3978">
        <v>0</v>
      </c>
      <c r="L46" s="3979"/>
      <c r="M46" s="3978">
        <v>0</v>
      </c>
      <c r="N46" s="3979"/>
      <c r="O46" s="3978">
        <v>0</v>
      </c>
      <c r="P46" s="3979"/>
      <c r="Q46" s="3978">
        <v>0</v>
      </c>
      <c r="R46" s="3979"/>
      <c r="S46" s="3978">
        <v>0</v>
      </c>
      <c r="T46" s="3980"/>
      <c r="U46" s="4004">
        <f>SUM(I46:T46)</f>
        <v>0</v>
      </c>
      <c r="V46" s="4005"/>
      <c r="W46" s="4006" t="str">
        <f>IF(U47=0,"",ROUNDDOWN(I47/3,1)+ROUNDDOWN((K47+M47)/6,1)+ROUNDDOWN(O47/20,1)+ROUNDDOWN((Q47+S47)/30,1))</f>
        <v/>
      </c>
      <c r="X46" s="4007"/>
      <c r="Y46" s="4008"/>
      <c r="Z46" s="4015" t="str">
        <f>IF(AC46+AD48=0,"",AC46+AD48)</f>
        <v/>
      </c>
      <c r="AA46" s="4016"/>
      <c r="AB46" s="4017"/>
      <c r="AC46" s="4000"/>
      <c r="AD46" s="3966"/>
      <c r="AE46" s="3967"/>
      <c r="AF46" s="2036" t="s">
        <v>176</v>
      </c>
      <c r="AG46" s="3968"/>
      <c r="AH46" s="3968"/>
      <c r="AI46" s="3968"/>
      <c r="AJ46" s="3968"/>
      <c r="AK46" s="3968"/>
      <c r="AL46" s="3968"/>
      <c r="AM46" s="3968"/>
      <c r="AN46" s="3968"/>
      <c r="AO46" s="3968"/>
      <c r="AP46" s="3969"/>
      <c r="AQ46" s="2032"/>
      <c r="AS46" s="2042"/>
      <c r="AT46" s="4001" t="s">
        <v>595</v>
      </c>
      <c r="AU46" s="4002" t="s">
        <v>2138</v>
      </c>
      <c r="AV46" s="4002"/>
      <c r="AW46" s="4002"/>
      <c r="AX46" s="4002"/>
      <c r="AY46" s="4002"/>
      <c r="AZ46" s="4002"/>
      <c r="BA46" s="4002"/>
      <c r="BB46" s="4002"/>
      <c r="BC46" s="4002"/>
      <c r="BD46" s="4002"/>
      <c r="BE46" s="4002"/>
      <c r="BF46" s="4002"/>
      <c r="BG46" s="4002"/>
      <c r="BH46" s="4002"/>
      <c r="BI46" s="4002"/>
      <c r="BJ46" s="4002"/>
      <c r="BK46" s="4002"/>
      <c r="BL46" s="4002"/>
      <c r="BM46" s="4002"/>
      <c r="BN46" s="4002"/>
      <c r="BO46" s="4002"/>
      <c r="BP46" s="4002"/>
      <c r="BQ46" s="4002"/>
      <c r="BR46" s="4002"/>
      <c r="BS46" s="4002"/>
      <c r="BT46" s="4002"/>
      <c r="BU46" s="4002"/>
      <c r="BV46" s="4002"/>
      <c r="BW46" s="4002"/>
      <c r="BX46" s="4002"/>
      <c r="BY46" s="4002"/>
      <c r="BZ46" s="4002"/>
      <c r="CA46" s="4002"/>
      <c r="CB46" s="4002"/>
      <c r="CC46" s="4002"/>
      <c r="CD46" s="4002"/>
      <c r="CE46" s="4002"/>
      <c r="CF46" s="4002"/>
      <c r="CG46" s="4003"/>
      <c r="CH46" s="2043"/>
      <c r="CI46" s="2043"/>
      <c r="CJ46" s="2043"/>
      <c r="CK46" s="2043"/>
      <c r="CL46" s="2043"/>
      <c r="CM46" s="914"/>
      <c r="CN46" s="914"/>
      <c r="CO46" s="928"/>
    </row>
    <row r="47" spans="1:93" s="946" customFormat="1" ht="13.5" customHeight="1">
      <c r="A47" s="1058"/>
      <c r="B47" s="948"/>
      <c r="C47" s="4323"/>
      <c r="D47" s="4324"/>
      <c r="E47" s="4325"/>
      <c r="F47" s="3993"/>
      <c r="G47" s="3994"/>
      <c r="H47" s="3995"/>
      <c r="I47" s="3970"/>
      <c r="J47" s="3971"/>
      <c r="K47" s="3971"/>
      <c r="L47" s="3971"/>
      <c r="M47" s="3971"/>
      <c r="N47" s="3971"/>
      <c r="O47" s="3971"/>
      <c r="P47" s="3971"/>
      <c r="Q47" s="3971"/>
      <c r="R47" s="3971"/>
      <c r="S47" s="3971"/>
      <c r="T47" s="3974"/>
      <c r="U47" s="3927">
        <f>SUM(I47:T48)</f>
        <v>0</v>
      </c>
      <c r="V47" s="3929"/>
      <c r="W47" s="4009"/>
      <c r="X47" s="4010"/>
      <c r="Y47" s="4011"/>
      <c r="Z47" s="4018"/>
      <c r="AA47" s="4019"/>
      <c r="AB47" s="4020"/>
      <c r="AC47" s="3896"/>
      <c r="AD47" s="3900"/>
      <c r="AE47" s="3901"/>
      <c r="AF47" s="2037" t="s">
        <v>177</v>
      </c>
      <c r="AG47" s="3904"/>
      <c r="AH47" s="3904"/>
      <c r="AI47" s="3904"/>
      <c r="AJ47" s="3904"/>
      <c r="AK47" s="3904"/>
      <c r="AL47" s="3904"/>
      <c r="AM47" s="3904"/>
      <c r="AN47" s="3904"/>
      <c r="AO47" s="3904"/>
      <c r="AP47" s="3905"/>
      <c r="AQ47" s="2032"/>
      <c r="AS47" s="2044"/>
      <c r="AT47" s="4001"/>
      <c r="AU47" s="4002"/>
      <c r="AV47" s="4002"/>
      <c r="AW47" s="4002"/>
      <c r="AX47" s="4002"/>
      <c r="AY47" s="4002"/>
      <c r="AZ47" s="4002"/>
      <c r="BA47" s="4002"/>
      <c r="BB47" s="4002"/>
      <c r="BC47" s="4002"/>
      <c r="BD47" s="4002"/>
      <c r="BE47" s="4002"/>
      <c r="BF47" s="4002"/>
      <c r="BG47" s="4002"/>
      <c r="BH47" s="4002"/>
      <c r="BI47" s="4002"/>
      <c r="BJ47" s="4002"/>
      <c r="BK47" s="4002"/>
      <c r="BL47" s="4002"/>
      <c r="BM47" s="4002"/>
      <c r="BN47" s="4002"/>
      <c r="BO47" s="4002"/>
      <c r="BP47" s="4002"/>
      <c r="BQ47" s="4002"/>
      <c r="BR47" s="4002"/>
      <c r="BS47" s="4002"/>
      <c r="BT47" s="4002"/>
      <c r="BU47" s="4002"/>
      <c r="BV47" s="4002"/>
      <c r="BW47" s="4002"/>
      <c r="BX47" s="4002"/>
      <c r="BY47" s="4002"/>
      <c r="BZ47" s="4002"/>
      <c r="CA47" s="4002"/>
      <c r="CB47" s="4002"/>
      <c r="CC47" s="4002"/>
      <c r="CD47" s="4002"/>
      <c r="CE47" s="4002"/>
      <c r="CF47" s="4002"/>
      <c r="CG47" s="4003"/>
      <c r="CH47" s="2043"/>
      <c r="CI47" s="2043"/>
      <c r="CJ47" s="2043"/>
      <c r="CK47" s="2043"/>
      <c r="CL47" s="2043"/>
      <c r="CM47" s="914"/>
      <c r="CN47" s="914"/>
      <c r="CO47" s="928"/>
    </row>
    <row r="48" spans="1:93" s="946" customFormat="1" ht="13.5" customHeight="1">
      <c r="A48" s="1058"/>
      <c r="B48" s="948"/>
      <c r="C48" s="4326"/>
      <c r="D48" s="4327"/>
      <c r="E48" s="4328"/>
      <c r="F48" s="3996"/>
      <c r="G48" s="3997"/>
      <c r="H48" s="3998"/>
      <c r="I48" s="3972"/>
      <c r="J48" s="3973"/>
      <c r="K48" s="3973"/>
      <c r="L48" s="3973"/>
      <c r="M48" s="3973"/>
      <c r="N48" s="3973"/>
      <c r="O48" s="3973"/>
      <c r="P48" s="3973"/>
      <c r="Q48" s="3973"/>
      <c r="R48" s="3973"/>
      <c r="S48" s="3973"/>
      <c r="T48" s="3975"/>
      <c r="U48" s="3928"/>
      <c r="V48" s="3930"/>
      <c r="W48" s="4012"/>
      <c r="X48" s="4013"/>
      <c r="Y48" s="4014"/>
      <c r="Z48" s="4021"/>
      <c r="AA48" s="4022"/>
      <c r="AB48" s="4023"/>
      <c r="AC48" s="3897"/>
      <c r="AD48" s="3906">
        <v>0</v>
      </c>
      <c r="AE48" s="3907"/>
      <c r="AF48" s="2040"/>
      <c r="AG48" s="3875"/>
      <c r="AH48" s="3875"/>
      <c r="AI48" s="3875"/>
      <c r="AJ48" s="3875"/>
      <c r="AK48" s="3875"/>
      <c r="AL48" s="3875"/>
      <c r="AM48" s="3875"/>
      <c r="AN48" s="3875"/>
      <c r="AO48" s="3875"/>
      <c r="AP48" s="3876"/>
      <c r="AQ48" s="2032"/>
      <c r="AS48" s="2044"/>
      <c r="AT48" s="914"/>
      <c r="AU48" s="4002"/>
      <c r="AV48" s="4002"/>
      <c r="AW48" s="4002"/>
      <c r="AX48" s="4002"/>
      <c r="AY48" s="4002"/>
      <c r="AZ48" s="4002"/>
      <c r="BA48" s="4002"/>
      <c r="BB48" s="4002"/>
      <c r="BC48" s="4002"/>
      <c r="BD48" s="4002"/>
      <c r="BE48" s="4002"/>
      <c r="BF48" s="4002"/>
      <c r="BG48" s="4002"/>
      <c r="BH48" s="4002"/>
      <c r="BI48" s="4002"/>
      <c r="BJ48" s="4002"/>
      <c r="BK48" s="4002"/>
      <c r="BL48" s="4002"/>
      <c r="BM48" s="4002"/>
      <c r="BN48" s="4002"/>
      <c r="BO48" s="4002"/>
      <c r="BP48" s="4002"/>
      <c r="BQ48" s="4002"/>
      <c r="BR48" s="4002"/>
      <c r="BS48" s="4002"/>
      <c r="BT48" s="4002"/>
      <c r="BU48" s="4002"/>
      <c r="BV48" s="4002"/>
      <c r="BW48" s="4002"/>
      <c r="BX48" s="4002"/>
      <c r="BY48" s="4002"/>
      <c r="BZ48" s="4002"/>
      <c r="CA48" s="4002"/>
      <c r="CB48" s="4002"/>
      <c r="CC48" s="4002"/>
      <c r="CD48" s="4002"/>
      <c r="CE48" s="4002"/>
      <c r="CF48" s="4002"/>
      <c r="CG48" s="4003"/>
      <c r="CH48" s="2043"/>
      <c r="CI48" s="2043"/>
      <c r="CJ48" s="2043"/>
      <c r="CK48" s="2043"/>
      <c r="CL48" s="2043"/>
      <c r="CM48" s="914"/>
      <c r="CN48" s="914"/>
      <c r="CO48" s="928"/>
    </row>
    <row r="49" spans="1:93" s="946" customFormat="1" ht="13.5" customHeight="1">
      <c r="A49" s="1058"/>
      <c r="B49" s="948"/>
      <c r="C49" s="4320"/>
      <c r="D49" s="4321"/>
      <c r="E49" s="4322"/>
      <c r="F49" s="3990"/>
      <c r="G49" s="3991"/>
      <c r="H49" s="3992"/>
      <c r="I49" s="3999">
        <v>0</v>
      </c>
      <c r="J49" s="3979"/>
      <c r="K49" s="3978">
        <v>0</v>
      </c>
      <c r="L49" s="3979"/>
      <c r="M49" s="3978">
        <v>0</v>
      </c>
      <c r="N49" s="3979"/>
      <c r="O49" s="3978">
        <v>0</v>
      </c>
      <c r="P49" s="3979"/>
      <c r="Q49" s="3978">
        <v>0</v>
      </c>
      <c r="R49" s="3979"/>
      <c r="S49" s="3978">
        <v>0</v>
      </c>
      <c r="T49" s="3980"/>
      <c r="U49" s="4004">
        <f>SUM(I49:T49)</f>
        <v>0</v>
      </c>
      <c r="V49" s="4005"/>
      <c r="W49" s="4006" t="str">
        <f>IF(U50=0,"",ROUNDDOWN(I50/3,1)+ROUNDDOWN((K50+M50)/6,1)+ROUNDDOWN(O50/20,1)+ROUNDDOWN((Q50+S50)/30,1))</f>
        <v/>
      </c>
      <c r="X49" s="4007"/>
      <c r="Y49" s="4008"/>
      <c r="Z49" s="4015" t="str">
        <f>IF(AC49+AD51=0,"",AC49+AD51)</f>
        <v/>
      </c>
      <c r="AA49" s="4016"/>
      <c r="AB49" s="4017"/>
      <c r="AC49" s="4000"/>
      <c r="AD49" s="3966"/>
      <c r="AE49" s="3967"/>
      <c r="AF49" s="2036" t="s">
        <v>176</v>
      </c>
      <c r="AG49" s="3968"/>
      <c r="AH49" s="3968"/>
      <c r="AI49" s="3968"/>
      <c r="AJ49" s="3968"/>
      <c r="AK49" s="3968"/>
      <c r="AL49" s="3968"/>
      <c r="AM49" s="3968"/>
      <c r="AN49" s="3968"/>
      <c r="AO49" s="3968"/>
      <c r="AP49" s="3969"/>
      <c r="AQ49" s="2032"/>
      <c r="AS49" s="2044"/>
      <c r="AT49" s="914"/>
      <c r="AU49" s="4002"/>
      <c r="AV49" s="4002"/>
      <c r="AW49" s="4002"/>
      <c r="AX49" s="4002"/>
      <c r="AY49" s="4002"/>
      <c r="AZ49" s="4002"/>
      <c r="BA49" s="4002"/>
      <c r="BB49" s="4002"/>
      <c r="BC49" s="4002"/>
      <c r="BD49" s="4002"/>
      <c r="BE49" s="4002"/>
      <c r="BF49" s="4002"/>
      <c r="BG49" s="4002"/>
      <c r="BH49" s="4002"/>
      <c r="BI49" s="4002"/>
      <c r="BJ49" s="4002"/>
      <c r="BK49" s="4002"/>
      <c r="BL49" s="4002"/>
      <c r="BM49" s="4002"/>
      <c r="BN49" s="4002"/>
      <c r="BO49" s="4002"/>
      <c r="BP49" s="4002"/>
      <c r="BQ49" s="4002"/>
      <c r="BR49" s="4002"/>
      <c r="BS49" s="4002"/>
      <c r="BT49" s="4002"/>
      <c r="BU49" s="4002"/>
      <c r="BV49" s="4002"/>
      <c r="BW49" s="4002"/>
      <c r="BX49" s="4002"/>
      <c r="BY49" s="4002"/>
      <c r="BZ49" s="4002"/>
      <c r="CA49" s="4002"/>
      <c r="CB49" s="4002"/>
      <c r="CC49" s="4002"/>
      <c r="CD49" s="4002"/>
      <c r="CE49" s="4002"/>
      <c r="CF49" s="4002"/>
      <c r="CG49" s="4003"/>
      <c r="CH49" s="2043"/>
      <c r="CI49" s="2043"/>
      <c r="CJ49" s="2043"/>
      <c r="CK49" s="2043"/>
      <c r="CL49" s="2043"/>
      <c r="CM49" s="914"/>
      <c r="CN49" s="914"/>
      <c r="CO49" s="928"/>
    </row>
    <row r="50" spans="1:93" s="946" customFormat="1" ht="13.5" customHeight="1">
      <c r="A50" s="1058"/>
      <c r="B50" s="948"/>
      <c r="C50" s="4323"/>
      <c r="D50" s="4324"/>
      <c r="E50" s="4325"/>
      <c r="F50" s="3993"/>
      <c r="G50" s="3994"/>
      <c r="H50" s="3995"/>
      <c r="I50" s="3970"/>
      <c r="J50" s="3971"/>
      <c r="K50" s="3971"/>
      <c r="L50" s="3971"/>
      <c r="M50" s="3971"/>
      <c r="N50" s="3971"/>
      <c r="O50" s="3971"/>
      <c r="P50" s="3971"/>
      <c r="Q50" s="3971"/>
      <c r="R50" s="3971"/>
      <c r="S50" s="3971"/>
      <c r="T50" s="3974"/>
      <c r="U50" s="3927">
        <f>SUM(I50:T51)</f>
        <v>0</v>
      </c>
      <c r="V50" s="3929"/>
      <c r="W50" s="4009"/>
      <c r="X50" s="4010"/>
      <c r="Y50" s="4011"/>
      <c r="Z50" s="4018"/>
      <c r="AA50" s="4019"/>
      <c r="AB50" s="4020"/>
      <c r="AC50" s="3896"/>
      <c r="AD50" s="3900"/>
      <c r="AE50" s="3901"/>
      <c r="AF50" s="2037" t="s">
        <v>177</v>
      </c>
      <c r="AG50" s="3904"/>
      <c r="AH50" s="3904"/>
      <c r="AI50" s="3904"/>
      <c r="AJ50" s="3904"/>
      <c r="AK50" s="3904"/>
      <c r="AL50" s="3904"/>
      <c r="AM50" s="3904"/>
      <c r="AN50" s="3904"/>
      <c r="AO50" s="3904"/>
      <c r="AP50" s="3905"/>
      <c r="AQ50" s="2032"/>
      <c r="AS50" s="2042"/>
      <c r="AT50" s="914"/>
      <c r="AU50" s="4002"/>
      <c r="AV50" s="4002"/>
      <c r="AW50" s="4002"/>
      <c r="AX50" s="4002"/>
      <c r="AY50" s="4002"/>
      <c r="AZ50" s="4002"/>
      <c r="BA50" s="4002"/>
      <c r="BB50" s="4002"/>
      <c r="BC50" s="4002"/>
      <c r="BD50" s="4002"/>
      <c r="BE50" s="4002"/>
      <c r="BF50" s="4002"/>
      <c r="BG50" s="4002"/>
      <c r="BH50" s="4002"/>
      <c r="BI50" s="4002"/>
      <c r="BJ50" s="4002"/>
      <c r="BK50" s="4002"/>
      <c r="BL50" s="4002"/>
      <c r="BM50" s="4002"/>
      <c r="BN50" s="4002"/>
      <c r="BO50" s="4002"/>
      <c r="BP50" s="4002"/>
      <c r="BQ50" s="4002"/>
      <c r="BR50" s="4002"/>
      <c r="BS50" s="4002"/>
      <c r="BT50" s="4002"/>
      <c r="BU50" s="4002"/>
      <c r="BV50" s="4002"/>
      <c r="BW50" s="4002"/>
      <c r="BX50" s="4002"/>
      <c r="BY50" s="4002"/>
      <c r="BZ50" s="4002"/>
      <c r="CA50" s="4002"/>
      <c r="CB50" s="4002"/>
      <c r="CC50" s="4002"/>
      <c r="CD50" s="4002"/>
      <c r="CE50" s="4002"/>
      <c r="CF50" s="4002"/>
      <c r="CG50" s="4003"/>
      <c r="CH50" s="2043"/>
      <c r="CI50" s="2043"/>
      <c r="CJ50" s="2043"/>
      <c r="CK50" s="2043"/>
      <c r="CL50" s="2043"/>
      <c r="CM50" s="914"/>
      <c r="CN50" s="914"/>
      <c r="CO50" s="928"/>
    </row>
    <row r="51" spans="1:93" s="946" customFormat="1" ht="13.5" customHeight="1" thickBot="1">
      <c r="A51" s="1058"/>
      <c r="B51" s="948"/>
      <c r="C51" s="4326"/>
      <c r="D51" s="4327"/>
      <c r="E51" s="4328"/>
      <c r="F51" s="3996"/>
      <c r="G51" s="3997"/>
      <c r="H51" s="3998"/>
      <c r="I51" s="3972"/>
      <c r="J51" s="3973"/>
      <c r="K51" s="3973"/>
      <c r="L51" s="3973"/>
      <c r="M51" s="3973"/>
      <c r="N51" s="3973"/>
      <c r="O51" s="3973"/>
      <c r="P51" s="3973"/>
      <c r="Q51" s="3973"/>
      <c r="R51" s="3973"/>
      <c r="S51" s="3973"/>
      <c r="T51" s="3975"/>
      <c r="U51" s="3928"/>
      <c r="V51" s="3930"/>
      <c r="W51" s="4012"/>
      <c r="X51" s="4013"/>
      <c r="Y51" s="4014"/>
      <c r="Z51" s="4021"/>
      <c r="AA51" s="4022"/>
      <c r="AB51" s="4023"/>
      <c r="AC51" s="3897"/>
      <c r="AD51" s="3906">
        <v>0</v>
      </c>
      <c r="AE51" s="3907"/>
      <c r="AF51" s="2040"/>
      <c r="AG51" s="3875"/>
      <c r="AH51" s="3875"/>
      <c r="AI51" s="3875"/>
      <c r="AJ51" s="3875"/>
      <c r="AK51" s="3875"/>
      <c r="AL51" s="3875"/>
      <c r="AM51" s="3875"/>
      <c r="AN51" s="3875"/>
      <c r="AO51" s="3875"/>
      <c r="AP51" s="3876"/>
      <c r="AQ51" s="2032"/>
      <c r="AS51" s="2042"/>
      <c r="AT51" s="2102"/>
      <c r="AU51" s="4002"/>
      <c r="AV51" s="4002"/>
      <c r="AW51" s="4002"/>
      <c r="AX51" s="4002"/>
      <c r="AY51" s="4002"/>
      <c r="AZ51" s="4002"/>
      <c r="BA51" s="4002"/>
      <c r="BB51" s="4002"/>
      <c r="BC51" s="4002"/>
      <c r="BD51" s="4002"/>
      <c r="BE51" s="4002"/>
      <c r="BF51" s="4002"/>
      <c r="BG51" s="4002"/>
      <c r="BH51" s="4002"/>
      <c r="BI51" s="4002"/>
      <c r="BJ51" s="4002"/>
      <c r="BK51" s="4002"/>
      <c r="BL51" s="4002"/>
      <c r="BM51" s="4002"/>
      <c r="BN51" s="4002"/>
      <c r="BO51" s="4002"/>
      <c r="BP51" s="4002"/>
      <c r="BQ51" s="4002"/>
      <c r="BR51" s="4002"/>
      <c r="BS51" s="4002"/>
      <c r="BT51" s="4002"/>
      <c r="BU51" s="4002"/>
      <c r="BV51" s="4002"/>
      <c r="BW51" s="4002"/>
      <c r="BX51" s="4002"/>
      <c r="BY51" s="4002"/>
      <c r="BZ51" s="4002"/>
      <c r="CA51" s="4002"/>
      <c r="CB51" s="4002"/>
      <c r="CC51" s="4002"/>
      <c r="CD51" s="4002"/>
      <c r="CE51" s="4002"/>
      <c r="CF51" s="4002"/>
      <c r="CG51" s="4003"/>
      <c r="CH51" s="2043"/>
      <c r="CI51" s="2043"/>
      <c r="CJ51" s="2043"/>
      <c r="CK51" s="2043"/>
      <c r="CL51" s="2043"/>
      <c r="CM51" s="914"/>
      <c r="CN51" s="914"/>
      <c r="CO51" s="928"/>
    </row>
    <row r="52" spans="1:93" s="946" customFormat="1" ht="13.5" customHeight="1" thickTop="1">
      <c r="A52" s="2123"/>
      <c r="B52" s="2124"/>
      <c r="C52" s="3946" t="s">
        <v>181</v>
      </c>
      <c r="D52" s="3947"/>
      <c r="E52" s="3948"/>
      <c r="F52" s="3955" t="str">
        <f>IF(SUM(F25:H51)=0,"",SUM(F25:H51))</f>
        <v/>
      </c>
      <c r="G52" s="3956"/>
      <c r="H52" s="3957"/>
      <c r="I52" s="3964">
        <f>SUM(I25,I28,I31,I34,I37,I40,I43,I46,I49)</f>
        <v>0</v>
      </c>
      <c r="J52" s="3965"/>
      <c r="K52" s="3931">
        <f>SUM(K25,K28,K31,K34,K37,K40,K43,K46,K49)</f>
        <v>0</v>
      </c>
      <c r="L52" s="3932"/>
      <c r="M52" s="3931">
        <f>SUM(M25,M28,M31,M34,M37,M40,M43,M46,M49)</f>
        <v>0</v>
      </c>
      <c r="N52" s="3932"/>
      <c r="O52" s="3931">
        <f>SUM(O25,O28,O31,O34,O37,O40,O43,O46,O49)</f>
        <v>0</v>
      </c>
      <c r="P52" s="3932"/>
      <c r="Q52" s="3931">
        <f>SUM(Q25,Q28,Q31,Q34,Q37,Q40,Q43,Q46,Q49)</f>
        <v>0</v>
      </c>
      <c r="R52" s="3932"/>
      <c r="S52" s="3931">
        <f>SUM(S25,S28,S31,S34,S37,S40,S43,S46,S49)</f>
        <v>0</v>
      </c>
      <c r="T52" s="3932"/>
      <c r="U52" s="3931">
        <f>SUM(I52:T52)</f>
        <v>0</v>
      </c>
      <c r="V52" s="3933"/>
      <c r="W52" s="3934">
        <f>ROUND(SUM(W25:Y51),0)</f>
        <v>0</v>
      </c>
      <c r="X52" s="3935"/>
      <c r="Y52" s="3936"/>
      <c r="Z52" s="3886" t="str">
        <f>IF(AC52+AD54=0,"",ROUND(AC52+AD54,0))</f>
        <v/>
      </c>
      <c r="AA52" s="3887"/>
      <c r="AB52" s="3888"/>
      <c r="AC52" s="3943">
        <f>SUM(AC25:AC51)</f>
        <v>0</v>
      </c>
      <c r="AD52" s="3919">
        <f>SUM(AD25,AD28,AD31,AD34,AD37,AD40,AD43,AD46,AD49)</f>
        <v>0</v>
      </c>
      <c r="AE52" s="3920"/>
      <c r="AF52" s="2045"/>
      <c r="AG52" s="3902"/>
      <c r="AH52" s="3902"/>
      <c r="AI52" s="3902"/>
      <c r="AJ52" s="3902"/>
      <c r="AK52" s="3902"/>
      <c r="AL52" s="3902"/>
      <c r="AM52" s="3902"/>
      <c r="AN52" s="3902"/>
      <c r="AO52" s="3902"/>
      <c r="AP52" s="3903"/>
      <c r="AQ52" s="2032"/>
      <c r="AS52" s="2101"/>
      <c r="AT52" s="2102"/>
      <c r="AU52" s="4002"/>
      <c r="AV52" s="4002"/>
      <c r="AW52" s="4002"/>
      <c r="AX52" s="4002"/>
      <c r="AY52" s="4002"/>
      <c r="AZ52" s="4002"/>
      <c r="BA52" s="4002"/>
      <c r="BB52" s="4002"/>
      <c r="BC52" s="4002"/>
      <c r="BD52" s="4002"/>
      <c r="BE52" s="4002"/>
      <c r="BF52" s="4002"/>
      <c r="BG52" s="4002"/>
      <c r="BH52" s="4002"/>
      <c r="BI52" s="4002"/>
      <c r="BJ52" s="4002"/>
      <c r="BK52" s="4002"/>
      <c r="BL52" s="4002"/>
      <c r="BM52" s="4002"/>
      <c r="BN52" s="4002"/>
      <c r="BO52" s="4002"/>
      <c r="BP52" s="4002"/>
      <c r="BQ52" s="4002"/>
      <c r="BR52" s="4002"/>
      <c r="BS52" s="4002"/>
      <c r="BT52" s="4002"/>
      <c r="BU52" s="4002"/>
      <c r="BV52" s="4002"/>
      <c r="BW52" s="4002"/>
      <c r="BX52" s="4002"/>
      <c r="BY52" s="4002"/>
      <c r="BZ52" s="4002"/>
      <c r="CA52" s="4002"/>
      <c r="CB52" s="4002"/>
      <c r="CC52" s="4002"/>
      <c r="CD52" s="4002"/>
      <c r="CE52" s="4002"/>
      <c r="CF52" s="4002"/>
      <c r="CG52" s="4003"/>
      <c r="CH52" s="2043"/>
      <c r="CI52" s="2043"/>
      <c r="CJ52" s="2043"/>
      <c r="CK52" s="2043"/>
      <c r="CL52" s="2043"/>
      <c r="CM52" s="914"/>
      <c r="CN52" s="914"/>
      <c r="CO52" s="928"/>
    </row>
    <row r="53" spans="1:93" s="946" customFormat="1" ht="13.5" customHeight="1">
      <c r="A53" s="1058"/>
      <c r="B53" s="948"/>
      <c r="C53" s="3949"/>
      <c r="D53" s="3950"/>
      <c r="E53" s="3951"/>
      <c r="F53" s="3958"/>
      <c r="G53" s="3959"/>
      <c r="H53" s="3960"/>
      <c r="I53" s="3923">
        <f>SUM(I26,I29,I32,I35,I38,I41,I44,I47,I50)</f>
        <v>0</v>
      </c>
      <c r="J53" s="3924"/>
      <c r="K53" s="3927">
        <f>SUM(K26,K29,K32,K35,K38,K41,K44,K47,K50)</f>
        <v>0</v>
      </c>
      <c r="L53" s="3927"/>
      <c r="M53" s="3927">
        <f>SUM(M26,M29,M32,M35,M38,M41,M44,M47,M50)</f>
        <v>0</v>
      </c>
      <c r="N53" s="3927"/>
      <c r="O53" s="3927">
        <f>SUM(O26,O29,O32,O35,O38,O41,O44,O47,O50)</f>
        <v>0</v>
      </c>
      <c r="P53" s="3927"/>
      <c r="Q53" s="3927">
        <f>SUM(Q26,Q29,Q32,Q35,Q38,Q41,Q44,Q47,Q50)</f>
        <v>0</v>
      </c>
      <c r="R53" s="3927"/>
      <c r="S53" s="3927">
        <f>SUM(S26,S29,S32,S35,S38,S41,S44,S47,S50)</f>
        <v>0</v>
      </c>
      <c r="T53" s="3927"/>
      <c r="U53" s="3927">
        <f>SUM(I53:T54)</f>
        <v>0</v>
      </c>
      <c r="V53" s="3929"/>
      <c r="W53" s="3937"/>
      <c r="X53" s="3938"/>
      <c r="Y53" s="3939"/>
      <c r="Z53" s="3889"/>
      <c r="AA53" s="3890"/>
      <c r="AB53" s="3891"/>
      <c r="AC53" s="3944"/>
      <c r="AD53" s="3921"/>
      <c r="AE53" s="3922"/>
      <c r="AF53" s="2037"/>
      <c r="AG53" s="3904"/>
      <c r="AH53" s="3904"/>
      <c r="AI53" s="3904"/>
      <c r="AJ53" s="3904"/>
      <c r="AK53" s="3904"/>
      <c r="AL53" s="3904"/>
      <c r="AM53" s="3904"/>
      <c r="AN53" s="3904"/>
      <c r="AO53" s="3904"/>
      <c r="AP53" s="3905"/>
      <c r="AQ53" s="2032"/>
      <c r="AS53" s="2101"/>
      <c r="AT53" s="2102"/>
      <c r="AU53" s="4002"/>
      <c r="AV53" s="4002"/>
      <c r="AW53" s="4002"/>
      <c r="AX53" s="4002"/>
      <c r="AY53" s="4002"/>
      <c r="AZ53" s="4002"/>
      <c r="BA53" s="4002"/>
      <c r="BB53" s="4002"/>
      <c r="BC53" s="4002"/>
      <c r="BD53" s="4002"/>
      <c r="BE53" s="4002"/>
      <c r="BF53" s="4002"/>
      <c r="BG53" s="4002"/>
      <c r="BH53" s="4002"/>
      <c r="BI53" s="4002"/>
      <c r="BJ53" s="4002"/>
      <c r="BK53" s="4002"/>
      <c r="BL53" s="4002"/>
      <c r="BM53" s="4002"/>
      <c r="BN53" s="4002"/>
      <c r="BO53" s="4002"/>
      <c r="BP53" s="4002"/>
      <c r="BQ53" s="4002"/>
      <c r="BR53" s="4002"/>
      <c r="BS53" s="4002"/>
      <c r="BT53" s="4002"/>
      <c r="BU53" s="4002"/>
      <c r="BV53" s="4002"/>
      <c r="BW53" s="4002"/>
      <c r="BX53" s="4002"/>
      <c r="BY53" s="4002"/>
      <c r="BZ53" s="4002"/>
      <c r="CA53" s="4002"/>
      <c r="CB53" s="4002"/>
      <c r="CC53" s="4002"/>
      <c r="CD53" s="4002"/>
      <c r="CE53" s="4002"/>
      <c r="CF53" s="4002"/>
      <c r="CG53" s="4003"/>
      <c r="CH53" s="2043"/>
      <c r="CI53" s="2043"/>
      <c r="CJ53" s="2043"/>
      <c r="CK53" s="2043"/>
      <c r="CL53" s="2043"/>
      <c r="CM53" s="914"/>
      <c r="CN53" s="914"/>
      <c r="CO53" s="928"/>
    </row>
    <row r="54" spans="1:93" s="946" customFormat="1" ht="13.5" customHeight="1" thickBot="1">
      <c r="A54" s="1058"/>
      <c r="B54" s="948"/>
      <c r="C54" s="3952"/>
      <c r="D54" s="3953"/>
      <c r="E54" s="3954"/>
      <c r="F54" s="3961"/>
      <c r="G54" s="3962"/>
      <c r="H54" s="3963"/>
      <c r="I54" s="3925"/>
      <c r="J54" s="3926"/>
      <c r="K54" s="3928"/>
      <c r="L54" s="3928"/>
      <c r="M54" s="3928"/>
      <c r="N54" s="3928"/>
      <c r="O54" s="3928"/>
      <c r="P54" s="3928"/>
      <c r="Q54" s="3928"/>
      <c r="R54" s="3928"/>
      <c r="S54" s="3928"/>
      <c r="T54" s="3928"/>
      <c r="U54" s="3928"/>
      <c r="V54" s="3930"/>
      <c r="W54" s="3940"/>
      <c r="X54" s="3941"/>
      <c r="Y54" s="3942"/>
      <c r="Z54" s="3892"/>
      <c r="AA54" s="3893"/>
      <c r="AB54" s="3894"/>
      <c r="AC54" s="3945"/>
      <c r="AD54" s="3908">
        <f>ROUND(SUM(AD27,AD30,AD33,AD36,AD39,AD42,AD45,AD48,AD51),1)</f>
        <v>0</v>
      </c>
      <c r="AE54" s="3909"/>
      <c r="AF54" s="2040"/>
      <c r="AG54" s="3875"/>
      <c r="AH54" s="3875"/>
      <c r="AI54" s="3875"/>
      <c r="AJ54" s="3875"/>
      <c r="AK54" s="3875"/>
      <c r="AL54" s="3875"/>
      <c r="AM54" s="3875"/>
      <c r="AN54" s="3875"/>
      <c r="AO54" s="3875"/>
      <c r="AP54" s="3876"/>
      <c r="AQ54" s="2032"/>
      <c r="AS54" s="2101"/>
      <c r="AT54" s="2102"/>
      <c r="AU54" s="4002"/>
      <c r="AV54" s="4002"/>
      <c r="AW54" s="4002"/>
      <c r="AX54" s="4002"/>
      <c r="AY54" s="4002"/>
      <c r="AZ54" s="4002"/>
      <c r="BA54" s="4002"/>
      <c r="BB54" s="4002"/>
      <c r="BC54" s="4002"/>
      <c r="BD54" s="4002"/>
      <c r="BE54" s="4002"/>
      <c r="BF54" s="4002"/>
      <c r="BG54" s="4002"/>
      <c r="BH54" s="4002"/>
      <c r="BI54" s="4002"/>
      <c r="BJ54" s="4002"/>
      <c r="BK54" s="4002"/>
      <c r="BL54" s="4002"/>
      <c r="BM54" s="4002"/>
      <c r="BN54" s="4002"/>
      <c r="BO54" s="4002"/>
      <c r="BP54" s="4002"/>
      <c r="BQ54" s="4002"/>
      <c r="BR54" s="4002"/>
      <c r="BS54" s="4002"/>
      <c r="BT54" s="4002"/>
      <c r="BU54" s="4002"/>
      <c r="BV54" s="4002"/>
      <c r="BW54" s="4002"/>
      <c r="BX54" s="4002"/>
      <c r="BY54" s="4002"/>
      <c r="BZ54" s="4002"/>
      <c r="CA54" s="4002"/>
      <c r="CB54" s="4002"/>
      <c r="CC54" s="4002"/>
      <c r="CD54" s="4002"/>
      <c r="CE54" s="4002"/>
      <c r="CF54" s="4002"/>
      <c r="CG54" s="4003"/>
      <c r="CH54" s="2043"/>
      <c r="CI54" s="2043"/>
      <c r="CJ54" s="2043"/>
      <c r="CK54" s="2043"/>
      <c r="CL54" s="2043"/>
      <c r="CM54" s="914"/>
      <c r="CN54" s="914"/>
      <c r="CO54" s="928"/>
    </row>
    <row r="55" spans="1:93" s="946" customFormat="1" ht="13.5" customHeight="1" thickTop="1">
      <c r="A55" s="2123"/>
      <c r="B55" s="2124"/>
      <c r="C55" s="4256" t="s">
        <v>947</v>
      </c>
      <c r="D55" s="4257"/>
      <c r="E55" s="4257"/>
      <c r="F55" s="4257"/>
      <c r="G55" s="4257"/>
      <c r="H55" s="4258"/>
      <c r="I55" s="2083"/>
      <c r="J55" s="2083"/>
      <c r="K55" s="2083"/>
      <c r="L55" s="2083"/>
      <c r="M55" s="2083"/>
      <c r="N55" s="2083"/>
      <c r="O55" s="2083"/>
      <c r="P55" s="2083"/>
      <c r="Q55" s="2083"/>
      <c r="R55" s="2083"/>
      <c r="S55" s="2083"/>
      <c r="T55" s="2083"/>
      <c r="U55" s="2083"/>
      <c r="V55" s="2083"/>
      <c r="W55" s="2083"/>
      <c r="X55" s="2083"/>
      <c r="Y55" s="2084"/>
      <c r="Z55" s="3886" t="str">
        <f>IF(AC55+AD57=0,"",ROUND(AC55+AD57,0))</f>
        <v/>
      </c>
      <c r="AA55" s="3887"/>
      <c r="AB55" s="3888"/>
      <c r="AC55" s="3895"/>
      <c r="AD55" s="3898"/>
      <c r="AE55" s="3899"/>
      <c r="AF55" s="2045" t="s">
        <v>176</v>
      </c>
      <c r="AG55" s="3902"/>
      <c r="AH55" s="3902"/>
      <c r="AI55" s="3902"/>
      <c r="AJ55" s="3902"/>
      <c r="AK55" s="3902"/>
      <c r="AL55" s="3902"/>
      <c r="AM55" s="3902"/>
      <c r="AN55" s="3902"/>
      <c r="AO55" s="3902"/>
      <c r="AP55" s="3903"/>
      <c r="AQ55" s="2032"/>
      <c r="AR55" s="1068"/>
      <c r="AS55" s="2101"/>
      <c r="AT55" s="2102"/>
      <c r="AU55" s="4002"/>
      <c r="AV55" s="4002"/>
      <c r="AW55" s="4002"/>
      <c r="AX55" s="4002"/>
      <c r="AY55" s="4002"/>
      <c r="AZ55" s="4002"/>
      <c r="BA55" s="4002"/>
      <c r="BB55" s="4002"/>
      <c r="BC55" s="4002"/>
      <c r="BD55" s="4002"/>
      <c r="BE55" s="4002"/>
      <c r="BF55" s="4002"/>
      <c r="BG55" s="4002"/>
      <c r="BH55" s="4002"/>
      <c r="BI55" s="4002"/>
      <c r="BJ55" s="4002"/>
      <c r="BK55" s="4002"/>
      <c r="BL55" s="4002"/>
      <c r="BM55" s="4002"/>
      <c r="BN55" s="4002"/>
      <c r="BO55" s="4002"/>
      <c r="BP55" s="4002"/>
      <c r="BQ55" s="4002"/>
      <c r="BR55" s="4002"/>
      <c r="BS55" s="4002"/>
      <c r="BT55" s="4002"/>
      <c r="BU55" s="4002"/>
      <c r="BV55" s="4002"/>
      <c r="BW55" s="4002"/>
      <c r="BX55" s="4002"/>
      <c r="BY55" s="4002"/>
      <c r="BZ55" s="4002"/>
      <c r="CA55" s="4002"/>
      <c r="CB55" s="4002"/>
      <c r="CC55" s="4002"/>
      <c r="CD55" s="4002"/>
      <c r="CE55" s="4002"/>
      <c r="CF55" s="4002"/>
      <c r="CG55" s="4003"/>
      <c r="CH55" s="2043"/>
      <c r="CI55" s="2043"/>
      <c r="CJ55" s="2043"/>
      <c r="CK55" s="2043"/>
      <c r="CL55" s="2043"/>
      <c r="CM55" s="914"/>
      <c r="CN55" s="914"/>
      <c r="CO55" s="928"/>
    </row>
    <row r="56" spans="1:93" s="946" customFormat="1" ht="13.5" customHeight="1">
      <c r="A56" s="1058"/>
      <c r="B56" s="948"/>
      <c r="C56" s="4259"/>
      <c r="D56" s="4260"/>
      <c r="E56" s="4260"/>
      <c r="F56" s="4260"/>
      <c r="G56" s="4260"/>
      <c r="H56" s="4261"/>
      <c r="I56" s="2085"/>
      <c r="J56" s="2085"/>
      <c r="K56" s="2085"/>
      <c r="L56" s="2085"/>
      <c r="M56" s="2085"/>
      <c r="N56" s="2085"/>
      <c r="O56" s="2085"/>
      <c r="P56" s="2085"/>
      <c r="Q56" s="2085"/>
      <c r="R56" s="2085"/>
      <c r="S56" s="2085"/>
      <c r="T56" s="2085"/>
      <c r="U56" s="2085"/>
      <c r="V56" s="2085"/>
      <c r="W56" s="2085"/>
      <c r="X56" s="2085"/>
      <c r="Y56" s="2086"/>
      <c r="Z56" s="3889"/>
      <c r="AA56" s="3890"/>
      <c r="AB56" s="3891"/>
      <c r="AC56" s="3896"/>
      <c r="AD56" s="3900"/>
      <c r="AE56" s="3901"/>
      <c r="AF56" s="2037" t="s">
        <v>177</v>
      </c>
      <c r="AG56" s="3904"/>
      <c r="AH56" s="3904"/>
      <c r="AI56" s="3904"/>
      <c r="AJ56" s="3904"/>
      <c r="AK56" s="3904"/>
      <c r="AL56" s="3904"/>
      <c r="AM56" s="3904"/>
      <c r="AN56" s="3904"/>
      <c r="AO56" s="3904"/>
      <c r="AP56" s="3905"/>
      <c r="AQ56" s="2032"/>
      <c r="AR56" s="1068"/>
      <c r="AS56" s="2101"/>
      <c r="AT56" s="2102"/>
      <c r="AU56" s="4002"/>
      <c r="AV56" s="4002"/>
      <c r="AW56" s="4002"/>
      <c r="AX56" s="4002"/>
      <c r="AY56" s="4002"/>
      <c r="AZ56" s="4002"/>
      <c r="BA56" s="4002"/>
      <c r="BB56" s="4002"/>
      <c r="BC56" s="4002"/>
      <c r="BD56" s="4002"/>
      <c r="BE56" s="4002"/>
      <c r="BF56" s="4002"/>
      <c r="BG56" s="4002"/>
      <c r="BH56" s="4002"/>
      <c r="BI56" s="4002"/>
      <c r="BJ56" s="4002"/>
      <c r="BK56" s="4002"/>
      <c r="BL56" s="4002"/>
      <c r="BM56" s="4002"/>
      <c r="BN56" s="4002"/>
      <c r="BO56" s="4002"/>
      <c r="BP56" s="4002"/>
      <c r="BQ56" s="4002"/>
      <c r="BR56" s="4002"/>
      <c r="BS56" s="4002"/>
      <c r="BT56" s="4002"/>
      <c r="BU56" s="4002"/>
      <c r="BV56" s="4002"/>
      <c r="BW56" s="4002"/>
      <c r="BX56" s="4002"/>
      <c r="BY56" s="4002"/>
      <c r="BZ56" s="4002"/>
      <c r="CA56" s="4002"/>
      <c r="CB56" s="4002"/>
      <c r="CC56" s="4002"/>
      <c r="CD56" s="4002"/>
      <c r="CE56" s="4002"/>
      <c r="CF56" s="4002"/>
      <c r="CG56" s="4003"/>
      <c r="CH56" s="2043"/>
      <c r="CI56" s="2043"/>
      <c r="CJ56" s="2043"/>
      <c r="CK56" s="2043"/>
      <c r="CL56" s="2043"/>
      <c r="CM56" s="914"/>
      <c r="CN56" s="914"/>
      <c r="CO56" s="928"/>
    </row>
    <row r="57" spans="1:93" s="946" customFormat="1" ht="13.5" customHeight="1" thickBot="1">
      <c r="A57" s="1058"/>
      <c r="B57" s="948"/>
      <c r="C57" s="4262"/>
      <c r="D57" s="4263"/>
      <c r="E57" s="4263"/>
      <c r="F57" s="4263"/>
      <c r="G57" s="4263"/>
      <c r="H57" s="4264"/>
      <c r="I57" s="2087"/>
      <c r="J57" s="2087"/>
      <c r="K57" s="2087"/>
      <c r="L57" s="2087"/>
      <c r="M57" s="2087"/>
      <c r="N57" s="2087"/>
      <c r="O57" s="2087"/>
      <c r="P57" s="2087"/>
      <c r="Q57" s="2087"/>
      <c r="R57" s="2087"/>
      <c r="S57" s="2087"/>
      <c r="T57" s="2087"/>
      <c r="U57" s="2087"/>
      <c r="V57" s="2087"/>
      <c r="W57" s="2087"/>
      <c r="X57" s="2087"/>
      <c r="Y57" s="2088"/>
      <c r="Z57" s="3892"/>
      <c r="AA57" s="3893"/>
      <c r="AB57" s="3894"/>
      <c r="AC57" s="3897"/>
      <c r="AD57" s="3906">
        <v>0</v>
      </c>
      <c r="AE57" s="3907"/>
      <c r="AF57" s="2040"/>
      <c r="AG57" s="3875"/>
      <c r="AH57" s="3875"/>
      <c r="AI57" s="3875"/>
      <c r="AJ57" s="3875"/>
      <c r="AK57" s="3875"/>
      <c r="AL57" s="3875"/>
      <c r="AM57" s="3875"/>
      <c r="AN57" s="3875"/>
      <c r="AO57" s="3875"/>
      <c r="AP57" s="3876"/>
      <c r="AQ57" s="2032"/>
      <c r="AR57" s="1068"/>
      <c r="AS57" s="2101"/>
      <c r="AT57" s="914"/>
      <c r="AU57" s="4002"/>
      <c r="AV57" s="4002"/>
      <c r="AW57" s="4002"/>
      <c r="AX57" s="4002"/>
      <c r="AY57" s="4002"/>
      <c r="AZ57" s="4002"/>
      <c r="BA57" s="4002"/>
      <c r="BB57" s="4002"/>
      <c r="BC57" s="4002"/>
      <c r="BD57" s="4002"/>
      <c r="BE57" s="4002"/>
      <c r="BF57" s="4002"/>
      <c r="BG57" s="4002"/>
      <c r="BH57" s="4002"/>
      <c r="BI57" s="4002"/>
      <c r="BJ57" s="4002"/>
      <c r="BK57" s="4002"/>
      <c r="BL57" s="4002"/>
      <c r="BM57" s="4002"/>
      <c r="BN57" s="4002"/>
      <c r="BO57" s="4002"/>
      <c r="BP57" s="4002"/>
      <c r="BQ57" s="4002"/>
      <c r="BR57" s="4002"/>
      <c r="BS57" s="4002"/>
      <c r="BT57" s="4002"/>
      <c r="BU57" s="4002"/>
      <c r="BV57" s="4002"/>
      <c r="BW57" s="4002"/>
      <c r="BX57" s="4002"/>
      <c r="BY57" s="4002"/>
      <c r="BZ57" s="4002"/>
      <c r="CA57" s="4002"/>
      <c r="CB57" s="4002"/>
      <c r="CC57" s="4002"/>
      <c r="CD57" s="4002"/>
      <c r="CE57" s="4002"/>
      <c r="CF57" s="4002"/>
      <c r="CG57" s="4003"/>
      <c r="CH57" s="2043"/>
      <c r="CI57" s="2043"/>
      <c r="CJ57" s="2043"/>
      <c r="CK57" s="2043"/>
      <c r="CL57" s="2043"/>
      <c r="CM57" s="914"/>
      <c r="CN57" s="914"/>
      <c r="CO57" s="928"/>
    </row>
    <row r="58" spans="1:93" ht="12" customHeight="1" thickTop="1">
      <c r="A58" s="1058"/>
      <c r="C58" s="4256" t="s">
        <v>2150</v>
      </c>
      <c r="D58" s="4257"/>
      <c r="E58" s="4257"/>
      <c r="F58" s="4257"/>
      <c r="G58" s="4257"/>
      <c r="H58" s="4258"/>
      <c r="I58" s="2083"/>
      <c r="J58" s="2083"/>
      <c r="K58" s="2083"/>
      <c r="L58" s="2083"/>
      <c r="M58" s="2083"/>
      <c r="N58" s="2083"/>
      <c r="O58" s="2083"/>
      <c r="P58" s="2083"/>
      <c r="Q58" s="2083"/>
      <c r="R58" s="2083"/>
      <c r="S58" s="2083"/>
      <c r="T58" s="2083"/>
      <c r="U58" s="2083"/>
      <c r="V58" s="2083"/>
      <c r="W58" s="2083"/>
      <c r="X58" s="2083"/>
      <c r="Y58" s="2084"/>
      <c r="Z58" s="3886" t="str">
        <f>IF(AC58+AD60=0,"",ROUND(AC58+AD60,0))</f>
        <v/>
      </c>
      <c r="AA58" s="3887"/>
      <c r="AB58" s="3888"/>
      <c r="AC58" s="3895"/>
      <c r="AD58" s="3898"/>
      <c r="AE58" s="3899"/>
      <c r="AF58" s="2045" t="s">
        <v>176</v>
      </c>
      <c r="AG58" s="3902"/>
      <c r="AH58" s="3902"/>
      <c r="AI58" s="3902"/>
      <c r="AJ58" s="3902"/>
      <c r="AK58" s="3902"/>
      <c r="AL58" s="3902"/>
      <c r="AM58" s="3902"/>
      <c r="AN58" s="3902"/>
      <c r="AO58" s="3902"/>
      <c r="AP58" s="3903"/>
      <c r="AQ58" s="940"/>
      <c r="AR58" s="1070"/>
      <c r="AS58" s="2101"/>
      <c r="AT58" s="928"/>
      <c r="AU58" s="4002"/>
      <c r="AV58" s="4002"/>
      <c r="AW58" s="4002"/>
      <c r="AX58" s="4002"/>
      <c r="AY58" s="4002"/>
      <c r="AZ58" s="4002"/>
      <c r="BA58" s="4002"/>
      <c r="BB58" s="4002"/>
      <c r="BC58" s="4002"/>
      <c r="BD58" s="4002"/>
      <c r="BE58" s="4002"/>
      <c r="BF58" s="4002"/>
      <c r="BG58" s="4002"/>
      <c r="BH58" s="4002"/>
      <c r="BI58" s="4002"/>
      <c r="BJ58" s="4002"/>
      <c r="BK58" s="4002"/>
      <c r="BL58" s="4002"/>
      <c r="BM58" s="4002"/>
      <c r="BN58" s="4002"/>
      <c r="BO58" s="4002"/>
      <c r="BP58" s="4002"/>
      <c r="BQ58" s="4002"/>
      <c r="BR58" s="4002"/>
      <c r="BS58" s="4002"/>
      <c r="BT58" s="4002"/>
      <c r="BU58" s="4002"/>
      <c r="BV58" s="4002"/>
      <c r="BW58" s="4002"/>
      <c r="BX58" s="4002"/>
      <c r="BY58" s="4002"/>
      <c r="BZ58" s="4002"/>
      <c r="CA58" s="4002"/>
      <c r="CB58" s="4002"/>
      <c r="CC58" s="4002"/>
      <c r="CD58" s="4002"/>
      <c r="CE58" s="4002"/>
      <c r="CF58" s="4002"/>
      <c r="CG58" s="4003"/>
      <c r="CH58" s="2043"/>
      <c r="CI58" s="2043"/>
      <c r="CJ58" s="2043"/>
      <c r="CK58" s="2043"/>
      <c r="CL58" s="2043"/>
      <c r="CM58" s="914"/>
      <c r="CN58" s="914"/>
      <c r="CO58" s="914"/>
    </row>
    <row r="59" spans="1:93" ht="12" customHeight="1">
      <c r="A59" s="1058"/>
      <c r="C59" s="4259"/>
      <c r="D59" s="4260"/>
      <c r="E59" s="4260"/>
      <c r="F59" s="4260"/>
      <c r="G59" s="4260"/>
      <c r="H59" s="4261"/>
      <c r="I59" s="2085"/>
      <c r="J59" s="2085"/>
      <c r="K59" s="2085"/>
      <c r="L59" s="2085"/>
      <c r="M59" s="2085"/>
      <c r="N59" s="2085"/>
      <c r="O59" s="2085"/>
      <c r="P59" s="2085"/>
      <c r="Q59" s="2085"/>
      <c r="R59" s="2085"/>
      <c r="S59" s="2085"/>
      <c r="T59" s="2085"/>
      <c r="U59" s="2085"/>
      <c r="V59" s="2085"/>
      <c r="W59" s="2085"/>
      <c r="X59" s="2085"/>
      <c r="Y59" s="2086"/>
      <c r="Z59" s="3889"/>
      <c r="AA59" s="3890"/>
      <c r="AB59" s="3891"/>
      <c r="AC59" s="3896"/>
      <c r="AD59" s="3900"/>
      <c r="AE59" s="3901"/>
      <c r="AF59" s="2037" t="s">
        <v>177</v>
      </c>
      <c r="AG59" s="3904"/>
      <c r="AH59" s="3904"/>
      <c r="AI59" s="3904"/>
      <c r="AJ59" s="3904"/>
      <c r="AK59" s="3904"/>
      <c r="AL59" s="3904"/>
      <c r="AM59" s="3904"/>
      <c r="AN59" s="3904"/>
      <c r="AO59" s="3904"/>
      <c r="AP59" s="3905"/>
      <c r="AQ59" s="2134"/>
      <c r="AR59" s="1070"/>
      <c r="AS59" s="2101"/>
      <c r="AT59" s="928"/>
      <c r="AU59" s="4002"/>
      <c r="AV59" s="4002"/>
      <c r="AW59" s="4002"/>
      <c r="AX59" s="4002"/>
      <c r="AY59" s="4002"/>
      <c r="AZ59" s="4002"/>
      <c r="BA59" s="4002"/>
      <c r="BB59" s="4002"/>
      <c r="BC59" s="4002"/>
      <c r="BD59" s="4002"/>
      <c r="BE59" s="4002"/>
      <c r="BF59" s="4002"/>
      <c r="BG59" s="4002"/>
      <c r="BH59" s="4002"/>
      <c r="BI59" s="4002"/>
      <c r="BJ59" s="4002"/>
      <c r="BK59" s="4002"/>
      <c r="BL59" s="4002"/>
      <c r="BM59" s="4002"/>
      <c r="BN59" s="4002"/>
      <c r="BO59" s="4002"/>
      <c r="BP59" s="4002"/>
      <c r="BQ59" s="4002"/>
      <c r="BR59" s="4002"/>
      <c r="BS59" s="4002"/>
      <c r="BT59" s="4002"/>
      <c r="BU59" s="4002"/>
      <c r="BV59" s="4002"/>
      <c r="BW59" s="4002"/>
      <c r="BX59" s="4002"/>
      <c r="BY59" s="4002"/>
      <c r="BZ59" s="4002"/>
      <c r="CA59" s="4002"/>
      <c r="CB59" s="4002"/>
      <c r="CC59" s="4002"/>
      <c r="CD59" s="4002"/>
      <c r="CE59" s="4002"/>
      <c r="CF59" s="4002"/>
      <c r="CG59" s="4003"/>
      <c r="CH59" s="2043"/>
      <c r="CI59" s="2043"/>
      <c r="CJ59" s="2043"/>
      <c r="CK59" s="2043"/>
      <c r="CL59" s="2043"/>
      <c r="CM59" s="914"/>
      <c r="CN59" s="914"/>
      <c r="CO59" s="914"/>
    </row>
    <row r="60" spans="1:93" ht="12" customHeight="1">
      <c r="A60" s="1058"/>
      <c r="C60" s="4262"/>
      <c r="D60" s="4263"/>
      <c r="E60" s="4263"/>
      <c r="F60" s="4263"/>
      <c r="G60" s="4263"/>
      <c r="H60" s="4264"/>
      <c r="I60" s="2087"/>
      <c r="J60" s="2087"/>
      <c r="K60" s="2087"/>
      <c r="L60" s="2087"/>
      <c r="M60" s="2087"/>
      <c r="N60" s="2087"/>
      <c r="O60" s="2087"/>
      <c r="P60" s="2087"/>
      <c r="Q60" s="2087"/>
      <c r="R60" s="2087"/>
      <c r="S60" s="2087"/>
      <c r="T60" s="2087"/>
      <c r="U60" s="2087"/>
      <c r="V60" s="2087"/>
      <c r="W60" s="2087"/>
      <c r="X60" s="2087"/>
      <c r="Y60" s="2088"/>
      <c r="Z60" s="3892"/>
      <c r="AA60" s="3893"/>
      <c r="AB60" s="3894"/>
      <c r="AC60" s="3897"/>
      <c r="AD60" s="3906">
        <v>0</v>
      </c>
      <c r="AE60" s="3907"/>
      <c r="AF60" s="2040"/>
      <c r="AG60" s="3875"/>
      <c r="AH60" s="3875"/>
      <c r="AI60" s="3875"/>
      <c r="AJ60" s="3875"/>
      <c r="AK60" s="3875"/>
      <c r="AL60" s="3875"/>
      <c r="AM60" s="3875"/>
      <c r="AN60" s="3875"/>
      <c r="AO60" s="3875"/>
      <c r="AP60" s="3876"/>
      <c r="AQ60" s="2134"/>
      <c r="AR60" s="1071"/>
      <c r="AS60" s="2052"/>
      <c r="AT60" s="2125" t="s">
        <v>597</v>
      </c>
      <c r="AU60" s="3867" t="s">
        <v>2143</v>
      </c>
      <c r="AV60" s="3867"/>
      <c r="AW60" s="3867"/>
      <c r="AX60" s="3867"/>
      <c r="AY60" s="3867"/>
      <c r="AZ60" s="3867"/>
      <c r="BA60" s="3867"/>
      <c r="BB60" s="3867"/>
      <c r="BC60" s="3867"/>
      <c r="BD60" s="3867"/>
      <c r="BE60" s="3867"/>
      <c r="BF60" s="3867"/>
      <c r="BG60" s="3867"/>
      <c r="BH60" s="3867"/>
      <c r="BI60" s="3867"/>
      <c r="BJ60" s="3867"/>
      <c r="BK60" s="3867"/>
      <c r="BL60" s="3867"/>
      <c r="BM60" s="3867"/>
      <c r="BN60" s="3867"/>
      <c r="BO60" s="3867"/>
      <c r="BP60" s="3867"/>
      <c r="BQ60" s="3867"/>
      <c r="BR60" s="3867"/>
      <c r="BS60" s="3867"/>
      <c r="BT60" s="3867"/>
      <c r="BU60" s="3867"/>
      <c r="BV60" s="3867"/>
      <c r="BW60" s="3867"/>
      <c r="BX60" s="3867"/>
      <c r="BY60" s="3867"/>
      <c r="BZ60" s="3867"/>
      <c r="CA60" s="3867"/>
      <c r="CB60" s="3867"/>
      <c r="CC60" s="3867"/>
      <c r="CD60" s="3867"/>
      <c r="CE60" s="3867"/>
      <c r="CF60" s="3867"/>
      <c r="CG60" s="3868"/>
      <c r="CH60" s="2043"/>
      <c r="CI60" s="2043"/>
      <c r="CJ60" s="2043"/>
      <c r="CK60" s="2043"/>
      <c r="CL60" s="2043"/>
      <c r="CM60" s="914"/>
      <c r="CN60" s="914"/>
      <c r="CO60" s="914"/>
    </row>
    <row r="61" spans="1:93" ht="12" customHeight="1">
      <c r="A61" s="1058"/>
      <c r="C61" s="945" t="s">
        <v>253</v>
      </c>
      <c r="D61" s="1083"/>
      <c r="F61" s="2482"/>
      <c r="G61" s="2482"/>
      <c r="I61" s="2482"/>
      <c r="J61" s="1083" t="s">
        <v>817</v>
      </c>
      <c r="K61" s="2579"/>
      <c r="L61" s="2580"/>
      <c r="M61" s="2580"/>
      <c r="N61" s="1083"/>
      <c r="O61" s="1083"/>
      <c r="P61" s="989"/>
      <c r="Q61" s="2581"/>
      <c r="R61" s="2582"/>
      <c r="S61" s="2582"/>
      <c r="T61" s="989"/>
      <c r="U61" s="1083"/>
      <c r="V61" s="1083"/>
      <c r="W61" s="1083"/>
      <c r="X61" s="1083"/>
      <c r="Y61" s="1083"/>
      <c r="Z61" s="1083"/>
      <c r="AA61" s="1083"/>
      <c r="AB61" s="1083"/>
      <c r="AC61" s="1083"/>
      <c r="AD61" s="1083"/>
      <c r="AE61" s="1083"/>
      <c r="AF61" s="1159"/>
      <c r="AG61" s="1159"/>
      <c r="AH61" s="1159"/>
      <c r="AI61" s="1083"/>
      <c r="AJ61" s="1083"/>
      <c r="AK61" s="1083"/>
      <c r="AL61" s="2090"/>
      <c r="AM61" s="2091"/>
      <c r="AN61" s="1083"/>
      <c r="AO61" s="911"/>
      <c r="AP61" s="914"/>
      <c r="AQ61" s="2135"/>
      <c r="AR61" s="1071"/>
      <c r="AS61" s="2101"/>
      <c r="AT61" s="2102"/>
      <c r="AU61" s="2102"/>
      <c r="AV61" s="2102"/>
      <c r="AW61" s="2102"/>
      <c r="AX61" s="2102"/>
      <c r="AY61" s="2102"/>
      <c r="AZ61" s="2102"/>
      <c r="BA61" s="2102"/>
      <c r="BB61" s="2102"/>
      <c r="BC61" s="2102"/>
      <c r="BD61" s="2102"/>
      <c r="BE61" s="2102"/>
      <c r="BF61" s="2102"/>
      <c r="BG61" s="2102"/>
      <c r="BH61" s="2102"/>
      <c r="BI61" s="2102"/>
      <c r="BJ61" s="2102"/>
      <c r="BK61" s="2102"/>
      <c r="BL61" s="2102"/>
      <c r="BM61" s="2102"/>
      <c r="BN61" s="2102"/>
      <c r="BO61" s="2102"/>
      <c r="BP61" s="2102"/>
      <c r="BQ61" s="2102"/>
      <c r="BR61" s="2102"/>
      <c r="BS61" s="2102"/>
      <c r="BT61" s="2102"/>
      <c r="BU61" s="2102"/>
      <c r="BV61" s="2102"/>
      <c r="BW61" s="2102"/>
      <c r="BX61" s="2102"/>
      <c r="BY61" s="2102"/>
      <c r="BZ61" s="2102"/>
      <c r="CA61" s="2102"/>
      <c r="CB61" s="2102"/>
      <c r="CC61" s="2102"/>
      <c r="CD61" s="2102"/>
      <c r="CE61" s="2102"/>
      <c r="CF61" s="2102"/>
      <c r="CG61" s="2103"/>
      <c r="CH61" s="2102"/>
      <c r="CI61" s="2102"/>
      <c r="CJ61" s="2102"/>
      <c r="CK61" s="2102"/>
      <c r="CL61" s="2102"/>
      <c r="CM61" s="2102"/>
      <c r="CN61" s="2102"/>
      <c r="CO61" s="2102"/>
    </row>
    <row r="62" spans="1:93" ht="12" customHeight="1">
      <c r="A62" s="1058"/>
      <c r="C62" s="4244" t="s">
        <v>1135</v>
      </c>
      <c r="D62" s="4244"/>
      <c r="E62" s="2022" t="s">
        <v>2283</v>
      </c>
      <c r="F62" s="2584"/>
      <c r="G62" s="2584"/>
      <c r="H62" s="2584"/>
      <c r="I62" s="2584"/>
      <c r="J62" s="2584"/>
      <c r="K62" s="2584"/>
      <c r="L62" s="2584"/>
      <c r="M62" s="2584"/>
      <c r="N62" s="2584"/>
      <c r="O62" s="2584"/>
      <c r="P62" s="2584"/>
      <c r="Q62" s="2584"/>
      <c r="R62" s="2584"/>
      <c r="S62" s="2584"/>
      <c r="T62" s="2584"/>
      <c r="U62" s="2584"/>
      <c r="V62" s="2584"/>
      <c r="W62" s="2584"/>
      <c r="X62" s="2584"/>
      <c r="Y62" s="2584"/>
      <c r="Z62" s="2584"/>
      <c r="AA62" s="2584"/>
      <c r="AB62" s="2584"/>
      <c r="AC62" s="2584"/>
      <c r="AD62" s="2584"/>
      <c r="AE62" s="2584"/>
      <c r="AF62" s="2584"/>
      <c r="AG62" s="2584"/>
      <c r="AH62" s="2584"/>
      <c r="AI62" s="2584"/>
      <c r="AJ62" s="2584"/>
      <c r="AK62" s="2584"/>
      <c r="AL62" s="2584"/>
      <c r="AM62" s="2584"/>
      <c r="AN62" s="2584"/>
      <c r="AO62" s="2584"/>
      <c r="AP62" s="2584"/>
      <c r="AQ62" s="2135"/>
      <c r="AR62" s="1071"/>
      <c r="AS62" s="2104"/>
      <c r="AT62" s="2105"/>
      <c r="AU62" s="2105"/>
      <c r="AV62" s="2105"/>
      <c r="AW62" s="2105"/>
      <c r="AX62" s="2105"/>
      <c r="AY62" s="2105"/>
      <c r="AZ62" s="2105"/>
      <c r="BA62" s="2105"/>
      <c r="BB62" s="2105"/>
      <c r="BC62" s="2105"/>
      <c r="BD62" s="2105"/>
      <c r="BE62" s="2105"/>
      <c r="BF62" s="2105"/>
      <c r="BG62" s="2105"/>
      <c r="BH62" s="2105"/>
      <c r="BI62" s="2105"/>
      <c r="BJ62" s="2105"/>
      <c r="BK62" s="2105"/>
      <c r="BL62" s="2105"/>
      <c r="BM62" s="2105"/>
      <c r="BN62" s="2105"/>
      <c r="BO62" s="2105"/>
      <c r="BP62" s="2105"/>
      <c r="BQ62" s="2105"/>
      <c r="BR62" s="2105"/>
      <c r="BS62" s="2105"/>
      <c r="BT62" s="2105"/>
      <c r="BU62" s="2105"/>
      <c r="BV62" s="2105"/>
      <c r="BW62" s="2105"/>
      <c r="BX62" s="2105"/>
      <c r="BY62" s="2105"/>
      <c r="BZ62" s="2105"/>
      <c r="CA62" s="2105"/>
      <c r="CB62" s="2105"/>
      <c r="CC62" s="2105"/>
      <c r="CD62" s="2105"/>
      <c r="CE62" s="2105"/>
      <c r="CF62" s="2105"/>
      <c r="CG62" s="2106"/>
      <c r="CH62" s="2102"/>
      <c r="CI62" s="2102"/>
      <c r="CJ62" s="2102"/>
      <c r="CK62" s="2102"/>
      <c r="CL62" s="2102"/>
      <c r="CM62" s="2102"/>
      <c r="CN62" s="2102"/>
      <c r="CO62" s="2102"/>
    </row>
    <row r="63" spans="1:93" ht="12" customHeight="1">
      <c r="A63" s="1058"/>
      <c r="C63" s="2483"/>
      <c r="D63" s="2483"/>
      <c r="E63" s="2022" t="s">
        <v>2282</v>
      </c>
      <c r="F63" s="2584"/>
      <c r="G63" s="2584"/>
      <c r="H63" s="2584"/>
      <c r="I63" s="2584"/>
      <c r="J63" s="2584"/>
      <c r="K63" s="2584"/>
      <c r="L63" s="2584"/>
      <c r="M63" s="2584"/>
      <c r="N63" s="2584"/>
      <c r="O63" s="2584"/>
      <c r="P63" s="2584"/>
      <c r="Q63" s="2584"/>
      <c r="R63" s="2584"/>
      <c r="S63" s="2584"/>
      <c r="T63" s="2584"/>
      <c r="U63" s="2584"/>
      <c r="V63" s="2584"/>
      <c r="W63" s="2584"/>
      <c r="X63" s="2584"/>
      <c r="Y63" s="2584"/>
      <c r="Z63" s="2584"/>
      <c r="AA63" s="2584"/>
      <c r="AB63" s="2584"/>
      <c r="AC63" s="2584"/>
      <c r="AD63" s="2584"/>
      <c r="AE63" s="2584"/>
      <c r="AF63" s="2584"/>
      <c r="AG63" s="2584"/>
      <c r="AH63" s="2584"/>
      <c r="AI63" s="2584"/>
      <c r="AJ63" s="2584"/>
      <c r="AK63" s="2584"/>
      <c r="AL63" s="2584"/>
      <c r="AM63" s="2584"/>
      <c r="AN63" s="2584"/>
      <c r="AO63" s="2584"/>
      <c r="AP63" s="2584"/>
      <c r="AQ63" s="2484"/>
      <c r="AR63" s="914"/>
      <c r="AS63" s="2102"/>
      <c r="AT63" s="2102"/>
      <c r="AU63" s="2102"/>
      <c r="AV63" s="2102"/>
      <c r="AW63" s="2102"/>
      <c r="AX63" s="2102"/>
      <c r="AY63" s="2102"/>
      <c r="AZ63" s="2102"/>
      <c r="BA63" s="2102"/>
      <c r="BB63" s="2102"/>
      <c r="BC63" s="2102"/>
      <c r="BD63" s="2102"/>
      <c r="BE63" s="2102"/>
      <c r="BF63" s="2102"/>
      <c r="BG63" s="2102"/>
      <c r="BH63" s="2102"/>
      <c r="BI63" s="2102"/>
      <c r="BJ63" s="2102"/>
      <c r="BK63" s="2102"/>
      <c r="BL63" s="2102"/>
      <c r="BM63" s="2102"/>
      <c r="BN63" s="2102"/>
      <c r="BO63" s="2102"/>
      <c r="BP63" s="2102"/>
      <c r="BQ63" s="2102"/>
      <c r="BR63" s="2102"/>
      <c r="BS63" s="2102"/>
      <c r="BT63" s="2102"/>
      <c r="BU63" s="2102"/>
      <c r="BV63" s="2102"/>
      <c r="BW63" s="2102"/>
      <c r="BX63" s="2102"/>
      <c r="BY63" s="2102"/>
      <c r="BZ63" s="2102"/>
      <c r="CA63" s="2102"/>
      <c r="CB63" s="2102"/>
      <c r="CC63" s="2102"/>
      <c r="CD63" s="2102"/>
      <c r="CE63" s="2102"/>
      <c r="CF63" s="2102"/>
      <c r="CG63" s="2102"/>
      <c r="CH63" s="2102"/>
      <c r="CI63" s="2102"/>
      <c r="CJ63" s="2102"/>
      <c r="CK63" s="2102"/>
      <c r="CL63" s="2102"/>
      <c r="CM63" s="2102"/>
      <c r="CN63" s="2102"/>
      <c r="CO63" s="2102"/>
    </row>
    <row r="64" spans="1:93" ht="12" customHeight="1">
      <c r="A64" s="1058"/>
      <c r="C64" s="4244" t="s">
        <v>866</v>
      </c>
      <c r="D64" s="4244"/>
      <c r="E64" s="4319" t="s">
        <v>2437</v>
      </c>
      <c r="F64" s="4319"/>
      <c r="G64" s="4319"/>
      <c r="H64" s="4319"/>
      <c r="I64" s="4319"/>
      <c r="J64" s="4319"/>
      <c r="K64" s="4319"/>
      <c r="L64" s="4319"/>
      <c r="M64" s="4319"/>
      <c r="N64" s="4319"/>
      <c r="O64" s="4319"/>
      <c r="P64" s="4319"/>
      <c r="Q64" s="4319"/>
      <c r="R64" s="4319"/>
      <c r="S64" s="4319"/>
      <c r="T64" s="4319"/>
      <c r="U64" s="4319"/>
      <c r="V64" s="4319"/>
      <c r="W64" s="4319"/>
      <c r="X64" s="4319"/>
      <c r="Y64" s="4319"/>
      <c r="Z64" s="4319"/>
      <c r="AA64" s="4319"/>
      <c r="AB64" s="4319"/>
      <c r="AC64" s="4319"/>
      <c r="AD64" s="4319"/>
      <c r="AE64" s="4319"/>
      <c r="AF64" s="4319"/>
      <c r="AG64" s="4319"/>
      <c r="AH64" s="4319"/>
      <c r="AI64" s="4319"/>
      <c r="AJ64" s="4319"/>
      <c r="AK64" s="4319"/>
      <c r="AL64" s="4319"/>
      <c r="AM64" s="4319"/>
      <c r="AN64" s="4319"/>
      <c r="AO64" s="4319"/>
      <c r="AP64" s="4319"/>
      <c r="AQ64" s="2136"/>
      <c r="AR64" s="914"/>
      <c r="AS64" s="2102"/>
      <c r="AT64" s="2102"/>
      <c r="AU64" s="2102"/>
      <c r="AV64" s="2102"/>
      <c r="AW64" s="2102"/>
      <c r="AX64" s="2102"/>
      <c r="AY64" s="2102"/>
      <c r="AZ64" s="2102"/>
      <c r="BA64" s="2102"/>
      <c r="BB64" s="2102"/>
      <c r="BC64" s="2102"/>
      <c r="BD64" s="2102"/>
      <c r="BE64" s="2102"/>
      <c r="BF64" s="2102"/>
      <c r="BG64" s="2102"/>
      <c r="BH64" s="2102"/>
      <c r="BI64" s="2102"/>
      <c r="BJ64" s="2102"/>
      <c r="BK64" s="2102"/>
      <c r="BL64" s="2102"/>
      <c r="BM64" s="2102"/>
      <c r="BN64" s="2102"/>
      <c r="BO64" s="2102"/>
      <c r="BP64" s="2102"/>
      <c r="BQ64" s="2102"/>
      <c r="BR64" s="2102"/>
      <c r="BS64" s="2102"/>
      <c r="BT64" s="2102"/>
      <c r="BU64" s="2102"/>
      <c r="BV64" s="2102"/>
      <c r="BW64" s="2102"/>
      <c r="BX64" s="2102"/>
      <c r="BY64" s="2102"/>
      <c r="BZ64" s="2102"/>
      <c r="CA64" s="2102"/>
      <c r="CB64" s="2102"/>
      <c r="CC64" s="2102"/>
      <c r="CD64" s="2102"/>
      <c r="CE64" s="2102"/>
      <c r="CF64" s="2102"/>
      <c r="CG64" s="2102"/>
      <c r="CH64" s="2102"/>
      <c r="CI64" s="2102"/>
      <c r="CJ64" s="2102"/>
      <c r="CK64" s="2102"/>
      <c r="CL64" s="2102"/>
      <c r="CM64" s="2102"/>
      <c r="CN64" s="2102"/>
      <c r="CO64" s="2102"/>
    </row>
    <row r="65" spans="1:93" ht="12" customHeight="1">
      <c r="A65" s="1058"/>
      <c r="B65" s="914"/>
      <c r="C65" s="4244" t="s">
        <v>865</v>
      </c>
      <c r="D65" s="4244"/>
      <c r="E65" s="4319" t="s">
        <v>2144</v>
      </c>
      <c r="F65" s="4319"/>
      <c r="G65" s="4319"/>
      <c r="H65" s="4319"/>
      <c r="I65" s="4319"/>
      <c r="J65" s="4319"/>
      <c r="K65" s="4319"/>
      <c r="L65" s="4319"/>
      <c r="M65" s="4319"/>
      <c r="N65" s="4319"/>
      <c r="O65" s="4319"/>
      <c r="P65" s="4319"/>
      <c r="Q65" s="4319"/>
      <c r="R65" s="4319"/>
      <c r="S65" s="4319"/>
      <c r="T65" s="4319"/>
      <c r="U65" s="4319"/>
      <c r="V65" s="4319"/>
      <c r="W65" s="4319"/>
      <c r="X65" s="4319"/>
      <c r="Y65" s="4319"/>
      <c r="Z65" s="4319"/>
      <c r="AA65" s="4319"/>
      <c r="AB65" s="4319"/>
      <c r="AC65" s="4319"/>
      <c r="AD65" s="4319"/>
      <c r="AE65" s="4319"/>
      <c r="AF65" s="4319"/>
      <c r="AG65" s="4319"/>
      <c r="AH65" s="4319"/>
      <c r="AI65" s="4319"/>
      <c r="AJ65" s="4319"/>
      <c r="AK65" s="4319"/>
      <c r="AL65" s="4319"/>
      <c r="AM65" s="4319"/>
      <c r="AN65" s="4319"/>
      <c r="AO65" s="4319"/>
      <c r="AP65" s="4319"/>
      <c r="AQ65" s="940"/>
      <c r="AR65" s="914"/>
      <c r="AS65" s="2102"/>
      <c r="AT65" s="2102"/>
      <c r="AU65" s="2102"/>
      <c r="AV65" s="2102"/>
      <c r="AW65" s="2102"/>
      <c r="AX65" s="2102"/>
      <c r="AY65" s="2102"/>
      <c r="AZ65" s="2102"/>
      <c r="BA65" s="2102"/>
      <c r="BB65" s="2102"/>
      <c r="BC65" s="2102"/>
      <c r="BD65" s="2102"/>
      <c r="BE65" s="2102"/>
      <c r="BF65" s="2102"/>
      <c r="BG65" s="2102"/>
      <c r="BH65" s="2102"/>
      <c r="BI65" s="2102"/>
      <c r="BJ65" s="2102"/>
      <c r="BK65" s="2102"/>
      <c r="BL65" s="2102"/>
      <c r="BM65" s="2102"/>
      <c r="BN65" s="2102"/>
      <c r="BO65" s="2102"/>
      <c r="BP65" s="2102"/>
      <c r="BQ65" s="2102"/>
      <c r="BR65" s="2102"/>
      <c r="BS65" s="2102"/>
      <c r="BT65" s="2102"/>
      <c r="BU65" s="2102"/>
      <c r="BV65" s="2102"/>
      <c r="BW65" s="2102"/>
      <c r="BX65" s="2102"/>
      <c r="BY65" s="2102"/>
      <c r="BZ65" s="2102"/>
      <c r="CA65" s="2102"/>
      <c r="CB65" s="2102"/>
      <c r="CC65" s="2102"/>
      <c r="CD65" s="2102"/>
      <c r="CE65" s="2102"/>
      <c r="CF65" s="2102"/>
      <c r="CG65" s="2102"/>
      <c r="CH65" s="2102"/>
      <c r="CI65" s="2102"/>
      <c r="CJ65" s="2102"/>
      <c r="CK65" s="2102"/>
      <c r="CL65" s="2102"/>
      <c r="CM65" s="2102"/>
      <c r="CN65" s="2102"/>
      <c r="CO65" s="2102"/>
    </row>
    <row r="66" spans="1:93" ht="12" customHeight="1">
      <c r="A66" s="920"/>
      <c r="B66" s="914"/>
      <c r="C66" s="4244" t="s">
        <v>286</v>
      </c>
      <c r="D66" s="4244"/>
      <c r="E66" s="4245" t="s">
        <v>2145</v>
      </c>
      <c r="F66" s="4245"/>
      <c r="G66" s="4245"/>
      <c r="H66" s="4245"/>
      <c r="I66" s="4245"/>
      <c r="J66" s="4245"/>
      <c r="K66" s="4245"/>
      <c r="L66" s="4245"/>
      <c r="M66" s="4245"/>
      <c r="N66" s="4245"/>
      <c r="O66" s="4245"/>
      <c r="P66" s="4245"/>
      <c r="Q66" s="4245"/>
      <c r="R66" s="4245"/>
      <c r="S66" s="4245"/>
      <c r="T66" s="4245"/>
      <c r="U66" s="4245"/>
      <c r="V66" s="4245"/>
      <c r="W66" s="4245"/>
      <c r="X66" s="4245"/>
      <c r="Y66" s="4245"/>
      <c r="Z66" s="4245"/>
      <c r="AA66" s="4245"/>
      <c r="AB66" s="4245"/>
      <c r="AC66" s="4245"/>
      <c r="AD66" s="4245"/>
      <c r="AE66" s="4245"/>
      <c r="AF66" s="4245"/>
      <c r="AG66" s="4245"/>
      <c r="AH66" s="4245"/>
      <c r="AI66" s="4245"/>
      <c r="AJ66" s="4245"/>
      <c r="AK66" s="4245"/>
      <c r="AL66" s="4245"/>
      <c r="AM66" s="4245"/>
      <c r="AN66" s="4245"/>
      <c r="AO66" s="4245"/>
      <c r="AP66" s="4245"/>
      <c r="AQ66" s="940"/>
      <c r="AR66" s="914"/>
      <c r="AS66" s="2102"/>
      <c r="AT66" s="2102"/>
      <c r="AU66" s="2102"/>
      <c r="AV66" s="2102"/>
      <c r="AW66" s="2102"/>
      <c r="AX66" s="2102"/>
      <c r="AY66" s="2102"/>
      <c r="AZ66" s="2102"/>
      <c r="BA66" s="2102"/>
      <c r="BB66" s="2102"/>
      <c r="BC66" s="2102"/>
      <c r="BD66" s="2102"/>
      <c r="BE66" s="2102"/>
      <c r="BF66" s="2102"/>
      <c r="BG66" s="2102"/>
      <c r="BH66" s="2102"/>
      <c r="BI66" s="2102"/>
      <c r="BJ66" s="2102"/>
      <c r="BK66" s="2102"/>
      <c r="BL66" s="2102"/>
      <c r="BM66" s="2102"/>
      <c r="BN66" s="2102"/>
      <c r="BO66" s="2102"/>
      <c r="BP66" s="2102"/>
      <c r="BQ66" s="2102"/>
      <c r="BR66" s="2102"/>
      <c r="BS66" s="2102"/>
      <c r="BT66" s="2102"/>
      <c r="BU66" s="2102"/>
      <c r="BV66" s="2102"/>
      <c r="BW66" s="2102"/>
      <c r="BX66" s="2102"/>
      <c r="BY66" s="2102"/>
      <c r="BZ66" s="2102"/>
      <c r="CA66" s="2102"/>
      <c r="CB66" s="2102"/>
      <c r="CC66" s="2102"/>
      <c r="CD66" s="2102"/>
      <c r="CE66" s="2102"/>
      <c r="CF66" s="2102"/>
      <c r="CG66" s="2102"/>
      <c r="CH66" s="2102"/>
      <c r="CI66" s="2102"/>
      <c r="CJ66" s="2102"/>
      <c r="CK66" s="2102"/>
      <c r="CL66" s="2102"/>
      <c r="CM66" s="2102"/>
      <c r="CN66" s="2102"/>
      <c r="CO66" s="2102"/>
    </row>
    <row r="67" spans="1:93" ht="12" customHeight="1" thickBot="1">
      <c r="A67" s="991"/>
      <c r="B67" s="992"/>
      <c r="C67" s="4318" t="s">
        <v>2146</v>
      </c>
      <c r="D67" s="4318"/>
      <c r="E67" s="4285" t="s">
        <v>2162</v>
      </c>
      <c r="F67" s="4285"/>
      <c r="G67" s="4285"/>
      <c r="H67" s="4285"/>
      <c r="I67" s="4285"/>
      <c r="J67" s="4285"/>
      <c r="K67" s="4285"/>
      <c r="L67" s="4285"/>
      <c r="M67" s="4285"/>
      <c r="N67" s="4285"/>
      <c r="O67" s="4285"/>
      <c r="P67" s="4285"/>
      <c r="Q67" s="4285"/>
      <c r="R67" s="4285"/>
      <c r="S67" s="4285"/>
      <c r="T67" s="4285"/>
      <c r="U67" s="4285"/>
      <c r="V67" s="4285"/>
      <c r="W67" s="4285"/>
      <c r="X67" s="4285"/>
      <c r="Y67" s="4285"/>
      <c r="Z67" s="4285"/>
      <c r="AA67" s="4285"/>
      <c r="AB67" s="4285"/>
      <c r="AC67" s="4285"/>
      <c r="AD67" s="4285"/>
      <c r="AE67" s="4285"/>
      <c r="AF67" s="4285"/>
      <c r="AG67" s="4285"/>
      <c r="AH67" s="4285"/>
      <c r="AI67" s="4285"/>
      <c r="AJ67" s="4285"/>
      <c r="AK67" s="4285"/>
      <c r="AL67" s="4285"/>
      <c r="AM67" s="4285"/>
      <c r="AN67" s="4285"/>
      <c r="AO67" s="4285"/>
      <c r="AP67" s="4285"/>
      <c r="AQ67" s="993"/>
      <c r="AR67" s="914"/>
      <c r="AS67" s="2102"/>
      <c r="AT67" s="2102"/>
      <c r="AU67" s="2102"/>
      <c r="AV67" s="2102"/>
      <c r="AW67" s="2102"/>
      <c r="AX67" s="2102"/>
      <c r="AY67" s="2102"/>
      <c r="AZ67" s="2102"/>
      <c r="BA67" s="2102"/>
      <c r="BB67" s="2102"/>
      <c r="BC67" s="2102"/>
      <c r="BD67" s="2102"/>
      <c r="BE67" s="2102"/>
      <c r="BF67" s="2102"/>
      <c r="BG67" s="2102"/>
      <c r="BH67" s="2102"/>
      <c r="BI67" s="2102"/>
      <c r="BJ67" s="2102"/>
      <c r="BK67" s="2102"/>
      <c r="BL67" s="2102"/>
      <c r="BM67" s="2102"/>
      <c r="BN67" s="2102"/>
      <c r="BO67" s="2102"/>
      <c r="BP67" s="2102"/>
      <c r="BQ67" s="2102"/>
      <c r="BR67" s="2102"/>
      <c r="BS67" s="2102"/>
      <c r="BT67" s="2102"/>
      <c r="BU67" s="2102"/>
      <c r="BV67" s="2102"/>
      <c r="BW67" s="2102"/>
      <c r="BX67" s="2102"/>
      <c r="BY67" s="2102"/>
      <c r="BZ67" s="2102"/>
      <c r="CA67" s="2102"/>
      <c r="CB67" s="2102"/>
      <c r="CC67" s="2102"/>
      <c r="CD67" s="2102"/>
      <c r="CE67" s="2102"/>
      <c r="CF67" s="2102"/>
      <c r="CG67" s="2102"/>
      <c r="CH67" s="2102"/>
      <c r="CI67" s="2102"/>
      <c r="CJ67" s="2102"/>
      <c r="CK67" s="2102"/>
      <c r="CL67" s="2102"/>
      <c r="CM67" s="2102"/>
      <c r="CN67" s="2102"/>
      <c r="CO67" s="2102"/>
    </row>
    <row r="68" spans="1:93" ht="12" customHeight="1">
      <c r="A68" s="914"/>
      <c r="B68" s="914"/>
      <c r="C68" s="2119"/>
      <c r="D68" s="2119"/>
      <c r="E68" s="945"/>
      <c r="F68" s="914"/>
      <c r="G68" s="914"/>
      <c r="H68" s="914"/>
      <c r="I68" s="945"/>
      <c r="J68" s="945"/>
      <c r="K68" s="945"/>
      <c r="L68" s="945"/>
      <c r="M68" s="945"/>
      <c r="N68" s="945"/>
      <c r="O68" s="945"/>
      <c r="P68" s="945"/>
      <c r="Q68" s="945"/>
      <c r="R68" s="945"/>
      <c r="S68" s="945"/>
      <c r="T68" s="945"/>
      <c r="U68" s="945"/>
      <c r="V68" s="945"/>
      <c r="W68" s="945"/>
      <c r="X68" s="945"/>
      <c r="Y68" s="945"/>
      <c r="Z68" s="945"/>
      <c r="AA68" s="945"/>
      <c r="AB68" s="945"/>
      <c r="AC68" s="945"/>
      <c r="AD68" s="945"/>
      <c r="AE68" s="945"/>
      <c r="AF68" s="945"/>
      <c r="AG68" s="945"/>
      <c r="AH68" s="2121"/>
      <c r="AI68" s="945"/>
      <c r="AJ68" s="945"/>
      <c r="AK68" s="2121"/>
      <c r="AL68" s="945"/>
      <c r="AM68" s="2063"/>
      <c r="AN68" s="2064"/>
      <c r="AO68" s="914"/>
      <c r="AP68" s="914"/>
      <c r="AQ68" s="914"/>
      <c r="AR68" s="914"/>
      <c r="AS68" s="2102"/>
      <c r="AT68" s="2102"/>
      <c r="AU68" s="2102"/>
      <c r="AV68" s="2102"/>
      <c r="AW68" s="2102"/>
      <c r="AX68" s="2102"/>
      <c r="AY68" s="2102"/>
      <c r="AZ68" s="2102"/>
      <c r="BA68" s="2102"/>
      <c r="BB68" s="2102"/>
      <c r="BC68" s="2102"/>
      <c r="BD68" s="2102"/>
      <c r="BE68" s="2102"/>
      <c r="BF68" s="2102"/>
      <c r="BG68" s="2102"/>
      <c r="BH68" s="2102"/>
      <c r="BI68" s="2102"/>
      <c r="BJ68" s="2102"/>
      <c r="BK68" s="2102"/>
      <c r="BL68" s="2102"/>
      <c r="BM68" s="2102"/>
      <c r="BN68" s="2102"/>
      <c r="BO68" s="2102"/>
      <c r="BP68" s="2102"/>
      <c r="BQ68" s="2102"/>
      <c r="BR68" s="2102"/>
      <c r="BS68" s="2102"/>
      <c r="BT68" s="2102"/>
      <c r="BU68" s="2102"/>
      <c r="BV68" s="2102"/>
      <c r="BW68" s="2102"/>
      <c r="BX68" s="2102"/>
      <c r="BY68" s="2102"/>
      <c r="BZ68" s="2102"/>
      <c r="CA68" s="2102"/>
      <c r="CB68" s="2102"/>
      <c r="CC68" s="2102"/>
      <c r="CD68" s="2102"/>
      <c r="CE68" s="2102"/>
      <c r="CF68" s="2102"/>
      <c r="CG68" s="2102"/>
      <c r="CH68" s="2102"/>
      <c r="CI68" s="2102"/>
      <c r="CJ68" s="2102"/>
      <c r="CK68" s="2102"/>
      <c r="CL68" s="2102"/>
      <c r="CM68" s="2102"/>
      <c r="CN68" s="2102"/>
      <c r="CO68" s="2102"/>
    </row>
    <row r="69" spans="1:93" ht="12" customHeight="1">
      <c r="A69" s="914"/>
      <c r="B69" s="914"/>
      <c r="C69" s="914"/>
      <c r="D69" s="914"/>
      <c r="E69" s="914"/>
      <c r="F69" s="914"/>
      <c r="G69" s="914"/>
      <c r="H69" s="914"/>
      <c r="I69" s="914"/>
      <c r="J69" s="914"/>
      <c r="K69" s="914"/>
      <c r="L69" s="914"/>
      <c r="M69" s="914"/>
      <c r="N69" s="914"/>
      <c r="O69" s="914"/>
      <c r="P69" s="914"/>
      <c r="Q69" s="914"/>
      <c r="R69" s="914"/>
      <c r="S69" s="914"/>
      <c r="T69" s="914"/>
      <c r="U69" s="914"/>
      <c r="V69" s="914"/>
      <c r="W69" s="914"/>
      <c r="X69" s="914"/>
      <c r="Y69" s="914"/>
      <c r="Z69" s="914"/>
      <c r="AA69" s="914"/>
      <c r="AB69" s="914"/>
      <c r="AC69" s="914"/>
      <c r="AD69" s="914"/>
      <c r="AE69" s="914"/>
      <c r="AF69" s="914"/>
      <c r="AG69" s="914"/>
      <c r="AH69" s="922"/>
      <c r="AI69" s="914"/>
      <c r="AJ69" s="914"/>
      <c r="AK69" s="922"/>
      <c r="AL69" s="914"/>
      <c r="AM69" s="1078"/>
      <c r="AN69" s="987"/>
      <c r="AO69" s="914"/>
      <c r="AP69" s="914"/>
      <c r="AQ69" s="914"/>
      <c r="AR69" s="914"/>
      <c r="AS69" s="2102"/>
      <c r="AT69" s="2102"/>
      <c r="AU69" s="2102"/>
      <c r="AV69" s="2102"/>
      <c r="AW69" s="2102"/>
      <c r="AX69" s="2102"/>
      <c r="AY69" s="2102"/>
      <c r="AZ69" s="2102"/>
      <c r="BA69" s="2102"/>
      <c r="BB69" s="2102"/>
      <c r="BC69" s="2102"/>
      <c r="BD69" s="2102"/>
      <c r="BE69" s="2102"/>
      <c r="BF69" s="2102"/>
      <c r="BG69" s="2102"/>
      <c r="BH69" s="2102"/>
      <c r="BI69" s="2102"/>
      <c r="BJ69" s="2102"/>
      <c r="BK69" s="2102"/>
      <c r="BL69" s="2102"/>
      <c r="BM69" s="2102"/>
      <c r="BN69" s="2102"/>
      <c r="BO69" s="2102"/>
      <c r="BP69" s="2102"/>
      <c r="BQ69" s="2102"/>
      <c r="BR69" s="2102"/>
      <c r="BS69" s="2102"/>
      <c r="BT69" s="2102"/>
      <c r="BU69" s="2102"/>
      <c r="BV69" s="2102"/>
      <c r="BW69" s="2102"/>
      <c r="BX69" s="2102"/>
      <c r="BY69" s="2102"/>
      <c r="BZ69" s="2102"/>
      <c r="CA69" s="2102"/>
      <c r="CB69" s="2102"/>
      <c r="CC69" s="2102"/>
      <c r="CD69" s="2102"/>
      <c r="CE69" s="2102"/>
      <c r="CF69" s="2102"/>
      <c r="CG69" s="2102"/>
      <c r="CH69" s="2102"/>
      <c r="CI69" s="2102"/>
      <c r="CJ69" s="2102"/>
      <c r="CK69" s="2102"/>
      <c r="CL69" s="2102"/>
      <c r="CM69" s="2102"/>
      <c r="CN69" s="2102"/>
      <c r="CO69" s="2102"/>
    </row>
    <row r="70" spans="1:93" ht="6.95" customHeight="1">
      <c r="A70" s="914"/>
      <c r="B70" s="914"/>
      <c r="C70" s="914"/>
      <c r="D70" s="914"/>
      <c r="E70" s="914"/>
      <c r="F70" s="914"/>
      <c r="G70" s="914"/>
      <c r="H70" s="914"/>
      <c r="I70" s="914"/>
      <c r="J70" s="914"/>
      <c r="K70" s="914"/>
      <c r="L70" s="914"/>
      <c r="M70" s="914"/>
      <c r="N70" s="914"/>
      <c r="O70" s="914"/>
      <c r="P70" s="914"/>
      <c r="Q70" s="914"/>
      <c r="R70" s="914"/>
      <c r="S70" s="914"/>
      <c r="T70" s="914"/>
      <c r="U70" s="914"/>
      <c r="V70" s="914"/>
      <c r="W70" s="914"/>
      <c r="X70" s="914"/>
      <c r="Y70" s="914"/>
      <c r="Z70" s="914"/>
      <c r="AA70" s="914"/>
      <c r="AB70" s="914"/>
      <c r="AC70" s="914"/>
      <c r="AD70" s="914"/>
      <c r="AE70" s="914"/>
      <c r="AF70" s="914"/>
      <c r="AG70" s="914"/>
      <c r="AH70" s="922"/>
      <c r="AI70" s="914"/>
      <c r="AJ70" s="914"/>
      <c r="AK70" s="922"/>
      <c r="AL70" s="914"/>
      <c r="AM70" s="1078"/>
      <c r="AN70" s="987"/>
      <c r="AO70" s="914"/>
      <c r="AP70" s="914"/>
      <c r="AQ70" s="914"/>
      <c r="AR70" s="914"/>
      <c r="AS70" s="2102"/>
      <c r="AT70" s="2102"/>
      <c r="AU70" s="2102"/>
      <c r="AV70" s="2102"/>
      <c r="AW70" s="2102"/>
      <c r="AX70" s="2102"/>
      <c r="AY70" s="2102"/>
      <c r="AZ70" s="2102"/>
      <c r="BA70" s="2102"/>
      <c r="BB70" s="2102"/>
      <c r="BC70" s="2102"/>
      <c r="BD70" s="2102"/>
      <c r="BE70" s="2102"/>
      <c r="BF70" s="2102"/>
      <c r="BG70" s="2102"/>
      <c r="BH70" s="2102"/>
      <c r="BI70" s="2102"/>
      <c r="BJ70" s="2102"/>
      <c r="BK70" s="2102"/>
      <c r="BL70" s="2102"/>
      <c r="BM70" s="2102"/>
      <c r="BN70" s="2102"/>
      <c r="BO70" s="2102"/>
      <c r="BP70" s="2102"/>
      <c r="BQ70" s="2102"/>
      <c r="BR70" s="2102"/>
      <c r="BS70" s="2102"/>
      <c r="BT70" s="2102"/>
      <c r="BU70" s="2102"/>
      <c r="BV70" s="2102"/>
      <c r="BW70" s="2102"/>
      <c r="BX70" s="2102"/>
      <c r="BY70" s="2102"/>
      <c r="BZ70" s="2102"/>
      <c r="CA70" s="2102"/>
      <c r="CB70" s="2102"/>
      <c r="CC70" s="2102"/>
      <c r="CD70" s="2102"/>
      <c r="CE70" s="2102"/>
      <c r="CF70" s="2102"/>
      <c r="CG70" s="2102"/>
      <c r="CH70" s="2102"/>
      <c r="CI70" s="2102"/>
      <c r="CJ70" s="2102"/>
      <c r="CK70" s="2102"/>
      <c r="CL70" s="2102"/>
      <c r="CM70" s="2102"/>
      <c r="CN70" s="2102"/>
      <c r="CO70" s="2102"/>
    </row>
    <row r="71" spans="1:93" ht="14.1" customHeight="1">
      <c r="A71" s="914"/>
      <c r="B71" s="914"/>
      <c r="C71" s="914"/>
      <c r="D71" s="914"/>
      <c r="E71" s="914"/>
      <c r="F71" s="914"/>
      <c r="G71" s="914"/>
      <c r="H71" s="914"/>
      <c r="I71" s="914"/>
      <c r="J71" s="914"/>
      <c r="K71" s="914"/>
      <c r="L71" s="914"/>
      <c r="M71" s="914"/>
      <c r="N71" s="914"/>
      <c r="O71" s="914"/>
      <c r="P71" s="914"/>
      <c r="Q71" s="914"/>
      <c r="R71" s="914"/>
      <c r="S71" s="914"/>
      <c r="T71" s="914"/>
      <c r="U71" s="914"/>
      <c r="V71" s="914"/>
      <c r="W71" s="914"/>
      <c r="X71" s="914"/>
      <c r="Y71" s="914"/>
      <c r="Z71" s="914"/>
      <c r="AA71" s="914"/>
      <c r="AB71" s="914"/>
      <c r="AC71" s="914"/>
      <c r="AD71" s="914"/>
      <c r="AE71" s="914"/>
      <c r="AF71" s="914"/>
      <c r="AG71" s="914"/>
      <c r="AH71" s="922"/>
      <c r="AI71" s="914"/>
      <c r="AJ71" s="914"/>
      <c r="AK71" s="922"/>
      <c r="AL71" s="914"/>
      <c r="AM71" s="1078"/>
      <c r="AN71" s="987"/>
      <c r="AO71" s="914"/>
      <c r="AP71" s="914"/>
      <c r="AQ71" s="914"/>
      <c r="AR71" s="914"/>
      <c r="AS71" s="2102"/>
      <c r="AT71" s="2102"/>
      <c r="AU71" s="2102"/>
      <c r="AV71" s="2102"/>
      <c r="AW71" s="2102"/>
      <c r="AX71" s="2102"/>
      <c r="AY71" s="2102"/>
      <c r="AZ71" s="2102"/>
      <c r="BA71" s="2102"/>
      <c r="BB71" s="2102"/>
      <c r="BC71" s="2102"/>
      <c r="BD71" s="2102"/>
      <c r="BE71" s="2102"/>
      <c r="BF71" s="2102"/>
      <c r="BG71" s="2102"/>
      <c r="BH71" s="2102"/>
      <c r="BI71" s="2102"/>
      <c r="BJ71" s="2102"/>
      <c r="BK71" s="2102"/>
      <c r="BL71" s="2102"/>
      <c r="BM71" s="2102"/>
      <c r="BN71" s="2102"/>
      <c r="BO71" s="2102"/>
      <c r="BP71" s="2102"/>
      <c r="BQ71" s="2102"/>
      <c r="BR71" s="2102"/>
      <c r="BS71" s="2102"/>
      <c r="BT71" s="2102"/>
      <c r="BU71" s="2102"/>
      <c r="BV71" s="2102"/>
      <c r="BW71" s="2102"/>
      <c r="BX71" s="2102"/>
      <c r="BY71" s="2102"/>
      <c r="BZ71" s="2102"/>
      <c r="CA71" s="2102"/>
      <c r="CB71" s="2102"/>
      <c r="CC71" s="2102"/>
      <c r="CD71" s="2102"/>
      <c r="CE71" s="2102"/>
      <c r="CF71" s="2102"/>
      <c r="CG71" s="2102"/>
      <c r="CH71" s="2102"/>
      <c r="CI71" s="2102"/>
      <c r="CJ71" s="2102"/>
      <c r="CK71" s="2102"/>
      <c r="CL71" s="2102"/>
      <c r="CM71" s="2102"/>
      <c r="CN71" s="2102"/>
      <c r="CO71" s="2102"/>
    </row>
    <row r="72" spans="1:93" ht="14.1" customHeight="1">
      <c r="A72" s="914"/>
      <c r="B72" s="914"/>
      <c r="C72" s="914"/>
      <c r="D72" s="914"/>
      <c r="E72" s="914"/>
      <c r="F72" s="914"/>
      <c r="G72" s="914"/>
      <c r="H72" s="914"/>
      <c r="I72" s="914"/>
      <c r="J72" s="914"/>
      <c r="K72" s="914"/>
      <c r="L72" s="914"/>
      <c r="M72" s="914"/>
      <c r="N72" s="914"/>
      <c r="O72" s="914"/>
      <c r="P72" s="914"/>
      <c r="Q72" s="914"/>
      <c r="R72" s="914"/>
      <c r="S72" s="914"/>
      <c r="T72" s="914"/>
      <c r="U72" s="914"/>
      <c r="V72" s="914"/>
      <c r="W72" s="914"/>
      <c r="X72" s="914"/>
      <c r="Y72" s="914"/>
      <c r="Z72" s="914"/>
      <c r="AA72" s="914"/>
      <c r="AB72" s="914"/>
      <c r="AC72" s="914"/>
      <c r="AD72" s="914"/>
      <c r="AE72" s="914"/>
      <c r="AF72" s="914"/>
      <c r="AG72" s="914"/>
      <c r="AH72" s="922"/>
      <c r="AI72" s="914"/>
      <c r="AJ72" s="914"/>
      <c r="AK72" s="922"/>
      <c r="AL72" s="914"/>
      <c r="AM72" s="1078"/>
      <c r="AN72" s="987"/>
      <c r="AO72" s="914"/>
      <c r="AP72" s="914"/>
      <c r="AQ72" s="914"/>
      <c r="AR72" s="914"/>
      <c r="AS72" s="2102"/>
      <c r="AT72" s="2102"/>
      <c r="AU72" s="2102"/>
      <c r="AV72" s="2102"/>
      <c r="AW72" s="2102"/>
      <c r="AX72" s="2102"/>
      <c r="AY72" s="2102"/>
      <c r="AZ72" s="2102"/>
      <c r="BA72" s="2102"/>
      <c r="BB72" s="2102"/>
      <c r="BC72" s="2102"/>
      <c r="BD72" s="2102"/>
      <c r="BE72" s="2102"/>
      <c r="BF72" s="2102"/>
      <c r="BG72" s="2102"/>
      <c r="BH72" s="2102"/>
      <c r="BI72" s="2102"/>
      <c r="BJ72" s="2102"/>
      <c r="BK72" s="2102"/>
      <c r="BL72" s="2102"/>
      <c r="BM72" s="2102"/>
      <c r="BN72" s="2102"/>
      <c r="BO72" s="2102"/>
      <c r="BP72" s="2102"/>
      <c r="BQ72" s="2102"/>
      <c r="BR72" s="2102"/>
      <c r="BS72" s="2102"/>
      <c r="BT72" s="2102"/>
      <c r="BU72" s="2102"/>
      <c r="BV72" s="2102"/>
      <c r="BW72" s="2102"/>
      <c r="BX72" s="2102"/>
      <c r="BY72" s="2102"/>
      <c r="BZ72" s="2102"/>
      <c r="CA72" s="2102"/>
      <c r="CB72" s="2102"/>
      <c r="CC72" s="2102"/>
      <c r="CD72" s="2102"/>
      <c r="CE72" s="2102"/>
      <c r="CF72" s="2102"/>
      <c r="CG72" s="2102"/>
      <c r="CH72" s="2102"/>
      <c r="CI72" s="2102"/>
      <c r="CJ72" s="2102"/>
      <c r="CK72" s="2102"/>
      <c r="CL72" s="2102"/>
      <c r="CM72" s="2102"/>
      <c r="CN72" s="2102"/>
      <c r="CO72" s="2102"/>
    </row>
    <row r="73" spans="1:93" ht="14.1" customHeight="1">
      <c r="C73" s="914"/>
      <c r="D73" s="914"/>
      <c r="E73" s="914"/>
      <c r="F73" s="914"/>
      <c r="G73" s="914"/>
      <c r="H73" s="914"/>
      <c r="I73" s="914"/>
      <c r="J73" s="914"/>
      <c r="K73" s="914"/>
      <c r="L73" s="914"/>
      <c r="M73" s="914"/>
      <c r="N73" s="914"/>
      <c r="O73" s="914"/>
      <c r="P73" s="914"/>
      <c r="Q73" s="914"/>
      <c r="R73" s="914"/>
      <c r="S73" s="914"/>
      <c r="T73" s="914"/>
      <c r="U73" s="914"/>
      <c r="V73" s="914"/>
      <c r="W73" s="914"/>
      <c r="X73" s="914"/>
      <c r="Y73" s="914"/>
      <c r="Z73" s="914"/>
      <c r="AA73" s="914"/>
      <c r="AB73" s="914"/>
      <c r="AC73" s="914"/>
      <c r="AD73" s="914"/>
      <c r="AE73" s="914"/>
      <c r="AF73" s="914"/>
      <c r="AG73" s="914"/>
      <c r="AH73" s="922"/>
      <c r="AI73" s="914"/>
      <c r="AJ73" s="914"/>
      <c r="AK73" s="922"/>
      <c r="AL73" s="914"/>
      <c r="AM73" s="1078"/>
      <c r="AN73" s="987"/>
      <c r="AO73" s="914"/>
      <c r="AP73" s="914"/>
      <c r="AS73" s="2102"/>
      <c r="AT73" s="2102"/>
      <c r="AU73" s="2102"/>
      <c r="AV73" s="2102"/>
      <c r="AW73" s="2102"/>
      <c r="AX73" s="2102"/>
      <c r="AY73" s="2102"/>
      <c r="AZ73" s="2102"/>
      <c r="BA73" s="2102"/>
      <c r="BB73" s="2102"/>
      <c r="BC73" s="2102"/>
      <c r="BD73" s="2102"/>
      <c r="BE73" s="2102"/>
      <c r="BF73" s="2102"/>
      <c r="BG73" s="2102"/>
      <c r="BH73" s="2102"/>
      <c r="BI73" s="2102"/>
      <c r="BJ73" s="2102"/>
      <c r="BK73" s="2102"/>
      <c r="BL73" s="2102"/>
      <c r="BM73" s="2102"/>
      <c r="BN73" s="2102"/>
      <c r="BO73" s="2102"/>
      <c r="BP73" s="2102"/>
      <c r="BQ73" s="2102"/>
      <c r="BR73" s="2102"/>
      <c r="BS73" s="2102"/>
      <c r="BT73" s="2102"/>
      <c r="BU73" s="2102"/>
      <c r="BV73" s="2102"/>
      <c r="BW73" s="2102"/>
      <c r="BX73" s="2102"/>
      <c r="BY73" s="2102"/>
      <c r="BZ73" s="2102"/>
      <c r="CA73" s="2102"/>
      <c r="CB73" s="2102"/>
      <c r="CC73" s="2102"/>
      <c r="CD73" s="2102"/>
      <c r="CE73" s="2102"/>
      <c r="CF73" s="2102"/>
      <c r="CG73" s="2102"/>
      <c r="CH73" s="2102"/>
      <c r="CI73" s="2102"/>
      <c r="CJ73" s="2102"/>
      <c r="CK73" s="2102"/>
      <c r="CL73" s="2102"/>
      <c r="CM73" s="2102"/>
      <c r="CN73" s="2102"/>
      <c r="CO73" s="2102"/>
    </row>
    <row r="74" spans="1:93">
      <c r="C74" s="914"/>
      <c r="D74" s="914"/>
      <c r="E74" s="914"/>
      <c r="F74" s="914"/>
      <c r="G74" s="914"/>
      <c r="H74" s="914"/>
      <c r="I74" s="914"/>
      <c r="J74" s="914"/>
      <c r="K74" s="914"/>
      <c r="L74" s="914"/>
      <c r="M74" s="914"/>
      <c r="N74" s="914"/>
      <c r="O74" s="914"/>
      <c r="P74" s="914"/>
      <c r="Q74" s="914"/>
      <c r="R74" s="914"/>
      <c r="S74" s="914"/>
      <c r="T74" s="914"/>
      <c r="U74" s="914"/>
      <c r="V74" s="914"/>
      <c r="W74" s="914"/>
      <c r="X74" s="914"/>
      <c r="Y74" s="914"/>
      <c r="Z74" s="914"/>
      <c r="AA74" s="914"/>
      <c r="AB74" s="914"/>
      <c r="AC74" s="914"/>
      <c r="AD74" s="914"/>
      <c r="AE74" s="914"/>
      <c r="AF74" s="914"/>
      <c r="AG74" s="914"/>
      <c r="AH74" s="922"/>
      <c r="AI74" s="914"/>
      <c r="AJ74" s="914"/>
      <c r="AK74" s="922"/>
      <c r="AL74" s="914"/>
      <c r="AM74" s="1078"/>
      <c r="AN74" s="987"/>
      <c r="AO74" s="914"/>
      <c r="AP74" s="914"/>
      <c r="AS74" s="3863" t="s">
        <v>2148</v>
      </c>
      <c r="AT74" s="3864"/>
      <c r="AU74" s="3864"/>
      <c r="AV74" s="3864"/>
      <c r="AW74" s="3864"/>
      <c r="AX74" s="3864"/>
      <c r="AY74" s="3864"/>
      <c r="AZ74" s="3864"/>
      <c r="BA74" s="3864"/>
      <c r="BB74" s="3864"/>
      <c r="BC74" s="3864"/>
      <c r="BD74" s="3864"/>
      <c r="BE74" s="3864"/>
      <c r="BF74" s="3864"/>
      <c r="BG74" s="3864"/>
      <c r="BH74" s="3864"/>
      <c r="BI74" s="3864"/>
      <c r="BJ74" s="3864"/>
      <c r="BK74" s="3864"/>
      <c r="BL74" s="3864"/>
      <c r="BM74" s="3864"/>
      <c r="BN74" s="3864"/>
      <c r="BO74" s="3864"/>
      <c r="BP74" s="3864"/>
      <c r="BQ74" s="3864"/>
      <c r="BR74" s="3864"/>
      <c r="BS74" s="3864"/>
      <c r="BT74" s="3864"/>
      <c r="BU74" s="3864"/>
      <c r="BV74" s="3864"/>
      <c r="BW74" s="3864"/>
      <c r="BX74" s="3864"/>
      <c r="BY74" s="3864"/>
      <c r="BZ74" s="3864"/>
      <c r="CA74" s="3864"/>
      <c r="CB74" s="3864"/>
      <c r="CC74" s="3864"/>
      <c r="CD74" s="3864"/>
      <c r="CE74" s="3864"/>
      <c r="CF74" s="3864"/>
      <c r="CG74" s="3865"/>
      <c r="CH74" s="2102"/>
      <c r="CI74" s="2102"/>
      <c r="CJ74" s="2102"/>
      <c r="CK74" s="2102"/>
      <c r="CL74" s="2102"/>
      <c r="CM74" s="2102"/>
      <c r="CN74" s="2102"/>
      <c r="CO74" s="2102"/>
    </row>
    <row r="75" spans="1:93">
      <c r="C75" s="914"/>
      <c r="D75" s="914"/>
      <c r="E75" s="914"/>
      <c r="F75" s="914"/>
      <c r="G75" s="914"/>
      <c r="H75" s="914"/>
      <c r="I75" s="914"/>
      <c r="J75" s="914"/>
      <c r="K75" s="914"/>
      <c r="L75" s="914"/>
      <c r="M75" s="914"/>
      <c r="N75" s="914"/>
      <c r="O75" s="914"/>
      <c r="P75" s="914"/>
      <c r="Q75" s="914"/>
      <c r="R75" s="914"/>
      <c r="S75" s="914"/>
      <c r="T75" s="914"/>
      <c r="U75" s="914"/>
      <c r="V75" s="914"/>
      <c r="W75" s="914"/>
      <c r="X75" s="914"/>
      <c r="Y75" s="914"/>
      <c r="Z75" s="914"/>
      <c r="AA75" s="914"/>
      <c r="AB75" s="914"/>
      <c r="AC75" s="914"/>
      <c r="AD75" s="914"/>
      <c r="AE75" s="914"/>
      <c r="AF75" s="914"/>
      <c r="AG75" s="914"/>
      <c r="AH75" s="922"/>
      <c r="AI75" s="914"/>
      <c r="AJ75" s="914"/>
      <c r="AK75" s="922"/>
      <c r="AL75" s="914"/>
      <c r="AM75" s="1078"/>
      <c r="AN75" s="987"/>
      <c r="AO75" s="914"/>
      <c r="AP75" s="914"/>
      <c r="AS75" s="3866"/>
      <c r="AT75" s="3867"/>
      <c r="AU75" s="3867"/>
      <c r="AV75" s="3867"/>
      <c r="AW75" s="3867"/>
      <c r="AX75" s="3867"/>
      <c r="AY75" s="3867"/>
      <c r="AZ75" s="3867"/>
      <c r="BA75" s="3867"/>
      <c r="BB75" s="3867"/>
      <c r="BC75" s="3867"/>
      <c r="BD75" s="3867"/>
      <c r="BE75" s="3867"/>
      <c r="BF75" s="3867"/>
      <c r="BG75" s="3867"/>
      <c r="BH75" s="3867"/>
      <c r="BI75" s="3867"/>
      <c r="BJ75" s="3867"/>
      <c r="BK75" s="3867"/>
      <c r="BL75" s="3867"/>
      <c r="BM75" s="3867"/>
      <c r="BN75" s="3867"/>
      <c r="BO75" s="3867"/>
      <c r="BP75" s="3867"/>
      <c r="BQ75" s="3867"/>
      <c r="BR75" s="3867"/>
      <c r="BS75" s="3867"/>
      <c r="BT75" s="3867"/>
      <c r="BU75" s="3867"/>
      <c r="BV75" s="3867"/>
      <c r="BW75" s="3867"/>
      <c r="BX75" s="3867"/>
      <c r="BY75" s="3867"/>
      <c r="BZ75" s="3867"/>
      <c r="CA75" s="3867"/>
      <c r="CB75" s="3867"/>
      <c r="CC75" s="3867"/>
      <c r="CD75" s="3867"/>
      <c r="CE75" s="3867"/>
      <c r="CF75" s="3867"/>
      <c r="CG75" s="3868"/>
      <c r="CH75" s="2102"/>
      <c r="CI75" s="2102"/>
      <c r="CJ75" s="2102"/>
      <c r="CK75" s="2102"/>
      <c r="CL75" s="2102"/>
      <c r="CM75" s="2102"/>
      <c r="CN75" s="2102"/>
      <c r="CO75" s="2102"/>
    </row>
    <row r="76" spans="1:93">
      <c r="AS76" s="3866"/>
      <c r="AT76" s="3867"/>
      <c r="AU76" s="3867"/>
      <c r="AV76" s="3867"/>
      <c r="AW76" s="3867"/>
      <c r="AX76" s="3867"/>
      <c r="AY76" s="3867"/>
      <c r="AZ76" s="3867"/>
      <c r="BA76" s="3867"/>
      <c r="BB76" s="3867"/>
      <c r="BC76" s="3867"/>
      <c r="BD76" s="3867"/>
      <c r="BE76" s="3867"/>
      <c r="BF76" s="3867"/>
      <c r="BG76" s="3867"/>
      <c r="BH76" s="3867"/>
      <c r="BI76" s="3867"/>
      <c r="BJ76" s="3867"/>
      <c r="BK76" s="3867"/>
      <c r="BL76" s="3867"/>
      <c r="BM76" s="3867"/>
      <c r="BN76" s="3867"/>
      <c r="BO76" s="3867"/>
      <c r="BP76" s="3867"/>
      <c r="BQ76" s="3867"/>
      <c r="BR76" s="3867"/>
      <c r="BS76" s="3867"/>
      <c r="BT76" s="3867"/>
      <c r="BU76" s="3867"/>
      <c r="BV76" s="3867"/>
      <c r="BW76" s="3867"/>
      <c r="BX76" s="3867"/>
      <c r="BY76" s="3867"/>
      <c r="BZ76" s="3867"/>
      <c r="CA76" s="3867"/>
      <c r="CB76" s="3867"/>
      <c r="CC76" s="3867"/>
      <c r="CD76" s="3867"/>
      <c r="CE76" s="3867"/>
      <c r="CF76" s="3867"/>
      <c r="CG76" s="3868"/>
      <c r="CH76" s="2102"/>
      <c r="CI76" s="2102"/>
      <c r="CJ76" s="2102"/>
      <c r="CK76" s="2102"/>
      <c r="CL76" s="2102"/>
      <c r="CM76" s="2102"/>
      <c r="CN76" s="2102"/>
      <c r="CO76" s="2102"/>
    </row>
    <row r="77" spans="1:93">
      <c r="AH77" s="897"/>
      <c r="AK77" s="897"/>
      <c r="AS77" s="3866"/>
      <c r="AT77" s="3867"/>
      <c r="AU77" s="3867"/>
      <c r="AV77" s="3867"/>
      <c r="AW77" s="3867"/>
      <c r="AX77" s="3867"/>
      <c r="AY77" s="3867"/>
      <c r="AZ77" s="3867"/>
      <c r="BA77" s="3867"/>
      <c r="BB77" s="3867"/>
      <c r="BC77" s="3867"/>
      <c r="BD77" s="3867"/>
      <c r="BE77" s="3867"/>
      <c r="BF77" s="3867"/>
      <c r="BG77" s="3867"/>
      <c r="BH77" s="3867"/>
      <c r="BI77" s="3867"/>
      <c r="BJ77" s="3867"/>
      <c r="BK77" s="3867"/>
      <c r="BL77" s="3867"/>
      <c r="BM77" s="3867"/>
      <c r="BN77" s="3867"/>
      <c r="BO77" s="3867"/>
      <c r="BP77" s="3867"/>
      <c r="BQ77" s="3867"/>
      <c r="BR77" s="3867"/>
      <c r="BS77" s="3867"/>
      <c r="BT77" s="3867"/>
      <c r="BU77" s="3867"/>
      <c r="BV77" s="3867"/>
      <c r="BW77" s="3867"/>
      <c r="BX77" s="3867"/>
      <c r="BY77" s="3867"/>
      <c r="BZ77" s="3867"/>
      <c r="CA77" s="3867"/>
      <c r="CB77" s="3867"/>
      <c r="CC77" s="3867"/>
      <c r="CD77" s="3867"/>
      <c r="CE77" s="3867"/>
      <c r="CF77" s="3867"/>
      <c r="CG77" s="3868"/>
      <c r="CH77" s="2102"/>
      <c r="CI77" s="2102"/>
      <c r="CJ77" s="2102"/>
      <c r="CK77" s="2102"/>
      <c r="CL77" s="2102"/>
      <c r="CM77" s="2102"/>
      <c r="CN77" s="2102"/>
      <c r="CO77" s="2102"/>
    </row>
    <row r="78" spans="1:93">
      <c r="AH78" s="897"/>
      <c r="AK78" s="897"/>
      <c r="AS78" s="3866"/>
      <c r="AT78" s="3867"/>
      <c r="AU78" s="3867"/>
      <c r="AV78" s="3867"/>
      <c r="AW78" s="3867"/>
      <c r="AX78" s="3867"/>
      <c r="AY78" s="3867"/>
      <c r="AZ78" s="3867"/>
      <c r="BA78" s="3867"/>
      <c r="BB78" s="3867"/>
      <c r="BC78" s="3867"/>
      <c r="BD78" s="3867"/>
      <c r="BE78" s="3867"/>
      <c r="BF78" s="3867"/>
      <c r="BG78" s="3867"/>
      <c r="BH78" s="3867"/>
      <c r="BI78" s="3867"/>
      <c r="BJ78" s="3867"/>
      <c r="BK78" s="3867"/>
      <c r="BL78" s="3867"/>
      <c r="BM78" s="3867"/>
      <c r="BN78" s="3867"/>
      <c r="BO78" s="3867"/>
      <c r="BP78" s="3867"/>
      <c r="BQ78" s="3867"/>
      <c r="BR78" s="3867"/>
      <c r="BS78" s="3867"/>
      <c r="BT78" s="3867"/>
      <c r="BU78" s="3867"/>
      <c r="BV78" s="3867"/>
      <c r="BW78" s="3867"/>
      <c r="BX78" s="3867"/>
      <c r="BY78" s="3867"/>
      <c r="BZ78" s="3867"/>
      <c r="CA78" s="3867"/>
      <c r="CB78" s="3867"/>
      <c r="CC78" s="3867"/>
      <c r="CD78" s="3867"/>
      <c r="CE78" s="3867"/>
      <c r="CF78" s="3867"/>
      <c r="CG78" s="3868"/>
      <c r="CH78" s="2102"/>
      <c r="CI78" s="2102"/>
      <c r="CJ78" s="2102"/>
      <c r="CK78" s="2102"/>
      <c r="CL78" s="2102"/>
      <c r="CM78" s="2102"/>
      <c r="CN78" s="2102"/>
      <c r="CO78" s="2102"/>
    </row>
    <row r="79" spans="1:93">
      <c r="AH79" s="897"/>
      <c r="AK79" s="897"/>
      <c r="AS79" s="3866"/>
      <c r="AT79" s="3867"/>
      <c r="AU79" s="3867"/>
      <c r="AV79" s="3867"/>
      <c r="AW79" s="3867"/>
      <c r="AX79" s="3867"/>
      <c r="AY79" s="3867"/>
      <c r="AZ79" s="3867"/>
      <c r="BA79" s="3867"/>
      <c r="BB79" s="3867"/>
      <c r="BC79" s="3867"/>
      <c r="BD79" s="3867"/>
      <c r="BE79" s="3867"/>
      <c r="BF79" s="3867"/>
      <c r="BG79" s="3867"/>
      <c r="BH79" s="3867"/>
      <c r="BI79" s="3867"/>
      <c r="BJ79" s="3867"/>
      <c r="BK79" s="3867"/>
      <c r="BL79" s="3867"/>
      <c r="BM79" s="3867"/>
      <c r="BN79" s="3867"/>
      <c r="BO79" s="3867"/>
      <c r="BP79" s="3867"/>
      <c r="BQ79" s="3867"/>
      <c r="BR79" s="3867"/>
      <c r="BS79" s="3867"/>
      <c r="BT79" s="3867"/>
      <c r="BU79" s="3867"/>
      <c r="BV79" s="3867"/>
      <c r="BW79" s="3867"/>
      <c r="BX79" s="3867"/>
      <c r="BY79" s="3867"/>
      <c r="BZ79" s="3867"/>
      <c r="CA79" s="3867"/>
      <c r="CB79" s="3867"/>
      <c r="CC79" s="3867"/>
      <c r="CD79" s="3867"/>
      <c r="CE79" s="3867"/>
      <c r="CF79" s="3867"/>
      <c r="CG79" s="3868"/>
      <c r="CH79" s="2102"/>
      <c r="CI79" s="2102"/>
      <c r="CJ79" s="2102"/>
      <c r="CK79" s="2102"/>
      <c r="CL79" s="2102"/>
      <c r="CM79" s="2102"/>
      <c r="CN79" s="2102"/>
      <c r="CO79" s="2102"/>
    </row>
    <row r="80" spans="1:93" ht="12" customHeight="1">
      <c r="AH80" s="897"/>
      <c r="AK80" s="897"/>
      <c r="AS80" s="3866"/>
      <c r="AT80" s="3867"/>
      <c r="AU80" s="3867"/>
      <c r="AV80" s="3867"/>
      <c r="AW80" s="3867"/>
      <c r="AX80" s="3867"/>
      <c r="AY80" s="3867"/>
      <c r="AZ80" s="3867"/>
      <c r="BA80" s="3867"/>
      <c r="BB80" s="3867"/>
      <c r="BC80" s="3867"/>
      <c r="BD80" s="3867"/>
      <c r="BE80" s="3867"/>
      <c r="BF80" s="3867"/>
      <c r="BG80" s="3867"/>
      <c r="BH80" s="3867"/>
      <c r="BI80" s="3867"/>
      <c r="BJ80" s="3867"/>
      <c r="BK80" s="3867"/>
      <c r="BL80" s="3867"/>
      <c r="BM80" s="3867"/>
      <c r="BN80" s="3867"/>
      <c r="BO80" s="3867"/>
      <c r="BP80" s="3867"/>
      <c r="BQ80" s="3867"/>
      <c r="BR80" s="3867"/>
      <c r="BS80" s="3867"/>
      <c r="BT80" s="3867"/>
      <c r="BU80" s="3867"/>
      <c r="BV80" s="3867"/>
      <c r="BW80" s="3867"/>
      <c r="BX80" s="3867"/>
      <c r="BY80" s="3867"/>
      <c r="BZ80" s="3867"/>
      <c r="CA80" s="3867"/>
      <c r="CB80" s="3867"/>
      <c r="CC80" s="3867"/>
      <c r="CD80" s="3867"/>
      <c r="CE80" s="3867"/>
      <c r="CF80" s="3867"/>
      <c r="CG80" s="3868"/>
      <c r="CH80" s="2102"/>
      <c r="CI80" s="2102"/>
      <c r="CJ80" s="2102"/>
      <c r="CK80" s="2102"/>
      <c r="CL80" s="2102"/>
      <c r="CM80" s="2102"/>
      <c r="CN80" s="2102"/>
      <c r="CO80" s="2102"/>
    </row>
    <row r="81" spans="34:85">
      <c r="AH81" s="897"/>
      <c r="AK81" s="897"/>
      <c r="AS81" s="3866"/>
      <c r="AT81" s="3867"/>
      <c r="AU81" s="3867"/>
      <c r="AV81" s="3867"/>
      <c r="AW81" s="3867"/>
      <c r="AX81" s="3867"/>
      <c r="AY81" s="3867"/>
      <c r="AZ81" s="3867"/>
      <c r="BA81" s="3867"/>
      <c r="BB81" s="3867"/>
      <c r="BC81" s="3867"/>
      <c r="BD81" s="3867"/>
      <c r="BE81" s="3867"/>
      <c r="BF81" s="3867"/>
      <c r="BG81" s="3867"/>
      <c r="BH81" s="3867"/>
      <c r="BI81" s="3867"/>
      <c r="BJ81" s="3867"/>
      <c r="BK81" s="3867"/>
      <c r="BL81" s="3867"/>
      <c r="BM81" s="3867"/>
      <c r="BN81" s="3867"/>
      <c r="BO81" s="3867"/>
      <c r="BP81" s="3867"/>
      <c r="BQ81" s="3867"/>
      <c r="BR81" s="3867"/>
      <c r="BS81" s="3867"/>
      <c r="BT81" s="3867"/>
      <c r="BU81" s="3867"/>
      <c r="BV81" s="3867"/>
      <c r="BW81" s="3867"/>
      <c r="BX81" s="3867"/>
      <c r="BY81" s="3867"/>
      <c r="BZ81" s="3867"/>
      <c r="CA81" s="3867"/>
      <c r="CB81" s="3867"/>
      <c r="CC81" s="3867"/>
      <c r="CD81" s="3867"/>
      <c r="CE81" s="3867"/>
      <c r="CF81" s="3867"/>
      <c r="CG81" s="3868"/>
    </row>
    <row r="82" spans="34:85">
      <c r="AH82" s="897"/>
      <c r="AK82" s="897"/>
      <c r="AS82" s="3866"/>
      <c r="AT82" s="3867"/>
      <c r="AU82" s="3867"/>
      <c r="AV82" s="3867"/>
      <c r="AW82" s="3867"/>
      <c r="AX82" s="3867"/>
      <c r="AY82" s="3867"/>
      <c r="AZ82" s="3867"/>
      <c r="BA82" s="3867"/>
      <c r="BB82" s="3867"/>
      <c r="BC82" s="3867"/>
      <c r="BD82" s="3867"/>
      <c r="BE82" s="3867"/>
      <c r="BF82" s="3867"/>
      <c r="BG82" s="3867"/>
      <c r="BH82" s="3867"/>
      <c r="BI82" s="3867"/>
      <c r="BJ82" s="3867"/>
      <c r="BK82" s="3867"/>
      <c r="BL82" s="3867"/>
      <c r="BM82" s="3867"/>
      <c r="BN82" s="3867"/>
      <c r="BO82" s="3867"/>
      <c r="BP82" s="3867"/>
      <c r="BQ82" s="3867"/>
      <c r="BR82" s="3867"/>
      <c r="BS82" s="3867"/>
      <c r="BT82" s="3867"/>
      <c r="BU82" s="3867"/>
      <c r="BV82" s="3867"/>
      <c r="BW82" s="3867"/>
      <c r="BX82" s="3867"/>
      <c r="BY82" s="3867"/>
      <c r="BZ82" s="3867"/>
      <c r="CA82" s="3867"/>
      <c r="CB82" s="3867"/>
      <c r="CC82" s="3867"/>
      <c r="CD82" s="3867"/>
      <c r="CE82" s="3867"/>
      <c r="CF82" s="3867"/>
      <c r="CG82" s="3868"/>
    </row>
    <row r="83" spans="34:85">
      <c r="AH83" s="897"/>
      <c r="AK83" s="897"/>
      <c r="AS83" s="3866"/>
      <c r="AT83" s="3867"/>
      <c r="AU83" s="3867"/>
      <c r="AV83" s="3867"/>
      <c r="AW83" s="3867"/>
      <c r="AX83" s="3867"/>
      <c r="AY83" s="3867"/>
      <c r="AZ83" s="3867"/>
      <c r="BA83" s="3867"/>
      <c r="BB83" s="3867"/>
      <c r="BC83" s="3867"/>
      <c r="BD83" s="3867"/>
      <c r="BE83" s="3867"/>
      <c r="BF83" s="3867"/>
      <c r="BG83" s="3867"/>
      <c r="BH83" s="3867"/>
      <c r="BI83" s="3867"/>
      <c r="BJ83" s="3867"/>
      <c r="BK83" s="3867"/>
      <c r="BL83" s="3867"/>
      <c r="BM83" s="3867"/>
      <c r="BN83" s="3867"/>
      <c r="BO83" s="3867"/>
      <c r="BP83" s="3867"/>
      <c r="BQ83" s="3867"/>
      <c r="BR83" s="3867"/>
      <c r="BS83" s="3867"/>
      <c r="BT83" s="3867"/>
      <c r="BU83" s="3867"/>
      <c r="BV83" s="3867"/>
      <c r="BW83" s="3867"/>
      <c r="BX83" s="3867"/>
      <c r="BY83" s="3867"/>
      <c r="BZ83" s="3867"/>
      <c r="CA83" s="3867"/>
      <c r="CB83" s="3867"/>
      <c r="CC83" s="3867"/>
      <c r="CD83" s="3867"/>
      <c r="CE83" s="3867"/>
      <c r="CF83" s="3867"/>
      <c r="CG83" s="3868"/>
    </row>
    <row r="84" spans="34:85">
      <c r="AH84" s="897"/>
      <c r="AK84" s="897"/>
      <c r="AS84" s="3866"/>
      <c r="AT84" s="3867"/>
      <c r="AU84" s="3867"/>
      <c r="AV84" s="3867"/>
      <c r="AW84" s="3867"/>
      <c r="AX84" s="3867"/>
      <c r="AY84" s="3867"/>
      <c r="AZ84" s="3867"/>
      <c r="BA84" s="3867"/>
      <c r="BB84" s="3867"/>
      <c r="BC84" s="3867"/>
      <c r="BD84" s="3867"/>
      <c r="BE84" s="3867"/>
      <c r="BF84" s="3867"/>
      <c r="BG84" s="3867"/>
      <c r="BH84" s="3867"/>
      <c r="BI84" s="3867"/>
      <c r="BJ84" s="3867"/>
      <c r="BK84" s="3867"/>
      <c r="BL84" s="3867"/>
      <c r="BM84" s="3867"/>
      <c r="BN84" s="3867"/>
      <c r="BO84" s="3867"/>
      <c r="BP84" s="3867"/>
      <c r="BQ84" s="3867"/>
      <c r="BR84" s="3867"/>
      <c r="BS84" s="3867"/>
      <c r="BT84" s="3867"/>
      <c r="BU84" s="3867"/>
      <c r="BV84" s="3867"/>
      <c r="BW84" s="3867"/>
      <c r="BX84" s="3867"/>
      <c r="BY84" s="3867"/>
      <c r="BZ84" s="3867"/>
      <c r="CA84" s="3867"/>
      <c r="CB84" s="3867"/>
      <c r="CC84" s="3867"/>
      <c r="CD84" s="3867"/>
      <c r="CE84" s="3867"/>
      <c r="CF84" s="3867"/>
      <c r="CG84" s="3868"/>
    </row>
    <row r="85" spans="34:85">
      <c r="AH85" s="897"/>
      <c r="AK85" s="897"/>
      <c r="AS85" s="3866"/>
      <c r="AT85" s="3867"/>
      <c r="AU85" s="3867"/>
      <c r="AV85" s="3867"/>
      <c r="AW85" s="3867"/>
      <c r="AX85" s="3867"/>
      <c r="AY85" s="3867"/>
      <c r="AZ85" s="3867"/>
      <c r="BA85" s="3867"/>
      <c r="BB85" s="3867"/>
      <c r="BC85" s="3867"/>
      <c r="BD85" s="3867"/>
      <c r="BE85" s="3867"/>
      <c r="BF85" s="3867"/>
      <c r="BG85" s="3867"/>
      <c r="BH85" s="3867"/>
      <c r="BI85" s="3867"/>
      <c r="BJ85" s="3867"/>
      <c r="BK85" s="3867"/>
      <c r="BL85" s="3867"/>
      <c r="BM85" s="3867"/>
      <c r="BN85" s="3867"/>
      <c r="BO85" s="3867"/>
      <c r="BP85" s="3867"/>
      <c r="BQ85" s="3867"/>
      <c r="BR85" s="3867"/>
      <c r="BS85" s="3867"/>
      <c r="BT85" s="3867"/>
      <c r="BU85" s="3867"/>
      <c r="BV85" s="3867"/>
      <c r="BW85" s="3867"/>
      <c r="BX85" s="3867"/>
      <c r="BY85" s="3867"/>
      <c r="BZ85" s="3867"/>
      <c r="CA85" s="3867"/>
      <c r="CB85" s="3867"/>
      <c r="CC85" s="3867"/>
      <c r="CD85" s="3867"/>
      <c r="CE85" s="3867"/>
      <c r="CF85" s="3867"/>
      <c r="CG85" s="3868"/>
    </row>
    <row r="86" spans="34:85">
      <c r="AS86" s="3866"/>
      <c r="AT86" s="3867"/>
      <c r="AU86" s="3867"/>
      <c r="AV86" s="3867"/>
      <c r="AW86" s="3867"/>
      <c r="AX86" s="3867"/>
      <c r="AY86" s="3867"/>
      <c r="AZ86" s="3867"/>
      <c r="BA86" s="3867"/>
      <c r="BB86" s="3867"/>
      <c r="BC86" s="3867"/>
      <c r="BD86" s="3867"/>
      <c r="BE86" s="3867"/>
      <c r="BF86" s="3867"/>
      <c r="BG86" s="3867"/>
      <c r="BH86" s="3867"/>
      <c r="BI86" s="3867"/>
      <c r="BJ86" s="3867"/>
      <c r="BK86" s="3867"/>
      <c r="BL86" s="3867"/>
      <c r="BM86" s="3867"/>
      <c r="BN86" s="3867"/>
      <c r="BO86" s="3867"/>
      <c r="BP86" s="3867"/>
      <c r="BQ86" s="3867"/>
      <c r="BR86" s="3867"/>
      <c r="BS86" s="3867"/>
      <c r="BT86" s="3867"/>
      <c r="BU86" s="3867"/>
      <c r="BV86" s="3867"/>
      <c r="BW86" s="3867"/>
      <c r="BX86" s="3867"/>
      <c r="BY86" s="3867"/>
      <c r="BZ86" s="3867"/>
      <c r="CA86" s="3867"/>
      <c r="CB86" s="3867"/>
      <c r="CC86" s="3867"/>
      <c r="CD86" s="3867"/>
      <c r="CE86" s="3867"/>
      <c r="CF86" s="3867"/>
      <c r="CG86" s="3868"/>
    </row>
    <row r="87" spans="34:85">
      <c r="AS87" s="3866"/>
      <c r="AT87" s="3867"/>
      <c r="AU87" s="3867"/>
      <c r="AV87" s="3867"/>
      <c r="AW87" s="3867"/>
      <c r="AX87" s="3867"/>
      <c r="AY87" s="3867"/>
      <c r="AZ87" s="3867"/>
      <c r="BA87" s="3867"/>
      <c r="BB87" s="3867"/>
      <c r="BC87" s="3867"/>
      <c r="BD87" s="3867"/>
      <c r="BE87" s="3867"/>
      <c r="BF87" s="3867"/>
      <c r="BG87" s="3867"/>
      <c r="BH87" s="3867"/>
      <c r="BI87" s="3867"/>
      <c r="BJ87" s="3867"/>
      <c r="BK87" s="3867"/>
      <c r="BL87" s="3867"/>
      <c r="BM87" s="3867"/>
      <c r="BN87" s="3867"/>
      <c r="BO87" s="3867"/>
      <c r="BP87" s="3867"/>
      <c r="BQ87" s="3867"/>
      <c r="BR87" s="3867"/>
      <c r="BS87" s="3867"/>
      <c r="BT87" s="3867"/>
      <c r="BU87" s="3867"/>
      <c r="BV87" s="3867"/>
      <c r="BW87" s="3867"/>
      <c r="BX87" s="3867"/>
      <c r="BY87" s="3867"/>
      <c r="BZ87" s="3867"/>
      <c r="CA87" s="3867"/>
      <c r="CB87" s="3867"/>
      <c r="CC87" s="3867"/>
      <c r="CD87" s="3867"/>
      <c r="CE87" s="3867"/>
      <c r="CF87" s="3867"/>
      <c r="CG87" s="3868"/>
    </row>
    <row r="88" spans="34:85">
      <c r="AS88" s="3866"/>
      <c r="AT88" s="3867"/>
      <c r="AU88" s="3867"/>
      <c r="AV88" s="3867"/>
      <c r="AW88" s="3867"/>
      <c r="AX88" s="3867"/>
      <c r="AY88" s="3867"/>
      <c r="AZ88" s="3867"/>
      <c r="BA88" s="3867"/>
      <c r="BB88" s="3867"/>
      <c r="BC88" s="3867"/>
      <c r="BD88" s="3867"/>
      <c r="BE88" s="3867"/>
      <c r="BF88" s="3867"/>
      <c r="BG88" s="3867"/>
      <c r="BH88" s="3867"/>
      <c r="BI88" s="3867"/>
      <c r="BJ88" s="3867"/>
      <c r="BK88" s="3867"/>
      <c r="BL88" s="3867"/>
      <c r="BM88" s="3867"/>
      <c r="BN88" s="3867"/>
      <c r="BO88" s="3867"/>
      <c r="BP88" s="3867"/>
      <c r="BQ88" s="3867"/>
      <c r="BR88" s="3867"/>
      <c r="BS88" s="3867"/>
      <c r="BT88" s="3867"/>
      <c r="BU88" s="3867"/>
      <c r="BV88" s="3867"/>
      <c r="BW88" s="3867"/>
      <c r="BX88" s="3867"/>
      <c r="BY88" s="3867"/>
      <c r="BZ88" s="3867"/>
      <c r="CA88" s="3867"/>
      <c r="CB88" s="3867"/>
      <c r="CC88" s="3867"/>
      <c r="CD88" s="3867"/>
      <c r="CE88" s="3867"/>
      <c r="CF88" s="3867"/>
      <c r="CG88" s="3868"/>
    </row>
    <row r="89" spans="34:85">
      <c r="AS89" s="3866"/>
      <c r="AT89" s="3867"/>
      <c r="AU89" s="3867"/>
      <c r="AV89" s="3867"/>
      <c r="AW89" s="3867"/>
      <c r="AX89" s="3867"/>
      <c r="AY89" s="3867"/>
      <c r="AZ89" s="3867"/>
      <c r="BA89" s="3867"/>
      <c r="BB89" s="3867"/>
      <c r="BC89" s="3867"/>
      <c r="BD89" s="3867"/>
      <c r="BE89" s="3867"/>
      <c r="BF89" s="3867"/>
      <c r="BG89" s="3867"/>
      <c r="BH89" s="3867"/>
      <c r="BI89" s="3867"/>
      <c r="BJ89" s="3867"/>
      <c r="BK89" s="3867"/>
      <c r="BL89" s="3867"/>
      <c r="BM89" s="3867"/>
      <c r="BN89" s="3867"/>
      <c r="BO89" s="3867"/>
      <c r="BP89" s="3867"/>
      <c r="BQ89" s="3867"/>
      <c r="BR89" s="3867"/>
      <c r="BS89" s="3867"/>
      <c r="BT89" s="3867"/>
      <c r="BU89" s="3867"/>
      <c r="BV89" s="3867"/>
      <c r="BW89" s="3867"/>
      <c r="BX89" s="3867"/>
      <c r="BY89" s="3867"/>
      <c r="BZ89" s="3867"/>
      <c r="CA89" s="3867"/>
      <c r="CB89" s="3867"/>
      <c r="CC89" s="3867"/>
      <c r="CD89" s="3867"/>
      <c r="CE89" s="3867"/>
      <c r="CF89" s="3867"/>
      <c r="CG89" s="3868"/>
    </row>
    <row r="90" spans="34:85">
      <c r="AS90" s="3866"/>
      <c r="AT90" s="3867"/>
      <c r="AU90" s="3867"/>
      <c r="AV90" s="3867"/>
      <c r="AW90" s="3867"/>
      <c r="AX90" s="3867"/>
      <c r="AY90" s="3867"/>
      <c r="AZ90" s="3867"/>
      <c r="BA90" s="3867"/>
      <c r="BB90" s="3867"/>
      <c r="BC90" s="3867"/>
      <c r="BD90" s="3867"/>
      <c r="BE90" s="3867"/>
      <c r="BF90" s="3867"/>
      <c r="BG90" s="3867"/>
      <c r="BH90" s="3867"/>
      <c r="BI90" s="3867"/>
      <c r="BJ90" s="3867"/>
      <c r="BK90" s="3867"/>
      <c r="BL90" s="3867"/>
      <c r="BM90" s="3867"/>
      <c r="BN90" s="3867"/>
      <c r="BO90" s="3867"/>
      <c r="BP90" s="3867"/>
      <c r="BQ90" s="3867"/>
      <c r="BR90" s="3867"/>
      <c r="BS90" s="3867"/>
      <c r="BT90" s="3867"/>
      <c r="BU90" s="3867"/>
      <c r="BV90" s="3867"/>
      <c r="BW90" s="3867"/>
      <c r="BX90" s="3867"/>
      <c r="BY90" s="3867"/>
      <c r="BZ90" s="3867"/>
      <c r="CA90" s="3867"/>
      <c r="CB90" s="3867"/>
      <c r="CC90" s="3867"/>
      <c r="CD90" s="3867"/>
      <c r="CE90" s="3867"/>
      <c r="CF90" s="3867"/>
      <c r="CG90" s="3868"/>
    </row>
    <row r="91" spans="34:85">
      <c r="AS91" s="3866"/>
      <c r="AT91" s="3867"/>
      <c r="AU91" s="3867"/>
      <c r="AV91" s="3867"/>
      <c r="AW91" s="3867"/>
      <c r="AX91" s="3867"/>
      <c r="AY91" s="3867"/>
      <c r="AZ91" s="3867"/>
      <c r="BA91" s="3867"/>
      <c r="BB91" s="3867"/>
      <c r="BC91" s="3867"/>
      <c r="BD91" s="3867"/>
      <c r="BE91" s="3867"/>
      <c r="BF91" s="3867"/>
      <c r="BG91" s="3867"/>
      <c r="BH91" s="3867"/>
      <c r="BI91" s="3867"/>
      <c r="BJ91" s="3867"/>
      <c r="BK91" s="3867"/>
      <c r="BL91" s="3867"/>
      <c r="BM91" s="3867"/>
      <c r="BN91" s="3867"/>
      <c r="BO91" s="3867"/>
      <c r="BP91" s="3867"/>
      <c r="BQ91" s="3867"/>
      <c r="BR91" s="3867"/>
      <c r="BS91" s="3867"/>
      <c r="BT91" s="3867"/>
      <c r="BU91" s="3867"/>
      <c r="BV91" s="3867"/>
      <c r="BW91" s="3867"/>
      <c r="BX91" s="3867"/>
      <c r="BY91" s="3867"/>
      <c r="BZ91" s="3867"/>
      <c r="CA91" s="3867"/>
      <c r="CB91" s="3867"/>
      <c r="CC91" s="3867"/>
      <c r="CD91" s="3867"/>
      <c r="CE91" s="3867"/>
      <c r="CF91" s="3867"/>
      <c r="CG91" s="3868"/>
    </row>
    <row r="92" spans="34:85">
      <c r="AS92" s="3866"/>
      <c r="AT92" s="3867"/>
      <c r="AU92" s="3867"/>
      <c r="AV92" s="3867"/>
      <c r="AW92" s="3867"/>
      <c r="AX92" s="3867"/>
      <c r="AY92" s="3867"/>
      <c r="AZ92" s="3867"/>
      <c r="BA92" s="3867"/>
      <c r="BB92" s="3867"/>
      <c r="BC92" s="3867"/>
      <c r="BD92" s="3867"/>
      <c r="BE92" s="3867"/>
      <c r="BF92" s="3867"/>
      <c r="BG92" s="3867"/>
      <c r="BH92" s="3867"/>
      <c r="BI92" s="3867"/>
      <c r="BJ92" s="3867"/>
      <c r="BK92" s="3867"/>
      <c r="BL92" s="3867"/>
      <c r="BM92" s="3867"/>
      <c r="BN92" s="3867"/>
      <c r="BO92" s="3867"/>
      <c r="BP92" s="3867"/>
      <c r="BQ92" s="3867"/>
      <c r="BR92" s="3867"/>
      <c r="BS92" s="3867"/>
      <c r="BT92" s="3867"/>
      <c r="BU92" s="3867"/>
      <c r="BV92" s="3867"/>
      <c r="BW92" s="3867"/>
      <c r="BX92" s="3867"/>
      <c r="BY92" s="3867"/>
      <c r="BZ92" s="3867"/>
      <c r="CA92" s="3867"/>
      <c r="CB92" s="3867"/>
      <c r="CC92" s="3867"/>
      <c r="CD92" s="3867"/>
      <c r="CE92" s="3867"/>
      <c r="CF92" s="3867"/>
      <c r="CG92" s="3868"/>
    </row>
    <row r="93" spans="34:85">
      <c r="AS93" s="3866"/>
      <c r="AT93" s="3867"/>
      <c r="AU93" s="3867"/>
      <c r="AV93" s="3867"/>
      <c r="AW93" s="3867"/>
      <c r="AX93" s="3867"/>
      <c r="AY93" s="3867"/>
      <c r="AZ93" s="3867"/>
      <c r="BA93" s="3867"/>
      <c r="BB93" s="3867"/>
      <c r="BC93" s="3867"/>
      <c r="BD93" s="3867"/>
      <c r="BE93" s="3867"/>
      <c r="BF93" s="3867"/>
      <c r="BG93" s="3867"/>
      <c r="BH93" s="3867"/>
      <c r="BI93" s="3867"/>
      <c r="BJ93" s="3867"/>
      <c r="BK93" s="3867"/>
      <c r="BL93" s="3867"/>
      <c r="BM93" s="3867"/>
      <c r="BN93" s="3867"/>
      <c r="BO93" s="3867"/>
      <c r="BP93" s="3867"/>
      <c r="BQ93" s="3867"/>
      <c r="BR93" s="3867"/>
      <c r="BS93" s="3867"/>
      <c r="BT93" s="3867"/>
      <c r="BU93" s="3867"/>
      <c r="BV93" s="3867"/>
      <c r="BW93" s="3867"/>
      <c r="BX93" s="3867"/>
      <c r="BY93" s="3867"/>
      <c r="BZ93" s="3867"/>
      <c r="CA93" s="3867"/>
      <c r="CB93" s="3867"/>
      <c r="CC93" s="3867"/>
      <c r="CD93" s="3867"/>
      <c r="CE93" s="3867"/>
      <c r="CF93" s="3867"/>
      <c r="CG93" s="3868"/>
    </row>
    <row r="94" spans="34:85">
      <c r="AS94" s="3866"/>
      <c r="AT94" s="3867"/>
      <c r="AU94" s="3867"/>
      <c r="AV94" s="3867"/>
      <c r="AW94" s="3867"/>
      <c r="AX94" s="3867"/>
      <c r="AY94" s="3867"/>
      <c r="AZ94" s="3867"/>
      <c r="BA94" s="3867"/>
      <c r="BB94" s="3867"/>
      <c r="BC94" s="3867"/>
      <c r="BD94" s="3867"/>
      <c r="BE94" s="3867"/>
      <c r="BF94" s="3867"/>
      <c r="BG94" s="3867"/>
      <c r="BH94" s="3867"/>
      <c r="BI94" s="3867"/>
      <c r="BJ94" s="3867"/>
      <c r="BK94" s="3867"/>
      <c r="BL94" s="3867"/>
      <c r="BM94" s="3867"/>
      <c r="BN94" s="3867"/>
      <c r="BO94" s="3867"/>
      <c r="BP94" s="3867"/>
      <c r="BQ94" s="3867"/>
      <c r="BR94" s="3867"/>
      <c r="BS94" s="3867"/>
      <c r="BT94" s="3867"/>
      <c r="BU94" s="3867"/>
      <c r="BV94" s="3867"/>
      <c r="BW94" s="3867"/>
      <c r="BX94" s="3867"/>
      <c r="BY94" s="3867"/>
      <c r="BZ94" s="3867"/>
      <c r="CA94" s="3867"/>
      <c r="CB94" s="3867"/>
      <c r="CC94" s="3867"/>
      <c r="CD94" s="3867"/>
      <c r="CE94" s="3867"/>
      <c r="CF94" s="3867"/>
      <c r="CG94" s="3868"/>
    </row>
    <row r="95" spans="34:85">
      <c r="AS95" s="3866"/>
      <c r="AT95" s="3867"/>
      <c r="AU95" s="3867"/>
      <c r="AV95" s="3867"/>
      <c r="AW95" s="3867"/>
      <c r="AX95" s="3867"/>
      <c r="AY95" s="3867"/>
      <c r="AZ95" s="3867"/>
      <c r="BA95" s="3867"/>
      <c r="BB95" s="3867"/>
      <c r="BC95" s="3867"/>
      <c r="BD95" s="3867"/>
      <c r="BE95" s="3867"/>
      <c r="BF95" s="3867"/>
      <c r="BG95" s="3867"/>
      <c r="BH95" s="3867"/>
      <c r="BI95" s="3867"/>
      <c r="BJ95" s="3867"/>
      <c r="BK95" s="3867"/>
      <c r="BL95" s="3867"/>
      <c r="BM95" s="3867"/>
      <c r="BN95" s="3867"/>
      <c r="BO95" s="3867"/>
      <c r="BP95" s="3867"/>
      <c r="BQ95" s="3867"/>
      <c r="BR95" s="3867"/>
      <c r="BS95" s="3867"/>
      <c r="BT95" s="3867"/>
      <c r="BU95" s="3867"/>
      <c r="BV95" s="3867"/>
      <c r="BW95" s="3867"/>
      <c r="BX95" s="3867"/>
      <c r="BY95" s="3867"/>
      <c r="BZ95" s="3867"/>
      <c r="CA95" s="3867"/>
      <c r="CB95" s="3867"/>
      <c r="CC95" s="3867"/>
      <c r="CD95" s="3867"/>
      <c r="CE95" s="3867"/>
      <c r="CF95" s="3867"/>
      <c r="CG95" s="3868"/>
    </row>
    <row r="96" spans="34:85">
      <c r="AS96" s="3866"/>
      <c r="AT96" s="3867"/>
      <c r="AU96" s="3867"/>
      <c r="AV96" s="3867"/>
      <c r="AW96" s="3867"/>
      <c r="AX96" s="3867"/>
      <c r="AY96" s="3867"/>
      <c r="AZ96" s="3867"/>
      <c r="BA96" s="3867"/>
      <c r="BB96" s="3867"/>
      <c r="BC96" s="3867"/>
      <c r="BD96" s="3867"/>
      <c r="BE96" s="3867"/>
      <c r="BF96" s="3867"/>
      <c r="BG96" s="3867"/>
      <c r="BH96" s="3867"/>
      <c r="BI96" s="3867"/>
      <c r="BJ96" s="3867"/>
      <c r="BK96" s="3867"/>
      <c r="BL96" s="3867"/>
      <c r="BM96" s="3867"/>
      <c r="BN96" s="3867"/>
      <c r="BO96" s="3867"/>
      <c r="BP96" s="3867"/>
      <c r="BQ96" s="3867"/>
      <c r="BR96" s="3867"/>
      <c r="BS96" s="3867"/>
      <c r="BT96" s="3867"/>
      <c r="BU96" s="3867"/>
      <c r="BV96" s="3867"/>
      <c r="BW96" s="3867"/>
      <c r="BX96" s="3867"/>
      <c r="BY96" s="3867"/>
      <c r="BZ96" s="3867"/>
      <c r="CA96" s="3867"/>
      <c r="CB96" s="3867"/>
      <c r="CC96" s="3867"/>
      <c r="CD96" s="3867"/>
      <c r="CE96" s="3867"/>
      <c r="CF96" s="3867"/>
      <c r="CG96" s="3868"/>
    </row>
    <row r="97" spans="45:85">
      <c r="AS97" s="3866"/>
      <c r="AT97" s="3867"/>
      <c r="AU97" s="3867"/>
      <c r="AV97" s="3867"/>
      <c r="AW97" s="3867"/>
      <c r="AX97" s="3867"/>
      <c r="AY97" s="3867"/>
      <c r="AZ97" s="3867"/>
      <c r="BA97" s="3867"/>
      <c r="BB97" s="3867"/>
      <c r="BC97" s="3867"/>
      <c r="BD97" s="3867"/>
      <c r="BE97" s="3867"/>
      <c r="BF97" s="3867"/>
      <c r="BG97" s="3867"/>
      <c r="BH97" s="3867"/>
      <c r="BI97" s="3867"/>
      <c r="BJ97" s="3867"/>
      <c r="BK97" s="3867"/>
      <c r="BL97" s="3867"/>
      <c r="BM97" s="3867"/>
      <c r="BN97" s="3867"/>
      <c r="BO97" s="3867"/>
      <c r="BP97" s="3867"/>
      <c r="BQ97" s="3867"/>
      <c r="BR97" s="3867"/>
      <c r="BS97" s="3867"/>
      <c r="BT97" s="3867"/>
      <c r="BU97" s="3867"/>
      <c r="BV97" s="3867"/>
      <c r="BW97" s="3867"/>
      <c r="BX97" s="3867"/>
      <c r="BY97" s="3867"/>
      <c r="BZ97" s="3867"/>
      <c r="CA97" s="3867"/>
      <c r="CB97" s="3867"/>
      <c r="CC97" s="3867"/>
      <c r="CD97" s="3867"/>
      <c r="CE97" s="3867"/>
      <c r="CF97" s="3867"/>
      <c r="CG97" s="3868"/>
    </row>
    <row r="98" spans="45:85">
      <c r="AS98" s="3866"/>
      <c r="AT98" s="3867"/>
      <c r="AU98" s="3867"/>
      <c r="AV98" s="3867"/>
      <c r="AW98" s="3867"/>
      <c r="AX98" s="3867"/>
      <c r="AY98" s="3867"/>
      <c r="AZ98" s="3867"/>
      <c r="BA98" s="3867"/>
      <c r="BB98" s="3867"/>
      <c r="BC98" s="3867"/>
      <c r="BD98" s="3867"/>
      <c r="BE98" s="3867"/>
      <c r="BF98" s="3867"/>
      <c r="BG98" s="3867"/>
      <c r="BH98" s="3867"/>
      <c r="BI98" s="3867"/>
      <c r="BJ98" s="3867"/>
      <c r="BK98" s="3867"/>
      <c r="BL98" s="3867"/>
      <c r="BM98" s="3867"/>
      <c r="BN98" s="3867"/>
      <c r="BO98" s="3867"/>
      <c r="BP98" s="3867"/>
      <c r="BQ98" s="3867"/>
      <c r="BR98" s="3867"/>
      <c r="BS98" s="3867"/>
      <c r="BT98" s="3867"/>
      <c r="BU98" s="3867"/>
      <c r="BV98" s="3867"/>
      <c r="BW98" s="3867"/>
      <c r="BX98" s="3867"/>
      <c r="BY98" s="3867"/>
      <c r="BZ98" s="3867"/>
      <c r="CA98" s="3867"/>
      <c r="CB98" s="3867"/>
      <c r="CC98" s="3867"/>
      <c r="CD98" s="3867"/>
      <c r="CE98" s="3867"/>
      <c r="CF98" s="3867"/>
      <c r="CG98" s="3868"/>
    </row>
    <row r="99" spans="45:85">
      <c r="AS99" s="3869"/>
      <c r="AT99" s="3870"/>
      <c r="AU99" s="3870"/>
      <c r="AV99" s="3870"/>
      <c r="AW99" s="3870"/>
      <c r="AX99" s="3870"/>
      <c r="AY99" s="3870"/>
      <c r="AZ99" s="3870"/>
      <c r="BA99" s="3870"/>
      <c r="BB99" s="3870"/>
      <c r="BC99" s="3870"/>
      <c r="BD99" s="3870"/>
      <c r="BE99" s="3870"/>
      <c r="BF99" s="3870"/>
      <c r="BG99" s="3870"/>
      <c r="BH99" s="3870"/>
      <c r="BI99" s="3870"/>
      <c r="BJ99" s="3870"/>
      <c r="BK99" s="3870"/>
      <c r="BL99" s="3870"/>
      <c r="BM99" s="3870"/>
      <c r="BN99" s="3870"/>
      <c r="BO99" s="3870"/>
      <c r="BP99" s="3870"/>
      <c r="BQ99" s="3870"/>
      <c r="BR99" s="3870"/>
      <c r="BS99" s="3870"/>
      <c r="BT99" s="3870"/>
      <c r="BU99" s="3870"/>
      <c r="BV99" s="3870"/>
      <c r="BW99" s="3870"/>
      <c r="BX99" s="3870"/>
      <c r="BY99" s="3870"/>
      <c r="BZ99" s="3870"/>
      <c r="CA99" s="3870"/>
      <c r="CB99" s="3870"/>
      <c r="CC99" s="3870"/>
      <c r="CD99" s="3870"/>
      <c r="CE99" s="3870"/>
      <c r="CF99" s="3870"/>
      <c r="CG99" s="3871"/>
    </row>
  </sheetData>
  <mergeCells count="444">
    <mergeCell ref="AS1:AW1"/>
    <mergeCell ref="AS2:BJ5"/>
    <mergeCell ref="A3:AF3"/>
    <mergeCell ref="AG3:AQ3"/>
    <mergeCell ref="B4:AF4"/>
    <mergeCell ref="AG5:AQ6"/>
    <mergeCell ref="C7:L7"/>
    <mergeCell ref="M7:T7"/>
    <mergeCell ref="U7:AH7"/>
    <mergeCell ref="AI7:AP7"/>
    <mergeCell ref="E8:L8"/>
    <mergeCell ref="M8:T8"/>
    <mergeCell ref="W8:AH8"/>
    <mergeCell ref="AI8:AP8"/>
    <mergeCell ref="A1:AQ1"/>
    <mergeCell ref="E9:L9"/>
    <mergeCell ref="M9:T9"/>
    <mergeCell ref="W9:AB9"/>
    <mergeCell ref="AC9:AG9"/>
    <mergeCell ref="AI9:AP9"/>
    <mergeCell ref="E10:L10"/>
    <mergeCell ref="M10:T10"/>
    <mergeCell ref="W10:AH10"/>
    <mergeCell ref="AI10:AP10"/>
    <mergeCell ref="BG11:BP12"/>
    <mergeCell ref="E12:L12"/>
    <mergeCell ref="M12:T12"/>
    <mergeCell ref="W12:AH12"/>
    <mergeCell ref="AI12:AP12"/>
    <mergeCell ref="AT11:BC12"/>
    <mergeCell ref="E13:L13"/>
    <mergeCell ref="M13:T13"/>
    <mergeCell ref="W13:AH13"/>
    <mergeCell ref="AI13:AP13"/>
    <mergeCell ref="E11:L11"/>
    <mergeCell ref="M11:T11"/>
    <mergeCell ref="W11:AB11"/>
    <mergeCell ref="AC11:AG11"/>
    <mergeCell ref="AI11:AP11"/>
    <mergeCell ref="C16:AF16"/>
    <mergeCell ref="C18:E21"/>
    <mergeCell ref="F18:H21"/>
    <mergeCell ref="I18:V18"/>
    <mergeCell ref="W18:Y21"/>
    <mergeCell ref="Z18:AE18"/>
    <mergeCell ref="AF18:AP21"/>
    <mergeCell ref="I19:J21"/>
    <mergeCell ref="K19:L21"/>
    <mergeCell ref="M19:N21"/>
    <mergeCell ref="BE20:BH21"/>
    <mergeCell ref="BI20:BK21"/>
    <mergeCell ref="BL20:BN21"/>
    <mergeCell ref="O19:P21"/>
    <mergeCell ref="Q19:R21"/>
    <mergeCell ref="S19:T21"/>
    <mergeCell ref="U19:V21"/>
    <mergeCell ref="Z19:AB21"/>
    <mergeCell ref="AD19:AE19"/>
    <mergeCell ref="AD20:AE20"/>
    <mergeCell ref="AD21:AE21"/>
    <mergeCell ref="AS18:AV19"/>
    <mergeCell ref="AW18:AY19"/>
    <mergeCell ref="AZ18:BB19"/>
    <mergeCell ref="BE18:BH19"/>
    <mergeCell ref="BI18:BK19"/>
    <mergeCell ref="BL18:BN19"/>
    <mergeCell ref="A22:B22"/>
    <mergeCell ref="F22:H22"/>
    <mergeCell ref="I22:J22"/>
    <mergeCell ref="K22:L22"/>
    <mergeCell ref="M22:N22"/>
    <mergeCell ref="O22:P22"/>
    <mergeCell ref="AS20:AV21"/>
    <mergeCell ref="AW20:AY21"/>
    <mergeCell ref="AZ20:BB21"/>
    <mergeCell ref="AS22:AV23"/>
    <mergeCell ref="AW22:AY23"/>
    <mergeCell ref="AZ22:BB23"/>
    <mergeCell ref="BE22:BH23"/>
    <mergeCell ref="BI22:BK23"/>
    <mergeCell ref="Q22:R22"/>
    <mergeCell ref="S22:T22"/>
    <mergeCell ref="U22:V22"/>
    <mergeCell ref="W22:Y22"/>
    <mergeCell ref="Z22:AB22"/>
    <mergeCell ref="AD22:AE22"/>
    <mergeCell ref="F23:H24"/>
    <mergeCell ref="I23:J24"/>
    <mergeCell ref="K23:L24"/>
    <mergeCell ref="M23:N24"/>
    <mergeCell ref="O23:P24"/>
    <mergeCell ref="Q23:R24"/>
    <mergeCell ref="S23:T24"/>
    <mergeCell ref="U23:V24"/>
    <mergeCell ref="AG22:AP22"/>
    <mergeCell ref="AC25:AC27"/>
    <mergeCell ref="AD25:AE26"/>
    <mergeCell ref="AG25:AP25"/>
    <mergeCell ref="U26:V27"/>
    <mergeCell ref="AG26:AP26"/>
    <mergeCell ref="AS24:BB25"/>
    <mergeCell ref="BE24:BN25"/>
    <mergeCell ref="C25:E27"/>
    <mergeCell ref="F25:H27"/>
    <mergeCell ref="I25:J25"/>
    <mergeCell ref="K25:L25"/>
    <mergeCell ref="M25:N25"/>
    <mergeCell ref="O25:P25"/>
    <mergeCell ref="Q25:R25"/>
    <mergeCell ref="S25:T25"/>
    <mergeCell ref="W23:Y24"/>
    <mergeCell ref="Z23:AB24"/>
    <mergeCell ref="AC23:AC24"/>
    <mergeCell ref="AD23:AE23"/>
    <mergeCell ref="AG23:AP23"/>
    <mergeCell ref="AD24:AE24"/>
    <mergeCell ref="AG24:AP24"/>
    <mergeCell ref="BL22:BN23"/>
    <mergeCell ref="C23:E24"/>
    <mergeCell ref="I26:J27"/>
    <mergeCell ref="K26:L27"/>
    <mergeCell ref="M26:N27"/>
    <mergeCell ref="O26:P27"/>
    <mergeCell ref="Q26:R27"/>
    <mergeCell ref="S26:T27"/>
    <mergeCell ref="U25:V25"/>
    <mergeCell ref="W25:Y27"/>
    <mergeCell ref="Z25:AB27"/>
    <mergeCell ref="AS26:AV26"/>
    <mergeCell ref="AW26:BB26"/>
    <mergeCell ref="BE26:BH26"/>
    <mergeCell ref="BI26:BN26"/>
    <mergeCell ref="AD27:AE27"/>
    <mergeCell ref="AG27:AP27"/>
    <mergeCell ref="AS27:AV27"/>
    <mergeCell ref="AW27:AY27"/>
    <mergeCell ref="BE27:BH27"/>
    <mergeCell ref="BI27:BK27"/>
    <mergeCell ref="C28:E30"/>
    <mergeCell ref="F28:H30"/>
    <mergeCell ref="I28:J28"/>
    <mergeCell ref="K28:L28"/>
    <mergeCell ref="M28:N28"/>
    <mergeCell ref="O28:P28"/>
    <mergeCell ref="I29:J30"/>
    <mergeCell ref="K29:L30"/>
    <mergeCell ref="M29:N30"/>
    <mergeCell ref="O29:P30"/>
    <mergeCell ref="Q28:R28"/>
    <mergeCell ref="S28:T28"/>
    <mergeCell ref="U28:V28"/>
    <mergeCell ref="W28:Y30"/>
    <mergeCell ref="Z28:AB30"/>
    <mergeCell ref="AC28:AC30"/>
    <mergeCell ref="Q29:R30"/>
    <mergeCell ref="S29:T30"/>
    <mergeCell ref="U29:V30"/>
    <mergeCell ref="BI29:BK29"/>
    <mergeCell ref="AD30:AE30"/>
    <mergeCell ref="AG30:AP30"/>
    <mergeCell ref="AS30:AV30"/>
    <mergeCell ref="AW30:AY30"/>
    <mergeCell ref="BE30:BH30"/>
    <mergeCell ref="BI30:BK30"/>
    <mergeCell ref="AD28:AE29"/>
    <mergeCell ref="AG28:AP28"/>
    <mergeCell ref="AS28:AV28"/>
    <mergeCell ref="AW28:AY28"/>
    <mergeCell ref="BE28:BH28"/>
    <mergeCell ref="BI28:BK28"/>
    <mergeCell ref="AG29:AP29"/>
    <mergeCell ref="AS29:AV29"/>
    <mergeCell ref="AW29:AY29"/>
    <mergeCell ref="BE29:BH29"/>
    <mergeCell ref="C31:E33"/>
    <mergeCell ref="F31:H33"/>
    <mergeCell ref="I31:J31"/>
    <mergeCell ref="K31:L31"/>
    <mergeCell ref="M31:N31"/>
    <mergeCell ref="O31:P31"/>
    <mergeCell ref="I32:J33"/>
    <mergeCell ref="K32:L33"/>
    <mergeCell ref="M32:N33"/>
    <mergeCell ref="O32:P33"/>
    <mergeCell ref="Q31:R31"/>
    <mergeCell ref="S31:T31"/>
    <mergeCell ref="U31:V31"/>
    <mergeCell ref="W31:Y33"/>
    <mergeCell ref="Z31:AB33"/>
    <mergeCell ref="AC31:AC33"/>
    <mergeCell ref="Q32:R33"/>
    <mergeCell ref="S32:T33"/>
    <mergeCell ref="U32:V33"/>
    <mergeCell ref="BI32:BK32"/>
    <mergeCell ref="AD33:AE33"/>
    <mergeCell ref="AG33:AP33"/>
    <mergeCell ref="AS33:AV33"/>
    <mergeCell ref="AW33:AY33"/>
    <mergeCell ref="BE33:BH33"/>
    <mergeCell ref="BI33:BK33"/>
    <mergeCell ref="AD31:AE32"/>
    <mergeCell ref="AG31:AP31"/>
    <mergeCell ref="AS31:AV31"/>
    <mergeCell ref="AW31:AY31"/>
    <mergeCell ref="BE31:BH31"/>
    <mergeCell ref="BI31:BK31"/>
    <mergeCell ref="AG32:AP32"/>
    <mergeCell ref="AS32:AV32"/>
    <mergeCell ref="AW32:AY32"/>
    <mergeCell ref="BE32:BH32"/>
    <mergeCell ref="C34:E36"/>
    <mergeCell ref="F34:H36"/>
    <mergeCell ref="I34:J34"/>
    <mergeCell ref="K34:L34"/>
    <mergeCell ref="M34:N34"/>
    <mergeCell ref="O34:P34"/>
    <mergeCell ref="I35:J36"/>
    <mergeCell ref="K35:L36"/>
    <mergeCell ref="M35:N36"/>
    <mergeCell ref="O35:P36"/>
    <mergeCell ref="Q34:R34"/>
    <mergeCell ref="S34:T34"/>
    <mergeCell ref="U34:V34"/>
    <mergeCell ref="W34:Y36"/>
    <mergeCell ref="Z34:AB36"/>
    <mergeCell ref="AC34:AC36"/>
    <mergeCell ref="Q35:R36"/>
    <mergeCell ref="S35:T36"/>
    <mergeCell ref="U35:V36"/>
    <mergeCell ref="BI35:BK35"/>
    <mergeCell ref="AD36:AE36"/>
    <mergeCell ref="AG36:AP36"/>
    <mergeCell ref="AS36:AV36"/>
    <mergeCell ref="AW36:AY36"/>
    <mergeCell ref="BE36:BH36"/>
    <mergeCell ref="BI36:BK36"/>
    <mergeCell ref="AD34:AE35"/>
    <mergeCell ref="AG34:AP34"/>
    <mergeCell ref="AS34:AV34"/>
    <mergeCell ref="AW34:AY34"/>
    <mergeCell ref="BE34:BH34"/>
    <mergeCell ref="BI34:BK34"/>
    <mergeCell ref="AG35:AP35"/>
    <mergeCell ref="AS35:AV35"/>
    <mergeCell ref="AW35:AY35"/>
    <mergeCell ref="BE35:BH35"/>
    <mergeCell ref="C37:E39"/>
    <mergeCell ref="F37:H39"/>
    <mergeCell ref="I37:J37"/>
    <mergeCell ref="K37:L37"/>
    <mergeCell ref="M37:N37"/>
    <mergeCell ref="O37:P37"/>
    <mergeCell ref="I38:J39"/>
    <mergeCell ref="K38:L39"/>
    <mergeCell ref="M38:N39"/>
    <mergeCell ref="O38:P39"/>
    <mergeCell ref="Q37:R37"/>
    <mergeCell ref="S37:T37"/>
    <mergeCell ref="U37:V37"/>
    <mergeCell ref="W37:Y39"/>
    <mergeCell ref="Z37:AB39"/>
    <mergeCell ref="AC37:AC39"/>
    <mergeCell ref="Q38:R39"/>
    <mergeCell ref="S38:T39"/>
    <mergeCell ref="U38:V39"/>
    <mergeCell ref="BI38:BK38"/>
    <mergeCell ref="AD39:AE39"/>
    <mergeCell ref="AG39:AP39"/>
    <mergeCell ref="AS39:AV39"/>
    <mergeCell ref="AW39:AY39"/>
    <mergeCell ref="BE39:BH39"/>
    <mergeCell ref="BI39:BK39"/>
    <mergeCell ref="AD37:AE38"/>
    <mergeCell ref="AG37:AP37"/>
    <mergeCell ref="AS37:AV37"/>
    <mergeCell ref="AW37:AY37"/>
    <mergeCell ref="BE37:BH37"/>
    <mergeCell ref="BI37:BK37"/>
    <mergeCell ref="AG38:AP38"/>
    <mergeCell ref="AS38:AV38"/>
    <mergeCell ref="AW38:AY38"/>
    <mergeCell ref="BE38:BH38"/>
    <mergeCell ref="C40:E42"/>
    <mergeCell ref="F40:H42"/>
    <mergeCell ref="I40:J40"/>
    <mergeCell ref="K40:L40"/>
    <mergeCell ref="M40:N40"/>
    <mergeCell ref="O40:P40"/>
    <mergeCell ref="I41:J42"/>
    <mergeCell ref="K41:L42"/>
    <mergeCell ref="M41:N42"/>
    <mergeCell ref="O41:P42"/>
    <mergeCell ref="Q40:R40"/>
    <mergeCell ref="S40:T40"/>
    <mergeCell ref="U40:V40"/>
    <mergeCell ref="W40:Y42"/>
    <mergeCell ref="Z40:AB42"/>
    <mergeCell ref="AC40:AC42"/>
    <mergeCell ref="Q41:R42"/>
    <mergeCell ref="S41:T42"/>
    <mergeCell ref="U41:V42"/>
    <mergeCell ref="BI41:BK41"/>
    <mergeCell ref="AD42:AE42"/>
    <mergeCell ref="AG42:AP42"/>
    <mergeCell ref="AS42:AV42"/>
    <mergeCell ref="AW42:AY42"/>
    <mergeCell ref="BE42:BH42"/>
    <mergeCell ref="BI42:BK42"/>
    <mergeCell ref="AD40:AE41"/>
    <mergeCell ref="AG40:AP40"/>
    <mergeCell ref="AS40:AV40"/>
    <mergeCell ref="AW40:AY40"/>
    <mergeCell ref="BE40:BH40"/>
    <mergeCell ref="BI40:BK40"/>
    <mergeCell ref="AG41:AP41"/>
    <mergeCell ref="AS41:AV41"/>
    <mergeCell ref="AW41:AY41"/>
    <mergeCell ref="BE41:BH41"/>
    <mergeCell ref="AD43:AE44"/>
    <mergeCell ref="AG43:AP43"/>
    <mergeCell ref="I44:J45"/>
    <mergeCell ref="K44:L45"/>
    <mergeCell ref="M44:N45"/>
    <mergeCell ref="O44:P45"/>
    <mergeCell ref="Q44:R45"/>
    <mergeCell ref="S44:T45"/>
    <mergeCell ref="U44:V45"/>
    <mergeCell ref="AG44:AP44"/>
    <mergeCell ref="Q43:R43"/>
    <mergeCell ref="S43:T43"/>
    <mergeCell ref="U43:V43"/>
    <mergeCell ref="W43:Y45"/>
    <mergeCell ref="Z43:AB45"/>
    <mergeCell ref="AC43:AC45"/>
    <mergeCell ref="I43:J43"/>
    <mergeCell ref="K43:L43"/>
    <mergeCell ref="M43:N43"/>
    <mergeCell ref="O43:P43"/>
    <mergeCell ref="AD45:AE45"/>
    <mergeCell ref="AG45:AP45"/>
    <mergeCell ref="AS45:BY45"/>
    <mergeCell ref="C46:E48"/>
    <mergeCell ref="F46:H48"/>
    <mergeCell ref="I46:J46"/>
    <mergeCell ref="K46:L46"/>
    <mergeCell ref="M46:N46"/>
    <mergeCell ref="O46:P46"/>
    <mergeCell ref="Q46:R46"/>
    <mergeCell ref="C43:E45"/>
    <mergeCell ref="F43:H45"/>
    <mergeCell ref="AG46:AP46"/>
    <mergeCell ref="AT46:AT47"/>
    <mergeCell ref="AU46:CG59"/>
    <mergeCell ref="I47:J48"/>
    <mergeCell ref="K47:L48"/>
    <mergeCell ref="M47:N48"/>
    <mergeCell ref="O47:P48"/>
    <mergeCell ref="Q47:R48"/>
    <mergeCell ref="S47:T48"/>
    <mergeCell ref="U47:V48"/>
    <mergeCell ref="S46:T46"/>
    <mergeCell ref="U46:V46"/>
    <mergeCell ref="W46:Y48"/>
    <mergeCell ref="Z46:AB48"/>
    <mergeCell ref="AC46:AC48"/>
    <mergeCell ref="AD46:AE47"/>
    <mergeCell ref="AG47:AP47"/>
    <mergeCell ref="AD48:AE48"/>
    <mergeCell ref="AG48:AP48"/>
    <mergeCell ref="C49:E51"/>
    <mergeCell ref="F49:H51"/>
    <mergeCell ref="I49:J49"/>
    <mergeCell ref="K49:L49"/>
    <mergeCell ref="M49:N49"/>
    <mergeCell ref="O49:P49"/>
    <mergeCell ref="Q49:R49"/>
    <mergeCell ref="AG49:AP49"/>
    <mergeCell ref="I50:J51"/>
    <mergeCell ref="K50:L51"/>
    <mergeCell ref="M50:N51"/>
    <mergeCell ref="O50:P51"/>
    <mergeCell ref="Q50:R51"/>
    <mergeCell ref="S50:T51"/>
    <mergeCell ref="U50:V51"/>
    <mergeCell ref="AG50:AP50"/>
    <mergeCell ref="AD51:AE51"/>
    <mergeCell ref="S49:T49"/>
    <mergeCell ref="U49:V49"/>
    <mergeCell ref="W49:Y51"/>
    <mergeCell ref="Z49:AB51"/>
    <mergeCell ref="AC49:AC51"/>
    <mergeCell ref="AD49:AE50"/>
    <mergeCell ref="AG51:AP51"/>
    <mergeCell ref="C52:E54"/>
    <mergeCell ref="F52:H54"/>
    <mergeCell ref="I52:J52"/>
    <mergeCell ref="K52:L52"/>
    <mergeCell ref="M52:N52"/>
    <mergeCell ref="O52:P52"/>
    <mergeCell ref="Q52:R52"/>
    <mergeCell ref="S52:T52"/>
    <mergeCell ref="U52:V52"/>
    <mergeCell ref="S53:T54"/>
    <mergeCell ref="U53:V54"/>
    <mergeCell ref="AG53:AP53"/>
    <mergeCell ref="AD54:AE54"/>
    <mergeCell ref="AG54:AP54"/>
    <mergeCell ref="C55:H57"/>
    <mergeCell ref="Z55:AB57"/>
    <mergeCell ref="AC55:AC57"/>
    <mergeCell ref="AD55:AE56"/>
    <mergeCell ref="AG55:AP55"/>
    <mergeCell ref="W52:Y54"/>
    <mergeCell ref="Z52:AB54"/>
    <mergeCell ref="AC52:AC54"/>
    <mergeCell ref="AD52:AE53"/>
    <mergeCell ref="AG52:AP52"/>
    <mergeCell ref="I53:J54"/>
    <mergeCell ref="K53:L54"/>
    <mergeCell ref="M53:N54"/>
    <mergeCell ref="O53:P54"/>
    <mergeCell ref="Q53:R54"/>
    <mergeCell ref="AG56:AP56"/>
    <mergeCell ref="AD57:AE57"/>
    <mergeCell ref="AG57:AP57"/>
    <mergeCell ref="C67:D67"/>
    <mergeCell ref="E67:AP67"/>
    <mergeCell ref="AS74:CG99"/>
    <mergeCell ref="AG60:AP60"/>
    <mergeCell ref="AU60:CG60"/>
    <mergeCell ref="C62:D62"/>
    <mergeCell ref="C64:D64"/>
    <mergeCell ref="E64:AP64"/>
    <mergeCell ref="C65:D65"/>
    <mergeCell ref="E65:AP65"/>
    <mergeCell ref="C58:H60"/>
    <mergeCell ref="Z58:AB60"/>
    <mergeCell ref="AC58:AC60"/>
    <mergeCell ref="AD58:AE59"/>
    <mergeCell ref="AG58:AP58"/>
    <mergeCell ref="AG59:AP59"/>
    <mergeCell ref="AD60:AE60"/>
    <mergeCell ref="C66:D66"/>
    <mergeCell ref="E66:AP66"/>
  </mergeCells>
  <phoneticPr fontId="3"/>
  <dataValidations count="2">
    <dataValidation type="list" allowBlank="1" showInputMessage="1" showErrorMessage="1" sqref="AC9:AG9">
      <formula1>"一般型,余裕活用型"</formula1>
    </dataValidation>
    <dataValidation type="list" allowBlank="1" showInputMessage="1" showErrorMessage="1" sqref="AC11:AG11">
      <formula1>"病児対応型,病後児対応型,,体調不良児対応型,訪問型"</formula1>
    </dataValidation>
  </dataValidations>
  <hyperlinks>
    <hyperlink ref="AS1:AW1" location="'目次（幼保）'!A1" display="目次に戻る"/>
  </hyperlinks>
  <printOptions horizontalCentered="1"/>
  <pageMargins left="0.70866141732283472" right="0.31496062992125984" top="0.39370078740157483" bottom="0.39370078740157483" header="0" footer="0"/>
  <pageSetup paperSize="9" scale="93" orientation="portrait" r:id="rId1"/>
  <headerFooter alignWithMargins="0"/>
  <colBreaks count="1" manualBreakCount="1">
    <brk id="43" max="68" man="1"/>
  </colBreaks>
  <drawing r:id="rId2"/>
  <legacyDrawing r:id="rId3"/>
  <mc:AlternateContent xmlns:mc="http://schemas.openxmlformats.org/markup-compatibility/2006">
    <mc:Choice Requires="x14">
      <controls>
        <mc:AlternateContent xmlns:mc="http://schemas.openxmlformats.org/markup-compatibility/2006">
          <mc:Choice Requires="x14">
            <control shapeId="1614849" r:id="rId4" name="Check Box 1">
              <controlPr defaultSize="0" autoFill="0" autoLine="0" autoPict="0" altText="ない">
                <anchor moveWithCells="1">
                  <from>
                    <xdr:col>25</xdr:col>
                    <xdr:colOff>0</xdr:colOff>
                    <xdr:row>4</xdr:row>
                    <xdr:rowOff>0</xdr:rowOff>
                  </from>
                  <to>
                    <xdr:col>28</xdr:col>
                    <xdr:colOff>76200</xdr:colOff>
                    <xdr:row>5</xdr:row>
                    <xdr:rowOff>38100</xdr:rowOff>
                  </to>
                </anchor>
              </controlPr>
            </control>
          </mc:Choice>
        </mc:AlternateContent>
        <mc:AlternateContent xmlns:mc="http://schemas.openxmlformats.org/markup-compatibility/2006">
          <mc:Choice Requires="x14">
            <control shapeId="1614850" r:id="rId5" name="Check Box 2">
              <controlPr defaultSize="0" autoFill="0" autoLine="0" autoPict="0" altText="ない">
                <anchor moveWithCells="1">
                  <from>
                    <xdr:col>28</xdr:col>
                    <xdr:colOff>257175</xdr:colOff>
                    <xdr:row>4</xdr:row>
                    <xdr:rowOff>0</xdr:rowOff>
                  </from>
                  <to>
                    <xdr:col>31</xdr:col>
                    <xdr:colOff>38100</xdr:colOff>
                    <xdr:row>5</xdr:row>
                    <xdr:rowOff>38100</xdr:rowOff>
                  </to>
                </anchor>
              </controlPr>
            </control>
          </mc:Choice>
        </mc:AlternateContent>
        <mc:AlternateContent xmlns:mc="http://schemas.openxmlformats.org/markup-compatibility/2006">
          <mc:Choice Requires="x14">
            <control shapeId="1614851" r:id="rId6" name="Check Box 3">
              <controlPr defaultSize="0" autoFill="0" autoLine="0" autoPict="0">
                <anchor moveWithCells="1">
                  <from>
                    <xdr:col>2</xdr:col>
                    <xdr:colOff>38100</xdr:colOff>
                    <xdr:row>9</xdr:row>
                    <xdr:rowOff>142875</xdr:rowOff>
                  </from>
                  <to>
                    <xdr:col>4</xdr:col>
                    <xdr:colOff>95250</xdr:colOff>
                    <xdr:row>11</xdr:row>
                    <xdr:rowOff>19050</xdr:rowOff>
                  </to>
                </anchor>
              </controlPr>
            </control>
          </mc:Choice>
        </mc:AlternateContent>
        <mc:AlternateContent xmlns:mc="http://schemas.openxmlformats.org/markup-compatibility/2006">
          <mc:Choice Requires="x14">
            <control shapeId="1614852" r:id="rId7" name="Check Box 4">
              <controlPr defaultSize="0" autoFill="0" autoLine="0" autoPict="0">
                <anchor moveWithCells="1">
                  <from>
                    <xdr:col>2</xdr:col>
                    <xdr:colOff>38100</xdr:colOff>
                    <xdr:row>8</xdr:row>
                    <xdr:rowOff>142875</xdr:rowOff>
                  </from>
                  <to>
                    <xdr:col>4</xdr:col>
                    <xdr:colOff>95250</xdr:colOff>
                    <xdr:row>10</xdr:row>
                    <xdr:rowOff>19050</xdr:rowOff>
                  </to>
                </anchor>
              </controlPr>
            </control>
          </mc:Choice>
        </mc:AlternateContent>
        <mc:AlternateContent xmlns:mc="http://schemas.openxmlformats.org/markup-compatibility/2006">
          <mc:Choice Requires="x14">
            <control shapeId="1614853" r:id="rId8" name="Check Box 5">
              <controlPr defaultSize="0" autoFill="0" autoLine="0" autoPict="0">
                <anchor moveWithCells="1">
                  <from>
                    <xdr:col>2</xdr:col>
                    <xdr:colOff>38100</xdr:colOff>
                    <xdr:row>7</xdr:row>
                    <xdr:rowOff>142875</xdr:rowOff>
                  </from>
                  <to>
                    <xdr:col>4</xdr:col>
                    <xdr:colOff>95250</xdr:colOff>
                    <xdr:row>9</xdr:row>
                    <xdr:rowOff>19050</xdr:rowOff>
                  </to>
                </anchor>
              </controlPr>
            </control>
          </mc:Choice>
        </mc:AlternateContent>
        <mc:AlternateContent xmlns:mc="http://schemas.openxmlformats.org/markup-compatibility/2006">
          <mc:Choice Requires="x14">
            <control shapeId="1614854" r:id="rId9" name="Check Box 6">
              <controlPr defaultSize="0" autoFill="0" autoLine="0" autoPict="0">
                <anchor moveWithCells="1">
                  <from>
                    <xdr:col>2</xdr:col>
                    <xdr:colOff>38100</xdr:colOff>
                    <xdr:row>6</xdr:row>
                    <xdr:rowOff>142875</xdr:rowOff>
                  </from>
                  <to>
                    <xdr:col>4</xdr:col>
                    <xdr:colOff>95250</xdr:colOff>
                    <xdr:row>8</xdr:row>
                    <xdr:rowOff>19050</xdr:rowOff>
                  </to>
                </anchor>
              </controlPr>
            </control>
          </mc:Choice>
        </mc:AlternateContent>
        <mc:AlternateContent xmlns:mc="http://schemas.openxmlformats.org/markup-compatibility/2006">
          <mc:Choice Requires="x14">
            <control shapeId="1614855" r:id="rId10" name="Check Box 7">
              <controlPr defaultSize="0" autoFill="0" autoLine="0" autoPict="0">
                <anchor moveWithCells="1">
                  <from>
                    <xdr:col>2</xdr:col>
                    <xdr:colOff>38100</xdr:colOff>
                    <xdr:row>10</xdr:row>
                    <xdr:rowOff>142875</xdr:rowOff>
                  </from>
                  <to>
                    <xdr:col>4</xdr:col>
                    <xdr:colOff>95250</xdr:colOff>
                    <xdr:row>12</xdr:row>
                    <xdr:rowOff>19050</xdr:rowOff>
                  </to>
                </anchor>
              </controlPr>
            </control>
          </mc:Choice>
        </mc:AlternateContent>
        <mc:AlternateContent xmlns:mc="http://schemas.openxmlformats.org/markup-compatibility/2006">
          <mc:Choice Requires="x14">
            <control shapeId="1614856" r:id="rId11" name="Check Box 8">
              <controlPr defaultSize="0" autoFill="0" autoLine="0" autoPict="0">
                <anchor moveWithCells="1">
                  <from>
                    <xdr:col>2</xdr:col>
                    <xdr:colOff>38100</xdr:colOff>
                    <xdr:row>11</xdr:row>
                    <xdr:rowOff>133350</xdr:rowOff>
                  </from>
                  <to>
                    <xdr:col>4</xdr:col>
                    <xdr:colOff>95250</xdr:colOff>
                    <xdr:row>13</xdr:row>
                    <xdr:rowOff>9525</xdr:rowOff>
                  </to>
                </anchor>
              </controlPr>
            </control>
          </mc:Choice>
        </mc:AlternateContent>
        <mc:AlternateContent xmlns:mc="http://schemas.openxmlformats.org/markup-compatibility/2006">
          <mc:Choice Requires="x14">
            <control shapeId="1614857" r:id="rId12" name="Check Box 9">
              <controlPr defaultSize="0" autoFill="0" autoLine="0" autoPict="0">
                <anchor moveWithCells="1">
                  <from>
                    <xdr:col>20</xdr:col>
                    <xdr:colOff>38100</xdr:colOff>
                    <xdr:row>9</xdr:row>
                    <xdr:rowOff>142875</xdr:rowOff>
                  </from>
                  <to>
                    <xdr:col>22</xdr:col>
                    <xdr:colOff>95250</xdr:colOff>
                    <xdr:row>11</xdr:row>
                    <xdr:rowOff>19050</xdr:rowOff>
                  </to>
                </anchor>
              </controlPr>
            </control>
          </mc:Choice>
        </mc:AlternateContent>
        <mc:AlternateContent xmlns:mc="http://schemas.openxmlformats.org/markup-compatibility/2006">
          <mc:Choice Requires="x14">
            <control shapeId="1614858" r:id="rId13" name="Check Box 10">
              <controlPr defaultSize="0" autoFill="0" autoLine="0" autoPict="0">
                <anchor moveWithCells="1">
                  <from>
                    <xdr:col>20</xdr:col>
                    <xdr:colOff>38100</xdr:colOff>
                    <xdr:row>8</xdr:row>
                    <xdr:rowOff>142875</xdr:rowOff>
                  </from>
                  <to>
                    <xdr:col>22</xdr:col>
                    <xdr:colOff>95250</xdr:colOff>
                    <xdr:row>10</xdr:row>
                    <xdr:rowOff>19050</xdr:rowOff>
                  </to>
                </anchor>
              </controlPr>
            </control>
          </mc:Choice>
        </mc:AlternateContent>
        <mc:AlternateContent xmlns:mc="http://schemas.openxmlformats.org/markup-compatibility/2006">
          <mc:Choice Requires="x14">
            <control shapeId="1614859" r:id="rId14" name="Check Box 11">
              <controlPr defaultSize="0" autoFill="0" autoLine="0" autoPict="0">
                <anchor moveWithCells="1">
                  <from>
                    <xdr:col>20</xdr:col>
                    <xdr:colOff>38100</xdr:colOff>
                    <xdr:row>7</xdr:row>
                    <xdr:rowOff>142875</xdr:rowOff>
                  </from>
                  <to>
                    <xdr:col>22</xdr:col>
                    <xdr:colOff>95250</xdr:colOff>
                    <xdr:row>9</xdr:row>
                    <xdr:rowOff>19050</xdr:rowOff>
                  </to>
                </anchor>
              </controlPr>
            </control>
          </mc:Choice>
        </mc:AlternateContent>
        <mc:AlternateContent xmlns:mc="http://schemas.openxmlformats.org/markup-compatibility/2006">
          <mc:Choice Requires="x14">
            <control shapeId="1614860" r:id="rId15" name="Check Box 12">
              <controlPr defaultSize="0" autoFill="0" autoLine="0" autoPict="0">
                <anchor moveWithCells="1">
                  <from>
                    <xdr:col>20</xdr:col>
                    <xdr:colOff>38100</xdr:colOff>
                    <xdr:row>6</xdr:row>
                    <xdr:rowOff>142875</xdr:rowOff>
                  </from>
                  <to>
                    <xdr:col>22</xdr:col>
                    <xdr:colOff>95250</xdr:colOff>
                    <xdr:row>8</xdr:row>
                    <xdr:rowOff>19050</xdr:rowOff>
                  </to>
                </anchor>
              </controlPr>
            </control>
          </mc:Choice>
        </mc:AlternateContent>
        <mc:AlternateContent xmlns:mc="http://schemas.openxmlformats.org/markup-compatibility/2006">
          <mc:Choice Requires="x14">
            <control shapeId="1614861" r:id="rId16" name="Check Box 13">
              <controlPr defaultSize="0" autoFill="0" autoLine="0" autoPict="0">
                <anchor moveWithCells="1">
                  <from>
                    <xdr:col>20</xdr:col>
                    <xdr:colOff>38100</xdr:colOff>
                    <xdr:row>10</xdr:row>
                    <xdr:rowOff>142875</xdr:rowOff>
                  </from>
                  <to>
                    <xdr:col>22</xdr:col>
                    <xdr:colOff>95250</xdr:colOff>
                    <xdr:row>12</xdr:row>
                    <xdr:rowOff>19050</xdr:rowOff>
                  </to>
                </anchor>
              </controlPr>
            </control>
          </mc:Choice>
        </mc:AlternateContent>
        <mc:AlternateContent xmlns:mc="http://schemas.openxmlformats.org/markup-compatibility/2006">
          <mc:Choice Requires="x14">
            <control shapeId="1614862" r:id="rId17" name="Check Box 14">
              <controlPr defaultSize="0" autoFill="0" autoLine="0" autoPict="0">
                <anchor moveWithCells="1">
                  <from>
                    <xdr:col>20</xdr:col>
                    <xdr:colOff>38100</xdr:colOff>
                    <xdr:row>11</xdr:row>
                    <xdr:rowOff>133350</xdr:rowOff>
                  </from>
                  <to>
                    <xdr:col>22</xdr:col>
                    <xdr:colOff>95250</xdr:colOff>
                    <xdr:row>13</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CE102"/>
  <sheetViews>
    <sheetView showGridLines="0" zoomScaleNormal="100" zoomScaleSheetLayoutView="115" workbookViewId="0">
      <selection sqref="A1:AI1"/>
    </sheetView>
  </sheetViews>
  <sheetFormatPr defaultColWidth="8" defaultRowHeight="12"/>
  <cols>
    <col min="1" max="1" width="1.5" style="18" customWidth="1"/>
    <col min="2" max="35" width="2.5" style="18" customWidth="1"/>
    <col min="36" max="36" width="1.875" style="18" customWidth="1"/>
    <col min="37" max="53" width="1.875" style="178" customWidth="1"/>
    <col min="54" max="54" width="1.875" style="136" customWidth="1"/>
    <col min="55" max="55" width="1.875" style="178" customWidth="1"/>
    <col min="56" max="56" width="2" style="178" customWidth="1"/>
    <col min="57" max="63" width="2.375" style="178" customWidth="1"/>
    <col min="64" max="81" width="2" style="178" customWidth="1"/>
    <col min="82" max="83" width="8" style="178"/>
    <col min="84" max="16384" width="8" style="18"/>
  </cols>
  <sheetData>
    <row r="1" spans="1:75" ht="14.1" customHeight="1">
      <c r="A1" s="3333" t="s">
        <v>975</v>
      </c>
      <c r="B1" s="3333"/>
      <c r="C1" s="3333"/>
      <c r="D1" s="3333"/>
      <c r="E1" s="3333"/>
      <c r="F1" s="3333"/>
      <c r="G1" s="3333"/>
      <c r="H1" s="3333"/>
      <c r="I1" s="3333"/>
      <c r="J1" s="3333"/>
      <c r="K1" s="3333"/>
      <c r="L1" s="3333"/>
      <c r="M1" s="3333"/>
      <c r="N1" s="3333"/>
      <c r="O1" s="3333"/>
      <c r="P1" s="3333"/>
      <c r="Q1" s="3333"/>
      <c r="R1" s="3333"/>
      <c r="S1" s="3333"/>
      <c r="T1" s="3333"/>
      <c r="U1" s="3333"/>
      <c r="V1" s="3333"/>
      <c r="W1" s="3333"/>
      <c r="X1" s="3333"/>
      <c r="Y1" s="3333"/>
      <c r="Z1" s="3333"/>
      <c r="AA1" s="3333"/>
      <c r="AB1" s="3333"/>
      <c r="AC1" s="3333"/>
      <c r="AD1" s="3333"/>
      <c r="AE1" s="3333"/>
      <c r="AF1" s="3333"/>
      <c r="AG1" s="3333"/>
      <c r="AH1" s="3333"/>
      <c r="AI1" s="3333"/>
      <c r="AJ1" s="1258"/>
      <c r="AK1" s="1258"/>
      <c r="AL1" s="1258"/>
      <c r="AM1" s="1258"/>
      <c r="AN1" s="1258"/>
      <c r="AO1" s="1258"/>
      <c r="AP1" s="1258"/>
      <c r="AQ1" s="1258"/>
      <c r="AR1" s="1258"/>
      <c r="AS1" s="1258"/>
      <c r="AT1" s="1258"/>
      <c r="AU1" s="1258"/>
      <c r="AV1" s="1258"/>
      <c r="AW1" s="1258"/>
      <c r="AX1" s="1258"/>
      <c r="AY1" s="1258"/>
      <c r="AZ1" s="1258"/>
      <c r="BA1" s="1258"/>
      <c r="BB1" s="1258"/>
    </row>
    <row r="2" spans="1:75" ht="5.0999999999999996" customHeight="1" thickBot="1">
      <c r="B2" s="1417"/>
    </row>
    <row r="3" spans="1:75" ht="14.45" customHeight="1">
      <c r="A3" s="3334" t="s">
        <v>290</v>
      </c>
      <c r="B3" s="3335"/>
      <c r="C3" s="3335"/>
      <c r="D3" s="3335"/>
      <c r="E3" s="3335"/>
      <c r="F3" s="3335"/>
      <c r="G3" s="3335"/>
      <c r="H3" s="3335"/>
      <c r="I3" s="3335"/>
      <c r="J3" s="3335"/>
      <c r="K3" s="3335"/>
      <c r="L3" s="3335"/>
      <c r="M3" s="3335"/>
      <c r="N3" s="3335"/>
      <c r="O3" s="3335"/>
      <c r="P3" s="3335"/>
      <c r="Q3" s="3335"/>
      <c r="R3" s="3335"/>
      <c r="S3" s="3335"/>
      <c r="T3" s="3335"/>
      <c r="U3" s="3335"/>
      <c r="V3" s="3335"/>
      <c r="W3" s="4378"/>
      <c r="X3" s="3403" t="s">
        <v>292</v>
      </c>
      <c r="Y3" s="3335"/>
      <c r="Z3" s="3335"/>
      <c r="AA3" s="3335"/>
      <c r="AB3" s="3335"/>
      <c r="AC3" s="3335"/>
      <c r="AD3" s="3335"/>
      <c r="AE3" s="3335"/>
      <c r="AF3" s="3335"/>
      <c r="AG3" s="3335"/>
      <c r="AH3" s="3335"/>
      <c r="AI3" s="3404"/>
      <c r="AJ3" s="84"/>
      <c r="AK3" s="18" t="s">
        <v>825</v>
      </c>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row>
    <row r="4" spans="1:75" ht="14.1" customHeight="1">
      <c r="A4" s="3"/>
      <c r="B4" s="2389" t="s">
        <v>2032</v>
      </c>
      <c r="C4" s="2377"/>
      <c r="D4" s="2385"/>
      <c r="E4" s="2356"/>
      <c r="F4" s="2356"/>
      <c r="G4" s="2356"/>
      <c r="H4" s="2356"/>
      <c r="I4" s="2356"/>
      <c r="J4" s="2356"/>
      <c r="K4" s="2356"/>
      <c r="L4" s="2356"/>
      <c r="M4" s="2356"/>
      <c r="N4" s="2356"/>
      <c r="O4" s="2356"/>
      <c r="P4" s="2356"/>
      <c r="Q4" s="2356"/>
      <c r="R4" s="2356"/>
      <c r="S4" s="2356"/>
      <c r="T4" s="2356"/>
      <c r="U4" s="2356"/>
      <c r="V4" s="2356"/>
      <c r="W4" s="586"/>
      <c r="X4" s="401" t="s">
        <v>193</v>
      </c>
      <c r="Y4" s="4373" t="s">
        <v>287</v>
      </c>
      <c r="Z4" s="4373"/>
      <c r="AA4" s="4373"/>
      <c r="AB4" s="4373"/>
      <c r="AC4" s="4373"/>
      <c r="AD4" s="4373"/>
      <c r="AE4" s="4373"/>
      <c r="AF4" s="4373"/>
      <c r="AG4" s="4373"/>
      <c r="AH4" s="4373"/>
      <c r="AI4" s="4374"/>
      <c r="AJ4" s="83"/>
      <c r="AK4" s="677"/>
      <c r="AL4" s="4368" t="s">
        <v>1096</v>
      </c>
      <c r="AM4" s="4368"/>
      <c r="AN4" s="4368"/>
      <c r="AO4" s="4368"/>
      <c r="AP4" s="4368"/>
      <c r="AQ4" s="4368"/>
      <c r="AR4" s="4368"/>
      <c r="AS4" s="4368"/>
      <c r="AT4" s="4368"/>
      <c r="AU4" s="4368"/>
      <c r="AV4" s="4368"/>
      <c r="AW4" s="4368"/>
      <c r="AX4" s="4368"/>
      <c r="AY4" s="4368"/>
      <c r="AZ4" s="4368"/>
      <c r="BA4" s="4368"/>
      <c r="BB4" s="4368"/>
      <c r="BC4" s="4368"/>
      <c r="BD4" s="4368"/>
      <c r="BE4" s="4368"/>
      <c r="BF4" s="4368"/>
      <c r="BG4" s="4368"/>
      <c r="BH4" s="4368"/>
      <c r="BI4" s="4368"/>
      <c r="BJ4" s="4368"/>
      <c r="BK4" s="4368"/>
      <c r="BL4" s="4368"/>
      <c r="BM4" s="4368"/>
      <c r="BN4" s="4368"/>
      <c r="BO4" s="4368"/>
      <c r="BP4" s="4368"/>
      <c r="BQ4" s="4368"/>
      <c r="BR4" s="4368"/>
      <c r="BS4" s="4368"/>
      <c r="BT4" s="4368"/>
      <c r="BU4" s="4368"/>
      <c r="BV4" s="468"/>
    </row>
    <row r="5" spans="1:75" ht="14.1" customHeight="1">
      <c r="A5" s="3"/>
      <c r="B5" s="2389"/>
      <c r="C5" s="2363" t="s">
        <v>2031</v>
      </c>
      <c r="D5" s="2385"/>
      <c r="E5" s="2356"/>
      <c r="F5" s="2356"/>
      <c r="G5" s="2356"/>
      <c r="H5" s="2356"/>
      <c r="I5" s="2356"/>
      <c r="J5" s="2356"/>
      <c r="K5" s="2356"/>
      <c r="L5" s="2356"/>
      <c r="M5" s="2356"/>
      <c r="N5" s="2356"/>
      <c r="O5" s="2356"/>
      <c r="P5" s="2356"/>
      <c r="Q5" s="2356"/>
      <c r="R5" s="2356"/>
      <c r="S5" s="2356"/>
      <c r="T5" s="2356"/>
      <c r="U5" s="2356"/>
      <c r="V5" s="2356"/>
      <c r="W5" s="587"/>
      <c r="X5" s="65"/>
      <c r="Y5" s="3405"/>
      <c r="Z5" s="3405"/>
      <c r="AA5" s="3405"/>
      <c r="AB5" s="3405"/>
      <c r="AC5" s="3405"/>
      <c r="AD5" s="3405"/>
      <c r="AE5" s="3405"/>
      <c r="AF5" s="3405"/>
      <c r="AG5" s="3405"/>
      <c r="AH5" s="3405"/>
      <c r="AI5" s="3721"/>
      <c r="AJ5" s="83"/>
      <c r="AK5" s="471"/>
      <c r="AL5" s="4369"/>
      <c r="AM5" s="4369"/>
      <c r="AN5" s="4369"/>
      <c r="AO5" s="4369"/>
      <c r="AP5" s="4369"/>
      <c r="AQ5" s="4369"/>
      <c r="AR5" s="4369"/>
      <c r="AS5" s="4369"/>
      <c r="AT5" s="4369"/>
      <c r="AU5" s="4369"/>
      <c r="AV5" s="4369"/>
      <c r="AW5" s="4369"/>
      <c r="AX5" s="4369"/>
      <c r="AY5" s="4369"/>
      <c r="AZ5" s="4369"/>
      <c r="BA5" s="4369"/>
      <c r="BB5" s="4369"/>
      <c r="BC5" s="4369"/>
      <c r="BD5" s="4369"/>
      <c r="BE5" s="4369"/>
      <c r="BF5" s="4369"/>
      <c r="BG5" s="4369"/>
      <c r="BH5" s="4369"/>
      <c r="BI5" s="4369"/>
      <c r="BJ5" s="4369"/>
      <c r="BK5" s="4369"/>
      <c r="BL5" s="4369"/>
      <c r="BM5" s="4369"/>
      <c r="BN5" s="4369"/>
      <c r="BO5" s="4369"/>
      <c r="BP5" s="4369"/>
      <c r="BQ5" s="4369"/>
      <c r="BR5" s="4369"/>
      <c r="BS5" s="4369"/>
      <c r="BT5" s="4369"/>
      <c r="BU5" s="4369"/>
      <c r="BV5" s="470"/>
    </row>
    <row r="6" spans="1:75" ht="14.1" customHeight="1">
      <c r="A6" s="3"/>
      <c r="B6" s="2389"/>
      <c r="C6" s="2363"/>
      <c r="D6" s="2385"/>
      <c r="E6" s="2356"/>
      <c r="F6" s="2356"/>
      <c r="G6" s="2356"/>
      <c r="H6" s="2356"/>
      <c r="I6" s="2356"/>
      <c r="J6" s="2356"/>
      <c r="K6" s="2356"/>
      <c r="L6" s="2356"/>
      <c r="M6" s="2356"/>
      <c r="N6" s="2356"/>
      <c r="O6" s="2356"/>
      <c r="P6" s="2356"/>
      <c r="Q6" s="2356"/>
      <c r="R6" s="2356"/>
      <c r="S6" s="2356"/>
      <c r="T6" s="2356"/>
      <c r="U6" s="2356"/>
      <c r="V6" s="2356"/>
      <c r="W6" s="587"/>
      <c r="X6" s="65"/>
      <c r="Y6" s="3405"/>
      <c r="Z6" s="3405"/>
      <c r="AA6" s="3405"/>
      <c r="AB6" s="3405"/>
      <c r="AC6" s="3405"/>
      <c r="AD6" s="3405"/>
      <c r="AE6" s="3405"/>
      <c r="AF6" s="3405"/>
      <c r="AG6" s="3405"/>
      <c r="AH6" s="3405"/>
      <c r="AI6" s="3721"/>
      <c r="AJ6" s="83"/>
      <c r="AK6" s="471"/>
      <c r="AL6" s="4369"/>
      <c r="AM6" s="4369"/>
      <c r="AN6" s="4369"/>
      <c r="AO6" s="4369"/>
      <c r="AP6" s="4369"/>
      <c r="AQ6" s="4369"/>
      <c r="AR6" s="4369"/>
      <c r="AS6" s="4369"/>
      <c r="AT6" s="4369"/>
      <c r="AU6" s="4369"/>
      <c r="AV6" s="4369"/>
      <c r="AW6" s="4369"/>
      <c r="AX6" s="4369"/>
      <c r="AY6" s="4369"/>
      <c r="AZ6" s="4369"/>
      <c r="BA6" s="4369"/>
      <c r="BB6" s="4369"/>
      <c r="BC6" s="4369"/>
      <c r="BD6" s="4369"/>
      <c r="BE6" s="4369"/>
      <c r="BF6" s="4369"/>
      <c r="BG6" s="4369"/>
      <c r="BH6" s="4369"/>
      <c r="BI6" s="4369"/>
      <c r="BJ6" s="4369"/>
      <c r="BK6" s="4369"/>
      <c r="BL6" s="4369"/>
      <c r="BM6" s="4369"/>
      <c r="BN6" s="4369"/>
      <c r="BO6" s="4369"/>
      <c r="BP6" s="4369"/>
      <c r="BQ6" s="4369"/>
      <c r="BR6" s="4369"/>
      <c r="BS6" s="4369"/>
      <c r="BT6" s="4369"/>
      <c r="BU6" s="4369"/>
      <c r="BV6" s="470"/>
    </row>
    <row r="7" spans="1:75" ht="14.1" customHeight="1">
      <c r="A7" s="3"/>
      <c r="B7" s="2389" t="s">
        <v>1075</v>
      </c>
      <c r="C7" s="2377"/>
      <c r="D7" s="2385"/>
      <c r="E7" s="2356"/>
      <c r="F7" s="2356"/>
      <c r="G7" s="2356"/>
      <c r="H7" s="2356"/>
      <c r="I7" s="2356"/>
      <c r="J7" s="2356"/>
      <c r="K7" s="2356"/>
      <c r="L7" s="2356"/>
      <c r="M7" s="2356"/>
      <c r="N7" s="2356"/>
      <c r="O7" s="2356"/>
      <c r="P7" s="2356"/>
      <c r="Q7" s="2356"/>
      <c r="R7" s="2356"/>
      <c r="S7" s="2356"/>
      <c r="T7" s="2356"/>
      <c r="U7" s="2356"/>
      <c r="V7" s="2356"/>
      <c r="W7" s="587"/>
      <c r="X7" s="65"/>
      <c r="Y7" s="3405"/>
      <c r="Z7" s="3405"/>
      <c r="AA7" s="3405"/>
      <c r="AB7" s="3405"/>
      <c r="AC7" s="3405"/>
      <c r="AD7" s="3405"/>
      <c r="AE7" s="3405"/>
      <c r="AF7" s="3405"/>
      <c r="AG7" s="3405"/>
      <c r="AH7" s="3405"/>
      <c r="AI7" s="3721"/>
      <c r="AJ7" s="83"/>
      <c r="AK7" s="471"/>
      <c r="AL7" s="4369"/>
      <c r="AM7" s="4369"/>
      <c r="AN7" s="4369"/>
      <c r="AO7" s="4369"/>
      <c r="AP7" s="4369"/>
      <c r="AQ7" s="4369"/>
      <c r="AR7" s="4369"/>
      <c r="AS7" s="4369"/>
      <c r="AT7" s="4369"/>
      <c r="AU7" s="4369"/>
      <c r="AV7" s="4369"/>
      <c r="AW7" s="4369"/>
      <c r="AX7" s="4369"/>
      <c r="AY7" s="4369"/>
      <c r="AZ7" s="4369"/>
      <c r="BA7" s="4369"/>
      <c r="BB7" s="4369"/>
      <c r="BC7" s="4369"/>
      <c r="BD7" s="4369"/>
      <c r="BE7" s="4369"/>
      <c r="BF7" s="4369"/>
      <c r="BG7" s="4369"/>
      <c r="BH7" s="4369"/>
      <c r="BI7" s="4369"/>
      <c r="BJ7" s="4369"/>
      <c r="BK7" s="4369"/>
      <c r="BL7" s="4369"/>
      <c r="BM7" s="4369"/>
      <c r="BN7" s="4369"/>
      <c r="BO7" s="4369"/>
      <c r="BP7" s="4369"/>
      <c r="BQ7" s="4369"/>
      <c r="BR7" s="4369"/>
      <c r="BS7" s="4369"/>
      <c r="BT7" s="4369"/>
      <c r="BU7" s="4369"/>
      <c r="BV7" s="470"/>
    </row>
    <row r="8" spans="1:75" ht="14.1" customHeight="1">
      <c r="A8" s="3"/>
      <c r="B8" s="37"/>
      <c r="C8" s="2363" t="s">
        <v>1076</v>
      </c>
      <c r="D8" s="37"/>
      <c r="E8" s="2356"/>
      <c r="F8" s="2356"/>
      <c r="G8" s="2356"/>
      <c r="H8" s="2356"/>
      <c r="I8" s="2356"/>
      <c r="J8" s="2356"/>
      <c r="K8" s="2356"/>
      <c r="L8" s="2356"/>
      <c r="M8" s="2356"/>
      <c r="N8" s="2356"/>
      <c r="O8" s="2356"/>
      <c r="P8" s="2356"/>
      <c r="Q8" s="2356"/>
      <c r="R8" s="2356"/>
      <c r="S8" s="2356"/>
      <c r="T8" s="2356"/>
      <c r="U8" s="2356"/>
      <c r="V8" s="2356"/>
      <c r="W8" s="587"/>
      <c r="X8" s="644" t="s">
        <v>193</v>
      </c>
      <c r="Y8" s="2360" t="s">
        <v>1825</v>
      </c>
      <c r="Z8" s="2356"/>
      <c r="AA8" s="2356"/>
      <c r="AB8" s="2356"/>
      <c r="AC8" s="2356"/>
      <c r="AD8" s="2356"/>
      <c r="AE8" s="2356"/>
      <c r="AF8" s="2356"/>
      <c r="AG8" s="2356"/>
      <c r="AH8" s="2356"/>
      <c r="AI8" s="126"/>
      <c r="AJ8" s="83"/>
      <c r="AK8" s="471"/>
      <c r="AL8" s="4369" t="s">
        <v>1270</v>
      </c>
      <c r="AM8" s="4369"/>
      <c r="AN8" s="4369"/>
      <c r="AO8" s="4369"/>
      <c r="AP8" s="4369"/>
      <c r="AQ8" s="4369"/>
      <c r="AR8" s="4369"/>
      <c r="AS8" s="4369"/>
      <c r="AT8" s="4369"/>
      <c r="AU8" s="4369"/>
      <c r="AV8" s="4369"/>
      <c r="AW8" s="4369"/>
      <c r="AX8" s="4369"/>
      <c r="AY8" s="4369"/>
      <c r="AZ8" s="4369"/>
      <c r="BA8" s="4369"/>
      <c r="BB8" s="4369"/>
      <c r="BC8" s="4369"/>
      <c r="BD8" s="4369"/>
      <c r="BE8" s="4369"/>
      <c r="BF8" s="4369"/>
      <c r="BG8" s="4369"/>
      <c r="BH8" s="4369"/>
      <c r="BI8" s="4369"/>
      <c r="BJ8" s="4369"/>
      <c r="BK8" s="4369"/>
      <c r="BL8" s="4369"/>
      <c r="BM8" s="4369"/>
      <c r="BN8" s="4369"/>
      <c r="BO8" s="4369"/>
      <c r="BP8" s="4369"/>
      <c r="BQ8" s="4369"/>
      <c r="BR8" s="4369"/>
      <c r="BS8" s="4369"/>
      <c r="BT8" s="4369"/>
      <c r="BU8" s="4369"/>
      <c r="BV8" s="470"/>
    </row>
    <row r="9" spans="1:75" ht="14.1" customHeight="1">
      <c r="A9" s="3"/>
      <c r="B9" s="1722"/>
      <c r="C9" s="1722"/>
      <c r="D9" s="2356"/>
      <c r="E9" s="2356"/>
      <c r="F9" s="2356"/>
      <c r="G9" s="2356"/>
      <c r="H9" s="2356"/>
      <c r="I9" s="2356"/>
      <c r="J9" s="2356"/>
      <c r="K9" s="2356"/>
      <c r="L9" s="2356"/>
      <c r="M9" s="2356"/>
      <c r="N9" s="2356"/>
      <c r="O9" s="2356"/>
      <c r="P9" s="2356"/>
      <c r="Q9" s="2356"/>
      <c r="R9" s="2356"/>
      <c r="S9" s="2356"/>
      <c r="T9" s="2356"/>
      <c r="U9" s="2356"/>
      <c r="V9" s="2356"/>
      <c r="W9" s="587"/>
      <c r="X9" s="581" t="s">
        <v>827</v>
      </c>
      <c r="Y9" s="2358"/>
      <c r="Z9" s="2389"/>
      <c r="AA9" s="2389"/>
      <c r="AB9" s="2358"/>
      <c r="AC9" s="2389"/>
      <c r="AD9" s="1199"/>
      <c r="AE9" s="95"/>
      <c r="AF9" s="22"/>
      <c r="AG9" s="37"/>
      <c r="AH9" s="37"/>
      <c r="AI9" s="126"/>
      <c r="AJ9" s="83"/>
      <c r="AK9" s="471"/>
      <c r="AL9" s="4369"/>
      <c r="AM9" s="4369"/>
      <c r="AN9" s="4369"/>
      <c r="AO9" s="4369"/>
      <c r="AP9" s="4369"/>
      <c r="AQ9" s="4369"/>
      <c r="AR9" s="4369"/>
      <c r="AS9" s="4369"/>
      <c r="AT9" s="4369"/>
      <c r="AU9" s="4369"/>
      <c r="AV9" s="4369"/>
      <c r="AW9" s="4369"/>
      <c r="AX9" s="4369"/>
      <c r="AY9" s="4369"/>
      <c r="AZ9" s="4369"/>
      <c r="BA9" s="4369"/>
      <c r="BB9" s="4369"/>
      <c r="BC9" s="4369"/>
      <c r="BD9" s="4369"/>
      <c r="BE9" s="4369"/>
      <c r="BF9" s="4369"/>
      <c r="BG9" s="4369"/>
      <c r="BH9" s="4369"/>
      <c r="BI9" s="4369"/>
      <c r="BJ9" s="4369"/>
      <c r="BK9" s="4369"/>
      <c r="BL9" s="4369"/>
      <c r="BM9" s="4369"/>
      <c r="BN9" s="4369"/>
      <c r="BO9" s="4369"/>
      <c r="BP9" s="4369"/>
      <c r="BQ9" s="4369"/>
      <c r="BR9" s="4369"/>
      <c r="BS9" s="4369"/>
      <c r="BT9" s="4369"/>
      <c r="BU9" s="4369"/>
      <c r="BV9" s="470"/>
    </row>
    <row r="10" spans="1:75" ht="14.1" customHeight="1">
      <c r="A10" s="44"/>
      <c r="B10" s="2363" t="s">
        <v>822</v>
      </c>
      <c r="C10" s="84"/>
      <c r="D10" s="84"/>
      <c r="E10" s="84"/>
      <c r="F10" s="84"/>
      <c r="G10" s="84"/>
      <c r="H10" s="84"/>
      <c r="I10" s="84"/>
      <c r="J10" s="84"/>
      <c r="K10" s="84"/>
      <c r="L10" s="84"/>
      <c r="M10" s="84"/>
      <c r="N10" s="84"/>
      <c r="O10" s="84"/>
      <c r="P10" s="84"/>
      <c r="Q10" s="84"/>
      <c r="R10" s="84"/>
      <c r="S10" s="84"/>
      <c r="T10" s="84"/>
      <c r="U10" s="84"/>
      <c r="V10" s="84"/>
      <c r="W10" s="84"/>
      <c r="X10" s="644" t="s">
        <v>193</v>
      </c>
      <c r="Y10" s="3405" t="s">
        <v>1526</v>
      </c>
      <c r="Z10" s="3405"/>
      <c r="AA10" s="3405"/>
      <c r="AB10" s="3405"/>
      <c r="AC10" s="3405"/>
      <c r="AD10" s="3405"/>
      <c r="AE10" s="3405"/>
      <c r="AF10" s="3405"/>
      <c r="AG10" s="3405"/>
      <c r="AH10" s="3405"/>
      <c r="AI10" s="3721"/>
      <c r="AJ10" s="44"/>
      <c r="AK10" s="471"/>
      <c r="AL10" s="4369"/>
      <c r="AM10" s="4369"/>
      <c r="AN10" s="4369"/>
      <c r="AO10" s="4369"/>
      <c r="AP10" s="4369"/>
      <c r="AQ10" s="4369"/>
      <c r="AR10" s="4369"/>
      <c r="AS10" s="4369"/>
      <c r="AT10" s="4369"/>
      <c r="AU10" s="4369"/>
      <c r="AV10" s="4369"/>
      <c r="AW10" s="4369"/>
      <c r="AX10" s="4369"/>
      <c r="AY10" s="4369"/>
      <c r="AZ10" s="4369"/>
      <c r="BA10" s="4369"/>
      <c r="BB10" s="4369"/>
      <c r="BC10" s="4369"/>
      <c r="BD10" s="4369"/>
      <c r="BE10" s="4369"/>
      <c r="BF10" s="4369"/>
      <c r="BG10" s="4369"/>
      <c r="BH10" s="4369"/>
      <c r="BI10" s="4369"/>
      <c r="BJ10" s="4369"/>
      <c r="BK10" s="4369"/>
      <c r="BL10" s="4369"/>
      <c r="BM10" s="4369"/>
      <c r="BN10" s="4369"/>
      <c r="BO10" s="4369"/>
      <c r="BP10" s="4369"/>
      <c r="BQ10" s="4369"/>
      <c r="BR10" s="4369"/>
      <c r="BS10" s="4369"/>
      <c r="BT10" s="4369"/>
      <c r="BU10" s="4369"/>
      <c r="BV10" s="470"/>
      <c r="BW10" s="18"/>
    </row>
    <row r="11" spans="1:75" ht="14.1" customHeight="1">
      <c r="A11" s="44"/>
      <c r="B11" s="2363" t="s">
        <v>1129</v>
      </c>
      <c r="C11" s="37"/>
      <c r="D11" s="84"/>
      <c r="E11" s="84"/>
      <c r="F11" s="84"/>
      <c r="G11" s="84"/>
      <c r="H11" s="84"/>
      <c r="I11" s="84"/>
      <c r="J11" s="84"/>
      <c r="K11" s="84"/>
      <c r="L11" s="84"/>
      <c r="M11" s="84"/>
      <c r="N11" s="84"/>
      <c r="O11" s="84"/>
      <c r="P11" s="84"/>
      <c r="Q11" s="84"/>
      <c r="R11" s="84"/>
      <c r="S11" s="84"/>
      <c r="T11" s="84"/>
      <c r="U11" s="84"/>
      <c r="V11" s="84"/>
      <c r="W11" s="84"/>
      <c r="X11" s="644"/>
      <c r="Y11" s="3405"/>
      <c r="Z11" s="3405"/>
      <c r="AA11" s="3405"/>
      <c r="AB11" s="3405"/>
      <c r="AC11" s="3405"/>
      <c r="AD11" s="3405"/>
      <c r="AE11" s="3405"/>
      <c r="AF11" s="3405"/>
      <c r="AG11" s="3405"/>
      <c r="AH11" s="3405"/>
      <c r="AI11" s="3721"/>
      <c r="AJ11" s="44"/>
      <c r="AK11" s="471"/>
      <c r="AL11" s="4369"/>
      <c r="AM11" s="4369"/>
      <c r="AN11" s="4369"/>
      <c r="AO11" s="4369"/>
      <c r="AP11" s="4369"/>
      <c r="AQ11" s="4369"/>
      <c r="AR11" s="4369"/>
      <c r="AS11" s="4369"/>
      <c r="AT11" s="4369"/>
      <c r="AU11" s="4369"/>
      <c r="AV11" s="4369"/>
      <c r="AW11" s="4369"/>
      <c r="AX11" s="4369"/>
      <c r="AY11" s="4369"/>
      <c r="AZ11" s="4369"/>
      <c r="BA11" s="4369"/>
      <c r="BB11" s="4369"/>
      <c r="BC11" s="4369"/>
      <c r="BD11" s="4369"/>
      <c r="BE11" s="4369"/>
      <c r="BF11" s="4369"/>
      <c r="BG11" s="4369"/>
      <c r="BH11" s="4369"/>
      <c r="BI11" s="4369"/>
      <c r="BJ11" s="4369"/>
      <c r="BK11" s="4369"/>
      <c r="BL11" s="4369"/>
      <c r="BM11" s="4369"/>
      <c r="BN11" s="4369"/>
      <c r="BO11" s="4369"/>
      <c r="BP11" s="4369"/>
      <c r="BQ11" s="4369"/>
      <c r="BR11" s="4369"/>
      <c r="BS11" s="4369"/>
      <c r="BT11" s="4369"/>
      <c r="BU11" s="4369"/>
      <c r="BV11" s="470"/>
      <c r="BW11" s="18"/>
    </row>
    <row r="12" spans="1:75" ht="14.1" customHeight="1">
      <c r="A12" s="44"/>
      <c r="B12" s="2363"/>
      <c r="C12" s="37" t="s">
        <v>1130</v>
      </c>
      <c r="D12" s="84"/>
      <c r="E12" s="84"/>
      <c r="F12" s="84"/>
      <c r="G12" s="84"/>
      <c r="H12" s="84"/>
      <c r="I12" s="84"/>
      <c r="J12" s="84"/>
      <c r="K12" s="84"/>
      <c r="L12" s="84"/>
      <c r="M12" s="84"/>
      <c r="N12" s="84"/>
      <c r="O12" s="84"/>
      <c r="P12" s="84"/>
      <c r="Q12" s="84"/>
      <c r="R12" s="84"/>
      <c r="S12" s="84"/>
      <c r="T12" s="84"/>
      <c r="U12" s="84"/>
      <c r="V12" s="84"/>
      <c r="W12" s="84"/>
      <c r="X12" s="644"/>
      <c r="Y12" s="3405"/>
      <c r="Z12" s="3405"/>
      <c r="AA12" s="3405"/>
      <c r="AB12" s="3405"/>
      <c r="AC12" s="3405"/>
      <c r="AD12" s="3405"/>
      <c r="AE12" s="3405"/>
      <c r="AF12" s="3405"/>
      <c r="AG12" s="3405"/>
      <c r="AH12" s="3405"/>
      <c r="AI12" s="3721"/>
      <c r="AJ12" s="84"/>
      <c r="AK12" s="471"/>
      <c r="AL12" s="4369"/>
      <c r="AM12" s="4369"/>
      <c r="AN12" s="4369"/>
      <c r="AO12" s="4369"/>
      <c r="AP12" s="4369"/>
      <c r="AQ12" s="4369"/>
      <c r="AR12" s="4369"/>
      <c r="AS12" s="4369"/>
      <c r="AT12" s="4369"/>
      <c r="AU12" s="4369"/>
      <c r="AV12" s="4369"/>
      <c r="AW12" s="4369"/>
      <c r="AX12" s="4369"/>
      <c r="AY12" s="4369"/>
      <c r="AZ12" s="4369"/>
      <c r="BA12" s="4369"/>
      <c r="BB12" s="4369"/>
      <c r="BC12" s="4369"/>
      <c r="BD12" s="4369"/>
      <c r="BE12" s="4369"/>
      <c r="BF12" s="4369"/>
      <c r="BG12" s="4369"/>
      <c r="BH12" s="4369"/>
      <c r="BI12" s="4369"/>
      <c r="BJ12" s="4369"/>
      <c r="BK12" s="4369"/>
      <c r="BL12" s="4369"/>
      <c r="BM12" s="4369"/>
      <c r="BN12" s="4369"/>
      <c r="BO12" s="4369"/>
      <c r="BP12" s="4369"/>
      <c r="BQ12" s="4369"/>
      <c r="BR12" s="4369"/>
      <c r="BS12" s="4369"/>
      <c r="BT12" s="4369"/>
      <c r="BU12" s="4369"/>
      <c r="BV12" s="470"/>
      <c r="BW12" s="18"/>
    </row>
    <row r="13" spans="1:75" ht="14.1" customHeight="1">
      <c r="A13" s="44"/>
      <c r="B13" s="37"/>
      <c r="C13" s="37"/>
      <c r="D13" s="84"/>
      <c r="E13" s="84"/>
      <c r="F13" s="84"/>
      <c r="G13" s="84"/>
      <c r="H13" s="84"/>
      <c r="I13" s="84"/>
      <c r="J13" s="84"/>
      <c r="K13" s="84"/>
      <c r="L13" s="84"/>
      <c r="M13" s="84"/>
      <c r="N13" s="84"/>
      <c r="O13" s="84"/>
      <c r="P13" s="84"/>
      <c r="Q13" s="84"/>
      <c r="R13" s="84"/>
      <c r="S13" s="84"/>
      <c r="T13" s="84"/>
      <c r="U13" s="84"/>
      <c r="V13" s="84"/>
      <c r="W13" s="84"/>
      <c r="X13" s="644"/>
      <c r="Y13" s="3405"/>
      <c r="Z13" s="3405"/>
      <c r="AA13" s="3405"/>
      <c r="AB13" s="3405"/>
      <c r="AC13" s="3405"/>
      <c r="AD13" s="3405"/>
      <c r="AE13" s="3405"/>
      <c r="AF13" s="3405"/>
      <c r="AG13" s="3405"/>
      <c r="AH13" s="3405"/>
      <c r="AI13" s="3721"/>
      <c r="AJ13" s="84"/>
      <c r="AK13" s="138"/>
      <c r="AL13" s="4369"/>
      <c r="AM13" s="4369"/>
      <c r="AN13" s="4369"/>
      <c r="AO13" s="4369"/>
      <c r="AP13" s="4369"/>
      <c r="AQ13" s="4369"/>
      <c r="AR13" s="4369"/>
      <c r="AS13" s="4369"/>
      <c r="AT13" s="4369"/>
      <c r="AU13" s="4369"/>
      <c r="AV13" s="4369"/>
      <c r="AW13" s="4369"/>
      <c r="AX13" s="4369"/>
      <c r="AY13" s="4369"/>
      <c r="AZ13" s="4369"/>
      <c r="BA13" s="4369"/>
      <c r="BB13" s="4369"/>
      <c r="BC13" s="4369"/>
      <c r="BD13" s="4369"/>
      <c r="BE13" s="4369"/>
      <c r="BF13" s="4369"/>
      <c r="BG13" s="4369"/>
      <c r="BH13" s="4369"/>
      <c r="BI13" s="4369"/>
      <c r="BJ13" s="4369"/>
      <c r="BK13" s="4369"/>
      <c r="BL13" s="4369"/>
      <c r="BM13" s="4369"/>
      <c r="BN13" s="4369"/>
      <c r="BO13" s="4369"/>
      <c r="BP13" s="4369"/>
      <c r="BQ13" s="4369"/>
      <c r="BR13" s="4369"/>
      <c r="BS13" s="4369"/>
      <c r="BT13" s="4369"/>
      <c r="BU13" s="4369"/>
      <c r="BV13" s="470"/>
      <c r="BW13" s="18"/>
    </row>
    <row r="14" spans="1:75" ht="14.1" customHeight="1">
      <c r="A14" s="44"/>
      <c r="B14" s="2363" t="s">
        <v>1131</v>
      </c>
      <c r="C14" s="37"/>
      <c r="D14" s="84"/>
      <c r="E14" s="84"/>
      <c r="F14" s="84"/>
      <c r="G14" s="84"/>
      <c r="H14" s="84"/>
      <c r="I14" s="84"/>
      <c r="J14" s="84"/>
      <c r="K14" s="84"/>
      <c r="L14" s="84"/>
      <c r="M14" s="84"/>
      <c r="N14" s="84"/>
      <c r="O14" s="84"/>
      <c r="P14" s="84"/>
      <c r="Q14" s="84"/>
      <c r="R14" s="84"/>
      <c r="S14" s="84"/>
      <c r="T14" s="84"/>
      <c r="U14" s="84"/>
      <c r="V14" s="84"/>
      <c r="W14" s="84"/>
      <c r="X14" s="644"/>
      <c r="Y14" s="3405"/>
      <c r="Z14" s="3405"/>
      <c r="AA14" s="3405"/>
      <c r="AB14" s="3405"/>
      <c r="AC14" s="3405"/>
      <c r="AD14" s="3405"/>
      <c r="AE14" s="3405"/>
      <c r="AF14" s="3405"/>
      <c r="AG14" s="3405"/>
      <c r="AH14" s="3405"/>
      <c r="AI14" s="3721"/>
      <c r="AJ14" s="84"/>
      <c r="AK14" s="138"/>
      <c r="AL14" s="4369"/>
      <c r="AM14" s="4369"/>
      <c r="AN14" s="4369"/>
      <c r="AO14" s="4369"/>
      <c r="AP14" s="4369"/>
      <c r="AQ14" s="4369"/>
      <c r="AR14" s="4369"/>
      <c r="AS14" s="4369"/>
      <c r="AT14" s="4369"/>
      <c r="AU14" s="4369"/>
      <c r="AV14" s="4369"/>
      <c r="AW14" s="4369"/>
      <c r="AX14" s="4369"/>
      <c r="AY14" s="4369"/>
      <c r="AZ14" s="4369"/>
      <c r="BA14" s="4369"/>
      <c r="BB14" s="4369"/>
      <c r="BC14" s="4369"/>
      <c r="BD14" s="4369"/>
      <c r="BE14" s="4369"/>
      <c r="BF14" s="4369"/>
      <c r="BG14" s="4369"/>
      <c r="BH14" s="4369"/>
      <c r="BI14" s="4369"/>
      <c r="BJ14" s="4369"/>
      <c r="BK14" s="4369"/>
      <c r="BL14" s="4369"/>
      <c r="BM14" s="4369"/>
      <c r="BN14" s="4369"/>
      <c r="BO14" s="4369"/>
      <c r="BP14" s="4369"/>
      <c r="BQ14" s="4369"/>
      <c r="BR14" s="4369"/>
      <c r="BS14" s="4369"/>
      <c r="BT14" s="4369"/>
      <c r="BU14" s="4369"/>
      <c r="BV14" s="470"/>
      <c r="BW14" s="18"/>
    </row>
    <row r="15" spans="1:75" ht="14.1" customHeight="1">
      <c r="A15" s="44"/>
      <c r="B15" s="37"/>
      <c r="C15" s="2363" t="s">
        <v>1132</v>
      </c>
      <c r="D15" s="84"/>
      <c r="E15" s="84"/>
      <c r="F15" s="84"/>
      <c r="G15" s="84"/>
      <c r="H15" s="84"/>
      <c r="I15" s="84"/>
      <c r="J15" s="84"/>
      <c r="K15" s="84"/>
      <c r="L15" s="84"/>
      <c r="M15" s="84"/>
      <c r="N15" s="84"/>
      <c r="O15" s="84"/>
      <c r="P15" s="84"/>
      <c r="Q15" s="84"/>
      <c r="R15" s="84"/>
      <c r="S15" s="84"/>
      <c r="T15" s="84"/>
      <c r="U15" s="84"/>
      <c r="V15" s="84"/>
      <c r="W15" s="84"/>
      <c r="X15" s="644"/>
      <c r="Y15" s="3405"/>
      <c r="Z15" s="3405"/>
      <c r="AA15" s="3405"/>
      <c r="AB15" s="3405"/>
      <c r="AC15" s="3405"/>
      <c r="AD15" s="3405"/>
      <c r="AE15" s="3405"/>
      <c r="AF15" s="3405"/>
      <c r="AG15" s="3405"/>
      <c r="AH15" s="3405"/>
      <c r="AI15" s="3721"/>
      <c r="AJ15" s="84"/>
      <c r="AK15" s="138"/>
      <c r="AL15" s="4369"/>
      <c r="AM15" s="4369"/>
      <c r="AN15" s="4369"/>
      <c r="AO15" s="4369"/>
      <c r="AP15" s="4369"/>
      <c r="AQ15" s="4369"/>
      <c r="AR15" s="4369"/>
      <c r="AS15" s="4369"/>
      <c r="AT15" s="4369"/>
      <c r="AU15" s="4369"/>
      <c r="AV15" s="4369"/>
      <c r="AW15" s="4369"/>
      <c r="AX15" s="4369"/>
      <c r="AY15" s="4369"/>
      <c r="AZ15" s="4369"/>
      <c r="BA15" s="4369"/>
      <c r="BB15" s="4369"/>
      <c r="BC15" s="4369"/>
      <c r="BD15" s="4369"/>
      <c r="BE15" s="4369"/>
      <c r="BF15" s="4369"/>
      <c r="BG15" s="4369"/>
      <c r="BH15" s="4369"/>
      <c r="BI15" s="4369"/>
      <c r="BJ15" s="4369"/>
      <c r="BK15" s="4369"/>
      <c r="BL15" s="4369"/>
      <c r="BM15" s="4369"/>
      <c r="BN15" s="4369"/>
      <c r="BO15" s="4369"/>
      <c r="BP15" s="4369"/>
      <c r="BQ15" s="4369"/>
      <c r="BR15" s="4369"/>
      <c r="BS15" s="4369"/>
      <c r="BT15" s="4369"/>
      <c r="BU15" s="4369"/>
      <c r="BV15" s="470"/>
      <c r="BW15" s="18"/>
    </row>
    <row r="16" spans="1:75" ht="14.1" customHeight="1">
      <c r="A16" s="44"/>
      <c r="B16" s="37"/>
      <c r="C16" s="37"/>
      <c r="D16" s="84"/>
      <c r="E16" s="84"/>
      <c r="F16" s="84"/>
      <c r="G16" s="84"/>
      <c r="H16" s="84"/>
      <c r="I16" s="84"/>
      <c r="J16" s="84"/>
      <c r="K16" s="84"/>
      <c r="L16" s="84"/>
      <c r="M16" s="84"/>
      <c r="N16" s="84"/>
      <c r="O16" s="84"/>
      <c r="P16" s="84"/>
      <c r="Q16" s="84"/>
      <c r="R16" s="84"/>
      <c r="S16" s="84"/>
      <c r="T16" s="84"/>
      <c r="U16" s="84"/>
      <c r="V16" s="84"/>
      <c r="W16" s="84"/>
      <c r="X16" s="581"/>
      <c r="Y16" s="3405"/>
      <c r="Z16" s="3405"/>
      <c r="AA16" s="3405"/>
      <c r="AB16" s="3405"/>
      <c r="AC16" s="3405"/>
      <c r="AD16" s="3405"/>
      <c r="AE16" s="3405"/>
      <c r="AF16" s="3405"/>
      <c r="AG16" s="3405"/>
      <c r="AH16" s="3405"/>
      <c r="AI16" s="3721"/>
      <c r="AJ16" s="84"/>
      <c r="AK16" s="138"/>
      <c r="AL16" s="4369"/>
      <c r="AM16" s="4369"/>
      <c r="AN16" s="4369"/>
      <c r="AO16" s="4369"/>
      <c r="AP16" s="4369"/>
      <c r="AQ16" s="4369"/>
      <c r="AR16" s="4369"/>
      <c r="AS16" s="4369"/>
      <c r="AT16" s="4369"/>
      <c r="AU16" s="4369"/>
      <c r="AV16" s="4369"/>
      <c r="AW16" s="4369"/>
      <c r="AX16" s="4369"/>
      <c r="AY16" s="4369"/>
      <c r="AZ16" s="4369"/>
      <c r="BA16" s="4369"/>
      <c r="BB16" s="4369"/>
      <c r="BC16" s="4369"/>
      <c r="BD16" s="4369"/>
      <c r="BE16" s="4369"/>
      <c r="BF16" s="4369"/>
      <c r="BG16" s="4369"/>
      <c r="BH16" s="4369"/>
      <c r="BI16" s="4369"/>
      <c r="BJ16" s="4369"/>
      <c r="BK16" s="4369"/>
      <c r="BL16" s="4369"/>
      <c r="BM16" s="4369"/>
      <c r="BN16" s="4369"/>
      <c r="BO16" s="4369"/>
      <c r="BP16" s="4369"/>
      <c r="BQ16" s="4369"/>
      <c r="BR16" s="4369"/>
      <c r="BS16" s="4369"/>
      <c r="BT16" s="4369"/>
      <c r="BU16" s="4369"/>
      <c r="BV16" s="470"/>
      <c r="BW16" s="18"/>
    </row>
    <row r="17" spans="1:75" ht="14.1" customHeight="1">
      <c r="A17" s="3"/>
      <c r="B17" s="2363" t="s">
        <v>956</v>
      </c>
      <c r="C17" s="37"/>
      <c r="D17" s="37"/>
      <c r="E17" s="2363"/>
      <c r="F17" s="2363"/>
      <c r="G17" s="2363"/>
      <c r="H17" s="2363"/>
      <c r="I17" s="2363"/>
      <c r="J17" s="37"/>
      <c r="K17" s="2363"/>
      <c r="L17" s="2363"/>
      <c r="M17" s="2363"/>
      <c r="N17" s="2363"/>
      <c r="O17" s="2389"/>
      <c r="P17" s="2363"/>
      <c r="Q17" s="2363"/>
      <c r="R17" s="2363"/>
      <c r="S17" s="2363"/>
      <c r="T17" s="34"/>
      <c r="U17" s="34"/>
      <c r="V17" s="42"/>
      <c r="W17" s="34"/>
      <c r="X17" s="581" t="s">
        <v>433</v>
      </c>
      <c r="Y17" s="1041"/>
      <c r="Z17" s="1041"/>
      <c r="AA17" s="1041"/>
      <c r="AB17" s="1041"/>
      <c r="AC17" s="1041"/>
      <c r="AD17" s="1041"/>
      <c r="AE17" s="1041"/>
      <c r="AF17" s="1041"/>
      <c r="AG17" s="1041"/>
      <c r="AH17" s="1041"/>
      <c r="AI17" s="1042"/>
      <c r="AJ17" s="402"/>
      <c r="AK17" s="138"/>
      <c r="AL17" s="4369"/>
      <c r="AM17" s="4369"/>
      <c r="AN17" s="4369"/>
      <c r="AO17" s="4369"/>
      <c r="AP17" s="4369"/>
      <c r="AQ17" s="4369"/>
      <c r="AR17" s="4369"/>
      <c r="AS17" s="4369"/>
      <c r="AT17" s="4369"/>
      <c r="AU17" s="4369"/>
      <c r="AV17" s="4369"/>
      <c r="AW17" s="4369"/>
      <c r="AX17" s="4369"/>
      <c r="AY17" s="4369"/>
      <c r="AZ17" s="4369"/>
      <c r="BA17" s="4369"/>
      <c r="BB17" s="4369"/>
      <c r="BC17" s="4369"/>
      <c r="BD17" s="4369"/>
      <c r="BE17" s="4369"/>
      <c r="BF17" s="4369"/>
      <c r="BG17" s="4369"/>
      <c r="BH17" s="4369"/>
      <c r="BI17" s="4369"/>
      <c r="BJ17" s="4369"/>
      <c r="BK17" s="4369"/>
      <c r="BL17" s="4369"/>
      <c r="BM17" s="4369"/>
      <c r="BN17" s="4369"/>
      <c r="BO17" s="4369"/>
      <c r="BP17" s="4369"/>
      <c r="BQ17" s="4369"/>
      <c r="BR17" s="4369"/>
      <c r="BS17" s="4369"/>
      <c r="BT17" s="4369"/>
      <c r="BU17" s="4369"/>
      <c r="BV17" s="137"/>
      <c r="BW17" s="18"/>
    </row>
    <row r="18" spans="1:75" ht="14.1" customHeight="1">
      <c r="A18" s="3"/>
      <c r="B18" s="2363" t="s">
        <v>288</v>
      </c>
      <c r="C18" s="37"/>
      <c r="D18" s="2377"/>
      <c r="E18" s="2377"/>
      <c r="F18" s="2377"/>
      <c r="G18" s="2377"/>
      <c r="H18" s="2377"/>
      <c r="I18" s="2350"/>
      <c r="J18" s="2350"/>
      <c r="K18" s="2350"/>
      <c r="L18" s="37"/>
      <c r="M18" s="2389"/>
      <c r="N18" s="2389"/>
      <c r="O18" s="2389"/>
      <c r="P18" s="2389"/>
      <c r="Q18" s="2389"/>
      <c r="R18" s="2363"/>
      <c r="S18" s="2381"/>
      <c r="T18" s="2381"/>
      <c r="U18" s="5"/>
      <c r="V18" s="2382"/>
      <c r="W18" s="2382"/>
      <c r="X18" s="560" t="s">
        <v>193</v>
      </c>
      <c r="Y18" s="3405" t="s">
        <v>1826</v>
      </c>
      <c r="Z18" s="3405"/>
      <c r="AA18" s="3405"/>
      <c r="AB18" s="3405"/>
      <c r="AC18" s="3405"/>
      <c r="AD18" s="3405"/>
      <c r="AE18" s="3405"/>
      <c r="AF18" s="3405"/>
      <c r="AG18" s="3405"/>
      <c r="AH18" s="3405"/>
      <c r="AI18" s="3721"/>
      <c r="AJ18" s="402"/>
      <c r="AK18" s="469"/>
      <c r="AL18" s="1282"/>
      <c r="AM18" s="1282"/>
      <c r="AN18" s="1282"/>
      <c r="AO18" s="1282"/>
      <c r="AP18" s="1282"/>
      <c r="AQ18" s="1282"/>
      <c r="AR18" s="1282"/>
      <c r="AS18" s="1282"/>
      <c r="AT18" s="1282"/>
      <c r="AU18" s="1282"/>
      <c r="AV18" s="1282"/>
      <c r="AW18" s="1282"/>
      <c r="AX18" s="1282"/>
      <c r="AY18" s="1282"/>
      <c r="AZ18" s="1282"/>
      <c r="BA18" s="1282"/>
      <c r="BB18" s="1282"/>
      <c r="BC18" s="1282"/>
      <c r="BD18" s="1282"/>
      <c r="BE18" s="1282"/>
      <c r="BF18" s="1282"/>
      <c r="BG18" s="1282"/>
      <c r="BH18" s="1282"/>
      <c r="BI18" s="1282"/>
      <c r="BJ18" s="1282"/>
      <c r="BK18" s="1282"/>
      <c r="BL18" s="1282"/>
      <c r="BM18" s="1282"/>
      <c r="BN18" s="1282"/>
      <c r="BO18" s="1282"/>
      <c r="BP18" s="1282"/>
      <c r="BQ18" s="1282"/>
      <c r="BR18" s="1282"/>
      <c r="BS18" s="1282"/>
      <c r="BT18" s="1282"/>
      <c r="BU18" s="1282"/>
      <c r="BV18" s="137"/>
      <c r="BW18" s="18"/>
    </row>
    <row r="19" spans="1:75" ht="14.1" customHeight="1">
      <c r="A19" s="3"/>
      <c r="B19" s="2450" t="s">
        <v>1009</v>
      </c>
      <c r="C19" s="37"/>
      <c r="D19" s="2450"/>
      <c r="E19" s="2450"/>
      <c r="F19" s="2450"/>
      <c r="G19" s="2450"/>
      <c r="H19" s="2450"/>
      <c r="I19" s="2450"/>
      <c r="J19" s="2450"/>
      <c r="K19" s="2450"/>
      <c r="L19" s="2450"/>
      <c r="M19" s="2450"/>
      <c r="N19" s="2450"/>
      <c r="O19" s="2450"/>
      <c r="P19" s="2450"/>
      <c r="Q19" s="2450"/>
      <c r="R19" s="2450"/>
      <c r="S19" s="1656"/>
      <c r="T19" s="2376"/>
      <c r="U19" s="525"/>
      <c r="V19" s="525"/>
      <c r="W19" s="404"/>
      <c r="X19" s="401"/>
      <c r="Y19" s="3405"/>
      <c r="Z19" s="3405"/>
      <c r="AA19" s="3405"/>
      <c r="AB19" s="3405"/>
      <c r="AC19" s="3405"/>
      <c r="AD19" s="3405"/>
      <c r="AE19" s="3405"/>
      <c r="AF19" s="3405"/>
      <c r="AG19" s="3405"/>
      <c r="AH19" s="3405"/>
      <c r="AI19" s="3721"/>
      <c r="AJ19" s="405"/>
      <c r="AK19" s="138"/>
      <c r="AL19" s="2975" t="s">
        <v>1097</v>
      </c>
      <c r="AM19" s="2975"/>
      <c r="AN19" s="2975"/>
      <c r="AO19" s="2975"/>
      <c r="AP19" s="2975"/>
      <c r="AQ19" s="2975"/>
      <c r="AR19" s="2975"/>
      <c r="AS19" s="2975"/>
      <c r="AT19" s="2975"/>
      <c r="AU19" s="2975"/>
      <c r="AV19" s="2975"/>
      <c r="AW19" s="2975"/>
      <c r="AX19" s="2975"/>
      <c r="AY19" s="2975"/>
      <c r="AZ19" s="2975"/>
      <c r="BA19" s="2975"/>
      <c r="BB19" s="2975"/>
      <c r="BC19" s="2975"/>
      <c r="BD19" s="2975"/>
      <c r="BE19" s="2975"/>
      <c r="BF19" s="2975"/>
      <c r="BG19" s="2975"/>
      <c r="BH19" s="2975"/>
      <c r="BI19" s="2975"/>
      <c r="BJ19" s="2975"/>
      <c r="BK19" s="2975"/>
      <c r="BL19" s="2975"/>
      <c r="BM19" s="2975"/>
      <c r="BN19" s="2975"/>
      <c r="BO19" s="2975"/>
      <c r="BP19" s="2975"/>
      <c r="BQ19" s="2975"/>
      <c r="BR19" s="2975"/>
      <c r="BS19" s="2975"/>
      <c r="BT19" s="2975"/>
      <c r="BU19" s="2975"/>
      <c r="BV19" s="678"/>
      <c r="BW19" s="18"/>
    </row>
    <row r="20" spans="1:75" ht="13.5" customHeight="1">
      <c r="A20" s="3"/>
      <c r="B20" s="2363"/>
      <c r="C20" s="37"/>
      <c r="D20" s="2346"/>
      <c r="E20" s="2346"/>
      <c r="F20" s="2346" t="s">
        <v>2155</v>
      </c>
      <c r="G20" s="2346"/>
      <c r="H20" s="2346"/>
      <c r="I20" s="2346"/>
      <c r="J20" s="2093"/>
      <c r="K20" s="2093"/>
      <c r="L20" s="2094"/>
      <c r="M20" s="37"/>
      <c r="N20" s="2095"/>
      <c r="O20" s="2095"/>
      <c r="P20" s="2094"/>
      <c r="Q20" s="2361"/>
      <c r="R20" s="2361"/>
      <c r="S20" s="2361"/>
      <c r="T20" s="2365"/>
      <c r="U20" s="37"/>
      <c r="V20" s="37"/>
      <c r="W20" s="37"/>
      <c r="X20" s="401"/>
      <c r="Y20" s="3405"/>
      <c r="Z20" s="3405"/>
      <c r="AA20" s="3405"/>
      <c r="AB20" s="3405"/>
      <c r="AC20" s="3405"/>
      <c r="AD20" s="3405"/>
      <c r="AE20" s="3405"/>
      <c r="AF20" s="3405"/>
      <c r="AG20" s="3405"/>
      <c r="AH20" s="3405"/>
      <c r="AI20" s="3721"/>
      <c r="AJ20" s="405"/>
      <c r="AK20" s="138"/>
      <c r="AL20" s="2975"/>
      <c r="AM20" s="2975"/>
      <c r="AN20" s="2975"/>
      <c r="AO20" s="2975"/>
      <c r="AP20" s="2975"/>
      <c r="AQ20" s="2975"/>
      <c r="AR20" s="2975"/>
      <c r="AS20" s="2975"/>
      <c r="AT20" s="2975"/>
      <c r="AU20" s="2975"/>
      <c r="AV20" s="2975"/>
      <c r="AW20" s="2975"/>
      <c r="AX20" s="2975"/>
      <c r="AY20" s="2975"/>
      <c r="AZ20" s="2975"/>
      <c r="BA20" s="2975"/>
      <c r="BB20" s="2975"/>
      <c r="BC20" s="2975"/>
      <c r="BD20" s="2975"/>
      <c r="BE20" s="2975"/>
      <c r="BF20" s="2975"/>
      <c r="BG20" s="2975"/>
      <c r="BH20" s="2975"/>
      <c r="BI20" s="2975"/>
      <c r="BJ20" s="2975"/>
      <c r="BK20" s="2975"/>
      <c r="BL20" s="2975"/>
      <c r="BM20" s="2975"/>
      <c r="BN20" s="2975"/>
      <c r="BO20" s="2975"/>
      <c r="BP20" s="2975"/>
      <c r="BQ20" s="2975"/>
      <c r="BR20" s="2975"/>
      <c r="BS20" s="2975"/>
      <c r="BT20" s="2975"/>
      <c r="BU20" s="2975"/>
      <c r="BV20" s="678"/>
      <c r="BW20" s="18"/>
    </row>
    <row r="21" spans="1:75" ht="18.75" customHeight="1">
      <c r="A21" s="83"/>
      <c r="B21" s="2227" t="s">
        <v>2175</v>
      </c>
      <c r="C21" s="2093"/>
      <c r="D21" s="2093"/>
      <c r="E21" s="2094"/>
      <c r="F21" s="2094"/>
      <c r="G21" s="37"/>
      <c r="H21" s="2363" t="s">
        <v>2169</v>
      </c>
      <c r="I21" s="37"/>
      <c r="J21" s="2361"/>
      <c r="K21" s="1298"/>
      <c r="L21" s="37"/>
      <c r="M21" s="2096"/>
      <c r="N21" s="2096"/>
      <c r="O21" s="2096"/>
      <c r="P21" s="2096"/>
      <c r="Q21" s="2096"/>
      <c r="R21" s="2096"/>
      <c r="S21" s="2096"/>
      <c r="T21" s="2096"/>
      <c r="U21" s="2147"/>
      <c r="V21" s="525"/>
      <c r="W21" s="2277"/>
      <c r="X21" s="1637"/>
      <c r="Y21" s="3405"/>
      <c r="Z21" s="3405"/>
      <c r="AA21" s="3405"/>
      <c r="AB21" s="3405"/>
      <c r="AC21" s="3405"/>
      <c r="AD21" s="3405"/>
      <c r="AE21" s="3405"/>
      <c r="AF21" s="3405"/>
      <c r="AG21" s="3405"/>
      <c r="AH21" s="3405"/>
      <c r="AI21" s="3721"/>
      <c r="AJ21" s="405"/>
      <c r="AK21" s="138"/>
      <c r="AL21" s="2975"/>
      <c r="AM21" s="2975"/>
      <c r="AN21" s="2975"/>
      <c r="AO21" s="2975"/>
      <c r="AP21" s="2975"/>
      <c r="AQ21" s="2975"/>
      <c r="AR21" s="2975"/>
      <c r="AS21" s="2975"/>
      <c r="AT21" s="2975"/>
      <c r="AU21" s="2975"/>
      <c r="AV21" s="2975"/>
      <c r="AW21" s="2975"/>
      <c r="AX21" s="2975"/>
      <c r="AY21" s="2975"/>
      <c r="AZ21" s="2975"/>
      <c r="BA21" s="2975"/>
      <c r="BB21" s="2975"/>
      <c r="BC21" s="2975"/>
      <c r="BD21" s="2975"/>
      <c r="BE21" s="2975"/>
      <c r="BF21" s="2975"/>
      <c r="BG21" s="2975"/>
      <c r="BH21" s="2975"/>
      <c r="BI21" s="2975"/>
      <c r="BJ21" s="2975"/>
      <c r="BK21" s="2975"/>
      <c r="BL21" s="2975"/>
      <c r="BM21" s="2975"/>
      <c r="BN21" s="2975"/>
      <c r="BO21" s="2975"/>
      <c r="BP21" s="2975"/>
      <c r="BQ21" s="2975"/>
      <c r="BR21" s="2975"/>
      <c r="BS21" s="2975"/>
      <c r="BT21" s="2975"/>
      <c r="BU21" s="2975"/>
      <c r="BV21" s="678"/>
      <c r="BW21" s="18"/>
    </row>
    <row r="22" spans="1:75" ht="18.75" customHeight="1">
      <c r="A22" s="83"/>
      <c r="B22" s="2093"/>
      <c r="C22" s="2093"/>
      <c r="D22" s="2093"/>
      <c r="E22" s="2094"/>
      <c r="F22" s="2094"/>
      <c r="G22" s="37"/>
      <c r="H22" s="2363"/>
      <c r="I22" s="37"/>
      <c r="J22" s="2361"/>
      <c r="K22" s="1298"/>
      <c r="L22" s="37"/>
      <c r="M22" s="2096"/>
      <c r="N22" s="2096"/>
      <c r="O22" s="2096"/>
      <c r="P22" s="2096"/>
      <c r="Q22" s="2096"/>
      <c r="R22" s="2096"/>
      <c r="S22" s="2096"/>
      <c r="T22" s="2096"/>
      <c r="U22" s="2147"/>
      <c r="V22" s="525"/>
      <c r="W22" s="2277"/>
      <c r="X22" s="1637"/>
      <c r="Y22" s="2352"/>
      <c r="Z22" s="2352"/>
      <c r="AA22" s="2352"/>
      <c r="AB22" s="2352"/>
      <c r="AC22" s="2352"/>
      <c r="AD22" s="2352"/>
      <c r="AE22" s="2352"/>
      <c r="AF22" s="2352"/>
      <c r="AG22" s="2352"/>
      <c r="AH22" s="2352"/>
      <c r="AI22" s="2355"/>
      <c r="AJ22" s="405"/>
      <c r="AK22" s="138"/>
      <c r="AL22" s="2975"/>
      <c r="AM22" s="2975"/>
      <c r="AN22" s="2975"/>
      <c r="AO22" s="2975"/>
      <c r="AP22" s="2975"/>
      <c r="AQ22" s="2975"/>
      <c r="AR22" s="2975"/>
      <c r="AS22" s="2975"/>
      <c r="AT22" s="2975"/>
      <c r="AU22" s="2975"/>
      <c r="AV22" s="2975"/>
      <c r="AW22" s="2975"/>
      <c r="AX22" s="2975"/>
      <c r="AY22" s="2975"/>
      <c r="AZ22" s="2975"/>
      <c r="BA22" s="2975"/>
      <c r="BB22" s="2975"/>
      <c r="BC22" s="2975"/>
      <c r="BD22" s="2975"/>
      <c r="BE22" s="2975"/>
      <c r="BF22" s="2975"/>
      <c r="BG22" s="2975"/>
      <c r="BH22" s="2975"/>
      <c r="BI22" s="2975"/>
      <c r="BJ22" s="2975"/>
      <c r="BK22" s="2975"/>
      <c r="BL22" s="2975"/>
      <c r="BM22" s="2975"/>
      <c r="BN22" s="2975"/>
      <c r="BO22" s="2975"/>
      <c r="BP22" s="2975"/>
      <c r="BQ22" s="2975"/>
      <c r="BR22" s="2975"/>
      <c r="BS22" s="2975"/>
      <c r="BT22" s="2975"/>
      <c r="BU22" s="2975"/>
      <c r="BV22" s="678"/>
      <c r="BW22" s="18"/>
    </row>
    <row r="23" spans="1:75" ht="14.1" customHeight="1">
      <c r="A23" s="113" t="s">
        <v>709</v>
      </c>
      <c r="B23" s="257"/>
      <c r="C23" s="37"/>
      <c r="D23" s="37"/>
      <c r="E23" s="2363"/>
      <c r="F23" s="2363"/>
      <c r="G23" s="2363"/>
      <c r="H23" s="2363"/>
      <c r="I23" s="2363"/>
      <c r="J23" s="2363"/>
      <c r="K23" s="2093"/>
      <c r="L23" s="2093"/>
      <c r="M23" s="2093"/>
      <c r="N23" s="2094"/>
      <c r="O23" s="2094"/>
      <c r="P23" s="2095"/>
      <c r="Q23" s="2095"/>
      <c r="R23" s="2361"/>
      <c r="S23" s="2361"/>
      <c r="T23" s="2361"/>
      <c r="U23" s="2361"/>
      <c r="V23" s="2363"/>
      <c r="W23" s="42"/>
      <c r="X23" s="475" t="s">
        <v>193</v>
      </c>
      <c r="Y23" s="3405" t="s">
        <v>819</v>
      </c>
      <c r="Z23" s="3405"/>
      <c r="AA23" s="3405"/>
      <c r="AB23" s="3405"/>
      <c r="AC23" s="3405"/>
      <c r="AD23" s="3405"/>
      <c r="AE23" s="3405"/>
      <c r="AF23" s="3405"/>
      <c r="AG23" s="3405"/>
      <c r="AH23" s="3405"/>
      <c r="AI23" s="3721"/>
      <c r="AJ23" s="405"/>
      <c r="AK23" s="138"/>
      <c r="AL23" s="2975"/>
      <c r="AM23" s="2975"/>
      <c r="AN23" s="2975"/>
      <c r="AO23" s="2975"/>
      <c r="AP23" s="2975"/>
      <c r="AQ23" s="2975"/>
      <c r="AR23" s="2975"/>
      <c r="AS23" s="2975"/>
      <c r="AT23" s="2975"/>
      <c r="AU23" s="2975"/>
      <c r="AV23" s="2975"/>
      <c r="AW23" s="2975"/>
      <c r="AX23" s="2975"/>
      <c r="AY23" s="2975"/>
      <c r="AZ23" s="2975"/>
      <c r="BA23" s="2975"/>
      <c r="BB23" s="2975"/>
      <c r="BC23" s="2975"/>
      <c r="BD23" s="2975"/>
      <c r="BE23" s="2975"/>
      <c r="BF23" s="2975"/>
      <c r="BG23" s="2975"/>
      <c r="BH23" s="2975"/>
      <c r="BI23" s="2975"/>
      <c r="BJ23" s="2975"/>
      <c r="BK23" s="2975"/>
      <c r="BL23" s="2975"/>
      <c r="BM23" s="2975"/>
      <c r="BN23" s="2975"/>
      <c r="BO23" s="2975"/>
      <c r="BP23" s="2975"/>
      <c r="BQ23" s="2975"/>
      <c r="BR23" s="2975"/>
      <c r="BS23" s="2975"/>
      <c r="BT23" s="2975"/>
      <c r="BU23" s="2975"/>
      <c r="BV23" s="678"/>
      <c r="BW23" s="18"/>
    </row>
    <row r="24" spans="1:75" ht="14.1" customHeight="1">
      <c r="A24" s="3"/>
      <c r="B24" s="2389" t="s">
        <v>856</v>
      </c>
      <c r="C24" s="2389"/>
      <c r="D24" s="2389"/>
      <c r="E24" s="2389"/>
      <c r="F24" s="2389"/>
      <c r="G24" s="2389"/>
      <c r="H24" s="2389"/>
      <c r="I24" s="2389"/>
      <c r="J24" s="2389"/>
      <c r="K24" s="2389"/>
      <c r="L24" s="2389"/>
      <c r="M24" s="2389"/>
      <c r="N24" s="2389"/>
      <c r="O24" s="2389"/>
      <c r="P24" s="2389"/>
      <c r="Q24" s="2389"/>
      <c r="R24" s="2389"/>
      <c r="S24" s="2389"/>
      <c r="T24" s="2389"/>
      <c r="U24" s="2389"/>
      <c r="V24" s="2389"/>
      <c r="W24" s="497"/>
      <c r="X24" s="758"/>
      <c r="Y24" s="3405"/>
      <c r="Z24" s="3405"/>
      <c r="AA24" s="3405"/>
      <c r="AB24" s="3405"/>
      <c r="AC24" s="3405"/>
      <c r="AD24" s="3405"/>
      <c r="AE24" s="3405"/>
      <c r="AF24" s="3405"/>
      <c r="AG24" s="3405"/>
      <c r="AH24" s="3405"/>
      <c r="AI24" s="3721"/>
      <c r="AJ24" s="45"/>
      <c r="AK24" s="138"/>
      <c r="AL24" s="2975"/>
      <c r="AM24" s="2975"/>
      <c r="AN24" s="2975"/>
      <c r="AO24" s="2975"/>
      <c r="AP24" s="2975"/>
      <c r="AQ24" s="2975"/>
      <c r="AR24" s="2975"/>
      <c r="AS24" s="2975"/>
      <c r="AT24" s="2975"/>
      <c r="AU24" s="2975"/>
      <c r="AV24" s="2975"/>
      <c r="AW24" s="2975"/>
      <c r="AX24" s="2975"/>
      <c r="AY24" s="2975"/>
      <c r="AZ24" s="2975"/>
      <c r="BA24" s="2975"/>
      <c r="BB24" s="2975"/>
      <c r="BC24" s="2975"/>
      <c r="BD24" s="2975"/>
      <c r="BE24" s="2975"/>
      <c r="BF24" s="2975"/>
      <c r="BG24" s="2975"/>
      <c r="BH24" s="2975"/>
      <c r="BI24" s="2975"/>
      <c r="BJ24" s="2975"/>
      <c r="BK24" s="2975"/>
      <c r="BL24" s="2975"/>
      <c r="BM24" s="2975"/>
      <c r="BN24" s="2975"/>
      <c r="BO24" s="2975"/>
      <c r="BP24" s="2975"/>
      <c r="BQ24" s="2975"/>
      <c r="BR24" s="2975"/>
      <c r="BS24" s="2975"/>
      <c r="BT24" s="2975"/>
      <c r="BU24" s="2975"/>
      <c r="BV24" s="678"/>
      <c r="BW24" s="18"/>
    </row>
    <row r="25" spans="1:75" ht="13.5" customHeight="1">
      <c r="A25" s="3"/>
      <c r="B25" s="199"/>
      <c r="C25" s="187"/>
      <c r="D25" s="187"/>
      <c r="E25" s="187"/>
      <c r="F25" s="2655" t="s">
        <v>846</v>
      </c>
      <c r="G25" s="3760"/>
      <c r="H25" s="3760"/>
      <c r="I25" s="3760"/>
      <c r="J25" s="3760"/>
      <c r="K25" s="3760"/>
      <c r="L25" s="3760"/>
      <c r="M25" s="3760"/>
      <c r="N25" s="3760"/>
      <c r="O25" s="3760"/>
      <c r="P25" s="3760"/>
      <c r="Q25" s="3760"/>
      <c r="R25" s="3760"/>
      <c r="S25" s="3761"/>
      <c r="T25" s="4371" t="s">
        <v>847</v>
      </c>
      <c r="U25" s="3760"/>
      <c r="V25" s="3760"/>
      <c r="W25" s="3760"/>
      <c r="X25" s="3760"/>
      <c r="Y25" s="3760"/>
      <c r="Z25" s="3760"/>
      <c r="AA25" s="3760"/>
      <c r="AB25" s="3760"/>
      <c r="AC25" s="3760"/>
      <c r="AD25" s="3760"/>
      <c r="AE25" s="3760"/>
      <c r="AF25" s="3760"/>
      <c r="AG25" s="2656"/>
      <c r="AH25" s="37"/>
      <c r="AI25" s="126"/>
      <c r="AJ25" s="83"/>
      <c r="AK25" s="192"/>
      <c r="AL25" s="4370"/>
      <c r="AM25" s="4370"/>
      <c r="AN25" s="4370"/>
      <c r="AO25" s="4370"/>
      <c r="AP25" s="4370"/>
      <c r="AQ25" s="4370"/>
      <c r="AR25" s="4370"/>
      <c r="AS25" s="4370"/>
      <c r="AT25" s="4370"/>
      <c r="AU25" s="4370"/>
      <c r="AV25" s="4370"/>
      <c r="AW25" s="4370"/>
      <c r="AX25" s="4370"/>
      <c r="AY25" s="4370"/>
      <c r="AZ25" s="4370"/>
      <c r="BA25" s="4370"/>
      <c r="BB25" s="4370"/>
      <c r="BC25" s="4370"/>
      <c r="BD25" s="4370"/>
      <c r="BE25" s="4370"/>
      <c r="BF25" s="4370"/>
      <c r="BG25" s="4370"/>
      <c r="BH25" s="4370"/>
      <c r="BI25" s="4370"/>
      <c r="BJ25" s="4370"/>
      <c r="BK25" s="4370"/>
      <c r="BL25" s="4370"/>
      <c r="BM25" s="4370"/>
      <c r="BN25" s="4370"/>
      <c r="BO25" s="4370"/>
      <c r="BP25" s="4370"/>
      <c r="BQ25" s="4370"/>
      <c r="BR25" s="4370"/>
      <c r="BS25" s="4370"/>
      <c r="BT25" s="4370"/>
      <c r="BU25" s="4370"/>
      <c r="BV25" s="679"/>
      <c r="BW25" s="18"/>
    </row>
    <row r="26" spans="1:75" ht="13.5" customHeight="1">
      <c r="A26" s="3"/>
      <c r="B26" s="2600" t="s">
        <v>849</v>
      </c>
      <c r="C26" s="2601"/>
      <c r="D26" s="4381" t="s">
        <v>848</v>
      </c>
      <c r="E26" s="2586"/>
      <c r="F26" s="2600" t="s">
        <v>850</v>
      </c>
      <c r="G26" s="2601"/>
      <c r="H26" s="2600" t="s">
        <v>851</v>
      </c>
      <c r="I26" s="2601"/>
      <c r="J26" s="2600" t="s">
        <v>852</v>
      </c>
      <c r="K26" s="2601"/>
      <c r="L26" s="2600" t="s">
        <v>853</v>
      </c>
      <c r="M26" s="2601"/>
      <c r="N26" s="2600" t="s">
        <v>854</v>
      </c>
      <c r="O26" s="2601"/>
      <c r="P26" s="2600" t="s">
        <v>855</v>
      </c>
      <c r="Q26" s="2601"/>
      <c r="R26" s="2600" t="s">
        <v>845</v>
      </c>
      <c r="S26" s="4379"/>
      <c r="T26" s="3282" t="s">
        <v>850</v>
      </c>
      <c r="U26" s="2601"/>
      <c r="V26" s="2600" t="s">
        <v>851</v>
      </c>
      <c r="W26" s="2601"/>
      <c r="X26" s="2600" t="s">
        <v>852</v>
      </c>
      <c r="Y26" s="2601"/>
      <c r="Z26" s="2600" t="s">
        <v>853</v>
      </c>
      <c r="AA26" s="2601"/>
      <c r="AB26" s="2600" t="s">
        <v>854</v>
      </c>
      <c r="AC26" s="2601"/>
      <c r="AD26" s="2600" t="s">
        <v>855</v>
      </c>
      <c r="AE26" s="2601"/>
      <c r="AF26" s="4354" t="s">
        <v>845</v>
      </c>
      <c r="AG26" s="4355"/>
      <c r="AH26" s="37"/>
      <c r="AI26" s="126"/>
      <c r="AJ26" s="37"/>
      <c r="AK26" s="457"/>
      <c r="AL26" s="474" t="s">
        <v>826</v>
      </c>
      <c r="AM26" s="1300"/>
      <c r="AN26" s="1300"/>
      <c r="AO26" s="1300"/>
      <c r="AP26" s="1300"/>
      <c r="AQ26" s="1300"/>
      <c r="AR26" s="1300"/>
      <c r="AS26" s="1300"/>
      <c r="AT26" s="1300"/>
      <c r="AU26" s="1300"/>
      <c r="AV26" s="1300"/>
      <c r="AW26" s="1300"/>
      <c r="AX26" s="1300"/>
      <c r="AY26" s="1300"/>
      <c r="AZ26" s="1300"/>
      <c r="BA26" s="1300"/>
      <c r="BB26" s="1300"/>
      <c r="BC26" s="1300"/>
      <c r="BD26" s="1300"/>
      <c r="BE26" s="1300"/>
      <c r="BF26" s="1413"/>
      <c r="BG26" s="1413"/>
      <c r="BH26" s="167"/>
      <c r="BI26" s="167"/>
      <c r="BJ26" s="167"/>
      <c r="BK26" s="167"/>
      <c r="BL26" s="167"/>
      <c r="BM26" s="167"/>
      <c r="BN26" s="167"/>
      <c r="BO26" s="167"/>
      <c r="BP26" s="167"/>
      <c r="BQ26" s="167"/>
      <c r="BR26" s="167"/>
      <c r="BS26" s="167"/>
      <c r="BT26" s="167"/>
      <c r="BU26" s="167"/>
      <c r="BV26" s="470"/>
      <c r="BW26" s="18"/>
    </row>
    <row r="27" spans="1:75" ht="13.5" customHeight="1">
      <c r="A27" s="3"/>
      <c r="B27" s="4394" t="s">
        <v>833</v>
      </c>
      <c r="C27" s="4395"/>
      <c r="D27" s="4390" t="s">
        <v>831</v>
      </c>
      <c r="E27" s="4391"/>
      <c r="F27" s="4356"/>
      <c r="G27" s="4357"/>
      <c r="H27" s="4382"/>
      <c r="I27" s="4383"/>
      <c r="J27" s="4356"/>
      <c r="K27" s="4357"/>
      <c r="L27" s="4382"/>
      <c r="M27" s="4383"/>
      <c r="N27" s="4356"/>
      <c r="O27" s="4357"/>
      <c r="P27" s="4382"/>
      <c r="Q27" s="4383"/>
      <c r="R27" s="4364">
        <f>SUM(L27:Q27)</f>
        <v>0</v>
      </c>
      <c r="S27" s="4365"/>
      <c r="T27" s="4384"/>
      <c r="U27" s="4341"/>
      <c r="V27" s="4346"/>
      <c r="W27" s="4347"/>
      <c r="X27" s="4375"/>
      <c r="Y27" s="4341"/>
      <c r="Z27" s="4346"/>
      <c r="AA27" s="4347"/>
      <c r="AB27" s="4375"/>
      <c r="AC27" s="4341"/>
      <c r="AD27" s="4346"/>
      <c r="AE27" s="4347"/>
      <c r="AF27" s="4364">
        <f>SUM(Z27:AE27)</f>
        <v>0</v>
      </c>
      <c r="AG27" s="4380"/>
      <c r="AH27" s="37"/>
      <c r="AI27" s="126"/>
      <c r="AJ27" s="37"/>
      <c r="AK27" s="457"/>
      <c r="AL27" s="3405" t="s">
        <v>824</v>
      </c>
      <c r="AM27" s="3405"/>
      <c r="AN27" s="3405"/>
      <c r="AO27" s="3405"/>
      <c r="AP27" s="3405"/>
      <c r="AQ27" s="3405"/>
      <c r="AR27" s="3405"/>
      <c r="AS27" s="3405"/>
      <c r="AT27" s="3405"/>
      <c r="AU27" s="3405"/>
      <c r="AV27" s="3405"/>
      <c r="AW27" s="3405"/>
      <c r="AX27" s="3405"/>
      <c r="AY27" s="3405"/>
      <c r="AZ27" s="3405"/>
      <c r="BA27" s="3405"/>
      <c r="BB27" s="3405"/>
      <c r="BC27" s="3405"/>
      <c r="BD27" s="3405"/>
      <c r="BE27" s="3405"/>
      <c r="BF27" s="3405"/>
      <c r="BG27" s="3405"/>
      <c r="BH27" s="3405"/>
      <c r="BI27" s="3405"/>
      <c r="BJ27" s="3405"/>
      <c r="BK27" s="3405"/>
      <c r="BL27" s="3405"/>
      <c r="BM27" s="3405"/>
      <c r="BN27" s="3405"/>
      <c r="BO27" s="3405"/>
      <c r="BP27" s="3405"/>
      <c r="BQ27" s="3405"/>
      <c r="BR27" s="3405"/>
      <c r="BS27" s="3405"/>
      <c r="BT27" s="3405"/>
      <c r="BU27" s="3405"/>
      <c r="BV27" s="470"/>
      <c r="BW27" s="18"/>
    </row>
    <row r="28" spans="1:75" ht="13.5" customHeight="1">
      <c r="A28" s="3"/>
      <c r="B28" s="4396"/>
      <c r="C28" s="4397"/>
      <c r="D28" s="4392" t="s">
        <v>832</v>
      </c>
      <c r="E28" s="4393"/>
      <c r="F28" s="4350"/>
      <c r="G28" s="4351"/>
      <c r="H28" s="4358"/>
      <c r="I28" s="4359"/>
      <c r="J28" s="4350"/>
      <c r="K28" s="4351"/>
      <c r="L28" s="4358"/>
      <c r="M28" s="4359"/>
      <c r="N28" s="4350"/>
      <c r="O28" s="4351"/>
      <c r="P28" s="4358"/>
      <c r="Q28" s="4359"/>
      <c r="R28" s="4360">
        <f>SUM(F28:Q28)</f>
        <v>0</v>
      </c>
      <c r="S28" s="4361"/>
      <c r="T28" s="4362"/>
      <c r="U28" s="4363"/>
      <c r="V28" s="4352"/>
      <c r="W28" s="4353"/>
      <c r="X28" s="4376"/>
      <c r="Y28" s="4363"/>
      <c r="Z28" s="4352"/>
      <c r="AA28" s="4353"/>
      <c r="AB28" s="4376"/>
      <c r="AC28" s="4363"/>
      <c r="AD28" s="4352"/>
      <c r="AE28" s="4353"/>
      <c r="AF28" s="4360">
        <f>SUM(T28:AE28)</f>
        <v>0</v>
      </c>
      <c r="AG28" s="4377"/>
      <c r="AH28" s="37"/>
      <c r="AI28" s="126"/>
      <c r="AJ28" s="37"/>
      <c r="AK28" s="471"/>
      <c r="AL28" s="3405"/>
      <c r="AM28" s="3405"/>
      <c r="AN28" s="3405"/>
      <c r="AO28" s="3405"/>
      <c r="AP28" s="3405"/>
      <c r="AQ28" s="3405"/>
      <c r="AR28" s="3405"/>
      <c r="AS28" s="3405"/>
      <c r="AT28" s="3405"/>
      <c r="AU28" s="3405"/>
      <c r="AV28" s="3405"/>
      <c r="AW28" s="3405"/>
      <c r="AX28" s="3405"/>
      <c r="AY28" s="3405"/>
      <c r="AZ28" s="3405"/>
      <c r="BA28" s="3405"/>
      <c r="BB28" s="3405"/>
      <c r="BC28" s="3405"/>
      <c r="BD28" s="3405"/>
      <c r="BE28" s="3405"/>
      <c r="BF28" s="3405"/>
      <c r="BG28" s="3405"/>
      <c r="BH28" s="3405"/>
      <c r="BI28" s="3405"/>
      <c r="BJ28" s="3405"/>
      <c r="BK28" s="3405"/>
      <c r="BL28" s="3405"/>
      <c r="BM28" s="3405"/>
      <c r="BN28" s="3405"/>
      <c r="BO28" s="3405"/>
      <c r="BP28" s="3405"/>
      <c r="BQ28" s="3405"/>
      <c r="BR28" s="3405"/>
      <c r="BS28" s="3405"/>
      <c r="BT28" s="3405"/>
      <c r="BU28" s="3405"/>
      <c r="BV28" s="470"/>
      <c r="BW28" s="18"/>
    </row>
    <row r="29" spans="1:75" ht="13.5" customHeight="1">
      <c r="A29" s="3"/>
      <c r="B29" s="4394" t="s">
        <v>834</v>
      </c>
      <c r="C29" s="4395"/>
      <c r="D29" s="4390" t="s">
        <v>831</v>
      </c>
      <c r="E29" s="4391"/>
      <c r="F29" s="4356"/>
      <c r="G29" s="4357"/>
      <c r="H29" s="4382"/>
      <c r="I29" s="4383"/>
      <c r="J29" s="4356"/>
      <c r="K29" s="4357"/>
      <c r="L29" s="4382"/>
      <c r="M29" s="4383"/>
      <c r="N29" s="4356"/>
      <c r="O29" s="4357"/>
      <c r="P29" s="4382"/>
      <c r="Q29" s="4383"/>
      <c r="R29" s="4364">
        <f>SUM(L29:Q29)</f>
        <v>0</v>
      </c>
      <c r="S29" s="4365"/>
      <c r="T29" s="4384"/>
      <c r="U29" s="4341"/>
      <c r="V29" s="4346"/>
      <c r="W29" s="4347"/>
      <c r="X29" s="4375"/>
      <c r="Y29" s="4341"/>
      <c r="Z29" s="4346"/>
      <c r="AA29" s="4347"/>
      <c r="AB29" s="4375"/>
      <c r="AC29" s="4341"/>
      <c r="AD29" s="4346"/>
      <c r="AE29" s="4347"/>
      <c r="AF29" s="4364">
        <f>SUM(Z29:AE29)</f>
        <v>0</v>
      </c>
      <c r="AG29" s="4380"/>
      <c r="AH29" s="37"/>
      <c r="AI29" s="126"/>
      <c r="AJ29" s="37"/>
      <c r="AK29" s="471"/>
      <c r="AL29" s="3405"/>
      <c r="AM29" s="3405"/>
      <c r="AN29" s="3405"/>
      <c r="AO29" s="3405"/>
      <c r="AP29" s="3405"/>
      <c r="AQ29" s="3405"/>
      <c r="AR29" s="3405"/>
      <c r="AS29" s="3405"/>
      <c r="AT29" s="3405"/>
      <c r="AU29" s="3405"/>
      <c r="AV29" s="3405"/>
      <c r="AW29" s="3405"/>
      <c r="AX29" s="3405"/>
      <c r="AY29" s="3405"/>
      <c r="AZ29" s="3405"/>
      <c r="BA29" s="3405"/>
      <c r="BB29" s="3405"/>
      <c r="BC29" s="3405"/>
      <c r="BD29" s="3405"/>
      <c r="BE29" s="3405"/>
      <c r="BF29" s="3405"/>
      <c r="BG29" s="3405"/>
      <c r="BH29" s="3405"/>
      <c r="BI29" s="3405"/>
      <c r="BJ29" s="3405"/>
      <c r="BK29" s="3405"/>
      <c r="BL29" s="3405"/>
      <c r="BM29" s="3405"/>
      <c r="BN29" s="3405"/>
      <c r="BO29" s="3405"/>
      <c r="BP29" s="3405"/>
      <c r="BQ29" s="3405"/>
      <c r="BR29" s="3405"/>
      <c r="BS29" s="3405"/>
      <c r="BT29" s="3405"/>
      <c r="BU29" s="3405"/>
      <c r="BV29" s="470"/>
      <c r="BW29" s="18"/>
    </row>
    <row r="30" spans="1:75" ht="13.5" customHeight="1">
      <c r="A30" s="3"/>
      <c r="B30" s="4396"/>
      <c r="C30" s="4397"/>
      <c r="D30" s="4392" t="s">
        <v>832</v>
      </c>
      <c r="E30" s="4393"/>
      <c r="F30" s="4350"/>
      <c r="G30" s="4351"/>
      <c r="H30" s="4358"/>
      <c r="I30" s="4359"/>
      <c r="J30" s="4350"/>
      <c r="K30" s="4351"/>
      <c r="L30" s="4358"/>
      <c r="M30" s="4359"/>
      <c r="N30" s="4350"/>
      <c r="O30" s="4351"/>
      <c r="P30" s="4358"/>
      <c r="Q30" s="4359"/>
      <c r="R30" s="4360">
        <f>SUM(F30:Q30)</f>
        <v>0</v>
      </c>
      <c r="S30" s="4361"/>
      <c r="T30" s="4362"/>
      <c r="U30" s="4363"/>
      <c r="V30" s="4352"/>
      <c r="W30" s="4353"/>
      <c r="X30" s="4376"/>
      <c r="Y30" s="4363"/>
      <c r="Z30" s="4352"/>
      <c r="AA30" s="4353"/>
      <c r="AB30" s="4376"/>
      <c r="AC30" s="4363"/>
      <c r="AD30" s="4352"/>
      <c r="AE30" s="4353"/>
      <c r="AF30" s="4360">
        <f>SUM(T30:AE30)</f>
        <v>0</v>
      </c>
      <c r="AG30" s="4377"/>
      <c r="AH30" s="37"/>
      <c r="AI30" s="126"/>
      <c r="AJ30" s="37"/>
      <c r="AK30" s="471"/>
      <c r="AL30" s="3405" t="s">
        <v>823</v>
      </c>
      <c r="AM30" s="3405"/>
      <c r="AN30" s="3405"/>
      <c r="AO30" s="3405"/>
      <c r="AP30" s="3405"/>
      <c r="AQ30" s="3405"/>
      <c r="AR30" s="3405"/>
      <c r="AS30" s="3405"/>
      <c r="AT30" s="3405"/>
      <c r="AU30" s="3405"/>
      <c r="AV30" s="3405"/>
      <c r="AW30" s="3405"/>
      <c r="AX30" s="3405"/>
      <c r="AY30" s="3405"/>
      <c r="AZ30" s="3405"/>
      <c r="BA30" s="3405"/>
      <c r="BB30" s="3405"/>
      <c r="BC30" s="3405"/>
      <c r="BD30" s="3405"/>
      <c r="BE30" s="3405"/>
      <c r="BF30" s="3405"/>
      <c r="BG30" s="3405"/>
      <c r="BH30" s="3405"/>
      <c r="BI30" s="3405"/>
      <c r="BJ30" s="3405"/>
      <c r="BK30" s="3405"/>
      <c r="BL30" s="3405"/>
      <c r="BM30" s="3405"/>
      <c r="BN30" s="3405"/>
      <c r="BO30" s="3405"/>
      <c r="BP30" s="3405"/>
      <c r="BQ30" s="3405"/>
      <c r="BR30" s="3405"/>
      <c r="BS30" s="3405"/>
      <c r="BT30" s="3405"/>
      <c r="BU30" s="3405"/>
      <c r="BV30" s="470"/>
      <c r="BW30" s="18"/>
    </row>
    <row r="31" spans="1:75" ht="13.5" customHeight="1">
      <c r="A31" s="3"/>
      <c r="B31" s="4394" t="s">
        <v>835</v>
      </c>
      <c r="C31" s="4395"/>
      <c r="D31" s="4390" t="s">
        <v>831</v>
      </c>
      <c r="E31" s="4391"/>
      <c r="F31" s="4356"/>
      <c r="G31" s="4357"/>
      <c r="H31" s="4382"/>
      <c r="I31" s="4383"/>
      <c r="J31" s="4356"/>
      <c r="K31" s="4357"/>
      <c r="L31" s="4382"/>
      <c r="M31" s="4383"/>
      <c r="N31" s="4356"/>
      <c r="O31" s="4357"/>
      <c r="P31" s="4382"/>
      <c r="Q31" s="4383"/>
      <c r="R31" s="4364">
        <f>SUM(L31:Q31)</f>
        <v>0</v>
      </c>
      <c r="S31" s="4365"/>
      <c r="T31" s="4384"/>
      <c r="U31" s="4341"/>
      <c r="V31" s="4346"/>
      <c r="W31" s="4347"/>
      <c r="X31" s="4375"/>
      <c r="Y31" s="4341"/>
      <c r="Z31" s="4346"/>
      <c r="AA31" s="4347"/>
      <c r="AB31" s="4375"/>
      <c r="AC31" s="4341"/>
      <c r="AD31" s="4346"/>
      <c r="AE31" s="4347"/>
      <c r="AF31" s="4364">
        <f>SUM(Z31:AE31)</f>
        <v>0</v>
      </c>
      <c r="AG31" s="4380"/>
      <c r="AH31" s="37"/>
      <c r="AI31" s="126"/>
      <c r="AJ31" s="37"/>
      <c r="AK31" s="471"/>
      <c r="AL31" s="3405"/>
      <c r="AM31" s="3405"/>
      <c r="AN31" s="3405"/>
      <c r="AO31" s="3405"/>
      <c r="AP31" s="3405"/>
      <c r="AQ31" s="3405"/>
      <c r="AR31" s="3405"/>
      <c r="AS31" s="3405"/>
      <c r="AT31" s="3405"/>
      <c r="AU31" s="3405"/>
      <c r="AV31" s="3405"/>
      <c r="AW31" s="3405"/>
      <c r="AX31" s="3405"/>
      <c r="AY31" s="3405"/>
      <c r="AZ31" s="3405"/>
      <c r="BA31" s="3405"/>
      <c r="BB31" s="3405"/>
      <c r="BC31" s="3405"/>
      <c r="BD31" s="3405"/>
      <c r="BE31" s="3405"/>
      <c r="BF31" s="3405"/>
      <c r="BG31" s="3405"/>
      <c r="BH31" s="3405"/>
      <c r="BI31" s="3405"/>
      <c r="BJ31" s="3405"/>
      <c r="BK31" s="3405"/>
      <c r="BL31" s="3405"/>
      <c r="BM31" s="3405"/>
      <c r="BN31" s="3405"/>
      <c r="BO31" s="3405"/>
      <c r="BP31" s="3405"/>
      <c r="BQ31" s="3405"/>
      <c r="BR31" s="3405"/>
      <c r="BS31" s="3405"/>
      <c r="BT31" s="3405"/>
      <c r="BU31" s="3405"/>
      <c r="BV31" s="470"/>
      <c r="BW31" s="18"/>
    </row>
    <row r="32" spans="1:75" ht="13.5" customHeight="1">
      <c r="A32" s="3"/>
      <c r="B32" s="4396"/>
      <c r="C32" s="4397"/>
      <c r="D32" s="4392" t="s">
        <v>832</v>
      </c>
      <c r="E32" s="4393"/>
      <c r="F32" s="4350"/>
      <c r="G32" s="4351"/>
      <c r="H32" s="4358"/>
      <c r="I32" s="4359"/>
      <c r="J32" s="4350"/>
      <c r="K32" s="4351"/>
      <c r="L32" s="4358"/>
      <c r="M32" s="4359"/>
      <c r="N32" s="4350"/>
      <c r="O32" s="4351"/>
      <c r="P32" s="4358"/>
      <c r="Q32" s="4359"/>
      <c r="R32" s="4360">
        <f>SUM(F32:Q32)</f>
        <v>0</v>
      </c>
      <c r="S32" s="4361"/>
      <c r="T32" s="4362"/>
      <c r="U32" s="4363"/>
      <c r="V32" s="4352"/>
      <c r="W32" s="4353"/>
      <c r="X32" s="4376"/>
      <c r="Y32" s="4363"/>
      <c r="Z32" s="4352"/>
      <c r="AA32" s="4353"/>
      <c r="AB32" s="4376"/>
      <c r="AC32" s="4363"/>
      <c r="AD32" s="4352"/>
      <c r="AE32" s="4353"/>
      <c r="AF32" s="4360">
        <f>SUM(T32:AE32)</f>
        <v>0</v>
      </c>
      <c r="AG32" s="4377"/>
      <c r="AH32" s="37"/>
      <c r="AI32" s="126"/>
      <c r="AJ32" s="37"/>
      <c r="AK32" s="471"/>
      <c r="AL32" s="3405"/>
      <c r="AM32" s="3405"/>
      <c r="AN32" s="3405"/>
      <c r="AO32" s="3405"/>
      <c r="AP32" s="3405"/>
      <c r="AQ32" s="3405"/>
      <c r="AR32" s="3405"/>
      <c r="AS32" s="3405"/>
      <c r="AT32" s="3405"/>
      <c r="AU32" s="3405"/>
      <c r="AV32" s="3405"/>
      <c r="AW32" s="3405"/>
      <c r="AX32" s="3405"/>
      <c r="AY32" s="3405"/>
      <c r="AZ32" s="3405"/>
      <c r="BA32" s="3405"/>
      <c r="BB32" s="3405"/>
      <c r="BC32" s="3405"/>
      <c r="BD32" s="3405"/>
      <c r="BE32" s="3405"/>
      <c r="BF32" s="3405"/>
      <c r="BG32" s="3405"/>
      <c r="BH32" s="3405"/>
      <c r="BI32" s="3405"/>
      <c r="BJ32" s="3405"/>
      <c r="BK32" s="3405"/>
      <c r="BL32" s="3405"/>
      <c r="BM32" s="3405"/>
      <c r="BN32" s="3405"/>
      <c r="BO32" s="3405"/>
      <c r="BP32" s="3405"/>
      <c r="BQ32" s="3405"/>
      <c r="BR32" s="3405"/>
      <c r="BS32" s="3405"/>
      <c r="BT32" s="3405"/>
      <c r="BU32" s="3405"/>
      <c r="BV32" s="470"/>
    </row>
    <row r="33" spans="1:76" ht="13.5" customHeight="1">
      <c r="A33" s="3"/>
      <c r="B33" s="4394" t="s">
        <v>836</v>
      </c>
      <c r="C33" s="4395"/>
      <c r="D33" s="4390" t="s">
        <v>831</v>
      </c>
      <c r="E33" s="4391"/>
      <c r="F33" s="4356"/>
      <c r="G33" s="4357"/>
      <c r="H33" s="4382"/>
      <c r="I33" s="4383"/>
      <c r="J33" s="4356"/>
      <c r="K33" s="4357"/>
      <c r="L33" s="4382"/>
      <c r="M33" s="4383"/>
      <c r="N33" s="4356"/>
      <c r="O33" s="4357"/>
      <c r="P33" s="4382"/>
      <c r="Q33" s="4383"/>
      <c r="R33" s="4340">
        <f>SUM(L33:Q33)</f>
        <v>0</v>
      </c>
      <c r="S33" s="4345"/>
      <c r="T33" s="4388"/>
      <c r="U33" s="4341"/>
      <c r="V33" s="4346"/>
      <c r="W33" s="4347"/>
      <c r="X33" s="4375"/>
      <c r="Y33" s="4341"/>
      <c r="Z33" s="4346"/>
      <c r="AA33" s="4347"/>
      <c r="AB33" s="4342"/>
      <c r="AC33" s="4342"/>
      <c r="AD33" s="4343"/>
      <c r="AE33" s="4343"/>
      <c r="AF33" s="4340">
        <f>SUM(Z33:AE33)</f>
        <v>0</v>
      </c>
      <c r="AG33" s="4340"/>
      <c r="AH33" s="37"/>
      <c r="AI33" s="126"/>
      <c r="AJ33" s="37"/>
      <c r="AK33" s="472"/>
      <c r="AL33" s="419"/>
      <c r="AM33" s="419"/>
      <c r="AN33" s="419"/>
      <c r="AO33" s="419"/>
      <c r="AP33" s="419"/>
      <c r="AQ33" s="419"/>
      <c r="AR33" s="419"/>
      <c r="AS33" s="419"/>
      <c r="AT33" s="419"/>
      <c r="AU33" s="419"/>
      <c r="AV33" s="419"/>
      <c r="AW33" s="419"/>
      <c r="AX33" s="419"/>
      <c r="AY33" s="419"/>
      <c r="AZ33" s="419"/>
      <c r="BA33" s="419"/>
      <c r="BB33" s="1419"/>
      <c r="BC33" s="419"/>
      <c r="BD33" s="419"/>
      <c r="BE33" s="419"/>
      <c r="BF33" s="419"/>
      <c r="BG33" s="419"/>
      <c r="BH33" s="419"/>
      <c r="BI33" s="419"/>
      <c r="BJ33" s="419"/>
      <c r="BK33" s="419"/>
      <c r="BL33" s="419"/>
      <c r="BM33" s="419"/>
      <c r="BN33" s="419"/>
      <c r="BO33" s="419"/>
      <c r="BP33" s="419"/>
      <c r="BQ33" s="419"/>
      <c r="BR33" s="419"/>
      <c r="BS33" s="419"/>
      <c r="BT33" s="419"/>
      <c r="BU33" s="419"/>
      <c r="BV33" s="473"/>
    </row>
    <row r="34" spans="1:76" ht="13.5" customHeight="1">
      <c r="A34" s="3"/>
      <c r="B34" s="4398"/>
      <c r="C34" s="4399"/>
      <c r="D34" s="4392" t="s">
        <v>832</v>
      </c>
      <c r="E34" s="4393"/>
      <c r="F34" s="4344"/>
      <c r="G34" s="4344"/>
      <c r="H34" s="4385"/>
      <c r="I34" s="4385"/>
      <c r="J34" s="4344"/>
      <c r="K34" s="4344"/>
      <c r="L34" s="4385"/>
      <c r="M34" s="4385"/>
      <c r="N34" s="4344"/>
      <c r="O34" s="4344"/>
      <c r="P34" s="4385"/>
      <c r="Q34" s="4385"/>
      <c r="R34" s="4349">
        <f>SUM(F34:Q34)</f>
        <v>0</v>
      </c>
      <c r="S34" s="4386"/>
      <c r="T34" s="4363"/>
      <c r="U34" s="4372"/>
      <c r="V34" s="4348"/>
      <c r="W34" s="4348"/>
      <c r="X34" s="4372"/>
      <c r="Y34" s="4372"/>
      <c r="Z34" s="4348"/>
      <c r="AA34" s="4348"/>
      <c r="AB34" s="4372"/>
      <c r="AC34" s="4372"/>
      <c r="AD34" s="4348"/>
      <c r="AE34" s="4348"/>
      <c r="AF34" s="4349">
        <f>SUM(T34:AE34)</f>
        <v>0</v>
      </c>
      <c r="AG34" s="4349"/>
      <c r="AH34" s="37"/>
      <c r="AI34" s="126"/>
      <c r="AJ34" s="37"/>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row>
    <row r="35" spans="1:76" ht="13.5" customHeight="1">
      <c r="A35" s="3"/>
      <c r="B35" s="4394" t="s">
        <v>837</v>
      </c>
      <c r="C35" s="4395"/>
      <c r="D35" s="4390" t="s">
        <v>831</v>
      </c>
      <c r="E35" s="4391"/>
      <c r="F35" s="4387"/>
      <c r="G35" s="4387"/>
      <c r="H35" s="4389"/>
      <c r="I35" s="4389"/>
      <c r="J35" s="4387"/>
      <c r="K35" s="4387"/>
      <c r="L35" s="4389"/>
      <c r="M35" s="4389"/>
      <c r="N35" s="4387"/>
      <c r="O35" s="4387"/>
      <c r="P35" s="4389"/>
      <c r="Q35" s="4389"/>
      <c r="R35" s="4340">
        <f>SUM(L35:Q35)</f>
        <v>0</v>
      </c>
      <c r="S35" s="4345"/>
      <c r="T35" s="4341"/>
      <c r="U35" s="4342"/>
      <c r="V35" s="4343"/>
      <c r="W35" s="4343"/>
      <c r="X35" s="4342"/>
      <c r="Y35" s="4342"/>
      <c r="Z35" s="4346"/>
      <c r="AA35" s="4347"/>
      <c r="AB35" s="4342"/>
      <c r="AC35" s="4342"/>
      <c r="AD35" s="4343"/>
      <c r="AE35" s="4343"/>
      <c r="AF35" s="4340">
        <f>SUM(Z35:AE35)</f>
        <v>0</v>
      </c>
      <c r="AG35" s="4340"/>
      <c r="AH35" s="37"/>
      <c r="AI35" s="126"/>
      <c r="AJ35" s="37"/>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row>
    <row r="36" spans="1:76" ht="13.5" customHeight="1">
      <c r="A36" s="3"/>
      <c r="B36" s="4398"/>
      <c r="C36" s="4399"/>
      <c r="D36" s="4392" t="s">
        <v>832</v>
      </c>
      <c r="E36" s="4393"/>
      <c r="F36" s="4344"/>
      <c r="G36" s="4344"/>
      <c r="H36" s="4385"/>
      <c r="I36" s="4385"/>
      <c r="J36" s="4344"/>
      <c r="K36" s="4344"/>
      <c r="L36" s="4385"/>
      <c r="M36" s="4385"/>
      <c r="N36" s="4344"/>
      <c r="O36" s="4344"/>
      <c r="P36" s="4385"/>
      <c r="Q36" s="4385"/>
      <c r="R36" s="4349">
        <f>SUM(F36:Q36)</f>
        <v>0</v>
      </c>
      <c r="S36" s="4386"/>
      <c r="T36" s="4363"/>
      <c r="U36" s="4372"/>
      <c r="V36" s="4348"/>
      <c r="W36" s="4348"/>
      <c r="X36" s="4372"/>
      <c r="Y36" s="4372"/>
      <c r="Z36" s="4348"/>
      <c r="AA36" s="4348"/>
      <c r="AB36" s="4372"/>
      <c r="AC36" s="4372"/>
      <c r="AD36" s="4348"/>
      <c r="AE36" s="4348"/>
      <c r="AF36" s="4349">
        <f>SUM(T36:AE36)</f>
        <v>0</v>
      </c>
      <c r="AG36" s="4349"/>
      <c r="AH36" s="37"/>
      <c r="AI36" s="126"/>
      <c r="AJ36" s="37"/>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row>
    <row r="37" spans="1:76" ht="13.5" customHeight="1">
      <c r="A37" s="3"/>
      <c r="B37" s="4394" t="s">
        <v>838</v>
      </c>
      <c r="C37" s="4395"/>
      <c r="D37" s="4390" t="s">
        <v>831</v>
      </c>
      <c r="E37" s="4391"/>
      <c r="F37" s="4387"/>
      <c r="G37" s="4387"/>
      <c r="H37" s="4389"/>
      <c r="I37" s="4389"/>
      <c r="J37" s="4387"/>
      <c r="K37" s="4387"/>
      <c r="L37" s="4389"/>
      <c r="M37" s="4389"/>
      <c r="N37" s="4387"/>
      <c r="O37" s="4387"/>
      <c r="P37" s="4389"/>
      <c r="Q37" s="4389"/>
      <c r="R37" s="4340">
        <f>SUM(L37:Q37)</f>
        <v>0</v>
      </c>
      <c r="S37" s="4345"/>
      <c r="T37" s="4341"/>
      <c r="U37" s="4342"/>
      <c r="V37" s="4343"/>
      <c r="W37" s="4343"/>
      <c r="X37" s="4342"/>
      <c r="Y37" s="4342"/>
      <c r="Z37" s="4346"/>
      <c r="AA37" s="4347"/>
      <c r="AB37" s="4342"/>
      <c r="AC37" s="4342"/>
      <c r="AD37" s="4343"/>
      <c r="AE37" s="4343"/>
      <c r="AF37" s="4340">
        <f>SUM(Z37:AE37)</f>
        <v>0</v>
      </c>
      <c r="AG37" s="4340"/>
      <c r="AH37" s="37"/>
      <c r="AI37" s="126"/>
      <c r="AJ37" s="37"/>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row>
    <row r="38" spans="1:76" ht="13.5" customHeight="1">
      <c r="A38" s="3"/>
      <c r="B38" s="4398"/>
      <c r="C38" s="4399"/>
      <c r="D38" s="4392" t="s">
        <v>832</v>
      </c>
      <c r="E38" s="4393"/>
      <c r="F38" s="4344"/>
      <c r="G38" s="4344"/>
      <c r="H38" s="4385"/>
      <c r="I38" s="4385"/>
      <c r="J38" s="4344"/>
      <c r="K38" s="4344"/>
      <c r="L38" s="4385"/>
      <c r="M38" s="4385"/>
      <c r="N38" s="4344"/>
      <c r="O38" s="4344"/>
      <c r="P38" s="4385"/>
      <c r="Q38" s="4385"/>
      <c r="R38" s="4349">
        <f>SUM(F38:Q38)</f>
        <v>0</v>
      </c>
      <c r="S38" s="4386"/>
      <c r="T38" s="4363"/>
      <c r="U38" s="4372"/>
      <c r="V38" s="4348"/>
      <c r="W38" s="4348"/>
      <c r="X38" s="4372"/>
      <c r="Y38" s="4372"/>
      <c r="Z38" s="4348"/>
      <c r="AA38" s="4348"/>
      <c r="AB38" s="4372"/>
      <c r="AC38" s="4372"/>
      <c r="AD38" s="4348"/>
      <c r="AE38" s="4348"/>
      <c r="AF38" s="4349">
        <f>SUM(T38:AE38)</f>
        <v>0</v>
      </c>
      <c r="AG38" s="4349"/>
      <c r="AH38" s="37"/>
      <c r="AI38" s="126"/>
      <c r="AJ38" s="37"/>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row>
    <row r="39" spans="1:76" ht="13.5" customHeight="1">
      <c r="A39" s="3"/>
      <c r="B39" s="4394" t="s">
        <v>839</v>
      </c>
      <c r="C39" s="4395"/>
      <c r="D39" s="4390" t="s">
        <v>831</v>
      </c>
      <c r="E39" s="4391"/>
      <c r="F39" s="4387"/>
      <c r="G39" s="4387"/>
      <c r="H39" s="4389"/>
      <c r="I39" s="4389"/>
      <c r="J39" s="4387"/>
      <c r="K39" s="4387"/>
      <c r="L39" s="4389"/>
      <c r="M39" s="4389"/>
      <c r="N39" s="4387"/>
      <c r="O39" s="4387"/>
      <c r="P39" s="4389"/>
      <c r="Q39" s="4389"/>
      <c r="R39" s="4340">
        <f>SUM(L39:Q39)</f>
        <v>0</v>
      </c>
      <c r="S39" s="4345"/>
      <c r="T39" s="4341"/>
      <c r="U39" s="4342"/>
      <c r="V39" s="4343"/>
      <c r="W39" s="4343"/>
      <c r="X39" s="4342"/>
      <c r="Y39" s="4342"/>
      <c r="Z39" s="4346"/>
      <c r="AA39" s="4347"/>
      <c r="AB39" s="4342"/>
      <c r="AC39" s="4342"/>
      <c r="AD39" s="4343"/>
      <c r="AE39" s="4343"/>
      <c r="AF39" s="4340">
        <f>SUM(Z39:AE39)</f>
        <v>0</v>
      </c>
      <c r="AG39" s="4340"/>
      <c r="AH39" s="37"/>
      <c r="AI39" s="126"/>
      <c r="AJ39" s="37"/>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row>
    <row r="40" spans="1:76" ht="13.5" customHeight="1">
      <c r="A40" s="3"/>
      <c r="B40" s="4398"/>
      <c r="C40" s="4399"/>
      <c r="D40" s="4392" t="s">
        <v>832</v>
      </c>
      <c r="E40" s="4393"/>
      <c r="F40" s="4344"/>
      <c r="G40" s="4344"/>
      <c r="H40" s="4385"/>
      <c r="I40" s="4385"/>
      <c r="J40" s="4344"/>
      <c r="K40" s="4344"/>
      <c r="L40" s="4385"/>
      <c r="M40" s="4385"/>
      <c r="N40" s="4344"/>
      <c r="O40" s="4344"/>
      <c r="P40" s="4385"/>
      <c r="Q40" s="4385"/>
      <c r="R40" s="4349">
        <f>SUM(F40:Q40)</f>
        <v>0</v>
      </c>
      <c r="S40" s="4386"/>
      <c r="T40" s="4363"/>
      <c r="U40" s="4372"/>
      <c r="V40" s="4348"/>
      <c r="W40" s="4348"/>
      <c r="X40" s="4372"/>
      <c r="Y40" s="4372"/>
      <c r="Z40" s="4348"/>
      <c r="AA40" s="4348"/>
      <c r="AB40" s="4372"/>
      <c r="AC40" s="4372"/>
      <c r="AD40" s="4348"/>
      <c r="AE40" s="4348"/>
      <c r="AF40" s="4349">
        <f>SUM(T40:AE40)</f>
        <v>0</v>
      </c>
      <c r="AG40" s="4349"/>
      <c r="AH40" s="37"/>
      <c r="AI40" s="126"/>
      <c r="AJ40" s="37"/>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row>
    <row r="41" spans="1:76" ht="13.5" customHeight="1">
      <c r="A41" s="3"/>
      <c r="B41" s="4394" t="s">
        <v>840</v>
      </c>
      <c r="C41" s="4395"/>
      <c r="D41" s="4390" t="s">
        <v>831</v>
      </c>
      <c r="E41" s="4391"/>
      <c r="F41" s="4387"/>
      <c r="G41" s="4387"/>
      <c r="H41" s="4389"/>
      <c r="I41" s="4389"/>
      <c r="J41" s="4387"/>
      <c r="K41" s="4387"/>
      <c r="L41" s="4389"/>
      <c r="M41" s="4389"/>
      <c r="N41" s="4387"/>
      <c r="O41" s="4387"/>
      <c r="P41" s="4389"/>
      <c r="Q41" s="4389"/>
      <c r="R41" s="4340">
        <f>SUM(L41:Q41)</f>
        <v>0</v>
      </c>
      <c r="S41" s="4345"/>
      <c r="T41" s="4341"/>
      <c r="U41" s="4342"/>
      <c r="V41" s="4343"/>
      <c r="W41" s="4343"/>
      <c r="X41" s="4342"/>
      <c r="Y41" s="4342"/>
      <c r="Z41" s="4346"/>
      <c r="AA41" s="4347"/>
      <c r="AB41" s="4342"/>
      <c r="AC41" s="4342"/>
      <c r="AD41" s="4343"/>
      <c r="AE41" s="4343"/>
      <c r="AF41" s="4340">
        <f>SUM(Z41:AE41)</f>
        <v>0</v>
      </c>
      <c r="AG41" s="4340"/>
      <c r="AH41" s="37"/>
      <c r="AI41" s="126"/>
      <c r="AJ41" s="37"/>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row>
    <row r="42" spans="1:76" ht="13.5" customHeight="1">
      <c r="A42" s="3"/>
      <c r="B42" s="4398"/>
      <c r="C42" s="4399"/>
      <c r="D42" s="4392" t="s">
        <v>832</v>
      </c>
      <c r="E42" s="4393"/>
      <c r="F42" s="4344"/>
      <c r="G42" s="4344"/>
      <c r="H42" s="4385"/>
      <c r="I42" s="4385"/>
      <c r="J42" s="4344"/>
      <c r="K42" s="4344"/>
      <c r="L42" s="4385"/>
      <c r="M42" s="4385"/>
      <c r="N42" s="4344"/>
      <c r="O42" s="4344"/>
      <c r="P42" s="4385"/>
      <c r="Q42" s="4385"/>
      <c r="R42" s="4349">
        <f>SUM(F42:Q42)</f>
        <v>0</v>
      </c>
      <c r="S42" s="4386"/>
      <c r="T42" s="4363"/>
      <c r="U42" s="4372"/>
      <c r="V42" s="4348"/>
      <c r="W42" s="4348"/>
      <c r="X42" s="4372"/>
      <c r="Y42" s="4372"/>
      <c r="Z42" s="4348"/>
      <c r="AA42" s="4348"/>
      <c r="AB42" s="4372"/>
      <c r="AC42" s="4372"/>
      <c r="AD42" s="4348"/>
      <c r="AE42" s="4348"/>
      <c r="AF42" s="4349">
        <f>SUM(T42:AE42)</f>
        <v>0</v>
      </c>
      <c r="AG42" s="4349"/>
      <c r="AH42" s="37"/>
      <c r="AI42" s="126"/>
      <c r="AJ42" s="37"/>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row>
    <row r="43" spans="1:76" ht="13.5" customHeight="1">
      <c r="A43" s="3"/>
      <c r="B43" s="4394" t="s">
        <v>841</v>
      </c>
      <c r="C43" s="4395"/>
      <c r="D43" s="4390" t="s">
        <v>831</v>
      </c>
      <c r="E43" s="4391"/>
      <c r="F43" s="4387"/>
      <c r="G43" s="4387"/>
      <c r="H43" s="4389"/>
      <c r="I43" s="4389"/>
      <c r="J43" s="4387"/>
      <c r="K43" s="4387"/>
      <c r="L43" s="4389"/>
      <c r="M43" s="4389"/>
      <c r="N43" s="4387"/>
      <c r="O43" s="4387"/>
      <c r="P43" s="4389"/>
      <c r="Q43" s="4389"/>
      <c r="R43" s="4340">
        <f>SUM(L43:Q43)</f>
        <v>0</v>
      </c>
      <c r="S43" s="4345"/>
      <c r="T43" s="4341"/>
      <c r="U43" s="4342"/>
      <c r="V43" s="4343"/>
      <c r="W43" s="4343"/>
      <c r="X43" s="4342"/>
      <c r="Y43" s="4342"/>
      <c r="Z43" s="4343"/>
      <c r="AA43" s="4343"/>
      <c r="AB43" s="4342"/>
      <c r="AC43" s="4342"/>
      <c r="AD43" s="4343"/>
      <c r="AE43" s="4343"/>
      <c r="AF43" s="4340">
        <f>SUM(Z43:AE43)</f>
        <v>0</v>
      </c>
      <c r="AG43" s="4340"/>
      <c r="AH43" s="37"/>
      <c r="AI43" s="258"/>
      <c r="AJ43" s="259"/>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row>
    <row r="44" spans="1:76" ht="13.5" customHeight="1">
      <c r="A44" s="3"/>
      <c r="B44" s="4398"/>
      <c r="C44" s="4399"/>
      <c r="D44" s="4392" t="s">
        <v>832</v>
      </c>
      <c r="E44" s="4393"/>
      <c r="F44" s="4344"/>
      <c r="G44" s="4344"/>
      <c r="H44" s="4385"/>
      <c r="I44" s="4385"/>
      <c r="J44" s="4344"/>
      <c r="K44" s="4344"/>
      <c r="L44" s="4385"/>
      <c r="M44" s="4385"/>
      <c r="N44" s="4344"/>
      <c r="O44" s="4344"/>
      <c r="P44" s="4385"/>
      <c r="Q44" s="4385"/>
      <c r="R44" s="4349">
        <f>SUM(F44:Q44)</f>
        <v>0</v>
      </c>
      <c r="S44" s="4386"/>
      <c r="T44" s="4363"/>
      <c r="U44" s="4372"/>
      <c r="V44" s="4348"/>
      <c r="W44" s="4348"/>
      <c r="X44" s="4372"/>
      <c r="Y44" s="4372"/>
      <c r="Z44" s="4348"/>
      <c r="AA44" s="4348"/>
      <c r="AB44" s="4372"/>
      <c r="AC44" s="4372"/>
      <c r="AD44" s="4348"/>
      <c r="AE44" s="4348"/>
      <c r="AF44" s="4349">
        <f>SUM(T44:AE44)</f>
        <v>0</v>
      </c>
      <c r="AG44" s="4349"/>
      <c r="AH44" s="37"/>
      <c r="AI44" s="612"/>
      <c r="AJ44" s="34"/>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row>
    <row r="45" spans="1:76" ht="13.5" customHeight="1">
      <c r="A45" s="83"/>
      <c r="B45" s="4394" t="s">
        <v>842</v>
      </c>
      <c r="C45" s="4395"/>
      <c r="D45" s="4390" t="s">
        <v>831</v>
      </c>
      <c r="E45" s="4391"/>
      <c r="F45" s="4387"/>
      <c r="G45" s="4387"/>
      <c r="H45" s="4389"/>
      <c r="I45" s="4389"/>
      <c r="J45" s="4387"/>
      <c r="K45" s="4387"/>
      <c r="L45" s="4389"/>
      <c r="M45" s="4389"/>
      <c r="N45" s="4387"/>
      <c r="O45" s="4387"/>
      <c r="P45" s="4389"/>
      <c r="Q45" s="4389"/>
      <c r="R45" s="4340">
        <f>SUM(L45:Q45)</f>
        <v>0</v>
      </c>
      <c r="S45" s="4345"/>
      <c r="T45" s="4341"/>
      <c r="U45" s="4342"/>
      <c r="V45" s="4343"/>
      <c r="W45" s="4343"/>
      <c r="X45" s="4342"/>
      <c r="Y45" s="4342"/>
      <c r="Z45" s="4343"/>
      <c r="AA45" s="4343"/>
      <c r="AB45" s="4342"/>
      <c r="AC45" s="4342"/>
      <c r="AD45" s="4343"/>
      <c r="AE45" s="4343"/>
      <c r="AF45" s="4340">
        <f>SUM(Z45:AE45)</f>
        <v>0</v>
      </c>
      <c r="AG45" s="4340"/>
      <c r="AH45" s="37"/>
      <c r="AI45" s="126"/>
      <c r="AJ45" s="37"/>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row>
    <row r="46" spans="1:76" ht="13.5" customHeight="1">
      <c r="A46" s="3"/>
      <c r="B46" s="4398"/>
      <c r="C46" s="4399"/>
      <c r="D46" s="4392" t="s">
        <v>832</v>
      </c>
      <c r="E46" s="4393"/>
      <c r="F46" s="4344"/>
      <c r="G46" s="4344"/>
      <c r="H46" s="4385"/>
      <c r="I46" s="4385"/>
      <c r="J46" s="4344"/>
      <c r="K46" s="4344"/>
      <c r="L46" s="4385"/>
      <c r="M46" s="4385"/>
      <c r="N46" s="4344"/>
      <c r="O46" s="4344"/>
      <c r="P46" s="4385"/>
      <c r="Q46" s="4385"/>
      <c r="R46" s="4349">
        <f>SUM(F46:Q46)</f>
        <v>0</v>
      </c>
      <c r="S46" s="4386"/>
      <c r="T46" s="4363"/>
      <c r="U46" s="4372"/>
      <c r="V46" s="4348"/>
      <c r="W46" s="4348"/>
      <c r="X46" s="4372"/>
      <c r="Y46" s="4372"/>
      <c r="Z46" s="4348"/>
      <c r="AA46" s="4348"/>
      <c r="AB46" s="4372"/>
      <c r="AC46" s="4372"/>
      <c r="AD46" s="4348"/>
      <c r="AE46" s="4348"/>
      <c r="AF46" s="4349">
        <f>SUM(T46:AE46)</f>
        <v>0</v>
      </c>
      <c r="AG46" s="4349"/>
      <c r="AH46" s="37"/>
      <c r="AI46" s="126"/>
      <c r="AJ46" s="1417"/>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row>
    <row r="47" spans="1:76" ht="13.5" customHeight="1">
      <c r="A47" s="3"/>
      <c r="B47" s="4394" t="s">
        <v>843</v>
      </c>
      <c r="C47" s="4395"/>
      <c r="D47" s="4390" t="s">
        <v>831</v>
      </c>
      <c r="E47" s="4391"/>
      <c r="F47" s="4387"/>
      <c r="G47" s="4387"/>
      <c r="H47" s="4389"/>
      <c r="I47" s="4389"/>
      <c r="J47" s="4387"/>
      <c r="K47" s="4387"/>
      <c r="L47" s="4389"/>
      <c r="M47" s="4389"/>
      <c r="N47" s="4387"/>
      <c r="O47" s="4387"/>
      <c r="P47" s="4389"/>
      <c r="Q47" s="4389"/>
      <c r="R47" s="4340">
        <f>SUM(L47:Q47)</f>
        <v>0</v>
      </c>
      <c r="S47" s="4345"/>
      <c r="T47" s="4341"/>
      <c r="U47" s="4342"/>
      <c r="V47" s="4343"/>
      <c r="W47" s="4343"/>
      <c r="X47" s="4342"/>
      <c r="Y47" s="4342"/>
      <c r="Z47" s="4343"/>
      <c r="AA47" s="4343"/>
      <c r="AB47" s="4342"/>
      <c r="AC47" s="4342"/>
      <c r="AD47" s="4343"/>
      <c r="AE47" s="4343"/>
      <c r="AF47" s="4340">
        <f>SUM(Z47:AE47)</f>
        <v>0</v>
      </c>
      <c r="AG47" s="4340"/>
      <c r="AH47" s="37"/>
      <c r="AI47" s="126"/>
      <c r="AJ47" s="249"/>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row>
    <row r="48" spans="1:76" ht="13.5" customHeight="1">
      <c r="A48" s="3"/>
      <c r="B48" s="4398"/>
      <c r="C48" s="4399"/>
      <c r="D48" s="4392" t="s">
        <v>832</v>
      </c>
      <c r="E48" s="4393"/>
      <c r="F48" s="4344"/>
      <c r="G48" s="4344"/>
      <c r="H48" s="4385"/>
      <c r="I48" s="4385"/>
      <c r="J48" s="4344"/>
      <c r="K48" s="4344"/>
      <c r="L48" s="4385"/>
      <c r="M48" s="4385"/>
      <c r="N48" s="4344"/>
      <c r="O48" s="4344"/>
      <c r="P48" s="4385"/>
      <c r="Q48" s="4385"/>
      <c r="R48" s="4349">
        <f>SUM(F48:Q48)</f>
        <v>0</v>
      </c>
      <c r="S48" s="4386"/>
      <c r="T48" s="4363"/>
      <c r="U48" s="4372"/>
      <c r="V48" s="4348"/>
      <c r="W48" s="4348"/>
      <c r="X48" s="4372"/>
      <c r="Y48" s="4372"/>
      <c r="Z48" s="4348"/>
      <c r="AA48" s="4348"/>
      <c r="AB48" s="4372"/>
      <c r="AC48" s="4372"/>
      <c r="AD48" s="4348"/>
      <c r="AE48" s="4348"/>
      <c r="AF48" s="4349">
        <f>SUM(T48:AE48)</f>
        <v>0</v>
      </c>
      <c r="AG48" s="4349"/>
      <c r="AH48" s="37"/>
      <c r="AI48" s="126"/>
      <c r="AJ48" s="83"/>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row>
    <row r="49" spans="1:76" ht="13.5" customHeight="1">
      <c r="A49" s="3"/>
      <c r="B49" s="4394" t="s">
        <v>844</v>
      </c>
      <c r="C49" s="4395"/>
      <c r="D49" s="4390" t="s">
        <v>831</v>
      </c>
      <c r="E49" s="4391"/>
      <c r="F49" s="4387"/>
      <c r="G49" s="4387"/>
      <c r="H49" s="4389"/>
      <c r="I49" s="4389"/>
      <c r="J49" s="4387"/>
      <c r="K49" s="4387"/>
      <c r="L49" s="4389"/>
      <c r="M49" s="4389"/>
      <c r="N49" s="4387"/>
      <c r="O49" s="4387"/>
      <c r="P49" s="4389"/>
      <c r="Q49" s="4389"/>
      <c r="R49" s="4340">
        <f>SUM(L49:Q49)</f>
        <v>0</v>
      </c>
      <c r="S49" s="4345"/>
      <c r="T49" s="4341"/>
      <c r="U49" s="4342"/>
      <c r="V49" s="4343"/>
      <c r="W49" s="4343"/>
      <c r="X49" s="4342"/>
      <c r="Y49" s="4342"/>
      <c r="Z49" s="4343"/>
      <c r="AA49" s="4343"/>
      <c r="AB49" s="4342"/>
      <c r="AC49" s="4342"/>
      <c r="AD49" s="4343"/>
      <c r="AE49" s="4343"/>
      <c r="AF49" s="4340">
        <f>SUM(Z49:AE49)</f>
        <v>0</v>
      </c>
      <c r="AG49" s="4340"/>
      <c r="AH49" s="37"/>
      <c r="AI49" s="126"/>
      <c r="AJ49" s="83"/>
      <c r="AK49" s="167"/>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row>
    <row r="50" spans="1:76" ht="13.5" customHeight="1">
      <c r="A50" s="3"/>
      <c r="B50" s="4398"/>
      <c r="C50" s="4399"/>
      <c r="D50" s="4392" t="s">
        <v>832</v>
      </c>
      <c r="E50" s="4393"/>
      <c r="F50" s="4344"/>
      <c r="G50" s="4344"/>
      <c r="H50" s="4385"/>
      <c r="I50" s="4385"/>
      <c r="J50" s="4344"/>
      <c r="K50" s="4344"/>
      <c r="L50" s="4385"/>
      <c r="M50" s="4385"/>
      <c r="N50" s="4344"/>
      <c r="O50" s="4344"/>
      <c r="P50" s="4385"/>
      <c r="Q50" s="4385"/>
      <c r="R50" s="4349">
        <f>SUM(F50:Q50)</f>
        <v>0</v>
      </c>
      <c r="S50" s="4386"/>
      <c r="T50" s="4363"/>
      <c r="U50" s="4372"/>
      <c r="V50" s="4348"/>
      <c r="W50" s="4348"/>
      <c r="X50" s="4372"/>
      <c r="Y50" s="4372"/>
      <c r="Z50" s="4348"/>
      <c r="AA50" s="4348"/>
      <c r="AB50" s="4372"/>
      <c r="AC50" s="4372"/>
      <c r="AD50" s="4348"/>
      <c r="AE50" s="4348"/>
      <c r="AF50" s="4349">
        <f>SUM(T50:AE50)</f>
        <v>0</v>
      </c>
      <c r="AG50" s="4349"/>
      <c r="AH50" s="37"/>
      <c r="AI50" s="126"/>
      <c r="AJ50" s="83"/>
      <c r="AK50" s="167"/>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row>
    <row r="51" spans="1:76" ht="13.5" customHeight="1">
      <c r="A51" s="3"/>
      <c r="B51" s="1597"/>
      <c r="C51" s="1598"/>
      <c r="D51" s="495"/>
      <c r="E51" s="496"/>
      <c r="F51" s="4408"/>
      <c r="G51" s="4408"/>
      <c r="H51" s="4427"/>
      <c r="I51" s="4427"/>
      <c r="J51" s="4408"/>
      <c r="K51" s="4408"/>
      <c r="L51" s="4427"/>
      <c r="M51" s="4427"/>
      <c r="N51" s="4427"/>
      <c r="O51" s="4427"/>
      <c r="P51" s="4427"/>
      <c r="Q51" s="4427"/>
      <c r="R51" s="4425" t="s">
        <v>862</v>
      </c>
      <c r="S51" s="4426"/>
      <c r="T51" s="4424"/>
      <c r="U51" s="4416"/>
      <c r="V51" s="4422"/>
      <c r="W51" s="4422"/>
      <c r="X51" s="4416"/>
      <c r="Y51" s="4416"/>
      <c r="Z51" s="4422"/>
      <c r="AA51" s="4422"/>
      <c r="AB51" s="4422"/>
      <c r="AC51" s="4422"/>
      <c r="AD51" s="4422"/>
      <c r="AE51" s="4422"/>
      <c r="AF51" s="4448" t="s">
        <v>863</v>
      </c>
      <c r="AG51" s="4448"/>
      <c r="AH51" s="37"/>
      <c r="AI51" s="126"/>
      <c r="AJ51" s="83"/>
      <c r="AK51" s="167"/>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row>
    <row r="52" spans="1:76" ht="13.5" customHeight="1">
      <c r="A52" s="3"/>
      <c r="B52" s="4400" t="s">
        <v>252</v>
      </c>
      <c r="C52" s="4401"/>
      <c r="D52" s="4406" t="s">
        <v>831</v>
      </c>
      <c r="E52" s="4407"/>
      <c r="F52" s="4419"/>
      <c r="G52" s="4419"/>
      <c r="H52" s="4420"/>
      <c r="I52" s="4420"/>
      <c r="J52" s="4419"/>
      <c r="K52" s="4419"/>
      <c r="L52" s="4420">
        <f>SUM(L27,L29,L31,L33,L35,L37,L39,L41,L43,L45,L47,L49)</f>
        <v>0</v>
      </c>
      <c r="M52" s="4420"/>
      <c r="N52" s="4420">
        <f>SUM(N27,N29,N31,N33,N35,N37,N39,N41,N43,N45,N47,N49)</f>
        <v>0</v>
      </c>
      <c r="O52" s="4420"/>
      <c r="P52" s="4420">
        <f>SUM(P27,P29,P31,P33,P35,P37,P39,P41,P43,P45,P47,P49)</f>
        <v>0</v>
      </c>
      <c r="Q52" s="4420"/>
      <c r="R52" s="4420">
        <f>SUM(R27,R29,R31,R33,R35,R37,R39,R41,R43,R45,R47,R49)</f>
        <v>0</v>
      </c>
      <c r="S52" s="4421"/>
      <c r="T52" s="4460"/>
      <c r="U52" s="4461"/>
      <c r="V52" s="4423"/>
      <c r="W52" s="4423"/>
      <c r="X52" s="4461"/>
      <c r="Y52" s="4461"/>
      <c r="Z52" s="4423">
        <f>SUM(Z27,Z29,Z31,Z33,Z35,Z37,Z39,Z41,Z43,Z45,Z47,Z49)</f>
        <v>0</v>
      </c>
      <c r="AA52" s="4423"/>
      <c r="AB52" s="4423">
        <f>SUM(AB27,AB29,AB31,AB33,AB35,AB37,AB39,AB41,AB43,AB45,AB47,AB49)</f>
        <v>0</v>
      </c>
      <c r="AC52" s="4423"/>
      <c r="AD52" s="4423">
        <f>SUM(AD27,AD29,AD31,AD33,AD35,AD37,AD39,AD41,AD43,AD45,AD47,AD49)</f>
        <v>0</v>
      </c>
      <c r="AE52" s="4423"/>
      <c r="AF52" s="4423">
        <f>SUM(AF27,AF29,AF31,AF33,AF35,AF37,AF39,AF41,AF43,AF45,AF47,AF49)</f>
        <v>0</v>
      </c>
      <c r="AG52" s="4423"/>
      <c r="AH52" s="37"/>
      <c r="AI52" s="126"/>
      <c r="AJ52" s="83"/>
      <c r="AK52" s="167"/>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row>
    <row r="53" spans="1:76" ht="13.5" customHeight="1" thickBot="1">
      <c r="A53" s="3"/>
      <c r="B53" s="4402"/>
      <c r="C53" s="4403"/>
      <c r="D53" s="4404" t="s">
        <v>832</v>
      </c>
      <c r="E53" s="4405"/>
      <c r="F53" s="4417">
        <f>SUM(F28,F30,F32,F34,F36,F38,F40,F42,F44,F46,F48,F50)</f>
        <v>0</v>
      </c>
      <c r="G53" s="4417"/>
      <c r="H53" s="4417">
        <f>SUM(H28,H30,H32,H34,H36,H38,H40,H42,H44,H46,H48,H50)</f>
        <v>0</v>
      </c>
      <c r="I53" s="4417"/>
      <c r="J53" s="4417">
        <f>SUM(J28,J30,J32,J34,J36,J38,J40,J42,J44,J46,J48,J50)</f>
        <v>0</v>
      </c>
      <c r="K53" s="4417"/>
      <c r="L53" s="4417">
        <f>SUM(L28,L30,L32,L34,L36,L38,L40,L42,L44,L46,L48,L50)</f>
        <v>0</v>
      </c>
      <c r="M53" s="4417"/>
      <c r="N53" s="4417">
        <f>SUM(N28,N30,N32,N34,N36,N38,N40,N42,N44,N46,N48,N50)</f>
        <v>0</v>
      </c>
      <c r="O53" s="4417"/>
      <c r="P53" s="4417">
        <f>SUM(P28,P30,P32,P34,P36,P38,P40,P42,P44,P46,P48,P50)</f>
        <v>0</v>
      </c>
      <c r="Q53" s="4417"/>
      <c r="R53" s="4417">
        <f>SUM(R28,R30,R32,R34,R36,R38,R40,R42,R44,R46,R48,R50)</f>
        <v>0</v>
      </c>
      <c r="S53" s="4418"/>
      <c r="T53" s="4458">
        <f>SUM(T28,T30,T32,T34,T36,T38,T40,T42,T44,T46,T48,T50)</f>
        <v>0</v>
      </c>
      <c r="U53" s="4417"/>
      <c r="V53" s="4417">
        <f>SUM(V28,V30,V32,V34,V36,V38,V40,V42,V44,V46,V48,V50)</f>
        <v>0</v>
      </c>
      <c r="W53" s="4417"/>
      <c r="X53" s="4417">
        <f>SUM(X28,X30,X32,X34,X36,X38,X40,X42,X44,X46,X48,X50)</f>
        <v>0</v>
      </c>
      <c r="Y53" s="4417"/>
      <c r="Z53" s="4417">
        <f>SUM(Z28,Z30,Z32,Z34,Z36,Z38,Z40,Z42,Z44,Z46,Z48,Z50)</f>
        <v>0</v>
      </c>
      <c r="AA53" s="4417"/>
      <c r="AB53" s="4417">
        <f>SUM(AB28,AB30,AB32,AB34,AB36,AB38,AB40,AB42,AB44,AB46,AB48,AB50)</f>
        <v>0</v>
      </c>
      <c r="AC53" s="4417"/>
      <c r="AD53" s="4417">
        <f>SUM(AD28,AD30,AD32,AD34,AD36,AD38,AD40,AD42,AD44,AD46,AD48,AD50)</f>
        <v>0</v>
      </c>
      <c r="AE53" s="4417"/>
      <c r="AF53" s="4417">
        <f>SUM(AF28,AF30,AF32,AF34,AF36,AF38,AF40,AF42,AF44,AF46,AF48,AF50)</f>
        <v>0</v>
      </c>
      <c r="AG53" s="4417"/>
      <c r="AH53" s="37"/>
      <c r="AI53" s="126"/>
      <c r="AJ53" s="83"/>
      <c r="AK53" s="167"/>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row>
    <row r="54" spans="1:76" ht="13.5" customHeight="1" thickTop="1">
      <c r="A54" s="3"/>
      <c r="B54" s="4413" t="s">
        <v>861</v>
      </c>
      <c r="C54" s="4414"/>
      <c r="D54" s="4414"/>
      <c r="E54" s="4415"/>
      <c r="F54" s="4428" t="s">
        <v>867</v>
      </c>
      <c r="G54" s="4429"/>
      <c r="H54" s="4429"/>
      <c r="I54" s="4430" t="s">
        <v>868</v>
      </c>
      <c r="J54" s="4430"/>
      <c r="K54" s="4430"/>
      <c r="L54" s="4430"/>
      <c r="M54" s="4430"/>
      <c r="N54" s="4430"/>
      <c r="O54" s="4430"/>
      <c r="P54" s="37"/>
      <c r="Q54" s="486"/>
      <c r="R54" s="486"/>
      <c r="S54" s="487"/>
      <c r="T54" s="4428" t="s">
        <v>869</v>
      </c>
      <c r="U54" s="4429"/>
      <c r="V54" s="4429"/>
      <c r="W54" s="4430" t="s">
        <v>868</v>
      </c>
      <c r="X54" s="4430"/>
      <c r="Y54" s="4430"/>
      <c r="Z54" s="4430"/>
      <c r="AA54" s="4430"/>
      <c r="AB54" s="4430"/>
      <c r="AC54" s="4430"/>
      <c r="AD54" s="489"/>
      <c r="AE54" s="489"/>
      <c r="AF54" s="489"/>
      <c r="AG54" s="490"/>
      <c r="AH54" s="37"/>
      <c r="AI54" s="126"/>
      <c r="AJ54" s="83"/>
      <c r="AK54" s="167"/>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row>
    <row r="55" spans="1:76" ht="13.5" customHeight="1">
      <c r="A55" s="3"/>
      <c r="B55" s="2349"/>
      <c r="C55" s="4438" t="s">
        <v>859</v>
      </c>
      <c r="D55" s="4411" t="s">
        <v>831</v>
      </c>
      <c r="E55" s="4412"/>
      <c r="F55" s="4455">
        <f>R52</f>
        <v>0</v>
      </c>
      <c r="G55" s="3777"/>
      <c r="H55" s="3777"/>
      <c r="I55" s="491" t="s">
        <v>857</v>
      </c>
      <c r="J55" s="4457"/>
      <c r="K55" s="4457"/>
      <c r="L55" s="4457"/>
      <c r="M55" s="4431" t="s">
        <v>858</v>
      </c>
      <c r="N55" s="4431"/>
      <c r="O55" s="4431"/>
      <c r="P55" s="4436" t="str">
        <f t="shared" ref="P55:P60" si="0">IF(ISERROR(F55/J55*100),"",F55/J55*100)</f>
        <v/>
      </c>
      <c r="Q55" s="4436"/>
      <c r="R55" s="4436"/>
      <c r="S55" s="493" t="s">
        <v>291</v>
      </c>
      <c r="T55" s="4459">
        <f>AF52</f>
        <v>0</v>
      </c>
      <c r="U55" s="3777"/>
      <c r="V55" s="3777"/>
      <c r="W55" s="491" t="s">
        <v>857</v>
      </c>
      <c r="X55" s="4457"/>
      <c r="Y55" s="4457"/>
      <c r="Z55" s="4457"/>
      <c r="AA55" s="492" t="s">
        <v>858</v>
      </c>
      <c r="AB55" s="492"/>
      <c r="AC55" s="492"/>
      <c r="AD55" s="4436" t="str">
        <f t="shared" ref="AD55:AD60" si="1">IF(ISERROR(T55/X55*100),"",T55/X55*100)</f>
        <v/>
      </c>
      <c r="AE55" s="4436"/>
      <c r="AF55" s="4436"/>
      <c r="AG55" s="494" t="s">
        <v>291</v>
      </c>
      <c r="AH55" s="37"/>
      <c r="AI55" s="126"/>
      <c r="AJ55" s="83"/>
      <c r="AK55" s="167"/>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row>
    <row r="56" spans="1:76" ht="13.5" customHeight="1">
      <c r="A56" s="3"/>
      <c r="B56" s="1942"/>
      <c r="C56" s="4439"/>
      <c r="D56" s="4409" t="s">
        <v>832</v>
      </c>
      <c r="E56" s="4410"/>
      <c r="F56" s="4454">
        <f>R53</f>
        <v>0</v>
      </c>
      <c r="G56" s="3795"/>
      <c r="H56" s="3795"/>
      <c r="I56" s="1952" t="s">
        <v>857</v>
      </c>
      <c r="J56" s="4449"/>
      <c r="K56" s="4449"/>
      <c r="L56" s="4449"/>
      <c r="M56" s="3809" t="s">
        <v>858</v>
      </c>
      <c r="N56" s="3809"/>
      <c r="O56" s="3809"/>
      <c r="P56" s="4437" t="str">
        <f t="shared" si="0"/>
        <v/>
      </c>
      <c r="Q56" s="4437"/>
      <c r="R56" s="4437"/>
      <c r="S56" s="1953" t="s">
        <v>291</v>
      </c>
      <c r="T56" s="4453">
        <f>AF53</f>
        <v>0</v>
      </c>
      <c r="U56" s="3795"/>
      <c r="V56" s="3795"/>
      <c r="W56" s="1952" t="s">
        <v>857</v>
      </c>
      <c r="X56" s="4449"/>
      <c r="Y56" s="4449"/>
      <c r="Z56" s="4449"/>
      <c r="AA56" s="1954" t="s">
        <v>858</v>
      </c>
      <c r="AB56" s="1954"/>
      <c r="AC56" s="1954"/>
      <c r="AD56" s="4437" t="str">
        <f t="shared" si="1"/>
        <v/>
      </c>
      <c r="AE56" s="4437"/>
      <c r="AF56" s="4437"/>
      <c r="AG56" s="1955" t="s">
        <v>291</v>
      </c>
      <c r="AH56" s="37"/>
      <c r="AI56" s="126"/>
      <c r="AJ56" s="83"/>
      <c r="AK56" s="167"/>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row>
    <row r="57" spans="1:76" ht="13.5" customHeight="1">
      <c r="A57" s="3"/>
      <c r="B57" s="1942"/>
      <c r="C57" s="4440"/>
      <c r="D57" s="4441" t="s">
        <v>2078</v>
      </c>
      <c r="E57" s="4442"/>
      <c r="F57" s="4338">
        <f>SUM(F55:H56)</f>
        <v>0</v>
      </c>
      <c r="G57" s="4339"/>
      <c r="H57" s="4339"/>
      <c r="I57" s="1960" t="s">
        <v>2079</v>
      </c>
      <c r="J57" s="4336"/>
      <c r="K57" s="4337"/>
      <c r="L57" s="4337"/>
      <c r="M57" s="4335" t="s">
        <v>2080</v>
      </c>
      <c r="N57" s="4335"/>
      <c r="O57" s="4335"/>
      <c r="P57" s="4334" t="str">
        <f t="shared" si="0"/>
        <v/>
      </c>
      <c r="Q57" s="4334"/>
      <c r="R57" s="4334"/>
      <c r="S57" s="1961" t="s">
        <v>2081</v>
      </c>
      <c r="T57" s="4338">
        <f>SUM(T55:V56)</f>
        <v>0</v>
      </c>
      <c r="U57" s="4339"/>
      <c r="V57" s="4339"/>
      <c r="W57" s="1960" t="s">
        <v>2079</v>
      </c>
      <c r="X57" s="4336">
        <f>SUM(X55:Z56)</f>
        <v>0</v>
      </c>
      <c r="Y57" s="4337"/>
      <c r="Z57" s="4337"/>
      <c r="AA57" s="4335" t="s">
        <v>2080</v>
      </c>
      <c r="AB57" s="4335"/>
      <c r="AC57" s="4335"/>
      <c r="AD57" s="4334" t="str">
        <f t="shared" si="1"/>
        <v/>
      </c>
      <c r="AE57" s="4334"/>
      <c r="AF57" s="4334"/>
      <c r="AG57" s="2481" t="s">
        <v>2081</v>
      </c>
      <c r="AH57" s="37"/>
      <c r="AI57" s="126"/>
      <c r="AJ57" s="83"/>
      <c r="AK57" s="1939"/>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row>
    <row r="58" spans="1:76" ht="13.5" customHeight="1">
      <c r="A58" s="3"/>
      <c r="B58" s="138"/>
      <c r="C58" s="4445" t="s">
        <v>860</v>
      </c>
      <c r="D58" s="4433" t="s">
        <v>831</v>
      </c>
      <c r="E58" s="4434"/>
      <c r="F58" s="4456">
        <f>R52</f>
        <v>0</v>
      </c>
      <c r="G58" s="4451"/>
      <c r="H58" s="4451"/>
      <c r="I58" s="1956" t="s">
        <v>857</v>
      </c>
      <c r="J58" s="4452"/>
      <c r="K58" s="4452"/>
      <c r="L58" s="4452"/>
      <c r="M58" s="4432" t="s">
        <v>858</v>
      </c>
      <c r="N58" s="4432"/>
      <c r="O58" s="4432"/>
      <c r="P58" s="4435" t="str">
        <f t="shared" si="0"/>
        <v/>
      </c>
      <c r="Q58" s="4435"/>
      <c r="R58" s="4435"/>
      <c r="S58" s="1957" t="s">
        <v>291</v>
      </c>
      <c r="T58" s="4450">
        <f>AF52</f>
        <v>0</v>
      </c>
      <c r="U58" s="4451"/>
      <c r="V58" s="4451"/>
      <c r="W58" s="1956" t="s">
        <v>857</v>
      </c>
      <c r="X58" s="4452"/>
      <c r="Y58" s="4452"/>
      <c r="Z58" s="4452"/>
      <c r="AA58" s="1958" t="s">
        <v>858</v>
      </c>
      <c r="AB58" s="1958"/>
      <c r="AC58" s="1958"/>
      <c r="AD58" s="4435" t="str">
        <f t="shared" si="1"/>
        <v/>
      </c>
      <c r="AE58" s="4435"/>
      <c r="AF58" s="4435"/>
      <c r="AG58" s="1959" t="s">
        <v>291</v>
      </c>
      <c r="AH58" s="37"/>
      <c r="AI58" s="126"/>
      <c r="AJ58" s="83"/>
      <c r="AK58" s="167"/>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row>
    <row r="59" spans="1:76" ht="13.5" customHeight="1">
      <c r="A59" s="3"/>
      <c r="B59" s="4443"/>
      <c r="C59" s="4446"/>
      <c r="D59" s="4409" t="s">
        <v>832</v>
      </c>
      <c r="E59" s="4410"/>
      <c r="F59" s="4454">
        <f>R53</f>
        <v>0</v>
      </c>
      <c r="G59" s="3795"/>
      <c r="H59" s="3795"/>
      <c r="I59" s="1952" t="s">
        <v>857</v>
      </c>
      <c r="J59" s="4449"/>
      <c r="K59" s="4449"/>
      <c r="L59" s="4449"/>
      <c r="M59" s="3809" t="s">
        <v>858</v>
      </c>
      <c r="N59" s="3809"/>
      <c r="O59" s="3809"/>
      <c r="P59" s="4437" t="str">
        <f t="shared" si="0"/>
        <v/>
      </c>
      <c r="Q59" s="4437"/>
      <c r="R59" s="4437"/>
      <c r="S59" s="1953" t="s">
        <v>291</v>
      </c>
      <c r="T59" s="4453">
        <f>AF53</f>
        <v>0</v>
      </c>
      <c r="U59" s="3795"/>
      <c r="V59" s="3795"/>
      <c r="W59" s="1952" t="s">
        <v>857</v>
      </c>
      <c r="X59" s="4449"/>
      <c r="Y59" s="4449"/>
      <c r="Z59" s="4449"/>
      <c r="AA59" s="1954" t="s">
        <v>858</v>
      </c>
      <c r="AB59" s="1954"/>
      <c r="AC59" s="1954"/>
      <c r="AD59" s="4437" t="str">
        <f t="shared" si="1"/>
        <v/>
      </c>
      <c r="AE59" s="4437"/>
      <c r="AF59" s="4437"/>
      <c r="AG59" s="1955" t="s">
        <v>291</v>
      </c>
      <c r="AH59" s="37"/>
      <c r="AI59" s="126"/>
      <c r="AJ59" s="83"/>
      <c r="AK59" s="167"/>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row>
    <row r="60" spans="1:76" ht="13.5" customHeight="1">
      <c r="A60" s="3"/>
      <c r="B60" s="4444"/>
      <c r="C60" s="4447"/>
      <c r="D60" s="4441" t="s">
        <v>2078</v>
      </c>
      <c r="E60" s="4442"/>
      <c r="F60" s="4338">
        <f>SUM(F58:H59)</f>
        <v>0</v>
      </c>
      <c r="G60" s="4339"/>
      <c r="H60" s="4339"/>
      <c r="I60" s="1960" t="s">
        <v>2079</v>
      </c>
      <c r="J60" s="4336">
        <f>SUM(J58:L59)</f>
        <v>0</v>
      </c>
      <c r="K60" s="4337"/>
      <c r="L60" s="4337"/>
      <c r="M60" s="4335" t="s">
        <v>2080</v>
      </c>
      <c r="N60" s="4335"/>
      <c r="O60" s="4335"/>
      <c r="P60" s="4334" t="str">
        <f t="shared" si="0"/>
        <v/>
      </c>
      <c r="Q60" s="4334"/>
      <c r="R60" s="4334"/>
      <c r="S60" s="1961" t="s">
        <v>2081</v>
      </c>
      <c r="T60" s="4338">
        <f>SUM(T58:V59)</f>
        <v>0</v>
      </c>
      <c r="U60" s="4339"/>
      <c r="V60" s="4339"/>
      <c r="W60" s="1960" t="s">
        <v>2079</v>
      </c>
      <c r="X60" s="4336">
        <f>SUM(X58:Z59)</f>
        <v>0</v>
      </c>
      <c r="Y60" s="4337"/>
      <c r="Z60" s="4337"/>
      <c r="AA60" s="4335" t="s">
        <v>2080</v>
      </c>
      <c r="AB60" s="4335"/>
      <c r="AC60" s="4335"/>
      <c r="AD60" s="4334" t="str">
        <f t="shared" si="1"/>
        <v/>
      </c>
      <c r="AE60" s="4334"/>
      <c r="AF60" s="4334"/>
      <c r="AG60" s="2481" t="s">
        <v>2081</v>
      </c>
      <c r="AH60" s="37"/>
      <c r="AI60" s="126"/>
      <c r="AJ60" s="83"/>
      <c r="AK60" s="1939"/>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row>
    <row r="61" spans="1:76" ht="11.1" customHeight="1">
      <c r="A61" s="3"/>
      <c r="B61" s="684" t="s">
        <v>872</v>
      </c>
      <c r="C61" s="685"/>
      <c r="D61" s="686"/>
      <c r="E61" s="686"/>
      <c r="F61" s="687"/>
      <c r="G61" s="499"/>
      <c r="H61" s="499"/>
      <c r="I61" s="498"/>
      <c r="J61" s="488"/>
      <c r="K61" s="488"/>
      <c r="L61" s="488"/>
      <c r="M61" s="499"/>
      <c r="N61" s="499"/>
      <c r="O61" s="499"/>
      <c r="P61" s="501"/>
      <c r="Q61" s="501"/>
      <c r="R61" s="501"/>
      <c r="S61" s="2376"/>
      <c r="T61" s="499"/>
      <c r="U61" s="499"/>
      <c r="V61" s="499"/>
      <c r="W61" s="498"/>
      <c r="X61" s="488"/>
      <c r="Y61" s="488"/>
      <c r="Z61" s="488"/>
      <c r="AA61" s="500"/>
      <c r="AB61" s="500"/>
      <c r="AC61" s="500"/>
      <c r="AD61" s="501"/>
      <c r="AE61" s="501"/>
      <c r="AF61" s="501"/>
      <c r="AG61" s="2389"/>
      <c r="AH61" s="37"/>
      <c r="AI61" s="126"/>
      <c r="AJ61" s="83"/>
      <c r="AK61" s="167"/>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row>
    <row r="62" spans="1:76" ht="11.1" customHeight="1">
      <c r="A62" s="3"/>
      <c r="B62" s="2388" t="s">
        <v>1135</v>
      </c>
      <c r="C62" s="65" t="s">
        <v>864</v>
      </c>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558"/>
      <c r="AJ62" s="83"/>
      <c r="AK62" s="167"/>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X62" s="18"/>
    </row>
    <row r="63" spans="1:76" ht="11.1" customHeight="1">
      <c r="A63" s="3"/>
      <c r="B63" s="2388" t="s">
        <v>866</v>
      </c>
      <c r="C63" s="3409" t="s">
        <v>2033</v>
      </c>
      <c r="D63" s="4366"/>
      <c r="E63" s="4366"/>
      <c r="F63" s="4366"/>
      <c r="G63" s="4366"/>
      <c r="H63" s="4366"/>
      <c r="I63" s="4366"/>
      <c r="J63" s="4366"/>
      <c r="K63" s="4366"/>
      <c r="L63" s="4366"/>
      <c r="M63" s="4366"/>
      <c r="N63" s="4366"/>
      <c r="O63" s="4366"/>
      <c r="P63" s="4366"/>
      <c r="Q63" s="4366"/>
      <c r="R63" s="4366"/>
      <c r="S63" s="4366"/>
      <c r="T63" s="4366"/>
      <c r="U63" s="4366"/>
      <c r="V63" s="4366"/>
      <c r="W63" s="4366"/>
      <c r="X63" s="4366"/>
      <c r="Y63" s="4366"/>
      <c r="Z63" s="4366"/>
      <c r="AA63" s="4366"/>
      <c r="AB63" s="4366"/>
      <c r="AC63" s="4366"/>
      <c r="AD63" s="4366"/>
      <c r="AE63" s="4366"/>
      <c r="AF63" s="4366"/>
      <c r="AG63" s="4366"/>
      <c r="AH63" s="4366"/>
      <c r="AI63" s="4367"/>
      <c r="AJ63" s="83"/>
      <c r="AK63" s="167"/>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X63" s="18"/>
    </row>
    <row r="64" spans="1:76" ht="11.1" customHeight="1">
      <c r="A64" s="3"/>
      <c r="B64" s="2388" t="s">
        <v>865</v>
      </c>
      <c r="C64" s="65" t="s">
        <v>1955</v>
      </c>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558"/>
      <c r="AJ64" s="83"/>
      <c r="AK64" s="167"/>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row>
    <row r="65" spans="1:74" ht="6.95" customHeight="1" thickBot="1">
      <c r="A65" s="8"/>
      <c r="B65" s="578"/>
      <c r="C65" s="578"/>
      <c r="D65" s="585"/>
      <c r="E65" s="74"/>
      <c r="F65" s="74"/>
      <c r="G65" s="74"/>
      <c r="H65" s="74"/>
      <c r="I65" s="74"/>
      <c r="J65" s="74"/>
      <c r="K65" s="74"/>
      <c r="L65" s="74"/>
      <c r="M65" s="74"/>
      <c r="N65" s="74"/>
      <c r="O65" s="74"/>
      <c r="P65" s="74"/>
      <c r="Q65" s="74"/>
      <c r="R65" s="74"/>
      <c r="S65" s="74"/>
      <c r="T65" s="74"/>
      <c r="U65" s="74"/>
      <c r="V65" s="74"/>
      <c r="W65" s="74"/>
      <c r="X65" s="246"/>
      <c r="Y65" s="162"/>
      <c r="Z65" s="74"/>
      <c r="AA65" s="74"/>
      <c r="AB65" s="74"/>
      <c r="AC65" s="74"/>
      <c r="AD65" s="74"/>
      <c r="AE65" s="74"/>
      <c r="AF65" s="74"/>
      <c r="AG65" s="74"/>
      <c r="AH65" s="74"/>
      <c r="AI65" s="244"/>
      <c r="AJ65" s="83"/>
      <c r="AK65" s="167"/>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row>
    <row r="66" spans="1:74" ht="14.1"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167"/>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row>
    <row r="67" spans="1:74" ht="14.1"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167"/>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row>
    <row r="68" spans="1:74" ht="14.1"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1292"/>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row>
    <row r="69" spans="1:74" ht="12.6"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167"/>
    </row>
    <row r="70" spans="1:74" ht="12.6" customHeight="1"/>
    <row r="71" spans="1:74" ht="12.6" customHeight="1"/>
    <row r="72" spans="1:74" ht="12.6" customHeight="1"/>
    <row r="73" spans="1:74" ht="12.6" customHeight="1"/>
    <row r="74" spans="1:74" ht="12.6" customHeight="1"/>
    <row r="75" spans="1:74" ht="12.6" customHeight="1"/>
    <row r="76" spans="1:74" ht="12.6" customHeight="1"/>
    <row r="77" spans="1:74" ht="12.6" customHeight="1"/>
    <row r="78" spans="1:74" ht="12.6" customHeight="1"/>
    <row r="79" spans="1:74" ht="12.6" customHeight="1"/>
    <row r="80" spans="1:74" ht="12.6" customHeight="1"/>
    <row r="81" spans="39:76" ht="12.6" customHeight="1"/>
    <row r="82" spans="39:76" ht="12.6" customHeight="1"/>
    <row r="83" spans="39:76" ht="12.6" customHeight="1"/>
    <row r="84" spans="39:76" ht="12.6" customHeight="1"/>
    <row r="85" spans="39:76" ht="12.6" customHeight="1"/>
    <row r="86" spans="39:76" ht="12.6" customHeight="1"/>
    <row r="87" spans="39:76" ht="12.6" customHeight="1"/>
    <row r="88" spans="39:76" ht="12.6" customHeight="1"/>
    <row r="89" spans="39:76" ht="12.6" customHeight="1"/>
    <row r="90" spans="39:76" ht="12.6" customHeight="1">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row>
    <row r="91" spans="39:76" ht="12.6" customHeight="1">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row>
    <row r="92" spans="39:76" ht="14.1" customHeight="1">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row>
    <row r="93" spans="39:76" ht="14.1" customHeight="1">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row>
    <row r="94" spans="39:76" ht="14.1" customHeight="1">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row>
    <row r="95" spans="39:76" ht="14.1" customHeight="1">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row>
    <row r="96" spans="39:76" ht="14.1" customHeight="1">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row>
    <row r="97" spans="39:76" ht="14.1" customHeight="1">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row>
    <row r="98" spans="39:76">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row>
    <row r="99" spans="39:76">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row>
    <row r="100" spans="39:76">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row>
    <row r="101" spans="39:76">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row>
    <row r="102" spans="39:76">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row>
  </sheetData>
  <mergeCells count="506">
    <mergeCell ref="AD52:AE52"/>
    <mergeCell ref="T56:V56"/>
    <mergeCell ref="AF52:AG52"/>
    <mergeCell ref="T53:U53"/>
    <mergeCell ref="V53:W53"/>
    <mergeCell ref="X53:Y53"/>
    <mergeCell ref="Z53:AA53"/>
    <mergeCell ref="AB53:AC53"/>
    <mergeCell ref="T54:V54"/>
    <mergeCell ref="W54:AC54"/>
    <mergeCell ref="T55:V55"/>
    <mergeCell ref="X55:Z55"/>
    <mergeCell ref="AD55:AF55"/>
    <mergeCell ref="AD53:AE53"/>
    <mergeCell ref="AF53:AG53"/>
    <mergeCell ref="T52:U52"/>
    <mergeCell ref="V52:W52"/>
    <mergeCell ref="X52:Y52"/>
    <mergeCell ref="Z52:AA52"/>
    <mergeCell ref="AF46:AG46"/>
    <mergeCell ref="X46:Y46"/>
    <mergeCell ref="AB49:AC49"/>
    <mergeCell ref="AD49:AE49"/>
    <mergeCell ref="AF49:AG49"/>
    <mergeCell ref="X49:Y49"/>
    <mergeCell ref="Z47:AA47"/>
    <mergeCell ref="AB48:AC48"/>
    <mergeCell ref="AD50:AE50"/>
    <mergeCell ref="AF50:AG50"/>
    <mergeCell ref="AD48:AE48"/>
    <mergeCell ref="AF47:AG47"/>
    <mergeCell ref="AF48:AG48"/>
    <mergeCell ref="Z46:AA46"/>
    <mergeCell ref="AB46:AC46"/>
    <mergeCell ref="AD46:AE46"/>
    <mergeCell ref="C55:C57"/>
    <mergeCell ref="D57:E57"/>
    <mergeCell ref="B59:B60"/>
    <mergeCell ref="C58:C60"/>
    <mergeCell ref="D60:E60"/>
    <mergeCell ref="F60:H60"/>
    <mergeCell ref="AD51:AE51"/>
    <mergeCell ref="AF51:AG51"/>
    <mergeCell ref="X56:Z56"/>
    <mergeCell ref="AD56:AF56"/>
    <mergeCell ref="AD59:AF59"/>
    <mergeCell ref="T58:V58"/>
    <mergeCell ref="X58:Z58"/>
    <mergeCell ref="AD58:AF58"/>
    <mergeCell ref="T59:V59"/>
    <mergeCell ref="X59:Z59"/>
    <mergeCell ref="F56:H56"/>
    <mergeCell ref="F55:H55"/>
    <mergeCell ref="F58:H58"/>
    <mergeCell ref="F59:H59"/>
    <mergeCell ref="J55:L55"/>
    <mergeCell ref="J56:L56"/>
    <mergeCell ref="J58:L58"/>
    <mergeCell ref="J59:L59"/>
    <mergeCell ref="F54:H54"/>
    <mergeCell ref="I54:O54"/>
    <mergeCell ref="M55:O55"/>
    <mergeCell ref="M56:O56"/>
    <mergeCell ref="M58:O58"/>
    <mergeCell ref="M59:O59"/>
    <mergeCell ref="D58:E58"/>
    <mergeCell ref="P58:R58"/>
    <mergeCell ref="P55:R55"/>
    <mergeCell ref="P56:R56"/>
    <mergeCell ref="D59:E59"/>
    <mergeCell ref="P59:R59"/>
    <mergeCell ref="F57:H57"/>
    <mergeCell ref="J57:L57"/>
    <mergeCell ref="M57:O57"/>
    <mergeCell ref="P57:R57"/>
    <mergeCell ref="Z51:AA51"/>
    <mergeCell ref="AB51:AC51"/>
    <mergeCell ref="Z48:AA48"/>
    <mergeCell ref="V48:W48"/>
    <mergeCell ref="X48:Y48"/>
    <mergeCell ref="AB52:AC52"/>
    <mergeCell ref="F49:G49"/>
    <mergeCell ref="H49:I49"/>
    <mergeCell ref="J49:K49"/>
    <mergeCell ref="L49:M49"/>
    <mergeCell ref="AB50:AC50"/>
    <mergeCell ref="T51:U51"/>
    <mergeCell ref="V51:W51"/>
    <mergeCell ref="R51:S51"/>
    <mergeCell ref="N49:O49"/>
    <mergeCell ref="P49:Q49"/>
    <mergeCell ref="R49:S49"/>
    <mergeCell ref="T49:U49"/>
    <mergeCell ref="N51:O51"/>
    <mergeCell ref="Z50:AA50"/>
    <mergeCell ref="P51:Q51"/>
    <mergeCell ref="L51:M51"/>
    <mergeCell ref="V49:W49"/>
    <mergeCell ref="H51:I51"/>
    <mergeCell ref="H53:I53"/>
    <mergeCell ref="J53:K53"/>
    <mergeCell ref="L53:M53"/>
    <mergeCell ref="N53:O53"/>
    <mergeCell ref="P53:Q53"/>
    <mergeCell ref="R53:S53"/>
    <mergeCell ref="F52:G52"/>
    <mergeCell ref="H52:I52"/>
    <mergeCell ref="J52:K52"/>
    <mergeCell ref="L52:M52"/>
    <mergeCell ref="N52:O52"/>
    <mergeCell ref="P52:Q52"/>
    <mergeCell ref="R52:S52"/>
    <mergeCell ref="J51:K51"/>
    <mergeCell ref="D56:E56"/>
    <mergeCell ref="D55:E55"/>
    <mergeCell ref="B54:E54"/>
    <mergeCell ref="T41:U41"/>
    <mergeCell ref="AB40:AC40"/>
    <mergeCell ref="T40:U40"/>
    <mergeCell ref="N50:O50"/>
    <mergeCell ref="V50:W50"/>
    <mergeCell ref="X50:Y50"/>
    <mergeCell ref="F50:G50"/>
    <mergeCell ref="Z49:AA49"/>
    <mergeCell ref="F51:G51"/>
    <mergeCell ref="X51:Y51"/>
    <mergeCell ref="R48:S48"/>
    <mergeCell ref="T48:U48"/>
    <mergeCell ref="P50:Q50"/>
    <mergeCell ref="R50:S50"/>
    <mergeCell ref="T50:U50"/>
    <mergeCell ref="H50:I50"/>
    <mergeCell ref="J50:K50"/>
    <mergeCell ref="L50:M50"/>
    <mergeCell ref="F53:G53"/>
    <mergeCell ref="V46:W46"/>
    <mergeCell ref="T45:U45"/>
    <mergeCell ref="AD45:AE45"/>
    <mergeCell ref="AB37:AC37"/>
    <mergeCell ref="AD37:AE37"/>
    <mergeCell ref="V38:W38"/>
    <mergeCell ref="T38:U38"/>
    <mergeCell ref="X38:Y38"/>
    <mergeCell ref="Z38:AA38"/>
    <mergeCell ref="AB38:AC38"/>
    <mergeCell ref="AD38:AE38"/>
    <mergeCell ref="Z37:AA37"/>
    <mergeCell ref="V41:W41"/>
    <mergeCell ref="X41:Y41"/>
    <mergeCell ref="Z42:AA42"/>
    <mergeCell ref="AB42:AC42"/>
    <mergeCell ref="AD42:AE42"/>
    <mergeCell ref="X37:Y37"/>
    <mergeCell ref="T44:U44"/>
    <mergeCell ref="V44:W44"/>
    <mergeCell ref="X44:Y44"/>
    <mergeCell ref="T43:U43"/>
    <mergeCell ref="AF42:AG42"/>
    <mergeCell ref="AD39:AE39"/>
    <mergeCell ref="Z45:AA45"/>
    <mergeCell ref="AB45:AC45"/>
    <mergeCell ref="V45:W45"/>
    <mergeCell ref="X43:Y43"/>
    <mergeCell ref="Z44:AA44"/>
    <mergeCell ref="AB44:AC44"/>
    <mergeCell ref="AF44:AG44"/>
    <mergeCell ref="AB41:AC41"/>
    <mergeCell ref="AD41:AE41"/>
    <mergeCell ref="Z43:AA43"/>
    <mergeCell ref="X42:Y42"/>
    <mergeCell ref="AB43:AC43"/>
    <mergeCell ref="AD44:AE44"/>
    <mergeCell ref="AF41:AG41"/>
    <mergeCell ref="AF45:AG45"/>
    <mergeCell ref="X45:Y45"/>
    <mergeCell ref="AF43:AG43"/>
    <mergeCell ref="V40:W40"/>
    <mergeCell ref="X40:Y40"/>
    <mergeCell ref="R45:S45"/>
    <mergeCell ref="F45:G45"/>
    <mergeCell ref="H45:I45"/>
    <mergeCell ref="J45:K45"/>
    <mergeCell ref="R46:S46"/>
    <mergeCell ref="AD47:AE47"/>
    <mergeCell ref="Z41:AA41"/>
    <mergeCell ref="AD43:AE43"/>
    <mergeCell ref="V42:W42"/>
    <mergeCell ref="F42:G42"/>
    <mergeCell ref="AB47:AC47"/>
    <mergeCell ref="T42:U42"/>
    <mergeCell ref="V47:W47"/>
    <mergeCell ref="X47:Y47"/>
    <mergeCell ref="N46:O46"/>
    <mergeCell ref="P46:Q46"/>
    <mergeCell ref="F46:G46"/>
    <mergeCell ref="H46:I46"/>
    <mergeCell ref="J46:K46"/>
    <mergeCell ref="L46:M46"/>
    <mergeCell ref="V43:W43"/>
    <mergeCell ref="R47:S47"/>
    <mergeCell ref="T47:U47"/>
    <mergeCell ref="T46:U46"/>
    <mergeCell ref="P36:Q36"/>
    <mergeCell ref="R36:S36"/>
    <mergeCell ref="J37:K37"/>
    <mergeCell ref="P44:Q44"/>
    <mergeCell ref="N45:O45"/>
    <mergeCell ref="P45:Q45"/>
    <mergeCell ref="L44:M44"/>
    <mergeCell ref="N43:O43"/>
    <mergeCell ref="R44:S44"/>
    <mergeCell ref="L37:M37"/>
    <mergeCell ref="N37:O37"/>
    <mergeCell ref="L45:M45"/>
    <mergeCell ref="P41:Q41"/>
    <mergeCell ref="R41:S41"/>
    <mergeCell ref="P37:Q37"/>
    <mergeCell ref="R37:S37"/>
    <mergeCell ref="J38:K38"/>
    <mergeCell ref="L38:M38"/>
    <mergeCell ref="N38:O38"/>
    <mergeCell ref="P38:Q38"/>
    <mergeCell ref="R38:S38"/>
    <mergeCell ref="P42:Q42"/>
    <mergeCell ref="R42:S42"/>
    <mergeCell ref="L39:M39"/>
    <mergeCell ref="N35:O35"/>
    <mergeCell ref="P35:Q35"/>
    <mergeCell ref="R35:S35"/>
    <mergeCell ref="D36:E36"/>
    <mergeCell ref="F36:G36"/>
    <mergeCell ref="H41:I41"/>
    <mergeCell ref="R43:S43"/>
    <mergeCell ref="F38:G38"/>
    <mergeCell ref="H38:I38"/>
    <mergeCell ref="L36:M36"/>
    <mergeCell ref="P43:Q43"/>
    <mergeCell ref="D39:E39"/>
    <mergeCell ref="F39:G39"/>
    <mergeCell ref="H39:I39"/>
    <mergeCell ref="J39:K39"/>
    <mergeCell ref="F37:G37"/>
    <mergeCell ref="H37:I37"/>
    <mergeCell ref="D41:E41"/>
    <mergeCell ref="D42:E42"/>
    <mergeCell ref="D40:E40"/>
    <mergeCell ref="F40:G40"/>
    <mergeCell ref="D38:E38"/>
    <mergeCell ref="D43:E43"/>
    <mergeCell ref="N36:O36"/>
    <mergeCell ref="F34:G34"/>
    <mergeCell ref="H34:I34"/>
    <mergeCell ref="J34:K34"/>
    <mergeCell ref="L34:M34"/>
    <mergeCell ref="N34:O34"/>
    <mergeCell ref="P34:Q34"/>
    <mergeCell ref="R34:S34"/>
    <mergeCell ref="F33:G33"/>
    <mergeCell ref="H33:I33"/>
    <mergeCell ref="J33:K33"/>
    <mergeCell ref="P33:Q33"/>
    <mergeCell ref="N33:O33"/>
    <mergeCell ref="F35:G35"/>
    <mergeCell ref="H35:I35"/>
    <mergeCell ref="J35:K35"/>
    <mergeCell ref="L33:M33"/>
    <mergeCell ref="L35:M35"/>
    <mergeCell ref="H36:I36"/>
    <mergeCell ref="Z29:AA29"/>
    <mergeCell ref="B31:C32"/>
    <mergeCell ref="D31:E31"/>
    <mergeCell ref="F31:G31"/>
    <mergeCell ref="H31:I31"/>
    <mergeCell ref="J31:K31"/>
    <mergeCell ref="L31:M31"/>
    <mergeCell ref="N31:O31"/>
    <mergeCell ref="P31:Q31"/>
    <mergeCell ref="R31:S31"/>
    <mergeCell ref="D32:E32"/>
    <mergeCell ref="F32:G32"/>
    <mergeCell ref="H32:I32"/>
    <mergeCell ref="J32:K32"/>
    <mergeCell ref="L32:M32"/>
    <mergeCell ref="N32:O32"/>
    <mergeCell ref="R33:S33"/>
    <mergeCell ref="D34:E34"/>
    <mergeCell ref="F29:G29"/>
    <mergeCell ref="H29:I29"/>
    <mergeCell ref="J29:K29"/>
    <mergeCell ref="L29:M29"/>
    <mergeCell ref="N29:O29"/>
    <mergeCell ref="P29:Q29"/>
    <mergeCell ref="B33:C34"/>
    <mergeCell ref="B52:C53"/>
    <mergeCell ref="B39:C40"/>
    <mergeCell ref="B41:C42"/>
    <mergeCell ref="B43:C44"/>
    <mergeCell ref="B45:C46"/>
    <mergeCell ref="B47:C48"/>
    <mergeCell ref="B49:C50"/>
    <mergeCell ref="D53:E53"/>
    <mergeCell ref="D52:E52"/>
    <mergeCell ref="F48:G48"/>
    <mergeCell ref="H48:I48"/>
    <mergeCell ref="J48:K48"/>
    <mergeCell ref="L48:M48"/>
    <mergeCell ref="N47:O47"/>
    <mergeCell ref="P47:Q47"/>
    <mergeCell ref="L47:M47"/>
    <mergeCell ref="N48:O48"/>
    <mergeCell ref="B27:C28"/>
    <mergeCell ref="D27:E27"/>
    <mergeCell ref="D50:E50"/>
    <mergeCell ref="D49:E49"/>
    <mergeCell ref="D46:E46"/>
    <mergeCell ref="D28:E28"/>
    <mergeCell ref="D45:E45"/>
    <mergeCell ref="B29:C30"/>
    <mergeCell ref="D29:E29"/>
    <mergeCell ref="D30:E30"/>
    <mergeCell ref="B37:C38"/>
    <mergeCell ref="D37:E37"/>
    <mergeCell ref="D33:E33"/>
    <mergeCell ref="D48:E48"/>
    <mergeCell ref="B35:C36"/>
    <mergeCell ref="D35:E35"/>
    <mergeCell ref="P48:Q48"/>
    <mergeCell ref="D47:E47"/>
    <mergeCell ref="F47:G47"/>
    <mergeCell ref="H47:I47"/>
    <mergeCell ref="J47:K47"/>
    <mergeCell ref="D44:E44"/>
    <mergeCell ref="F44:G44"/>
    <mergeCell ref="H44:I44"/>
    <mergeCell ref="J44:K44"/>
    <mergeCell ref="N39:O39"/>
    <mergeCell ref="N44:O44"/>
    <mergeCell ref="F43:G43"/>
    <mergeCell ref="H43:I43"/>
    <mergeCell ref="J43:K43"/>
    <mergeCell ref="L43:M43"/>
    <mergeCell ref="F41:G41"/>
    <mergeCell ref="H42:I42"/>
    <mergeCell ref="J42:K42"/>
    <mergeCell ref="L42:M42"/>
    <mergeCell ref="N41:O41"/>
    <mergeCell ref="L41:M41"/>
    <mergeCell ref="N42:O42"/>
    <mergeCell ref="N40:O40"/>
    <mergeCell ref="H40:I40"/>
    <mergeCell ref="P40:Q40"/>
    <mergeCell ref="R40:S40"/>
    <mergeCell ref="J41:K41"/>
    <mergeCell ref="AD34:AE34"/>
    <mergeCell ref="AF34:AG34"/>
    <mergeCell ref="AB35:AC35"/>
    <mergeCell ref="V36:W36"/>
    <mergeCell ref="T33:U33"/>
    <mergeCell ref="V33:W33"/>
    <mergeCell ref="X33:Y33"/>
    <mergeCell ref="Z33:AA33"/>
    <mergeCell ref="X36:Y36"/>
    <mergeCell ref="Z36:AA36"/>
    <mergeCell ref="T34:U34"/>
    <mergeCell ref="V34:W34"/>
    <mergeCell ref="X34:Y34"/>
    <mergeCell ref="Z34:AA34"/>
    <mergeCell ref="T36:U36"/>
    <mergeCell ref="AB34:AC34"/>
    <mergeCell ref="AD35:AE35"/>
    <mergeCell ref="AF35:AG35"/>
    <mergeCell ref="J40:K40"/>
    <mergeCell ref="L40:M40"/>
    <mergeCell ref="P39:Q39"/>
    <mergeCell ref="AL30:BU32"/>
    <mergeCell ref="T31:U31"/>
    <mergeCell ref="V31:W31"/>
    <mergeCell ref="Z30:AA30"/>
    <mergeCell ref="AB30:AC30"/>
    <mergeCell ref="AD30:AE30"/>
    <mergeCell ref="T32:U32"/>
    <mergeCell ref="V32:W32"/>
    <mergeCell ref="X32:Y32"/>
    <mergeCell ref="Z32:AA32"/>
    <mergeCell ref="AF30:AG30"/>
    <mergeCell ref="AF31:AG31"/>
    <mergeCell ref="AF37:AG37"/>
    <mergeCell ref="AF38:AG38"/>
    <mergeCell ref="AL27:BU29"/>
    <mergeCell ref="AB33:AC33"/>
    <mergeCell ref="AD33:AE33"/>
    <mergeCell ref="X30:Y30"/>
    <mergeCell ref="H30:I30"/>
    <mergeCell ref="R32:S32"/>
    <mergeCell ref="T29:U29"/>
    <mergeCell ref="V29:W29"/>
    <mergeCell ref="X29:Y29"/>
    <mergeCell ref="N28:O28"/>
    <mergeCell ref="X28:Y28"/>
    <mergeCell ref="Z28:AA28"/>
    <mergeCell ref="AB28:AC28"/>
    <mergeCell ref="AB29:AC29"/>
    <mergeCell ref="AD29:AE29"/>
    <mergeCell ref="P28:Q28"/>
    <mergeCell ref="R28:S28"/>
    <mergeCell ref="T28:U28"/>
    <mergeCell ref="AF29:AG29"/>
    <mergeCell ref="R27:S27"/>
    <mergeCell ref="T27:U27"/>
    <mergeCell ref="V27:W27"/>
    <mergeCell ref="A1:AI1"/>
    <mergeCell ref="A3:W3"/>
    <mergeCell ref="X3:AI3"/>
    <mergeCell ref="R26:S26"/>
    <mergeCell ref="T26:U26"/>
    <mergeCell ref="AF28:AG28"/>
    <mergeCell ref="F26:G26"/>
    <mergeCell ref="H26:I26"/>
    <mergeCell ref="J26:K26"/>
    <mergeCell ref="L26:M26"/>
    <mergeCell ref="X27:Y27"/>
    <mergeCell ref="Z27:AA27"/>
    <mergeCell ref="AB27:AC27"/>
    <mergeCell ref="AD27:AE27"/>
    <mergeCell ref="AF27:AG27"/>
    <mergeCell ref="F25:S25"/>
    <mergeCell ref="B26:C26"/>
    <mergeCell ref="V26:W26"/>
    <mergeCell ref="D26:E26"/>
    <mergeCell ref="H27:I27"/>
    <mergeCell ref="J27:K27"/>
    <mergeCell ref="L27:M27"/>
    <mergeCell ref="N27:O27"/>
    <mergeCell ref="P27:Q27"/>
    <mergeCell ref="C63:AI63"/>
    <mergeCell ref="AL4:BU7"/>
    <mergeCell ref="AL8:BU17"/>
    <mergeCell ref="AL19:BU25"/>
    <mergeCell ref="N26:O26"/>
    <mergeCell ref="P26:Q26"/>
    <mergeCell ref="T25:AG25"/>
    <mergeCell ref="AB36:AC36"/>
    <mergeCell ref="AD36:AE36"/>
    <mergeCell ref="Y4:AI7"/>
    <mergeCell ref="AF33:AG33"/>
    <mergeCell ref="AF36:AG36"/>
    <mergeCell ref="X31:Y31"/>
    <mergeCell ref="Z31:AA31"/>
    <mergeCell ref="AB31:AC31"/>
    <mergeCell ref="AD31:AE31"/>
    <mergeCell ref="AB32:AC32"/>
    <mergeCell ref="AD32:AE32"/>
    <mergeCell ref="AF32:AG32"/>
    <mergeCell ref="X26:Y26"/>
    <mergeCell ref="Z26:AA26"/>
    <mergeCell ref="AB26:AC26"/>
    <mergeCell ref="AD26:AE26"/>
    <mergeCell ref="AD40:AE40"/>
    <mergeCell ref="Y10:AI16"/>
    <mergeCell ref="AF40:AG40"/>
    <mergeCell ref="F28:G28"/>
    <mergeCell ref="T35:U35"/>
    <mergeCell ref="V28:W28"/>
    <mergeCell ref="AF26:AG26"/>
    <mergeCell ref="F27:G27"/>
    <mergeCell ref="F30:G30"/>
    <mergeCell ref="J30:K30"/>
    <mergeCell ref="L30:M30"/>
    <mergeCell ref="N30:O30"/>
    <mergeCell ref="P30:Q30"/>
    <mergeCell ref="R30:S30"/>
    <mergeCell ref="T30:U30"/>
    <mergeCell ref="V30:W30"/>
    <mergeCell ref="R29:S29"/>
    <mergeCell ref="AD28:AE28"/>
    <mergeCell ref="H28:I28"/>
    <mergeCell ref="J28:K28"/>
    <mergeCell ref="L28:M28"/>
    <mergeCell ref="P32:Q32"/>
    <mergeCell ref="V35:W35"/>
    <mergeCell ref="X35:Y35"/>
    <mergeCell ref="Z35:AA35"/>
    <mergeCell ref="AD57:AF57"/>
    <mergeCell ref="P60:R60"/>
    <mergeCell ref="AA60:AC60"/>
    <mergeCell ref="J60:L60"/>
    <mergeCell ref="M60:O60"/>
    <mergeCell ref="T60:V60"/>
    <mergeCell ref="X60:Z60"/>
    <mergeCell ref="Y23:AI24"/>
    <mergeCell ref="Y18:AI21"/>
    <mergeCell ref="AD60:AF60"/>
    <mergeCell ref="T57:V57"/>
    <mergeCell ref="X57:Z57"/>
    <mergeCell ref="AA57:AC57"/>
    <mergeCell ref="AF39:AG39"/>
    <mergeCell ref="T37:U37"/>
    <mergeCell ref="V37:W37"/>
    <mergeCell ref="AB39:AC39"/>
    <mergeCell ref="J36:K36"/>
    <mergeCell ref="R39:S39"/>
    <mergeCell ref="T39:U39"/>
    <mergeCell ref="V39:W39"/>
    <mergeCell ref="X39:Y39"/>
    <mergeCell ref="Z39:AA39"/>
    <mergeCell ref="Z40:AA40"/>
  </mergeCells>
  <phoneticPr fontId="3"/>
  <printOptions horizontalCentered="1"/>
  <pageMargins left="0.70866141732283472" right="0.31496062992125984" top="0.39370078740157483" bottom="0.39370078740157483" header="0" footer="0"/>
  <pageSetup paperSize="9" scale="99" orientation="portrait" cellComments="asDisplayed" r:id="rId1"/>
  <headerFooter alignWithMargins="0"/>
  <colBreaks count="1" manualBreakCount="1">
    <brk id="35"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613445" r:id="rId4" name="Check Box 69">
              <controlPr defaultSize="0" autoFill="0" autoLine="0" autoPict="0" altText="ない">
                <anchor moveWithCells="1">
                  <from>
                    <xdr:col>15</xdr:col>
                    <xdr:colOff>180975</xdr:colOff>
                    <xdr:row>4</xdr:row>
                    <xdr:rowOff>152400</xdr:rowOff>
                  </from>
                  <to>
                    <xdr:col>18</xdr:col>
                    <xdr:colOff>95250</xdr:colOff>
                    <xdr:row>6</xdr:row>
                    <xdr:rowOff>9525</xdr:rowOff>
                  </to>
                </anchor>
              </controlPr>
            </control>
          </mc:Choice>
        </mc:AlternateContent>
        <mc:AlternateContent xmlns:mc="http://schemas.openxmlformats.org/markup-compatibility/2006">
          <mc:Choice Requires="x14">
            <control shapeId="613446" r:id="rId5" name="Check Box 70">
              <controlPr defaultSize="0" autoFill="0" autoLine="0" autoPict="0" altText="ない">
                <anchor moveWithCells="1">
                  <from>
                    <xdr:col>19</xdr:col>
                    <xdr:colOff>66675</xdr:colOff>
                    <xdr:row>4</xdr:row>
                    <xdr:rowOff>152400</xdr:rowOff>
                  </from>
                  <to>
                    <xdr:col>21</xdr:col>
                    <xdr:colOff>171450</xdr:colOff>
                    <xdr:row>6</xdr:row>
                    <xdr:rowOff>9525</xdr:rowOff>
                  </to>
                </anchor>
              </controlPr>
            </control>
          </mc:Choice>
        </mc:AlternateContent>
        <mc:AlternateContent xmlns:mc="http://schemas.openxmlformats.org/markup-compatibility/2006">
          <mc:Choice Requires="x14">
            <control shapeId="613455" r:id="rId6" name="Check Box 79">
              <controlPr defaultSize="0" autoFill="0" autoLine="0" autoPict="0" altText="ない">
                <anchor moveWithCells="1">
                  <from>
                    <xdr:col>16</xdr:col>
                    <xdr:colOff>0</xdr:colOff>
                    <xdr:row>17</xdr:row>
                    <xdr:rowOff>0</xdr:rowOff>
                  </from>
                  <to>
                    <xdr:col>18</xdr:col>
                    <xdr:colOff>104775</xdr:colOff>
                    <xdr:row>18</xdr:row>
                    <xdr:rowOff>38100</xdr:rowOff>
                  </to>
                </anchor>
              </controlPr>
            </control>
          </mc:Choice>
        </mc:AlternateContent>
        <mc:AlternateContent xmlns:mc="http://schemas.openxmlformats.org/markup-compatibility/2006">
          <mc:Choice Requires="x14">
            <control shapeId="613456" r:id="rId7" name="Check Box 80">
              <controlPr defaultSize="0" autoFill="0" autoLine="0" autoPict="0" altText="ない">
                <anchor moveWithCells="1">
                  <from>
                    <xdr:col>19</xdr:col>
                    <xdr:colOff>76200</xdr:colOff>
                    <xdr:row>17</xdr:row>
                    <xdr:rowOff>0</xdr:rowOff>
                  </from>
                  <to>
                    <xdr:col>21</xdr:col>
                    <xdr:colOff>180975</xdr:colOff>
                    <xdr:row>18</xdr:row>
                    <xdr:rowOff>38100</xdr:rowOff>
                  </to>
                </anchor>
              </controlPr>
            </control>
          </mc:Choice>
        </mc:AlternateContent>
        <mc:AlternateContent xmlns:mc="http://schemas.openxmlformats.org/markup-compatibility/2006">
          <mc:Choice Requires="x14">
            <control shapeId="613459" r:id="rId8" name="Check Box 83">
              <controlPr defaultSize="0" autoFill="0" autoLine="0" autoPict="0" altText="ない">
                <anchor moveWithCells="1">
                  <from>
                    <xdr:col>16</xdr:col>
                    <xdr:colOff>0</xdr:colOff>
                    <xdr:row>8</xdr:row>
                    <xdr:rowOff>0</xdr:rowOff>
                  </from>
                  <to>
                    <xdr:col>18</xdr:col>
                    <xdr:colOff>104775</xdr:colOff>
                    <xdr:row>9</xdr:row>
                    <xdr:rowOff>28575</xdr:rowOff>
                  </to>
                </anchor>
              </controlPr>
            </control>
          </mc:Choice>
        </mc:AlternateContent>
        <mc:AlternateContent xmlns:mc="http://schemas.openxmlformats.org/markup-compatibility/2006">
          <mc:Choice Requires="x14">
            <control shapeId="613460" r:id="rId9" name="Check Box 84">
              <controlPr defaultSize="0" autoFill="0" autoLine="0" autoPict="0" altText="ない">
                <anchor moveWithCells="1">
                  <from>
                    <xdr:col>19</xdr:col>
                    <xdr:colOff>76200</xdr:colOff>
                    <xdr:row>8</xdr:row>
                    <xdr:rowOff>0</xdr:rowOff>
                  </from>
                  <to>
                    <xdr:col>21</xdr:col>
                    <xdr:colOff>180975</xdr:colOff>
                    <xdr:row>9</xdr:row>
                    <xdr:rowOff>28575</xdr:rowOff>
                  </to>
                </anchor>
              </controlPr>
            </control>
          </mc:Choice>
        </mc:AlternateContent>
        <mc:AlternateContent xmlns:mc="http://schemas.openxmlformats.org/markup-compatibility/2006">
          <mc:Choice Requires="x14">
            <control shapeId="613463" r:id="rId10" name="Check Box 87">
              <controlPr defaultSize="0" autoFill="0" autoLine="0" autoPict="0" altText="ない">
                <anchor moveWithCells="1">
                  <from>
                    <xdr:col>16</xdr:col>
                    <xdr:colOff>0</xdr:colOff>
                    <xdr:row>11</xdr:row>
                    <xdr:rowOff>0</xdr:rowOff>
                  </from>
                  <to>
                    <xdr:col>18</xdr:col>
                    <xdr:colOff>104775</xdr:colOff>
                    <xdr:row>12</xdr:row>
                    <xdr:rowOff>38100</xdr:rowOff>
                  </to>
                </anchor>
              </controlPr>
            </control>
          </mc:Choice>
        </mc:AlternateContent>
        <mc:AlternateContent xmlns:mc="http://schemas.openxmlformats.org/markup-compatibility/2006">
          <mc:Choice Requires="x14">
            <control shapeId="613464" r:id="rId11" name="Check Box 88">
              <controlPr defaultSize="0" autoFill="0" autoLine="0" autoPict="0" altText="ない">
                <anchor moveWithCells="1">
                  <from>
                    <xdr:col>19</xdr:col>
                    <xdr:colOff>76200</xdr:colOff>
                    <xdr:row>11</xdr:row>
                    <xdr:rowOff>0</xdr:rowOff>
                  </from>
                  <to>
                    <xdr:col>21</xdr:col>
                    <xdr:colOff>180975</xdr:colOff>
                    <xdr:row>12</xdr:row>
                    <xdr:rowOff>38100</xdr:rowOff>
                  </to>
                </anchor>
              </controlPr>
            </control>
          </mc:Choice>
        </mc:AlternateContent>
        <mc:AlternateContent xmlns:mc="http://schemas.openxmlformats.org/markup-compatibility/2006">
          <mc:Choice Requires="x14">
            <control shapeId="613465" r:id="rId12" name="Check Box 89">
              <controlPr defaultSize="0" autoFill="0" autoLine="0" autoPict="0" altText="ない">
                <anchor moveWithCells="1">
                  <from>
                    <xdr:col>16</xdr:col>
                    <xdr:colOff>0</xdr:colOff>
                    <xdr:row>14</xdr:row>
                    <xdr:rowOff>0</xdr:rowOff>
                  </from>
                  <to>
                    <xdr:col>18</xdr:col>
                    <xdr:colOff>104775</xdr:colOff>
                    <xdr:row>15</xdr:row>
                    <xdr:rowOff>38100</xdr:rowOff>
                  </to>
                </anchor>
              </controlPr>
            </control>
          </mc:Choice>
        </mc:AlternateContent>
        <mc:AlternateContent xmlns:mc="http://schemas.openxmlformats.org/markup-compatibility/2006">
          <mc:Choice Requires="x14">
            <control shapeId="613466" r:id="rId13" name="Check Box 90">
              <controlPr defaultSize="0" autoFill="0" autoLine="0" autoPict="0" altText="ない">
                <anchor moveWithCells="1">
                  <from>
                    <xdr:col>19</xdr:col>
                    <xdr:colOff>76200</xdr:colOff>
                    <xdr:row>14</xdr:row>
                    <xdr:rowOff>0</xdr:rowOff>
                  </from>
                  <to>
                    <xdr:col>21</xdr:col>
                    <xdr:colOff>180975</xdr:colOff>
                    <xdr:row>15</xdr:row>
                    <xdr:rowOff>38100</xdr:rowOff>
                  </to>
                </anchor>
              </controlPr>
            </control>
          </mc:Choice>
        </mc:AlternateContent>
        <mc:AlternateContent xmlns:mc="http://schemas.openxmlformats.org/markup-compatibility/2006">
          <mc:Choice Requires="x14">
            <control shapeId="613479" r:id="rId14" name="Check Box 103">
              <controlPr defaultSize="0" autoFill="0" autoLine="0" autoPict="0" altText="ない">
                <anchor moveWithCells="1">
                  <from>
                    <xdr:col>16</xdr:col>
                    <xdr:colOff>9525</xdr:colOff>
                    <xdr:row>19</xdr:row>
                    <xdr:rowOff>38100</xdr:rowOff>
                  </from>
                  <to>
                    <xdr:col>18</xdr:col>
                    <xdr:colOff>114300</xdr:colOff>
                    <xdr:row>20</xdr:row>
                    <xdr:rowOff>76200</xdr:rowOff>
                  </to>
                </anchor>
              </controlPr>
            </control>
          </mc:Choice>
        </mc:AlternateContent>
        <mc:AlternateContent xmlns:mc="http://schemas.openxmlformats.org/markup-compatibility/2006">
          <mc:Choice Requires="x14">
            <control shapeId="613480" r:id="rId15" name="Check Box 104">
              <controlPr defaultSize="0" autoFill="0" autoLine="0" autoPict="0" altText="ない">
                <anchor moveWithCells="1">
                  <from>
                    <xdr:col>19</xdr:col>
                    <xdr:colOff>85725</xdr:colOff>
                    <xdr:row>19</xdr:row>
                    <xdr:rowOff>38100</xdr:rowOff>
                  </from>
                  <to>
                    <xdr:col>22</xdr:col>
                    <xdr:colOff>0</xdr:colOff>
                    <xdr:row>20</xdr:row>
                    <xdr:rowOff>76200</xdr:rowOff>
                  </to>
                </anchor>
              </controlPr>
            </control>
          </mc:Choice>
        </mc:AlternateContent>
        <mc:AlternateContent xmlns:mc="http://schemas.openxmlformats.org/markup-compatibility/2006">
          <mc:Choice Requires="x14">
            <control shapeId="613484" r:id="rId16" name="Check Box 108">
              <controlPr defaultSize="0" autoFill="0" autoLine="0" autoPict="0" altText="ない">
                <anchor moveWithCells="1">
                  <from>
                    <xdr:col>7</xdr:col>
                    <xdr:colOff>171450</xdr:colOff>
                    <xdr:row>21</xdr:row>
                    <xdr:rowOff>9525</xdr:rowOff>
                  </from>
                  <to>
                    <xdr:col>11</xdr:col>
                    <xdr:colOff>180975</xdr:colOff>
                    <xdr:row>22</xdr:row>
                    <xdr:rowOff>66675</xdr:rowOff>
                  </to>
                </anchor>
              </controlPr>
            </control>
          </mc:Choice>
        </mc:AlternateContent>
        <mc:AlternateContent xmlns:mc="http://schemas.openxmlformats.org/markup-compatibility/2006">
          <mc:Choice Requires="x14">
            <control shapeId="613485" r:id="rId17" name="Check Box 109">
              <controlPr defaultSize="0" autoFill="0" autoLine="0" autoPict="0" altText="ない">
                <anchor moveWithCells="1">
                  <from>
                    <xdr:col>12</xdr:col>
                    <xdr:colOff>133350</xdr:colOff>
                    <xdr:row>21</xdr:row>
                    <xdr:rowOff>19050</xdr:rowOff>
                  </from>
                  <to>
                    <xdr:col>16</xdr:col>
                    <xdr:colOff>76200</xdr:colOff>
                    <xdr:row>22</xdr:row>
                    <xdr:rowOff>76200</xdr:rowOff>
                  </to>
                </anchor>
              </controlPr>
            </control>
          </mc:Choice>
        </mc:AlternateContent>
        <mc:AlternateContent xmlns:mc="http://schemas.openxmlformats.org/markup-compatibility/2006">
          <mc:Choice Requires="x14">
            <control shapeId="613486" r:id="rId18" name="Check Box 110">
              <controlPr defaultSize="0" autoFill="0" autoLine="0" autoPict="0" altText="ない">
                <anchor moveWithCells="1">
                  <from>
                    <xdr:col>16</xdr:col>
                    <xdr:colOff>171450</xdr:colOff>
                    <xdr:row>21</xdr:row>
                    <xdr:rowOff>9525</xdr:rowOff>
                  </from>
                  <to>
                    <xdr:col>20</xdr:col>
                    <xdr:colOff>0</xdr:colOff>
                    <xdr:row>22</xdr:row>
                    <xdr:rowOff>66675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N190"/>
  <sheetViews>
    <sheetView showGridLines="0" zoomScaleNormal="100" zoomScaleSheetLayoutView="100" workbookViewId="0">
      <selection activeCell="A3" sqref="A3:AG3"/>
    </sheetView>
  </sheetViews>
  <sheetFormatPr defaultColWidth="8" defaultRowHeight="12"/>
  <cols>
    <col min="1" max="1" width="1.625" style="18" customWidth="1"/>
    <col min="2" max="49" width="1.875" style="18" customWidth="1"/>
    <col min="50" max="52" width="2.375" style="18" customWidth="1"/>
    <col min="53" max="87" width="2.125" style="18" customWidth="1"/>
    <col min="88" max="107" width="2.375" style="18" customWidth="1"/>
    <col min="108" max="16384" width="8" style="18"/>
  </cols>
  <sheetData>
    <row r="1" spans="1:87" ht="14.1" customHeight="1">
      <c r="A1" s="3333" t="s">
        <v>974</v>
      </c>
      <c r="B1" s="3401"/>
      <c r="C1" s="3401"/>
      <c r="D1" s="3401"/>
      <c r="E1" s="3401"/>
      <c r="F1" s="3401"/>
      <c r="G1" s="3401"/>
      <c r="H1" s="3401"/>
      <c r="I1" s="3401"/>
      <c r="J1" s="3401"/>
      <c r="K1" s="3401"/>
      <c r="L1" s="3401"/>
      <c r="M1" s="3401"/>
      <c r="N1" s="3401"/>
      <c r="O1" s="3401"/>
      <c r="P1" s="3401"/>
      <c r="Q1" s="3401"/>
      <c r="R1" s="3401"/>
      <c r="S1" s="3401"/>
      <c r="T1" s="3401"/>
      <c r="U1" s="3401"/>
      <c r="V1" s="3401"/>
      <c r="W1" s="3401"/>
      <c r="X1" s="3401"/>
      <c r="Y1" s="3401"/>
      <c r="Z1" s="3401"/>
      <c r="AA1" s="3401"/>
      <c r="AB1" s="3401"/>
      <c r="AC1" s="3401"/>
      <c r="AD1" s="3401"/>
      <c r="AE1" s="3401"/>
      <c r="AF1" s="3401"/>
      <c r="AG1" s="3401"/>
      <c r="AH1" s="3401"/>
      <c r="AI1" s="3401"/>
      <c r="AJ1" s="3401"/>
      <c r="AK1" s="3401"/>
      <c r="AL1" s="3401"/>
      <c r="AM1" s="3401"/>
      <c r="AN1" s="3401"/>
      <c r="AO1" s="3401"/>
      <c r="AP1" s="3401"/>
      <c r="AQ1" s="3401"/>
      <c r="AR1" s="3401"/>
      <c r="AS1" s="3401"/>
      <c r="AT1" s="3401"/>
      <c r="AU1" s="3401"/>
      <c r="AV1" s="3401"/>
    </row>
    <row r="2" spans="1:87" ht="5.0999999999999996" customHeight="1" thickBot="1"/>
    <row r="3" spans="1:87" ht="14.1" customHeight="1" thickBot="1">
      <c r="A3" s="3334" t="s">
        <v>290</v>
      </c>
      <c r="B3" s="3335"/>
      <c r="C3" s="3335"/>
      <c r="D3" s="3335"/>
      <c r="E3" s="3335"/>
      <c r="F3" s="3335"/>
      <c r="G3" s="3335"/>
      <c r="H3" s="3335"/>
      <c r="I3" s="3335"/>
      <c r="J3" s="3335"/>
      <c r="K3" s="3335"/>
      <c r="L3" s="3335"/>
      <c r="M3" s="3335"/>
      <c r="N3" s="3335"/>
      <c r="O3" s="3335"/>
      <c r="P3" s="3335"/>
      <c r="Q3" s="3335"/>
      <c r="R3" s="3335"/>
      <c r="S3" s="3335"/>
      <c r="T3" s="3335"/>
      <c r="U3" s="3335"/>
      <c r="V3" s="3335"/>
      <c r="W3" s="3335"/>
      <c r="X3" s="3335"/>
      <c r="Y3" s="3335"/>
      <c r="Z3" s="3335"/>
      <c r="AA3" s="3335"/>
      <c r="AB3" s="3335"/>
      <c r="AC3" s="3335"/>
      <c r="AD3" s="3335"/>
      <c r="AE3" s="3335"/>
      <c r="AF3" s="3335"/>
      <c r="AG3" s="3335"/>
      <c r="AH3" s="3403" t="s">
        <v>5</v>
      </c>
      <c r="AI3" s="3335"/>
      <c r="AJ3" s="3335"/>
      <c r="AK3" s="3335"/>
      <c r="AL3" s="3335"/>
      <c r="AM3" s="3335"/>
      <c r="AN3" s="3335"/>
      <c r="AO3" s="3335"/>
      <c r="AP3" s="3335"/>
      <c r="AQ3" s="3335"/>
      <c r="AR3" s="3335"/>
      <c r="AS3" s="3335"/>
      <c r="AT3" s="3335"/>
      <c r="AU3" s="3335"/>
      <c r="AV3" s="3404"/>
    </row>
    <row r="4" spans="1:87" ht="14.1" customHeight="1">
      <c r="A4" s="3"/>
      <c r="B4" s="37" t="s">
        <v>871</v>
      </c>
      <c r="C4" s="37"/>
      <c r="D4" s="37"/>
      <c r="E4" s="37"/>
      <c r="F4" s="37"/>
      <c r="G4" s="37"/>
      <c r="H4" s="37"/>
      <c r="I4" s="37"/>
      <c r="J4" s="37"/>
      <c r="K4" s="37"/>
      <c r="L4" s="37"/>
      <c r="M4" s="37"/>
      <c r="N4" s="37"/>
      <c r="O4" s="37"/>
      <c r="P4" s="37"/>
      <c r="Q4" s="37"/>
      <c r="R4" s="37"/>
      <c r="S4" s="37"/>
      <c r="T4" s="37"/>
      <c r="U4" s="37"/>
      <c r="V4" s="37"/>
      <c r="W4" s="37"/>
      <c r="X4" s="171"/>
      <c r="Y4" s="37"/>
      <c r="Z4" s="37"/>
      <c r="AA4" s="37"/>
      <c r="AB4" s="37"/>
      <c r="AC4" s="37"/>
      <c r="AD4" s="37"/>
      <c r="AE4" s="37"/>
      <c r="AF4" s="37"/>
      <c r="AG4" s="37"/>
      <c r="AH4" s="689" t="s">
        <v>873</v>
      </c>
      <c r="AI4" s="3405" t="s">
        <v>874</v>
      </c>
      <c r="AJ4" s="3405"/>
      <c r="AK4" s="3405"/>
      <c r="AL4" s="3405"/>
      <c r="AM4" s="3405"/>
      <c r="AN4" s="3405"/>
      <c r="AO4" s="3405"/>
      <c r="AP4" s="3405"/>
      <c r="AQ4" s="3405"/>
      <c r="AR4" s="3405"/>
      <c r="AS4" s="3405"/>
      <c r="AT4" s="3405"/>
      <c r="AU4" s="3405"/>
      <c r="AV4" s="3721"/>
      <c r="AX4" s="4634" t="s">
        <v>1900</v>
      </c>
      <c r="AY4" s="4635"/>
      <c r="AZ4" s="4635"/>
      <c r="BA4" s="4635"/>
      <c r="BB4" s="4635"/>
      <c r="BC4" s="4635"/>
      <c r="BD4" s="4635"/>
      <c r="BE4" s="4635"/>
      <c r="BF4" s="4635"/>
      <c r="BG4" s="4635"/>
      <c r="BH4" s="4635"/>
      <c r="BI4" s="4635"/>
      <c r="BJ4" s="4635"/>
      <c r="BK4" s="4635"/>
      <c r="BL4" s="4635"/>
      <c r="BM4" s="4635"/>
      <c r="BN4" s="4635"/>
      <c r="BO4" s="4635"/>
      <c r="BP4" s="4635"/>
      <c r="BQ4" s="4635"/>
      <c r="BR4" s="4635"/>
      <c r="BS4" s="4635"/>
      <c r="BT4" s="4635"/>
      <c r="BU4" s="4635"/>
      <c r="BV4" s="4635"/>
      <c r="BW4" s="4635"/>
      <c r="BX4" s="4635"/>
      <c r="BY4" s="4635"/>
      <c r="BZ4" s="4635"/>
      <c r="CA4" s="4635"/>
      <c r="CB4" s="4635"/>
      <c r="CC4" s="4635"/>
      <c r="CD4" s="4635"/>
      <c r="CE4" s="4635"/>
      <c r="CF4" s="4635"/>
      <c r="CG4" s="4635"/>
      <c r="CH4" s="4636"/>
    </row>
    <row r="5" spans="1:87" ht="14.1" customHeight="1">
      <c r="A5" s="3"/>
      <c r="B5" s="37"/>
      <c r="C5" s="37" t="s">
        <v>870</v>
      </c>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613"/>
      <c r="AI5" s="3405"/>
      <c r="AJ5" s="3405"/>
      <c r="AK5" s="3405"/>
      <c r="AL5" s="3405"/>
      <c r="AM5" s="3405"/>
      <c r="AN5" s="3405"/>
      <c r="AO5" s="3405"/>
      <c r="AP5" s="3405"/>
      <c r="AQ5" s="3405"/>
      <c r="AR5" s="3405"/>
      <c r="AS5" s="3405"/>
      <c r="AT5" s="3405"/>
      <c r="AU5" s="3405"/>
      <c r="AV5" s="3721"/>
      <c r="AX5" s="4637"/>
      <c r="AY5" s="4638"/>
      <c r="AZ5" s="4638"/>
      <c r="BA5" s="4638"/>
      <c r="BB5" s="4638"/>
      <c r="BC5" s="4638"/>
      <c r="BD5" s="4638"/>
      <c r="BE5" s="4638"/>
      <c r="BF5" s="4638"/>
      <c r="BG5" s="4638"/>
      <c r="BH5" s="4638"/>
      <c r="BI5" s="4638"/>
      <c r="BJ5" s="4638"/>
      <c r="BK5" s="4638"/>
      <c r="BL5" s="4638"/>
      <c r="BM5" s="4638"/>
      <c r="BN5" s="4638"/>
      <c r="BO5" s="4638"/>
      <c r="BP5" s="4638"/>
      <c r="BQ5" s="4638"/>
      <c r="BR5" s="4638"/>
      <c r="BS5" s="4638"/>
      <c r="BT5" s="4638"/>
      <c r="BU5" s="4638"/>
      <c r="BV5" s="4638"/>
      <c r="BW5" s="4638"/>
      <c r="BX5" s="4638"/>
      <c r="BY5" s="4638"/>
      <c r="BZ5" s="4638"/>
      <c r="CA5" s="4638"/>
      <c r="CB5" s="4638"/>
      <c r="CC5" s="4638"/>
      <c r="CD5" s="4638"/>
      <c r="CE5" s="4638"/>
      <c r="CF5" s="4638"/>
      <c r="CG5" s="4638"/>
      <c r="CH5" s="4639"/>
    </row>
    <row r="6" spans="1:87" ht="14.1" customHeight="1">
      <c r="A6" s="3"/>
      <c r="B6" s="84"/>
      <c r="C6" s="84"/>
      <c r="D6" s="84"/>
      <c r="E6" s="84"/>
      <c r="F6" s="84"/>
      <c r="G6" s="84"/>
      <c r="H6" s="84"/>
      <c r="I6" s="84"/>
      <c r="J6" s="84"/>
      <c r="K6" s="84"/>
      <c r="L6" s="84"/>
      <c r="M6" s="84"/>
      <c r="N6" s="84"/>
      <c r="O6" s="84"/>
      <c r="P6" s="84"/>
      <c r="Q6" s="84"/>
      <c r="R6" s="84"/>
      <c r="S6" s="84"/>
      <c r="T6" s="84"/>
      <c r="U6" s="84"/>
      <c r="V6" s="84"/>
      <c r="W6" s="84"/>
      <c r="X6" s="37"/>
      <c r="Y6" s="37"/>
      <c r="Z6" s="37"/>
      <c r="AA6" s="37"/>
      <c r="AB6" s="37"/>
      <c r="AC6" s="37"/>
      <c r="AD6" s="37"/>
      <c r="AE6" s="37"/>
      <c r="AF6" s="37"/>
      <c r="AG6" s="37"/>
      <c r="AH6" s="159"/>
      <c r="AI6" s="3405"/>
      <c r="AJ6" s="3405"/>
      <c r="AK6" s="3405"/>
      <c r="AL6" s="3405"/>
      <c r="AM6" s="3405"/>
      <c r="AN6" s="3405"/>
      <c r="AO6" s="3405"/>
      <c r="AP6" s="3405"/>
      <c r="AQ6" s="3405"/>
      <c r="AR6" s="3405"/>
      <c r="AS6" s="3405"/>
      <c r="AT6" s="3405"/>
      <c r="AU6" s="3405"/>
      <c r="AV6" s="3721"/>
      <c r="AX6" s="4637"/>
      <c r="AY6" s="4638"/>
      <c r="AZ6" s="4638"/>
      <c r="BA6" s="4638"/>
      <c r="BB6" s="4638"/>
      <c r="BC6" s="4638"/>
      <c r="BD6" s="4638"/>
      <c r="BE6" s="4638"/>
      <c r="BF6" s="4638"/>
      <c r="BG6" s="4638"/>
      <c r="BH6" s="4638"/>
      <c r="BI6" s="4638"/>
      <c r="BJ6" s="4638"/>
      <c r="BK6" s="4638"/>
      <c r="BL6" s="4638"/>
      <c r="BM6" s="4638"/>
      <c r="BN6" s="4638"/>
      <c r="BO6" s="4638"/>
      <c r="BP6" s="4638"/>
      <c r="BQ6" s="4638"/>
      <c r="BR6" s="4638"/>
      <c r="BS6" s="4638"/>
      <c r="BT6" s="4638"/>
      <c r="BU6" s="4638"/>
      <c r="BV6" s="4638"/>
      <c r="BW6" s="4638"/>
      <c r="BX6" s="4638"/>
      <c r="BY6" s="4638"/>
      <c r="BZ6" s="4638"/>
      <c r="CA6" s="4638"/>
      <c r="CB6" s="4638"/>
      <c r="CC6" s="4638"/>
      <c r="CD6" s="4638"/>
      <c r="CE6" s="4638"/>
      <c r="CF6" s="4638"/>
      <c r="CG6" s="4638"/>
      <c r="CH6" s="4639"/>
    </row>
    <row r="7" spans="1:87" ht="14.1" customHeight="1">
      <c r="A7" s="83"/>
      <c r="B7" s="2175" t="s">
        <v>2034</v>
      </c>
      <c r="C7" s="2175"/>
      <c r="D7" s="2175"/>
      <c r="E7" s="2175"/>
      <c r="F7" s="2175"/>
      <c r="G7" s="2175"/>
      <c r="H7" s="2175"/>
      <c r="I7" s="2175"/>
      <c r="J7" s="2175"/>
      <c r="K7" s="2175"/>
      <c r="L7" s="2175"/>
      <c r="M7" s="2175"/>
      <c r="N7" s="2175"/>
      <c r="O7" s="2175"/>
      <c r="P7" s="2175"/>
      <c r="Q7" s="2175"/>
      <c r="R7" s="2175"/>
      <c r="S7" s="2175"/>
      <c r="T7" s="2175"/>
      <c r="U7" s="2175"/>
      <c r="V7" s="2194"/>
      <c r="W7" s="2194"/>
      <c r="X7" s="5"/>
      <c r="Y7" s="2195"/>
      <c r="Z7" s="2195"/>
      <c r="AA7" s="2175"/>
      <c r="AB7" s="2175"/>
      <c r="AC7" s="2175"/>
      <c r="AD7" s="2175"/>
      <c r="AE7" s="2175"/>
      <c r="AF7" s="2175"/>
      <c r="AG7" s="37"/>
      <c r="AH7" s="560"/>
      <c r="AI7" s="2192"/>
      <c r="AJ7" s="2192"/>
      <c r="AK7" s="2192"/>
      <c r="AL7" s="2192"/>
      <c r="AM7" s="2192"/>
      <c r="AN7" s="2192"/>
      <c r="AO7" s="2192"/>
      <c r="AP7" s="2192"/>
      <c r="AQ7" s="2192"/>
      <c r="AR7" s="2192"/>
      <c r="AS7" s="2192"/>
      <c r="AT7" s="2192"/>
      <c r="AU7" s="2192"/>
      <c r="AV7" s="2193"/>
      <c r="AW7" s="83"/>
      <c r="AX7" s="4637"/>
      <c r="AY7" s="4638"/>
      <c r="AZ7" s="4638"/>
      <c r="BA7" s="4638"/>
      <c r="BB7" s="4638"/>
      <c r="BC7" s="4638"/>
      <c r="BD7" s="4638"/>
      <c r="BE7" s="4638"/>
      <c r="BF7" s="4638"/>
      <c r="BG7" s="4638"/>
      <c r="BH7" s="4638"/>
      <c r="BI7" s="4638"/>
      <c r="BJ7" s="4638"/>
      <c r="BK7" s="4638"/>
      <c r="BL7" s="4638"/>
      <c r="BM7" s="4638"/>
      <c r="BN7" s="4638"/>
      <c r="BO7" s="4638"/>
      <c r="BP7" s="4638"/>
      <c r="BQ7" s="4638"/>
      <c r="BR7" s="4638"/>
      <c r="BS7" s="4638"/>
      <c r="BT7" s="4638"/>
      <c r="BU7" s="4638"/>
      <c r="BV7" s="4638"/>
      <c r="BW7" s="4638"/>
      <c r="BX7" s="4638"/>
      <c r="BY7" s="4638"/>
      <c r="BZ7" s="4638"/>
      <c r="CA7" s="4638"/>
      <c r="CB7" s="4638"/>
      <c r="CC7" s="4638"/>
      <c r="CD7" s="4638"/>
      <c r="CE7" s="4638"/>
      <c r="CF7" s="4638"/>
      <c r="CG7" s="4638"/>
      <c r="CH7" s="4639"/>
      <c r="CI7" s="2186"/>
    </row>
    <row r="8" spans="1:87" ht="14.1" customHeight="1">
      <c r="A8" s="3"/>
      <c r="B8" s="84"/>
      <c r="C8" s="2175"/>
      <c r="D8" s="2175"/>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2197"/>
      <c r="AI8" s="2192"/>
      <c r="AJ8" s="2192"/>
      <c r="AK8" s="2192"/>
      <c r="AL8" s="2192"/>
      <c r="AM8" s="2192"/>
      <c r="AN8" s="2192"/>
      <c r="AO8" s="2192"/>
      <c r="AP8" s="2192"/>
      <c r="AQ8" s="2192"/>
      <c r="AR8" s="2192"/>
      <c r="AS8" s="2192"/>
      <c r="AT8" s="2192"/>
      <c r="AU8" s="2192"/>
      <c r="AV8" s="2193"/>
      <c r="AW8" s="83"/>
      <c r="AX8" s="4637"/>
      <c r="AY8" s="4638"/>
      <c r="AZ8" s="4638"/>
      <c r="BA8" s="4638"/>
      <c r="BB8" s="4638"/>
      <c r="BC8" s="4638"/>
      <c r="BD8" s="4638"/>
      <c r="BE8" s="4638"/>
      <c r="BF8" s="4638"/>
      <c r="BG8" s="4638"/>
      <c r="BH8" s="4638"/>
      <c r="BI8" s="4638"/>
      <c r="BJ8" s="4638"/>
      <c r="BK8" s="4638"/>
      <c r="BL8" s="4638"/>
      <c r="BM8" s="4638"/>
      <c r="BN8" s="4638"/>
      <c r="BO8" s="4638"/>
      <c r="BP8" s="4638"/>
      <c r="BQ8" s="4638"/>
      <c r="BR8" s="4638"/>
      <c r="BS8" s="4638"/>
      <c r="BT8" s="4638"/>
      <c r="BU8" s="4638"/>
      <c r="BV8" s="4638"/>
      <c r="BW8" s="4638"/>
      <c r="BX8" s="4638"/>
      <c r="BY8" s="4638"/>
      <c r="BZ8" s="4638"/>
      <c r="CA8" s="4638"/>
      <c r="CB8" s="4638"/>
      <c r="CC8" s="4638"/>
      <c r="CD8" s="4638"/>
      <c r="CE8" s="4638"/>
      <c r="CF8" s="4638"/>
      <c r="CG8" s="4638"/>
      <c r="CH8" s="4639"/>
      <c r="CI8" s="2186"/>
    </row>
    <row r="9" spans="1:87" ht="14.1" customHeight="1">
      <c r="A9" s="3"/>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37"/>
      <c r="AH9" s="145"/>
      <c r="AI9" s="37"/>
      <c r="AJ9" s="37"/>
      <c r="AK9" s="37"/>
      <c r="AL9" s="37"/>
      <c r="AM9" s="37"/>
      <c r="AN9" s="37"/>
      <c r="AO9" s="37"/>
      <c r="AP9" s="37"/>
      <c r="AQ9" s="37"/>
      <c r="AR9" s="37"/>
      <c r="AS9" s="37"/>
      <c r="AT9" s="37"/>
      <c r="AU9" s="37"/>
      <c r="AV9" s="126"/>
      <c r="AW9" s="83"/>
      <c r="AX9" s="4637"/>
      <c r="AY9" s="4638"/>
      <c r="AZ9" s="4638"/>
      <c r="BA9" s="4638"/>
      <c r="BB9" s="4638"/>
      <c r="BC9" s="4638"/>
      <c r="BD9" s="4638"/>
      <c r="BE9" s="4638"/>
      <c r="BF9" s="4638"/>
      <c r="BG9" s="4638"/>
      <c r="BH9" s="4638"/>
      <c r="BI9" s="4638"/>
      <c r="BJ9" s="4638"/>
      <c r="BK9" s="4638"/>
      <c r="BL9" s="4638"/>
      <c r="BM9" s="4638"/>
      <c r="BN9" s="4638"/>
      <c r="BO9" s="4638"/>
      <c r="BP9" s="4638"/>
      <c r="BQ9" s="4638"/>
      <c r="BR9" s="4638"/>
      <c r="BS9" s="4638"/>
      <c r="BT9" s="4638"/>
      <c r="BU9" s="4638"/>
      <c r="BV9" s="4638"/>
      <c r="BW9" s="4638"/>
      <c r="BX9" s="4638"/>
      <c r="BY9" s="4638"/>
      <c r="BZ9" s="4638"/>
      <c r="CA9" s="4638"/>
      <c r="CB9" s="4638"/>
      <c r="CC9" s="4638"/>
      <c r="CD9" s="4638"/>
      <c r="CE9" s="4638"/>
      <c r="CF9" s="4638"/>
      <c r="CG9" s="4638"/>
      <c r="CH9" s="4639"/>
      <c r="CI9" s="2186"/>
    </row>
    <row r="10" spans="1:87" ht="14.1" customHeight="1">
      <c r="A10" s="3"/>
      <c r="B10" s="2175" t="s">
        <v>1269</v>
      </c>
      <c r="C10" s="37"/>
      <c r="D10" s="2155"/>
      <c r="E10" s="2155"/>
      <c r="F10" s="2155"/>
      <c r="G10" s="2155"/>
      <c r="H10" s="2155"/>
      <c r="I10" s="2155"/>
      <c r="J10" s="2175"/>
      <c r="K10" s="2155"/>
      <c r="L10" s="2155"/>
      <c r="M10" s="2175"/>
      <c r="N10" s="2175"/>
      <c r="O10" s="2175"/>
      <c r="P10" s="2175"/>
      <c r="Q10" s="2175"/>
      <c r="R10" s="2175"/>
      <c r="S10" s="2175"/>
      <c r="T10" s="2175"/>
      <c r="U10" s="2175"/>
      <c r="V10" s="2175"/>
      <c r="W10" s="2199"/>
      <c r="X10" s="2199"/>
      <c r="Y10" s="2153"/>
      <c r="Z10" s="37"/>
      <c r="AA10" s="37"/>
      <c r="AB10" s="37"/>
      <c r="AC10" s="37"/>
      <c r="AD10" s="37"/>
      <c r="AE10" s="37"/>
      <c r="AF10" s="37"/>
      <c r="AG10" s="37"/>
      <c r="AH10" s="560"/>
      <c r="AI10" s="2149"/>
      <c r="AJ10" s="2149"/>
      <c r="AK10" s="2149"/>
      <c r="AL10" s="2149"/>
      <c r="AM10" s="2149"/>
      <c r="AN10" s="2149"/>
      <c r="AO10" s="2149"/>
      <c r="AP10" s="2149"/>
      <c r="AQ10" s="2149"/>
      <c r="AR10" s="2149"/>
      <c r="AS10" s="2149"/>
      <c r="AT10" s="2149"/>
      <c r="AU10" s="2149"/>
      <c r="AV10" s="2185"/>
      <c r="AW10" s="83"/>
      <c r="AX10" s="4637"/>
      <c r="AY10" s="4638"/>
      <c r="AZ10" s="4638"/>
      <c r="BA10" s="4638"/>
      <c r="BB10" s="4638"/>
      <c r="BC10" s="4638"/>
      <c r="BD10" s="4638"/>
      <c r="BE10" s="4638"/>
      <c r="BF10" s="4638"/>
      <c r="BG10" s="4638"/>
      <c r="BH10" s="4638"/>
      <c r="BI10" s="4638"/>
      <c r="BJ10" s="4638"/>
      <c r="BK10" s="4638"/>
      <c r="BL10" s="4638"/>
      <c r="BM10" s="4638"/>
      <c r="BN10" s="4638"/>
      <c r="BO10" s="4638"/>
      <c r="BP10" s="4638"/>
      <c r="BQ10" s="4638"/>
      <c r="BR10" s="4638"/>
      <c r="BS10" s="4638"/>
      <c r="BT10" s="4638"/>
      <c r="BU10" s="4638"/>
      <c r="BV10" s="4638"/>
      <c r="BW10" s="4638"/>
      <c r="BX10" s="4638"/>
      <c r="BY10" s="4638"/>
      <c r="BZ10" s="4638"/>
      <c r="CA10" s="4638"/>
      <c r="CB10" s="4638"/>
      <c r="CC10" s="4638"/>
      <c r="CD10" s="4638"/>
      <c r="CE10" s="4638"/>
      <c r="CF10" s="4638"/>
      <c r="CG10" s="4638"/>
      <c r="CH10" s="4639"/>
      <c r="CI10" s="2175"/>
    </row>
    <row r="11" spans="1:87" ht="14.1" customHeight="1">
      <c r="A11" s="3"/>
      <c r="B11" s="37"/>
      <c r="C11" s="199"/>
      <c r="D11" s="187"/>
      <c r="E11" s="187"/>
      <c r="F11" s="198"/>
      <c r="G11" s="2655" t="s">
        <v>1266</v>
      </c>
      <c r="H11" s="3760"/>
      <c r="I11" s="3760"/>
      <c r="J11" s="3760"/>
      <c r="K11" s="3760"/>
      <c r="L11" s="3760"/>
      <c r="M11" s="3760"/>
      <c r="N11" s="3760"/>
      <c r="O11" s="3760"/>
      <c r="P11" s="2656"/>
      <c r="Q11" s="2655" t="s">
        <v>1267</v>
      </c>
      <c r="R11" s="3760"/>
      <c r="S11" s="3760"/>
      <c r="T11" s="3760"/>
      <c r="U11" s="3760"/>
      <c r="V11" s="3760"/>
      <c r="W11" s="3760"/>
      <c r="X11" s="3760"/>
      <c r="Y11" s="3760"/>
      <c r="Z11" s="2656"/>
      <c r="AA11" s="37"/>
      <c r="AB11" s="37"/>
      <c r="AC11" s="37"/>
      <c r="AD11" s="37"/>
      <c r="AE11" s="37"/>
      <c r="AF11" s="37"/>
      <c r="AG11" s="37"/>
      <c r="AH11" s="2197"/>
      <c r="AI11" s="2149"/>
      <c r="AJ11" s="2149"/>
      <c r="AK11" s="2149"/>
      <c r="AL11" s="2149"/>
      <c r="AM11" s="2149"/>
      <c r="AN11" s="2149"/>
      <c r="AO11" s="2149"/>
      <c r="AP11" s="2149"/>
      <c r="AQ11" s="2149"/>
      <c r="AR11" s="2149"/>
      <c r="AS11" s="2149"/>
      <c r="AT11" s="2149"/>
      <c r="AU11" s="2149"/>
      <c r="AV11" s="2185"/>
      <c r="AW11" s="83"/>
      <c r="AX11" s="4637"/>
      <c r="AY11" s="4638"/>
      <c r="AZ11" s="4638"/>
      <c r="BA11" s="4638"/>
      <c r="BB11" s="4638"/>
      <c r="BC11" s="4638"/>
      <c r="BD11" s="4638"/>
      <c r="BE11" s="4638"/>
      <c r="BF11" s="4638"/>
      <c r="BG11" s="4638"/>
      <c r="BH11" s="4638"/>
      <c r="BI11" s="4638"/>
      <c r="BJ11" s="4638"/>
      <c r="BK11" s="4638"/>
      <c r="BL11" s="4638"/>
      <c r="BM11" s="4638"/>
      <c r="BN11" s="4638"/>
      <c r="BO11" s="4638"/>
      <c r="BP11" s="4638"/>
      <c r="BQ11" s="4638"/>
      <c r="BR11" s="4638"/>
      <c r="BS11" s="4638"/>
      <c r="BT11" s="4638"/>
      <c r="BU11" s="4638"/>
      <c r="BV11" s="4638"/>
      <c r="BW11" s="4638"/>
      <c r="BX11" s="4638"/>
      <c r="BY11" s="4638"/>
      <c r="BZ11" s="4638"/>
      <c r="CA11" s="4638"/>
      <c r="CB11" s="4638"/>
      <c r="CC11" s="4638"/>
      <c r="CD11" s="4638"/>
      <c r="CE11" s="4638"/>
      <c r="CF11" s="4638"/>
      <c r="CG11" s="4638"/>
      <c r="CH11" s="4639"/>
      <c r="CI11" s="2186"/>
    </row>
    <row r="12" spans="1:87" ht="14.1" customHeight="1">
      <c r="A12" s="3"/>
      <c r="B12" s="37"/>
      <c r="C12" s="199"/>
      <c r="D12" s="187"/>
      <c r="E12" s="187"/>
      <c r="F12" s="198"/>
      <c r="G12" s="4632" t="s">
        <v>846</v>
      </c>
      <c r="H12" s="4632"/>
      <c r="I12" s="4632"/>
      <c r="J12" s="4632"/>
      <c r="K12" s="4632"/>
      <c r="L12" s="4632" t="s">
        <v>1268</v>
      </c>
      <c r="M12" s="4632"/>
      <c r="N12" s="4632"/>
      <c r="O12" s="4632"/>
      <c r="P12" s="4632"/>
      <c r="Q12" s="4632" t="s">
        <v>846</v>
      </c>
      <c r="R12" s="4632"/>
      <c r="S12" s="4632"/>
      <c r="T12" s="4632"/>
      <c r="U12" s="4632"/>
      <c r="V12" s="4632" t="s">
        <v>1268</v>
      </c>
      <c r="W12" s="4632"/>
      <c r="X12" s="4632"/>
      <c r="Y12" s="4632"/>
      <c r="Z12" s="4632"/>
      <c r="AA12" s="2374"/>
      <c r="AB12" s="2374"/>
      <c r="AC12" s="2374"/>
      <c r="AD12" s="2374"/>
      <c r="AE12" s="2374"/>
      <c r="AF12" s="2374"/>
      <c r="AG12" s="283"/>
      <c r="AH12" s="2374"/>
      <c r="AI12" s="2149"/>
      <c r="AJ12" s="2149"/>
      <c r="AK12" s="2149"/>
      <c r="AL12" s="2149"/>
      <c r="AM12" s="2149"/>
      <c r="AN12" s="2149"/>
      <c r="AO12" s="2149"/>
      <c r="AP12" s="2149"/>
      <c r="AQ12" s="2149"/>
      <c r="AR12" s="2149"/>
      <c r="AS12" s="2149"/>
      <c r="AT12" s="2149"/>
      <c r="AU12" s="2149"/>
      <c r="AV12" s="2185"/>
      <c r="AW12" s="83"/>
      <c r="AX12" s="4637"/>
      <c r="AY12" s="4638"/>
      <c r="AZ12" s="4638"/>
      <c r="BA12" s="4638"/>
      <c r="BB12" s="4638"/>
      <c r="BC12" s="4638"/>
      <c r="BD12" s="4638"/>
      <c r="BE12" s="4638"/>
      <c r="BF12" s="4638"/>
      <c r="BG12" s="4638"/>
      <c r="BH12" s="4638"/>
      <c r="BI12" s="4638"/>
      <c r="BJ12" s="4638"/>
      <c r="BK12" s="4638"/>
      <c r="BL12" s="4638"/>
      <c r="BM12" s="4638"/>
      <c r="BN12" s="4638"/>
      <c r="BO12" s="4638"/>
      <c r="BP12" s="4638"/>
      <c r="BQ12" s="4638"/>
      <c r="BR12" s="4638"/>
      <c r="BS12" s="4638"/>
      <c r="BT12" s="4638"/>
      <c r="BU12" s="4638"/>
      <c r="BV12" s="4638"/>
      <c r="BW12" s="4638"/>
      <c r="BX12" s="4638"/>
      <c r="BY12" s="4638"/>
      <c r="BZ12" s="4638"/>
      <c r="CA12" s="4638"/>
      <c r="CB12" s="4638"/>
      <c r="CC12" s="4638"/>
      <c r="CD12" s="4638"/>
      <c r="CE12" s="4638"/>
      <c r="CF12" s="4638"/>
      <c r="CG12" s="4638"/>
      <c r="CH12" s="4639"/>
      <c r="CI12" s="2186"/>
    </row>
    <row r="13" spans="1:87" ht="14.1" customHeight="1">
      <c r="A13" s="3"/>
      <c r="B13" s="37"/>
      <c r="C13" s="2655" t="s">
        <v>210</v>
      </c>
      <c r="D13" s="3760"/>
      <c r="E13" s="3760"/>
      <c r="F13" s="2656"/>
      <c r="G13" s="4633" t="s">
        <v>2296</v>
      </c>
      <c r="H13" s="4633"/>
      <c r="I13" s="4633"/>
      <c r="J13" s="4633"/>
      <c r="K13" s="4633"/>
      <c r="L13" s="4633" t="s">
        <v>2296</v>
      </c>
      <c r="M13" s="4633"/>
      <c r="N13" s="4633"/>
      <c r="O13" s="4633"/>
      <c r="P13" s="4633"/>
      <c r="Q13" s="4633" t="s">
        <v>2296</v>
      </c>
      <c r="R13" s="4633"/>
      <c r="S13" s="4633"/>
      <c r="T13" s="4633"/>
      <c r="U13" s="4633"/>
      <c r="V13" s="4633" t="s">
        <v>2296</v>
      </c>
      <c r="W13" s="4633"/>
      <c r="X13" s="4633"/>
      <c r="Y13" s="4633"/>
      <c r="Z13" s="4633"/>
      <c r="AA13" s="37"/>
      <c r="AB13" s="37"/>
      <c r="AC13" s="37"/>
      <c r="AD13" s="37"/>
      <c r="AE13" s="37"/>
      <c r="AF13" s="37"/>
      <c r="AG13" s="37"/>
      <c r="AH13" s="2197"/>
      <c r="AI13" s="3405" t="s">
        <v>1730</v>
      </c>
      <c r="AJ13" s="4623"/>
      <c r="AK13" s="4623"/>
      <c r="AL13" s="4623"/>
      <c r="AM13" s="4623"/>
      <c r="AN13" s="4623"/>
      <c r="AO13" s="4623"/>
      <c r="AP13" s="4623"/>
      <c r="AQ13" s="4623"/>
      <c r="AR13" s="4623"/>
      <c r="AS13" s="4623"/>
      <c r="AT13" s="2228"/>
      <c r="AU13" s="2228"/>
      <c r="AV13" s="2185"/>
      <c r="AW13" s="83"/>
      <c r="AX13" s="4637"/>
      <c r="AY13" s="4638"/>
      <c r="AZ13" s="4638"/>
      <c r="BA13" s="4638"/>
      <c r="BB13" s="4638"/>
      <c r="BC13" s="4638"/>
      <c r="BD13" s="4638"/>
      <c r="BE13" s="4638"/>
      <c r="BF13" s="4638"/>
      <c r="BG13" s="4638"/>
      <c r="BH13" s="4638"/>
      <c r="BI13" s="4638"/>
      <c r="BJ13" s="4638"/>
      <c r="BK13" s="4638"/>
      <c r="BL13" s="4638"/>
      <c r="BM13" s="4638"/>
      <c r="BN13" s="4638"/>
      <c r="BO13" s="4638"/>
      <c r="BP13" s="4638"/>
      <c r="BQ13" s="4638"/>
      <c r="BR13" s="4638"/>
      <c r="BS13" s="4638"/>
      <c r="BT13" s="4638"/>
      <c r="BU13" s="4638"/>
      <c r="BV13" s="4638"/>
      <c r="BW13" s="4638"/>
      <c r="BX13" s="4638"/>
      <c r="BY13" s="4638"/>
      <c r="BZ13" s="4638"/>
      <c r="CA13" s="4638"/>
      <c r="CB13" s="4638"/>
      <c r="CC13" s="4638"/>
      <c r="CD13" s="4638"/>
      <c r="CE13" s="4638"/>
      <c r="CF13" s="4638"/>
      <c r="CG13" s="4638"/>
      <c r="CH13" s="4639"/>
      <c r="CI13" s="2186"/>
    </row>
    <row r="14" spans="1:87" ht="14.1" customHeight="1">
      <c r="A14" s="3"/>
      <c r="B14" s="37"/>
      <c r="C14" s="2655" t="s">
        <v>211</v>
      </c>
      <c r="D14" s="3760"/>
      <c r="E14" s="3760"/>
      <c r="F14" s="2656"/>
      <c r="G14" s="4633" t="s">
        <v>2296</v>
      </c>
      <c r="H14" s="4633"/>
      <c r="I14" s="4633"/>
      <c r="J14" s="4633"/>
      <c r="K14" s="4633"/>
      <c r="L14" s="4633" t="s">
        <v>2296</v>
      </c>
      <c r="M14" s="4633"/>
      <c r="N14" s="4633"/>
      <c r="O14" s="4633"/>
      <c r="P14" s="4633"/>
      <c r="Q14" s="4633" t="s">
        <v>2296</v>
      </c>
      <c r="R14" s="4633"/>
      <c r="S14" s="4633"/>
      <c r="T14" s="4633"/>
      <c r="U14" s="4633"/>
      <c r="V14" s="4633" t="s">
        <v>2296</v>
      </c>
      <c r="W14" s="4633"/>
      <c r="X14" s="4633"/>
      <c r="Y14" s="4633"/>
      <c r="Z14" s="4633"/>
      <c r="AA14" s="37"/>
      <c r="AB14" s="37"/>
      <c r="AC14" s="37"/>
      <c r="AD14" s="37"/>
      <c r="AE14" s="37"/>
      <c r="AF14" s="37"/>
      <c r="AG14" s="37"/>
      <c r="AH14" s="2197"/>
      <c r="AI14" s="4623"/>
      <c r="AJ14" s="4623"/>
      <c r="AK14" s="4623"/>
      <c r="AL14" s="4623"/>
      <c r="AM14" s="4623"/>
      <c r="AN14" s="4623"/>
      <c r="AO14" s="4623"/>
      <c r="AP14" s="4623"/>
      <c r="AQ14" s="4623"/>
      <c r="AR14" s="4623"/>
      <c r="AS14" s="4623"/>
      <c r="AT14" s="2228"/>
      <c r="AU14" s="2228"/>
      <c r="AV14" s="2185"/>
      <c r="AW14" s="83"/>
      <c r="AX14" s="4637"/>
      <c r="AY14" s="4638"/>
      <c r="AZ14" s="4638"/>
      <c r="BA14" s="4638"/>
      <c r="BB14" s="4638"/>
      <c r="BC14" s="4638"/>
      <c r="BD14" s="4638"/>
      <c r="BE14" s="4638"/>
      <c r="BF14" s="4638"/>
      <c r="BG14" s="4638"/>
      <c r="BH14" s="4638"/>
      <c r="BI14" s="4638"/>
      <c r="BJ14" s="4638"/>
      <c r="BK14" s="4638"/>
      <c r="BL14" s="4638"/>
      <c r="BM14" s="4638"/>
      <c r="BN14" s="4638"/>
      <c r="BO14" s="4638"/>
      <c r="BP14" s="4638"/>
      <c r="BQ14" s="4638"/>
      <c r="BR14" s="4638"/>
      <c r="BS14" s="4638"/>
      <c r="BT14" s="4638"/>
      <c r="BU14" s="4638"/>
      <c r="BV14" s="4638"/>
      <c r="BW14" s="4638"/>
      <c r="BX14" s="4638"/>
      <c r="BY14" s="4638"/>
      <c r="BZ14" s="4638"/>
      <c r="CA14" s="4638"/>
      <c r="CB14" s="4638"/>
      <c r="CC14" s="4638"/>
      <c r="CD14" s="4638"/>
      <c r="CE14" s="4638"/>
      <c r="CF14" s="4638"/>
      <c r="CG14" s="4638"/>
      <c r="CH14" s="4639"/>
      <c r="CI14" s="2186"/>
    </row>
    <row r="15" spans="1:87" ht="9.75" customHeight="1" thickBot="1">
      <c r="A15" s="3"/>
      <c r="B15" s="37"/>
      <c r="C15" s="37"/>
      <c r="D15" s="2162"/>
      <c r="E15" s="37"/>
      <c r="F15" s="2164"/>
      <c r="G15" s="2162"/>
      <c r="H15" s="2186"/>
      <c r="I15" s="37"/>
      <c r="J15" s="37"/>
      <c r="K15" s="37"/>
      <c r="L15" s="37"/>
      <c r="M15" s="37"/>
      <c r="N15" s="37"/>
      <c r="O15" s="37"/>
      <c r="P15" s="37"/>
      <c r="Q15" s="37"/>
      <c r="R15" s="37"/>
      <c r="S15" s="37"/>
      <c r="T15" s="2162"/>
      <c r="U15" s="2162"/>
      <c r="V15" s="2162"/>
      <c r="W15" s="2162"/>
      <c r="X15" s="2162"/>
      <c r="Y15" s="2162"/>
      <c r="Z15" s="2162"/>
      <c r="AA15" s="37"/>
      <c r="AB15" s="37"/>
      <c r="AC15" s="37"/>
      <c r="AD15" s="37"/>
      <c r="AE15" s="37"/>
      <c r="AF15" s="37"/>
      <c r="AG15" s="37"/>
      <c r="AH15" s="2197"/>
      <c r="AI15" s="4623"/>
      <c r="AJ15" s="4623"/>
      <c r="AK15" s="4623"/>
      <c r="AL15" s="4623"/>
      <c r="AM15" s="4623"/>
      <c r="AN15" s="4623"/>
      <c r="AO15" s="4623"/>
      <c r="AP15" s="4623"/>
      <c r="AQ15" s="4623"/>
      <c r="AR15" s="4623"/>
      <c r="AS15" s="4623"/>
      <c r="AT15" s="2228"/>
      <c r="AU15" s="2228"/>
      <c r="AV15" s="2185"/>
      <c r="AW15" s="83"/>
      <c r="AX15" s="4640"/>
      <c r="AY15" s="4641"/>
      <c r="AZ15" s="4641"/>
      <c r="BA15" s="4641"/>
      <c r="BB15" s="4641"/>
      <c r="BC15" s="4641"/>
      <c r="BD15" s="4641"/>
      <c r="BE15" s="4641"/>
      <c r="BF15" s="4641"/>
      <c r="BG15" s="4641"/>
      <c r="BH15" s="4641"/>
      <c r="BI15" s="4641"/>
      <c r="BJ15" s="4641"/>
      <c r="BK15" s="4641"/>
      <c r="BL15" s="4641"/>
      <c r="BM15" s="4641"/>
      <c r="BN15" s="4641"/>
      <c r="BO15" s="4641"/>
      <c r="BP15" s="4641"/>
      <c r="BQ15" s="4641"/>
      <c r="BR15" s="4641"/>
      <c r="BS15" s="4641"/>
      <c r="BT15" s="4641"/>
      <c r="BU15" s="4641"/>
      <c r="BV15" s="4641"/>
      <c r="BW15" s="4641"/>
      <c r="BX15" s="4641"/>
      <c r="BY15" s="4641"/>
      <c r="BZ15" s="4641"/>
      <c r="CA15" s="4641"/>
      <c r="CB15" s="4641"/>
      <c r="CC15" s="4641"/>
      <c r="CD15" s="4641"/>
      <c r="CE15" s="4641"/>
      <c r="CF15" s="4641"/>
      <c r="CG15" s="4641"/>
      <c r="CH15" s="4642"/>
    </row>
    <row r="16" spans="1:87" ht="14.1" customHeight="1" thickBot="1">
      <c r="A16" s="44"/>
      <c r="B16" s="3828" t="s">
        <v>2299</v>
      </c>
      <c r="C16" s="4624"/>
      <c r="D16" s="4624"/>
      <c r="E16" s="4624"/>
      <c r="F16" s="4624"/>
      <c r="G16" s="4624"/>
      <c r="H16" s="4624"/>
      <c r="I16" s="4624"/>
      <c r="J16" s="4624"/>
      <c r="K16" s="4624"/>
      <c r="L16" s="4624"/>
      <c r="M16" s="4624"/>
      <c r="N16" s="4624"/>
      <c r="O16" s="4624"/>
      <c r="P16" s="4624"/>
      <c r="Q16" s="4624"/>
      <c r="R16" s="4624"/>
      <c r="S16" s="4624"/>
      <c r="T16" s="4624"/>
      <c r="U16" s="4624"/>
      <c r="V16" s="4624"/>
      <c r="W16" s="4624"/>
      <c r="X16" s="4624"/>
      <c r="Y16" s="4624"/>
      <c r="Z16" s="4624"/>
      <c r="AA16" s="4624"/>
      <c r="AB16" s="4624"/>
      <c r="AC16" s="4624"/>
      <c r="AD16" s="4624"/>
      <c r="AE16" s="4624"/>
      <c r="AF16" s="4624"/>
      <c r="AG16" s="4625"/>
      <c r="AH16" s="2197"/>
      <c r="AI16" s="4623"/>
      <c r="AJ16" s="4623"/>
      <c r="AK16" s="4623"/>
      <c r="AL16" s="4623"/>
      <c r="AM16" s="4623"/>
      <c r="AN16" s="4623"/>
      <c r="AO16" s="4623"/>
      <c r="AP16" s="4623"/>
      <c r="AQ16" s="4623"/>
      <c r="AR16" s="4623"/>
      <c r="AS16" s="4623"/>
      <c r="AT16" s="2228"/>
      <c r="AU16" s="2228"/>
      <c r="AV16" s="2185"/>
      <c r="AW16" s="83"/>
    </row>
    <row r="17" spans="1:87" ht="14.1" customHeight="1">
      <c r="A17" s="44"/>
      <c r="B17" s="37"/>
      <c r="C17" s="4626" t="s">
        <v>2301</v>
      </c>
      <c r="D17" s="4627"/>
      <c r="E17" s="4627"/>
      <c r="F17" s="4627"/>
      <c r="G17" s="4627"/>
      <c r="H17" s="4627"/>
      <c r="I17" s="4627"/>
      <c r="J17" s="4627"/>
      <c r="K17" s="4627"/>
      <c r="L17" s="4627"/>
      <c r="M17" s="4627"/>
      <c r="N17" s="4627"/>
      <c r="O17" s="4627"/>
      <c r="P17" s="4627"/>
      <c r="Q17" s="4627"/>
      <c r="R17" s="4627"/>
      <c r="S17" s="4627"/>
      <c r="T17" s="4627"/>
      <c r="U17" s="4627"/>
      <c r="V17" s="4627"/>
      <c r="W17" s="4627"/>
      <c r="X17" s="4627"/>
      <c r="Y17" s="4627"/>
      <c r="Z17" s="4627"/>
      <c r="AA17" s="4627"/>
      <c r="AB17" s="4627"/>
      <c r="AC17" s="4627"/>
      <c r="AD17" s="4627"/>
      <c r="AE17" s="4627"/>
      <c r="AF17" s="4627"/>
      <c r="AG17" s="4628"/>
      <c r="AH17" s="2197"/>
      <c r="AI17" s="4623"/>
      <c r="AJ17" s="4623"/>
      <c r="AK17" s="4623"/>
      <c r="AL17" s="4623"/>
      <c r="AM17" s="4623"/>
      <c r="AN17" s="4623"/>
      <c r="AO17" s="4623"/>
      <c r="AP17" s="4623"/>
      <c r="AQ17" s="4623"/>
      <c r="AR17" s="4623"/>
      <c r="AS17" s="4623"/>
      <c r="AT17" s="2228"/>
      <c r="AU17" s="2228"/>
      <c r="AV17" s="2185"/>
      <c r="AW17" s="83"/>
      <c r="AX17" s="4657" t="s">
        <v>1901</v>
      </c>
      <c r="AY17" s="4658"/>
      <c r="AZ17" s="4658"/>
      <c r="BA17" s="4658"/>
      <c r="BB17" s="4658"/>
      <c r="BC17" s="4658"/>
      <c r="BD17" s="4658"/>
      <c r="BE17" s="4658"/>
      <c r="BF17" s="4658"/>
      <c r="BG17" s="4658"/>
      <c r="BH17" s="4658"/>
      <c r="BI17" s="4658"/>
      <c r="BJ17" s="4658"/>
      <c r="BK17" s="4658"/>
      <c r="BL17" s="4658"/>
      <c r="BM17" s="4658"/>
      <c r="BN17" s="4658"/>
      <c r="BO17" s="4658"/>
      <c r="BP17" s="4658"/>
      <c r="BQ17" s="4658"/>
      <c r="BR17" s="4658"/>
      <c r="BS17" s="4658"/>
      <c r="BT17" s="4658"/>
      <c r="BU17" s="4658"/>
      <c r="BV17" s="4658"/>
      <c r="BW17" s="4658"/>
      <c r="BX17" s="4658"/>
      <c r="BY17" s="4658"/>
      <c r="BZ17" s="4658"/>
      <c r="CA17" s="4658"/>
      <c r="CB17" s="4658"/>
      <c r="CC17" s="4658"/>
      <c r="CD17" s="4658"/>
      <c r="CE17" s="4658"/>
      <c r="CF17" s="4658"/>
      <c r="CG17" s="4658"/>
      <c r="CH17" s="2178"/>
    </row>
    <row r="18" spans="1:87" ht="14.1" customHeight="1">
      <c r="A18" s="83"/>
      <c r="B18" s="84"/>
      <c r="C18" s="2359" t="s">
        <v>2300</v>
      </c>
      <c r="D18" s="84"/>
      <c r="E18" s="84"/>
      <c r="F18" s="84"/>
      <c r="G18" s="84"/>
      <c r="H18" s="84"/>
      <c r="I18" s="84"/>
      <c r="J18" s="84"/>
      <c r="K18" s="84"/>
      <c r="L18" s="84"/>
      <c r="M18" s="84"/>
      <c r="N18" s="84"/>
      <c r="O18" s="84"/>
      <c r="P18" s="84"/>
      <c r="Q18" s="84"/>
      <c r="R18" s="84"/>
      <c r="S18" s="84"/>
      <c r="T18" s="84"/>
      <c r="U18" s="84"/>
      <c r="V18" s="37"/>
      <c r="W18" s="37"/>
      <c r="X18" s="37"/>
      <c r="Y18" s="37"/>
      <c r="Z18" s="37"/>
      <c r="AA18" s="37"/>
      <c r="AB18" s="37"/>
      <c r="AC18" s="37"/>
      <c r="AD18" s="37"/>
      <c r="AE18" s="37"/>
      <c r="AF18" s="37"/>
      <c r="AG18" s="37"/>
      <c r="AH18" s="2197"/>
      <c r="AI18" s="4623"/>
      <c r="AJ18" s="4623"/>
      <c r="AK18" s="4623"/>
      <c r="AL18" s="4623"/>
      <c r="AM18" s="4623"/>
      <c r="AN18" s="4623"/>
      <c r="AO18" s="4623"/>
      <c r="AP18" s="4623"/>
      <c r="AQ18" s="4623"/>
      <c r="AR18" s="4623"/>
      <c r="AS18" s="4623"/>
      <c r="AT18" s="2228"/>
      <c r="AU18" s="2228"/>
      <c r="AV18" s="2185"/>
      <c r="AW18" s="83"/>
      <c r="AX18" s="4659"/>
      <c r="AY18" s="4660"/>
      <c r="AZ18" s="4660"/>
      <c r="BA18" s="4660"/>
      <c r="BB18" s="4660"/>
      <c r="BC18" s="4660"/>
      <c r="BD18" s="4660"/>
      <c r="BE18" s="4660"/>
      <c r="BF18" s="4660"/>
      <c r="BG18" s="4660"/>
      <c r="BH18" s="4660"/>
      <c r="BI18" s="4660"/>
      <c r="BJ18" s="4660"/>
      <c r="BK18" s="4660"/>
      <c r="BL18" s="4660"/>
      <c r="BM18" s="4660"/>
      <c r="BN18" s="4660"/>
      <c r="BO18" s="4660"/>
      <c r="BP18" s="4660"/>
      <c r="BQ18" s="4660"/>
      <c r="BR18" s="4660"/>
      <c r="BS18" s="4660"/>
      <c r="BT18" s="4660"/>
      <c r="BU18" s="4660"/>
      <c r="BV18" s="4660"/>
      <c r="BW18" s="4660"/>
      <c r="BX18" s="4660"/>
      <c r="BY18" s="4660"/>
      <c r="BZ18" s="4660"/>
      <c r="CA18" s="4660"/>
      <c r="CB18" s="4660"/>
      <c r="CC18" s="4660"/>
      <c r="CD18" s="4660"/>
      <c r="CE18" s="4660"/>
      <c r="CF18" s="4660"/>
      <c r="CG18" s="4660"/>
      <c r="CH18" s="2179"/>
    </row>
    <row r="19" spans="1:87" ht="14.1" customHeight="1">
      <c r="A19" s="83"/>
      <c r="B19" s="84"/>
      <c r="C19" s="84"/>
      <c r="D19" s="84"/>
      <c r="E19" s="84"/>
      <c r="F19" s="84"/>
      <c r="G19" s="84"/>
      <c r="H19" s="84"/>
      <c r="I19" s="84"/>
      <c r="J19" s="84"/>
      <c r="K19" s="84"/>
      <c r="L19" s="84"/>
      <c r="M19" s="84"/>
      <c r="N19" s="84"/>
      <c r="O19" s="84"/>
      <c r="P19" s="84"/>
      <c r="Q19" s="84"/>
      <c r="R19" s="84"/>
      <c r="S19" s="84"/>
      <c r="T19" s="84"/>
      <c r="U19" s="84"/>
      <c r="V19" s="37"/>
      <c r="W19" s="37"/>
      <c r="X19" s="37"/>
      <c r="Y19" s="37"/>
      <c r="Z19" s="37"/>
      <c r="AA19" s="37"/>
      <c r="AB19" s="37"/>
      <c r="AC19" s="37"/>
      <c r="AD19" s="37"/>
      <c r="AE19" s="37"/>
      <c r="AF19" s="37"/>
      <c r="AG19" s="37"/>
      <c r="AH19" s="2197"/>
      <c r="AI19" s="2228"/>
      <c r="AJ19" s="2228"/>
      <c r="AK19" s="2228"/>
      <c r="AL19" s="2228"/>
      <c r="AM19" s="2228"/>
      <c r="AN19" s="2228"/>
      <c r="AO19" s="2228"/>
      <c r="AP19" s="2228"/>
      <c r="AQ19" s="2228"/>
      <c r="AR19" s="2228"/>
      <c r="AS19" s="2228"/>
      <c r="AT19" s="2228"/>
      <c r="AU19" s="2228"/>
      <c r="AV19" s="2185"/>
      <c r="AW19" s="83"/>
      <c r="AX19" s="4659"/>
      <c r="AY19" s="4660"/>
      <c r="AZ19" s="4660"/>
      <c r="BA19" s="4660"/>
      <c r="BB19" s="4660"/>
      <c r="BC19" s="4660"/>
      <c r="BD19" s="4660"/>
      <c r="BE19" s="4660"/>
      <c r="BF19" s="4660"/>
      <c r="BG19" s="4660"/>
      <c r="BH19" s="4660"/>
      <c r="BI19" s="4660"/>
      <c r="BJ19" s="4660"/>
      <c r="BK19" s="4660"/>
      <c r="BL19" s="4660"/>
      <c r="BM19" s="4660"/>
      <c r="BN19" s="4660"/>
      <c r="BO19" s="4660"/>
      <c r="BP19" s="4660"/>
      <c r="BQ19" s="4660"/>
      <c r="BR19" s="4660"/>
      <c r="BS19" s="4660"/>
      <c r="BT19" s="4660"/>
      <c r="BU19" s="4660"/>
      <c r="BV19" s="4660"/>
      <c r="BW19" s="4660"/>
      <c r="BX19" s="4660"/>
      <c r="BY19" s="4660"/>
      <c r="BZ19" s="4660"/>
      <c r="CA19" s="4660"/>
      <c r="CB19" s="4660"/>
      <c r="CC19" s="4660"/>
      <c r="CD19" s="4660"/>
      <c r="CE19" s="4660"/>
      <c r="CF19" s="4660"/>
      <c r="CG19" s="4660"/>
      <c r="CH19" s="2179"/>
    </row>
    <row r="20" spans="1:87" ht="14.1" customHeight="1">
      <c r="A20" s="3"/>
      <c r="B20" s="2199" t="s">
        <v>1102</v>
      </c>
      <c r="C20" s="2199"/>
      <c r="D20" s="2199"/>
      <c r="E20" s="2199"/>
      <c r="F20" s="2199"/>
      <c r="G20" s="2199"/>
      <c r="H20" s="2199"/>
      <c r="I20" s="2199"/>
      <c r="J20" s="2199"/>
      <c r="K20" s="2199"/>
      <c r="L20" s="2199"/>
      <c r="M20" s="2199"/>
      <c r="N20" s="2199"/>
      <c r="O20" s="2199"/>
      <c r="P20" s="2199"/>
      <c r="Q20" s="2199"/>
      <c r="R20" s="2199"/>
      <c r="S20" s="2199"/>
      <c r="T20" s="2199"/>
      <c r="U20" s="2199"/>
      <c r="V20" s="2199"/>
      <c r="W20" s="42"/>
      <c r="X20" s="2175"/>
      <c r="Y20" s="37"/>
      <c r="Z20" s="531"/>
      <c r="AA20" s="531"/>
      <c r="AB20" s="531"/>
      <c r="AC20" s="531"/>
      <c r="AD20" s="531"/>
      <c r="AE20" s="531"/>
      <c r="AF20" s="531"/>
      <c r="AG20" s="505"/>
      <c r="AH20" s="2256"/>
      <c r="AI20" s="2154"/>
      <c r="AJ20" s="2154"/>
      <c r="AK20" s="2154"/>
      <c r="AL20" s="2154"/>
      <c r="AM20" s="2154"/>
      <c r="AN20" s="2154"/>
      <c r="AO20" s="2154"/>
      <c r="AP20" s="2154"/>
      <c r="AQ20" s="2154"/>
      <c r="AR20" s="2154"/>
      <c r="AS20" s="2154"/>
      <c r="AT20" s="2154"/>
      <c r="AU20" s="2154"/>
      <c r="AV20" s="2185"/>
      <c r="AW20" s="83"/>
      <c r="AX20" s="4659"/>
      <c r="AY20" s="4660"/>
      <c r="AZ20" s="4660"/>
      <c r="BA20" s="4660"/>
      <c r="BB20" s="4660"/>
      <c r="BC20" s="4660"/>
      <c r="BD20" s="4660"/>
      <c r="BE20" s="4660"/>
      <c r="BF20" s="4660"/>
      <c r="BG20" s="4660"/>
      <c r="BH20" s="4660"/>
      <c r="BI20" s="4660"/>
      <c r="BJ20" s="4660"/>
      <c r="BK20" s="4660"/>
      <c r="BL20" s="4660"/>
      <c r="BM20" s="4660"/>
      <c r="BN20" s="4660"/>
      <c r="BO20" s="4660"/>
      <c r="BP20" s="4660"/>
      <c r="BQ20" s="4660"/>
      <c r="BR20" s="4660"/>
      <c r="BS20" s="4660"/>
      <c r="BT20" s="4660"/>
      <c r="BU20" s="4660"/>
      <c r="BV20" s="4660"/>
      <c r="BW20" s="4660"/>
      <c r="BX20" s="4660"/>
      <c r="BY20" s="4660"/>
      <c r="BZ20" s="4660"/>
      <c r="CA20" s="4660"/>
      <c r="CB20" s="4660"/>
      <c r="CC20" s="4660"/>
      <c r="CD20" s="4660"/>
      <c r="CE20" s="4660"/>
      <c r="CF20" s="4660"/>
      <c r="CG20" s="4660"/>
      <c r="CH20" s="2179"/>
      <c r="CI20" s="2175"/>
    </row>
    <row r="21" spans="1:87" ht="14.1" customHeight="1" thickBot="1">
      <c r="A21" s="3"/>
      <c r="B21" s="2175"/>
      <c r="C21" s="3462" t="s">
        <v>254</v>
      </c>
      <c r="D21" s="3448"/>
      <c r="E21" s="3448"/>
      <c r="F21" s="3448"/>
      <c r="G21" s="3448"/>
      <c r="H21" s="3448"/>
      <c r="I21" s="3448"/>
      <c r="J21" s="3448"/>
      <c r="K21" s="3448"/>
      <c r="L21" s="4555"/>
      <c r="M21" s="3462" t="s">
        <v>60</v>
      </c>
      <c r="N21" s="3448"/>
      <c r="O21" s="3448"/>
      <c r="P21" s="3448"/>
      <c r="Q21" s="3448"/>
      <c r="R21" s="3448"/>
      <c r="S21" s="3448"/>
      <c r="T21" s="3448"/>
      <c r="U21" s="4555"/>
      <c r="V21" s="4608" t="s">
        <v>61</v>
      </c>
      <c r="W21" s="4609"/>
      <c r="X21" s="4609"/>
      <c r="Y21" s="4609"/>
      <c r="Z21" s="4609"/>
      <c r="AA21" s="4609"/>
      <c r="AB21" s="4609"/>
      <c r="AC21" s="4609"/>
      <c r="AD21" s="4609"/>
      <c r="AE21" s="4629" t="s">
        <v>2068</v>
      </c>
      <c r="AF21" s="4629"/>
      <c r="AG21" s="4629"/>
      <c r="AH21" s="4629"/>
      <c r="AI21" s="4629"/>
      <c r="AJ21" s="4629"/>
      <c r="AK21" s="4629"/>
      <c r="AL21" s="4629"/>
      <c r="AM21" s="4629"/>
      <c r="AN21" s="2198"/>
      <c r="AO21" s="2198"/>
      <c r="AP21" s="2198"/>
      <c r="AQ21" s="2198"/>
      <c r="AR21" s="2154"/>
      <c r="AS21" s="2154"/>
      <c r="AT21" s="2154"/>
      <c r="AU21" s="2154"/>
      <c r="AV21" s="612"/>
      <c r="AX21" s="4659"/>
      <c r="AY21" s="4660"/>
      <c r="AZ21" s="4660"/>
      <c r="BA21" s="4660"/>
      <c r="BB21" s="4660"/>
      <c r="BC21" s="4660"/>
      <c r="BD21" s="4660"/>
      <c r="BE21" s="4660"/>
      <c r="BF21" s="4660"/>
      <c r="BG21" s="4660"/>
      <c r="BH21" s="4660"/>
      <c r="BI21" s="4660"/>
      <c r="BJ21" s="4660"/>
      <c r="BK21" s="4660"/>
      <c r="BL21" s="4660"/>
      <c r="BM21" s="4660"/>
      <c r="BN21" s="4660"/>
      <c r="BO21" s="4660"/>
      <c r="BP21" s="4660"/>
      <c r="BQ21" s="4660"/>
      <c r="BR21" s="4660"/>
      <c r="BS21" s="4660"/>
      <c r="BT21" s="4660"/>
      <c r="BU21" s="4660"/>
      <c r="BV21" s="4660"/>
      <c r="BW21" s="4660"/>
      <c r="BX21" s="4660"/>
      <c r="BY21" s="4660"/>
      <c r="BZ21" s="4660"/>
      <c r="CA21" s="4660"/>
      <c r="CB21" s="4660"/>
      <c r="CC21" s="4660"/>
      <c r="CD21" s="4660"/>
      <c r="CE21" s="4660"/>
      <c r="CF21" s="4660"/>
      <c r="CG21" s="4660"/>
      <c r="CH21" s="2179"/>
      <c r="CI21" s="2199"/>
    </row>
    <row r="22" spans="1:87" ht="14.1" customHeight="1" thickTop="1" thickBot="1">
      <c r="A22" s="3"/>
      <c r="B22" s="2175"/>
      <c r="C22" s="4616" t="s">
        <v>1101</v>
      </c>
      <c r="D22" s="4617"/>
      <c r="E22" s="4617"/>
      <c r="F22" s="4617"/>
      <c r="G22" s="4617"/>
      <c r="H22" s="4617"/>
      <c r="I22" s="4617"/>
      <c r="J22" s="4617"/>
      <c r="K22" s="4617"/>
      <c r="L22" s="4618"/>
      <c r="M22" s="4619"/>
      <c r="N22" s="4620"/>
      <c r="O22" s="681" t="s">
        <v>9</v>
      </c>
      <c r="P22" s="2167"/>
      <c r="Q22" s="681" t="s">
        <v>10</v>
      </c>
      <c r="R22" s="2166"/>
      <c r="S22" s="681" t="s">
        <v>9</v>
      </c>
      <c r="T22" s="4621"/>
      <c r="U22" s="4622"/>
      <c r="V22" s="4619"/>
      <c r="W22" s="4620"/>
      <c r="X22" s="681" t="s">
        <v>9</v>
      </c>
      <c r="Y22" s="2167"/>
      <c r="Z22" s="681" t="s">
        <v>10</v>
      </c>
      <c r="AA22" s="2166"/>
      <c r="AB22" s="681" t="s">
        <v>9</v>
      </c>
      <c r="AC22" s="681"/>
      <c r="AD22" s="681"/>
      <c r="AE22" s="4630"/>
      <c r="AF22" s="4631"/>
      <c r="AG22" s="2191" t="s">
        <v>9</v>
      </c>
      <c r="AH22" s="2250"/>
      <c r="AI22" s="2191" t="s">
        <v>10</v>
      </c>
      <c r="AJ22" s="2250"/>
      <c r="AK22" s="2191" t="s">
        <v>9</v>
      </c>
      <c r="AL22" s="2251"/>
      <c r="AM22" s="2252"/>
      <c r="AN22" s="2154"/>
      <c r="AO22" s="2154"/>
      <c r="AP22" s="2154"/>
      <c r="AQ22" s="2154"/>
      <c r="AR22" s="2154"/>
      <c r="AS22" s="2154"/>
      <c r="AT22" s="2154"/>
      <c r="AU22" s="2154"/>
      <c r="AV22" s="612"/>
      <c r="AX22" s="4659"/>
      <c r="AY22" s="4660"/>
      <c r="AZ22" s="4660"/>
      <c r="BA22" s="4660"/>
      <c r="BB22" s="4660"/>
      <c r="BC22" s="4660"/>
      <c r="BD22" s="4660"/>
      <c r="BE22" s="4660"/>
      <c r="BF22" s="4660"/>
      <c r="BG22" s="4660"/>
      <c r="BH22" s="4660"/>
      <c r="BI22" s="4660"/>
      <c r="BJ22" s="4660"/>
      <c r="BK22" s="4660"/>
      <c r="BL22" s="4660"/>
      <c r="BM22" s="4660"/>
      <c r="BN22" s="4660"/>
      <c r="BO22" s="4660"/>
      <c r="BP22" s="4660"/>
      <c r="BQ22" s="4660"/>
      <c r="BR22" s="4660"/>
      <c r="BS22" s="4660"/>
      <c r="BT22" s="4660"/>
      <c r="BU22" s="4660"/>
      <c r="BV22" s="4660"/>
      <c r="BW22" s="4660"/>
      <c r="BX22" s="4660"/>
      <c r="BY22" s="4660"/>
      <c r="BZ22" s="4660"/>
      <c r="CA22" s="4660"/>
      <c r="CB22" s="4660"/>
      <c r="CC22" s="4660"/>
      <c r="CD22" s="4660"/>
      <c r="CE22" s="4660"/>
      <c r="CF22" s="4660"/>
      <c r="CG22" s="4660"/>
      <c r="CH22" s="2179"/>
      <c r="CI22" s="2199"/>
    </row>
    <row r="23" spans="1:87" ht="14.1" customHeight="1" thickTop="1">
      <c r="A23" s="3"/>
      <c r="B23" s="2175"/>
      <c r="C23" s="4570" t="s">
        <v>878</v>
      </c>
      <c r="D23" s="4643"/>
      <c r="E23" s="4571"/>
      <c r="F23" s="4562" t="s">
        <v>293</v>
      </c>
      <c r="G23" s="4563"/>
      <c r="H23" s="4563"/>
      <c r="I23" s="4563"/>
      <c r="J23" s="4563"/>
      <c r="K23" s="4563"/>
      <c r="L23" s="4564"/>
      <c r="M23" s="4645"/>
      <c r="N23" s="4646"/>
      <c r="O23" s="2158" t="s">
        <v>9</v>
      </c>
      <c r="P23" s="2181"/>
      <c r="Q23" s="2158" t="s">
        <v>10</v>
      </c>
      <c r="R23" s="2168"/>
      <c r="S23" s="2158" t="s">
        <v>9</v>
      </c>
      <c r="T23" s="4647"/>
      <c r="U23" s="4648"/>
      <c r="V23" s="4645"/>
      <c r="W23" s="4646"/>
      <c r="X23" s="2158" t="s">
        <v>9</v>
      </c>
      <c r="Y23" s="2181"/>
      <c r="Z23" s="2158" t="s">
        <v>10</v>
      </c>
      <c r="AA23" s="2168"/>
      <c r="AB23" s="2158" t="s">
        <v>9</v>
      </c>
      <c r="AC23" s="2158"/>
      <c r="AD23" s="2158"/>
      <c r="AE23" s="4649"/>
      <c r="AF23" s="4650"/>
      <c r="AG23" s="2188" t="s">
        <v>9</v>
      </c>
      <c r="AH23" s="2177"/>
      <c r="AI23" s="2188" t="s">
        <v>10</v>
      </c>
      <c r="AJ23" s="2177"/>
      <c r="AK23" s="2188" t="s">
        <v>9</v>
      </c>
      <c r="AL23" s="2181"/>
      <c r="AM23" s="1926"/>
      <c r="AN23" s="2154"/>
      <c r="AO23" s="2154"/>
      <c r="AP23" s="2154"/>
      <c r="AQ23" s="2154"/>
      <c r="AR23" s="2154"/>
      <c r="AS23" s="2154"/>
      <c r="AT23" s="2154"/>
      <c r="AU23" s="2154"/>
      <c r="AV23" s="612"/>
      <c r="AX23" s="4659"/>
      <c r="AY23" s="4660"/>
      <c r="AZ23" s="4660"/>
      <c r="BA23" s="4660"/>
      <c r="BB23" s="4660"/>
      <c r="BC23" s="4660"/>
      <c r="BD23" s="4660"/>
      <c r="BE23" s="4660"/>
      <c r="BF23" s="4660"/>
      <c r="BG23" s="4660"/>
      <c r="BH23" s="4660"/>
      <c r="BI23" s="4660"/>
      <c r="BJ23" s="4660"/>
      <c r="BK23" s="4660"/>
      <c r="BL23" s="4660"/>
      <c r="BM23" s="4660"/>
      <c r="BN23" s="4660"/>
      <c r="BO23" s="4660"/>
      <c r="BP23" s="4660"/>
      <c r="BQ23" s="4660"/>
      <c r="BR23" s="4660"/>
      <c r="BS23" s="4660"/>
      <c r="BT23" s="4660"/>
      <c r="BU23" s="4660"/>
      <c r="BV23" s="4660"/>
      <c r="BW23" s="4660"/>
      <c r="BX23" s="4660"/>
      <c r="BY23" s="4660"/>
      <c r="BZ23" s="4660"/>
      <c r="CA23" s="4660"/>
      <c r="CB23" s="4660"/>
      <c r="CC23" s="4660"/>
      <c r="CD23" s="4660"/>
      <c r="CE23" s="4660"/>
      <c r="CF23" s="4660"/>
      <c r="CG23" s="4660"/>
      <c r="CH23" s="2179"/>
      <c r="CI23" s="84"/>
    </row>
    <row r="24" spans="1:87" ht="14.1" customHeight="1">
      <c r="A24" s="3"/>
      <c r="B24" s="2175"/>
      <c r="C24" s="4570"/>
      <c r="D24" s="4643"/>
      <c r="E24" s="4571"/>
      <c r="F24" s="4651" t="s">
        <v>1258</v>
      </c>
      <c r="G24" s="4652"/>
      <c r="H24" s="4652"/>
      <c r="I24" s="4653"/>
      <c r="J24" s="4565" t="s">
        <v>295</v>
      </c>
      <c r="K24" s="4566"/>
      <c r="L24" s="4567"/>
      <c r="M24" s="4464"/>
      <c r="N24" s="4465"/>
      <c r="O24" s="2161" t="s">
        <v>9</v>
      </c>
      <c r="P24" s="2172"/>
      <c r="Q24" s="2161" t="s">
        <v>10</v>
      </c>
      <c r="R24" s="2170"/>
      <c r="S24" s="2161" t="s">
        <v>9</v>
      </c>
      <c r="T24" s="4462"/>
      <c r="U24" s="4463"/>
      <c r="V24" s="4464"/>
      <c r="W24" s="4465"/>
      <c r="X24" s="2161" t="s">
        <v>9</v>
      </c>
      <c r="Y24" s="2172"/>
      <c r="Z24" s="2161" t="s">
        <v>10</v>
      </c>
      <c r="AA24" s="2170"/>
      <c r="AB24" s="2161" t="s">
        <v>9</v>
      </c>
      <c r="AC24" s="2161"/>
      <c r="AD24" s="2161"/>
      <c r="AE24" s="4464"/>
      <c r="AF24" s="4465"/>
      <c r="AG24" s="2161" t="s">
        <v>9</v>
      </c>
      <c r="AH24" s="2172"/>
      <c r="AI24" s="2161" t="s">
        <v>10</v>
      </c>
      <c r="AJ24" s="2170"/>
      <c r="AK24" s="2161" t="s">
        <v>9</v>
      </c>
      <c r="AL24" s="4462"/>
      <c r="AM24" s="4463"/>
      <c r="AN24" s="502"/>
      <c r="AO24" s="502"/>
      <c r="AP24" s="502"/>
      <c r="AQ24" s="502"/>
      <c r="AR24" s="502"/>
      <c r="AS24" s="502"/>
      <c r="AT24" s="502"/>
      <c r="AU24" s="502"/>
      <c r="AV24" s="612"/>
      <c r="AX24" s="4659"/>
      <c r="AY24" s="4660"/>
      <c r="AZ24" s="4660"/>
      <c r="BA24" s="4660"/>
      <c r="BB24" s="4660"/>
      <c r="BC24" s="4660"/>
      <c r="BD24" s="4660"/>
      <c r="BE24" s="4660"/>
      <c r="BF24" s="4660"/>
      <c r="BG24" s="4660"/>
      <c r="BH24" s="4660"/>
      <c r="BI24" s="4660"/>
      <c r="BJ24" s="4660"/>
      <c r="BK24" s="4660"/>
      <c r="BL24" s="4660"/>
      <c r="BM24" s="4660"/>
      <c r="BN24" s="4660"/>
      <c r="BO24" s="4660"/>
      <c r="BP24" s="4660"/>
      <c r="BQ24" s="4660"/>
      <c r="BR24" s="4660"/>
      <c r="BS24" s="4660"/>
      <c r="BT24" s="4660"/>
      <c r="BU24" s="4660"/>
      <c r="BV24" s="4660"/>
      <c r="BW24" s="4660"/>
      <c r="BX24" s="4660"/>
      <c r="BY24" s="4660"/>
      <c r="BZ24" s="4660"/>
      <c r="CA24" s="4660"/>
      <c r="CB24" s="4660"/>
      <c r="CC24" s="4660"/>
      <c r="CD24" s="4660"/>
      <c r="CE24" s="4660"/>
      <c r="CF24" s="4660"/>
      <c r="CG24" s="4660"/>
      <c r="CH24" s="2179"/>
    </row>
    <row r="25" spans="1:87" ht="14.1" customHeight="1" thickBot="1">
      <c r="A25" s="3"/>
      <c r="B25" s="2175"/>
      <c r="C25" s="4606"/>
      <c r="D25" s="4644"/>
      <c r="E25" s="4607"/>
      <c r="F25" s="4654"/>
      <c r="G25" s="4655"/>
      <c r="H25" s="4655"/>
      <c r="I25" s="4656"/>
      <c r="J25" s="4608" t="s">
        <v>296</v>
      </c>
      <c r="K25" s="4609"/>
      <c r="L25" s="4610"/>
      <c r="M25" s="4611"/>
      <c r="N25" s="4612"/>
      <c r="O25" s="2160" t="s">
        <v>9</v>
      </c>
      <c r="P25" s="741"/>
      <c r="Q25" s="2160" t="s">
        <v>10</v>
      </c>
      <c r="R25" s="680"/>
      <c r="S25" s="2160" t="s">
        <v>9</v>
      </c>
      <c r="T25" s="4466"/>
      <c r="U25" s="4467"/>
      <c r="V25" s="4611"/>
      <c r="W25" s="4612"/>
      <c r="X25" s="2160" t="s">
        <v>9</v>
      </c>
      <c r="Y25" s="741"/>
      <c r="Z25" s="2160" t="s">
        <v>10</v>
      </c>
      <c r="AA25" s="680"/>
      <c r="AB25" s="2160" t="s">
        <v>9</v>
      </c>
      <c r="AC25" s="2160"/>
      <c r="AD25" s="2160"/>
      <c r="AE25" s="4611"/>
      <c r="AF25" s="4612"/>
      <c r="AG25" s="2160" t="s">
        <v>9</v>
      </c>
      <c r="AH25" s="741"/>
      <c r="AI25" s="2160" t="s">
        <v>10</v>
      </c>
      <c r="AJ25" s="680"/>
      <c r="AK25" s="2160" t="s">
        <v>9</v>
      </c>
      <c r="AL25" s="4466"/>
      <c r="AM25" s="4467"/>
      <c r="AN25" s="502"/>
      <c r="AO25" s="502"/>
      <c r="AP25" s="502"/>
      <c r="AQ25" s="502"/>
      <c r="AR25" s="502"/>
      <c r="AS25" s="502"/>
      <c r="AT25" s="502"/>
      <c r="AU25" s="502"/>
      <c r="AV25" s="612"/>
      <c r="AX25" s="4659"/>
      <c r="AY25" s="4660"/>
      <c r="AZ25" s="4660"/>
      <c r="BA25" s="4660"/>
      <c r="BB25" s="4660"/>
      <c r="BC25" s="4660"/>
      <c r="BD25" s="4660"/>
      <c r="BE25" s="4660"/>
      <c r="BF25" s="4660"/>
      <c r="BG25" s="4660"/>
      <c r="BH25" s="4660"/>
      <c r="BI25" s="4660"/>
      <c r="BJ25" s="4660"/>
      <c r="BK25" s="4660"/>
      <c r="BL25" s="4660"/>
      <c r="BM25" s="4660"/>
      <c r="BN25" s="4660"/>
      <c r="BO25" s="4660"/>
      <c r="BP25" s="4660"/>
      <c r="BQ25" s="4660"/>
      <c r="BR25" s="4660"/>
      <c r="BS25" s="4660"/>
      <c r="BT25" s="4660"/>
      <c r="BU25" s="4660"/>
      <c r="BV25" s="4660"/>
      <c r="BW25" s="4660"/>
      <c r="BX25" s="4660"/>
      <c r="BY25" s="4660"/>
      <c r="BZ25" s="4660"/>
      <c r="CA25" s="4660"/>
      <c r="CB25" s="4660"/>
      <c r="CC25" s="4660"/>
      <c r="CD25" s="4660"/>
      <c r="CE25" s="4660"/>
      <c r="CF25" s="4660"/>
      <c r="CG25" s="4660"/>
      <c r="CH25" s="2179"/>
    </row>
    <row r="26" spans="1:87" ht="14.1" customHeight="1" thickTop="1">
      <c r="A26" s="3"/>
      <c r="B26" s="2175"/>
      <c r="C26" s="4603" t="s">
        <v>875</v>
      </c>
      <c r="D26" s="4568" t="s">
        <v>876</v>
      </c>
      <c r="E26" s="4569"/>
      <c r="F26" s="4574" t="s">
        <v>293</v>
      </c>
      <c r="G26" s="4575"/>
      <c r="H26" s="4575"/>
      <c r="I26" s="4575"/>
      <c r="J26" s="4575"/>
      <c r="K26" s="4575"/>
      <c r="L26" s="4576"/>
      <c r="M26" s="4558"/>
      <c r="N26" s="4559"/>
      <c r="O26" s="406" t="s">
        <v>9</v>
      </c>
      <c r="P26" s="2171"/>
      <c r="Q26" s="406" t="s">
        <v>10</v>
      </c>
      <c r="R26" s="2174"/>
      <c r="S26" s="406" t="s">
        <v>9</v>
      </c>
      <c r="T26" s="4560"/>
      <c r="U26" s="4561"/>
      <c r="V26" s="4558"/>
      <c r="W26" s="4559"/>
      <c r="X26" s="406" t="s">
        <v>9</v>
      </c>
      <c r="Y26" s="2171"/>
      <c r="Z26" s="406" t="s">
        <v>10</v>
      </c>
      <c r="AA26" s="2174"/>
      <c r="AB26" s="406" t="s">
        <v>9</v>
      </c>
      <c r="AC26" s="406"/>
      <c r="AD26" s="406"/>
      <c r="AE26" s="4558"/>
      <c r="AF26" s="4559"/>
      <c r="AG26" s="406" t="s">
        <v>9</v>
      </c>
      <c r="AH26" s="2171"/>
      <c r="AI26" s="406" t="s">
        <v>10</v>
      </c>
      <c r="AJ26" s="2174"/>
      <c r="AK26" s="406" t="s">
        <v>9</v>
      </c>
      <c r="AL26" s="4560"/>
      <c r="AM26" s="4561"/>
      <c r="AN26" s="502"/>
      <c r="AO26" s="502"/>
      <c r="AP26" s="502"/>
      <c r="AQ26" s="502"/>
      <c r="AR26" s="502"/>
      <c r="AS26" s="502"/>
      <c r="AT26" s="502"/>
      <c r="AU26" s="502"/>
      <c r="AV26" s="612"/>
      <c r="AX26" s="4659"/>
      <c r="AY26" s="4660"/>
      <c r="AZ26" s="4660"/>
      <c r="BA26" s="4660"/>
      <c r="BB26" s="4660"/>
      <c r="BC26" s="4660"/>
      <c r="BD26" s="4660"/>
      <c r="BE26" s="4660"/>
      <c r="BF26" s="4660"/>
      <c r="BG26" s="4660"/>
      <c r="BH26" s="4660"/>
      <c r="BI26" s="4660"/>
      <c r="BJ26" s="4660"/>
      <c r="BK26" s="4660"/>
      <c r="BL26" s="4660"/>
      <c r="BM26" s="4660"/>
      <c r="BN26" s="4660"/>
      <c r="BO26" s="4660"/>
      <c r="BP26" s="4660"/>
      <c r="BQ26" s="4660"/>
      <c r="BR26" s="4660"/>
      <c r="BS26" s="4660"/>
      <c r="BT26" s="4660"/>
      <c r="BU26" s="4660"/>
      <c r="BV26" s="4660"/>
      <c r="BW26" s="4660"/>
      <c r="BX26" s="4660"/>
      <c r="BY26" s="4660"/>
      <c r="BZ26" s="4660"/>
      <c r="CA26" s="4660"/>
      <c r="CB26" s="4660"/>
      <c r="CC26" s="4660"/>
      <c r="CD26" s="4660"/>
      <c r="CE26" s="4660"/>
      <c r="CF26" s="4660"/>
      <c r="CG26" s="4660"/>
      <c r="CH26" s="2179"/>
    </row>
    <row r="27" spans="1:87" ht="14.1" customHeight="1">
      <c r="A27" s="3"/>
      <c r="B27" s="2175"/>
      <c r="C27" s="4604"/>
      <c r="D27" s="4570"/>
      <c r="E27" s="4571"/>
      <c r="F27" s="3462" t="s">
        <v>294</v>
      </c>
      <c r="G27" s="3448"/>
      <c r="H27" s="3448"/>
      <c r="I27" s="4555"/>
      <c r="J27" s="4565" t="s">
        <v>295</v>
      </c>
      <c r="K27" s="4566"/>
      <c r="L27" s="4567"/>
      <c r="M27" s="4464"/>
      <c r="N27" s="4465"/>
      <c r="O27" s="2161" t="s">
        <v>9</v>
      </c>
      <c r="P27" s="2172"/>
      <c r="Q27" s="2161" t="s">
        <v>10</v>
      </c>
      <c r="R27" s="2170"/>
      <c r="S27" s="2161" t="s">
        <v>9</v>
      </c>
      <c r="T27" s="4462"/>
      <c r="U27" s="4463"/>
      <c r="V27" s="4464"/>
      <c r="W27" s="4465"/>
      <c r="X27" s="2161" t="s">
        <v>9</v>
      </c>
      <c r="Y27" s="2172"/>
      <c r="Z27" s="2161" t="s">
        <v>10</v>
      </c>
      <c r="AA27" s="2170"/>
      <c r="AB27" s="2161" t="s">
        <v>9</v>
      </c>
      <c r="AC27" s="2161"/>
      <c r="AD27" s="2161"/>
      <c r="AE27" s="4464"/>
      <c r="AF27" s="4465"/>
      <c r="AG27" s="2161" t="s">
        <v>9</v>
      </c>
      <c r="AH27" s="2172"/>
      <c r="AI27" s="2161" t="s">
        <v>10</v>
      </c>
      <c r="AJ27" s="2170"/>
      <c r="AK27" s="2161" t="s">
        <v>9</v>
      </c>
      <c r="AL27" s="4462"/>
      <c r="AM27" s="4463"/>
      <c r="AN27" s="502"/>
      <c r="AO27" s="502"/>
      <c r="AP27" s="502"/>
      <c r="AQ27" s="502"/>
      <c r="AR27" s="502"/>
      <c r="AS27" s="502"/>
      <c r="AT27" s="502"/>
      <c r="AU27" s="502"/>
      <c r="AV27" s="612"/>
      <c r="AX27" s="4659"/>
      <c r="AY27" s="4660"/>
      <c r="AZ27" s="4660"/>
      <c r="BA27" s="4660"/>
      <c r="BB27" s="4660"/>
      <c r="BC27" s="4660"/>
      <c r="BD27" s="4660"/>
      <c r="BE27" s="4660"/>
      <c r="BF27" s="4660"/>
      <c r="BG27" s="4660"/>
      <c r="BH27" s="4660"/>
      <c r="BI27" s="4660"/>
      <c r="BJ27" s="4660"/>
      <c r="BK27" s="4660"/>
      <c r="BL27" s="4660"/>
      <c r="BM27" s="4660"/>
      <c r="BN27" s="4660"/>
      <c r="BO27" s="4660"/>
      <c r="BP27" s="4660"/>
      <c r="BQ27" s="4660"/>
      <c r="BR27" s="4660"/>
      <c r="BS27" s="4660"/>
      <c r="BT27" s="4660"/>
      <c r="BU27" s="4660"/>
      <c r="BV27" s="4660"/>
      <c r="BW27" s="4660"/>
      <c r="BX27" s="4660"/>
      <c r="BY27" s="4660"/>
      <c r="BZ27" s="4660"/>
      <c r="CA27" s="4660"/>
      <c r="CB27" s="4660"/>
      <c r="CC27" s="4660"/>
      <c r="CD27" s="4660"/>
      <c r="CE27" s="4660"/>
      <c r="CF27" s="4660"/>
      <c r="CG27" s="4660"/>
      <c r="CH27" s="2179"/>
    </row>
    <row r="28" spans="1:87" ht="14.1" customHeight="1" thickBot="1">
      <c r="A28" s="3"/>
      <c r="B28" s="2175"/>
      <c r="C28" s="4604"/>
      <c r="D28" s="4606"/>
      <c r="E28" s="4607"/>
      <c r="F28" s="4613"/>
      <c r="G28" s="4614"/>
      <c r="H28" s="4614"/>
      <c r="I28" s="4615"/>
      <c r="J28" s="4608" t="s">
        <v>296</v>
      </c>
      <c r="K28" s="4609"/>
      <c r="L28" s="4610"/>
      <c r="M28" s="4611"/>
      <c r="N28" s="4612"/>
      <c r="O28" s="2159" t="s">
        <v>9</v>
      </c>
      <c r="P28" s="2173"/>
      <c r="Q28" s="2159" t="s">
        <v>10</v>
      </c>
      <c r="R28" s="2169"/>
      <c r="S28" s="2159" t="s">
        <v>9</v>
      </c>
      <c r="T28" s="4466"/>
      <c r="U28" s="4467"/>
      <c r="V28" s="4611"/>
      <c r="W28" s="4612"/>
      <c r="X28" s="2159" t="s">
        <v>9</v>
      </c>
      <c r="Y28" s="2173"/>
      <c r="Z28" s="2159" t="s">
        <v>10</v>
      </c>
      <c r="AA28" s="2169"/>
      <c r="AB28" s="2159" t="s">
        <v>9</v>
      </c>
      <c r="AC28" s="2159"/>
      <c r="AD28" s="2159"/>
      <c r="AE28" s="4611"/>
      <c r="AF28" s="4612"/>
      <c r="AG28" s="2159" t="s">
        <v>9</v>
      </c>
      <c r="AH28" s="2173"/>
      <c r="AI28" s="2159" t="s">
        <v>10</v>
      </c>
      <c r="AJ28" s="2169"/>
      <c r="AK28" s="2159" t="s">
        <v>9</v>
      </c>
      <c r="AL28" s="4466"/>
      <c r="AM28" s="4467"/>
      <c r="AN28" s="502"/>
      <c r="AO28" s="502"/>
      <c r="AP28" s="502"/>
      <c r="AQ28" s="502"/>
      <c r="AR28" s="502"/>
      <c r="AS28" s="502"/>
      <c r="AT28" s="502"/>
      <c r="AU28" s="502"/>
      <c r="AV28" s="612"/>
      <c r="AX28" s="4659"/>
      <c r="AY28" s="4660"/>
      <c r="AZ28" s="4660"/>
      <c r="BA28" s="4660"/>
      <c r="BB28" s="4660"/>
      <c r="BC28" s="4660"/>
      <c r="BD28" s="4660"/>
      <c r="BE28" s="4660"/>
      <c r="BF28" s="4660"/>
      <c r="BG28" s="4660"/>
      <c r="BH28" s="4660"/>
      <c r="BI28" s="4660"/>
      <c r="BJ28" s="4660"/>
      <c r="BK28" s="4660"/>
      <c r="BL28" s="4660"/>
      <c r="BM28" s="4660"/>
      <c r="BN28" s="4660"/>
      <c r="BO28" s="4660"/>
      <c r="BP28" s="4660"/>
      <c r="BQ28" s="4660"/>
      <c r="BR28" s="4660"/>
      <c r="BS28" s="4660"/>
      <c r="BT28" s="4660"/>
      <c r="BU28" s="4660"/>
      <c r="BV28" s="4660"/>
      <c r="BW28" s="4660"/>
      <c r="BX28" s="4660"/>
      <c r="BY28" s="4660"/>
      <c r="BZ28" s="4660"/>
      <c r="CA28" s="4660"/>
      <c r="CB28" s="4660"/>
      <c r="CC28" s="4660"/>
      <c r="CD28" s="4660"/>
      <c r="CE28" s="4660"/>
      <c r="CF28" s="4660"/>
      <c r="CG28" s="4660"/>
      <c r="CH28" s="2179"/>
    </row>
    <row r="29" spans="1:87" ht="14.1" customHeight="1" thickTop="1" thickBot="1">
      <c r="A29" s="3"/>
      <c r="B29" s="2175"/>
      <c r="C29" s="4604"/>
      <c r="D29" s="4568" t="s">
        <v>877</v>
      </c>
      <c r="E29" s="4569"/>
      <c r="F29" s="4574" t="s">
        <v>293</v>
      </c>
      <c r="G29" s="4575"/>
      <c r="H29" s="4575"/>
      <c r="I29" s="4575"/>
      <c r="J29" s="4575"/>
      <c r="K29" s="4575"/>
      <c r="L29" s="4576"/>
      <c r="M29" s="4558"/>
      <c r="N29" s="4559"/>
      <c r="O29" s="406" t="s">
        <v>9</v>
      </c>
      <c r="P29" s="2171"/>
      <c r="Q29" s="406" t="s">
        <v>10</v>
      </c>
      <c r="R29" s="2174"/>
      <c r="S29" s="406" t="s">
        <v>9</v>
      </c>
      <c r="T29" s="4560"/>
      <c r="U29" s="4561"/>
      <c r="V29" s="4558"/>
      <c r="W29" s="4559"/>
      <c r="X29" s="406" t="s">
        <v>9</v>
      </c>
      <c r="Y29" s="2171"/>
      <c r="Z29" s="406" t="s">
        <v>10</v>
      </c>
      <c r="AA29" s="2174"/>
      <c r="AB29" s="406" t="s">
        <v>9</v>
      </c>
      <c r="AC29" s="406"/>
      <c r="AD29" s="406"/>
      <c r="AE29" s="4558"/>
      <c r="AF29" s="4559"/>
      <c r="AG29" s="406" t="s">
        <v>9</v>
      </c>
      <c r="AH29" s="2171"/>
      <c r="AI29" s="406" t="s">
        <v>10</v>
      </c>
      <c r="AJ29" s="2174"/>
      <c r="AK29" s="406" t="s">
        <v>9</v>
      </c>
      <c r="AL29" s="4560"/>
      <c r="AM29" s="4561"/>
      <c r="AN29" s="502"/>
      <c r="AO29" s="502"/>
      <c r="AP29" s="502"/>
      <c r="AQ29" s="502"/>
      <c r="AR29" s="502"/>
      <c r="AS29" s="502"/>
      <c r="AT29" s="502"/>
      <c r="AU29" s="502"/>
      <c r="AV29" s="612"/>
      <c r="AX29" s="4661"/>
      <c r="AY29" s="4662"/>
      <c r="AZ29" s="4662"/>
      <c r="BA29" s="4662"/>
      <c r="BB29" s="4662"/>
      <c r="BC29" s="4662"/>
      <c r="BD29" s="4662"/>
      <c r="BE29" s="4662"/>
      <c r="BF29" s="4662"/>
      <c r="BG29" s="4662"/>
      <c r="BH29" s="4662"/>
      <c r="BI29" s="4662"/>
      <c r="BJ29" s="4662"/>
      <c r="BK29" s="4662"/>
      <c r="BL29" s="4662"/>
      <c r="BM29" s="4662"/>
      <c r="BN29" s="4662"/>
      <c r="BO29" s="4662"/>
      <c r="BP29" s="4662"/>
      <c r="BQ29" s="4662"/>
      <c r="BR29" s="4662"/>
      <c r="BS29" s="4662"/>
      <c r="BT29" s="4662"/>
      <c r="BU29" s="4662"/>
      <c r="BV29" s="4662"/>
      <c r="BW29" s="4662"/>
      <c r="BX29" s="4662"/>
      <c r="BY29" s="4662"/>
      <c r="BZ29" s="4662"/>
      <c r="CA29" s="4662"/>
      <c r="CB29" s="4662"/>
      <c r="CC29" s="4662"/>
      <c r="CD29" s="4662"/>
      <c r="CE29" s="4662"/>
      <c r="CF29" s="4662"/>
      <c r="CG29" s="4662"/>
      <c r="CH29" s="2180"/>
    </row>
    <row r="30" spans="1:87" ht="14.1" customHeight="1">
      <c r="A30" s="3"/>
      <c r="B30" s="2175"/>
      <c r="C30" s="4604"/>
      <c r="D30" s="4570"/>
      <c r="E30" s="4571"/>
      <c r="F30" s="3462" t="s">
        <v>294</v>
      </c>
      <c r="G30" s="3448"/>
      <c r="H30" s="3448"/>
      <c r="I30" s="4555"/>
      <c r="J30" s="4565" t="s">
        <v>295</v>
      </c>
      <c r="K30" s="4566"/>
      <c r="L30" s="4567"/>
      <c r="M30" s="4464"/>
      <c r="N30" s="4465"/>
      <c r="O30" s="2161" t="s">
        <v>9</v>
      </c>
      <c r="P30" s="2172"/>
      <c r="Q30" s="2161" t="s">
        <v>10</v>
      </c>
      <c r="R30" s="2170"/>
      <c r="S30" s="2161" t="s">
        <v>9</v>
      </c>
      <c r="T30" s="4462"/>
      <c r="U30" s="4463"/>
      <c r="V30" s="4464"/>
      <c r="W30" s="4465"/>
      <c r="X30" s="2161" t="s">
        <v>9</v>
      </c>
      <c r="Y30" s="2172"/>
      <c r="Z30" s="2161" t="s">
        <v>10</v>
      </c>
      <c r="AA30" s="2170"/>
      <c r="AB30" s="2161" t="s">
        <v>9</v>
      </c>
      <c r="AC30" s="2161"/>
      <c r="AD30" s="2161"/>
      <c r="AE30" s="4464"/>
      <c r="AF30" s="4465"/>
      <c r="AG30" s="2161" t="s">
        <v>9</v>
      </c>
      <c r="AH30" s="2172"/>
      <c r="AI30" s="2161" t="s">
        <v>10</v>
      </c>
      <c r="AJ30" s="2170"/>
      <c r="AK30" s="2161" t="s">
        <v>9</v>
      </c>
      <c r="AL30" s="4462"/>
      <c r="AM30" s="4463"/>
      <c r="AN30" s="502"/>
      <c r="AO30" s="502"/>
      <c r="AP30" s="502"/>
      <c r="AQ30" s="502"/>
      <c r="AR30" s="502"/>
      <c r="AS30" s="502"/>
      <c r="AT30" s="502"/>
      <c r="AU30" s="502"/>
      <c r="AV30" s="612"/>
    </row>
    <row r="31" spans="1:87" ht="14.1" customHeight="1">
      <c r="A31" s="3"/>
      <c r="B31" s="2175"/>
      <c r="C31" s="4605"/>
      <c r="D31" s="4572"/>
      <c r="E31" s="4573"/>
      <c r="F31" s="4562"/>
      <c r="G31" s="4563"/>
      <c r="H31" s="4563"/>
      <c r="I31" s="4564"/>
      <c r="J31" s="4565" t="s">
        <v>296</v>
      </c>
      <c r="K31" s="4566"/>
      <c r="L31" s="4567"/>
      <c r="M31" s="4464"/>
      <c r="N31" s="4465"/>
      <c r="O31" s="2161" t="s">
        <v>9</v>
      </c>
      <c r="P31" s="2172"/>
      <c r="Q31" s="2161" t="s">
        <v>10</v>
      </c>
      <c r="R31" s="2170"/>
      <c r="S31" s="2161" t="s">
        <v>9</v>
      </c>
      <c r="T31" s="4462"/>
      <c r="U31" s="4463"/>
      <c r="V31" s="4464"/>
      <c r="W31" s="4465"/>
      <c r="X31" s="2161" t="s">
        <v>9</v>
      </c>
      <c r="Y31" s="2172"/>
      <c r="Z31" s="2161" t="s">
        <v>10</v>
      </c>
      <c r="AA31" s="2170"/>
      <c r="AB31" s="2161" t="s">
        <v>9</v>
      </c>
      <c r="AC31" s="2161"/>
      <c r="AD31" s="2161"/>
      <c r="AE31" s="4464"/>
      <c r="AF31" s="4465"/>
      <c r="AG31" s="2161" t="s">
        <v>9</v>
      </c>
      <c r="AH31" s="2172"/>
      <c r="AI31" s="2161" t="s">
        <v>10</v>
      </c>
      <c r="AJ31" s="2170"/>
      <c r="AK31" s="2161" t="s">
        <v>9</v>
      </c>
      <c r="AL31" s="4462"/>
      <c r="AM31" s="4463"/>
      <c r="AN31" s="502"/>
      <c r="AO31" s="502"/>
      <c r="AP31" s="502"/>
      <c r="AQ31" s="502"/>
      <c r="AR31" s="502"/>
      <c r="AS31" s="502"/>
      <c r="AT31" s="502"/>
      <c r="AU31" s="502"/>
      <c r="AV31" s="612"/>
    </row>
    <row r="32" spans="1:87" ht="14.1" customHeight="1">
      <c r="A32" s="3"/>
      <c r="B32" s="2175"/>
      <c r="C32" s="2229"/>
      <c r="D32" s="2176"/>
      <c r="E32" s="2176"/>
      <c r="F32" s="1721"/>
      <c r="G32" s="1721"/>
      <c r="H32" s="1721"/>
      <c r="I32" s="1721"/>
      <c r="J32" s="1721"/>
      <c r="K32" s="1721"/>
      <c r="L32" s="1721"/>
      <c r="M32" s="2230"/>
      <c r="N32" s="2230"/>
      <c r="O32" s="1199"/>
      <c r="P32" s="2231"/>
      <c r="Q32" s="1199"/>
      <c r="R32" s="2230"/>
      <c r="S32" s="1199"/>
      <c r="T32" s="2231"/>
      <c r="U32" s="2231"/>
      <c r="V32" s="2230"/>
      <c r="W32" s="2230"/>
      <c r="X32" s="1199"/>
      <c r="Y32" s="2231"/>
      <c r="Z32" s="1199"/>
      <c r="AA32" s="2230"/>
      <c r="AB32" s="1199"/>
      <c r="AC32" s="1199"/>
      <c r="AD32" s="1199"/>
      <c r="AE32" s="1199"/>
      <c r="AF32" s="1199"/>
      <c r="AG32" s="2254"/>
      <c r="AH32" s="741"/>
      <c r="AI32" s="2230"/>
      <c r="AJ32" s="2230"/>
      <c r="AK32" s="1199"/>
      <c r="AL32" s="2231"/>
      <c r="AM32" s="1199"/>
      <c r="AN32" s="2230"/>
      <c r="AO32" s="1199"/>
      <c r="AP32" s="2231"/>
      <c r="AQ32" s="2231"/>
      <c r="AR32" s="502"/>
      <c r="AS32" s="502"/>
      <c r="AT32" s="502"/>
      <c r="AU32" s="502"/>
      <c r="AV32" s="612"/>
    </row>
    <row r="33" spans="1:92" ht="14.1" customHeight="1">
      <c r="A33" s="3"/>
      <c r="B33" s="2175"/>
      <c r="C33" s="2175"/>
      <c r="D33" s="2175"/>
      <c r="E33" s="2175"/>
      <c r="F33" s="2175"/>
      <c r="G33" s="2175"/>
      <c r="H33" s="2175"/>
      <c r="I33" s="2175"/>
      <c r="J33" s="2175"/>
      <c r="K33" s="2175"/>
      <c r="L33" s="2175"/>
      <c r="M33" s="2175"/>
      <c r="N33" s="2175"/>
      <c r="O33" s="2175"/>
      <c r="P33" s="2175"/>
      <c r="Q33" s="2175"/>
      <c r="R33" s="2175"/>
      <c r="S33" s="2175"/>
      <c r="T33" s="2175"/>
      <c r="U33" s="2175"/>
      <c r="V33" s="2175"/>
      <c r="W33" s="2175"/>
      <c r="X33" s="2175"/>
      <c r="Y33" s="2175"/>
      <c r="Z33" s="2175"/>
      <c r="AA33" s="2175"/>
      <c r="AB33" s="2175"/>
      <c r="AC33" s="2175"/>
      <c r="AD33" s="2175"/>
      <c r="AE33" s="2175"/>
      <c r="AF33" s="2175"/>
      <c r="AG33" s="2187"/>
      <c r="AH33" s="2175"/>
      <c r="AI33" s="2175"/>
      <c r="AJ33" s="2175"/>
      <c r="AK33" s="2175"/>
      <c r="AL33" s="2175"/>
      <c r="AM33" s="2175"/>
      <c r="AN33" s="2175"/>
      <c r="AO33" s="2175"/>
      <c r="AP33" s="2175"/>
      <c r="AQ33" s="2175"/>
      <c r="AR33" s="2175"/>
      <c r="AS33" s="2175"/>
      <c r="AT33" s="2175"/>
      <c r="AU33" s="2175"/>
      <c r="AV33" s="612"/>
      <c r="AW33" s="83"/>
      <c r="CB33" s="2175"/>
      <c r="CC33" s="1721"/>
      <c r="CD33" s="1721"/>
      <c r="CE33" s="1721"/>
      <c r="CF33" s="1721"/>
      <c r="CG33" s="1721"/>
      <c r="CH33" s="1721"/>
      <c r="CI33" s="1721"/>
      <c r="CJ33" s="1721"/>
      <c r="CK33" s="1721"/>
      <c r="CL33" s="2175"/>
      <c r="CM33" s="2175"/>
      <c r="CN33" s="2175"/>
    </row>
    <row r="34" spans="1:92" s="897" customFormat="1" ht="14.1" customHeight="1">
      <c r="A34" s="1058"/>
      <c r="B34" s="2175" t="s">
        <v>882</v>
      </c>
      <c r="C34" s="2175"/>
      <c r="D34" s="2175"/>
      <c r="E34" s="2175"/>
      <c r="F34" s="2175"/>
      <c r="G34" s="2175"/>
      <c r="H34" s="2175"/>
      <c r="I34" s="2175"/>
      <c r="J34" s="2175"/>
      <c r="K34" s="2175"/>
      <c r="L34" s="2175"/>
      <c r="M34" s="2175"/>
      <c r="N34" s="2175"/>
      <c r="O34" s="2175"/>
      <c r="P34" s="2175"/>
      <c r="Q34" s="2175"/>
      <c r="R34" s="1102"/>
      <c r="S34" s="2175"/>
      <c r="T34" s="2175"/>
      <c r="U34" s="2175"/>
      <c r="V34" s="2182"/>
      <c r="W34" s="2175"/>
      <c r="X34" s="2175"/>
      <c r="Y34" s="37"/>
      <c r="Z34" s="37"/>
      <c r="AA34" s="37"/>
      <c r="AB34" s="2249"/>
      <c r="AC34" s="133"/>
      <c r="AD34" s="133"/>
      <c r="AE34" s="133"/>
      <c r="AF34" s="133"/>
      <c r="AG34" s="2255"/>
      <c r="AH34" s="133"/>
      <c r="AI34" s="133"/>
      <c r="AJ34" s="133"/>
      <c r="AK34" s="37"/>
      <c r="AL34" s="37"/>
      <c r="AM34" s="37"/>
      <c r="AN34" s="37"/>
      <c r="AO34" s="37"/>
      <c r="AP34" s="37"/>
      <c r="AQ34" s="37"/>
      <c r="AR34" s="37"/>
      <c r="AS34" s="37"/>
      <c r="AT34" s="37"/>
      <c r="AU34" s="203"/>
      <c r="AV34" s="126"/>
      <c r="AW34" s="914"/>
      <c r="AX34" s="914"/>
    </row>
    <row r="35" spans="1:92" s="897" customFormat="1" ht="14.1" customHeight="1">
      <c r="A35" s="1058"/>
      <c r="B35" s="2175"/>
      <c r="C35" s="4550"/>
      <c r="D35" s="4551"/>
      <c r="E35" s="4551"/>
      <c r="F35" s="118"/>
      <c r="G35" s="118"/>
      <c r="H35" s="3462" t="s">
        <v>880</v>
      </c>
      <c r="I35" s="3448"/>
      <c r="J35" s="3448"/>
      <c r="K35" s="3448"/>
      <c r="L35" s="3448"/>
      <c r="M35" s="3448"/>
      <c r="N35" s="3448"/>
      <c r="O35" s="3448"/>
      <c r="P35" s="3448"/>
      <c r="Q35" s="3448"/>
      <c r="R35" s="3448"/>
      <c r="S35" s="3448"/>
      <c r="T35" s="3448"/>
      <c r="U35" s="3448"/>
      <c r="V35" s="3448"/>
      <c r="W35" s="3448"/>
      <c r="X35" s="3448"/>
      <c r="Y35" s="3448"/>
      <c r="Z35" s="3448"/>
      <c r="AA35" s="4552"/>
      <c r="AB35" s="4553" t="s">
        <v>879</v>
      </c>
      <c r="AC35" s="4554"/>
      <c r="AD35" s="4554"/>
      <c r="AE35" s="4554"/>
      <c r="AF35" s="4554"/>
      <c r="AG35" s="4554"/>
      <c r="AH35" s="4554"/>
      <c r="AI35" s="4554"/>
      <c r="AJ35" s="4554"/>
      <c r="AK35" s="3448"/>
      <c r="AL35" s="3448"/>
      <c r="AM35" s="3448"/>
      <c r="AN35" s="3448"/>
      <c r="AO35" s="3448"/>
      <c r="AP35" s="3448"/>
      <c r="AQ35" s="3448"/>
      <c r="AR35" s="3448"/>
      <c r="AS35" s="3448"/>
      <c r="AT35" s="3448"/>
      <c r="AU35" s="4555"/>
      <c r="AV35" s="126"/>
      <c r="AW35" s="914"/>
      <c r="AX35" s="2205" t="s">
        <v>2179</v>
      </c>
      <c r="AY35" s="2205"/>
      <c r="AZ35" s="2205"/>
      <c r="BA35" s="2205"/>
      <c r="BB35" s="2205"/>
      <c r="BC35" s="2205"/>
      <c r="BD35" s="2205"/>
      <c r="BE35" s="2205"/>
      <c r="BF35" s="2205"/>
      <c r="BG35" s="2205"/>
      <c r="BH35" s="2205"/>
      <c r="BI35" s="2205"/>
      <c r="BJ35" s="2205"/>
      <c r="BK35" s="2205"/>
      <c r="BL35" s="2205"/>
      <c r="BM35" s="2205"/>
      <c r="BN35" s="1985"/>
      <c r="BO35" s="1985"/>
      <c r="BP35" s="1985"/>
      <c r="BQ35" s="1985"/>
      <c r="BR35" s="1985"/>
      <c r="BS35" s="1985"/>
      <c r="BT35" s="1985"/>
      <c r="BU35" s="1985"/>
      <c r="BV35" s="1985"/>
      <c r="BW35" s="1985"/>
      <c r="BX35" s="1985"/>
      <c r="BY35" s="1985"/>
    </row>
    <row r="36" spans="1:92" s="897" customFormat="1" ht="14.1" customHeight="1">
      <c r="A36" s="1058"/>
      <c r="B36" s="2175"/>
      <c r="C36" s="503"/>
      <c r="D36" s="504"/>
      <c r="E36" s="504"/>
      <c r="F36" s="37"/>
      <c r="G36" s="37"/>
      <c r="H36" s="4548" t="s">
        <v>881</v>
      </c>
      <c r="I36" s="4556"/>
      <c r="J36" s="4556"/>
      <c r="K36" s="4556"/>
      <c r="L36" s="4556"/>
      <c r="M36" s="4556"/>
      <c r="N36" s="4556"/>
      <c r="O36" s="4556"/>
      <c r="P36" s="4556"/>
      <c r="Q36" s="4556"/>
      <c r="R36" s="4556"/>
      <c r="S36" s="4556"/>
      <c r="T36" s="4556"/>
      <c r="U36" s="4557"/>
      <c r="V36" s="4583" t="s">
        <v>2176</v>
      </c>
      <c r="W36" s="4599"/>
      <c r="X36" s="4599"/>
      <c r="Y36" s="4584"/>
      <c r="Z36" s="4583" t="s">
        <v>2177</v>
      </c>
      <c r="AA36" s="4601"/>
      <c r="AB36" s="4598" t="s">
        <v>881</v>
      </c>
      <c r="AC36" s="4556"/>
      <c r="AD36" s="4556"/>
      <c r="AE36" s="4556"/>
      <c r="AF36" s="4556"/>
      <c r="AG36" s="4556"/>
      <c r="AH36" s="4556"/>
      <c r="AI36" s="4556"/>
      <c r="AJ36" s="4556"/>
      <c r="AK36" s="4556"/>
      <c r="AL36" s="4556"/>
      <c r="AM36" s="4556"/>
      <c r="AN36" s="4556"/>
      <c r="AO36" s="4556"/>
      <c r="AP36" s="4577" t="s">
        <v>2178</v>
      </c>
      <c r="AQ36" s="4578"/>
      <c r="AR36" s="4578"/>
      <c r="AS36" s="4579"/>
      <c r="AT36" s="4583" t="s">
        <v>2177</v>
      </c>
      <c r="AU36" s="4584"/>
      <c r="AV36" s="2232"/>
      <c r="AW36" s="2201"/>
      <c r="AX36" s="4590" t="s">
        <v>2180</v>
      </c>
      <c r="AY36" s="4591"/>
      <c r="AZ36" s="4591"/>
      <c r="BA36" s="4591"/>
      <c r="BB36" s="4591"/>
      <c r="BC36" s="4591"/>
      <c r="BD36" s="4591"/>
      <c r="BE36" s="4591"/>
      <c r="BF36" s="4591"/>
      <c r="BG36" s="4591"/>
      <c r="BH36" s="4591"/>
      <c r="BI36" s="4591"/>
      <c r="BJ36" s="4591"/>
      <c r="BK36" s="4591"/>
      <c r="BL36" s="4591"/>
      <c r="BM36" s="4591"/>
      <c r="BN36" s="4591"/>
      <c r="BO36" s="4591"/>
      <c r="BP36" s="4591"/>
      <c r="BQ36" s="4591"/>
      <c r="BR36" s="4591"/>
      <c r="BS36" s="4591"/>
      <c r="BT36" s="4591"/>
      <c r="BU36" s="4591"/>
      <c r="BV36" s="4591"/>
      <c r="BW36" s="4591"/>
      <c r="BX36" s="4591"/>
      <c r="BY36" s="2206"/>
    </row>
    <row r="37" spans="1:92" s="897" customFormat="1" ht="14.1" customHeight="1">
      <c r="A37" s="1058"/>
      <c r="B37" s="2175"/>
      <c r="C37" s="476"/>
      <c r="D37" s="477"/>
      <c r="E37" s="477"/>
      <c r="F37" s="133"/>
      <c r="G37" s="133"/>
      <c r="H37" s="4548" t="s">
        <v>273</v>
      </c>
      <c r="I37" s="4549"/>
      <c r="J37" s="4548" t="s">
        <v>274</v>
      </c>
      <c r="K37" s="4549"/>
      <c r="L37" s="4548" t="s">
        <v>275</v>
      </c>
      <c r="M37" s="4549"/>
      <c r="N37" s="4548" t="s">
        <v>276</v>
      </c>
      <c r="O37" s="4549"/>
      <c r="P37" s="4548" t="s">
        <v>277</v>
      </c>
      <c r="Q37" s="4549"/>
      <c r="R37" s="4548" t="s">
        <v>278</v>
      </c>
      <c r="S37" s="4549"/>
      <c r="T37" s="4548" t="s">
        <v>181</v>
      </c>
      <c r="U37" s="4549"/>
      <c r="V37" s="4585"/>
      <c r="W37" s="4600"/>
      <c r="X37" s="4600"/>
      <c r="Y37" s="4586"/>
      <c r="Z37" s="4585"/>
      <c r="AA37" s="4602"/>
      <c r="AB37" s="4598" t="s">
        <v>273</v>
      </c>
      <c r="AC37" s="4549"/>
      <c r="AD37" s="4548" t="s">
        <v>274</v>
      </c>
      <c r="AE37" s="4549"/>
      <c r="AF37" s="4548" t="s">
        <v>275</v>
      </c>
      <c r="AG37" s="4549"/>
      <c r="AH37" s="4548" t="s">
        <v>276</v>
      </c>
      <c r="AI37" s="4549"/>
      <c r="AJ37" s="4548" t="s">
        <v>277</v>
      </c>
      <c r="AK37" s="4549"/>
      <c r="AL37" s="4548" t="s">
        <v>278</v>
      </c>
      <c r="AM37" s="4549"/>
      <c r="AN37" s="4548" t="s">
        <v>181</v>
      </c>
      <c r="AO37" s="4598"/>
      <c r="AP37" s="4580"/>
      <c r="AQ37" s="4581"/>
      <c r="AR37" s="4581"/>
      <c r="AS37" s="4582"/>
      <c r="AT37" s="4585"/>
      <c r="AU37" s="4586"/>
      <c r="AV37" s="2232"/>
      <c r="AW37" s="2201"/>
      <c r="AX37" s="2208" t="s">
        <v>2181</v>
      </c>
      <c r="AY37" s="2209"/>
      <c r="AZ37" s="2209"/>
      <c r="BA37" s="2209"/>
      <c r="BB37" s="2209"/>
      <c r="BC37" s="2209"/>
      <c r="BD37" s="2209"/>
      <c r="BE37" s="2209"/>
      <c r="BF37" s="2209"/>
      <c r="BG37" s="2209"/>
      <c r="BH37" s="2209"/>
      <c r="BI37" s="2209"/>
      <c r="BJ37" s="2209"/>
      <c r="BK37" s="2209"/>
      <c r="BL37" s="2209"/>
      <c r="BM37" s="2209"/>
      <c r="BN37" s="2209"/>
      <c r="BO37" s="2209"/>
      <c r="BP37" s="2209"/>
      <c r="BQ37" s="2209"/>
      <c r="BR37" s="2209"/>
      <c r="BS37" s="2209"/>
      <c r="BT37" s="2209"/>
      <c r="BU37" s="2209"/>
      <c r="BV37" s="2209"/>
      <c r="BW37" s="2209"/>
      <c r="BX37" s="2209"/>
      <c r="BY37" s="2210"/>
      <c r="BZ37" s="928"/>
      <c r="CA37" s="928"/>
      <c r="CB37" s="928"/>
      <c r="CC37" s="928"/>
      <c r="CD37" s="928"/>
      <c r="CE37" s="928"/>
      <c r="CF37" s="928"/>
      <c r="CG37" s="928"/>
      <c r="CH37" s="928"/>
      <c r="CI37" s="928"/>
      <c r="CJ37" s="928"/>
      <c r="CK37" s="928"/>
      <c r="CL37" s="928"/>
    </row>
    <row r="38" spans="1:92" s="897" customFormat="1" ht="18" customHeight="1">
      <c r="A38" s="1058"/>
      <c r="B38" s="2175"/>
      <c r="C38" s="583"/>
      <c r="D38" s="584"/>
      <c r="E38" s="252" t="s">
        <v>459</v>
      </c>
      <c r="F38" s="4544" t="s">
        <v>1112</v>
      </c>
      <c r="G38" s="4544"/>
      <c r="H38" s="4524"/>
      <c r="I38" s="4525"/>
      <c r="J38" s="4524"/>
      <c r="K38" s="4525"/>
      <c r="L38" s="4524"/>
      <c r="M38" s="4525"/>
      <c r="N38" s="4524"/>
      <c r="O38" s="4525"/>
      <c r="P38" s="4524"/>
      <c r="Q38" s="4525"/>
      <c r="R38" s="4524"/>
      <c r="S38" s="4525"/>
      <c r="T38" s="4526">
        <f>SUM(H38:S38)</f>
        <v>0</v>
      </c>
      <c r="U38" s="4528"/>
      <c r="V38" s="4481"/>
      <c r="W38" s="4482"/>
      <c r="X38" s="4473">
        <v>0</v>
      </c>
      <c r="Y38" s="4473"/>
      <c r="Z38" s="4545" t="str">
        <f t="shared" ref="Z38:Z48" si="0">IF(T38=0,"",ROUNDDOWN(H38/3,1)+ROUNDDOWN((J38+L38)/6,1)+ROUNDDOWN(N38/20,1)+ROUNDDOWN((P38+R38)/30,1))</f>
        <v/>
      </c>
      <c r="AA38" s="4546"/>
      <c r="AB38" s="4539"/>
      <c r="AC38" s="4535"/>
      <c r="AD38" s="4534"/>
      <c r="AE38" s="4535"/>
      <c r="AF38" s="4534"/>
      <c r="AG38" s="4535"/>
      <c r="AH38" s="4534"/>
      <c r="AI38" s="4535"/>
      <c r="AJ38" s="4534"/>
      <c r="AK38" s="4535"/>
      <c r="AL38" s="4534"/>
      <c r="AM38" s="4535"/>
      <c r="AN38" s="4536">
        <f t="shared" ref="AN38:AN48" si="1">SUM(AB38:AM38)</f>
        <v>0</v>
      </c>
      <c r="AO38" s="4537"/>
      <c r="AP38" s="4481"/>
      <c r="AQ38" s="4482"/>
      <c r="AR38" s="4473">
        <v>0</v>
      </c>
      <c r="AS38" s="4474"/>
      <c r="AT38" s="4475" t="str">
        <f>IF(AN38=0,"",ROUNDDOWN(AB38/3,1)+ROUNDDOWN((AD38+AF38)/6,1)+ROUNDDOWN(AH38/20,1)+ROUNDDOWN((AJ38+AL38)/30,1))</f>
        <v/>
      </c>
      <c r="AU38" s="4476"/>
      <c r="AV38" s="2233"/>
      <c r="AW38" s="2202"/>
      <c r="AX38" s="2208" t="s">
        <v>2182</v>
      </c>
      <c r="AY38" s="2209"/>
      <c r="AZ38" s="2209"/>
      <c r="BA38" s="2209"/>
      <c r="BB38" s="2209"/>
      <c r="BC38" s="2209"/>
      <c r="BD38" s="2209"/>
      <c r="BE38" s="2209"/>
      <c r="BF38" s="2209"/>
      <c r="BG38" s="2209"/>
      <c r="BH38" s="2209"/>
      <c r="BI38" s="2209"/>
      <c r="BJ38" s="2209"/>
      <c r="BK38" s="2209"/>
      <c r="BL38" s="2209"/>
      <c r="BM38" s="2209"/>
      <c r="BN38" s="2209"/>
      <c r="BO38" s="2209"/>
      <c r="BP38" s="2209"/>
      <c r="BQ38" s="2209"/>
      <c r="BR38" s="2209"/>
      <c r="BS38" s="2209"/>
      <c r="BT38" s="2209"/>
      <c r="BU38" s="2209"/>
      <c r="BV38" s="2209"/>
      <c r="BW38" s="2209"/>
      <c r="BX38" s="2209"/>
      <c r="BY38" s="2210"/>
      <c r="BZ38" s="928"/>
      <c r="CA38" s="928"/>
      <c r="CB38" s="928"/>
      <c r="CC38" s="928"/>
      <c r="CD38" s="928"/>
      <c r="CE38" s="928"/>
      <c r="CF38" s="928"/>
      <c r="CG38" s="928"/>
      <c r="CH38" s="928"/>
      <c r="CI38" s="928"/>
      <c r="CJ38" s="928"/>
      <c r="CK38" s="928"/>
      <c r="CL38" s="928"/>
    </row>
    <row r="39" spans="1:92" s="897" customFormat="1" ht="18" customHeight="1">
      <c r="A39" s="1058"/>
      <c r="B39" s="2175"/>
      <c r="C39" s="4547" t="s">
        <v>1112</v>
      </c>
      <c r="D39" s="4544"/>
      <c r="E39" s="252" t="s">
        <v>459</v>
      </c>
      <c r="F39" s="4544">
        <v>0.33333333333333331</v>
      </c>
      <c r="G39" s="4544"/>
      <c r="H39" s="4524"/>
      <c r="I39" s="4525"/>
      <c r="J39" s="4524"/>
      <c r="K39" s="4525"/>
      <c r="L39" s="4524"/>
      <c r="M39" s="4525"/>
      <c r="N39" s="4524"/>
      <c r="O39" s="4525"/>
      <c r="P39" s="4524"/>
      <c r="Q39" s="4525"/>
      <c r="R39" s="4524"/>
      <c r="S39" s="4525"/>
      <c r="T39" s="4526">
        <f>SUM(H39:S39)</f>
        <v>0</v>
      </c>
      <c r="U39" s="4528"/>
      <c r="V39" s="4506"/>
      <c r="W39" s="4507"/>
      <c r="X39" s="4508">
        <v>0</v>
      </c>
      <c r="Y39" s="4518"/>
      <c r="Z39" s="4509" t="str">
        <f t="shared" si="0"/>
        <v/>
      </c>
      <c r="AA39" s="4510"/>
      <c r="AB39" s="4529"/>
      <c r="AC39" s="4525"/>
      <c r="AD39" s="4524"/>
      <c r="AE39" s="4525"/>
      <c r="AF39" s="4524"/>
      <c r="AG39" s="4525"/>
      <c r="AH39" s="4524"/>
      <c r="AI39" s="4525"/>
      <c r="AJ39" s="4524"/>
      <c r="AK39" s="4525"/>
      <c r="AL39" s="4524"/>
      <c r="AM39" s="4525"/>
      <c r="AN39" s="4526">
        <f>SUM(AB39:AM39)</f>
        <v>0</v>
      </c>
      <c r="AO39" s="4527"/>
      <c r="AP39" s="4506"/>
      <c r="AQ39" s="4507"/>
      <c r="AR39" s="4508">
        <v>0</v>
      </c>
      <c r="AS39" s="4518"/>
      <c r="AT39" s="4509" t="str">
        <f>IF(AN39=0,"",ROUNDDOWN(AB39/3,1)+ROUNDDOWN((AD39+AF39)/6,1)+ROUNDDOWN(AH39/20,1)+ROUNDDOWN((AJ39+AL39)/30,1))</f>
        <v/>
      </c>
      <c r="AU39" s="4519"/>
      <c r="AV39" s="2233"/>
      <c r="AW39" s="2202"/>
      <c r="AX39" s="4592" t="s">
        <v>2183</v>
      </c>
      <c r="AY39" s="4593"/>
      <c r="AZ39" s="4593"/>
      <c r="BA39" s="4593"/>
      <c r="BB39" s="4593"/>
      <c r="BC39" s="4593"/>
      <c r="BD39" s="4593"/>
      <c r="BE39" s="4593"/>
      <c r="BF39" s="4593"/>
      <c r="BG39" s="4593"/>
      <c r="BH39" s="4593"/>
      <c r="BI39" s="4593"/>
      <c r="BJ39" s="4593"/>
      <c r="BK39" s="4593"/>
      <c r="BL39" s="4593"/>
      <c r="BM39" s="4593"/>
      <c r="BN39" s="4593"/>
      <c r="BO39" s="4593"/>
      <c r="BP39" s="4593"/>
      <c r="BQ39" s="4593"/>
      <c r="BR39" s="4593"/>
      <c r="BS39" s="4593"/>
      <c r="BT39" s="4593"/>
      <c r="BU39" s="4593"/>
      <c r="BV39" s="4593"/>
      <c r="BW39" s="4593"/>
      <c r="BX39" s="4593"/>
      <c r="BY39" s="4594"/>
    </row>
    <row r="40" spans="1:92" s="897" customFormat="1" ht="18" customHeight="1">
      <c r="A40" s="1058"/>
      <c r="B40" s="2175"/>
      <c r="C40" s="4501">
        <v>0.33333333333333331</v>
      </c>
      <c r="D40" s="4502"/>
      <c r="E40" s="251" t="s">
        <v>459</v>
      </c>
      <c r="F40" s="4544">
        <v>0.375</v>
      </c>
      <c r="G40" s="4544"/>
      <c r="H40" s="4483"/>
      <c r="I40" s="4484"/>
      <c r="J40" s="4483"/>
      <c r="K40" s="4484"/>
      <c r="L40" s="4483"/>
      <c r="M40" s="4484"/>
      <c r="N40" s="4483"/>
      <c r="O40" s="4484"/>
      <c r="P40" s="4483"/>
      <c r="Q40" s="4484"/>
      <c r="R40" s="4483"/>
      <c r="S40" s="4484"/>
      <c r="T40" s="4485">
        <f t="shared" ref="T40:T48" si="2">SUM(H40:S40)</f>
        <v>0</v>
      </c>
      <c r="U40" s="4489"/>
      <c r="V40" s="4512"/>
      <c r="W40" s="4513"/>
      <c r="X40" s="4514">
        <v>0</v>
      </c>
      <c r="Y40" s="4514"/>
      <c r="Z40" s="4515" t="str">
        <f t="shared" si="0"/>
        <v/>
      </c>
      <c r="AA40" s="4516"/>
      <c r="AB40" s="4491"/>
      <c r="AC40" s="4484"/>
      <c r="AD40" s="4483"/>
      <c r="AE40" s="4484"/>
      <c r="AF40" s="4483"/>
      <c r="AG40" s="4484"/>
      <c r="AH40" s="4483"/>
      <c r="AI40" s="4484"/>
      <c r="AJ40" s="4483"/>
      <c r="AK40" s="4484"/>
      <c r="AL40" s="4483"/>
      <c r="AM40" s="4484"/>
      <c r="AN40" s="4485">
        <f t="shared" si="1"/>
        <v>0</v>
      </c>
      <c r="AO40" s="4486"/>
      <c r="AP40" s="4512"/>
      <c r="AQ40" s="4513"/>
      <c r="AR40" s="4514">
        <v>0</v>
      </c>
      <c r="AS40" s="4520"/>
      <c r="AT40" s="4515" t="str">
        <f>IF(AN40=0,"",ROUNDDOWN(AB40/3,1)+ROUNDDOWN((AD40+AF40)/6,1)+ROUNDDOWN(AH40/20,1)+ROUNDDOWN((AJ40+AL40)/30,1))</f>
        <v/>
      </c>
      <c r="AU40" s="4521"/>
      <c r="AV40" s="2233"/>
      <c r="AW40" s="2202"/>
      <c r="AX40" s="4592"/>
      <c r="AY40" s="4593"/>
      <c r="AZ40" s="4593"/>
      <c r="BA40" s="4593"/>
      <c r="BB40" s="4593"/>
      <c r="BC40" s="4593"/>
      <c r="BD40" s="4593"/>
      <c r="BE40" s="4593"/>
      <c r="BF40" s="4593"/>
      <c r="BG40" s="4593"/>
      <c r="BH40" s="4593"/>
      <c r="BI40" s="4593"/>
      <c r="BJ40" s="4593"/>
      <c r="BK40" s="4593"/>
      <c r="BL40" s="4593"/>
      <c r="BM40" s="4593"/>
      <c r="BN40" s="4593"/>
      <c r="BO40" s="4593"/>
      <c r="BP40" s="4593"/>
      <c r="BQ40" s="4593"/>
      <c r="BR40" s="4593"/>
      <c r="BS40" s="4593"/>
      <c r="BT40" s="4593"/>
      <c r="BU40" s="4593"/>
      <c r="BV40" s="4593"/>
      <c r="BW40" s="4593"/>
      <c r="BX40" s="4593"/>
      <c r="BY40" s="4594"/>
    </row>
    <row r="41" spans="1:92" s="897" customFormat="1" ht="18" customHeight="1">
      <c r="A41" s="1058"/>
      <c r="B41" s="2175"/>
      <c r="C41" s="4540">
        <v>0.375</v>
      </c>
      <c r="D41" s="4541"/>
      <c r="E41" s="2190" t="s">
        <v>459</v>
      </c>
      <c r="F41" s="4542">
        <v>0.5</v>
      </c>
      <c r="G41" s="4543"/>
      <c r="H41" s="4534"/>
      <c r="I41" s="4535"/>
      <c r="J41" s="4534"/>
      <c r="K41" s="4535"/>
      <c r="L41" s="4534"/>
      <c r="M41" s="4535"/>
      <c r="N41" s="4534"/>
      <c r="O41" s="4535"/>
      <c r="P41" s="4534"/>
      <c r="Q41" s="4535"/>
      <c r="R41" s="4534"/>
      <c r="S41" s="4535"/>
      <c r="T41" s="4536">
        <f t="shared" si="2"/>
        <v>0</v>
      </c>
      <c r="U41" s="4538"/>
      <c r="V41" s="4481"/>
      <c r="W41" s="4482"/>
      <c r="X41" s="4473">
        <v>0</v>
      </c>
      <c r="Y41" s="4473"/>
      <c r="Z41" s="4475" t="str">
        <f t="shared" si="0"/>
        <v/>
      </c>
      <c r="AA41" s="4499"/>
      <c r="AB41" s="4539"/>
      <c r="AC41" s="4535"/>
      <c r="AD41" s="4534"/>
      <c r="AE41" s="4535"/>
      <c r="AF41" s="4534"/>
      <c r="AG41" s="4535"/>
      <c r="AH41" s="4534"/>
      <c r="AI41" s="4535"/>
      <c r="AJ41" s="4534"/>
      <c r="AK41" s="4535"/>
      <c r="AL41" s="4534"/>
      <c r="AM41" s="4535"/>
      <c r="AN41" s="4536">
        <f t="shared" si="1"/>
        <v>0</v>
      </c>
      <c r="AO41" s="4537"/>
      <c r="AP41" s="4481"/>
      <c r="AQ41" s="4482"/>
      <c r="AR41" s="4473">
        <v>0</v>
      </c>
      <c r="AS41" s="4474"/>
      <c r="AT41" s="4475" t="str">
        <f t="shared" ref="AT41:AT48" si="3">IF(AN41=0,"",ROUNDDOWN(AB41/3,1)+ROUNDDOWN((AD41+AF41)/6,1)+ROUNDDOWN(AH41/20,1)+ROUNDDOWN((AJ41+AL41)/30,1))</f>
        <v/>
      </c>
      <c r="AU41" s="4476"/>
      <c r="AV41" s="2233"/>
      <c r="AW41" s="2202"/>
      <c r="AX41" s="4592"/>
      <c r="AY41" s="4593"/>
      <c r="AZ41" s="4593"/>
      <c r="BA41" s="4593"/>
      <c r="BB41" s="4593"/>
      <c r="BC41" s="4593"/>
      <c r="BD41" s="4593"/>
      <c r="BE41" s="4593"/>
      <c r="BF41" s="4593"/>
      <c r="BG41" s="4593"/>
      <c r="BH41" s="4593"/>
      <c r="BI41" s="4593"/>
      <c r="BJ41" s="4593"/>
      <c r="BK41" s="4593"/>
      <c r="BL41" s="4593"/>
      <c r="BM41" s="4593"/>
      <c r="BN41" s="4593"/>
      <c r="BO41" s="4593"/>
      <c r="BP41" s="4593"/>
      <c r="BQ41" s="4593"/>
      <c r="BR41" s="4593"/>
      <c r="BS41" s="4593"/>
      <c r="BT41" s="4593"/>
      <c r="BU41" s="4593"/>
      <c r="BV41" s="4593"/>
      <c r="BW41" s="4593"/>
      <c r="BX41" s="4593"/>
      <c r="BY41" s="4594"/>
    </row>
    <row r="42" spans="1:92" s="897" customFormat="1" ht="18" customHeight="1">
      <c r="A42" s="1058"/>
      <c r="B42" s="2175"/>
      <c r="C42" s="4531">
        <v>0.5</v>
      </c>
      <c r="D42" s="4532"/>
      <c r="E42" s="582" t="s">
        <v>459</v>
      </c>
      <c r="F42" s="4533">
        <v>0.54166666666666696</v>
      </c>
      <c r="G42" s="4532"/>
      <c r="H42" s="4524"/>
      <c r="I42" s="4525"/>
      <c r="J42" s="4524"/>
      <c r="K42" s="4525"/>
      <c r="L42" s="4524"/>
      <c r="M42" s="4525"/>
      <c r="N42" s="4524"/>
      <c r="O42" s="4525"/>
      <c r="P42" s="4524"/>
      <c r="Q42" s="4525"/>
      <c r="R42" s="4524"/>
      <c r="S42" s="4525"/>
      <c r="T42" s="4526">
        <f t="shared" si="2"/>
        <v>0</v>
      </c>
      <c r="U42" s="4528"/>
      <c r="V42" s="4506"/>
      <c r="W42" s="4507"/>
      <c r="X42" s="4508">
        <v>0</v>
      </c>
      <c r="Y42" s="4508"/>
      <c r="Z42" s="4509" t="str">
        <f t="shared" si="0"/>
        <v/>
      </c>
      <c r="AA42" s="4510"/>
      <c r="AB42" s="4529"/>
      <c r="AC42" s="4525"/>
      <c r="AD42" s="4524"/>
      <c r="AE42" s="4525"/>
      <c r="AF42" s="4524"/>
      <c r="AG42" s="4525"/>
      <c r="AH42" s="4524"/>
      <c r="AI42" s="4525"/>
      <c r="AJ42" s="4524"/>
      <c r="AK42" s="4525"/>
      <c r="AL42" s="4524"/>
      <c r="AM42" s="4525"/>
      <c r="AN42" s="4526">
        <f t="shared" si="1"/>
        <v>0</v>
      </c>
      <c r="AO42" s="4527"/>
      <c r="AP42" s="4506"/>
      <c r="AQ42" s="4507"/>
      <c r="AR42" s="4508">
        <v>0</v>
      </c>
      <c r="AS42" s="4518"/>
      <c r="AT42" s="4509" t="str">
        <f t="shared" si="3"/>
        <v/>
      </c>
      <c r="AU42" s="4519"/>
      <c r="AV42" s="2233"/>
      <c r="AW42" s="2202"/>
      <c r="AX42" s="4592"/>
      <c r="AY42" s="4593"/>
      <c r="AZ42" s="4593"/>
      <c r="BA42" s="4593"/>
      <c r="BB42" s="4593"/>
      <c r="BC42" s="4593"/>
      <c r="BD42" s="4593"/>
      <c r="BE42" s="4593"/>
      <c r="BF42" s="4593"/>
      <c r="BG42" s="4593"/>
      <c r="BH42" s="4593"/>
      <c r="BI42" s="4593"/>
      <c r="BJ42" s="4593"/>
      <c r="BK42" s="4593"/>
      <c r="BL42" s="4593"/>
      <c r="BM42" s="4593"/>
      <c r="BN42" s="4593"/>
      <c r="BO42" s="4593"/>
      <c r="BP42" s="4593"/>
      <c r="BQ42" s="4593"/>
      <c r="BR42" s="4593"/>
      <c r="BS42" s="4593"/>
      <c r="BT42" s="4593"/>
      <c r="BU42" s="4593"/>
      <c r="BV42" s="4593"/>
      <c r="BW42" s="4593"/>
      <c r="BX42" s="4593"/>
      <c r="BY42" s="4594"/>
    </row>
    <row r="43" spans="1:92" s="897" customFormat="1" ht="18" customHeight="1">
      <c r="A43" s="1058"/>
      <c r="B43" s="2175"/>
      <c r="C43" s="4501">
        <v>0.54166666666666663</v>
      </c>
      <c r="D43" s="4502"/>
      <c r="E43" s="251" t="s">
        <v>459</v>
      </c>
      <c r="F43" s="4530">
        <v>0.58333333333333404</v>
      </c>
      <c r="G43" s="3800"/>
      <c r="H43" s="4483"/>
      <c r="I43" s="4484"/>
      <c r="J43" s="4483"/>
      <c r="K43" s="4484"/>
      <c r="L43" s="4483"/>
      <c r="M43" s="4484"/>
      <c r="N43" s="4483"/>
      <c r="O43" s="4484"/>
      <c r="P43" s="4483"/>
      <c r="Q43" s="4484"/>
      <c r="R43" s="4483"/>
      <c r="S43" s="4484"/>
      <c r="T43" s="4485">
        <f t="shared" si="2"/>
        <v>0</v>
      </c>
      <c r="U43" s="4489"/>
      <c r="V43" s="4512"/>
      <c r="W43" s="4513"/>
      <c r="X43" s="4514">
        <v>0</v>
      </c>
      <c r="Y43" s="4514"/>
      <c r="Z43" s="4515" t="str">
        <f t="shared" si="0"/>
        <v/>
      </c>
      <c r="AA43" s="4516"/>
      <c r="AB43" s="4491"/>
      <c r="AC43" s="4484"/>
      <c r="AD43" s="4483"/>
      <c r="AE43" s="4484"/>
      <c r="AF43" s="4483"/>
      <c r="AG43" s="4484"/>
      <c r="AH43" s="4483"/>
      <c r="AI43" s="4484"/>
      <c r="AJ43" s="4483"/>
      <c r="AK43" s="4484"/>
      <c r="AL43" s="4483"/>
      <c r="AM43" s="4484"/>
      <c r="AN43" s="4485">
        <f t="shared" si="1"/>
        <v>0</v>
      </c>
      <c r="AO43" s="4486"/>
      <c r="AP43" s="4512"/>
      <c r="AQ43" s="4513"/>
      <c r="AR43" s="4514">
        <v>0</v>
      </c>
      <c r="AS43" s="4520"/>
      <c r="AT43" s="4515" t="str">
        <f t="shared" si="3"/>
        <v/>
      </c>
      <c r="AU43" s="4521"/>
      <c r="AV43" s="2233"/>
      <c r="AW43" s="2202"/>
      <c r="AX43" s="4592"/>
      <c r="AY43" s="4593"/>
      <c r="AZ43" s="4593"/>
      <c r="BA43" s="4593"/>
      <c r="BB43" s="4593"/>
      <c r="BC43" s="4593"/>
      <c r="BD43" s="4593"/>
      <c r="BE43" s="4593"/>
      <c r="BF43" s="4593"/>
      <c r="BG43" s="4593"/>
      <c r="BH43" s="4593"/>
      <c r="BI43" s="4593"/>
      <c r="BJ43" s="4593"/>
      <c r="BK43" s="4593"/>
      <c r="BL43" s="4593"/>
      <c r="BM43" s="4593"/>
      <c r="BN43" s="4593"/>
      <c r="BO43" s="4593"/>
      <c r="BP43" s="4593"/>
      <c r="BQ43" s="4593"/>
      <c r="BR43" s="4593"/>
      <c r="BS43" s="4593"/>
      <c r="BT43" s="4593"/>
      <c r="BU43" s="4593"/>
      <c r="BV43" s="4593"/>
      <c r="BW43" s="4593"/>
      <c r="BX43" s="4593"/>
      <c r="BY43" s="4594"/>
    </row>
    <row r="44" spans="1:92" s="897" customFormat="1" ht="18" customHeight="1">
      <c r="A44" s="1058"/>
      <c r="B44" s="2175"/>
      <c r="C44" s="4522">
        <v>0.58333333333333337</v>
      </c>
      <c r="D44" s="4496"/>
      <c r="E44" s="252" t="s">
        <v>459</v>
      </c>
      <c r="F44" s="4523">
        <v>0.66666666666666663</v>
      </c>
      <c r="G44" s="4523"/>
      <c r="H44" s="4497"/>
      <c r="I44" s="4498"/>
      <c r="J44" s="4497"/>
      <c r="K44" s="4498"/>
      <c r="L44" s="4497"/>
      <c r="M44" s="4498"/>
      <c r="N44" s="4497"/>
      <c r="O44" s="4498"/>
      <c r="P44" s="4497"/>
      <c r="Q44" s="4498"/>
      <c r="R44" s="4497"/>
      <c r="S44" s="4498"/>
      <c r="T44" s="4492">
        <f t="shared" si="2"/>
        <v>0</v>
      </c>
      <c r="U44" s="4493"/>
      <c r="V44" s="4481"/>
      <c r="W44" s="4482"/>
      <c r="X44" s="4473">
        <v>0</v>
      </c>
      <c r="Y44" s="4473"/>
      <c r="Z44" s="4475" t="str">
        <f t="shared" si="0"/>
        <v/>
      </c>
      <c r="AA44" s="4499"/>
      <c r="AB44" s="4511"/>
      <c r="AC44" s="4498"/>
      <c r="AD44" s="4497"/>
      <c r="AE44" s="4498"/>
      <c r="AF44" s="4497"/>
      <c r="AG44" s="4498"/>
      <c r="AH44" s="4497"/>
      <c r="AI44" s="4498"/>
      <c r="AJ44" s="4497"/>
      <c r="AK44" s="4498"/>
      <c r="AL44" s="4497"/>
      <c r="AM44" s="4498"/>
      <c r="AN44" s="4492">
        <f t="shared" si="1"/>
        <v>0</v>
      </c>
      <c r="AO44" s="4517"/>
      <c r="AP44" s="4481"/>
      <c r="AQ44" s="4482"/>
      <c r="AR44" s="4473">
        <v>0</v>
      </c>
      <c r="AS44" s="4474"/>
      <c r="AT44" s="4475" t="str">
        <f t="shared" si="3"/>
        <v/>
      </c>
      <c r="AU44" s="4476"/>
      <c r="AV44" s="2233"/>
      <c r="AW44" s="2202"/>
      <c r="AX44" s="4595"/>
      <c r="AY44" s="4596"/>
      <c r="AZ44" s="4596"/>
      <c r="BA44" s="4596"/>
      <c r="BB44" s="4596"/>
      <c r="BC44" s="4596"/>
      <c r="BD44" s="4596"/>
      <c r="BE44" s="4596"/>
      <c r="BF44" s="4596"/>
      <c r="BG44" s="4596"/>
      <c r="BH44" s="4596"/>
      <c r="BI44" s="4596"/>
      <c r="BJ44" s="4596"/>
      <c r="BK44" s="4596"/>
      <c r="BL44" s="4596"/>
      <c r="BM44" s="4596"/>
      <c r="BN44" s="4596"/>
      <c r="BO44" s="4596"/>
      <c r="BP44" s="4596"/>
      <c r="BQ44" s="4596"/>
      <c r="BR44" s="4596"/>
      <c r="BS44" s="4596"/>
      <c r="BT44" s="4596"/>
      <c r="BU44" s="4596"/>
      <c r="BV44" s="4596"/>
      <c r="BW44" s="4596"/>
      <c r="BX44" s="4596"/>
      <c r="BY44" s="4597"/>
    </row>
    <row r="45" spans="1:92" s="897" customFormat="1" ht="18" customHeight="1">
      <c r="A45" s="1058"/>
      <c r="B45" s="2175"/>
      <c r="C45" s="4494">
        <v>0.66666666666666663</v>
      </c>
      <c r="D45" s="4495"/>
      <c r="E45" s="252" t="s">
        <v>459</v>
      </c>
      <c r="F45" s="4496">
        <v>0.70833333333333304</v>
      </c>
      <c r="G45" s="4496"/>
      <c r="H45" s="4497"/>
      <c r="I45" s="4498"/>
      <c r="J45" s="4497"/>
      <c r="K45" s="4498"/>
      <c r="L45" s="4497"/>
      <c r="M45" s="4498"/>
      <c r="N45" s="4497"/>
      <c r="O45" s="4498"/>
      <c r="P45" s="4497"/>
      <c r="Q45" s="4498"/>
      <c r="R45" s="4497"/>
      <c r="S45" s="4498"/>
      <c r="T45" s="4492">
        <f t="shared" si="2"/>
        <v>0</v>
      </c>
      <c r="U45" s="4493"/>
      <c r="V45" s="4506"/>
      <c r="W45" s="4507"/>
      <c r="X45" s="4508">
        <v>0</v>
      </c>
      <c r="Y45" s="4508"/>
      <c r="Z45" s="4509" t="str">
        <f t="shared" si="0"/>
        <v/>
      </c>
      <c r="AA45" s="4510"/>
      <c r="AB45" s="4511"/>
      <c r="AC45" s="4498"/>
      <c r="AD45" s="4497"/>
      <c r="AE45" s="4498"/>
      <c r="AF45" s="4497"/>
      <c r="AG45" s="4498"/>
      <c r="AH45" s="4497"/>
      <c r="AI45" s="4498"/>
      <c r="AJ45" s="4497"/>
      <c r="AK45" s="4498"/>
      <c r="AL45" s="4497"/>
      <c r="AM45" s="4498"/>
      <c r="AN45" s="4492">
        <f t="shared" si="1"/>
        <v>0</v>
      </c>
      <c r="AO45" s="4517"/>
      <c r="AP45" s="4506"/>
      <c r="AQ45" s="4507"/>
      <c r="AR45" s="4508">
        <v>0</v>
      </c>
      <c r="AS45" s="4518"/>
      <c r="AT45" s="4509" t="str">
        <f t="shared" si="3"/>
        <v/>
      </c>
      <c r="AU45" s="4519"/>
      <c r="AV45" s="2233"/>
      <c r="AW45" s="2202"/>
      <c r="AX45" s="2202"/>
      <c r="AY45" s="914"/>
      <c r="AZ45" s="914"/>
      <c r="BA45" s="915"/>
      <c r="BB45" s="914"/>
      <c r="BD45" s="2203"/>
      <c r="BE45" s="2203"/>
      <c r="BF45" s="2203"/>
      <c r="BG45" s="2203"/>
      <c r="BH45" s="2203"/>
      <c r="BI45" s="2203"/>
      <c r="BJ45" s="2203"/>
      <c r="BK45" s="2203"/>
      <c r="BL45" s="2203"/>
      <c r="BM45" s="2203"/>
      <c r="BN45" s="2203"/>
      <c r="BO45" s="2203"/>
      <c r="BP45" s="2203"/>
      <c r="BQ45" s="2203"/>
    </row>
    <row r="46" spans="1:92" s="897" customFormat="1" ht="18" customHeight="1">
      <c r="A46" s="1058"/>
      <c r="B46" s="2175"/>
      <c r="C46" s="4501">
        <v>0.70833333333333337</v>
      </c>
      <c r="D46" s="4502"/>
      <c r="E46" s="251" t="s">
        <v>459</v>
      </c>
      <c r="F46" s="4505">
        <v>0.749999999999999</v>
      </c>
      <c r="G46" s="4505"/>
      <c r="H46" s="4483"/>
      <c r="I46" s="4484"/>
      <c r="J46" s="4483"/>
      <c r="K46" s="4484"/>
      <c r="L46" s="4483"/>
      <c r="M46" s="4484"/>
      <c r="N46" s="4483"/>
      <c r="O46" s="4484"/>
      <c r="P46" s="4483"/>
      <c r="Q46" s="4484"/>
      <c r="R46" s="4483"/>
      <c r="S46" s="4484"/>
      <c r="T46" s="4485">
        <f t="shared" si="2"/>
        <v>0</v>
      </c>
      <c r="U46" s="4489"/>
      <c r="V46" s="4512"/>
      <c r="W46" s="4513"/>
      <c r="X46" s="4514">
        <v>0</v>
      </c>
      <c r="Y46" s="4514"/>
      <c r="Z46" s="4515" t="str">
        <f t="shared" si="0"/>
        <v/>
      </c>
      <c r="AA46" s="4516"/>
      <c r="AB46" s="4491"/>
      <c r="AC46" s="4484"/>
      <c r="AD46" s="4483"/>
      <c r="AE46" s="4484"/>
      <c r="AF46" s="4483"/>
      <c r="AG46" s="4484"/>
      <c r="AH46" s="4483"/>
      <c r="AI46" s="4484"/>
      <c r="AJ46" s="4483"/>
      <c r="AK46" s="4484"/>
      <c r="AL46" s="4483"/>
      <c r="AM46" s="4484"/>
      <c r="AN46" s="4485">
        <f t="shared" si="1"/>
        <v>0</v>
      </c>
      <c r="AO46" s="4486"/>
      <c r="AP46" s="4512"/>
      <c r="AQ46" s="4513"/>
      <c r="AR46" s="4514">
        <v>0</v>
      </c>
      <c r="AS46" s="4520"/>
      <c r="AT46" s="4515" t="str">
        <f t="shared" si="3"/>
        <v/>
      </c>
      <c r="AU46" s="4521"/>
      <c r="AV46" s="2233"/>
      <c r="AW46" s="2202"/>
      <c r="AX46" s="2202"/>
      <c r="AY46" s="914"/>
      <c r="AZ46" s="914"/>
      <c r="BA46" s="915"/>
      <c r="BB46" s="914"/>
    </row>
    <row r="47" spans="1:92" s="897" customFormat="1" ht="18" customHeight="1">
      <c r="A47" s="1058"/>
      <c r="B47" s="2175"/>
      <c r="C47" s="4494">
        <v>0.75</v>
      </c>
      <c r="D47" s="4495"/>
      <c r="E47" s="252" t="s">
        <v>459</v>
      </c>
      <c r="F47" s="4496">
        <v>0.79166666666666596</v>
      </c>
      <c r="G47" s="4496"/>
      <c r="H47" s="4497"/>
      <c r="I47" s="4498"/>
      <c r="J47" s="4497"/>
      <c r="K47" s="4498"/>
      <c r="L47" s="4497"/>
      <c r="M47" s="4498"/>
      <c r="N47" s="4497"/>
      <c r="O47" s="4498"/>
      <c r="P47" s="4497"/>
      <c r="Q47" s="4498"/>
      <c r="R47" s="4497"/>
      <c r="S47" s="4498"/>
      <c r="T47" s="4492">
        <f t="shared" si="2"/>
        <v>0</v>
      </c>
      <c r="U47" s="4493"/>
      <c r="V47" s="4481"/>
      <c r="W47" s="4482"/>
      <c r="X47" s="4473">
        <v>0</v>
      </c>
      <c r="Y47" s="4473"/>
      <c r="Z47" s="4475" t="str">
        <f t="shared" si="0"/>
        <v/>
      </c>
      <c r="AA47" s="4499"/>
      <c r="AB47" s="4500"/>
      <c r="AC47" s="4478"/>
      <c r="AD47" s="4477"/>
      <c r="AE47" s="4478"/>
      <c r="AF47" s="4477"/>
      <c r="AG47" s="4478"/>
      <c r="AH47" s="4477"/>
      <c r="AI47" s="4478"/>
      <c r="AJ47" s="4477"/>
      <c r="AK47" s="4478"/>
      <c r="AL47" s="4477"/>
      <c r="AM47" s="4478"/>
      <c r="AN47" s="4479">
        <f t="shared" si="1"/>
        <v>0</v>
      </c>
      <c r="AO47" s="4480"/>
      <c r="AP47" s="4481"/>
      <c r="AQ47" s="4482"/>
      <c r="AR47" s="4473">
        <v>0</v>
      </c>
      <c r="AS47" s="4474"/>
      <c r="AT47" s="4475" t="str">
        <f t="shared" si="3"/>
        <v/>
      </c>
      <c r="AU47" s="4476"/>
      <c r="AV47" s="2233"/>
      <c r="AW47" s="2202"/>
      <c r="AX47" s="2202"/>
      <c r="AY47" s="914"/>
      <c r="AZ47" s="914"/>
      <c r="BA47" s="915"/>
      <c r="BB47" s="914"/>
    </row>
    <row r="48" spans="1:92" s="897" customFormat="1" ht="18" customHeight="1">
      <c r="A48" s="1058"/>
      <c r="B48" s="2175"/>
      <c r="C48" s="4501">
        <v>0.79166666666666663</v>
      </c>
      <c r="D48" s="4502"/>
      <c r="E48" s="251" t="s">
        <v>459</v>
      </c>
      <c r="F48" s="4503" t="s">
        <v>948</v>
      </c>
      <c r="G48" s="4504"/>
      <c r="H48" s="4483"/>
      <c r="I48" s="4484"/>
      <c r="J48" s="4483"/>
      <c r="K48" s="4484"/>
      <c r="L48" s="4483"/>
      <c r="M48" s="4484"/>
      <c r="N48" s="4483"/>
      <c r="O48" s="4484"/>
      <c r="P48" s="4483"/>
      <c r="Q48" s="4484"/>
      <c r="R48" s="4483"/>
      <c r="S48" s="4484"/>
      <c r="T48" s="4485">
        <f t="shared" si="2"/>
        <v>0</v>
      </c>
      <c r="U48" s="4489"/>
      <c r="V48" s="4487"/>
      <c r="W48" s="4488"/>
      <c r="X48" s="4469">
        <v>0</v>
      </c>
      <c r="Y48" s="4469"/>
      <c r="Z48" s="4471" t="str">
        <f t="shared" si="0"/>
        <v/>
      </c>
      <c r="AA48" s="4490"/>
      <c r="AB48" s="4491"/>
      <c r="AC48" s="4484"/>
      <c r="AD48" s="4483"/>
      <c r="AE48" s="4484"/>
      <c r="AF48" s="4483"/>
      <c r="AG48" s="4484"/>
      <c r="AH48" s="4483"/>
      <c r="AI48" s="4484"/>
      <c r="AJ48" s="4483"/>
      <c r="AK48" s="4484"/>
      <c r="AL48" s="4483"/>
      <c r="AM48" s="4484"/>
      <c r="AN48" s="4485">
        <f t="shared" si="1"/>
        <v>0</v>
      </c>
      <c r="AO48" s="4486"/>
      <c r="AP48" s="4487"/>
      <c r="AQ48" s="4488"/>
      <c r="AR48" s="4469">
        <v>0</v>
      </c>
      <c r="AS48" s="4470"/>
      <c r="AT48" s="4471" t="str">
        <f t="shared" si="3"/>
        <v/>
      </c>
      <c r="AU48" s="4472"/>
      <c r="AV48" s="2233"/>
      <c r="AW48" s="2202"/>
      <c r="AX48" s="2202"/>
      <c r="AY48" s="914"/>
      <c r="AZ48" s="914"/>
      <c r="BA48" s="915"/>
      <c r="BB48" s="914"/>
      <c r="BG48" s="3629"/>
      <c r="BH48" s="3629"/>
      <c r="BI48" s="3629"/>
      <c r="BJ48" s="3629"/>
      <c r="BK48" s="3629"/>
      <c r="BL48" s="3629"/>
      <c r="BM48" s="3629"/>
    </row>
    <row r="49" spans="1:65" s="897" customFormat="1" ht="18" customHeight="1">
      <c r="A49" s="1058"/>
      <c r="B49" s="2175"/>
      <c r="C49" s="2234"/>
      <c r="D49" s="2163"/>
      <c r="E49" s="2151"/>
      <c r="F49" s="2235"/>
      <c r="G49" s="2334"/>
      <c r="H49" s="2236"/>
      <c r="I49" s="2236"/>
      <c r="J49" s="2236"/>
      <c r="K49" s="2236"/>
      <c r="L49" s="2236"/>
      <c r="M49" s="2236"/>
      <c r="N49" s="2236"/>
      <c r="O49" s="2236"/>
      <c r="P49" s="2236"/>
      <c r="Q49" s="2236"/>
      <c r="R49" s="2236"/>
      <c r="S49" s="2236"/>
      <c r="T49" s="2237"/>
      <c r="U49" s="2237"/>
      <c r="V49" s="2238"/>
      <c r="W49" s="2238"/>
      <c r="X49" s="2239"/>
      <c r="Y49" s="2239"/>
      <c r="Z49" s="2240"/>
      <c r="AA49" s="2240"/>
      <c r="AB49" s="2240"/>
      <c r="AC49" s="2240"/>
      <c r="AD49" s="2240"/>
      <c r="AE49" s="2240"/>
      <c r="AF49" s="2237"/>
      <c r="AG49" s="2237"/>
      <c r="AH49" s="2237"/>
      <c r="AI49" s="2237"/>
      <c r="AJ49" s="2237"/>
      <c r="AK49" s="2237"/>
      <c r="AL49" s="2237"/>
      <c r="AM49" s="2237"/>
      <c r="AN49" s="2237"/>
      <c r="AO49" s="2237"/>
      <c r="AP49" s="2237"/>
      <c r="AQ49" s="2237"/>
      <c r="AR49" s="2237"/>
      <c r="AS49" s="2237"/>
      <c r="AT49" s="2238"/>
      <c r="AU49" s="2238"/>
      <c r="AV49" s="2233"/>
      <c r="AW49" s="2202"/>
      <c r="AX49" s="2202"/>
      <c r="AY49" s="914"/>
      <c r="AZ49" s="914"/>
      <c r="BA49" s="915"/>
      <c r="BB49" s="914"/>
      <c r="BG49" s="2157"/>
      <c r="BH49" s="2157"/>
      <c r="BI49" s="2157"/>
      <c r="BJ49" s="2157"/>
      <c r="BK49" s="2157"/>
      <c r="BL49" s="2157"/>
      <c r="BM49" s="2157"/>
    </row>
    <row r="50" spans="1:65" s="897" customFormat="1" ht="14.1" customHeight="1">
      <c r="A50" s="1058"/>
      <c r="B50" s="2175"/>
      <c r="C50" s="65" t="s">
        <v>297</v>
      </c>
      <c r="D50" s="1694"/>
      <c r="E50" s="1694"/>
      <c r="F50" s="2186"/>
      <c r="G50" s="2186"/>
      <c r="H50" s="2186"/>
      <c r="I50" s="2186"/>
      <c r="J50" s="2165"/>
      <c r="K50" s="2165"/>
      <c r="L50" s="2165"/>
      <c r="M50" s="2165"/>
      <c r="N50" s="2165"/>
      <c r="O50" s="2165"/>
      <c r="P50" s="2165"/>
      <c r="Q50" s="2165"/>
      <c r="R50" s="2165"/>
      <c r="S50" s="2165"/>
      <c r="T50" s="2165"/>
      <c r="U50" s="2165"/>
      <c r="V50" s="2183"/>
      <c r="W50" s="2165"/>
      <c r="X50" s="2165"/>
      <c r="Y50" s="2165"/>
      <c r="Z50" s="2165"/>
      <c r="AA50" s="2165"/>
      <c r="AB50" s="2165"/>
      <c r="AC50" s="2165"/>
      <c r="AD50" s="2165"/>
      <c r="AE50" s="2165"/>
      <c r="AF50" s="2165"/>
      <c r="AG50" s="2165"/>
      <c r="AH50" s="581" t="s">
        <v>2303</v>
      </c>
      <c r="AI50" s="37"/>
      <c r="AJ50" s="1041"/>
      <c r="AK50" s="1041"/>
      <c r="AL50" s="1041"/>
      <c r="AM50" s="1041"/>
      <c r="AN50" s="1041"/>
      <c r="AO50" s="1041"/>
      <c r="AP50" s="1041"/>
      <c r="AQ50" s="1041"/>
      <c r="AR50" s="1041"/>
      <c r="AS50" s="1041"/>
      <c r="AT50" s="1041"/>
      <c r="AU50" s="37" ph="1"/>
      <c r="AV50" s="126"/>
      <c r="AW50" s="914"/>
      <c r="AX50" s="914"/>
    </row>
    <row r="51" spans="1:65" s="897" customFormat="1" ht="14.1" customHeight="1">
      <c r="A51" s="1058"/>
      <c r="B51" s="2175"/>
      <c r="C51" s="2241" t="s">
        <v>12</v>
      </c>
      <c r="D51" s="247" t="s">
        <v>2298</v>
      </c>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c r="AH51" s="758" t="s">
        <v>2302</v>
      </c>
      <c r="AI51" s="1041"/>
      <c r="AJ51" s="2453"/>
      <c r="AK51" s="2453"/>
      <c r="AL51" s="2453"/>
      <c r="AM51" s="2453"/>
      <c r="AN51" s="2453"/>
      <c r="AO51" s="2453"/>
      <c r="AP51" s="2453"/>
      <c r="AQ51" s="2453"/>
      <c r="AR51" s="2453"/>
      <c r="AS51" s="2453"/>
      <c r="AT51" s="2453"/>
      <c r="AU51" s="2453"/>
      <c r="AV51" s="126"/>
      <c r="AW51" s="914"/>
      <c r="AX51" s="914"/>
    </row>
    <row r="52" spans="1:65" s="897" customFormat="1" ht="14.1" customHeight="1">
      <c r="A52" s="1058"/>
      <c r="B52" s="2175"/>
      <c r="C52" s="1694"/>
      <c r="D52" s="247" t="s">
        <v>2297</v>
      </c>
      <c r="E52" s="247"/>
      <c r="F52" s="247"/>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1191"/>
      <c r="AI52" s="4468" t="s">
        <v>2211</v>
      </c>
      <c r="AJ52" s="4468"/>
      <c r="AK52" s="4468"/>
      <c r="AL52" s="4468"/>
      <c r="AM52" s="4468"/>
      <c r="AN52" s="4468"/>
      <c r="AO52" s="4468"/>
      <c r="AP52" s="4468"/>
      <c r="AQ52" s="4468"/>
      <c r="AR52" s="4468"/>
      <c r="AS52" s="4468"/>
      <c r="AT52" s="4468"/>
      <c r="AU52" s="4468"/>
      <c r="AV52" s="1707"/>
      <c r="AW52" s="2204"/>
      <c r="AX52" s="2204"/>
    </row>
    <row r="53" spans="1:65" s="897" customFormat="1" ht="14.1" customHeight="1">
      <c r="A53" s="1058"/>
      <c r="B53" s="2175"/>
      <c r="C53" s="2241" t="s">
        <v>12</v>
      </c>
      <c r="D53" s="2451" t="s">
        <v>2305</v>
      </c>
      <c r="E53" s="2451"/>
      <c r="F53" s="2451"/>
      <c r="G53" s="2451"/>
      <c r="H53" s="2451"/>
      <c r="I53" s="2451"/>
      <c r="J53" s="2451"/>
      <c r="K53" s="2451"/>
      <c r="L53" s="2451"/>
      <c r="M53" s="2451"/>
      <c r="N53" s="2451"/>
      <c r="O53" s="2451"/>
      <c r="P53" s="2451"/>
      <c r="Q53" s="2451"/>
      <c r="R53" s="2451"/>
      <c r="S53" s="2451"/>
      <c r="T53" s="2451"/>
      <c r="U53" s="2451"/>
      <c r="V53" s="2451"/>
      <c r="W53" s="2451"/>
      <c r="X53" s="2451"/>
      <c r="Y53" s="2451"/>
      <c r="Z53" s="2451"/>
      <c r="AA53" s="2451"/>
      <c r="AB53" s="2451"/>
      <c r="AC53" s="2451"/>
      <c r="AD53" s="2219"/>
      <c r="AE53" s="2219"/>
      <c r="AF53" s="2219"/>
      <c r="AG53" s="2253"/>
      <c r="AH53" s="1037"/>
      <c r="AI53" s="4468"/>
      <c r="AJ53" s="4468"/>
      <c r="AK53" s="4468"/>
      <c r="AL53" s="4468"/>
      <c r="AM53" s="4468"/>
      <c r="AN53" s="4468"/>
      <c r="AO53" s="4468"/>
      <c r="AP53" s="4468"/>
      <c r="AQ53" s="4468"/>
      <c r="AR53" s="4468"/>
      <c r="AS53" s="4468"/>
      <c r="AT53" s="4468"/>
      <c r="AU53" s="4468"/>
      <c r="AV53" s="1707"/>
      <c r="AW53" s="2204"/>
      <c r="AX53" s="2204"/>
    </row>
    <row r="54" spans="1:65" s="897" customFormat="1" ht="14.1" customHeight="1">
      <c r="A54" s="1058"/>
      <c r="B54" s="2175"/>
      <c r="C54" s="65"/>
      <c r="D54" s="2451" t="s">
        <v>2304</v>
      </c>
      <c r="E54" s="2451"/>
      <c r="F54" s="2451"/>
      <c r="G54" s="2451"/>
      <c r="H54" s="2451"/>
      <c r="I54" s="2451"/>
      <c r="J54" s="2451"/>
      <c r="K54" s="2451"/>
      <c r="L54" s="2451"/>
      <c r="M54" s="2451"/>
      <c r="N54" s="2451"/>
      <c r="O54" s="2451"/>
      <c r="P54" s="2451"/>
      <c r="Q54" s="2451"/>
      <c r="R54" s="2451"/>
      <c r="S54" s="2451"/>
      <c r="T54" s="2451"/>
      <c r="U54" s="2451"/>
      <c r="V54" s="2451"/>
      <c r="W54" s="2451"/>
      <c r="X54" s="2451"/>
      <c r="Y54" s="2451"/>
      <c r="Z54" s="2451"/>
      <c r="AA54" s="2451"/>
      <c r="AB54" s="2451"/>
      <c r="AC54" s="2451"/>
      <c r="AD54" s="2219"/>
      <c r="AE54" s="2219"/>
      <c r="AF54" s="2219"/>
      <c r="AG54" s="2253"/>
      <c r="AH54" s="1037"/>
      <c r="AI54" s="4468"/>
      <c r="AJ54" s="4468"/>
      <c r="AK54" s="4468"/>
      <c r="AL54" s="4468"/>
      <c r="AM54" s="4468"/>
      <c r="AN54" s="4468"/>
      <c r="AO54" s="4468"/>
      <c r="AP54" s="4468"/>
      <c r="AQ54" s="4468"/>
      <c r="AR54" s="4468"/>
      <c r="AS54" s="4468"/>
      <c r="AT54" s="4468"/>
      <c r="AU54" s="4468"/>
      <c r="AV54" s="1707"/>
      <c r="AW54" s="2204"/>
      <c r="AX54" s="2204"/>
    </row>
    <row r="55" spans="1:65" s="897" customFormat="1" ht="14.1" customHeight="1">
      <c r="A55" s="1058"/>
      <c r="B55" s="2175"/>
      <c r="C55" s="65"/>
      <c r="D55" s="1933"/>
      <c r="E55" s="1933"/>
      <c r="F55" s="1933"/>
      <c r="G55" s="1933"/>
      <c r="H55" s="1933"/>
      <c r="I55" s="1933"/>
      <c r="J55" s="1933"/>
      <c r="K55" s="1933"/>
      <c r="L55" s="1933"/>
      <c r="M55" s="1933"/>
      <c r="N55" s="1933"/>
      <c r="O55" s="1933"/>
      <c r="P55" s="1933"/>
      <c r="Q55" s="1933"/>
      <c r="R55" s="1933"/>
      <c r="S55" s="1933"/>
      <c r="T55" s="1933"/>
      <c r="U55" s="1933"/>
      <c r="V55" s="1933"/>
      <c r="W55" s="1933"/>
      <c r="X55" s="1933"/>
      <c r="Y55" s="1933"/>
      <c r="Z55" s="1933"/>
      <c r="AA55" s="1933"/>
      <c r="AB55" s="1933"/>
      <c r="AC55" s="1933"/>
      <c r="AD55" s="1933"/>
      <c r="AE55" s="1933"/>
      <c r="AF55" s="1933"/>
      <c r="AG55" s="1933"/>
      <c r="AH55" s="2242"/>
      <c r="AI55" s="2243"/>
      <c r="AJ55" s="2243"/>
      <c r="AK55" s="2243"/>
      <c r="AL55" s="2243"/>
      <c r="AM55" s="2243"/>
      <c r="AN55" s="2243"/>
      <c r="AO55" s="2243"/>
      <c r="AP55" s="2243"/>
      <c r="AQ55" s="2243"/>
      <c r="AR55" s="2243"/>
      <c r="AS55" s="2243"/>
      <c r="AT55" s="2243"/>
      <c r="AU55" s="2243"/>
      <c r="AV55" s="1707"/>
      <c r="AW55" s="2204"/>
      <c r="AX55" s="2204"/>
    </row>
    <row r="56" spans="1:65" s="897" customFormat="1" ht="14.1" customHeight="1">
      <c r="A56" s="1058"/>
      <c r="B56" s="2175" t="s">
        <v>706</v>
      </c>
      <c r="C56" s="37"/>
      <c r="D56" s="2186"/>
      <c r="E56" s="2186"/>
      <c r="F56" s="2186"/>
      <c r="G56" s="2186"/>
      <c r="H56" s="2186"/>
      <c r="I56" s="2186"/>
      <c r="J56" s="2186"/>
      <c r="K56" s="2186"/>
      <c r="L56" s="2186"/>
      <c r="M56" s="2186"/>
      <c r="N56" s="2186"/>
      <c r="O56" s="2186"/>
      <c r="P56" s="2186"/>
      <c r="Q56" s="2186"/>
      <c r="R56" s="2186"/>
      <c r="S56" s="2186"/>
      <c r="T56" s="2186"/>
      <c r="U56" s="2186"/>
      <c r="V56" s="2184"/>
      <c r="W56" s="2186"/>
      <c r="X56" s="2186"/>
      <c r="Y56" s="2186"/>
      <c r="Z56" s="2175"/>
      <c r="AA56" s="2175"/>
      <c r="AB56" s="2175"/>
      <c r="AC56" s="2175"/>
      <c r="AD56" s="2175"/>
      <c r="AE56" s="2186"/>
      <c r="AF56" s="2186"/>
      <c r="AG56" s="2175"/>
      <c r="AH56" s="145"/>
      <c r="AI56" s="37"/>
      <c r="AJ56" s="37"/>
      <c r="AK56" s="37"/>
      <c r="AL56" s="37"/>
      <c r="AM56" s="37"/>
      <c r="AN56" s="37"/>
      <c r="AO56" s="37"/>
      <c r="AP56" s="37"/>
      <c r="AQ56" s="37"/>
      <c r="AR56" s="37"/>
      <c r="AS56" s="37"/>
      <c r="AT56" s="37"/>
      <c r="AU56" s="37"/>
      <c r="AV56" s="126"/>
      <c r="AW56" s="914"/>
      <c r="AX56" s="914"/>
    </row>
    <row r="57" spans="1:65" s="897" customFormat="1" ht="14.1" customHeight="1">
      <c r="A57" s="1058"/>
      <c r="B57" s="2175"/>
      <c r="C57" s="256" t="s">
        <v>12</v>
      </c>
      <c r="D57" s="2199" t="s">
        <v>298</v>
      </c>
      <c r="E57" s="2199"/>
      <c r="F57" s="2199"/>
      <c r="G57" s="2199"/>
      <c r="H57" s="2199"/>
      <c r="I57" s="2199"/>
      <c r="J57" s="2199"/>
      <c r="K57" s="2199"/>
      <c r="L57" s="2199"/>
      <c r="M57" s="2199"/>
      <c r="N57" s="2199"/>
      <c r="O57" s="2199"/>
      <c r="P57" s="2199"/>
      <c r="Q57" s="2199"/>
      <c r="R57" s="2199"/>
      <c r="S57" s="2199"/>
      <c r="T57" s="2199"/>
      <c r="U57" s="2199"/>
      <c r="V57" s="2199"/>
      <c r="W57" s="2199"/>
      <c r="X57" s="2199"/>
      <c r="Y57" s="2199"/>
      <c r="Z57" s="2199"/>
      <c r="AA57" s="2199"/>
      <c r="AB57" s="2199"/>
      <c r="AC57" s="2199"/>
      <c r="AD57" s="2199"/>
      <c r="AE57" s="2199"/>
      <c r="AF57" s="2199"/>
      <c r="AG57" s="179"/>
      <c r="AH57" s="2244"/>
      <c r="AI57" s="37"/>
      <c r="AJ57" s="37"/>
      <c r="AK57" s="37"/>
      <c r="AL57" s="37"/>
      <c r="AM57" s="37"/>
      <c r="AN57" s="37"/>
      <c r="AO57" s="37"/>
      <c r="AP57" s="37"/>
      <c r="AQ57" s="37"/>
      <c r="AR57" s="37"/>
      <c r="AS57" s="37"/>
      <c r="AT57" s="37"/>
      <c r="AU57" s="37"/>
      <c r="AV57" s="126"/>
      <c r="AW57" s="914"/>
      <c r="AX57" s="914"/>
    </row>
    <row r="58" spans="1:65" s="897" customFormat="1" ht="14.1" customHeight="1">
      <c r="A58" s="1058"/>
      <c r="B58" s="37"/>
      <c r="C58" s="37"/>
      <c r="D58" s="2186"/>
      <c r="E58" s="2199"/>
      <c r="F58" s="2199"/>
      <c r="G58" s="2199"/>
      <c r="H58" s="2199"/>
      <c r="I58" s="2199"/>
      <c r="J58" s="2199"/>
      <c r="K58" s="2199"/>
      <c r="L58" s="2199"/>
      <c r="M58" s="2199"/>
      <c r="N58" s="2199"/>
      <c r="O58" s="2199"/>
      <c r="P58" s="2199"/>
      <c r="Q58" s="2175"/>
      <c r="R58" s="2150"/>
      <c r="S58" s="2150"/>
      <c r="T58" s="301"/>
      <c r="U58" s="2156"/>
      <c r="V58" s="2156"/>
      <c r="W58" s="2175"/>
      <c r="X58" s="2175"/>
      <c r="Y58" s="2175"/>
      <c r="Z58" s="2186"/>
      <c r="AA58" s="2186"/>
      <c r="AB58" s="2186"/>
      <c r="AC58" s="2186"/>
      <c r="AD58" s="2186"/>
      <c r="AE58" s="2186"/>
      <c r="AF58" s="2186"/>
      <c r="AG58" s="2175"/>
      <c r="AH58" s="2245"/>
      <c r="AI58" s="37"/>
      <c r="AJ58" s="37"/>
      <c r="AK58" s="37"/>
      <c r="AL58" s="37"/>
      <c r="AM58" s="37"/>
      <c r="AN58" s="37"/>
      <c r="AO58" s="37"/>
      <c r="AP58" s="37"/>
      <c r="AQ58" s="37"/>
      <c r="AR58" s="37"/>
      <c r="AS58" s="37"/>
      <c r="AT58" s="37"/>
      <c r="AU58" s="37"/>
      <c r="AV58" s="126"/>
      <c r="AW58" s="914"/>
      <c r="AX58" s="914"/>
    </row>
    <row r="59" spans="1:65" s="897" customFormat="1" ht="14.1" customHeight="1">
      <c r="A59" s="1058"/>
      <c r="B59" s="2175"/>
      <c r="C59" s="2175"/>
      <c r="D59" s="2175"/>
      <c r="E59" s="2175"/>
      <c r="F59" s="2175"/>
      <c r="G59" s="2175"/>
      <c r="H59" s="2175"/>
      <c r="I59" s="2175"/>
      <c r="J59" s="2175"/>
      <c r="K59" s="2175"/>
      <c r="L59" s="2175"/>
      <c r="M59" s="2175"/>
      <c r="N59" s="2175"/>
      <c r="O59" s="2175"/>
      <c r="P59" s="2175"/>
      <c r="Q59" s="2175"/>
      <c r="R59" s="2175"/>
      <c r="S59" s="2175"/>
      <c r="T59" s="2186"/>
      <c r="U59" s="2186"/>
      <c r="V59" s="2184"/>
      <c r="W59" s="2199"/>
      <c r="X59" s="2186"/>
      <c r="Y59" s="2186"/>
      <c r="Z59" s="2186"/>
      <c r="AA59" s="2186"/>
      <c r="AB59" s="2186"/>
      <c r="AC59" s="2186"/>
      <c r="AD59" s="2186"/>
      <c r="AE59" s="2186"/>
      <c r="AF59" s="2186"/>
      <c r="AG59" s="422"/>
      <c r="AH59" s="2246"/>
      <c r="AI59" s="37"/>
      <c r="AJ59" s="37"/>
      <c r="AK59" s="37"/>
      <c r="AL59" s="37"/>
      <c r="AM59" s="37"/>
      <c r="AN59" s="37"/>
      <c r="AO59" s="37"/>
      <c r="AP59" s="37"/>
      <c r="AQ59" s="37"/>
      <c r="AR59" s="37"/>
      <c r="AS59" s="37"/>
      <c r="AT59" s="37"/>
      <c r="AU59" s="37"/>
      <c r="AV59" s="126"/>
      <c r="AW59" s="914"/>
      <c r="AX59" s="914"/>
    </row>
    <row r="60" spans="1:65" s="897" customFormat="1" ht="14.1" customHeight="1">
      <c r="A60" s="1058"/>
      <c r="B60" s="2175"/>
      <c r="C60" s="2175"/>
      <c r="D60" s="2175"/>
      <c r="E60" s="2175"/>
      <c r="F60" s="2175"/>
      <c r="G60" s="2175"/>
      <c r="H60" s="2175"/>
      <c r="I60" s="2175"/>
      <c r="J60" s="2175"/>
      <c r="K60" s="2175"/>
      <c r="L60" s="2175"/>
      <c r="M60" s="2175"/>
      <c r="N60" s="2175"/>
      <c r="O60" s="2175"/>
      <c r="P60" s="2175"/>
      <c r="Q60" s="2175"/>
      <c r="R60" s="2175"/>
      <c r="S60" s="2175"/>
      <c r="T60" s="2186"/>
      <c r="U60" s="2186"/>
      <c r="V60" s="2184"/>
      <c r="W60" s="2199"/>
      <c r="X60" s="2186"/>
      <c r="Y60" s="2186"/>
      <c r="Z60" s="2186"/>
      <c r="AA60" s="2186"/>
      <c r="AB60" s="2186"/>
      <c r="AC60" s="2186"/>
      <c r="AD60" s="2186"/>
      <c r="AE60" s="2186"/>
      <c r="AF60" s="2186"/>
      <c r="AG60" s="422"/>
      <c r="AH60" s="2152" t="s">
        <v>50</v>
      </c>
      <c r="AI60" s="3218" t="s">
        <v>883</v>
      </c>
      <c r="AJ60" s="3218"/>
      <c r="AK60" s="3218"/>
      <c r="AL60" s="3218"/>
      <c r="AM60" s="3218"/>
      <c r="AN60" s="3218"/>
      <c r="AO60" s="3218"/>
      <c r="AP60" s="3218"/>
      <c r="AQ60" s="3218"/>
      <c r="AR60" s="3218"/>
      <c r="AS60" s="3218"/>
      <c r="AT60" s="3218"/>
      <c r="AU60" s="3218"/>
      <c r="AV60" s="3396"/>
      <c r="AW60" s="2196"/>
      <c r="AX60" s="2196"/>
    </row>
    <row r="61" spans="1:65" s="897" customFormat="1" ht="14.1" customHeight="1" thickBot="1">
      <c r="A61" s="1072"/>
      <c r="B61" s="7"/>
      <c r="C61" s="7"/>
      <c r="D61" s="7"/>
      <c r="E61" s="7"/>
      <c r="F61" s="7"/>
      <c r="G61" s="7"/>
      <c r="H61" s="7"/>
      <c r="I61" s="7"/>
      <c r="J61" s="7"/>
      <c r="K61" s="7"/>
      <c r="L61" s="7"/>
      <c r="M61" s="7"/>
      <c r="N61" s="7"/>
      <c r="O61" s="7"/>
      <c r="P61" s="7"/>
      <c r="Q61" s="7"/>
      <c r="R61" s="7"/>
      <c r="S61" s="7"/>
      <c r="T61" s="2247"/>
      <c r="U61" s="2247"/>
      <c r="V61" s="77"/>
      <c r="W61" s="25"/>
      <c r="X61" s="2247"/>
      <c r="Y61" s="2247"/>
      <c r="Z61" s="2247"/>
      <c r="AA61" s="2247"/>
      <c r="AB61" s="2247"/>
      <c r="AC61" s="2247"/>
      <c r="AD61" s="2247"/>
      <c r="AE61" s="2247"/>
      <c r="AF61" s="2247"/>
      <c r="AG61" s="2248"/>
      <c r="AH61" s="162"/>
      <c r="AI61" s="4588"/>
      <c r="AJ61" s="4588"/>
      <c r="AK61" s="4588"/>
      <c r="AL61" s="4588"/>
      <c r="AM61" s="4588"/>
      <c r="AN61" s="4588"/>
      <c r="AO61" s="4588"/>
      <c r="AP61" s="4588"/>
      <c r="AQ61" s="4588"/>
      <c r="AR61" s="4588"/>
      <c r="AS61" s="4588"/>
      <c r="AT61" s="4588"/>
      <c r="AU61" s="4588"/>
      <c r="AV61" s="4589"/>
      <c r="AW61" s="2196"/>
      <c r="AX61" s="2196"/>
    </row>
    <row r="62" spans="1:65" ht="13.5" customHeight="1"/>
    <row r="63" spans="1:65" ht="13.5" customHeight="1">
      <c r="AV63" s="18" ph="1"/>
      <c r="AW63" s="18" ph="1"/>
      <c r="BB63" s="4587"/>
      <c r="BC63" s="4587"/>
      <c r="BD63" s="4587"/>
      <c r="BE63" s="4587"/>
      <c r="BF63" s="4587"/>
      <c r="BG63" s="4587"/>
      <c r="BH63" s="4587"/>
    </row>
    <row r="64" spans="1:65" ht="13.5" customHeight="1">
      <c r="AV64" s="18" ph="1"/>
      <c r="AW64" s="18" ph="1"/>
    </row>
    <row r="65" spans="48:49" ht="13.5" customHeight="1"/>
    <row r="68" spans="48:49" ht="19.5">
      <c r="AV68" s="18" ph="1"/>
      <c r="AW68" s="18" ph="1"/>
    </row>
    <row r="69" spans="48:49" ht="19.5">
      <c r="AV69" s="18" ph="1"/>
      <c r="AW69" s="18" ph="1"/>
    </row>
    <row r="79" spans="48:49" ht="19.5">
      <c r="AV79" s="18" ph="1"/>
      <c r="AW79" s="18" ph="1"/>
    </row>
    <row r="80" spans="48:49" ht="19.5">
      <c r="AV80" s="18" ph="1"/>
      <c r="AW80" s="18" ph="1"/>
    </row>
    <row r="84" spans="48:49" ht="19.5">
      <c r="AV84" s="18" ph="1"/>
      <c r="AW84" s="18" ph="1"/>
    </row>
    <row r="85" spans="48:49" ht="19.5">
      <c r="AV85" s="18" ph="1"/>
      <c r="AW85" s="18" ph="1"/>
    </row>
    <row r="87" spans="48:49" ht="19.5">
      <c r="AV87" s="18" ph="1"/>
      <c r="AW87" s="18" ph="1"/>
    </row>
    <row r="88" spans="48:49" ht="19.5">
      <c r="AV88" s="18" ph="1"/>
      <c r="AW88" s="18" ph="1"/>
    </row>
    <row r="95" spans="48:49" ht="19.5">
      <c r="AV95" s="18" ph="1"/>
      <c r="AW95" s="18" ph="1"/>
    </row>
    <row r="96" spans="48:49" ht="19.5">
      <c r="AV96" s="18" ph="1"/>
      <c r="AW96" s="18" ph="1"/>
    </row>
    <row r="100" spans="48:49" ht="19.5">
      <c r="AV100" s="18" ph="1"/>
      <c r="AW100" s="18" ph="1"/>
    </row>
    <row r="101" spans="48:49" ht="19.5">
      <c r="AV101" s="18" ph="1"/>
      <c r="AW101" s="18" ph="1"/>
    </row>
    <row r="102" spans="48:49" ht="19.5">
      <c r="AV102" s="18" ph="1"/>
      <c r="AW102" s="18" ph="1"/>
    </row>
    <row r="103" spans="48:49" ht="19.5">
      <c r="AV103" s="18" ph="1"/>
      <c r="AW103" s="18" ph="1"/>
    </row>
    <row r="104" spans="48:49" ht="19.5">
      <c r="AV104" s="18" ph="1"/>
      <c r="AW104" s="18" ph="1"/>
    </row>
    <row r="105" spans="48:49" ht="19.5">
      <c r="AV105" s="18" ph="1"/>
      <c r="AW105" s="18" ph="1"/>
    </row>
    <row r="107" spans="48:49" ht="19.5">
      <c r="AV107" s="18" ph="1"/>
      <c r="AW107" s="18" ph="1"/>
    </row>
    <row r="108" spans="48:49" ht="19.5">
      <c r="AV108" s="18" ph="1"/>
      <c r="AW108" s="18" ph="1"/>
    </row>
    <row r="109" spans="48:49" ht="19.5">
      <c r="AV109" s="18" ph="1"/>
      <c r="AW109" s="18" ph="1"/>
    </row>
    <row r="110" spans="48:49" ht="19.5">
      <c r="AV110" s="18" ph="1"/>
      <c r="AW110" s="18" ph="1"/>
    </row>
    <row r="111" spans="48:49" ht="19.5">
      <c r="AV111" s="18" ph="1"/>
      <c r="AW111" s="18" ph="1"/>
    </row>
    <row r="112" spans="48:49" ht="19.5">
      <c r="AV112" s="18" ph="1"/>
      <c r="AW112" s="18" ph="1"/>
    </row>
    <row r="113" spans="48:49" ht="19.5">
      <c r="AV113" s="18" ph="1"/>
      <c r="AW113" s="18" ph="1"/>
    </row>
    <row r="114" spans="48:49" ht="19.5">
      <c r="AV114" s="18" ph="1"/>
      <c r="AW114" s="18" ph="1"/>
    </row>
    <row r="116" spans="48:49" ht="19.5">
      <c r="AV116" s="18" ph="1"/>
      <c r="AW116" s="18" ph="1"/>
    </row>
    <row r="117" spans="48:49" ht="19.5">
      <c r="AV117" s="18" ph="1"/>
      <c r="AW117" s="18" ph="1"/>
    </row>
    <row r="118" spans="48:49" ht="19.5">
      <c r="AV118" s="18" ph="1"/>
      <c r="AW118" s="18" ph="1"/>
    </row>
    <row r="119" spans="48:49" ht="19.5">
      <c r="AV119" s="18" ph="1"/>
      <c r="AW119" s="18" ph="1"/>
    </row>
    <row r="120" spans="48:49" ht="19.5">
      <c r="AV120" s="18" ph="1"/>
      <c r="AW120" s="18" ph="1"/>
    </row>
    <row r="121" spans="48:49" ht="19.5">
      <c r="AV121" s="18" ph="1"/>
      <c r="AW121" s="18" ph="1"/>
    </row>
    <row r="122" spans="48:49" ht="19.5">
      <c r="AV122" s="18" ph="1"/>
      <c r="AW122" s="18" ph="1"/>
    </row>
    <row r="123" spans="48:49" ht="19.5">
      <c r="AV123" s="18" ph="1"/>
      <c r="AW123" s="18" ph="1"/>
    </row>
    <row r="124" spans="48:49" ht="19.5">
      <c r="AV124" s="18" ph="1"/>
      <c r="AW124" s="18" ph="1"/>
    </row>
    <row r="125" spans="48:49" ht="19.5">
      <c r="AV125" s="18" ph="1"/>
      <c r="AW125" s="18" ph="1"/>
    </row>
    <row r="127" spans="48:49" ht="19.5">
      <c r="AV127" s="18" ph="1"/>
      <c r="AW127" s="18" ph="1"/>
    </row>
    <row r="128" spans="48:49" ht="19.5">
      <c r="AV128" s="18" ph="1"/>
      <c r="AW128" s="18" ph="1"/>
    </row>
    <row r="129" spans="48:49" ht="19.5">
      <c r="AV129" s="18" ph="1"/>
      <c r="AW129" s="18" ph="1"/>
    </row>
    <row r="130" spans="48:49" ht="19.5">
      <c r="AV130" s="18" ph="1"/>
      <c r="AW130" s="18" ph="1"/>
    </row>
    <row r="131" spans="48:49" ht="19.5">
      <c r="AV131" s="18" ph="1"/>
      <c r="AW131" s="18" ph="1"/>
    </row>
    <row r="132" spans="48:49" ht="19.5">
      <c r="AV132" s="18" ph="1"/>
      <c r="AW132" s="18" ph="1"/>
    </row>
    <row r="136" spans="48:49" ht="19.5">
      <c r="AV136" s="18" ph="1"/>
      <c r="AW136" s="18" ph="1"/>
    </row>
    <row r="137" spans="48:49" ht="19.5">
      <c r="AV137" s="18" ph="1"/>
      <c r="AW137" s="18" ph="1"/>
    </row>
    <row r="141" spans="48:49" ht="19.5">
      <c r="AV141" s="18" ph="1"/>
      <c r="AW141" s="18" ph="1"/>
    </row>
    <row r="142" spans="48:49" ht="19.5">
      <c r="AV142" s="18" ph="1"/>
      <c r="AW142" s="18" ph="1"/>
    </row>
    <row r="144" spans="48:49" ht="19.5">
      <c r="AV144" s="18" ph="1"/>
      <c r="AW144" s="18" ph="1"/>
    </row>
    <row r="145" spans="48:49" ht="19.5">
      <c r="AV145" s="18" ph="1"/>
      <c r="AW145" s="18" ph="1"/>
    </row>
    <row r="152" spans="48:49" ht="19.5">
      <c r="AV152" s="18" ph="1"/>
      <c r="AW152" s="18" ph="1"/>
    </row>
    <row r="153" spans="48:49" ht="19.5">
      <c r="AV153" s="18" ph="1"/>
      <c r="AW153" s="18" ph="1"/>
    </row>
    <row r="157" spans="48:49" ht="19.5">
      <c r="AV157" s="18" ph="1"/>
      <c r="AW157" s="18" ph="1"/>
    </row>
    <row r="158" spans="48:49" ht="19.5">
      <c r="AV158" s="18" ph="1"/>
      <c r="AW158" s="18" ph="1"/>
    </row>
    <row r="159" spans="48:49" ht="19.5">
      <c r="AV159" s="18" ph="1"/>
      <c r="AW159" s="18" ph="1"/>
    </row>
    <row r="160" spans="48:49" ht="19.5">
      <c r="AV160" s="18" ph="1"/>
      <c r="AW160" s="18" ph="1"/>
    </row>
    <row r="161" spans="48:49" ht="19.5">
      <c r="AV161" s="18" ph="1"/>
      <c r="AW161" s="18" ph="1"/>
    </row>
    <row r="162" spans="48:49" ht="19.5">
      <c r="AV162" s="18" ph="1"/>
      <c r="AW162" s="18" ph="1"/>
    </row>
    <row r="164" spans="48:49" ht="19.5">
      <c r="AV164" s="18" ph="1"/>
      <c r="AW164" s="18" ph="1"/>
    </row>
    <row r="165" spans="48:49" ht="19.5">
      <c r="AV165" s="18" ph="1"/>
      <c r="AW165" s="18" ph="1"/>
    </row>
    <row r="166" spans="48:49" ht="19.5">
      <c r="AV166" s="18" ph="1"/>
      <c r="AW166" s="18" ph="1"/>
    </row>
    <row r="167" spans="48:49" ht="19.5">
      <c r="AV167" s="18" ph="1"/>
      <c r="AW167" s="18" ph="1"/>
    </row>
    <row r="168" spans="48:49" ht="19.5">
      <c r="AV168" s="18" ph="1"/>
      <c r="AW168" s="18" ph="1"/>
    </row>
    <row r="169" spans="48:49" ht="19.5">
      <c r="AV169" s="18" ph="1"/>
      <c r="AW169" s="18" ph="1"/>
    </row>
    <row r="170" spans="48:49" ht="19.5">
      <c r="AV170" s="18" ph="1"/>
      <c r="AW170" s="18" ph="1"/>
    </row>
    <row r="171" spans="48:49" ht="19.5">
      <c r="AV171" s="18" ph="1"/>
      <c r="AW171" s="18" ph="1"/>
    </row>
    <row r="173" spans="48:49" ht="19.5">
      <c r="AV173" s="18" ph="1"/>
      <c r="AW173" s="18" ph="1"/>
    </row>
    <row r="174" spans="48:49" ht="19.5">
      <c r="AV174" s="18" ph="1"/>
      <c r="AW174" s="18" ph="1"/>
    </row>
    <row r="175" spans="48:49" ht="19.5">
      <c r="AV175" s="18" ph="1"/>
      <c r="AW175" s="18" ph="1"/>
    </row>
    <row r="176" spans="48:49" ht="19.5">
      <c r="AV176" s="18" ph="1"/>
      <c r="AW176" s="18" ph="1"/>
    </row>
    <row r="177" spans="48:49" ht="19.5">
      <c r="AV177" s="18" ph="1"/>
      <c r="AW177" s="18" ph="1"/>
    </row>
    <row r="178" spans="48:49" ht="19.5">
      <c r="AV178" s="18" ph="1"/>
      <c r="AW178" s="18" ph="1"/>
    </row>
    <row r="179" spans="48:49" ht="19.5">
      <c r="AV179" s="18" ph="1"/>
      <c r="AW179" s="18" ph="1"/>
    </row>
    <row r="180" spans="48:49" ht="19.5">
      <c r="AV180" s="18" ph="1"/>
      <c r="AW180" s="18" ph="1"/>
    </row>
    <row r="181" spans="48:49" ht="19.5">
      <c r="AV181" s="18" ph="1"/>
      <c r="AW181" s="18" ph="1"/>
    </row>
    <row r="182" spans="48:49" ht="19.5">
      <c r="AV182" s="18" ph="1"/>
      <c r="AW182" s="18" ph="1"/>
    </row>
    <row r="184" spans="48:49" ht="19.5">
      <c r="AV184" s="18" ph="1"/>
      <c r="AW184" s="18" ph="1"/>
    </row>
    <row r="185" spans="48:49" ht="19.5">
      <c r="AV185" s="18" ph="1"/>
      <c r="AW185" s="18" ph="1"/>
    </row>
    <row r="186" spans="48:49" ht="19.5">
      <c r="AV186" s="18" ph="1"/>
      <c r="AW186" s="18" ph="1"/>
    </row>
    <row r="187" spans="48:49" ht="19.5">
      <c r="AV187" s="18" ph="1"/>
      <c r="AW187" s="18" ph="1"/>
    </row>
    <row r="188" spans="48:49" ht="19.5">
      <c r="AV188" s="18" ph="1"/>
      <c r="AW188" s="18" ph="1"/>
    </row>
    <row r="189" spans="48:49" ht="19.5">
      <c r="AV189" s="18" ph="1"/>
      <c r="AW189" s="18" ph="1"/>
    </row>
    <row r="190" spans="48:49" ht="19.5">
      <c r="AV190" s="18" ph="1"/>
      <c r="AW190" s="18" ph="1"/>
    </row>
  </sheetData>
  <mergeCells count="364">
    <mergeCell ref="AX4:CH15"/>
    <mergeCell ref="C13:F13"/>
    <mergeCell ref="G12:K12"/>
    <mergeCell ref="M24:N24"/>
    <mergeCell ref="T24:U24"/>
    <mergeCell ref="V24:W24"/>
    <mergeCell ref="AE24:AF24"/>
    <mergeCell ref="AL24:AM24"/>
    <mergeCell ref="C23:E25"/>
    <mergeCell ref="F23:L23"/>
    <mergeCell ref="M23:N23"/>
    <mergeCell ref="T23:U23"/>
    <mergeCell ref="V23:W23"/>
    <mergeCell ref="AE23:AF23"/>
    <mergeCell ref="F24:I25"/>
    <mergeCell ref="J24:L24"/>
    <mergeCell ref="AX17:CG29"/>
    <mergeCell ref="Q13:U13"/>
    <mergeCell ref="V13:Z13"/>
    <mergeCell ref="G14:K14"/>
    <mergeCell ref="L14:P14"/>
    <mergeCell ref="Q14:U14"/>
    <mergeCell ref="V14:Z14"/>
    <mergeCell ref="M27:N27"/>
    <mergeCell ref="A1:AV1"/>
    <mergeCell ref="A3:AG3"/>
    <mergeCell ref="AH3:AV3"/>
    <mergeCell ref="AI4:AV6"/>
    <mergeCell ref="C21:L21"/>
    <mergeCell ref="M21:U21"/>
    <mergeCell ref="C22:L22"/>
    <mergeCell ref="M22:N22"/>
    <mergeCell ref="T22:U22"/>
    <mergeCell ref="V22:W22"/>
    <mergeCell ref="AI13:AS18"/>
    <mergeCell ref="C14:F14"/>
    <mergeCell ref="B16:AG16"/>
    <mergeCell ref="C17:AG17"/>
    <mergeCell ref="V21:AD21"/>
    <mergeCell ref="AE21:AM21"/>
    <mergeCell ref="AE22:AF22"/>
    <mergeCell ref="L12:P12"/>
    <mergeCell ref="Q12:U12"/>
    <mergeCell ref="V12:Z12"/>
    <mergeCell ref="Q11:Z11"/>
    <mergeCell ref="G11:P11"/>
    <mergeCell ref="G13:K13"/>
    <mergeCell ref="L13:P13"/>
    <mergeCell ref="C26:C31"/>
    <mergeCell ref="D26:E28"/>
    <mergeCell ref="F26:L26"/>
    <mergeCell ref="M26:N26"/>
    <mergeCell ref="T26:U26"/>
    <mergeCell ref="V26:W26"/>
    <mergeCell ref="AE26:AF26"/>
    <mergeCell ref="AL26:AM26"/>
    <mergeCell ref="J25:L25"/>
    <mergeCell ref="M25:N25"/>
    <mergeCell ref="T25:U25"/>
    <mergeCell ref="V25:W25"/>
    <mergeCell ref="AE25:AF25"/>
    <mergeCell ref="V31:W31"/>
    <mergeCell ref="AE27:AF27"/>
    <mergeCell ref="AL27:AM27"/>
    <mergeCell ref="J28:L28"/>
    <mergeCell ref="M28:N28"/>
    <mergeCell ref="T28:U28"/>
    <mergeCell ref="V28:W28"/>
    <mergeCell ref="AE28:AF28"/>
    <mergeCell ref="AL28:AM28"/>
    <mergeCell ref="F27:I28"/>
    <mergeCell ref="J27:L27"/>
    <mergeCell ref="AT36:AU37"/>
    <mergeCell ref="H37:I37"/>
    <mergeCell ref="BB63:BH63"/>
    <mergeCell ref="AE31:AF31"/>
    <mergeCell ref="AL31:AM31"/>
    <mergeCell ref="J37:K37"/>
    <mergeCell ref="L37:M37"/>
    <mergeCell ref="N37:O37"/>
    <mergeCell ref="P37:Q37"/>
    <mergeCell ref="AI60:AV61"/>
    <mergeCell ref="AX36:BX36"/>
    <mergeCell ref="AX39:BY44"/>
    <mergeCell ref="AJ37:AK37"/>
    <mergeCell ref="AL37:AM37"/>
    <mergeCell ref="AN37:AO37"/>
    <mergeCell ref="AB37:AC37"/>
    <mergeCell ref="AD37:AE37"/>
    <mergeCell ref="AF37:AG37"/>
    <mergeCell ref="AH37:AI37"/>
    <mergeCell ref="V36:Y37"/>
    <mergeCell ref="Z36:AA37"/>
    <mergeCell ref="AB36:AO36"/>
    <mergeCell ref="AR38:AS38"/>
    <mergeCell ref="AT38:AU38"/>
    <mergeCell ref="R37:S37"/>
    <mergeCell ref="T37:U37"/>
    <mergeCell ref="C35:E35"/>
    <mergeCell ref="H35:AA35"/>
    <mergeCell ref="AB35:AU35"/>
    <mergeCell ref="H36:U36"/>
    <mergeCell ref="AE29:AF29"/>
    <mergeCell ref="AL29:AM29"/>
    <mergeCell ref="F30:I31"/>
    <mergeCell ref="J30:L30"/>
    <mergeCell ref="M30:N30"/>
    <mergeCell ref="T30:U30"/>
    <mergeCell ref="V30:W30"/>
    <mergeCell ref="AE30:AF30"/>
    <mergeCell ref="AL30:AM30"/>
    <mergeCell ref="D29:E31"/>
    <mergeCell ref="F29:L29"/>
    <mergeCell ref="M29:N29"/>
    <mergeCell ref="T29:U29"/>
    <mergeCell ref="V29:W29"/>
    <mergeCell ref="J31:L31"/>
    <mergeCell ref="M31:N31"/>
    <mergeCell ref="T31:U31"/>
    <mergeCell ref="AP36:AS37"/>
    <mergeCell ref="C39:D39"/>
    <mergeCell ref="F39:G39"/>
    <mergeCell ref="H39:I39"/>
    <mergeCell ref="J39:K39"/>
    <mergeCell ref="L39:M39"/>
    <mergeCell ref="N39:O39"/>
    <mergeCell ref="P39:Q39"/>
    <mergeCell ref="R39:S39"/>
    <mergeCell ref="AF38:AG38"/>
    <mergeCell ref="F38:G38"/>
    <mergeCell ref="H38:I38"/>
    <mergeCell ref="J38:K38"/>
    <mergeCell ref="L38:M38"/>
    <mergeCell ref="N38:O38"/>
    <mergeCell ref="P38:Q38"/>
    <mergeCell ref="R38:S38"/>
    <mergeCell ref="AL38:AM38"/>
    <mergeCell ref="AN38:AO38"/>
    <mergeCell ref="AP38:AQ38"/>
    <mergeCell ref="T38:U38"/>
    <mergeCell ref="V38:W38"/>
    <mergeCell ref="X38:Y38"/>
    <mergeCell ref="Z38:AA38"/>
    <mergeCell ref="AB38:AC38"/>
    <mergeCell ref="AD38:AE38"/>
    <mergeCell ref="AH38:AI38"/>
    <mergeCell ref="AJ38:AK38"/>
    <mergeCell ref="AR39:AS39"/>
    <mergeCell ref="AT39:AU39"/>
    <mergeCell ref="C40:D40"/>
    <mergeCell ref="F40:G40"/>
    <mergeCell ref="H40:I40"/>
    <mergeCell ref="J40:K40"/>
    <mergeCell ref="L40:M40"/>
    <mergeCell ref="N40:O40"/>
    <mergeCell ref="P40:Q40"/>
    <mergeCell ref="R40:S40"/>
    <mergeCell ref="AF39:AG39"/>
    <mergeCell ref="AH39:AI39"/>
    <mergeCell ref="AJ39:AK39"/>
    <mergeCell ref="AL39:AM39"/>
    <mergeCell ref="AN39:AO39"/>
    <mergeCell ref="AP39:AQ39"/>
    <mergeCell ref="T39:U39"/>
    <mergeCell ref="V39:W39"/>
    <mergeCell ref="X39:Y39"/>
    <mergeCell ref="Z39:AA39"/>
    <mergeCell ref="AB39:AC39"/>
    <mergeCell ref="AD39:AE39"/>
    <mergeCell ref="AR40:AS40"/>
    <mergeCell ref="AT40:AU40"/>
    <mergeCell ref="C41:D41"/>
    <mergeCell ref="F41:G41"/>
    <mergeCell ref="H41:I41"/>
    <mergeCell ref="J41:K41"/>
    <mergeCell ref="L41:M41"/>
    <mergeCell ref="N41:O41"/>
    <mergeCell ref="P41:Q41"/>
    <mergeCell ref="R41:S41"/>
    <mergeCell ref="AF40:AG40"/>
    <mergeCell ref="AH40:AI40"/>
    <mergeCell ref="AJ40:AK40"/>
    <mergeCell ref="AL40:AM40"/>
    <mergeCell ref="AN40:AO40"/>
    <mergeCell ref="AP40:AQ40"/>
    <mergeCell ref="T40:U40"/>
    <mergeCell ref="V40:W40"/>
    <mergeCell ref="X40:Y40"/>
    <mergeCell ref="Z40:AA40"/>
    <mergeCell ref="AB40:AC40"/>
    <mergeCell ref="AD40:AE40"/>
    <mergeCell ref="AR41:AS41"/>
    <mergeCell ref="AT41:AU41"/>
    <mergeCell ref="C42:D42"/>
    <mergeCell ref="F42:G42"/>
    <mergeCell ref="H42:I42"/>
    <mergeCell ref="J42:K42"/>
    <mergeCell ref="L42:M42"/>
    <mergeCell ref="N42:O42"/>
    <mergeCell ref="P42:Q42"/>
    <mergeCell ref="R42:S42"/>
    <mergeCell ref="AF41:AG41"/>
    <mergeCell ref="AH41:AI41"/>
    <mergeCell ref="AJ41:AK41"/>
    <mergeCell ref="AL41:AM41"/>
    <mergeCell ref="AN41:AO41"/>
    <mergeCell ref="AP41:AQ41"/>
    <mergeCell ref="T41:U41"/>
    <mergeCell ref="V41:W41"/>
    <mergeCell ref="X41:Y41"/>
    <mergeCell ref="Z41:AA41"/>
    <mergeCell ref="AB41:AC41"/>
    <mergeCell ref="AD41:AE41"/>
    <mergeCell ref="AR42:AS42"/>
    <mergeCell ref="AT42:AU42"/>
    <mergeCell ref="C43:D43"/>
    <mergeCell ref="F43:G43"/>
    <mergeCell ref="H43:I43"/>
    <mergeCell ref="J43:K43"/>
    <mergeCell ref="L43:M43"/>
    <mergeCell ref="N43:O43"/>
    <mergeCell ref="P43:Q43"/>
    <mergeCell ref="R43:S43"/>
    <mergeCell ref="AF42:AG42"/>
    <mergeCell ref="X43:Y43"/>
    <mergeCell ref="Z43:AA43"/>
    <mergeCell ref="AB43:AC43"/>
    <mergeCell ref="AD43:AE43"/>
    <mergeCell ref="AH42:AI42"/>
    <mergeCell ref="AJ42:AK42"/>
    <mergeCell ref="AL42:AM42"/>
    <mergeCell ref="AN42:AO42"/>
    <mergeCell ref="AP42:AQ42"/>
    <mergeCell ref="T42:U42"/>
    <mergeCell ref="V42:W42"/>
    <mergeCell ref="X42:Y42"/>
    <mergeCell ref="Z42:AA42"/>
    <mergeCell ref="AB42:AC42"/>
    <mergeCell ref="AD42:AE42"/>
    <mergeCell ref="AR43:AS43"/>
    <mergeCell ref="AT43:AU43"/>
    <mergeCell ref="C44:D44"/>
    <mergeCell ref="F44:G44"/>
    <mergeCell ref="H44:I44"/>
    <mergeCell ref="J44:K44"/>
    <mergeCell ref="L44:M44"/>
    <mergeCell ref="N44:O44"/>
    <mergeCell ref="P44:Q44"/>
    <mergeCell ref="R44:S44"/>
    <mergeCell ref="AF43:AG43"/>
    <mergeCell ref="T44:U44"/>
    <mergeCell ref="V44:W44"/>
    <mergeCell ref="X44:Y44"/>
    <mergeCell ref="Z44:AA44"/>
    <mergeCell ref="AB44:AC44"/>
    <mergeCell ref="AD44:AE44"/>
    <mergeCell ref="AH43:AI43"/>
    <mergeCell ref="AJ43:AK43"/>
    <mergeCell ref="AL43:AM43"/>
    <mergeCell ref="AN43:AO43"/>
    <mergeCell ref="AP43:AQ43"/>
    <mergeCell ref="T43:U43"/>
    <mergeCell ref="V43:W43"/>
    <mergeCell ref="AR44:AS44"/>
    <mergeCell ref="AT44:AU44"/>
    <mergeCell ref="AF46:AG46"/>
    <mergeCell ref="AH46:AI46"/>
    <mergeCell ref="AH44:AI44"/>
    <mergeCell ref="AJ44:AK44"/>
    <mergeCell ref="AL44:AM44"/>
    <mergeCell ref="AN44:AO44"/>
    <mergeCell ref="AP44:AQ44"/>
    <mergeCell ref="AF44:AG44"/>
    <mergeCell ref="AP46:AQ46"/>
    <mergeCell ref="AF45:AG45"/>
    <mergeCell ref="AR45:AS45"/>
    <mergeCell ref="AT45:AU45"/>
    <mergeCell ref="AH45:AI45"/>
    <mergeCell ref="AJ45:AK45"/>
    <mergeCell ref="AL45:AM45"/>
    <mergeCell ref="AN45:AO45"/>
    <mergeCell ref="AP45:AQ45"/>
    <mergeCell ref="AR46:AS46"/>
    <mergeCell ref="AT46:AU46"/>
    <mergeCell ref="T46:U46"/>
    <mergeCell ref="V46:W46"/>
    <mergeCell ref="X46:Y46"/>
    <mergeCell ref="Z46:AA46"/>
    <mergeCell ref="AB46:AC46"/>
    <mergeCell ref="AD46:AE46"/>
    <mergeCell ref="AJ46:AK46"/>
    <mergeCell ref="AL46:AM46"/>
    <mergeCell ref="AN46:AO46"/>
    <mergeCell ref="T45:U45"/>
    <mergeCell ref="V45:W45"/>
    <mergeCell ref="X45:Y45"/>
    <mergeCell ref="Z45:AA45"/>
    <mergeCell ref="AB45:AC45"/>
    <mergeCell ref="AD45:AE45"/>
    <mergeCell ref="C45:D45"/>
    <mergeCell ref="F45:G45"/>
    <mergeCell ref="H45:I45"/>
    <mergeCell ref="J45:K45"/>
    <mergeCell ref="L45:M45"/>
    <mergeCell ref="N45:O45"/>
    <mergeCell ref="P45:Q45"/>
    <mergeCell ref="R45:S45"/>
    <mergeCell ref="R48:S48"/>
    <mergeCell ref="C46:D46"/>
    <mergeCell ref="F46:G46"/>
    <mergeCell ref="H46:I46"/>
    <mergeCell ref="J46:K46"/>
    <mergeCell ref="L46:M46"/>
    <mergeCell ref="N46:O46"/>
    <mergeCell ref="P46:Q46"/>
    <mergeCell ref="R46:S46"/>
    <mergeCell ref="AB48:AC48"/>
    <mergeCell ref="AD48:AE48"/>
    <mergeCell ref="AF47:AG47"/>
    <mergeCell ref="T47:U47"/>
    <mergeCell ref="V47:W47"/>
    <mergeCell ref="C47:D47"/>
    <mergeCell ref="F47:G47"/>
    <mergeCell ref="H47:I47"/>
    <mergeCell ref="J47:K47"/>
    <mergeCell ref="L47:M47"/>
    <mergeCell ref="N47:O47"/>
    <mergeCell ref="P47:Q47"/>
    <mergeCell ref="R47:S47"/>
    <mergeCell ref="X47:Y47"/>
    <mergeCell ref="Z47:AA47"/>
    <mergeCell ref="AB47:AC47"/>
    <mergeCell ref="AD47:AE47"/>
    <mergeCell ref="C48:D48"/>
    <mergeCell ref="F48:G48"/>
    <mergeCell ref="H48:I48"/>
    <mergeCell ref="J48:K48"/>
    <mergeCell ref="L48:M48"/>
    <mergeCell ref="N48:O48"/>
    <mergeCell ref="P48:Q48"/>
    <mergeCell ref="T27:U27"/>
    <mergeCell ref="V27:W27"/>
    <mergeCell ref="AL25:AM25"/>
    <mergeCell ref="AI52:AU54"/>
    <mergeCell ref="AR48:AS48"/>
    <mergeCell ref="AT48:AU48"/>
    <mergeCell ref="BG48:BM48"/>
    <mergeCell ref="AR47:AS47"/>
    <mergeCell ref="AT47:AU47"/>
    <mergeCell ref="AH47:AI47"/>
    <mergeCell ref="AJ47:AK47"/>
    <mergeCell ref="AL47:AM47"/>
    <mergeCell ref="AN47:AO47"/>
    <mergeCell ref="AP47:AQ47"/>
    <mergeCell ref="AF48:AG48"/>
    <mergeCell ref="AH48:AI48"/>
    <mergeCell ref="AJ48:AK48"/>
    <mergeCell ref="AL48:AM48"/>
    <mergeCell ref="AN48:AO48"/>
    <mergeCell ref="AP48:AQ48"/>
    <mergeCell ref="T48:U48"/>
    <mergeCell ref="V48:W48"/>
    <mergeCell ref="X48:Y48"/>
    <mergeCell ref="Z48:AA48"/>
  </mergeCells>
  <phoneticPr fontId="3"/>
  <printOptions horizontalCentered="1"/>
  <pageMargins left="0.70866141732283472" right="0.31496062992125984" top="0.39370078740157483" bottom="0.39370078740157483" header="0" footer="0"/>
  <pageSetup paperSize="9" scale="97"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50695" r:id="rId4" name="Check Box 7">
              <controlPr defaultSize="0" autoFill="0" autoLine="0" autoPict="0">
                <anchor moveWithCells="1">
                  <from>
                    <xdr:col>16</xdr:col>
                    <xdr:colOff>0</xdr:colOff>
                    <xdr:row>16</xdr:row>
                    <xdr:rowOff>142875</xdr:rowOff>
                  </from>
                  <to>
                    <xdr:col>20</xdr:col>
                    <xdr:colOff>133350</xdr:colOff>
                    <xdr:row>19</xdr:row>
                    <xdr:rowOff>47625</xdr:rowOff>
                  </to>
                </anchor>
              </controlPr>
            </control>
          </mc:Choice>
        </mc:AlternateContent>
        <mc:AlternateContent xmlns:mc="http://schemas.openxmlformats.org/markup-compatibility/2006">
          <mc:Choice Requires="x14">
            <control shapeId="1650696" r:id="rId5" name="Check Box 8">
              <controlPr defaultSize="0" autoFill="0" autoLine="0" autoPict="0">
                <anchor moveWithCells="1">
                  <from>
                    <xdr:col>21</xdr:col>
                    <xdr:colOff>9525</xdr:colOff>
                    <xdr:row>16</xdr:row>
                    <xdr:rowOff>142875</xdr:rowOff>
                  </from>
                  <to>
                    <xdr:col>26</xdr:col>
                    <xdr:colOff>9525</xdr:colOff>
                    <xdr:row>19</xdr:row>
                    <xdr:rowOff>66675</xdr:rowOff>
                  </to>
                </anchor>
              </controlPr>
            </control>
          </mc:Choice>
        </mc:AlternateContent>
        <mc:AlternateContent xmlns:mc="http://schemas.openxmlformats.org/markup-compatibility/2006">
          <mc:Choice Requires="x14">
            <control shapeId="1650697" r:id="rId6" name="Check Box 9">
              <controlPr defaultSize="0" autoFill="0" autoLine="0" autoPict="0">
                <anchor moveWithCells="1">
                  <from>
                    <xdr:col>26</xdr:col>
                    <xdr:colOff>95250</xdr:colOff>
                    <xdr:row>16</xdr:row>
                    <xdr:rowOff>142875</xdr:rowOff>
                  </from>
                  <to>
                    <xdr:col>32</xdr:col>
                    <xdr:colOff>38100</xdr:colOff>
                    <xdr:row>19</xdr:row>
                    <xdr:rowOff>66675</xdr:rowOff>
                  </to>
                </anchor>
              </controlPr>
            </control>
          </mc:Choice>
        </mc:AlternateContent>
        <mc:AlternateContent xmlns:mc="http://schemas.openxmlformats.org/markup-compatibility/2006">
          <mc:Choice Requires="x14">
            <control shapeId="1650698" r:id="rId7" name="Check Box 10">
              <controlPr defaultSize="0" autoFill="0" autoLine="0" autoPict="0" altText="ない">
                <anchor moveWithCells="1">
                  <from>
                    <xdr:col>16</xdr:col>
                    <xdr:colOff>0</xdr:colOff>
                    <xdr:row>4</xdr:row>
                    <xdr:rowOff>0</xdr:rowOff>
                  </from>
                  <to>
                    <xdr:col>19</xdr:col>
                    <xdr:colOff>114300</xdr:colOff>
                    <xdr:row>5</xdr:row>
                    <xdr:rowOff>38100</xdr:rowOff>
                  </to>
                </anchor>
              </controlPr>
            </control>
          </mc:Choice>
        </mc:AlternateContent>
        <mc:AlternateContent xmlns:mc="http://schemas.openxmlformats.org/markup-compatibility/2006">
          <mc:Choice Requires="x14">
            <control shapeId="1650699" r:id="rId8" name="Check Box 11">
              <controlPr defaultSize="0" autoFill="0" autoLine="0" autoPict="0" altText="ない">
                <anchor moveWithCells="1">
                  <from>
                    <xdr:col>21</xdr:col>
                    <xdr:colOff>9525</xdr:colOff>
                    <xdr:row>4</xdr:row>
                    <xdr:rowOff>0</xdr:rowOff>
                  </from>
                  <to>
                    <xdr:col>25</xdr:col>
                    <xdr:colOff>85725</xdr:colOff>
                    <xdr:row>5</xdr:row>
                    <xdr:rowOff>38100</xdr:rowOff>
                  </to>
                </anchor>
              </controlPr>
            </control>
          </mc:Choice>
        </mc:AlternateContent>
        <mc:AlternateContent xmlns:mc="http://schemas.openxmlformats.org/markup-compatibility/2006">
          <mc:Choice Requires="x14">
            <control shapeId="1650700" r:id="rId9" name="Check Box 12">
              <controlPr defaultSize="0" autoFill="0" autoLine="0" autoPict="0" altText="ない">
                <anchor moveWithCells="1">
                  <from>
                    <xdr:col>26</xdr:col>
                    <xdr:colOff>47625</xdr:colOff>
                    <xdr:row>4</xdr:row>
                    <xdr:rowOff>0</xdr:rowOff>
                  </from>
                  <to>
                    <xdr:col>32</xdr:col>
                    <xdr:colOff>9525</xdr:colOff>
                    <xdr:row>5</xdr:row>
                    <xdr:rowOff>38100</xdr:rowOff>
                  </to>
                </anchor>
              </controlPr>
            </control>
          </mc:Choice>
        </mc:AlternateContent>
        <mc:AlternateContent xmlns:mc="http://schemas.openxmlformats.org/markup-compatibility/2006">
          <mc:Choice Requires="x14">
            <control shapeId="1650701" r:id="rId10" name="Check Box 13">
              <controlPr defaultSize="0" autoFill="0" autoLine="0" autoPict="0" altText="ない">
                <anchor moveWithCells="1">
                  <from>
                    <xdr:col>22</xdr:col>
                    <xdr:colOff>0</xdr:colOff>
                    <xdr:row>6</xdr:row>
                    <xdr:rowOff>0</xdr:rowOff>
                  </from>
                  <to>
                    <xdr:col>26</xdr:col>
                    <xdr:colOff>85725</xdr:colOff>
                    <xdr:row>7</xdr:row>
                    <xdr:rowOff>0</xdr:rowOff>
                  </to>
                </anchor>
              </controlPr>
            </control>
          </mc:Choice>
        </mc:AlternateContent>
        <mc:AlternateContent xmlns:mc="http://schemas.openxmlformats.org/markup-compatibility/2006">
          <mc:Choice Requires="x14">
            <control shapeId="1650702" r:id="rId11" name="Check Box 14">
              <controlPr defaultSize="0" autoFill="0" autoLine="0" autoPict="0" altText="ない">
                <anchor moveWithCells="1">
                  <from>
                    <xdr:col>28</xdr:col>
                    <xdr:colOff>9525</xdr:colOff>
                    <xdr:row>6</xdr:row>
                    <xdr:rowOff>0</xdr:rowOff>
                  </from>
                  <to>
                    <xdr:col>32</xdr:col>
                    <xdr:colOff>95250</xdr:colOff>
                    <xdr:row>7</xdr:row>
                    <xdr:rowOff>0</xdr:rowOff>
                  </to>
                </anchor>
              </controlPr>
            </control>
          </mc:Choice>
        </mc:AlternateContent>
        <mc:AlternateContent xmlns:mc="http://schemas.openxmlformats.org/markup-compatibility/2006">
          <mc:Choice Requires="x14">
            <control shapeId="1650703" r:id="rId12" name="Check Box 15">
              <controlPr defaultSize="0" autoFill="0" autoLine="0" autoPict="0" altText="ない">
                <anchor moveWithCells="1">
                  <from>
                    <xdr:col>25</xdr:col>
                    <xdr:colOff>95250</xdr:colOff>
                    <xdr:row>8</xdr:row>
                    <xdr:rowOff>133350</xdr:rowOff>
                  </from>
                  <to>
                    <xdr:col>29</xdr:col>
                    <xdr:colOff>85725</xdr:colOff>
                    <xdr:row>10</xdr:row>
                    <xdr:rowOff>28575</xdr:rowOff>
                  </to>
                </anchor>
              </controlPr>
            </control>
          </mc:Choice>
        </mc:AlternateContent>
        <mc:AlternateContent xmlns:mc="http://schemas.openxmlformats.org/markup-compatibility/2006">
          <mc:Choice Requires="x14">
            <control shapeId="1650704" r:id="rId13" name="Check Box 16">
              <controlPr defaultSize="0" autoFill="0" autoLine="0" autoPict="0" altText="ない">
                <anchor moveWithCells="1">
                  <from>
                    <xdr:col>29</xdr:col>
                    <xdr:colOff>123825</xdr:colOff>
                    <xdr:row>8</xdr:row>
                    <xdr:rowOff>123825</xdr:rowOff>
                  </from>
                  <to>
                    <xdr:col>33</xdr:col>
                    <xdr:colOff>114300</xdr:colOff>
                    <xdr:row>10</xdr:row>
                    <xdr:rowOff>19050</xdr:rowOff>
                  </to>
                </anchor>
              </controlPr>
            </control>
          </mc:Choice>
        </mc:AlternateContent>
        <mc:AlternateContent xmlns:mc="http://schemas.openxmlformats.org/markup-compatibility/2006">
          <mc:Choice Requires="x14">
            <control shapeId="1650712" r:id="rId14" name="Check Box 24">
              <controlPr defaultSize="0" autoFill="0" autoLine="0" autoPict="0">
                <anchor moveWithCells="1">
                  <from>
                    <xdr:col>3</xdr:col>
                    <xdr:colOff>57150</xdr:colOff>
                    <xdr:row>57</xdr:row>
                    <xdr:rowOff>57150</xdr:rowOff>
                  </from>
                  <to>
                    <xdr:col>9</xdr:col>
                    <xdr:colOff>123825</xdr:colOff>
                    <xdr:row>58</xdr:row>
                    <xdr:rowOff>95250</xdr:rowOff>
                  </to>
                </anchor>
              </controlPr>
            </control>
          </mc:Choice>
        </mc:AlternateContent>
        <mc:AlternateContent xmlns:mc="http://schemas.openxmlformats.org/markup-compatibility/2006">
          <mc:Choice Requires="x14">
            <control shapeId="1650713" r:id="rId15" name="Check Box 25">
              <controlPr defaultSize="0" autoFill="0" autoLine="0" autoPict="0">
                <anchor moveWithCells="1">
                  <from>
                    <xdr:col>12</xdr:col>
                    <xdr:colOff>57150</xdr:colOff>
                    <xdr:row>57</xdr:row>
                    <xdr:rowOff>76200</xdr:rowOff>
                  </from>
                  <to>
                    <xdr:col>22</xdr:col>
                    <xdr:colOff>114300</xdr:colOff>
                    <xdr:row>58</xdr:row>
                    <xdr:rowOff>114300</xdr:rowOff>
                  </to>
                </anchor>
              </controlPr>
            </control>
          </mc:Choice>
        </mc:AlternateContent>
        <mc:AlternateContent xmlns:mc="http://schemas.openxmlformats.org/markup-compatibility/2006">
          <mc:Choice Requires="x14">
            <control shapeId="1650714" r:id="rId16" name="Check Box 26">
              <controlPr defaultSize="0" autoFill="0" autoLine="0" autoPict="0">
                <anchor moveWithCells="1">
                  <from>
                    <xdr:col>3</xdr:col>
                    <xdr:colOff>57150</xdr:colOff>
                    <xdr:row>58</xdr:row>
                    <xdr:rowOff>76200</xdr:rowOff>
                  </from>
                  <to>
                    <xdr:col>9</xdr:col>
                    <xdr:colOff>123825</xdr:colOff>
                    <xdr:row>59</xdr:row>
                    <xdr:rowOff>114300</xdr:rowOff>
                  </to>
                </anchor>
              </controlPr>
            </control>
          </mc:Choice>
        </mc:AlternateContent>
        <mc:AlternateContent xmlns:mc="http://schemas.openxmlformats.org/markup-compatibility/2006">
          <mc:Choice Requires="x14">
            <control shapeId="1650715" r:id="rId17" name="Check Box 27">
              <controlPr defaultSize="0" autoFill="0" autoLine="0" autoPict="0">
                <anchor moveWithCells="1">
                  <from>
                    <xdr:col>12</xdr:col>
                    <xdr:colOff>57150</xdr:colOff>
                    <xdr:row>58</xdr:row>
                    <xdr:rowOff>85725</xdr:rowOff>
                  </from>
                  <to>
                    <xdr:col>18</xdr:col>
                    <xdr:colOff>123825</xdr:colOff>
                    <xdr:row>59</xdr:row>
                    <xdr:rowOff>123825</xdr:rowOff>
                  </to>
                </anchor>
              </controlPr>
            </control>
          </mc:Choice>
        </mc:AlternateContent>
        <mc:AlternateContent xmlns:mc="http://schemas.openxmlformats.org/markup-compatibility/2006">
          <mc:Choice Requires="x14">
            <control shapeId="1650716" r:id="rId18" name="Check Box 28">
              <controlPr defaultSize="0" autoFill="0" autoLine="0" autoPict="0" altText="ない">
                <anchor moveWithCells="1">
                  <from>
                    <xdr:col>22</xdr:col>
                    <xdr:colOff>19050</xdr:colOff>
                    <xdr:row>55</xdr:row>
                    <xdr:rowOff>0</xdr:rowOff>
                  </from>
                  <to>
                    <xdr:col>26</xdr:col>
                    <xdr:colOff>104775</xdr:colOff>
                    <xdr:row>56</xdr:row>
                    <xdr:rowOff>0</xdr:rowOff>
                  </to>
                </anchor>
              </controlPr>
            </control>
          </mc:Choice>
        </mc:AlternateContent>
        <mc:AlternateContent xmlns:mc="http://schemas.openxmlformats.org/markup-compatibility/2006">
          <mc:Choice Requires="x14">
            <control shapeId="1650717" r:id="rId19" name="Check Box 29">
              <controlPr defaultSize="0" autoFill="0" autoLine="0" autoPict="0" altText="ない">
                <anchor moveWithCells="1">
                  <from>
                    <xdr:col>28</xdr:col>
                    <xdr:colOff>38100</xdr:colOff>
                    <xdr:row>55</xdr:row>
                    <xdr:rowOff>0</xdr:rowOff>
                  </from>
                  <to>
                    <xdr:col>32</xdr:col>
                    <xdr:colOff>123825</xdr:colOff>
                    <xdr:row>56</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CE68"/>
  <sheetViews>
    <sheetView showGridLines="0" zoomScaleNormal="100" zoomScaleSheetLayoutView="100" workbookViewId="0">
      <selection sqref="A1:AK1"/>
    </sheetView>
  </sheetViews>
  <sheetFormatPr defaultColWidth="8" defaultRowHeight="12"/>
  <cols>
    <col min="1" max="63" width="2.375" style="191" customWidth="1"/>
    <col min="64" max="69" width="2.625" style="191" customWidth="1"/>
    <col min="70" max="101" width="2.5" style="191" customWidth="1"/>
    <col min="102" max="16384" width="8" style="191"/>
  </cols>
  <sheetData>
    <row r="1" spans="1:74" ht="14.1" customHeight="1">
      <c r="A1" s="3048" t="s">
        <v>973</v>
      </c>
      <c r="B1" s="3048"/>
      <c r="C1" s="3048"/>
      <c r="D1" s="3048"/>
      <c r="E1" s="3048"/>
      <c r="F1" s="3048"/>
      <c r="G1" s="3048"/>
      <c r="H1" s="3048"/>
      <c r="I1" s="3048"/>
      <c r="J1" s="3048"/>
      <c r="K1" s="3048"/>
      <c r="L1" s="3048"/>
      <c r="M1" s="3048"/>
      <c r="N1" s="3048"/>
      <c r="O1" s="3048"/>
      <c r="P1" s="3048"/>
      <c r="Q1" s="3048"/>
      <c r="R1" s="3048"/>
      <c r="S1" s="3048"/>
      <c r="T1" s="3048"/>
      <c r="U1" s="3048"/>
      <c r="V1" s="3048"/>
      <c r="W1" s="3048"/>
      <c r="X1" s="3048"/>
      <c r="Y1" s="3048"/>
      <c r="Z1" s="3048"/>
      <c r="AA1" s="3048"/>
      <c r="AB1" s="3048"/>
      <c r="AC1" s="3048"/>
      <c r="AD1" s="3048"/>
      <c r="AE1" s="3048"/>
      <c r="AF1" s="3048"/>
      <c r="AG1" s="3048"/>
      <c r="AH1" s="3048"/>
      <c r="AI1" s="3048"/>
      <c r="AJ1" s="3048"/>
      <c r="AK1" s="3048"/>
      <c r="AL1" s="1228"/>
      <c r="AM1" s="1228"/>
      <c r="AN1" s="1228"/>
      <c r="AO1" s="1228"/>
      <c r="AP1" s="1228"/>
      <c r="AQ1" s="1228"/>
      <c r="AR1" s="1228"/>
      <c r="AS1" s="1228"/>
      <c r="AT1" s="1228"/>
    </row>
    <row r="2" spans="1:74" ht="5.0999999999999996" customHeight="1" thickBot="1"/>
    <row r="3" spans="1:74" ht="14.1" customHeight="1">
      <c r="A3" s="3050" t="s">
        <v>703</v>
      </c>
      <c r="B3" s="3051"/>
      <c r="C3" s="3051"/>
      <c r="D3" s="3051"/>
      <c r="E3" s="3051"/>
      <c r="F3" s="3051"/>
      <c r="G3" s="3051"/>
      <c r="H3" s="3051"/>
      <c r="I3" s="3051"/>
      <c r="J3" s="3051"/>
      <c r="K3" s="3051"/>
      <c r="L3" s="3051"/>
      <c r="M3" s="3051"/>
      <c r="N3" s="3051"/>
      <c r="O3" s="3051"/>
      <c r="P3" s="3051"/>
      <c r="Q3" s="3051"/>
      <c r="R3" s="3051"/>
      <c r="S3" s="3051"/>
      <c r="T3" s="3051"/>
      <c r="U3" s="3051"/>
      <c r="V3" s="3051"/>
      <c r="W3" s="3051"/>
      <c r="X3" s="3051"/>
      <c r="Y3" s="3051"/>
      <c r="Z3" s="4693"/>
      <c r="AA3" s="4694" t="s">
        <v>182</v>
      </c>
      <c r="AB3" s="4695"/>
      <c r="AC3" s="4695"/>
      <c r="AD3" s="4695"/>
      <c r="AE3" s="4695"/>
      <c r="AF3" s="4695"/>
      <c r="AG3" s="4695"/>
      <c r="AH3" s="4695"/>
      <c r="AI3" s="4695"/>
      <c r="AJ3" s="4695"/>
      <c r="AK3" s="4695"/>
      <c r="AL3" s="1420"/>
      <c r="AM3" s="1231"/>
      <c r="AN3" s="191" t="s">
        <v>884</v>
      </c>
      <c r="AO3" s="1231"/>
      <c r="AP3" s="1231"/>
      <c r="AQ3" s="1231"/>
      <c r="AR3" s="1231"/>
      <c r="AS3" s="1231"/>
      <c r="AT3" s="1231"/>
      <c r="AU3" s="1231"/>
      <c r="AV3" s="1231"/>
      <c r="AW3" s="1231"/>
      <c r="AX3" s="1231"/>
      <c r="AY3" s="1231"/>
      <c r="AZ3" s="1231"/>
      <c r="BA3" s="1231"/>
      <c r="BB3" s="1231"/>
      <c r="BC3" s="1231"/>
      <c r="BD3" s="1231"/>
      <c r="BE3" s="1231"/>
      <c r="BF3" s="1231"/>
      <c r="BG3" s="1231"/>
      <c r="BH3" s="1231"/>
      <c r="BI3" s="1231"/>
      <c r="BJ3" s="1231"/>
      <c r="BK3" s="1231"/>
      <c r="BL3" s="1231"/>
      <c r="BM3" s="1231"/>
      <c r="BN3" s="1231"/>
      <c r="BO3" s="1231"/>
      <c r="BP3" s="1231"/>
      <c r="BQ3" s="1231"/>
    </row>
    <row r="4" spans="1:74" ht="13.5" customHeight="1">
      <c r="A4" s="208"/>
      <c r="B4" s="1235" t="s">
        <v>957</v>
      </c>
      <c r="C4" s="1235"/>
      <c r="D4" s="1235"/>
      <c r="E4" s="1235"/>
      <c r="F4" s="1235"/>
      <c r="G4" s="1235"/>
      <c r="H4" s="1235"/>
      <c r="I4" s="1235"/>
      <c r="J4" s="1235"/>
      <c r="K4" s="1235"/>
      <c r="L4" s="1235"/>
      <c r="M4" s="1235"/>
      <c r="N4" s="1235"/>
      <c r="O4" s="1235"/>
      <c r="P4" s="1235"/>
      <c r="Q4" s="1235"/>
      <c r="R4" s="1235"/>
      <c r="S4" s="1235"/>
      <c r="T4" s="49"/>
      <c r="U4" s="43"/>
      <c r="V4" s="43"/>
      <c r="W4" s="1235"/>
      <c r="X4" s="43"/>
      <c r="Y4" s="43"/>
      <c r="Z4" s="1231"/>
      <c r="AA4" s="718" t="s">
        <v>50</v>
      </c>
      <c r="AB4" s="4696" t="s">
        <v>1114</v>
      </c>
      <c r="AC4" s="4696"/>
      <c r="AD4" s="4696"/>
      <c r="AE4" s="4696"/>
      <c r="AF4" s="4696"/>
      <c r="AG4" s="4696"/>
      <c r="AH4" s="4696"/>
      <c r="AI4" s="4696"/>
      <c r="AJ4" s="4696"/>
      <c r="AK4" s="4697"/>
      <c r="AL4" s="212"/>
      <c r="AM4" s="4716" t="s">
        <v>1113</v>
      </c>
      <c r="AN4" s="4711" t="s">
        <v>1124</v>
      </c>
      <c r="AO4" s="4711"/>
      <c r="AP4" s="4711"/>
      <c r="AQ4" s="4711"/>
      <c r="AR4" s="4711"/>
      <c r="AS4" s="4711"/>
      <c r="AT4" s="4711"/>
      <c r="AU4" s="4711"/>
      <c r="AV4" s="4711"/>
      <c r="AW4" s="4711"/>
      <c r="AX4" s="4711"/>
      <c r="AY4" s="4711"/>
      <c r="AZ4" s="4711"/>
      <c r="BA4" s="4711"/>
      <c r="BB4" s="4711"/>
      <c r="BC4" s="4711"/>
      <c r="BD4" s="4711"/>
      <c r="BE4" s="4711"/>
      <c r="BF4" s="4711"/>
      <c r="BG4" s="4711"/>
      <c r="BH4" s="4711"/>
      <c r="BI4" s="4711"/>
      <c r="BJ4" s="4711"/>
      <c r="BK4" s="4711"/>
      <c r="BL4" s="4711"/>
      <c r="BM4" s="4711"/>
      <c r="BN4" s="4711"/>
      <c r="BO4" s="4711"/>
      <c r="BP4" s="4711"/>
      <c r="BQ4" s="4712"/>
    </row>
    <row r="5" spans="1:74" ht="13.5" customHeight="1">
      <c r="A5" s="208"/>
      <c r="B5" s="1231"/>
      <c r="C5" s="43" t="s">
        <v>299</v>
      </c>
      <c r="D5" s="43"/>
      <c r="E5" s="43"/>
      <c r="F5" s="43"/>
      <c r="G5" s="43"/>
      <c r="H5" s="43"/>
      <c r="I5" s="43"/>
      <c r="J5" s="1231"/>
      <c r="K5" s="43"/>
      <c r="L5" s="43"/>
      <c r="M5" s="43"/>
      <c r="N5" s="43"/>
      <c r="O5" s="1231"/>
      <c r="P5" s="1231"/>
      <c r="Q5" s="1235"/>
      <c r="R5" s="1237"/>
      <c r="S5" s="1237"/>
      <c r="T5" s="5"/>
      <c r="U5" s="1236"/>
      <c r="V5" s="1236"/>
      <c r="W5" s="1235"/>
      <c r="X5" s="1235"/>
      <c r="Y5" s="1235"/>
      <c r="Z5" s="209"/>
      <c r="AA5" s="210"/>
      <c r="AB5" s="2975"/>
      <c r="AC5" s="2975"/>
      <c r="AD5" s="2975"/>
      <c r="AE5" s="2975"/>
      <c r="AF5" s="2975"/>
      <c r="AG5" s="2975"/>
      <c r="AH5" s="2975"/>
      <c r="AI5" s="2975"/>
      <c r="AJ5" s="2975"/>
      <c r="AK5" s="3121"/>
      <c r="AL5" s="1231"/>
      <c r="AM5" s="4717"/>
      <c r="AN5" s="4713"/>
      <c r="AO5" s="4713"/>
      <c r="AP5" s="4713"/>
      <c r="AQ5" s="4713"/>
      <c r="AR5" s="4713"/>
      <c r="AS5" s="4713"/>
      <c r="AT5" s="4713"/>
      <c r="AU5" s="4713"/>
      <c r="AV5" s="4713"/>
      <c r="AW5" s="4713"/>
      <c r="AX5" s="4713"/>
      <c r="AY5" s="4713"/>
      <c r="AZ5" s="4713"/>
      <c r="BA5" s="4713"/>
      <c r="BB5" s="4713"/>
      <c r="BC5" s="4713"/>
      <c r="BD5" s="4713"/>
      <c r="BE5" s="4713"/>
      <c r="BF5" s="4713"/>
      <c r="BG5" s="4713"/>
      <c r="BH5" s="4713"/>
      <c r="BI5" s="4713"/>
      <c r="BJ5" s="4713"/>
      <c r="BK5" s="4713"/>
      <c r="BL5" s="4713"/>
      <c r="BM5" s="4713"/>
      <c r="BN5" s="4713"/>
      <c r="BO5" s="4713"/>
      <c r="BP5" s="4713"/>
      <c r="BQ5" s="4714"/>
    </row>
    <row r="6" spans="1:74" ht="13.5" customHeight="1">
      <c r="A6" s="208"/>
      <c r="B6" s="1897" t="s">
        <v>2036</v>
      </c>
      <c r="C6" s="1883"/>
      <c r="D6" s="1897"/>
      <c r="E6" s="1897"/>
      <c r="F6" s="1897"/>
      <c r="G6" s="1897"/>
      <c r="H6" s="1897"/>
      <c r="I6" s="1897"/>
      <c r="J6" s="1235"/>
      <c r="K6" s="1235"/>
      <c r="L6" s="1235"/>
      <c r="M6" s="1235"/>
      <c r="N6" s="1235"/>
      <c r="O6" s="1235"/>
      <c r="P6" s="1235"/>
      <c r="Q6" s="1235"/>
      <c r="R6" s="1235"/>
      <c r="S6" s="1235"/>
      <c r="T6" s="49"/>
      <c r="U6" s="49"/>
      <c r="V6" s="49"/>
      <c r="W6" s="49"/>
      <c r="X6" s="49"/>
      <c r="Y6" s="49"/>
      <c r="Z6" s="1231"/>
      <c r="AA6" s="718"/>
      <c r="AB6" s="2975"/>
      <c r="AC6" s="2975"/>
      <c r="AD6" s="2975"/>
      <c r="AE6" s="2975"/>
      <c r="AF6" s="2975"/>
      <c r="AG6" s="2975"/>
      <c r="AH6" s="2975"/>
      <c r="AI6" s="2975"/>
      <c r="AJ6" s="2975"/>
      <c r="AK6" s="3121"/>
      <c r="AL6" s="1231"/>
      <c r="AM6" s="1421" t="s">
        <v>1125</v>
      </c>
      <c r="AN6" s="2975" t="s">
        <v>1126</v>
      </c>
      <c r="AO6" s="2975"/>
      <c r="AP6" s="2975"/>
      <c r="AQ6" s="2975"/>
      <c r="AR6" s="2975"/>
      <c r="AS6" s="2975"/>
      <c r="AT6" s="2975"/>
      <c r="AU6" s="2975"/>
      <c r="AV6" s="2975"/>
      <c r="AW6" s="2975"/>
      <c r="AX6" s="2975"/>
      <c r="AY6" s="2975"/>
      <c r="AZ6" s="2975"/>
      <c r="BA6" s="2975"/>
      <c r="BB6" s="2975"/>
      <c r="BC6" s="2975"/>
      <c r="BD6" s="2975"/>
      <c r="BE6" s="2975"/>
      <c r="BF6" s="2975"/>
      <c r="BG6" s="2975"/>
      <c r="BH6" s="2975"/>
      <c r="BI6" s="2975"/>
      <c r="BJ6" s="2975"/>
      <c r="BK6" s="2975"/>
      <c r="BL6" s="2975"/>
      <c r="BM6" s="2975"/>
      <c r="BN6" s="2975"/>
      <c r="BO6" s="2975"/>
      <c r="BP6" s="2975"/>
      <c r="BQ6" s="434"/>
    </row>
    <row r="7" spans="1:74" ht="13.5" customHeight="1">
      <c r="A7" s="208"/>
      <c r="B7" s="1232"/>
      <c r="C7" s="1233"/>
      <c r="D7" s="3440" t="s">
        <v>254</v>
      </c>
      <c r="E7" s="3441"/>
      <c r="F7" s="3441"/>
      <c r="G7" s="3441"/>
      <c r="H7" s="3441"/>
      <c r="I7" s="3442"/>
      <c r="J7" s="3440" t="s">
        <v>1103</v>
      </c>
      <c r="K7" s="3441"/>
      <c r="L7" s="3441"/>
      <c r="M7" s="3441"/>
      <c r="N7" s="3441"/>
      <c r="O7" s="3441"/>
      <c r="P7" s="3441"/>
      <c r="Q7" s="3441"/>
      <c r="R7" s="3441"/>
      <c r="S7" s="3441"/>
      <c r="T7" s="3441"/>
      <c r="U7" s="3441"/>
      <c r="V7" s="3442"/>
      <c r="W7" s="3440" t="s">
        <v>1111</v>
      </c>
      <c r="X7" s="3441"/>
      <c r="Y7" s="3441"/>
      <c r="Z7" s="3441"/>
      <c r="AA7" s="3441"/>
      <c r="AB7" s="3441"/>
      <c r="AC7" s="3441"/>
      <c r="AD7" s="3441"/>
      <c r="AE7" s="3441"/>
      <c r="AF7" s="3441"/>
      <c r="AG7" s="3441"/>
      <c r="AH7" s="3441"/>
      <c r="AI7" s="3441"/>
      <c r="AJ7" s="365"/>
      <c r="AK7" s="211"/>
      <c r="AM7" s="1421"/>
      <c r="AN7" s="2975"/>
      <c r="AO7" s="2975"/>
      <c r="AP7" s="2975"/>
      <c r="AQ7" s="2975"/>
      <c r="AR7" s="2975"/>
      <c r="AS7" s="2975"/>
      <c r="AT7" s="2975"/>
      <c r="AU7" s="2975"/>
      <c r="AV7" s="2975"/>
      <c r="AW7" s="2975"/>
      <c r="AX7" s="2975"/>
      <c r="AY7" s="2975"/>
      <c r="AZ7" s="2975"/>
      <c r="BA7" s="2975"/>
      <c r="BB7" s="2975"/>
      <c r="BC7" s="2975"/>
      <c r="BD7" s="2975"/>
      <c r="BE7" s="2975"/>
      <c r="BF7" s="2975"/>
      <c r="BG7" s="2975"/>
      <c r="BH7" s="2975"/>
      <c r="BI7" s="2975"/>
      <c r="BJ7" s="2975"/>
      <c r="BK7" s="2975"/>
      <c r="BL7" s="2975"/>
      <c r="BM7" s="2975"/>
      <c r="BN7" s="2975"/>
      <c r="BO7" s="2975"/>
      <c r="BP7" s="2975"/>
      <c r="BQ7" s="434"/>
    </row>
    <row r="8" spans="1:74" ht="13.5" customHeight="1">
      <c r="A8" s="208"/>
      <c r="B8" s="4672" t="s">
        <v>1120</v>
      </c>
      <c r="C8" s="4673"/>
      <c r="D8" s="4755" t="s">
        <v>1104</v>
      </c>
      <c r="E8" s="4755"/>
      <c r="F8" s="4755"/>
      <c r="G8" s="4755"/>
      <c r="H8" s="4755"/>
      <c r="I8" s="4755"/>
      <c r="J8" s="1422"/>
      <c r="K8" s="1423" t="s">
        <v>1106</v>
      </c>
      <c r="L8" s="1424"/>
      <c r="M8" s="2993" t="s">
        <v>1110</v>
      </c>
      <c r="N8" s="2993"/>
      <c r="O8" s="1424"/>
      <c r="P8" s="1423" t="s">
        <v>1106</v>
      </c>
      <c r="Q8" s="1424"/>
      <c r="R8" s="2993" t="s">
        <v>1108</v>
      </c>
      <c r="S8" s="2993"/>
      <c r="T8" s="1424"/>
      <c r="U8" s="2993" t="s">
        <v>1109</v>
      </c>
      <c r="V8" s="4719"/>
      <c r="W8" s="1425"/>
      <c r="X8" s="1426"/>
      <c r="Y8" s="1426"/>
      <c r="Z8" s="1426"/>
      <c r="AA8" s="1426"/>
      <c r="AB8" s="1426"/>
      <c r="AC8" s="1426"/>
      <c r="AD8" s="1426"/>
      <c r="AE8" s="1426"/>
      <c r="AF8" s="1426"/>
      <c r="AG8" s="1426"/>
      <c r="AH8" s="1426"/>
      <c r="AI8" s="1426"/>
      <c r="AJ8" s="1427"/>
      <c r="AK8" s="211"/>
      <c r="AM8" s="1421"/>
      <c r="AN8" s="2975"/>
      <c r="AO8" s="2975"/>
      <c r="AP8" s="2975"/>
      <c r="AQ8" s="2975"/>
      <c r="AR8" s="2975"/>
      <c r="AS8" s="2975"/>
      <c r="AT8" s="2975"/>
      <c r="AU8" s="2975"/>
      <c r="AV8" s="2975"/>
      <c r="AW8" s="2975"/>
      <c r="AX8" s="2975"/>
      <c r="AY8" s="2975"/>
      <c r="AZ8" s="2975"/>
      <c r="BA8" s="2975"/>
      <c r="BB8" s="2975"/>
      <c r="BC8" s="2975"/>
      <c r="BD8" s="2975"/>
      <c r="BE8" s="2975"/>
      <c r="BF8" s="2975"/>
      <c r="BG8" s="2975"/>
      <c r="BH8" s="2975"/>
      <c r="BI8" s="2975"/>
      <c r="BJ8" s="2975"/>
      <c r="BK8" s="2975"/>
      <c r="BL8" s="2975"/>
      <c r="BM8" s="2975"/>
      <c r="BN8" s="2975"/>
      <c r="BO8" s="2975"/>
      <c r="BP8" s="2975"/>
      <c r="BQ8" s="434"/>
    </row>
    <row r="9" spans="1:74" ht="13.5" customHeight="1">
      <c r="A9" s="208"/>
      <c r="B9" s="4672"/>
      <c r="C9" s="4673"/>
      <c r="D9" s="4755" t="s">
        <v>1806</v>
      </c>
      <c r="E9" s="4755"/>
      <c r="F9" s="4755"/>
      <c r="G9" s="4755"/>
      <c r="H9" s="4755"/>
      <c r="I9" s="4755"/>
      <c r="J9" s="1428"/>
      <c r="K9" s="1429" t="s">
        <v>1804</v>
      </c>
      <c r="L9" s="1430"/>
      <c r="M9" s="4756" t="s">
        <v>1110</v>
      </c>
      <c r="N9" s="4756"/>
      <c r="O9" s="1430"/>
      <c r="P9" s="1429" t="s">
        <v>1805</v>
      </c>
      <c r="Q9" s="1430"/>
      <c r="R9" s="4756" t="s">
        <v>1108</v>
      </c>
      <c r="S9" s="4756"/>
      <c r="T9" s="1430"/>
      <c r="U9" s="4756" t="s">
        <v>1109</v>
      </c>
      <c r="V9" s="4757"/>
      <c r="W9" s="1431"/>
      <c r="X9" s="1432"/>
      <c r="Y9" s="1432"/>
      <c r="Z9" s="1432"/>
      <c r="AA9" s="1432"/>
      <c r="AB9" s="1432"/>
      <c r="AC9" s="1432"/>
      <c r="AD9" s="1432"/>
      <c r="AE9" s="1432"/>
      <c r="AF9" s="1432"/>
      <c r="AG9" s="1432"/>
      <c r="AH9" s="1432"/>
      <c r="AI9" s="1432"/>
      <c r="AJ9" s="1433"/>
      <c r="AK9" s="211"/>
      <c r="AM9" s="1421"/>
      <c r="AN9" s="2975"/>
      <c r="AO9" s="2975"/>
      <c r="AP9" s="2975"/>
      <c r="AQ9" s="2975"/>
      <c r="AR9" s="2975"/>
      <c r="AS9" s="2975"/>
      <c r="AT9" s="2975"/>
      <c r="AU9" s="2975"/>
      <c r="AV9" s="2975"/>
      <c r="AW9" s="2975"/>
      <c r="AX9" s="2975"/>
      <c r="AY9" s="2975"/>
      <c r="AZ9" s="2975"/>
      <c r="BA9" s="2975"/>
      <c r="BB9" s="2975"/>
      <c r="BC9" s="2975"/>
      <c r="BD9" s="2975"/>
      <c r="BE9" s="2975"/>
      <c r="BF9" s="2975"/>
      <c r="BG9" s="2975"/>
      <c r="BH9" s="2975"/>
      <c r="BI9" s="2975"/>
      <c r="BJ9" s="2975"/>
      <c r="BK9" s="2975"/>
      <c r="BL9" s="2975"/>
      <c r="BM9" s="2975"/>
      <c r="BN9" s="2975"/>
      <c r="BO9" s="2975"/>
      <c r="BP9" s="2975"/>
      <c r="BQ9" s="434"/>
    </row>
    <row r="10" spans="1:74" ht="13.5" customHeight="1">
      <c r="A10" s="208"/>
      <c r="B10" s="4672"/>
      <c r="C10" s="4673"/>
      <c r="D10" s="4770" t="s">
        <v>1105</v>
      </c>
      <c r="E10" s="4770"/>
      <c r="F10" s="4770"/>
      <c r="G10" s="4770"/>
      <c r="H10" s="4770"/>
      <c r="I10" s="4770"/>
      <c r="J10" s="1434"/>
      <c r="K10" s="439" t="s">
        <v>1106</v>
      </c>
      <c r="L10" s="1435"/>
      <c r="M10" s="4720" t="s">
        <v>1110</v>
      </c>
      <c r="N10" s="4720"/>
      <c r="O10" s="1435" t="s">
        <v>1107</v>
      </c>
      <c r="P10" s="439" t="s">
        <v>1106</v>
      </c>
      <c r="Q10" s="1435"/>
      <c r="R10" s="4720" t="s">
        <v>1108</v>
      </c>
      <c r="S10" s="4720"/>
      <c r="T10" s="1435"/>
      <c r="U10" s="4720" t="s">
        <v>1109</v>
      </c>
      <c r="V10" s="4721"/>
      <c r="W10" s="1436"/>
      <c r="X10" s="720"/>
      <c r="Y10" s="720"/>
      <c r="Z10" s="720"/>
      <c r="AA10" s="720"/>
      <c r="AB10" s="720"/>
      <c r="AC10" s="720"/>
      <c r="AD10" s="720"/>
      <c r="AE10" s="720"/>
      <c r="AF10" s="720"/>
      <c r="AG10" s="720"/>
      <c r="AH10" s="720"/>
      <c r="AI10" s="720"/>
      <c r="AJ10" s="1437"/>
      <c r="AK10" s="211"/>
      <c r="AM10" s="1438"/>
      <c r="AN10" s="2975"/>
      <c r="AO10" s="2975"/>
      <c r="AP10" s="2975"/>
      <c r="AQ10" s="2975"/>
      <c r="AR10" s="2975"/>
      <c r="AS10" s="2975"/>
      <c r="AT10" s="2975"/>
      <c r="AU10" s="2975"/>
      <c r="AV10" s="2975"/>
      <c r="AW10" s="2975"/>
      <c r="AX10" s="2975"/>
      <c r="AY10" s="2975"/>
      <c r="AZ10" s="2975"/>
      <c r="BA10" s="2975"/>
      <c r="BB10" s="2975"/>
      <c r="BC10" s="2975"/>
      <c r="BD10" s="2975"/>
      <c r="BE10" s="2975"/>
      <c r="BF10" s="2975"/>
      <c r="BG10" s="2975"/>
      <c r="BH10" s="2975"/>
      <c r="BI10" s="2975"/>
      <c r="BJ10" s="2975"/>
      <c r="BK10" s="2975"/>
      <c r="BL10" s="2975"/>
      <c r="BM10" s="2975"/>
      <c r="BN10" s="2975"/>
      <c r="BO10" s="2975"/>
      <c r="BP10" s="2975"/>
      <c r="BQ10" s="434"/>
      <c r="BR10" s="1230"/>
      <c r="BS10" s="1230"/>
      <c r="BT10" s="1230"/>
      <c r="BU10" s="1230"/>
      <c r="BV10" s="43"/>
    </row>
    <row r="11" spans="1:74" ht="24.75" customHeight="1">
      <c r="A11" s="208"/>
      <c r="B11" s="4672"/>
      <c r="C11" s="4673"/>
      <c r="D11" s="4774" t="s">
        <v>1803</v>
      </c>
      <c r="E11" s="4775"/>
      <c r="F11" s="4775"/>
      <c r="G11" s="4775"/>
      <c r="H11" s="4775"/>
      <c r="I11" s="4776"/>
      <c r="J11" s="1439"/>
      <c r="K11" s="1924" t="s">
        <v>1106</v>
      </c>
      <c r="L11" s="1925"/>
      <c r="M11" s="4718" t="s">
        <v>1110</v>
      </c>
      <c r="N11" s="4718"/>
      <c r="O11" s="1925" t="s">
        <v>1107</v>
      </c>
      <c r="P11" s="1924" t="s">
        <v>1106</v>
      </c>
      <c r="Q11" s="1925"/>
      <c r="R11" s="4718" t="s">
        <v>1108</v>
      </c>
      <c r="S11" s="4718"/>
      <c r="T11" s="1925"/>
      <c r="U11" s="4718" t="s">
        <v>1109</v>
      </c>
      <c r="V11" s="3029"/>
      <c r="W11" s="1930"/>
      <c r="X11" s="1235"/>
      <c r="Y11" s="1235"/>
      <c r="Z11" s="1235"/>
      <c r="AA11" s="1235"/>
      <c r="AB11" s="1235"/>
      <c r="AC11" s="1235"/>
      <c r="AD11" s="1235"/>
      <c r="AE11" s="1235"/>
      <c r="AF11" s="1235"/>
      <c r="AG11" s="1235"/>
      <c r="AH11" s="1235"/>
      <c r="AI11" s="1235"/>
      <c r="AJ11" s="434"/>
      <c r="AK11" s="211"/>
      <c r="AM11" s="1421"/>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434"/>
      <c r="BR11" s="1229"/>
      <c r="BS11" s="1229"/>
      <c r="BT11" s="1229"/>
      <c r="BU11" s="1229"/>
      <c r="BV11" s="43"/>
    </row>
    <row r="12" spans="1:74" ht="17.25" customHeight="1" thickBot="1">
      <c r="A12" s="208"/>
      <c r="B12" s="4672"/>
      <c r="C12" s="4673"/>
      <c r="D12" s="4777"/>
      <c r="E12" s="4778"/>
      <c r="F12" s="4778"/>
      <c r="G12" s="4778"/>
      <c r="H12" s="4778"/>
      <c r="I12" s="4779"/>
      <c r="J12" s="1434"/>
      <c r="K12" s="2485" t="s">
        <v>43</v>
      </c>
      <c r="L12" s="1435"/>
      <c r="M12" s="4720" t="s">
        <v>1110</v>
      </c>
      <c r="N12" s="4720"/>
      <c r="O12" s="1435" t="s">
        <v>1107</v>
      </c>
      <c r="P12" s="2485" t="s">
        <v>43</v>
      </c>
      <c r="Q12" s="1435"/>
      <c r="R12" s="4720" t="s">
        <v>1108</v>
      </c>
      <c r="S12" s="4720"/>
      <c r="T12" s="1435"/>
      <c r="U12" s="4720" t="s">
        <v>1109</v>
      </c>
      <c r="V12" s="4721"/>
      <c r="W12" s="1927"/>
      <c r="X12" s="1928"/>
      <c r="Y12" s="1928"/>
      <c r="Z12" s="1928"/>
      <c r="AA12" s="1928"/>
      <c r="AB12" s="1928"/>
      <c r="AC12" s="1928"/>
      <c r="AD12" s="1928"/>
      <c r="AE12" s="1928"/>
      <c r="AF12" s="1928"/>
      <c r="AG12" s="1928"/>
      <c r="AH12" s="1928"/>
      <c r="AI12" s="1928"/>
      <c r="AJ12" s="1929"/>
      <c r="AK12" s="211"/>
      <c r="AM12" s="1421"/>
      <c r="AN12" s="2975"/>
      <c r="AO12" s="2975"/>
      <c r="AP12" s="2975"/>
      <c r="AQ12" s="2975"/>
      <c r="AR12" s="2975"/>
      <c r="AS12" s="2975"/>
      <c r="AT12" s="2975"/>
      <c r="AU12" s="2975"/>
      <c r="AV12" s="2975"/>
      <c r="AW12" s="2975"/>
      <c r="AX12" s="2975"/>
      <c r="AY12" s="2975"/>
      <c r="AZ12" s="2975"/>
      <c r="BA12" s="2975"/>
      <c r="BB12" s="2975"/>
      <c r="BC12" s="2975"/>
      <c r="BD12" s="2975"/>
      <c r="BE12" s="2975"/>
      <c r="BF12" s="2975"/>
      <c r="BG12" s="2975"/>
      <c r="BH12" s="2975"/>
      <c r="BI12" s="2975"/>
      <c r="BJ12" s="2975"/>
      <c r="BK12" s="2975"/>
      <c r="BL12" s="2975"/>
      <c r="BM12" s="2975"/>
      <c r="BN12" s="2975"/>
      <c r="BO12" s="2975"/>
      <c r="BP12" s="2975"/>
      <c r="BQ12" s="434"/>
      <c r="BR12" s="1235"/>
      <c r="BS12" s="1235"/>
      <c r="BT12" s="1235"/>
      <c r="BU12" s="1235"/>
      <c r="BV12" s="43"/>
    </row>
    <row r="13" spans="1:74" ht="13.5" customHeight="1" thickTop="1">
      <c r="A13" s="208"/>
      <c r="B13" s="4663" t="s">
        <v>1118</v>
      </c>
      <c r="C13" s="4664"/>
      <c r="D13" s="4771" t="s">
        <v>1117</v>
      </c>
      <c r="E13" s="4772"/>
      <c r="F13" s="4772"/>
      <c r="G13" s="4772"/>
      <c r="H13" s="4772"/>
      <c r="I13" s="4773"/>
      <c r="J13" s="1441"/>
      <c r="K13" s="1442" t="s">
        <v>43</v>
      </c>
      <c r="L13" s="1443"/>
      <c r="M13" s="4758" t="s">
        <v>1110</v>
      </c>
      <c r="N13" s="4758"/>
      <c r="O13" s="1443" t="s">
        <v>1107</v>
      </c>
      <c r="P13" s="1442" t="s">
        <v>43</v>
      </c>
      <c r="Q13" s="1443"/>
      <c r="R13" s="4758" t="s">
        <v>1108</v>
      </c>
      <c r="S13" s="4758"/>
      <c r="T13" s="1443"/>
      <c r="U13" s="4758" t="s">
        <v>1109</v>
      </c>
      <c r="V13" s="4759"/>
      <c r="W13" s="1444"/>
      <c r="X13" s="1445"/>
      <c r="Y13" s="1445"/>
      <c r="Z13" s="1445"/>
      <c r="AA13" s="1445"/>
      <c r="AB13" s="1445"/>
      <c r="AC13" s="1445"/>
      <c r="AD13" s="1445"/>
      <c r="AE13" s="1445"/>
      <c r="AF13" s="1445"/>
      <c r="AG13" s="1445"/>
      <c r="AH13" s="1445"/>
      <c r="AI13" s="1445"/>
      <c r="AJ13" s="1446"/>
      <c r="AK13" s="211"/>
      <c r="AM13" s="1447"/>
      <c r="AN13" s="2975"/>
      <c r="AO13" s="2975"/>
      <c r="AP13" s="2975"/>
      <c r="AQ13" s="2975"/>
      <c r="AR13" s="2975"/>
      <c r="AS13" s="2975"/>
      <c r="AT13" s="2975"/>
      <c r="AU13" s="2975"/>
      <c r="AV13" s="2975"/>
      <c r="AW13" s="2975"/>
      <c r="AX13" s="2975"/>
      <c r="AY13" s="2975"/>
      <c r="AZ13" s="2975"/>
      <c r="BA13" s="2975"/>
      <c r="BB13" s="2975"/>
      <c r="BC13" s="2975"/>
      <c r="BD13" s="2975"/>
      <c r="BE13" s="2975"/>
      <c r="BF13" s="2975"/>
      <c r="BG13" s="2975"/>
      <c r="BH13" s="2975"/>
      <c r="BI13" s="2975"/>
      <c r="BJ13" s="2975"/>
      <c r="BK13" s="2975"/>
      <c r="BL13" s="2975"/>
      <c r="BM13" s="2975"/>
      <c r="BN13" s="2975"/>
      <c r="BO13" s="2975"/>
      <c r="BP13" s="2975"/>
      <c r="BQ13" s="434"/>
      <c r="BR13" s="1235"/>
      <c r="BS13" s="1235"/>
      <c r="BT13" s="1235"/>
      <c r="BU13" s="1235"/>
      <c r="BV13" s="43"/>
    </row>
    <row r="14" spans="1:74" ht="13.5" customHeight="1">
      <c r="A14" s="208"/>
      <c r="B14" s="4665"/>
      <c r="C14" s="4666"/>
      <c r="D14" s="4725" t="s">
        <v>1122</v>
      </c>
      <c r="E14" s="4718"/>
      <c r="F14" s="4718"/>
      <c r="G14" s="4718"/>
      <c r="H14" s="4718"/>
      <c r="I14" s="3029"/>
      <c r="J14" s="4729"/>
      <c r="K14" s="4730"/>
      <c r="L14" s="4730"/>
      <c r="M14" s="4730"/>
      <c r="N14" s="4730"/>
      <c r="O14" s="4730"/>
      <c r="P14" s="4730"/>
      <c r="Q14" s="4730"/>
      <c r="R14" s="4730"/>
      <c r="S14" s="4730"/>
      <c r="T14" s="4730"/>
      <c r="U14" s="4730"/>
      <c r="V14" s="4730"/>
      <c r="W14" s="1440"/>
      <c r="X14" s="1235"/>
      <c r="Y14" s="1235"/>
      <c r="Z14" s="1235"/>
      <c r="AA14" s="1235"/>
      <c r="AB14" s="1235"/>
      <c r="AC14" s="1235"/>
      <c r="AD14" s="1235"/>
      <c r="AE14" s="1235"/>
      <c r="AF14" s="1235"/>
      <c r="AG14" s="1235"/>
      <c r="AH14" s="1235"/>
      <c r="AI14" s="1235"/>
      <c r="AJ14" s="434"/>
      <c r="AK14" s="211"/>
      <c r="AM14" s="1447"/>
      <c r="AN14" s="2975"/>
      <c r="AO14" s="2975"/>
      <c r="AP14" s="2975"/>
      <c r="AQ14" s="2975"/>
      <c r="AR14" s="2975"/>
      <c r="AS14" s="2975"/>
      <c r="AT14" s="2975"/>
      <c r="AU14" s="2975"/>
      <c r="AV14" s="2975"/>
      <c r="AW14" s="2975"/>
      <c r="AX14" s="2975"/>
      <c r="AY14" s="2975"/>
      <c r="AZ14" s="2975"/>
      <c r="BA14" s="2975"/>
      <c r="BB14" s="2975"/>
      <c r="BC14" s="2975"/>
      <c r="BD14" s="2975"/>
      <c r="BE14" s="2975"/>
      <c r="BF14" s="2975"/>
      <c r="BG14" s="2975"/>
      <c r="BH14" s="2975"/>
      <c r="BI14" s="2975"/>
      <c r="BJ14" s="2975"/>
      <c r="BK14" s="2975"/>
      <c r="BL14" s="2975"/>
      <c r="BM14" s="2975"/>
      <c r="BN14" s="2975"/>
      <c r="BO14" s="2975"/>
      <c r="BP14" s="2975"/>
      <c r="BQ14" s="434"/>
      <c r="BR14" s="1235"/>
      <c r="BS14" s="1235"/>
      <c r="BT14" s="1235"/>
      <c r="BU14" s="1235"/>
      <c r="BV14" s="43"/>
    </row>
    <row r="15" spans="1:74" ht="13.5" customHeight="1">
      <c r="A15" s="208"/>
      <c r="B15" s="4665"/>
      <c r="C15" s="4666"/>
      <c r="D15" s="3028"/>
      <c r="E15" s="4718"/>
      <c r="F15" s="4718"/>
      <c r="G15" s="4718"/>
      <c r="H15" s="4718"/>
      <c r="I15" s="3029"/>
      <c r="J15" s="4729"/>
      <c r="K15" s="4730"/>
      <c r="L15" s="4730"/>
      <c r="M15" s="4730"/>
      <c r="N15" s="4730"/>
      <c r="O15" s="4730"/>
      <c r="P15" s="4730"/>
      <c r="Q15" s="4730"/>
      <c r="R15" s="4730"/>
      <c r="S15" s="4730"/>
      <c r="T15" s="4730"/>
      <c r="U15" s="4730"/>
      <c r="V15" s="4731"/>
      <c r="W15" s="1421"/>
      <c r="X15" s="4674"/>
      <c r="Y15" s="4674"/>
      <c r="Z15" s="4674"/>
      <c r="AA15" s="4674"/>
      <c r="AB15" s="4674"/>
      <c r="AC15" s="4674"/>
      <c r="AD15" s="4674"/>
      <c r="AE15" s="4674"/>
      <c r="AF15" s="4674"/>
      <c r="AG15" s="4674"/>
      <c r="AH15" s="4674"/>
      <c r="AI15" s="4674"/>
      <c r="AJ15" s="434"/>
      <c r="AK15" s="211"/>
      <c r="AM15" s="1447"/>
      <c r="AN15" s="2975"/>
      <c r="AO15" s="2975"/>
      <c r="AP15" s="2975"/>
      <c r="AQ15" s="2975"/>
      <c r="AR15" s="2975"/>
      <c r="AS15" s="2975"/>
      <c r="AT15" s="2975"/>
      <c r="AU15" s="2975"/>
      <c r="AV15" s="2975"/>
      <c r="AW15" s="2975"/>
      <c r="AX15" s="2975"/>
      <c r="AY15" s="2975"/>
      <c r="AZ15" s="2975"/>
      <c r="BA15" s="2975"/>
      <c r="BB15" s="2975"/>
      <c r="BC15" s="2975"/>
      <c r="BD15" s="2975"/>
      <c r="BE15" s="2975"/>
      <c r="BF15" s="2975"/>
      <c r="BG15" s="2975"/>
      <c r="BH15" s="2975"/>
      <c r="BI15" s="2975"/>
      <c r="BJ15" s="2975"/>
      <c r="BK15" s="2975"/>
      <c r="BL15" s="2975"/>
      <c r="BM15" s="2975"/>
      <c r="BN15" s="2975"/>
      <c r="BO15" s="2975"/>
      <c r="BP15" s="2975"/>
      <c r="BQ15" s="434"/>
      <c r="BR15" s="1235"/>
      <c r="BS15" s="1235"/>
      <c r="BT15" s="1235"/>
      <c r="BU15" s="1235"/>
      <c r="BV15" s="43"/>
    </row>
    <row r="16" spans="1:74" ht="13.5" customHeight="1" thickBot="1">
      <c r="A16" s="208"/>
      <c r="B16" s="4667"/>
      <c r="C16" s="4668"/>
      <c r="D16" s="4726"/>
      <c r="E16" s="4727"/>
      <c r="F16" s="4727"/>
      <c r="G16" s="4727"/>
      <c r="H16" s="4727"/>
      <c r="I16" s="4728"/>
      <c r="J16" s="4732"/>
      <c r="K16" s="4733"/>
      <c r="L16" s="4733"/>
      <c r="M16" s="4733"/>
      <c r="N16" s="4733"/>
      <c r="O16" s="4733"/>
      <c r="P16" s="4733"/>
      <c r="Q16" s="4733"/>
      <c r="R16" s="4733"/>
      <c r="S16" s="4733"/>
      <c r="T16" s="4733"/>
      <c r="U16" s="4733"/>
      <c r="V16" s="4734"/>
      <c r="W16" s="1448"/>
      <c r="X16" s="4715"/>
      <c r="Y16" s="4715"/>
      <c r="Z16" s="4715"/>
      <c r="AA16" s="4715"/>
      <c r="AB16" s="4715"/>
      <c r="AC16" s="4715"/>
      <c r="AD16" s="4715"/>
      <c r="AE16" s="4715"/>
      <c r="AF16" s="4715"/>
      <c r="AG16" s="4715"/>
      <c r="AH16" s="4715"/>
      <c r="AI16" s="4715"/>
      <c r="AJ16" s="1449"/>
      <c r="AK16" s="211"/>
      <c r="AM16" s="1447"/>
      <c r="AN16" s="2975"/>
      <c r="AO16" s="2975"/>
      <c r="AP16" s="2975"/>
      <c r="AQ16" s="2975"/>
      <c r="AR16" s="2975"/>
      <c r="AS16" s="2975"/>
      <c r="AT16" s="2975"/>
      <c r="AU16" s="2975"/>
      <c r="AV16" s="2975"/>
      <c r="AW16" s="2975"/>
      <c r="AX16" s="2975"/>
      <c r="AY16" s="2975"/>
      <c r="AZ16" s="2975"/>
      <c r="BA16" s="2975"/>
      <c r="BB16" s="2975"/>
      <c r="BC16" s="2975"/>
      <c r="BD16" s="2975"/>
      <c r="BE16" s="2975"/>
      <c r="BF16" s="2975"/>
      <c r="BG16" s="2975"/>
      <c r="BH16" s="2975"/>
      <c r="BI16" s="2975"/>
      <c r="BJ16" s="2975"/>
      <c r="BK16" s="2975"/>
      <c r="BL16" s="2975"/>
      <c r="BM16" s="2975"/>
      <c r="BN16" s="2975"/>
      <c r="BO16" s="2975"/>
      <c r="BP16" s="2975"/>
      <c r="BQ16" s="434"/>
      <c r="BR16" s="43"/>
      <c r="BS16" s="43"/>
      <c r="BT16" s="43"/>
      <c r="BU16" s="43"/>
      <c r="BV16" s="43"/>
    </row>
    <row r="17" spans="1:74" ht="13.5" customHeight="1" thickTop="1">
      <c r="A17" s="208"/>
      <c r="B17" s="2789"/>
      <c r="C17" s="2791"/>
      <c r="D17" s="2790" t="s">
        <v>1115</v>
      </c>
      <c r="E17" s="2790"/>
      <c r="F17" s="2790"/>
      <c r="G17" s="2790"/>
      <c r="H17" s="2790"/>
      <c r="I17" s="2790"/>
      <c r="J17" s="2790"/>
      <c r="K17" s="2790"/>
      <c r="L17" s="2790"/>
      <c r="M17" s="2790"/>
      <c r="N17" s="2790"/>
      <c r="O17" s="2791"/>
      <c r="P17" s="2789" t="s">
        <v>1116</v>
      </c>
      <c r="Q17" s="2790"/>
      <c r="R17" s="2790"/>
      <c r="S17" s="2790"/>
      <c r="T17" s="2790"/>
      <c r="U17" s="2790"/>
      <c r="V17" s="2790"/>
      <c r="W17" s="2790"/>
      <c r="X17" s="2790"/>
      <c r="Y17" s="2790"/>
      <c r="Z17" s="2790"/>
      <c r="AA17" s="2790"/>
      <c r="AB17" s="2790"/>
      <c r="AC17" s="2790"/>
      <c r="AD17" s="2790"/>
      <c r="AE17" s="2790"/>
      <c r="AF17" s="2790"/>
      <c r="AG17" s="2790"/>
      <c r="AH17" s="2790"/>
      <c r="AI17" s="2790"/>
      <c r="AJ17" s="2791"/>
      <c r="AK17" s="1450"/>
      <c r="AL17" s="1235"/>
      <c r="AM17" s="1421"/>
      <c r="AN17" s="2975"/>
      <c r="AO17" s="2975"/>
      <c r="AP17" s="2975"/>
      <c r="AQ17" s="2975"/>
      <c r="AR17" s="2975"/>
      <c r="AS17" s="2975"/>
      <c r="AT17" s="2975"/>
      <c r="AU17" s="2975"/>
      <c r="AV17" s="2975"/>
      <c r="AW17" s="2975"/>
      <c r="AX17" s="2975"/>
      <c r="AY17" s="2975"/>
      <c r="AZ17" s="2975"/>
      <c r="BA17" s="2975"/>
      <c r="BB17" s="2975"/>
      <c r="BC17" s="2975"/>
      <c r="BD17" s="2975"/>
      <c r="BE17" s="2975"/>
      <c r="BF17" s="2975"/>
      <c r="BG17" s="2975"/>
      <c r="BH17" s="2975"/>
      <c r="BI17" s="2975"/>
      <c r="BJ17" s="2975"/>
      <c r="BK17" s="2975"/>
      <c r="BL17" s="2975"/>
      <c r="BM17" s="2975"/>
      <c r="BN17" s="2975"/>
      <c r="BO17" s="2975"/>
      <c r="BP17" s="2975"/>
      <c r="BQ17" s="434"/>
      <c r="BR17" s="43"/>
      <c r="BS17" s="43"/>
      <c r="BT17" s="43"/>
      <c r="BU17" s="43"/>
      <c r="BV17" s="43"/>
    </row>
    <row r="18" spans="1:74" ht="13.5" customHeight="1">
      <c r="A18" s="208"/>
      <c r="B18" s="4679" t="s">
        <v>1119</v>
      </c>
      <c r="C18" s="4680"/>
      <c r="D18" s="4744"/>
      <c r="E18" s="4745"/>
      <c r="F18" s="4745"/>
      <c r="G18" s="4745"/>
      <c r="H18" s="4745"/>
      <c r="I18" s="4745"/>
      <c r="J18" s="4745"/>
      <c r="K18" s="4745"/>
      <c r="L18" s="4745"/>
      <c r="M18" s="4745"/>
      <c r="N18" s="4745"/>
      <c r="O18" s="4746"/>
      <c r="P18" s="4685"/>
      <c r="Q18" s="4686"/>
      <c r="R18" s="4686"/>
      <c r="S18" s="4686"/>
      <c r="T18" s="4686"/>
      <c r="U18" s="4686"/>
      <c r="V18" s="4686"/>
      <c r="W18" s="4686"/>
      <c r="X18" s="4686"/>
      <c r="Y18" s="4686"/>
      <c r="Z18" s="4686"/>
      <c r="AA18" s="4686"/>
      <c r="AB18" s="4686"/>
      <c r="AC18" s="4686"/>
      <c r="AD18" s="4686"/>
      <c r="AE18" s="4686"/>
      <c r="AF18" s="4686"/>
      <c r="AG18" s="4686"/>
      <c r="AH18" s="4686"/>
      <c r="AI18" s="4686"/>
      <c r="AJ18" s="4687"/>
      <c r="AK18" s="1227"/>
      <c r="AL18" s="1231"/>
      <c r="AM18" s="1421"/>
      <c r="AN18" s="2975"/>
      <c r="AO18" s="2975"/>
      <c r="AP18" s="2975"/>
      <c r="AQ18" s="2975"/>
      <c r="AR18" s="2975"/>
      <c r="AS18" s="2975"/>
      <c r="AT18" s="2975"/>
      <c r="AU18" s="2975"/>
      <c r="AV18" s="2975"/>
      <c r="AW18" s="2975"/>
      <c r="AX18" s="2975"/>
      <c r="AY18" s="2975"/>
      <c r="AZ18" s="2975"/>
      <c r="BA18" s="2975"/>
      <c r="BB18" s="2975"/>
      <c r="BC18" s="2975"/>
      <c r="BD18" s="2975"/>
      <c r="BE18" s="2975"/>
      <c r="BF18" s="2975"/>
      <c r="BG18" s="2975"/>
      <c r="BH18" s="2975"/>
      <c r="BI18" s="2975"/>
      <c r="BJ18" s="2975"/>
      <c r="BK18" s="2975"/>
      <c r="BL18" s="2975"/>
      <c r="BM18" s="2975"/>
      <c r="BN18" s="2975"/>
      <c r="BO18" s="2975"/>
      <c r="BP18" s="2975"/>
      <c r="BQ18" s="434"/>
      <c r="BR18" s="43"/>
      <c r="BS18" s="43"/>
      <c r="BT18" s="43"/>
      <c r="BU18" s="43"/>
      <c r="BV18" s="43"/>
    </row>
    <row r="19" spans="1:74" ht="13.5" customHeight="1">
      <c r="A19" s="208"/>
      <c r="B19" s="4681"/>
      <c r="C19" s="4682"/>
      <c r="D19" s="4747"/>
      <c r="E19" s="4748"/>
      <c r="F19" s="4748"/>
      <c r="G19" s="4748"/>
      <c r="H19" s="4748"/>
      <c r="I19" s="4748"/>
      <c r="J19" s="4748"/>
      <c r="K19" s="4748"/>
      <c r="L19" s="4748"/>
      <c r="M19" s="4748"/>
      <c r="N19" s="4748"/>
      <c r="O19" s="4749"/>
      <c r="P19" s="4688"/>
      <c r="Q19" s="4689"/>
      <c r="R19" s="4689"/>
      <c r="S19" s="4689"/>
      <c r="T19" s="4689"/>
      <c r="U19" s="4689"/>
      <c r="V19" s="4689"/>
      <c r="W19" s="4689"/>
      <c r="X19" s="4689"/>
      <c r="Y19" s="4689"/>
      <c r="Z19" s="4689"/>
      <c r="AA19" s="4689"/>
      <c r="AB19" s="4689"/>
      <c r="AC19" s="4689"/>
      <c r="AD19" s="4689"/>
      <c r="AE19" s="4689"/>
      <c r="AF19" s="4689"/>
      <c r="AG19" s="4689"/>
      <c r="AH19" s="4689"/>
      <c r="AI19" s="4689"/>
      <c r="AJ19" s="4690"/>
      <c r="AK19" s="1239"/>
      <c r="AL19" s="1231"/>
      <c r="AM19" s="1421"/>
      <c r="AN19" s="2975"/>
      <c r="AO19" s="2975"/>
      <c r="AP19" s="2975"/>
      <c r="AQ19" s="2975"/>
      <c r="AR19" s="2975"/>
      <c r="AS19" s="2975"/>
      <c r="AT19" s="2975"/>
      <c r="AU19" s="2975"/>
      <c r="AV19" s="2975"/>
      <c r="AW19" s="2975"/>
      <c r="AX19" s="2975"/>
      <c r="AY19" s="2975"/>
      <c r="AZ19" s="2975"/>
      <c r="BA19" s="2975"/>
      <c r="BB19" s="2975"/>
      <c r="BC19" s="2975"/>
      <c r="BD19" s="2975"/>
      <c r="BE19" s="2975"/>
      <c r="BF19" s="2975"/>
      <c r="BG19" s="2975"/>
      <c r="BH19" s="2975"/>
      <c r="BI19" s="2975"/>
      <c r="BJ19" s="2975"/>
      <c r="BK19" s="2975"/>
      <c r="BL19" s="2975"/>
      <c r="BM19" s="2975"/>
      <c r="BN19" s="2975"/>
      <c r="BO19" s="2975"/>
      <c r="BP19" s="2975"/>
      <c r="BQ19" s="434"/>
      <c r="BR19" s="43"/>
      <c r="BS19" s="43"/>
      <c r="BT19" s="43"/>
      <c r="BU19" s="43"/>
      <c r="BV19" s="43"/>
    </row>
    <row r="20" spans="1:74" ht="13.5" customHeight="1">
      <c r="A20" s="208"/>
      <c r="B20" s="4681"/>
      <c r="C20" s="4682"/>
      <c r="D20" s="4747"/>
      <c r="E20" s="4748"/>
      <c r="F20" s="4748"/>
      <c r="G20" s="4748"/>
      <c r="H20" s="4748"/>
      <c r="I20" s="4748"/>
      <c r="J20" s="4748"/>
      <c r="K20" s="4748"/>
      <c r="L20" s="4748"/>
      <c r="M20" s="4748"/>
      <c r="N20" s="4748"/>
      <c r="O20" s="4749"/>
      <c r="P20" s="4688"/>
      <c r="Q20" s="4689"/>
      <c r="R20" s="4689"/>
      <c r="S20" s="4689"/>
      <c r="T20" s="4689"/>
      <c r="U20" s="4689"/>
      <c r="V20" s="4689"/>
      <c r="W20" s="4689"/>
      <c r="X20" s="4689"/>
      <c r="Y20" s="4689"/>
      <c r="Z20" s="4689"/>
      <c r="AA20" s="4689"/>
      <c r="AB20" s="4689"/>
      <c r="AC20" s="4689"/>
      <c r="AD20" s="4689"/>
      <c r="AE20" s="4689"/>
      <c r="AF20" s="4689"/>
      <c r="AG20" s="4689"/>
      <c r="AH20" s="4689"/>
      <c r="AI20" s="4689"/>
      <c r="AJ20" s="4690"/>
      <c r="AK20" s="1239"/>
      <c r="AL20" s="1231"/>
      <c r="AM20" s="1421"/>
      <c r="AN20" s="2975"/>
      <c r="AO20" s="2975"/>
      <c r="AP20" s="2975"/>
      <c r="AQ20" s="2975"/>
      <c r="AR20" s="2975"/>
      <c r="AS20" s="2975"/>
      <c r="AT20" s="2975"/>
      <c r="AU20" s="2975"/>
      <c r="AV20" s="2975"/>
      <c r="AW20" s="2975"/>
      <c r="AX20" s="2975"/>
      <c r="AY20" s="2975"/>
      <c r="AZ20" s="2975"/>
      <c r="BA20" s="2975"/>
      <c r="BB20" s="2975"/>
      <c r="BC20" s="2975"/>
      <c r="BD20" s="2975"/>
      <c r="BE20" s="2975"/>
      <c r="BF20" s="2975"/>
      <c r="BG20" s="2975"/>
      <c r="BH20" s="2975"/>
      <c r="BI20" s="2975"/>
      <c r="BJ20" s="2975"/>
      <c r="BK20" s="2975"/>
      <c r="BL20" s="2975"/>
      <c r="BM20" s="2975"/>
      <c r="BN20" s="2975"/>
      <c r="BO20" s="2975"/>
      <c r="BP20" s="2975"/>
      <c r="BQ20" s="434"/>
      <c r="BR20" s="43"/>
      <c r="BS20" s="43"/>
      <c r="BT20" s="43"/>
      <c r="BU20" s="43"/>
      <c r="BV20" s="43"/>
    </row>
    <row r="21" spans="1:74" ht="13.5" customHeight="1">
      <c r="A21" s="208"/>
      <c r="B21" s="4683"/>
      <c r="C21" s="4684"/>
      <c r="D21" s="4750"/>
      <c r="E21" s="4751"/>
      <c r="F21" s="4751"/>
      <c r="G21" s="4751"/>
      <c r="H21" s="4751"/>
      <c r="I21" s="4751"/>
      <c r="J21" s="4751"/>
      <c r="K21" s="4751"/>
      <c r="L21" s="4751"/>
      <c r="M21" s="4751"/>
      <c r="N21" s="4751"/>
      <c r="O21" s="4752"/>
      <c r="P21" s="4669"/>
      <c r="Q21" s="4670"/>
      <c r="R21" s="4670"/>
      <c r="S21" s="4670"/>
      <c r="T21" s="4670"/>
      <c r="U21" s="4670"/>
      <c r="V21" s="4670"/>
      <c r="W21" s="4670"/>
      <c r="X21" s="4670"/>
      <c r="Y21" s="4670"/>
      <c r="Z21" s="4670"/>
      <c r="AA21" s="4670"/>
      <c r="AB21" s="4670"/>
      <c r="AC21" s="4670"/>
      <c r="AD21" s="4670"/>
      <c r="AE21" s="4670"/>
      <c r="AF21" s="4670"/>
      <c r="AG21" s="4670"/>
      <c r="AH21" s="4670"/>
      <c r="AI21" s="4670"/>
      <c r="AJ21" s="4671"/>
      <c r="AK21" s="1239"/>
      <c r="AL21" s="1231"/>
      <c r="AM21" s="1421"/>
      <c r="AN21" s="2975"/>
      <c r="AO21" s="2975"/>
      <c r="AP21" s="2975"/>
      <c r="AQ21" s="2975"/>
      <c r="AR21" s="2975"/>
      <c r="AS21" s="2975"/>
      <c r="AT21" s="2975"/>
      <c r="AU21" s="2975"/>
      <c r="AV21" s="2975"/>
      <c r="AW21" s="2975"/>
      <c r="AX21" s="2975"/>
      <c r="AY21" s="2975"/>
      <c r="AZ21" s="2975"/>
      <c r="BA21" s="2975"/>
      <c r="BB21" s="2975"/>
      <c r="BC21" s="2975"/>
      <c r="BD21" s="2975"/>
      <c r="BE21" s="2975"/>
      <c r="BF21" s="2975"/>
      <c r="BG21" s="2975"/>
      <c r="BH21" s="2975"/>
      <c r="BI21" s="2975"/>
      <c r="BJ21" s="2975"/>
      <c r="BK21" s="2975"/>
      <c r="BL21" s="2975"/>
      <c r="BM21" s="2975"/>
      <c r="BN21" s="2975"/>
      <c r="BO21" s="2975"/>
      <c r="BP21" s="2975"/>
      <c r="BQ21" s="434"/>
      <c r="BR21" s="1235"/>
      <c r="BS21" s="1235"/>
      <c r="BT21" s="1235"/>
      <c r="BU21" s="1235"/>
      <c r="BV21" s="43"/>
    </row>
    <row r="22" spans="1:74" ht="13.5" customHeight="1">
      <c r="A22" s="1420"/>
      <c r="B22" s="603"/>
      <c r="C22" s="1238" t="s">
        <v>710</v>
      </c>
      <c r="D22" s="603"/>
      <c r="E22" s="603"/>
      <c r="F22" s="603"/>
      <c r="G22" s="603"/>
      <c r="H22" s="603"/>
      <c r="I22" s="603"/>
      <c r="J22" s="603"/>
      <c r="K22" s="603"/>
      <c r="L22" s="603"/>
      <c r="M22" s="603"/>
      <c r="N22" s="603"/>
      <c r="O22" s="603"/>
      <c r="P22" s="603"/>
      <c r="Q22" s="603"/>
      <c r="R22" s="603"/>
      <c r="S22" s="603"/>
      <c r="T22" s="603"/>
      <c r="U22" s="603"/>
      <c r="V22" s="603"/>
      <c r="W22" s="603"/>
      <c r="X22" s="603"/>
      <c r="Y22" s="603"/>
      <c r="Z22" s="603"/>
      <c r="AA22" s="312"/>
      <c r="AB22" s="1989"/>
      <c r="AC22" s="603"/>
      <c r="AD22" s="603"/>
      <c r="AE22" s="603"/>
      <c r="AF22" s="603"/>
      <c r="AG22" s="603"/>
      <c r="AH22" s="603"/>
      <c r="AI22" s="603"/>
      <c r="AJ22" s="603"/>
      <c r="AK22" s="604"/>
      <c r="AL22" s="1420"/>
      <c r="AM22" s="1421"/>
      <c r="AN22" s="2975"/>
      <c r="AO22" s="2975"/>
      <c r="AP22" s="2975"/>
      <c r="AQ22" s="2975"/>
      <c r="AR22" s="2975"/>
      <c r="AS22" s="2975"/>
      <c r="AT22" s="2975"/>
      <c r="AU22" s="2975"/>
      <c r="AV22" s="2975"/>
      <c r="AW22" s="2975"/>
      <c r="AX22" s="2975"/>
      <c r="AY22" s="2975"/>
      <c r="AZ22" s="2975"/>
      <c r="BA22" s="2975"/>
      <c r="BB22" s="2975"/>
      <c r="BC22" s="2975"/>
      <c r="BD22" s="2975"/>
      <c r="BE22" s="2975"/>
      <c r="BF22" s="2975"/>
      <c r="BG22" s="2975"/>
      <c r="BH22" s="2975"/>
      <c r="BI22" s="2975"/>
      <c r="BJ22" s="2975"/>
      <c r="BK22" s="2975"/>
      <c r="BL22" s="2975"/>
      <c r="BM22" s="2975"/>
      <c r="BN22" s="2975"/>
      <c r="BO22" s="2975"/>
      <c r="BP22" s="2975"/>
      <c r="BQ22" s="434"/>
    </row>
    <row r="23" spans="1:74" ht="13.5" customHeight="1">
      <c r="A23" s="208"/>
      <c r="B23" s="1235" t="s">
        <v>1121</v>
      </c>
      <c r="C23" s="1231"/>
      <c r="D23" s="1235"/>
      <c r="E23" s="1235"/>
      <c r="F23" s="1235"/>
      <c r="G23" s="1235"/>
      <c r="H23" s="1235"/>
      <c r="I23" s="1235"/>
      <c r="J23" s="1235"/>
      <c r="K23" s="1235"/>
      <c r="L23" s="1235"/>
      <c r="M23" s="1235"/>
      <c r="N23" s="1235"/>
      <c r="O23" s="1235"/>
      <c r="P23" s="1235"/>
      <c r="Q23" s="1235"/>
      <c r="R23" s="1235"/>
      <c r="S23" s="1235"/>
      <c r="T23" s="49"/>
      <c r="U23" s="49"/>
      <c r="V23" s="1235"/>
      <c r="W23" s="49"/>
      <c r="X23" s="49"/>
      <c r="Y23" s="49"/>
      <c r="Z23" s="263"/>
      <c r="AA23" s="1990" t="s">
        <v>50</v>
      </c>
      <c r="AB23" s="2975" t="s">
        <v>1123</v>
      </c>
      <c r="AC23" s="2975"/>
      <c r="AD23" s="2975"/>
      <c r="AE23" s="2975"/>
      <c r="AF23" s="2975"/>
      <c r="AG23" s="2975"/>
      <c r="AH23" s="2975"/>
      <c r="AI23" s="2975"/>
      <c r="AJ23" s="2975"/>
      <c r="AK23" s="3121"/>
      <c r="AL23" s="1451"/>
      <c r="AM23" s="1421" t="s">
        <v>1125</v>
      </c>
      <c r="AN23" s="2975" t="s">
        <v>1128</v>
      </c>
      <c r="AO23" s="2975"/>
      <c r="AP23" s="2975"/>
      <c r="AQ23" s="2975"/>
      <c r="AR23" s="2975"/>
      <c r="AS23" s="2975"/>
      <c r="AT23" s="2975"/>
      <c r="AU23" s="2975"/>
      <c r="AV23" s="2975"/>
      <c r="AW23" s="2975"/>
      <c r="AX23" s="2975"/>
      <c r="AY23" s="2975"/>
      <c r="AZ23" s="2975"/>
      <c r="BA23" s="2975"/>
      <c r="BB23" s="2975"/>
      <c r="BC23" s="2975"/>
      <c r="BD23" s="2975"/>
      <c r="BE23" s="2975"/>
      <c r="BF23" s="2975"/>
      <c r="BG23" s="2975"/>
      <c r="BH23" s="2975"/>
      <c r="BI23" s="2975"/>
      <c r="BJ23" s="2975"/>
      <c r="BK23" s="2975"/>
      <c r="BL23" s="2975"/>
      <c r="BM23" s="2975"/>
      <c r="BN23" s="2975"/>
      <c r="BO23" s="2975"/>
      <c r="BP23" s="2975"/>
      <c r="BQ23" s="434"/>
    </row>
    <row r="24" spans="1:74" ht="13.5" customHeight="1">
      <c r="A24" s="208"/>
      <c r="B24" s="1235"/>
      <c r="C24" s="1235"/>
      <c r="D24" s="1235"/>
      <c r="E24" s="1235"/>
      <c r="F24" s="1235"/>
      <c r="G24" s="1235"/>
      <c r="H24" s="1235"/>
      <c r="I24" s="1235"/>
      <c r="J24" s="1235"/>
      <c r="K24" s="1235"/>
      <c r="L24" s="1235"/>
      <c r="M24" s="1235"/>
      <c r="N24" s="1235"/>
      <c r="O24" s="1235"/>
      <c r="P24" s="1235"/>
      <c r="Q24" s="1235"/>
      <c r="R24" s="1237"/>
      <c r="S24" s="1237"/>
      <c r="T24" s="5"/>
      <c r="U24" s="1236"/>
      <c r="V24" s="1236"/>
      <c r="W24" s="1235"/>
      <c r="X24" s="1235"/>
      <c r="Y24" s="1235"/>
      <c r="Z24" s="264"/>
      <c r="AA24" s="507"/>
      <c r="AB24" s="2975"/>
      <c r="AC24" s="2975"/>
      <c r="AD24" s="2975"/>
      <c r="AE24" s="2975"/>
      <c r="AF24" s="2975"/>
      <c r="AG24" s="2975"/>
      <c r="AH24" s="2975"/>
      <c r="AI24" s="2975"/>
      <c r="AJ24" s="2975"/>
      <c r="AK24" s="3121"/>
      <c r="AL24" s="212"/>
      <c r="AM24" s="1421"/>
      <c r="AN24" s="2975"/>
      <c r="AO24" s="2975"/>
      <c r="AP24" s="2975"/>
      <c r="AQ24" s="2975"/>
      <c r="AR24" s="2975"/>
      <c r="AS24" s="2975"/>
      <c r="AT24" s="2975"/>
      <c r="AU24" s="2975"/>
      <c r="AV24" s="2975"/>
      <c r="AW24" s="2975"/>
      <c r="AX24" s="2975"/>
      <c r="AY24" s="2975"/>
      <c r="AZ24" s="2975"/>
      <c r="BA24" s="2975"/>
      <c r="BB24" s="2975"/>
      <c r="BC24" s="2975"/>
      <c r="BD24" s="2975"/>
      <c r="BE24" s="2975"/>
      <c r="BF24" s="2975"/>
      <c r="BG24" s="2975"/>
      <c r="BH24" s="2975"/>
      <c r="BI24" s="2975"/>
      <c r="BJ24" s="2975"/>
      <c r="BK24" s="2975"/>
      <c r="BL24" s="2975"/>
      <c r="BM24" s="2975"/>
      <c r="BN24" s="2975"/>
      <c r="BO24" s="2975"/>
      <c r="BP24" s="2975"/>
      <c r="BQ24" s="434"/>
    </row>
    <row r="25" spans="1:74" ht="13.5" customHeight="1">
      <c r="A25" s="208"/>
      <c r="B25" s="43"/>
      <c r="C25" s="1231"/>
      <c r="D25" s="1231"/>
      <c r="E25" s="43"/>
      <c r="F25" s="43"/>
      <c r="G25" s="43"/>
      <c r="H25" s="43"/>
      <c r="I25" s="43"/>
      <c r="J25" s="43"/>
      <c r="K25" s="43"/>
      <c r="L25" s="43"/>
      <c r="M25" s="43"/>
      <c r="N25" s="43"/>
      <c r="O25" s="43"/>
      <c r="P25" s="1235"/>
      <c r="Q25" s="43"/>
      <c r="R25" s="43"/>
      <c r="S25" s="43"/>
      <c r="T25" s="43"/>
      <c r="U25" s="43"/>
      <c r="V25" s="43"/>
      <c r="W25" s="43"/>
      <c r="X25" s="43"/>
      <c r="Y25" s="43"/>
      <c r="Z25" s="265"/>
      <c r="AA25" s="1235"/>
      <c r="AB25" s="2975"/>
      <c r="AC25" s="2975"/>
      <c r="AD25" s="2975"/>
      <c r="AE25" s="2975"/>
      <c r="AF25" s="2975"/>
      <c r="AG25" s="2975"/>
      <c r="AH25" s="2975"/>
      <c r="AI25" s="2975"/>
      <c r="AJ25" s="2975"/>
      <c r="AK25" s="3121"/>
      <c r="AL25" s="212"/>
      <c r="AM25" s="731"/>
      <c r="AN25" s="2975"/>
      <c r="AO25" s="2975"/>
      <c r="AP25" s="2975"/>
      <c r="AQ25" s="2975"/>
      <c r="AR25" s="2975"/>
      <c r="AS25" s="2975"/>
      <c r="AT25" s="2975"/>
      <c r="AU25" s="2975"/>
      <c r="AV25" s="2975"/>
      <c r="AW25" s="2975"/>
      <c r="AX25" s="2975"/>
      <c r="AY25" s="2975"/>
      <c r="AZ25" s="2975"/>
      <c r="BA25" s="2975"/>
      <c r="BB25" s="2975"/>
      <c r="BC25" s="2975"/>
      <c r="BD25" s="2975"/>
      <c r="BE25" s="2975"/>
      <c r="BF25" s="2975"/>
      <c r="BG25" s="2975"/>
      <c r="BH25" s="2975"/>
      <c r="BI25" s="2975"/>
      <c r="BJ25" s="2975"/>
      <c r="BK25" s="2975"/>
      <c r="BL25" s="2975"/>
      <c r="BM25" s="2975"/>
      <c r="BN25" s="2975"/>
      <c r="BO25" s="2975"/>
      <c r="BP25" s="2975"/>
      <c r="BQ25" s="434"/>
    </row>
    <row r="26" spans="1:74" ht="13.5" customHeight="1">
      <c r="A26" s="208"/>
      <c r="B26" s="3122" t="s">
        <v>1133</v>
      </c>
      <c r="C26" s="3123"/>
      <c r="D26" s="3123"/>
      <c r="E26" s="3123"/>
      <c r="F26" s="3123"/>
      <c r="G26" s="3123"/>
      <c r="H26" s="3123"/>
      <c r="I26" s="3123"/>
      <c r="J26" s="3123"/>
      <c r="K26" s="3123"/>
      <c r="L26" s="3123"/>
      <c r="M26" s="3123"/>
      <c r="N26" s="3122" t="s">
        <v>1134</v>
      </c>
      <c r="O26" s="3123"/>
      <c r="P26" s="3123"/>
      <c r="Q26" s="3123"/>
      <c r="R26" s="3123"/>
      <c r="S26" s="3123"/>
      <c r="T26" s="3123"/>
      <c r="U26" s="3123"/>
      <c r="V26" s="3123"/>
      <c r="W26" s="3123"/>
      <c r="X26" s="3123"/>
      <c r="Y26" s="3124"/>
      <c r="Z26" s="1452"/>
      <c r="AA26" s="1235"/>
      <c r="AB26" s="2975"/>
      <c r="AC26" s="2975"/>
      <c r="AD26" s="2975"/>
      <c r="AE26" s="2975"/>
      <c r="AF26" s="2975"/>
      <c r="AG26" s="2975"/>
      <c r="AH26" s="2975"/>
      <c r="AI26" s="2975"/>
      <c r="AJ26" s="2975"/>
      <c r="AK26" s="3121"/>
      <c r="AL26" s="212"/>
      <c r="AM26" s="1453"/>
      <c r="AN26" s="2975"/>
      <c r="AO26" s="2975"/>
      <c r="AP26" s="2975"/>
      <c r="AQ26" s="2975"/>
      <c r="AR26" s="2975"/>
      <c r="AS26" s="2975"/>
      <c r="AT26" s="2975"/>
      <c r="AU26" s="2975"/>
      <c r="AV26" s="2975"/>
      <c r="AW26" s="2975"/>
      <c r="AX26" s="2975"/>
      <c r="AY26" s="2975"/>
      <c r="AZ26" s="2975"/>
      <c r="BA26" s="2975"/>
      <c r="BB26" s="2975"/>
      <c r="BC26" s="2975"/>
      <c r="BD26" s="2975"/>
      <c r="BE26" s="2975"/>
      <c r="BF26" s="2975"/>
      <c r="BG26" s="2975"/>
      <c r="BH26" s="2975"/>
      <c r="BI26" s="2975"/>
      <c r="BJ26" s="2975"/>
      <c r="BK26" s="2975"/>
      <c r="BL26" s="2975"/>
      <c r="BM26" s="2975"/>
      <c r="BN26" s="2975"/>
      <c r="BO26" s="2975"/>
      <c r="BP26" s="2975"/>
      <c r="BQ26" s="434"/>
    </row>
    <row r="27" spans="1:74" ht="13.5" customHeight="1">
      <c r="A27" s="208"/>
      <c r="B27" s="4760"/>
      <c r="C27" s="4761"/>
      <c r="D27" s="4761"/>
      <c r="E27" s="4761"/>
      <c r="F27" s="4761"/>
      <c r="G27" s="4761"/>
      <c r="H27" s="4761"/>
      <c r="I27" s="4761"/>
      <c r="J27" s="4761"/>
      <c r="K27" s="4761"/>
      <c r="L27" s="4761"/>
      <c r="M27" s="4762"/>
      <c r="N27" s="4735"/>
      <c r="O27" s="4736"/>
      <c r="P27" s="4736"/>
      <c r="Q27" s="4736"/>
      <c r="R27" s="4736"/>
      <c r="S27" s="4736"/>
      <c r="T27" s="4736"/>
      <c r="U27" s="4736"/>
      <c r="V27" s="4736"/>
      <c r="W27" s="4736"/>
      <c r="X27" s="4736"/>
      <c r="Y27" s="4737"/>
      <c r="Z27" s="1452"/>
      <c r="AA27" s="1235"/>
      <c r="AB27" s="2975"/>
      <c r="AC27" s="2975"/>
      <c r="AD27" s="2975"/>
      <c r="AE27" s="2975"/>
      <c r="AF27" s="2975"/>
      <c r="AG27" s="2975"/>
      <c r="AH27" s="2975"/>
      <c r="AI27" s="2975"/>
      <c r="AJ27" s="2975"/>
      <c r="AK27" s="3121"/>
      <c r="AL27" s="212"/>
      <c r="AM27" s="1447"/>
      <c r="AN27" s="2975"/>
      <c r="AO27" s="2975"/>
      <c r="AP27" s="2975"/>
      <c r="AQ27" s="2975"/>
      <c r="AR27" s="2975"/>
      <c r="AS27" s="2975"/>
      <c r="AT27" s="2975"/>
      <c r="AU27" s="2975"/>
      <c r="AV27" s="2975"/>
      <c r="AW27" s="2975"/>
      <c r="AX27" s="2975"/>
      <c r="AY27" s="2975"/>
      <c r="AZ27" s="2975"/>
      <c r="BA27" s="2975"/>
      <c r="BB27" s="2975"/>
      <c r="BC27" s="2975"/>
      <c r="BD27" s="2975"/>
      <c r="BE27" s="2975"/>
      <c r="BF27" s="2975"/>
      <c r="BG27" s="2975"/>
      <c r="BH27" s="2975"/>
      <c r="BI27" s="2975"/>
      <c r="BJ27" s="2975"/>
      <c r="BK27" s="2975"/>
      <c r="BL27" s="2975"/>
      <c r="BM27" s="2975"/>
      <c r="BN27" s="2975"/>
      <c r="BO27" s="2975"/>
      <c r="BP27" s="2975"/>
      <c r="BQ27" s="434"/>
    </row>
    <row r="28" spans="1:74" ht="13.5" customHeight="1">
      <c r="A28" s="208"/>
      <c r="B28" s="4763"/>
      <c r="C28" s="4674"/>
      <c r="D28" s="4674"/>
      <c r="E28" s="4674"/>
      <c r="F28" s="4674"/>
      <c r="G28" s="4674"/>
      <c r="H28" s="4674"/>
      <c r="I28" s="4674"/>
      <c r="J28" s="4674"/>
      <c r="K28" s="4674"/>
      <c r="L28" s="4674"/>
      <c r="M28" s="4764"/>
      <c r="N28" s="4738"/>
      <c r="O28" s="4739"/>
      <c r="P28" s="4739"/>
      <c r="Q28" s="4739"/>
      <c r="R28" s="4739"/>
      <c r="S28" s="4739"/>
      <c r="T28" s="4739"/>
      <c r="U28" s="4739"/>
      <c r="V28" s="4739"/>
      <c r="W28" s="4739"/>
      <c r="X28" s="4739"/>
      <c r="Y28" s="4740"/>
      <c r="Z28" s="1454"/>
      <c r="AA28" s="1990" t="s">
        <v>50</v>
      </c>
      <c r="AB28" s="2975" t="s">
        <v>2106</v>
      </c>
      <c r="AC28" s="2975"/>
      <c r="AD28" s="2975"/>
      <c r="AE28" s="2975"/>
      <c r="AF28" s="2975"/>
      <c r="AG28" s="2975"/>
      <c r="AH28" s="2975"/>
      <c r="AI28" s="2975"/>
      <c r="AJ28" s="2975"/>
      <c r="AK28" s="3121"/>
      <c r="AL28" s="212"/>
      <c r="AM28" s="1447"/>
      <c r="AN28" s="2975"/>
      <c r="AO28" s="2975"/>
      <c r="AP28" s="2975"/>
      <c r="AQ28" s="2975"/>
      <c r="AR28" s="2975"/>
      <c r="AS28" s="2975"/>
      <c r="AT28" s="2975"/>
      <c r="AU28" s="2975"/>
      <c r="AV28" s="2975"/>
      <c r="AW28" s="2975"/>
      <c r="AX28" s="2975"/>
      <c r="AY28" s="2975"/>
      <c r="AZ28" s="2975"/>
      <c r="BA28" s="2975"/>
      <c r="BB28" s="2975"/>
      <c r="BC28" s="2975"/>
      <c r="BD28" s="2975"/>
      <c r="BE28" s="2975"/>
      <c r="BF28" s="2975"/>
      <c r="BG28" s="2975"/>
      <c r="BH28" s="2975"/>
      <c r="BI28" s="2975"/>
      <c r="BJ28" s="2975"/>
      <c r="BK28" s="2975"/>
      <c r="BL28" s="2975"/>
      <c r="BM28" s="2975"/>
      <c r="BN28" s="2975"/>
      <c r="BO28" s="2975"/>
      <c r="BP28" s="2975"/>
      <c r="BQ28" s="434"/>
    </row>
    <row r="29" spans="1:74" ht="13.5" customHeight="1">
      <c r="A29" s="208"/>
      <c r="B29" s="4765"/>
      <c r="C29" s="4766"/>
      <c r="D29" s="4766"/>
      <c r="E29" s="4766"/>
      <c r="F29" s="4766"/>
      <c r="G29" s="4766"/>
      <c r="H29" s="4766"/>
      <c r="I29" s="4766"/>
      <c r="J29" s="4766"/>
      <c r="K29" s="4766"/>
      <c r="L29" s="4766"/>
      <c r="M29" s="4767"/>
      <c r="N29" s="4741"/>
      <c r="O29" s="4742"/>
      <c r="P29" s="4742"/>
      <c r="Q29" s="4742"/>
      <c r="R29" s="4742"/>
      <c r="S29" s="4742"/>
      <c r="T29" s="4742"/>
      <c r="U29" s="4742"/>
      <c r="V29" s="4742"/>
      <c r="W29" s="4742"/>
      <c r="X29" s="4742"/>
      <c r="Y29" s="4743"/>
      <c r="Z29" s="1452"/>
      <c r="AA29" s="1235"/>
      <c r="AB29" s="2975"/>
      <c r="AC29" s="2975"/>
      <c r="AD29" s="2975"/>
      <c r="AE29" s="2975"/>
      <c r="AF29" s="2975"/>
      <c r="AG29" s="2975"/>
      <c r="AH29" s="2975"/>
      <c r="AI29" s="2975"/>
      <c r="AJ29" s="2975"/>
      <c r="AK29" s="3121"/>
      <c r="AL29" s="1455"/>
      <c r="AM29" s="1421"/>
      <c r="AN29" s="2975"/>
      <c r="AO29" s="2975"/>
      <c r="AP29" s="2975"/>
      <c r="AQ29" s="2975"/>
      <c r="AR29" s="2975"/>
      <c r="AS29" s="2975"/>
      <c r="AT29" s="2975"/>
      <c r="AU29" s="2975"/>
      <c r="AV29" s="2975"/>
      <c r="AW29" s="2975"/>
      <c r="AX29" s="2975"/>
      <c r="AY29" s="2975"/>
      <c r="AZ29" s="2975"/>
      <c r="BA29" s="2975"/>
      <c r="BB29" s="2975"/>
      <c r="BC29" s="2975"/>
      <c r="BD29" s="2975"/>
      <c r="BE29" s="2975"/>
      <c r="BF29" s="2975"/>
      <c r="BG29" s="2975"/>
      <c r="BH29" s="2975"/>
      <c r="BI29" s="2975"/>
      <c r="BJ29" s="2975"/>
      <c r="BK29" s="2975"/>
      <c r="BL29" s="2975"/>
      <c r="BM29" s="2975"/>
      <c r="BN29" s="2975"/>
      <c r="BO29" s="2975"/>
      <c r="BP29" s="2975"/>
      <c r="BQ29" s="434"/>
    </row>
    <row r="30" spans="1:74" ht="13.5" customHeight="1">
      <c r="A30" s="208"/>
      <c r="B30" s="1235"/>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1452"/>
      <c r="AB30" s="2975"/>
      <c r="AC30" s="2975"/>
      <c r="AD30" s="2975"/>
      <c r="AE30" s="2975"/>
      <c r="AF30" s="2975"/>
      <c r="AG30" s="2975"/>
      <c r="AH30" s="2975"/>
      <c r="AI30" s="2975"/>
      <c r="AJ30" s="2975"/>
      <c r="AK30" s="3121"/>
      <c r="AL30" s="1456"/>
      <c r="AM30" s="1421"/>
      <c r="AN30" s="2975"/>
      <c r="AO30" s="2975"/>
      <c r="AP30" s="2975"/>
      <c r="AQ30" s="2975"/>
      <c r="AR30" s="2975"/>
      <c r="AS30" s="2975"/>
      <c r="AT30" s="2975"/>
      <c r="AU30" s="2975"/>
      <c r="AV30" s="2975"/>
      <c r="AW30" s="2975"/>
      <c r="AX30" s="2975"/>
      <c r="AY30" s="2975"/>
      <c r="AZ30" s="2975"/>
      <c r="BA30" s="2975"/>
      <c r="BB30" s="2975"/>
      <c r="BC30" s="2975"/>
      <c r="BD30" s="2975"/>
      <c r="BE30" s="2975"/>
      <c r="BF30" s="2975"/>
      <c r="BG30" s="2975"/>
      <c r="BH30" s="2975"/>
      <c r="BI30" s="2975"/>
      <c r="BJ30" s="2975"/>
      <c r="BK30" s="2975"/>
      <c r="BL30" s="2975"/>
      <c r="BM30" s="2975"/>
      <c r="BN30" s="2975"/>
      <c r="BO30" s="2975"/>
      <c r="BP30" s="2975"/>
      <c r="BQ30" s="434"/>
    </row>
    <row r="31" spans="1:74" ht="13.5" customHeight="1">
      <c r="A31" s="208"/>
      <c r="B31" s="1235" t="s">
        <v>958</v>
      </c>
      <c r="C31" s="43"/>
      <c r="D31" s="43"/>
      <c r="E31" s="43"/>
      <c r="F31" s="43"/>
      <c r="G31" s="43"/>
      <c r="H31" s="43"/>
      <c r="I31" s="43"/>
      <c r="J31" s="43"/>
      <c r="K31" s="43"/>
      <c r="L31" s="43"/>
      <c r="M31" s="43"/>
      <c r="N31" s="43"/>
      <c r="O31" s="43"/>
      <c r="P31" s="43"/>
      <c r="Q31" s="43"/>
      <c r="R31" s="43"/>
      <c r="S31" s="43"/>
      <c r="T31" s="1235"/>
      <c r="U31" s="1235"/>
      <c r="V31" s="1235"/>
      <c r="W31" s="1235"/>
      <c r="X31" s="1235"/>
      <c r="Y31" s="1235"/>
      <c r="Z31" s="209"/>
      <c r="AB31" s="2975"/>
      <c r="AC31" s="2975"/>
      <c r="AD31" s="2975"/>
      <c r="AE31" s="2975"/>
      <c r="AF31" s="2975"/>
      <c r="AG31" s="2975"/>
      <c r="AH31" s="2975"/>
      <c r="AI31" s="2975"/>
      <c r="AJ31" s="2975"/>
      <c r="AK31" s="3121"/>
      <c r="AL31" s="212"/>
      <c r="AM31" s="1421"/>
      <c r="AN31" s="2975"/>
      <c r="AO31" s="2975"/>
      <c r="AP31" s="2975"/>
      <c r="AQ31" s="2975"/>
      <c r="AR31" s="2975"/>
      <c r="AS31" s="2975"/>
      <c r="AT31" s="2975"/>
      <c r="AU31" s="2975"/>
      <c r="AV31" s="2975"/>
      <c r="AW31" s="2975"/>
      <c r="AX31" s="2975"/>
      <c r="AY31" s="2975"/>
      <c r="AZ31" s="2975"/>
      <c r="BA31" s="2975"/>
      <c r="BB31" s="2975"/>
      <c r="BC31" s="2975"/>
      <c r="BD31" s="2975"/>
      <c r="BE31" s="2975"/>
      <c r="BF31" s="2975"/>
      <c r="BG31" s="2975"/>
      <c r="BH31" s="2975"/>
      <c r="BI31" s="2975"/>
      <c r="BJ31" s="2975"/>
      <c r="BK31" s="2975"/>
      <c r="BL31" s="2975"/>
      <c r="BM31" s="2975"/>
      <c r="BN31" s="2975"/>
      <c r="BO31" s="2975"/>
      <c r="BP31" s="2975"/>
      <c r="BQ31" s="434"/>
    </row>
    <row r="32" spans="1:74" ht="13.5" customHeight="1">
      <c r="A32" s="208"/>
      <c r="B32" s="1235"/>
      <c r="C32" s="43"/>
      <c r="D32" s="43"/>
      <c r="E32" s="1234"/>
      <c r="F32" s="1234"/>
      <c r="G32" s="1234"/>
      <c r="H32" s="1234"/>
      <c r="I32" s="1234"/>
      <c r="J32" s="1234"/>
      <c r="K32" s="1234"/>
      <c r="L32" s="1234"/>
      <c r="M32" s="1234"/>
      <c r="N32" s="1234"/>
      <c r="O32" s="1234"/>
      <c r="P32" s="1234"/>
      <c r="Q32" s="1234"/>
      <c r="R32" s="1234"/>
      <c r="S32" s="1234"/>
      <c r="T32" s="1234"/>
      <c r="U32" s="1234"/>
      <c r="V32" s="1234"/>
      <c r="W32" s="1234"/>
      <c r="X32" s="1234"/>
      <c r="Y32" s="1234"/>
      <c r="Z32" s="1988"/>
      <c r="AA32" s="173" t="s">
        <v>1970</v>
      </c>
      <c r="AB32" s="4691" t="s">
        <v>1971</v>
      </c>
      <c r="AC32" s="4691"/>
      <c r="AD32" s="4691"/>
      <c r="AE32" s="4691"/>
      <c r="AF32" s="4691"/>
      <c r="AG32" s="4691"/>
      <c r="AH32" s="4691"/>
      <c r="AI32" s="4691"/>
      <c r="AJ32" s="4691"/>
      <c r="AK32" s="4692"/>
      <c r="AL32" s="212"/>
      <c r="AM32" s="1421"/>
      <c r="AN32" s="2975"/>
      <c r="AO32" s="2975"/>
      <c r="AP32" s="2975"/>
      <c r="AQ32" s="2975"/>
      <c r="AR32" s="2975"/>
      <c r="AS32" s="2975"/>
      <c r="AT32" s="2975"/>
      <c r="AU32" s="2975"/>
      <c r="AV32" s="2975"/>
      <c r="AW32" s="2975"/>
      <c r="AX32" s="2975"/>
      <c r="AY32" s="2975"/>
      <c r="AZ32" s="2975"/>
      <c r="BA32" s="2975"/>
      <c r="BB32" s="2975"/>
      <c r="BC32" s="2975"/>
      <c r="BD32" s="2975"/>
      <c r="BE32" s="2975"/>
      <c r="BF32" s="2975"/>
      <c r="BG32" s="2975"/>
      <c r="BH32" s="2975"/>
      <c r="BI32" s="2975"/>
      <c r="BJ32" s="2975"/>
      <c r="BK32" s="2975"/>
      <c r="BL32" s="2975"/>
      <c r="BM32" s="2975"/>
      <c r="BN32" s="2975"/>
      <c r="BO32" s="2975"/>
      <c r="BP32" s="2975"/>
      <c r="BQ32" s="434"/>
    </row>
    <row r="33" spans="1:69" ht="13.5" customHeight="1">
      <c r="A33" s="208"/>
      <c r="B33" s="1235"/>
      <c r="C33" s="43"/>
      <c r="D33" s="43"/>
      <c r="E33" s="1234"/>
      <c r="F33" s="1234"/>
      <c r="G33" s="1234"/>
      <c r="H33" s="4698"/>
      <c r="I33" s="4698"/>
      <c r="J33" s="4698"/>
      <c r="K33" s="4698"/>
      <c r="L33" s="4698"/>
      <c r="M33" s="4698"/>
      <c r="N33" s="4698"/>
      <c r="O33" s="4698"/>
      <c r="P33" s="4698"/>
      <c r="Q33" s="4698"/>
      <c r="R33" s="4698"/>
      <c r="S33" s="4698"/>
      <c r="T33" s="4698"/>
      <c r="U33" s="4698"/>
      <c r="V33" s="4698"/>
      <c r="W33" s="4698"/>
      <c r="X33" s="4698"/>
      <c r="Y33" s="4698"/>
      <c r="Z33" s="1234"/>
      <c r="AA33" s="210"/>
      <c r="AB33" s="1987"/>
      <c r="AC33" s="1987"/>
      <c r="AD33" s="1987"/>
      <c r="AE33" s="1987"/>
      <c r="AF33" s="1987"/>
      <c r="AG33" s="1987"/>
      <c r="AH33" s="1987"/>
      <c r="AI33" s="1987"/>
      <c r="AJ33" s="1987"/>
      <c r="AK33" s="211"/>
      <c r="AL33" s="1451"/>
      <c r="AM33" s="1438" t="s">
        <v>1125</v>
      </c>
      <c r="AN33" s="2975" t="s">
        <v>1127</v>
      </c>
      <c r="AO33" s="2975"/>
      <c r="AP33" s="2975"/>
      <c r="AQ33" s="2975"/>
      <c r="AR33" s="2975"/>
      <c r="AS33" s="2975"/>
      <c r="AT33" s="2975"/>
      <c r="AU33" s="2975"/>
      <c r="AV33" s="2975"/>
      <c r="AW33" s="2975"/>
      <c r="AX33" s="2975"/>
      <c r="AY33" s="2975"/>
      <c r="AZ33" s="2975"/>
      <c r="BA33" s="2975"/>
      <c r="BB33" s="2975"/>
      <c r="BC33" s="2975"/>
      <c r="BD33" s="2975"/>
      <c r="BE33" s="2975"/>
      <c r="BF33" s="2975"/>
      <c r="BG33" s="2975"/>
      <c r="BH33" s="2975"/>
      <c r="BI33" s="2975"/>
      <c r="BJ33" s="2975"/>
      <c r="BK33" s="2975"/>
      <c r="BL33" s="2975"/>
      <c r="BM33" s="2975"/>
      <c r="BN33" s="2975"/>
      <c r="BO33" s="2975"/>
      <c r="BP33" s="2975"/>
      <c r="BQ33" s="434"/>
    </row>
    <row r="34" spans="1:69" ht="13.5" customHeight="1">
      <c r="A34" s="208"/>
      <c r="B34" s="1235" t="s">
        <v>1808</v>
      </c>
      <c r="C34" s="43"/>
      <c r="D34" s="43"/>
      <c r="E34" s="1234"/>
      <c r="F34" s="1234"/>
      <c r="G34" s="1234"/>
      <c r="H34" s="4699"/>
      <c r="I34" s="4699"/>
      <c r="J34" s="4699"/>
      <c r="K34" s="4699"/>
      <c r="L34" s="4699"/>
      <c r="M34" s="4699"/>
      <c r="N34" s="4699"/>
      <c r="O34" s="4699"/>
      <c r="P34" s="4699"/>
      <c r="Q34" s="4699"/>
      <c r="R34" s="4699"/>
      <c r="S34" s="4699"/>
      <c r="T34" s="4699"/>
      <c r="U34" s="4699"/>
      <c r="V34" s="4699"/>
      <c r="W34" s="4699"/>
      <c r="X34" s="4699"/>
      <c r="Y34" s="4699"/>
      <c r="Z34" s="1234"/>
      <c r="AA34" s="228" t="s">
        <v>301</v>
      </c>
      <c r="AB34" s="2975" t="s">
        <v>2035</v>
      </c>
      <c r="AC34" s="4722"/>
      <c r="AD34" s="4722"/>
      <c r="AE34" s="4722"/>
      <c r="AF34" s="4722"/>
      <c r="AG34" s="4722"/>
      <c r="AH34" s="4722"/>
      <c r="AI34" s="4722"/>
      <c r="AJ34" s="4722"/>
      <c r="AK34" s="4723"/>
      <c r="AL34" s="1451"/>
      <c r="AM34" s="1421"/>
      <c r="AN34" s="2975"/>
      <c r="AO34" s="2975"/>
      <c r="AP34" s="2975"/>
      <c r="AQ34" s="2975"/>
      <c r="AR34" s="2975"/>
      <c r="AS34" s="2975"/>
      <c r="AT34" s="2975"/>
      <c r="AU34" s="2975"/>
      <c r="AV34" s="2975"/>
      <c r="AW34" s="2975"/>
      <c r="AX34" s="2975"/>
      <c r="AY34" s="2975"/>
      <c r="AZ34" s="2975"/>
      <c r="BA34" s="2975"/>
      <c r="BB34" s="2975"/>
      <c r="BC34" s="2975"/>
      <c r="BD34" s="2975"/>
      <c r="BE34" s="2975"/>
      <c r="BF34" s="2975"/>
      <c r="BG34" s="2975"/>
      <c r="BH34" s="2975"/>
      <c r="BI34" s="2975"/>
      <c r="BJ34" s="2975"/>
      <c r="BK34" s="2975"/>
      <c r="BL34" s="2975"/>
      <c r="BM34" s="2975"/>
      <c r="BN34" s="2975"/>
      <c r="BO34" s="2975"/>
      <c r="BP34" s="2975"/>
      <c r="BQ34" s="434"/>
    </row>
    <row r="35" spans="1:69" ht="13.5" customHeight="1">
      <c r="A35" s="208"/>
      <c r="B35" s="1231"/>
      <c r="C35" s="43" t="s">
        <v>300</v>
      </c>
      <c r="D35" s="43"/>
      <c r="E35" s="1234"/>
      <c r="F35" s="1234"/>
      <c r="G35" s="1234"/>
      <c r="H35" s="1234"/>
      <c r="I35" s="1234"/>
      <c r="J35" s="1234"/>
      <c r="K35" s="43"/>
      <c r="L35" s="1229" t="s">
        <v>626</v>
      </c>
      <c r="M35" s="4678"/>
      <c r="N35" s="4678"/>
      <c r="O35" s="4676"/>
      <c r="P35" s="4677"/>
      <c r="Q35" s="1966" t="s">
        <v>154</v>
      </c>
      <c r="R35" s="4676"/>
      <c r="S35" s="4677"/>
      <c r="T35" s="1966" t="s">
        <v>47</v>
      </c>
      <c r="U35" s="4676"/>
      <c r="V35" s="4677"/>
      <c r="W35" s="4675" t="s">
        <v>625</v>
      </c>
      <c r="X35" s="4675"/>
      <c r="Y35" s="1234"/>
      <c r="Z35" s="1231"/>
      <c r="AA35" s="210"/>
      <c r="AB35" s="4722"/>
      <c r="AC35" s="4722"/>
      <c r="AD35" s="4722"/>
      <c r="AE35" s="4722"/>
      <c r="AF35" s="4722"/>
      <c r="AG35" s="4722"/>
      <c r="AH35" s="4722"/>
      <c r="AI35" s="4722"/>
      <c r="AJ35" s="4722"/>
      <c r="AK35" s="4723"/>
      <c r="AL35" s="1451"/>
      <c r="AM35" s="1421"/>
      <c r="AN35" s="2975"/>
      <c r="AO35" s="2975"/>
      <c r="AP35" s="2975"/>
      <c r="AQ35" s="2975"/>
      <c r="AR35" s="2975"/>
      <c r="AS35" s="2975"/>
      <c r="AT35" s="2975"/>
      <c r="AU35" s="2975"/>
      <c r="AV35" s="2975"/>
      <c r="AW35" s="2975"/>
      <c r="AX35" s="2975"/>
      <c r="AY35" s="2975"/>
      <c r="AZ35" s="2975"/>
      <c r="BA35" s="2975"/>
      <c r="BB35" s="2975"/>
      <c r="BC35" s="2975"/>
      <c r="BD35" s="2975"/>
      <c r="BE35" s="2975"/>
      <c r="BF35" s="2975"/>
      <c r="BG35" s="2975"/>
      <c r="BH35" s="2975"/>
      <c r="BI35" s="2975"/>
      <c r="BJ35" s="2975"/>
      <c r="BK35" s="2975"/>
      <c r="BL35" s="2975"/>
      <c r="BM35" s="2975"/>
      <c r="BN35" s="2975"/>
      <c r="BO35" s="2975"/>
      <c r="BP35" s="2975"/>
      <c r="BQ35" s="434"/>
    </row>
    <row r="36" spans="1:69" ht="13.5" customHeight="1">
      <c r="A36" s="208"/>
      <c r="B36" s="4700" t="s">
        <v>2069</v>
      </c>
      <c r="C36" s="4700"/>
      <c r="D36" s="4700"/>
      <c r="E36" s="4700"/>
      <c r="F36" s="4700"/>
      <c r="G36" s="4700"/>
      <c r="H36" s="4700"/>
      <c r="I36" s="4700"/>
      <c r="J36" s="4700"/>
      <c r="K36" s="4700"/>
      <c r="L36" s="4700"/>
      <c r="M36" s="4700"/>
      <c r="N36" s="4700"/>
      <c r="O36" s="4700"/>
      <c r="P36" s="4700"/>
      <c r="Q36" s="4700"/>
      <c r="R36" s="4700"/>
      <c r="S36" s="4700"/>
      <c r="T36" s="4700"/>
      <c r="U36" s="4700"/>
      <c r="V36" s="4700"/>
      <c r="W36" s="4700"/>
      <c r="X36" s="4700"/>
      <c r="Y36" s="4700"/>
      <c r="Z36" s="4701"/>
      <c r="AA36" s="213"/>
      <c r="AB36" s="4722"/>
      <c r="AC36" s="4722"/>
      <c r="AD36" s="4722"/>
      <c r="AE36" s="4722"/>
      <c r="AF36" s="4722"/>
      <c r="AG36" s="4722"/>
      <c r="AH36" s="4722"/>
      <c r="AI36" s="4722"/>
      <c r="AJ36" s="4722"/>
      <c r="AK36" s="4723"/>
      <c r="AL36" s="1451"/>
      <c r="AM36" s="1421"/>
      <c r="AN36" s="2975"/>
      <c r="AO36" s="2975"/>
      <c r="AP36" s="2975"/>
      <c r="AQ36" s="2975"/>
      <c r="AR36" s="2975"/>
      <c r="AS36" s="2975"/>
      <c r="AT36" s="2975"/>
      <c r="AU36" s="2975"/>
      <c r="AV36" s="2975"/>
      <c r="AW36" s="2975"/>
      <c r="AX36" s="2975"/>
      <c r="AY36" s="2975"/>
      <c r="AZ36" s="2975"/>
      <c r="BA36" s="2975"/>
      <c r="BB36" s="2975"/>
      <c r="BC36" s="2975"/>
      <c r="BD36" s="2975"/>
      <c r="BE36" s="2975"/>
      <c r="BF36" s="2975"/>
      <c r="BG36" s="2975"/>
      <c r="BH36" s="2975"/>
      <c r="BI36" s="2975"/>
      <c r="BJ36" s="2975"/>
      <c r="BK36" s="2975"/>
      <c r="BL36" s="2975"/>
      <c r="BM36" s="2975"/>
      <c r="BN36" s="2975"/>
      <c r="BO36" s="2975"/>
      <c r="BP36" s="2975"/>
      <c r="BQ36" s="434"/>
    </row>
    <row r="37" spans="1:69" ht="13.5" customHeight="1">
      <c r="A37" s="208"/>
      <c r="B37" s="1231"/>
      <c r="F37" s="4702" t="s">
        <v>1527</v>
      </c>
      <c r="G37" s="4702"/>
      <c r="H37" s="4702"/>
      <c r="I37" s="4702"/>
      <c r="J37" s="4702"/>
      <c r="K37" s="4768"/>
      <c r="L37" s="4769"/>
      <c r="M37" s="666"/>
      <c r="N37" s="1963" t="s">
        <v>42</v>
      </c>
      <c r="O37" s="2790"/>
      <c r="P37" s="2790"/>
      <c r="Q37" s="1963" t="s">
        <v>1528</v>
      </c>
      <c r="R37" s="2790"/>
      <c r="S37" s="2790"/>
      <c r="T37" s="2790" t="s">
        <v>192</v>
      </c>
      <c r="U37" s="2790"/>
      <c r="V37" s="191" t="s">
        <v>1529</v>
      </c>
      <c r="AA37" s="210"/>
      <c r="AB37" s="4722"/>
      <c r="AC37" s="4722"/>
      <c r="AD37" s="4722"/>
      <c r="AE37" s="4722"/>
      <c r="AF37" s="4722"/>
      <c r="AG37" s="4722"/>
      <c r="AH37" s="4722"/>
      <c r="AI37" s="4722"/>
      <c r="AJ37" s="4722"/>
      <c r="AK37" s="4723"/>
      <c r="AL37" s="1451"/>
      <c r="AM37" s="1421"/>
      <c r="AN37" s="2975"/>
      <c r="AO37" s="2975"/>
      <c r="AP37" s="2975"/>
      <c r="AQ37" s="2975"/>
      <c r="AR37" s="2975"/>
      <c r="AS37" s="2975"/>
      <c r="AT37" s="2975"/>
      <c r="AU37" s="2975"/>
      <c r="AV37" s="2975"/>
      <c r="AW37" s="2975"/>
      <c r="AX37" s="2975"/>
      <c r="AY37" s="2975"/>
      <c r="AZ37" s="2975"/>
      <c r="BA37" s="2975"/>
      <c r="BB37" s="2975"/>
      <c r="BC37" s="2975"/>
      <c r="BD37" s="2975"/>
      <c r="BE37" s="2975"/>
      <c r="BF37" s="2975"/>
      <c r="BG37" s="2975"/>
      <c r="BH37" s="2975"/>
      <c r="BI37" s="2975"/>
      <c r="BJ37" s="2975"/>
      <c r="BK37" s="2975"/>
      <c r="BL37" s="2975"/>
      <c r="BM37" s="2975"/>
      <c r="BN37" s="2975"/>
      <c r="BO37" s="2975"/>
      <c r="BP37" s="2975"/>
      <c r="BQ37" s="434"/>
    </row>
    <row r="38" spans="1:69" ht="13.5" customHeight="1">
      <c r="A38" s="208"/>
      <c r="B38" s="1231"/>
      <c r="C38" s="1231"/>
      <c r="D38" s="1231"/>
      <c r="E38" s="1231"/>
      <c r="F38" s="1231"/>
      <c r="G38" s="1231"/>
      <c r="H38" s="1231"/>
      <c r="I38" s="1231"/>
      <c r="J38" s="1231"/>
      <c r="K38" s="1231"/>
      <c r="L38" s="1231"/>
      <c r="M38" s="1231"/>
      <c r="N38" s="1231"/>
      <c r="O38" s="1231"/>
      <c r="P38" s="1231"/>
      <c r="Q38" s="1231"/>
      <c r="R38" s="1231"/>
      <c r="S38" s="1231"/>
      <c r="T38" s="1231"/>
      <c r="U38" s="1231"/>
      <c r="V38" s="1231"/>
      <c r="W38" s="1231"/>
      <c r="X38" s="1231"/>
      <c r="Y38" s="1231"/>
      <c r="Z38" s="1231"/>
      <c r="AA38" s="210"/>
      <c r="AB38" s="4722"/>
      <c r="AC38" s="4722"/>
      <c r="AD38" s="4722"/>
      <c r="AE38" s="4722"/>
      <c r="AF38" s="4722"/>
      <c r="AG38" s="4722"/>
      <c r="AH38" s="4722"/>
      <c r="AI38" s="4722"/>
      <c r="AJ38" s="4722"/>
      <c r="AK38" s="4723"/>
      <c r="AL38" s="1451"/>
      <c r="AM38" s="1421"/>
      <c r="AN38" s="2975"/>
      <c r="AO38" s="2975"/>
      <c r="AP38" s="2975"/>
      <c r="AQ38" s="2975"/>
      <c r="AR38" s="2975"/>
      <c r="AS38" s="2975"/>
      <c r="AT38" s="2975"/>
      <c r="AU38" s="2975"/>
      <c r="AV38" s="2975"/>
      <c r="AW38" s="2975"/>
      <c r="AX38" s="2975"/>
      <c r="AY38" s="2975"/>
      <c r="AZ38" s="2975"/>
      <c r="BA38" s="2975"/>
      <c r="BB38" s="2975"/>
      <c r="BC38" s="2975"/>
      <c r="BD38" s="2975"/>
      <c r="BE38" s="2975"/>
      <c r="BF38" s="2975"/>
      <c r="BG38" s="2975"/>
      <c r="BH38" s="2975"/>
      <c r="BI38" s="2975"/>
      <c r="BJ38" s="2975"/>
      <c r="BK38" s="2975"/>
      <c r="BL38" s="2975"/>
      <c r="BM38" s="2975"/>
      <c r="BN38" s="2975"/>
      <c r="BO38" s="2975"/>
      <c r="BP38" s="2975"/>
      <c r="BQ38" s="434"/>
    </row>
    <row r="39" spans="1:69" ht="13.5" customHeight="1">
      <c r="A39" s="208"/>
      <c r="B39" s="1235" t="s">
        <v>1200</v>
      </c>
      <c r="D39" s="43"/>
      <c r="E39" s="43"/>
      <c r="F39" s="43"/>
      <c r="G39" s="43"/>
      <c r="H39" s="43"/>
      <c r="I39" s="43"/>
      <c r="J39" s="43"/>
      <c r="K39" s="43"/>
      <c r="L39" s="43"/>
      <c r="M39" s="43"/>
      <c r="N39" s="43"/>
      <c r="O39" s="43"/>
      <c r="P39" s="43"/>
      <c r="Q39" s="43"/>
      <c r="R39" s="43"/>
      <c r="S39" s="43"/>
      <c r="T39" s="1235"/>
      <c r="U39" s="1235"/>
      <c r="V39" s="1235"/>
      <c r="W39" s="1235"/>
      <c r="X39" s="1235"/>
      <c r="Y39" s="1235"/>
      <c r="Z39" s="1234"/>
      <c r="AA39" s="210"/>
      <c r="AB39" s="4722"/>
      <c r="AC39" s="4722"/>
      <c r="AD39" s="4722"/>
      <c r="AE39" s="4722"/>
      <c r="AF39" s="4722"/>
      <c r="AG39" s="4722"/>
      <c r="AH39" s="4722"/>
      <c r="AI39" s="4722"/>
      <c r="AJ39" s="4722"/>
      <c r="AK39" s="4723"/>
      <c r="AL39" s="212"/>
      <c r="AM39" s="1421"/>
      <c r="AN39" s="1231"/>
      <c r="AO39" s="1231"/>
      <c r="AP39" s="1231"/>
      <c r="AQ39" s="1231"/>
      <c r="AR39" s="1231"/>
      <c r="AS39" s="1231"/>
      <c r="AT39" s="1231"/>
      <c r="AU39" s="1231"/>
      <c r="AV39" s="1231"/>
      <c r="AW39" s="1231"/>
      <c r="AX39" s="1231"/>
      <c r="AY39" s="1231"/>
      <c r="AZ39" s="1231"/>
      <c r="BA39" s="1231"/>
      <c r="BB39" s="1231"/>
      <c r="BC39" s="1231"/>
      <c r="BD39" s="1231"/>
      <c r="BE39" s="1231"/>
      <c r="BF39" s="1231"/>
      <c r="BG39" s="1231"/>
      <c r="BH39" s="1231"/>
      <c r="BI39" s="1231"/>
      <c r="BJ39" s="1231"/>
      <c r="BK39" s="1231"/>
      <c r="BL39" s="1231"/>
      <c r="BM39" s="1231"/>
      <c r="BN39" s="1231"/>
      <c r="BO39" s="1231"/>
      <c r="BP39" s="1231"/>
      <c r="BQ39" s="434"/>
    </row>
    <row r="40" spans="1:69" ht="13.5" customHeight="1">
      <c r="A40" s="208"/>
      <c r="C40" s="191" t="s">
        <v>1807</v>
      </c>
      <c r="D40" s="43"/>
      <c r="E40" s="1234"/>
      <c r="F40" s="1234"/>
      <c r="G40" s="1234"/>
      <c r="H40" s="1234"/>
      <c r="I40" s="1234"/>
      <c r="J40" s="1234"/>
      <c r="K40" s="1234"/>
      <c r="L40" s="1234"/>
      <c r="M40" s="1234"/>
      <c r="N40" s="1234"/>
      <c r="O40" s="1234"/>
      <c r="P40" s="1234"/>
      <c r="Q40" s="1235"/>
      <c r="R40" s="1237"/>
      <c r="S40" s="1237"/>
      <c r="T40" s="5"/>
      <c r="U40" s="1236"/>
      <c r="V40" s="1236"/>
      <c r="W40" s="1235"/>
      <c r="X40" s="1235"/>
      <c r="Y40" s="1235"/>
      <c r="Z40" s="1234"/>
      <c r="AA40" s="210"/>
      <c r="AB40" s="3219"/>
      <c r="AC40" s="3219"/>
      <c r="AD40" s="3219"/>
      <c r="AE40" s="3219"/>
      <c r="AF40" s="3219"/>
      <c r="AG40" s="3219"/>
      <c r="AH40" s="3219"/>
      <c r="AI40" s="3219"/>
      <c r="AJ40" s="3219"/>
      <c r="AK40" s="4724"/>
      <c r="AL40" s="212"/>
      <c r="AM40" s="232"/>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233"/>
      <c r="BQ40" s="1457"/>
    </row>
    <row r="41" spans="1:69" ht="13.5" customHeight="1">
      <c r="A41" s="208"/>
      <c r="C41" s="191" t="s">
        <v>1340</v>
      </c>
      <c r="D41" s="1231"/>
      <c r="E41" s="1231"/>
      <c r="F41" s="1231"/>
      <c r="G41" s="1231"/>
      <c r="H41" s="1231"/>
      <c r="I41" s="1231"/>
      <c r="J41" s="1231"/>
      <c r="K41" s="1231"/>
      <c r="L41" s="1231"/>
      <c r="M41" s="1231"/>
      <c r="N41" s="1231"/>
      <c r="O41" s="1231"/>
      <c r="P41" s="1231"/>
      <c r="Q41" s="1231"/>
      <c r="R41" s="1231"/>
      <c r="S41" s="1231"/>
      <c r="T41" s="1231"/>
      <c r="U41" s="1231"/>
      <c r="V41" s="1231"/>
      <c r="W41" s="1231"/>
      <c r="X41" s="1231"/>
      <c r="Y41" s="1231"/>
      <c r="Z41" s="1231"/>
      <c r="AA41" s="210"/>
      <c r="AB41" s="1987"/>
      <c r="AC41" s="1987"/>
      <c r="AD41" s="1987"/>
      <c r="AE41" s="1987"/>
      <c r="AF41" s="1987"/>
      <c r="AG41" s="1987"/>
      <c r="AH41" s="1987"/>
      <c r="AI41" s="1987"/>
      <c r="AJ41" s="1987"/>
      <c r="AK41" s="211"/>
      <c r="AL41" s="212"/>
      <c r="AM41" s="682" t="s">
        <v>301</v>
      </c>
      <c r="AN41" s="683" t="s">
        <v>302</v>
      </c>
      <c r="AO41" s="361"/>
      <c r="AP41" s="361"/>
      <c r="AQ41" s="361"/>
      <c r="AR41" s="361"/>
      <c r="AS41" s="361"/>
      <c r="AT41" s="361"/>
      <c r="AU41" s="361"/>
      <c r="AV41" s="361"/>
      <c r="AW41" s="361"/>
      <c r="AX41" s="361"/>
      <c r="AY41" s="361"/>
      <c r="AZ41" s="361"/>
      <c r="BA41" s="361"/>
      <c r="BB41" s="361"/>
      <c r="BC41" s="361"/>
      <c r="BD41" s="361"/>
      <c r="BE41" s="361"/>
      <c r="BF41" s="361"/>
      <c r="BG41" s="361"/>
      <c r="BH41" s="361"/>
      <c r="BI41" s="361"/>
      <c r="BJ41" s="361"/>
      <c r="BK41" s="361"/>
      <c r="BL41" s="361"/>
      <c r="BM41" s="361"/>
      <c r="BN41" s="361"/>
      <c r="BO41" s="361"/>
      <c r="BP41" s="361"/>
      <c r="BQ41" s="362"/>
    </row>
    <row r="42" spans="1:69" ht="13.5" customHeight="1">
      <c r="A42" s="208"/>
      <c r="B42" s="1231"/>
      <c r="C42" s="1231"/>
      <c r="D42" s="1231"/>
      <c r="E42" s="1231"/>
      <c r="F42" s="1231"/>
      <c r="G42" s="1231"/>
      <c r="H42" s="1231"/>
      <c r="I42" s="1231"/>
      <c r="J42" s="1231"/>
      <c r="K42" s="1231"/>
      <c r="L42" s="1231"/>
      <c r="M42" s="1231"/>
      <c r="N42" s="1231"/>
      <c r="O42" s="1231"/>
      <c r="P42" s="1231"/>
      <c r="Q42" s="1231"/>
      <c r="R42" s="1231"/>
      <c r="S42" s="1231"/>
      <c r="T42" s="1231"/>
      <c r="U42" s="1231"/>
      <c r="V42" s="1231"/>
      <c r="W42" s="1231"/>
      <c r="X42" s="1231"/>
      <c r="Y42" s="1231"/>
      <c r="Z42" s="1231"/>
      <c r="AA42" s="210"/>
      <c r="AB42" s="1231"/>
      <c r="AC42" s="1231"/>
      <c r="AD42" s="1231"/>
      <c r="AE42" s="1231"/>
      <c r="AF42" s="1231"/>
      <c r="AG42" s="1231"/>
      <c r="AH42" s="1231"/>
      <c r="AI42" s="1231"/>
      <c r="AJ42" s="1231"/>
      <c r="AK42" s="211"/>
      <c r="AL42" s="212"/>
      <c r="AM42" s="731"/>
      <c r="AN42" s="732"/>
      <c r="AO42" s="1231"/>
      <c r="AP42" s="1231"/>
      <c r="AQ42" s="1231"/>
      <c r="AR42" s="1231"/>
      <c r="AS42" s="1231"/>
      <c r="AT42" s="1231"/>
      <c r="AU42" s="1231"/>
      <c r="AV42" s="1231"/>
      <c r="AW42" s="1231"/>
      <c r="AX42" s="1231"/>
      <c r="AY42" s="1231"/>
      <c r="AZ42" s="1231"/>
      <c r="BA42" s="1231"/>
      <c r="BB42" s="1231"/>
      <c r="BC42" s="1231"/>
      <c r="BD42" s="1231"/>
      <c r="BE42" s="1231"/>
      <c r="BF42" s="1231"/>
      <c r="BG42" s="1231"/>
      <c r="BH42" s="1231"/>
      <c r="BI42" s="1231"/>
      <c r="BJ42" s="1231"/>
      <c r="BK42" s="1231"/>
      <c r="BL42" s="1231"/>
      <c r="BM42" s="1231"/>
      <c r="BN42" s="1231"/>
      <c r="BO42" s="1231"/>
      <c r="BP42" s="1231"/>
      <c r="BQ42" s="434"/>
    </row>
    <row r="43" spans="1:69" ht="13.5" customHeight="1">
      <c r="A43" s="208"/>
      <c r="B43" s="318" t="s">
        <v>303</v>
      </c>
      <c r="C43" s="43"/>
      <c r="D43" s="1231"/>
      <c r="E43" s="1231"/>
      <c r="F43" s="1231"/>
      <c r="G43" s="1231"/>
      <c r="H43" s="1231"/>
      <c r="I43" s="1231"/>
      <c r="J43" s="1231"/>
      <c r="K43" s="1231"/>
      <c r="L43" s="1231"/>
      <c r="M43" s="1231"/>
      <c r="N43" s="1231"/>
      <c r="O43" s="1231"/>
      <c r="P43" s="1231"/>
      <c r="Q43" s="1231"/>
      <c r="R43" s="1231"/>
      <c r="S43" s="1231"/>
      <c r="T43" s="1231"/>
      <c r="U43" s="1231"/>
      <c r="V43" s="1231"/>
      <c r="W43" s="1231"/>
      <c r="X43" s="1231"/>
      <c r="Y43" s="1231"/>
      <c r="Z43" s="1231"/>
      <c r="AA43" s="173" t="s">
        <v>1970</v>
      </c>
      <c r="AB43" s="4691" t="s">
        <v>1972</v>
      </c>
      <c r="AC43" s="4691"/>
      <c r="AD43" s="4691"/>
      <c r="AE43" s="4691"/>
      <c r="AF43" s="4691"/>
      <c r="AG43" s="4691"/>
      <c r="AH43" s="4691"/>
      <c r="AI43" s="4691"/>
      <c r="AJ43" s="4691"/>
      <c r="AK43" s="4692"/>
      <c r="AL43" s="212"/>
      <c r="AM43" s="1421"/>
      <c r="AN43" s="2975" t="s">
        <v>304</v>
      </c>
      <c r="AO43" s="2975"/>
      <c r="AP43" s="2975"/>
      <c r="AQ43" s="2975"/>
      <c r="AR43" s="2975"/>
      <c r="AS43" s="2975"/>
      <c r="AT43" s="2975"/>
      <c r="AU43" s="2975"/>
      <c r="AV43" s="2975"/>
      <c r="AW43" s="2975"/>
      <c r="AX43" s="2975"/>
      <c r="AY43" s="2975"/>
      <c r="AZ43" s="2975"/>
      <c r="BA43" s="2975"/>
      <c r="BB43" s="2975"/>
      <c r="BC43" s="2975"/>
      <c r="BD43" s="2975"/>
      <c r="BE43" s="2975"/>
      <c r="BF43" s="2975"/>
      <c r="BG43" s="2975"/>
      <c r="BH43" s="2975"/>
      <c r="BI43" s="2975"/>
      <c r="BJ43" s="2975"/>
      <c r="BK43" s="2975"/>
      <c r="BL43" s="2975"/>
      <c r="BM43" s="2975"/>
      <c r="BN43" s="2975"/>
      <c r="BO43" s="2975"/>
      <c r="BP43" s="2975"/>
      <c r="BQ43" s="434"/>
    </row>
    <row r="44" spans="1:69" ht="13.5" customHeight="1">
      <c r="A44" s="208"/>
      <c r="B44" s="1235"/>
      <c r="C44" s="43"/>
      <c r="D44" s="43"/>
      <c r="E44" s="1234"/>
      <c r="F44" s="1234"/>
      <c r="G44" s="1234"/>
      <c r="H44" s="1234"/>
      <c r="I44" s="1234"/>
      <c r="J44" s="1234"/>
      <c r="K44" s="1234"/>
      <c r="L44" s="1234"/>
      <c r="M44" s="1234"/>
      <c r="N44" s="1234"/>
      <c r="O44" s="1234"/>
      <c r="P44" s="1234"/>
      <c r="Q44" s="1234"/>
      <c r="R44" s="1234"/>
      <c r="S44" s="1234"/>
      <c r="T44" s="1234"/>
      <c r="U44" s="1234"/>
      <c r="V44" s="1234"/>
      <c r="W44" s="1234"/>
      <c r="X44" s="1234"/>
      <c r="Y44" s="1234"/>
      <c r="Z44" s="1234"/>
      <c r="AA44" s="210"/>
      <c r="AB44" s="1231"/>
      <c r="AC44" s="1231"/>
      <c r="AD44" s="1231"/>
      <c r="AE44" s="1231"/>
      <c r="AF44" s="1231"/>
      <c r="AG44" s="1231"/>
      <c r="AH44" s="1231"/>
      <c r="AI44" s="1231"/>
      <c r="AJ44" s="1231"/>
      <c r="AK44" s="211"/>
      <c r="AL44" s="212"/>
      <c r="AM44" s="1447"/>
      <c r="AN44" s="2975"/>
      <c r="AO44" s="2975"/>
      <c r="AP44" s="2975"/>
      <c r="AQ44" s="2975"/>
      <c r="AR44" s="2975"/>
      <c r="AS44" s="2975"/>
      <c r="AT44" s="2975"/>
      <c r="AU44" s="2975"/>
      <c r="AV44" s="2975"/>
      <c r="AW44" s="2975"/>
      <c r="AX44" s="2975"/>
      <c r="AY44" s="2975"/>
      <c r="AZ44" s="2975"/>
      <c r="BA44" s="2975"/>
      <c r="BB44" s="2975"/>
      <c r="BC44" s="2975"/>
      <c r="BD44" s="2975"/>
      <c r="BE44" s="2975"/>
      <c r="BF44" s="2975"/>
      <c r="BG44" s="2975"/>
      <c r="BH44" s="2975"/>
      <c r="BI44" s="2975"/>
      <c r="BJ44" s="2975"/>
      <c r="BK44" s="2975"/>
      <c r="BL44" s="2975"/>
      <c r="BM44" s="2975"/>
      <c r="BN44" s="2975"/>
      <c r="BO44" s="2975"/>
      <c r="BP44" s="2975"/>
      <c r="BQ44" s="434"/>
    </row>
    <row r="45" spans="1:69" ht="13.5" customHeight="1">
      <c r="A45" s="208"/>
      <c r="B45" s="1235"/>
      <c r="C45" s="43"/>
      <c r="D45" s="43"/>
      <c r="E45" s="1234"/>
      <c r="F45" s="1234"/>
      <c r="G45" s="1234"/>
      <c r="H45" s="1234"/>
      <c r="I45" s="1234"/>
      <c r="J45" s="1234"/>
      <c r="K45" s="1234"/>
      <c r="L45" s="1234"/>
      <c r="M45" s="1235"/>
      <c r="N45" s="1235"/>
      <c r="O45" s="1235"/>
      <c r="P45" s="4709"/>
      <c r="Q45" s="4709"/>
      <c r="R45" s="4709"/>
      <c r="S45" s="4709"/>
      <c r="T45" s="4709"/>
      <c r="U45" s="4709"/>
      <c r="V45" s="4709"/>
      <c r="W45" s="4709"/>
      <c r="X45" s="4709"/>
      <c r="Y45" s="4709"/>
      <c r="Z45" s="287" t="s">
        <v>103</v>
      </c>
      <c r="AA45" s="210"/>
      <c r="AB45" s="1231"/>
      <c r="AC45" s="1231"/>
      <c r="AD45" s="1231"/>
      <c r="AE45" s="1231"/>
      <c r="AF45" s="1231"/>
      <c r="AG45" s="1231"/>
      <c r="AH45" s="1231"/>
      <c r="AI45" s="1231"/>
      <c r="AJ45" s="1231"/>
      <c r="AK45" s="211"/>
      <c r="AL45" s="212"/>
      <c r="AM45" s="232"/>
      <c r="AN45" s="4370"/>
      <c r="AO45" s="4370"/>
      <c r="AP45" s="4370"/>
      <c r="AQ45" s="4370"/>
      <c r="AR45" s="4370"/>
      <c r="AS45" s="4370"/>
      <c r="AT45" s="4370"/>
      <c r="AU45" s="4370"/>
      <c r="AV45" s="4370"/>
      <c r="AW45" s="4370"/>
      <c r="AX45" s="4370"/>
      <c r="AY45" s="4370"/>
      <c r="AZ45" s="4370"/>
      <c r="BA45" s="4370"/>
      <c r="BB45" s="4370"/>
      <c r="BC45" s="4370"/>
      <c r="BD45" s="4370"/>
      <c r="BE45" s="4370"/>
      <c r="BF45" s="4370"/>
      <c r="BG45" s="4370"/>
      <c r="BH45" s="4370"/>
      <c r="BI45" s="4370"/>
      <c r="BJ45" s="4370"/>
      <c r="BK45" s="4370"/>
      <c r="BL45" s="4370"/>
      <c r="BM45" s="4370"/>
      <c r="BN45" s="4370"/>
      <c r="BO45" s="4370"/>
      <c r="BP45" s="4370"/>
      <c r="BQ45" s="1457"/>
    </row>
    <row r="46" spans="1:69" ht="13.5" customHeight="1">
      <c r="A46" s="208"/>
      <c r="B46" s="1231"/>
      <c r="C46" s="1231"/>
      <c r="D46" s="1231"/>
      <c r="E46" s="1231"/>
      <c r="F46" s="1231"/>
      <c r="G46" s="1231"/>
      <c r="H46" s="1231"/>
      <c r="I46" s="1231"/>
      <c r="J46" s="1231"/>
      <c r="K46" s="1231"/>
      <c r="L46" s="1231"/>
      <c r="M46" s="1231"/>
      <c r="N46" s="1231"/>
      <c r="O46" s="1231"/>
      <c r="P46" s="1231"/>
      <c r="Q46" s="1231"/>
      <c r="R46" s="1231"/>
      <c r="S46" s="1231"/>
      <c r="T46" s="1231"/>
      <c r="U46" s="1231"/>
      <c r="V46" s="1231"/>
      <c r="W46" s="1231"/>
      <c r="X46" s="1231"/>
      <c r="Y46" s="1231"/>
      <c r="Z46" s="1231"/>
      <c r="AA46" s="210"/>
      <c r="AB46" s="1231"/>
      <c r="AC46" s="1231"/>
      <c r="AD46" s="1231"/>
      <c r="AE46" s="1231"/>
      <c r="AF46" s="1231"/>
      <c r="AG46" s="1231"/>
      <c r="AH46" s="1231"/>
      <c r="AI46" s="1231"/>
      <c r="AJ46" s="1231"/>
      <c r="AK46" s="211"/>
      <c r="AL46" s="212"/>
    </row>
    <row r="47" spans="1:69" ht="13.5" customHeight="1">
      <c r="A47" s="212"/>
      <c r="B47" s="1231" t="s">
        <v>1201</v>
      </c>
      <c r="C47" s="1458"/>
      <c r="D47" s="1458"/>
      <c r="E47" s="1458"/>
      <c r="F47" s="1458"/>
      <c r="G47" s="1458"/>
      <c r="H47" s="59"/>
      <c r="I47" s="59"/>
      <c r="J47" s="59"/>
      <c r="K47" s="59"/>
      <c r="L47" s="59"/>
      <c r="M47" s="59"/>
      <c r="N47" s="59"/>
      <c r="O47" s="59"/>
      <c r="P47" s="59"/>
      <c r="Q47" s="59"/>
      <c r="R47" s="59"/>
      <c r="S47" s="4710"/>
      <c r="T47" s="4710"/>
      <c r="U47" s="1235"/>
      <c r="V47" s="3053"/>
      <c r="W47" s="3053"/>
      <c r="X47" s="1235"/>
      <c r="Y47" s="1235"/>
      <c r="Z47" s="1235"/>
      <c r="AA47" s="210"/>
      <c r="AB47" s="1231"/>
      <c r="AC47" s="1231"/>
      <c r="AD47" s="1231"/>
      <c r="AE47" s="1231"/>
      <c r="AF47" s="1231"/>
      <c r="AG47" s="1231"/>
      <c r="AH47" s="1231"/>
      <c r="AI47" s="1231"/>
      <c r="AJ47" s="1231"/>
      <c r="AK47" s="211"/>
      <c r="AL47" s="1455"/>
      <c r="AM47" s="4703" t="s">
        <v>1969</v>
      </c>
      <c r="AN47" s="4696"/>
      <c r="AO47" s="4696"/>
      <c r="AP47" s="4696"/>
      <c r="AQ47" s="4696"/>
      <c r="AR47" s="4696"/>
      <c r="AS47" s="4696"/>
      <c r="AT47" s="4696"/>
      <c r="AU47" s="4696"/>
      <c r="AV47" s="4696"/>
      <c r="AW47" s="4696"/>
      <c r="AX47" s="4696"/>
      <c r="AY47" s="4696"/>
      <c r="AZ47" s="4696"/>
      <c r="BA47" s="4696"/>
      <c r="BB47" s="4696"/>
      <c r="BC47" s="4696"/>
      <c r="BD47" s="4696"/>
      <c r="BE47" s="4696"/>
      <c r="BF47" s="4696"/>
      <c r="BG47" s="4696"/>
      <c r="BH47" s="4696"/>
      <c r="BI47" s="4696"/>
      <c r="BJ47" s="4696"/>
      <c r="BK47" s="4696"/>
      <c r="BL47" s="4696"/>
      <c r="BM47" s="4696"/>
      <c r="BN47" s="4696"/>
      <c r="BO47" s="4696"/>
      <c r="BP47" s="4696"/>
      <c r="BQ47" s="4704"/>
    </row>
    <row r="48" spans="1:69" ht="13.5" customHeight="1">
      <c r="A48" s="212"/>
      <c r="B48" s="1235" t="s">
        <v>627</v>
      </c>
      <c r="C48" s="43"/>
      <c r="D48" s="43"/>
      <c r="E48" s="1231"/>
      <c r="F48" s="1231"/>
      <c r="G48" s="1231"/>
      <c r="H48" s="1231"/>
      <c r="I48" s="1231"/>
      <c r="J48" s="1231"/>
      <c r="K48" s="1231"/>
      <c r="L48" s="1229" t="s">
        <v>626</v>
      </c>
      <c r="M48" s="4678"/>
      <c r="N48" s="4678"/>
      <c r="O48" s="4676"/>
      <c r="P48" s="4677"/>
      <c r="Q48" s="1229" t="s">
        <v>154</v>
      </c>
      <c r="R48" s="4676"/>
      <c r="S48" s="4677"/>
      <c r="T48" s="1229" t="s">
        <v>47</v>
      </c>
      <c r="U48" s="4676"/>
      <c r="V48" s="4677"/>
      <c r="W48" s="4675" t="s">
        <v>625</v>
      </c>
      <c r="X48" s="4675"/>
      <c r="Y48" s="1231"/>
      <c r="Z48" s="1231"/>
      <c r="AA48" s="213" t="s">
        <v>1324</v>
      </c>
      <c r="AB48" s="352" t="s">
        <v>1325</v>
      </c>
      <c r="AC48" s="352"/>
      <c r="AD48" s="352"/>
      <c r="AE48" s="352"/>
      <c r="AF48" s="352"/>
      <c r="AG48" s="352"/>
      <c r="AH48" s="352"/>
      <c r="AI48" s="352"/>
      <c r="AJ48" s="352"/>
      <c r="AK48" s="211"/>
      <c r="AL48" s="212"/>
      <c r="AM48" s="4705"/>
      <c r="AN48" s="2975"/>
      <c r="AO48" s="2975"/>
      <c r="AP48" s="2975"/>
      <c r="AQ48" s="2975"/>
      <c r="AR48" s="2975"/>
      <c r="AS48" s="2975"/>
      <c r="AT48" s="2975"/>
      <c r="AU48" s="2975"/>
      <c r="AV48" s="2975"/>
      <c r="AW48" s="2975"/>
      <c r="AX48" s="2975"/>
      <c r="AY48" s="2975"/>
      <c r="AZ48" s="2975"/>
      <c r="BA48" s="2975"/>
      <c r="BB48" s="2975"/>
      <c r="BC48" s="2975"/>
      <c r="BD48" s="2975"/>
      <c r="BE48" s="2975"/>
      <c r="BF48" s="2975"/>
      <c r="BG48" s="2975"/>
      <c r="BH48" s="2975"/>
      <c r="BI48" s="2975"/>
      <c r="BJ48" s="2975"/>
      <c r="BK48" s="2975"/>
      <c r="BL48" s="2975"/>
      <c r="BM48" s="2975"/>
      <c r="BN48" s="2975"/>
      <c r="BO48" s="2975"/>
      <c r="BP48" s="2975"/>
      <c r="BQ48" s="4706"/>
    </row>
    <row r="49" spans="1:83" ht="13.5" customHeight="1">
      <c r="A49" s="208"/>
      <c r="B49" s="43" t="s">
        <v>1361</v>
      </c>
      <c r="C49" s="1231"/>
      <c r="D49" s="1231"/>
      <c r="E49" s="1231"/>
      <c r="F49" s="1231"/>
      <c r="G49" s="1231"/>
      <c r="H49" s="1231"/>
      <c r="I49" s="1231"/>
      <c r="J49" s="1231"/>
      <c r="K49" s="1231"/>
      <c r="L49" s="1231"/>
      <c r="M49" s="1231"/>
      <c r="N49" s="1231"/>
      <c r="O49" s="1231"/>
      <c r="P49" s="1231"/>
      <c r="Q49" s="1231"/>
      <c r="R49" s="1231"/>
      <c r="S49" s="1231"/>
      <c r="T49" s="1231"/>
      <c r="U49" s="1231"/>
      <c r="V49" s="1231"/>
      <c r="W49" s="1231"/>
      <c r="X49" s="1231"/>
      <c r="Y49" s="1231"/>
      <c r="Z49" s="1231"/>
      <c r="AA49" s="1716"/>
      <c r="AB49" s="1711" t="s">
        <v>1326</v>
      </c>
      <c r="AC49" s="1711"/>
      <c r="AD49" s="1711"/>
      <c r="AE49" s="1711"/>
      <c r="AF49" s="1711"/>
      <c r="AG49" s="1711"/>
      <c r="AH49" s="1711"/>
      <c r="AI49" s="1711"/>
      <c r="AJ49" s="1711"/>
      <c r="AK49" s="211"/>
      <c r="AL49" s="212"/>
      <c r="AM49" s="4705"/>
      <c r="AN49" s="2975"/>
      <c r="AO49" s="2975"/>
      <c r="AP49" s="2975"/>
      <c r="AQ49" s="2975"/>
      <c r="AR49" s="2975"/>
      <c r="AS49" s="2975"/>
      <c r="AT49" s="2975"/>
      <c r="AU49" s="2975"/>
      <c r="AV49" s="2975"/>
      <c r="AW49" s="2975"/>
      <c r="AX49" s="2975"/>
      <c r="AY49" s="2975"/>
      <c r="AZ49" s="2975"/>
      <c r="BA49" s="2975"/>
      <c r="BB49" s="2975"/>
      <c r="BC49" s="2975"/>
      <c r="BD49" s="2975"/>
      <c r="BE49" s="2975"/>
      <c r="BF49" s="2975"/>
      <c r="BG49" s="2975"/>
      <c r="BH49" s="2975"/>
      <c r="BI49" s="2975"/>
      <c r="BJ49" s="2975"/>
      <c r="BK49" s="2975"/>
      <c r="BL49" s="2975"/>
      <c r="BM49" s="2975"/>
      <c r="BN49" s="2975"/>
      <c r="BO49" s="2975"/>
      <c r="BP49" s="2975"/>
      <c r="BQ49" s="4706"/>
      <c r="BU49" s="1459"/>
      <c r="BV49" s="437"/>
      <c r="BW49" s="437"/>
      <c r="BX49" s="437"/>
      <c r="BY49" s="437"/>
      <c r="BZ49" s="437"/>
      <c r="CA49" s="437"/>
      <c r="CB49" s="437"/>
      <c r="CC49" s="437"/>
      <c r="CD49" s="437"/>
      <c r="CE49" s="437"/>
    </row>
    <row r="50" spans="1:83" ht="13.5" customHeight="1">
      <c r="A50" s="212"/>
      <c r="B50" s="1231"/>
      <c r="C50" s="1231"/>
      <c r="D50" s="1231"/>
      <c r="E50" s="1231"/>
      <c r="F50" s="1231"/>
      <c r="G50" s="1231"/>
      <c r="H50" s="1231"/>
      <c r="I50" s="1231"/>
      <c r="J50" s="1231"/>
      <c r="K50" s="1231"/>
      <c r="L50" s="1231"/>
      <c r="M50" s="1231"/>
      <c r="N50" s="1231"/>
      <c r="O50" s="1231"/>
      <c r="P50" s="1231"/>
      <c r="Q50" s="1231"/>
      <c r="R50" s="1231"/>
      <c r="S50" s="1231"/>
      <c r="T50" s="1231"/>
      <c r="U50" s="1231"/>
      <c r="V50" s="1231"/>
      <c r="W50" s="1231"/>
      <c r="X50" s="1231"/>
      <c r="Y50" s="1231"/>
      <c r="Z50" s="1231"/>
      <c r="AA50" s="210"/>
      <c r="AB50" s="1231"/>
      <c r="AC50" s="1231"/>
      <c r="AD50" s="1231"/>
      <c r="AE50" s="1231"/>
      <c r="AF50" s="1231"/>
      <c r="AG50" s="1231"/>
      <c r="AH50" s="1231"/>
      <c r="AI50" s="1231"/>
      <c r="AJ50" s="1230"/>
      <c r="AK50" s="211"/>
      <c r="AL50" s="212"/>
      <c r="AM50" s="4705"/>
      <c r="AN50" s="2975"/>
      <c r="AO50" s="2975"/>
      <c r="AP50" s="2975"/>
      <c r="AQ50" s="2975"/>
      <c r="AR50" s="2975"/>
      <c r="AS50" s="2975"/>
      <c r="AT50" s="2975"/>
      <c r="AU50" s="2975"/>
      <c r="AV50" s="2975"/>
      <c r="AW50" s="2975"/>
      <c r="AX50" s="2975"/>
      <c r="AY50" s="2975"/>
      <c r="AZ50" s="2975"/>
      <c r="BA50" s="2975"/>
      <c r="BB50" s="2975"/>
      <c r="BC50" s="2975"/>
      <c r="BD50" s="2975"/>
      <c r="BE50" s="2975"/>
      <c r="BF50" s="2975"/>
      <c r="BG50" s="2975"/>
      <c r="BH50" s="2975"/>
      <c r="BI50" s="2975"/>
      <c r="BJ50" s="2975"/>
      <c r="BK50" s="2975"/>
      <c r="BL50" s="2975"/>
      <c r="BM50" s="2975"/>
      <c r="BN50" s="2975"/>
      <c r="BO50" s="2975"/>
      <c r="BP50" s="2975"/>
      <c r="BQ50" s="4706"/>
      <c r="BU50" s="507"/>
      <c r="BV50" s="437"/>
      <c r="BW50" s="437"/>
      <c r="BX50" s="437"/>
      <c r="BY50" s="437"/>
      <c r="BZ50" s="437"/>
      <c r="CA50" s="437"/>
      <c r="CB50" s="437"/>
      <c r="CC50" s="437"/>
      <c r="CD50" s="437"/>
      <c r="CE50" s="437"/>
    </row>
    <row r="51" spans="1:83" ht="13.5" customHeight="1">
      <c r="A51" s="212"/>
      <c r="B51" s="43" t="s">
        <v>885</v>
      </c>
      <c r="C51" s="43"/>
      <c r="D51" s="1231"/>
      <c r="E51" s="1231"/>
      <c r="F51" s="1231"/>
      <c r="G51" s="1231"/>
      <c r="H51" s="1231"/>
      <c r="I51" s="1231"/>
      <c r="J51" s="1231"/>
      <c r="K51" s="1231"/>
      <c r="L51" s="1231"/>
      <c r="M51" s="1231"/>
      <c r="N51" s="1231"/>
      <c r="O51" s="1231"/>
      <c r="P51" s="1231"/>
      <c r="Q51" s="1231"/>
      <c r="R51" s="1231"/>
      <c r="S51" s="1231"/>
      <c r="T51" s="1231"/>
      <c r="U51" s="1231"/>
      <c r="V51" s="1231"/>
      <c r="W51" s="1231"/>
      <c r="X51" s="1231"/>
      <c r="Y51" s="1231"/>
      <c r="Z51" s="1231"/>
      <c r="AA51" s="210"/>
      <c r="AB51" s="1230"/>
      <c r="AC51" s="1230"/>
      <c r="AD51" s="1230"/>
      <c r="AE51" s="1230"/>
      <c r="AF51" s="1230"/>
      <c r="AG51" s="1230"/>
      <c r="AH51" s="1230"/>
      <c r="AI51" s="1230"/>
      <c r="AJ51" s="1230"/>
      <c r="AK51" s="211"/>
      <c r="AL51" s="1455"/>
      <c r="AM51" s="4705"/>
      <c r="AN51" s="2975"/>
      <c r="AO51" s="2975"/>
      <c r="AP51" s="2975"/>
      <c r="AQ51" s="2975"/>
      <c r="AR51" s="2975"/>
      <c r="AS51" s="2975"/>
      <c r="AT51" s="2975"/>
      <c r="AU51" s="2975"/>
      <c r="AV51" s="2975"/>
      <c r="AW51" s="2975"/>
      <c r="AX51" s="2975"/>
      <c r="AY51" s="2975"/>
      <c r="AZ51" s="2975"/>
      <c r="BA51" s="2975"/>
      <c r="BB51" s="2975"/>
      <c r="BC51" s="2975"/>
      <c r="BD51" s="2975"/>
      <c r="BE51" s="2975"/>
      <c r="BF51" s="2975"/>
      <c r="BG51" s="2975"/>
      <c r="BH51" s="2975"/>
      <c r="BI51" s="2975"/>
      <c r="BJ51" s="2975"/>
      <c r="BK51" s="2975"/>
      <c r="BL51" s="2975"/>
      <c r="BM51" s="2975"/>
      <c r="BN51" s="2975"/>
      <c r="BO51" s="2975"/>
      <c r="BP51" s="2975"/>
      <c r="BQ51" s="4706"/>
      <c r="BU51" s="1459"/>
      <c r="BV51" s="50"/>
      <c r="BW51" s="1230"/>
      <c r="BX51" s="1230"/>
      <c r="BY51" s="1230"/>
      <c r="BZ51" s="1230"/>
      <c r="CA51" s="1230"/>
      <c r="CB51" s="1230"/>
      <c r="CC51" s="1230"/>
      <c r="CD51" s="1230"/>
      <c r="CE51" s="1230"/>
    </row>
    <row r="52" spans="1:83" ht="13.5" customHeight="1">
      <c r="A52" s="212"/>
      <c r="B52" s="1231"/>
      <c r="C52" s="1231"/>
      <c r="D52" s="43"/>
      <c r="E52" s="43"/>
      <c r="F52" s="43"/>
      <c r="G52" s="43"/>
      <c r="H52" s="43"/>
      <c r="I52" s="43"/>
      <c r="J52" s="43"/>
      <c r="K52" s="43"/>
      <c r="L52" s="43"/>
      <c r="M52" s="43"/>
      <c r="N52" s="1231"/>
      <c r="O52" s="1231"/>
      <c r="P52" s="1231"/>
      <c r="Q52" s="1231"/>
      <c r="R52" s="1235"/>
      <c r="S52" s="1237"/>
      <c r="T52" s="1237"/>
      <c r="U52" s="5"/>
      <c r="V52" s="1236"/>
      <c r="W52" s="1236"/>
      <c r="X52" s="1235"/>
      <c r="Y52" s="1235"/>
      <c r="Z52" s="1231"/>
      <c r="AA52" s="228"/>
      <c r="AB52" s="352"/>
      <c r="AC52" s="1230"/>
      <c r="AD52" s="1230"/>
      <c r="AE52" s="1230"/>
      <c r="AF52" s="1230"/>
      <c r="AG52" s="1230"/>
      <c r="AH52" s="1230"/>
      <c r="AI52" s="1230"/>
      <c r="AJ52" s="1230"/>
      <c r="AK52" s="211"/>
      <c r="AL52" s="1455"/>
      <c r="AM52" s="4705"/>
      <c r="AN52" s="2975"/>
      <c r="AO52" s="2975"/>
      <c r="AP52" s="2975"/>
      <c r="AQ52" s="2975"/>
      <c r="AR52" s="2975"/>
      <c r="AS52" s="2975"/>
      <c r="AT52" s="2975"/>
      <c r="AU52" s="2975"/>
      <c r="AV52" s="2975"/>
      <c r="AW52" s="2975"/>
      <c r="AX52" s="2975"/>
      <c r="AY52" s="2975"/>
      <c r="AZ52" s="2975"/>
      <c r="BA52" s="2975"/>
      <c r="BB52" s="2975"/>
      <c r="BC52" s="2975"/>
      <c r="BD52" s="2975"/>
      <c r="BE52" s="2975"/>
      <c r="BF52" s="2975"/>
      <c r="BG52" s="2975"/>
      <c r="BH52" s="2975"/>
      <c r="BI52" s="2975"/>
      <c r="BJ52" s="2975"/>
      <c r="BK52" s="2975"/>
      <c r="BL52" s="2975"/>
      <c r="BM52" s="2975"/>
      <c r="BN52" s="2975"/>
      <c r="BO52" s="2975"/>
      <c r="BP52" s="2975"/>
      <c r="BQ52" s="4706"/>
      <c r="BU52" s="50"/>
      <c r="BV52" s="1230"/>
      <c r="BW52" s="1230"/>
      <c r="BX52" s="1230"/>
      <c r="BY52" s="1230"/>
      <c r="BZ52" s="1230"/>
      <c r="CA52" s="1230"/>
      <c r="CB52" s="1230"/>
      <c r="CC52" s="1230"/>
      <c r="CD52" s="1230"/>
      <c r="CE52" s="1230"/>
    </row>
    <row r="53" spans="1:83" ht="13.5" customHeight="1">
      <c r="A53" s="212"/>
      <c r="B53" s="1235" t="s">
        <v>1157</v>
      </c>
      <c r="C53" s="1231"/>
      <c r="D53" s="43"/>
      <c r="E53" s="43"/>
      <c r="F53" s="43"/>
      <c r="G53" s="43"/>
      <c r="H53" s="43"/>
      <c r="I53" s="43"/>
      <c r="J53" s="43"/>
      <c r="K53" s="43"/>
      <c r="L53" s="43"/>
      <c r="M53" s="43"/>
      <c r="N53" s="1231"/>
      <c r="O53" s="1231"/>
      <c r="P53" s="1231"/>
      <c r="Q53" s="1231"/>
      <c r="R53" s="1235"/>
      <c r="S53" s="1237"/>
      <c r="T53" s="1237"/>
      <c r="U53" s="5"/>
      <c r="V53" s="1236"/>
      <c r="W53" s="1236"/>
      <c r="X53" s="1235"/>
      <c r="Y53" s="1235"/>
      <c r="Z53" s="1231"/>
      <c r="AA53" s="210"/>
      <c r="AB53" s="1231"/>
      <c r="AC53" s="1231"/>
      <c r="AD53" s="1231"/>
      <c r="AE53" s="1231"/>
      <c r="AF53" s="1231"/>
      <c r="AG53" s="1686"/>
      <c r="AH53" s="1231"/>
      <c r="AI53" s="1231"/>
      <c r="AJ53" s="1231"/>
      <c r="AK53" s="211"/>
      <c r="AL53" s="1451"/>
      <c r="AM53" s="4707"/>
      <c r="AN53" s="4370"/>
      <c r="AO53" s="4370"/>
      <c r="AP53" s="4370"/>
      <c r="AQ53" s="4370"/>
      <c r="AR53" s="4370"/>
      <c r="AS53" s="4370"/>
      <c r="AT53" s="4370"/>
      <c r="AU53" s="4370"/>
      <c r="AV53" s="4370"/>
      <c r="AW53" s="4370"/>
      <c r="AX53" s="4370"/>
      <c r="AY53" s="4370"/>
      <c r="AZ53" s="4370"/>
      <c r="BA53" s="4370"/>
      <c r="BB53" s="4370"/>
      <c r="BC53" s="4370"/>
      <c r="BD53" s="4370"/>
      <c r="BE53" s="4370"/>
      <c r="BF53" s="4370"/>
      <c r="BG53" s="4370"/>
      <c r="BH53" s="4370"/>
      <c r="BI53" s="4370"/>
      <c r="BJ53" s="4370"/>
      <c r="BK53" s="4370"/>
      <c r="BL53" s="4370"/>
      <c r="BM53" s="4370"/>
      <c r="BN53" s="4370"/>
      <c r="BO53" s="4370"/>
      <c r="BP53" s="4370"/>
      <c r="BQ53" s="4708"/>
      <c r="BU53" s="50"/>
      <c r="BV53" s="1230"/>
      <c r="BW53" s="1230"/>
      <c r="BX53" s="1230"/>
      <c r="BY53" s="1230"/>
      <c r="BZ53" s="1230"/>
      <c r="CA53" s="1230"/>
      <c r="CB53" s="1230"/>
      <c r="CC53" s="1230"/>
      <c r="CD53" s="1230"/>
      <c r="CE53" s="1230"/>
    </row>
    <row r="54" spans="1:83" ht="13.5" customHeight="1">
      <c r="A54" s="208"/>
      <c r="B54" s="1231"/>
      <c r="C54" s="4674"/>
      <c r="D54" s="4674"/>
      <c r="E54" s="4674"/>
      <c r="F54" s="4674"/>
      <c r="G54" s="4674"/>
      <c r="H54" s="4674"/>
      <c r="I54" s="4674"/>
      <c r="J54" s="4674"/>
      <c r="K54" s="4674"/>
      <c r="L54" s="4674"/>
      <c r="M54" s="4674"/>
      <c r="N54" s="4674"/>
      <c r="O54" s="4674"/>
      <c r="P54" s="4674"/>
      <c r="Q54" s="4674"/>
      <c r="R54" s="4674"/>
      <c r="S54" s="4674"/>
      <c r="T54" s="4674"/>
      <c r="U54" s="4674"/>
      <c r="V54" s="4674"/>
      <c r="W54" s="4674"/>
      <c r="X54" s="4674"/>
      <c r="Y54" s="4674"/>
      <c r="Z54" s="1231"/>
      <c r="AA54" s="210"/>
      <c r="AB54" s="1231"/>
      <c r="AC54" s="1231"/>
      <c r="AD54" s="1231"/>
      <c r="AE54" s="1231"/>
      <c r="AF54" s="1231"/>
      <c r="AG54" s="1231"/>
      <c r="AH54" s="1231"/>
      <c r="AI54" s="1231"/>
      <c r="AJ54" s="1231"/>
      <c r="AK54" s="211"/>
      <c r="AL54" s="1451"/>
      <c r="BU54" s="50"/>
      <c r="BV54" s="1230"/>
      <c r="BW54" s="1230"/>
      <c r="BX54" s="1230"/>
      <c r="BY54" s="1230"/>
      <c r="BZ54" s="1230"/>
      <c r="CA54" s="1230"/>
      <c r="CB54" s="1230"/>
      <c r="CC54" s="1230"/>
      <c r="CD54" s="1230"/>
      <c r="CE54" s="1230"/>
    </row>
    <row r="55" spans="1:83" ht="13.5" customHeight="1">
      <c r="A55" s="208"/>
      <c r="B55" s="1231"/>
      <c r="C55" s="4674"/>
      <c r="D55" s="4674"/>
      <c r="E55" s="4674"/>
      <c r="F55" s="4674"/>
      <c r="G55" s="4674"/>
      <c r="H55" s="4674"/>
      <c r="I55" s="4674"/>
      <c r="J55" s="4674"/>
      <c r="K55" s="4674"/>
      <c r="L55" s="4674"/>
      <c r="M55" s="4674"/>
      <c r="N55" s="4674"/>
      <c r="O55" s="4674"/>
      <c r="P55" s="4674"/>
      <c r="Q55" s="4674"/>
      <c r="R55" s="4674"/>
      <c r="S55" s="4674"/>
      <c r="T55" s="4674"/>
      <c r="U55" s="4674"/>
      <c r="V55" s="4674"/>
      <c r="W55" s="4674"/>
      <c r="X55" s="4674"/>
      <c r="Y55" s="4674"/>
      <c r="Z55" s="1236"/>
      <c r="AA55" s="210"/>
      <c r="AB55" s="1231"/>
      <c r="AC55" s="1231"/>
      <c r="AD55" s="1231"/>
      <c r="AE55" s="1231"/>
      <c r="AF55" s="1231"/>
      <c r="AG55" s="1231"/>
      <c r="AH55" s="1231"/>
      <c r="AI55" s="1231"/>
      <c r="AJ55" s="1231"/>
      <c r="AK55" s="211"/>
      <c r="AL55" s="1451"/>
      <c r="BU55" s="50"/>
      <c r="BV55" s="1230"/>
      <c r="BW55" s="1230"/>
      <c r="BX55" s="1230"/>
      <c r="BY55" s="1230"/>
      <c r="BZ55" s="1230"/>
      <c r="CA55" s="1230"/>
      <c r="CB55" s="1230"/>
      <c r="CC55" s="1230"/>
      <c r="CD55" s="1230"/>
      <c r="CE55" s="1230"/>
    </row>
    <row r="56" spans="1:83" ht="13.5" customHeight="1">
      <c r="A56" s="212"/>
      <c r="B56" s="1231"/>
      <c r="C56" s="1231"/>
      <c r="D56" s="1231"/>
      <c r="E56" s="1231"/>
      <c r="F56" s="1231"/>
      <c r="G56" s="1231"/>
      <c r="H56" s="1231"/>
      <c r="I56" s="1231"/>
      <c r="J56" s="1231"/>
      <c r="K56" s="1231"/>
      <c r="L56" s="1231"/>
      <c r="M56" s="1231"/>
      <c r="N56" s="1231"/>
      <c r="O56" s="1231"/>
      <c r="P56" s="1231"/>
      <c r="Q56" s="1231"/>
      <c r="R56" s="1231"/>
      <c r="S56" s="1231"/>
      <c r="T56" s="1231"/>
      <c r="U56" s="1231"/>
      <c r="V56" s="1231"/>
      <c r="W56" s="1231"/>
      <c r="X56" s="1231"/>
      <c r="Y56" s="1231"/>
      <c r="Z56" s="1231"/>
      <c r="AA56" s="210"/>
      <c r="AB56" s="1231"/>
      <c r="AC56" s="1231"/>
      <c r="AD56" s="1231"/>
      <c r="AE56" s="1231"/>
      <c r="AF56" s="1231"/>
      <c r="AG56" s="1231"/>
      <c r="AH56" s="1231"/>
      <c r="AI56" s="1231"/>
      <c r="AJ56" s="1231"/>
      <c r="AK56" s="211"/>
      <c r="AL56" s="1451"/>
      <c r="BU56" s="50"/>
      <c r="BV56" s="1230"/>
      <c r="BW56" s="1230"/>
      <c r="BX56" s="1230"/>
      <c r="BY56" s="1230"/>
      <c r="BZ56" s="1230"/>
      <c r="CA56" s="1230"/>
      <c r="CB56" s="1230"/>
      <c r="CC56" s="1230"/>
      <c r="CD56" s="1230"/>
      <c r="CE56" s="1230"/>
    </row>
    <row r="57" spans="1:83" ht="13.5" customHeight="1">
      <c r="A57" s="212"/>
      <c r="B57" s="1235" t="s">
        <v>1812</v>
      </c>
      <c r="C57" s="43"/>
      <c r="D57" s="43"/>
      <c r="E57" s="43"/>
      <c r="F57" s="43"/>
      <c r="G57" s="43"/>
      <c r="H57" s="43"/>
      <c r="I57" s="43"/>
      <c r="J57" s="43"/>
      <c r="K57" s="43"/>
      <c r="L57" s="43"/>
      <c r="M57" s="43"/>
      <c r="N57" s="43"/>
      <c r="O57" s="43"/>
      <c r="P57" s="43"/>
      <c r="Q57" s="43"/>
      <c r="R57" s="43"/>
      <c r="S57" s="43"/>
      <c r="T57" s="1235"/>
      <c r="U57" s="1235"/>
      <c r="V57" s="1235"/>
      <c r="W57" s="1235"/>
      <c r="X57" s="1235"/>
      <c r="Y57" s="1235"/>
      <c r="Z57" s="1231"/>
      <c r="AA57" s="210"/>
      <c r="AB57" s="1231"/>
      <c r="AC57" s="1231"/>
      <c r="AD57" s="1231"/>
      <c r="AE57" s="1231"/>
      <c r="AF57" s="1231"/>
      <c r="AG57" s="1231"/>
      <c r="AH57" s="1231"/>
      <c r="AI57" s="1231"/>
      <c r="AJ57" s="1231"/>
      <c r="AK57" s="211"/>
      <c r="AL57" s="1451"/>
      <c r="AM57" s="43"/>
      <c r="AQ57" s="43"/>
      <c r="AR57" s="43"/>
      <c r="AS57" s="43"/>
      <c r="AT57" s="43"/>
      <c r="AU57" s="1235"/>
      <c r="AV57" s="43"/>
      <c r="AW57" s="43"/>
      <c r="AX57" s="1235"/>
      <c r="AY57" s="1460"/>
      <c r="AZ57" s="1460"/>
      <c r="BA57" s="1460"/>
      <c r="BB57" s="1460"/>
      <c r="BC57" s="1460"/>
      <c r="BD57" s="1460"/>
      <c r="BE57" s="1460"/>
      <c r="BF57" s="1460"/>
      <c r="BG57" s="1460"/>
      <c r="BH57" s="1460"/>
      <c r="BI57" s="1460"/>
      <c r="BJ57" s="1460"/>
      <c r="BK57" s="1460"/>
      <c r="BL57" s="1460"/>
      <c r="BM57" s="1460"/>
      <c r="BN57" s="1460"/>
      <c r="BO57" s="1460"/>
      <c r="BP57" s="1460"/>
      <c r="BQ57" s="1460"/>
      <c r="BR57" s="1460"/>
      <c r="BS57" s="1460"/>
      <c r="BT57" s="43"/>
    </row>
    <row r="58" spans="1:83" ht="13.5" customHeight="1">
      <c r="A58" s="212"/>
      <c r="B58" s="1231"/>
      <c r="C58" s="1231"/>
      <c r="D58" s="1231"/>
      <c r="E58" s="1231"/>
      <c r="F58" s="1231"/>
      <c r="G58" s="1231"/>
      <c r="H58" s="1231"/>
      <c r="I58" s="1231"/>
      <c r="J58" s="4698"/>
      <c r="K58" s="4698"/>
      <c r="L58" s="4698"/>
      <c r="M58" s="4698"/>
      <c r="N58" s="4698"/>
      <c r="O58" s="4698"/>
      <c r="P58" s="4698"/>
      <c r="Q58" s="4698"/>
      <c r="R58" s="4698"/>
      <c r="S58" s="4698"/>
      <c r="T58" s="4698"/>
      <c r="U58" s="4698"/>
      <c r="V58" s="4698"/>
      <c r="W58" s="4698"/>
      <c r="X58" s="4698"/>
      <c r="Y58" s="4698"/>
      <c r="Z58" s="1231"/>
      <c r="AA58" s="210"/>
      <c r="AB58" s="1231"/>
      <c r="AC58" s="1231"/>
      <c r="AD58" s="1231"/>
      <c r="AE58" s="1231"/>
      <c r="AF58" s="1231"/>
      <c r="AG58" s="1231"/>
      <c r="AH58" s="1231"/>
      <c r="AI58" s="1231"/>
      <c r="AJ58" s="1231"/>
      <c r="AK58" s="211"/>
      <c r="AL58" s="1451"/>
      <c r="AM58" s="43"/>
      <c r="AQ58" s="43"/>
      <c r="AR58" s="43"/>
      <c r="AS58" s="43"/>
      <c r="AT58" s="43"/>
      <c r="AU58" s="507"/>
      <c r="AV58" s="43"/>
      <c r="AW58" s="43"/>
      <c r="AX58" s="1460"/>
      <c r="AY58" s="1460"/>
      <c r="AZ58" s="1460"/>
      <c r="BA58" s="1460"/>
      <c r="BB58" s="1460"/>
      <c r="BC58" s="1460"/>
      <c r="BD58" s="1460"/>
      <c r="BE58" s="1460"/>
      <c r="BF58" s="1460"/>
      <c r="BG58" s="1460"/>
      <c r="BH58" s="1460"/>
      <c r="BI58" s="1460"/>
      <c r="BJ58" s="1460"/>
      <c r="BK58" s="1460"/>
      <c r="BL58" s="1460"/>
      <c r="BM58" s="1460"/>
      <c r="BN58" s="1460"/>
      <c r="BO58" s="1460"/>
      <c r="BP58" s="1460"/>
      <c r="BQ58" s="1460"/>
      <c r="BR58" s="1460"/>
      <c r="BS58" s="1460"/>
      <c r="BT58" s="43"/>
    </row>
    <row r="59" spans="1:83" ht="13.5" customHeight="1">
      <c r="A59" s="212"/>
      <c r="B59" s="1235" t="s">
        <v>305</v>
      </c>
      <c r="C59" s="1231"/>
      <c r="D59" s="1231"/>
      <c r="E59" s="1231"/>
      <c r="F59" s="1231"/>
      <c r="G59" s="1231"/>
      <c r="H59" s="1231"/>
      <c r="I59" s="1226"/>
      <c r="J59" s="4699"/>
      <c r="K59" s="4699"/>
      <c r="L59" s="4699"/>
      <c r="M59" s="4699"/>
      <c r="N59" s="4699"/>
      <c r="O59" s="4699"/>
      <c r="P59" s="4699"/>
      <c r="Q59" s="4699"/>
      <c r="R59" s="4699"/>
      <c r="S59" s="4699"/>
      <c r="T59" s="4699"/>
      <c r="U59" s="4699"/>
      <c r="V59" s="4699"/>
      <c r="W59" s="4699"/>
      <c r="X59" s="4699"/>
      <c r="Y59" s="4699"/>
      <c r="Z59" s="1231"/>
      <c r="AA59" s="210"/>
      <c r="AB59" s="1231"/>
      <c r="AC59" s="1231"/>
      <c r="AD59" s="1231"/>
      <c r="AE59" s="1231"/>
      <c r="AF59" s="1231"/>
      <c r="AG59" s="1231"/>
      <c r="AH59" s="1231"/>
      <c r="AI59" s="1231"/>
      <c r="AJ59" s="1231"/>
      <c r="AK59" s="211"/>
      <c r="AL59" s="1451"/>
      <c r="AM59" s="43"/>
      <c r="AR59" s="43"/>
      <c r="AS59" s="43"/>
      <c r="AT59" s="43"/>
      <c r="AU59" s="507"/>
      <c r="AV59" s="43"/>
      <c r="AW59" s="1461"/>
      <c r="AX59" s="1461"/>
      <c r="AY59" s="1461"/>
      <c r="AZ59" s="1462"/>
      <c r="BA59" s="1462"/>
      <c r="BB59" s="1462"/>
      <c r="BC59" s="1462"/>
      <c r="BD59" s="1462"/>
      <c r="BE59" s="1462"/>
      <c r="BF59" s="1462"/>
      <c r="BG59" s="1462"/>
      <c r="BH59" s="1462"/>
      <c r="BI59" s="1462"/>
      <c r="BJ59" s="1462"/>
      <c r="BK59" s="1462"/>
      <c r="BL59" s="1462"/>
      <c r="BM59" s="1462"/>
      <c r="BN59" s="1462"/>
      <c r="BO59" s="1462"/>
      <c r="BP59" s="1462"/>
      <c r="BQ59" s="1462"/>
      <c r="BR59" s="43"/>
      <c r="BS59" s="43"/>
      <c r="BT59" s="318"/>
    </row>
    <row r="60" spans="1:83" ht="13.5" customHeight="1">
      <c r="A60" s="212"/>
      <c r="B60" s="1235" t="s">
        <v>306</v>
      </c>
      <c r="C60" s="1231"/>
      <c r="D60" s="1231"/>
      <c r="E60" s="1231"/>
      <c r="F60" s="1231"/>
      <c r="G60" s="1231"/>
      <c r="H60" s="1231"/>
      <c r="I60" s="2652"/>
      <c r="J60" s="3125"/>
      <c r="K60" s="364" t="s">
        <v>129</v>
      </c>
      <c r="L60" s="1231"/>
      <c r="M60" s="1231"/>
      <c r="N60" s="1231"/>
      <c r="O60" s="1231"/>
      <c r="P60" s="1231"/>
      <c r="Q60" s="1231"/>
      <c r="R60" s="1231"/>
      <c r="S60" s="1231"/>
      <c r="T60" s="1231"/>
      <c r="U60" s="1231"/>
      <c r="V60" s="1231"/>
      <c r="W60" s="1231"/>
      <c r="X60" s="1231"/>
      <c r="Y60" s="1231"/>
      <c r="Z60" s="1231"/>
      <c r="AA60" s="210"/>
      <c r="AB60" s="1231"/>
      <c r="AC60" s="1231"/>
      <c r="AD60" s="1231"/>
      <c r="AE60" s="1231"/>
      <c r="AF60" s="1231"/>
      <c r="AG60" s="1231"/>
      <c r="AH60" s="1231"/>
      <c r="AI60" s="1231"/>
      <c r="AJ60" s="1231"/>
      <c r="AK60" s="211"/>
      <c r="AL60" s="1451"/>
      <c r="AM60" s="43"/>
      <c r="AN60" s="43"/>
      <c r="AO60" s="43"/>
      <c r="AP60" s="43"/>
      <c r="AQ60" s="43"/>
      <c r="AR60" s="43"/>
      <c r="AS60" s="43"/>
      <c r="AT60" s="43"/>
      <c r="AU60" s="507"/>
      <c r="AV60" s="318"/>
      <c r="AW60" s="380"/>
      <c r="AX60" s="43"/>
      <c r="AY60" s="43"/>
      <c r="AZ60" s="43"/>
      <c r="BA60" s="43"/>
      <c r="BB60" s="43"/>
      <c r="BC60" s="43"/>
      <c r="BD60" s="43"/>
      <c r="BE60" s="43"/>
      <c r="BF60" s="43"/>
      <c r="BG60" s="43"/>
      <c r="BH60" s="43"/>
      <c r="BI60" s="43"/>
      <c r="BJ60" s="43"/>
      <c r="BK60" s="43"/>
      <c r="BL60" s="43"/>
      <c r="BM60" s="43"/>
      <c r="BN60" s="43"/>
      <c r="BO60" s="1235"/>
      <c r="BP60" s="1237"/>
      <c r="BQ60" s="1237"/>
      <c r="BR60" s="5"/>
      <c r="BS60" s="1236"/>
      <c r="BT60" s="318"/>
    </row>
    <row r="61" spans="1:83" ht="13.5" customHeight="1">
      <c r="A61" s="212"/>
      <c r="B61" s="1235" t="s">
        <v>307</v>
      </c>
      <c r="C61" s="1231"/>
      <c r="D61" s="1231"/>
      <c r="E61" s="1231"/>
      <c r="F61" s="1231"/>
      <c r="G61" s="1231"/>
      <c r="H61" s="1231"/>
      <c r="I61" s="1229"/>
      <c r="J61" s="1229"/>
      <c r="K61" s="1231"/>
      <c r="L61" s="1231"/>
      <c r="M61" s="1231"/>
      <c r="N61" s="1231"/>
      <c r="O61" s="1231"/>
      <c r="P61" s="1231"/>
      <c r="Q61" s="1235"/>
      <c r="R61" s="1237"/>
      <c r="S61" s="1237"/>
      <c r="T61" s="5"/>
      <c r="U61" s="1236"/>
      <c r="V61" s="1236"/>
      <c r="W61" s="1235"/>
      <c r="X61" s="1235"/>
      <c r="Y61" s="1235"/>
      <c r="Z61" s="1231"/>
      <c r="AA61" s="228"/>
      <c r="AB61" s="1238"/>
      <c r="AC61" s="1231"/>
      <c r="AD61" s="1231"/>
      <c r="AE61" s="1231"/>
      <c r="AF61" s="1231"/>
      <c r="AG61" s="1231"/>
      <c r="AH61" s="1231"/>
      <c r="AI61" s="1231"/>
      <c r="AJ61" s="1231"/>
      <c r="AK61" s="211"/>
      <c r="AL61" s="1451"/>
      <c r="AM61" s="43"/>
      <c r="AN61" s="43"/>
      <c r="AO61" s="43"/>
      <c r="AP61" s="43"/>
      <c r="AQ61" s="43"/>
      <c r="AR61" s="43"/>
      <c r="AS61" s="43"/>
      <c r="AT61" s="43"/>
      <c r="AU61" s="507"/>
      <c r="AV61" s="43"/>
      <c r="AW61" s="43"/>
      <c r="AX61" s="1235"/>
      <c r="AY61" s="1235"/>
      <c r="AZ61" s="1235"/>
      <c r="BA61" s="1235"/>
      <c r="BB61" s="1235"/>
      <c r="BC61" s="1235"/>
      <c r="BD61" s="1235"/>
      <c r="BE61" s="1235"/>
      <c r="BF61" s="1235"/>
      <c r="BG61" s="1235"/>
      <c r="BH61" s="1235"/>
      <c r="BI61" s="1235"/>
      <c r="BJ61" s="1235"/>
      <c r="BK61" s="1235"/>
      <c r="BL61" s="1235"/>
      <c r="BM61" s="1235"/>
      <c r="BN61" s="1235"/>
      <c r="BO61" s="1235"/>
      <c r="BP61" s="1235"/>
      <c r="BQ61" s="1235"/>
      <c r="BR61" s="1235"/>
      <c r="BS61" s="1235"/>
      <c r="BT61" s="43"/>
    </row>
    <row r="62" spans="1:83" ht="13.5" customHeight="1">
      <c r="A62" s="1463"/>
      <c r="B62" s="1235" t="s">
        <v>308</v>
      </c>
      <c r="C62" s="1231"/>
      <c r="D62" s="1231"/>
      <c r="E62" s="1231"/>
      <c r="F62" s="1231"/>
      <c r="G62" s="1231"/>
      <c r="H62" s="1231"/>
      <c r="I62" s="1231"/>
      <c r="J62" s="1231"/>
      <c r="K62" s="1231"/>
      <c r="L62" s="1231"/>
      <c r="M62" s="1231"/>
      <c r="N62" s="1231"/>
      <c r="O62" s="1231"/>
      <c r="P62" s="1231"/>
      <c r="Q62" s="1231"/>
      <c r="R62" s="1231"/>
      <c r="S62" s="1231"/>
      <c r="T62" s="1231"/>
      <c r="U62" s="1231"/>
      <c r="V62" s="1231"/>
      <c r="W62" s="1231"/>
      <c r="X62" s="1231"/>
      <c r="Y62" s="1231"/>
      <c r="Z62" s="1231"/>
      <c r="AA62" s="210"/>
      <c r="AB62" s="1238"/>
      <c r="AC62" s="1238"/>
      <c r="AD62" s="1238"/>
      <c r="AE62" s="1238"/>
      <c r="AF62" s="1238"/>
      <c r="AG62" s="1238"/>
      <c r="AH62" s="1238"/>
      <c r="AI62" s="1238"/>
      <c r="AJ62" s="1238"/>
      <c r="AK62" s="1239"/>
      <c r="AL62" s="1451"/>
      <c r="AM62" s="43"/>
      <c r="AN62" s="43"/>
      <c r="AO62" s="43"/>
      <c r="AP62" s="43"/>
      <c r="AQ62" s="43"/>
      <c r="AR62" s="43"/>
      <c r="AS62" s="43"/>
      <c r="AV62" s="43"/>
      <c r="AW62" s="43"/>
      <c r="AX62" s="1235"/>
      <c r="AY62" s="1235"/>
      <c r="AZ62" s="1235"/>
      <c r="BA62" s="1235"/>
      <c r="BB62" s="1235"/>
      <c r="BC62" s="1235"/>
      <c r="BD62" s="1235"/>
      <c r="BE62" s="1235"/>
      <c r="BF62" s="1235"/>
      <c r="BG62" s="1235"/>
      <c r="BH62" s="1235"/>
      <c r="BI62" s="1235"/>
      <c r="BJ62" s="1235"/>
      <c r="BK62" s="1235"/>
      <c r="BL62" s="1235"/>
      <c r="BM62" s="1235"/>
      <c r="BN62" s="1235"/>
      <c r="BO62" s="1235"/>
      <c r="BP62" s="1235"/>
      <c r="BQ62" s="1235"/>
      <c r="BR62" s="1235"/>
      <c r="BS62" s="1235"/>
      <c r="BT62" s="43"/>
    </row>
    <row r="63" spans="1:83" ht="13.5" customHeight="1">
      <c r="A63" s="1463"/>
      <c r="B63" s="1235"/>
      <c r="C63" s="1231"/>
      <c r="D63" s="1231"/>
      <c r="E63" s="1231"/>
      <c r="F63" s="1231"/>
      <c r="G63" s="1231"/>
      <c r="H63" s="1231"/>
      <c r="I63" s="1229"/>
      <c r="J63" s="1229"/>
      <c r="K63" s="1231"/>
      <c r="L63" s="1231"/>
      <c r="M63" s="1231"/>
      <c r="N63" s="1231"/>
      <c r="O63" s="1231"/>
      <c r="P63" s="1231"/>
      <c r="Q63" s="1235"/>
      <c r="R63" s="1237"/>
      <c r="S63" s="1237"/>
      <c r="T63" s="5"/>
      <c r="U63" s="1236"/>
      <c r="V63" s="1236"/>
      <c r="W63" s="1235"/>
      <c r="X63" s="1235"/>
      <c r="Y63" s="1235"/>
      <c r="Z63" s="1231"/>
      <c r="AA63" s="1716"/>
      <c r="AB63" s="1711"/>
      <c r="AC63" s="1711"/>
      <c r="AD63" s="1711"/>
      <c r="AE63" s="1711"/>
      <c r="AF63" s="1711"/>
      <c r="AG63" s="1711"/>
      <c r="AH63" s="1711"/>
      <c r="AI63" s="1711"/>
      <c r="AJ63" s="352"/>
      <c r="AK63" s="360"/>
      <c r="AL63" s="1451"/>
      <c r="AM63" s="1229"/>
      <c r="AN63" s="1229"/>
      <c r="AO63" s="1229"/>
      <c r="AP63" s="1229"/>
      <c r="AQ63" s="1229"/>
      <c r="AR63" s="1229"/>
      <c r="AS63" s="1229"/>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row>
    <row r="64" spans="1:83" ht="13.5" customHeight="1">
      <c r="A64" s="1463"/>
      <c r="B64" s="1231" t="s">
        <v>1809</v>
      </c>
      <c r="C64" s="1231"/>
      <c r="D64" s="1231"/>
      <c r="E64" s="1231"/>
      <c r="F64" s="1231"/>
      <c r="G64" s="1231"/>
      <c r="H64" s="1231"/>
      <c r="I64" s="1231"/>
      <c r="J64" s="1231"/>
      <c r="K64" s="1231"/>
      <c r="L64" s="1231"/>
      <c r="M64" s="1231"/>
      <c r="N64" s="1231"/>
      <c r="O64" s="1231"/>
      <c r="P64" s="1231"/>
      <c r="Q64" s="1231"/>
      <c r="R64" s="1231"/>
      <c r="S64" s="1231"/>
      <c r="T64" s="1231"/>
      <c r="U64" s="1231"/>
      <c r="V64" s="1231"/>
      <c r="W64" s="1231"/>
      <c r="X64" s="1231"/>
      <c r="Y64" s="1231"/>
      <c r="Z64" s="209"/>
      <c r="AA64" s="228" t="s">
        <v>12</v>
      </c>
      <c r="AB64" s="1882" t="s">
        <v>1810</v>
      </c>
      <c r="AC64" s="1882"/>
      <c r="AD64" s="1882"/>
      <c r="AE64" s="1882"/>
      <c r="AF64" s="1882"/>
      <c r="AG64" s="1882"/>
      <c r="AH64" s="1882"/>
      <c r="AI64" s="1882"/>
      <c r="AJ64" s="1882"/>
      <c r="AK64" s="1900"/>
      <c r="AL64" s="1451"/>
      <c r="AM64" s="1229"/>
      <c r="AN64" s="1229"/>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row>
    <row r="65" spans="1:72" ht="13.5" customHeight="1">
      <c r="A65" s="1463"/>
      <c r="B65" s="1235"/>
      <c r="C65" s="43"/>
      <c r="D65" s="43"/>
      <c r="E65" s="43"/>
      <c r="F65" s="1234"/>
      <c r="G65" s="1234"/>
      <c r="H65" s="1234"/>
      <c r="I65" s="1234"/>
      <c r="J65" s="1234"/>
      <c r="K65" s="1234"/>
      <c r="L65" s="1234"/>
      <c r="M65" s="1234"/>
      <c r="N65" s="1234"/>
      <c r="O65" s="1234"/>
      <c r="P65" s="1234"/>
      <c r="Q65" s="1234"/>
      <c r="R65" s="1234"/>
      <c r="S65" s="1234"/>
      <c r="T65" s="1234"/>
      <c r="U65" s="1234"/>
      <c r="V65" s="1234"/>
      <c r="W65" s="1234"/>
      <c r="X65" s="1234"/>
      <c r="Y65" s="1234"/>
      <c r="Z65" s="1454"/>
      <c r="AA65" s="228" t="s">
        <v>12</v>
      </c>
      <c r="AB65" s="2975" t="s">
        <v>1811</v>
      </c>
      <c r="AC65" s="2975"/>
      <c r="AD65" s="2975"/>
      <c r="AE65" s="2975"/>
      <c r="AF65" s="2975"/>
      <c r="AG65" s="2975"/>
      <c r="AH65" s="2975"/>
      <c r="AI65" s="2975"/>
      <c r="AJ65" s="2975"/>
      <c r="AK65" s="3121"/>
      <c r="AL65" s="1451"/>
      <c r="AM65" s="43"/>
      <c r="AN65" s="1230"/>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row>
    <row r="66" spans="1:72" ht="13.5" customHeight="1" thickBot="1">
      <c r="A66" s="447"/>
      <c r="B66" s="231"/>
      <c r="C66" s="231"/>
      <c r="D66" s="231"/>
      <c r="E66" s="231"/>
      <c r="F66" s="231"/>
      <c r="G66" s="231"/>
      <c r="H66" s="231"/>
      <c r="I66" s="231"/>
      <c r="J66" s="231"/>
      <c r="K66" s="231"/>
      <c r="L66" s="231"/>
      <c r="M66" s="231"/>
      <c r="N66" s="231"/>
      <c r="O66" s="231"/>
      <c r="P66" s="231"/>
      <c r="Q66" s="231"/>
      <c r="R66" s="231"/>
      <c r="S66" s="231"/>
      <c r="T66" s="231"/>
      <c r="U66" s="231"/>
      <c r="V66" s="231"/>
      <c r="W66" s="231"/>
      <c r="X66" s="231"/>
      <c r="Y66" s="231"/>
      <c r="Z66" s="671"/>
      <c r="AA66" s="1717"/>
      <c r="AB66" s="4753"/>
      <c r="AC66" s="4753"/>
      <c r="AD66" s="4753"/>
      <c r="AE66" s="4753"/>
      <c r="AF66" s="4753"/>
      <c r="AG66" s="4753"/>
      <c r="AH66" s="4753"/>
      <c r="AI66" s="4753"/>
      <c r="AJ66" s="4753"/>
      <c r="AK66" s="4754"/>
      <c r="AL66" s="1455"/>
      <c r="AM66" s="1464"/>
      <c r="AN66" s="1465"/>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row>
    <row r="67" spans="1:72" ht="14.1" customHeight="1">
      <c r="A67" s="1466"/>
      <c r="B67" s="1466"/>
      <c r="C67" s="1466"/>
      <c r="D67" s="1466"/>
      <c r="E67" s="1466"/>
      <c r="F67" s="1466"/>
      <c r="G67" s="1466"/>
      <c r="H67" s="1466"/>
      <c r="I67" s="1466"/>
      <c r="J67" s="1466"/>
      <c r="K67" s="1466"/>
      <c r="L67" s="1466"/>
      <c r="M67" s="1466"/>
      <c r="N67" s="1466"/>
      <c r="O67" s="1466"/>
      <c r="P67" s="1466"/>
      <c r="Q67" s="1466"/>
      <c r="R67" s="1466"/>
      <c r="S67" s="1466"/>
      <c r="T67" s="1466"/>
      <c r="U67" s="1466"/>
      <c r="V67" s="1466"/>
      <c r="W67" s="1466"/>
      <c r="X67" s="1466"/>
      <c r="Y67" s="1466"/>
      <c r="Z67" s="1466"/>
      <c r="AA67" s="1466"/>
      <c r="AB67" s="1466"/>
      <c r="AC67" s="1466"/>
      <c r="AD67" s="1466"/>
      <c r="AE67" s="1466"/>
      <c r="AF67" s="1466"/>
      <c r="AG67" s="1466"/>
      <c r="AH67" s="1466"/>
      <c r="AI67" s="1466"/>
      <c r="AJ67" s="1466"/>
      <c r="AK67" s="1466"/>
      <c r="AM67" s="43"/>
      <c r="AN67" s="1230"/>
      <c r="AO67" s="1230"/>
      <c r="AP67" s="1230"/>
      <c r="AQ67" s="1230"/>
      <c r="AR67" s="1230"/>
      <c r="AS67" s="1230"/>
      <c r="AT67" s="1230"/>
      <c r="AU67" s="1230"/>
      <c r="AV67" s="1230"/>
      <c r="AW67" s="1230"/>
      <c r="AX67" s="1230"/>
      <c r="AY67" s="1230"/>
      <c r="AZ67" s="1230"/>
      <c r="BA67" s="1230"/>
      <c r="BB67" s="1230"/>
      <c r="BC67" s="1230"/>
      <c r="BD67" s="1230"/>
      <c r="BE67" s="1230"/>
      <c r="BF67" s="1230"/>
      <c r="BG67" s="1230"/>
      <c r="BH67" s="1230"/>
      <c r="BI67" s="1230"/>
      <c r="BJ67" s="1230"/>
      <c r="BK67" s="1230"/>
      <c r="BL67" s="1230"/>
      <c r="BM67" s="1230"/>
      <c r="BN67" s="1230"/>
      <c r="BO67" s="1230"/>
      <c r="BP67" s="1230"/>
      <c r="BQ67" s="1235"/>
      <c r="BR67" s="1235"/>
      <c r="BS67" s="1235"/>
      <c r="BT67" s="1235"/>
    </row>
    <row r="68" spans="1:72" ht="14.1" customHeight="1">
      <c r="A68" s="1235"/>
      <c r="B68" s="1235"/>
      <c r="C68" s="1231"/>
      <c r="D68" s="1231"/>
      <c r="E68" s="1231"/>
      <c r="F68" s="1231"/>
      <c r="G68" s="1231"/>
      <c r="H68" s="1231"/>
      <c r="I68" s="1229"/>
      <c r="J68" s="1229"/>
      <c r="K68" s="1231"/>
      <c r="L68" s="1231"/>
      <c r="M68" s="1231"/>
      <c r="N68" s="1231"/>
      <c r="O68" s="1231"/>
      <c r="P68" s="1231"/>
      <c r="Q68" s="1235"/>
      <c r="R68" s="1237"/>
      <c r="S68" s="1237"/>
      <c r="T68" s="5"/>
      <c r="U68" s="1236"/>
      <c r="V68" s="1236"/>
      <c r="W68" s="1235"/>
      <c r="X68" s="1235"/>
      <c r="Y68" s="1235"/>
      <c r="Z68" s="1231"/>
      <c r="AA68" s="1231"/>
      <c r="AB68" s="1230"/>
      <c r="AC68" s="1230"/>
      <c r="AD68" s="1230"/>
      <c r="AE68" s="1230"/>
      <c r="AF68" s="1230"/>
      <c r="AG68" s="1230"/>
      <c r="AH68" s="1230"/>
      <c r="AI68" s="1230"/>
      <c r="AJ68" s="1231"/>
      <c r="AK68" s="1231"/>
      <c r="AL68" s="1231"/>
    </row>
  </sheetData>
  <mergeCells count="87">
    <mergeCell ref="D8:I8"/>
    <mergeCell ref="D10:I10"/>
    <mergeCell ref="R8:S8"/>
    <mergeCell ref="D13:I13"/>
    <mergeCell ref="D11:I12"/>
    <mergeCell ref="AB65:AK66"/>
    <mergeCell ref="D9:I9"/>
    <mergeCell ref="M9:N9"/>
    <mergeCell ref="R9:S9"/>
    <mergeCell ref="U9:V9"/>
    <mergeCell ref="R13:S13"/>
    <mergeCell ref="U13:V13"/>
    <mergeCell ref="M10:N10"/>
    <mergeCell ref="M13:N13"/>
    <mergeCell ref="B27:M29"/>
    <mergeCell ref="R10:S10"/>
    <mergeCell ref="M11:N11"/>
    <mergeCell ref="I60:J60"/>
    <mergeCell ref="R48:S48"/>
    <mergeCell ref="U48:V48"/>
    <mergeCell ref="J58:Y59"/>
    <mergeCell ref="AN23:BP32"/>
    <mergeCell ref="D17:O17"/>
    <mergeCell ref="P17:AJ17"/>
    <mergeCell ref="AB34:AK40"/>
    <mergeCell ref="D14:I16"/>
    <mergeCell ref="J14:V16"/>
    <mergeCell ref="N27:Y29"/>
    <mergeCell ref="T37:U37"/>
    <mergeCell ref="AB32:AK32"/>
    <mergeCell ref="D18:O18"/>
    <mergeCell ref="D19:O19"/>
    <mergeCell ref="D20:O20"/>
    <mergeCell ref="D21:O21"/>
    <mergeCell ref="K37:L37"/>
    <mergeCell ref="AB28:AK31"/>
    <mergeCell ref="AN4:BQ5"/>
    <mergeCell ref="AN6:BP22"/>
    <mergeCell ref="X15:AI16"/>
    <mergeCell ref="J7:V7"/>
    <mergeCell ref="W7:AI7"/>
    <mergeCell ref="AM4:AM5"/>
    <mergeCell ref="U11:V11"/>
    <mergeCell ref="U8:V8"/>
    <mergeCell ref="M8:N8"/>
    <mergeCell ref="U10:V10"/>
    <mergeCell ref="R11:S11"/>
    <mergeCell ref="M12:N12"/>
    <mergeCell ref="R12:S12"/>
    <mergeCell ref="U12:V12"/>
    <mergeCell ref="AN43:BP45"/>
    <mergeCell ref="V47:W47"/>
    <mergeCell ref="M35:N35"/>
    <mergeCell ref="O35:P35"/>
    <mergeCell ref="R35:S35"/>
    <mergeCell ref="U35:V35"/>
    <mergeCell ref="W35:X35"/>
    <mergeCell ref="AN33:BP38"/>
    <mergeCell ref="H33:Y34"/>
    <mergeCell ref="B36:Z36"/>
    <mergeCell ref="F37:J37"/>
    <mergeCell ref="O37:P37"/>
    <mergeCell ref="R37:S37"/>
    <mergeCell ref="AM47:BQ53"/>
    <mergeCell ref="P45:Y45"/>
    <mergeCell ref="S47:T47"/>
    <mergeCell ref="A1:AK1"/>
    <mergeCell ref="A3:Z3"/>
    <mergeCell ref="AA3:AK3"/>
    <mergeCell ref="AB4:AK6"/>
    <mergeCell ref="D7:I7"/>
    <mergeCell ref="B13:C16"/>
    <mergeCell ref="P21:AJ21"/>
    <mergeCell ref="AB23:AK27"/>
    <mergeCell ref="B8:C12"/>
    <mergeCell ref="C54:Y55"/>
    <mergeCell ref="W48:X48"/>
    <mergeCell ref="O48:P48"/>
    <mergeCell ref="M48:N48"/>
    <mergeCell ref="B17:C17"/>
    <mergeCell ref="B18:C21"/>
    <mergeCell ref="B26:M26"/>
    <mergeCell ref="N26:Y26"/>
    <mergeCell ref="P18:AJ18"/>
    <mergeCell ref="P19:AJ19"/>
    <mergeCell ref="P20:AJ20"/>
    <mergeCell ref="AB43:AK43"/>
  </mergeCells>
  <phoneticPr fontId="3"/>
  <dataValidations count="2">
    <dataValidation type="list" errorStyle="information" allowBlank="1" showInputMessage="1" showErrorMessage="1" sqref="M48:N48">
      <formula1>"　,昭和,平成"</formula1>
    </dataValidation>
    <dataValidation type="list" errorStyle="information" allowBlank="1" showInputMessage="1" showErrorMessage="1" sqref="M35:N35 K37:L37">
      <formula1>"昭和,平成,令和"</formula1>
    </dataValidation>
  </dataValidations>
  <printOptions horizontalCentered="1"/>
  <pageMargins left="0.70866141732283472" right="0.31496062992125984" top="0.39370078740157483" bottom="0.39370078740157483" header="0" footer="0"/>
  <pageSetup paperSize="9" scale="96" orientation="portrait" cellComments="asDisplayed" r:id="rId1"/>
  <headerFooter alignWithMargins="0"/>
  <colBreaks count="1" manualBreakCount="1">
    <brk id="37" max="67" man="1"/>
  </colBreaks>
  <drawing r:id="rId2"/>
  <legacyDrawing r:id="rId3"/>
  <mc:AlternateContent xmlns:mc="http://schemas.openxmlformats.org/markup-compatibility/2006">
    <mc:Choice Requires="x14">
      <controls>
        <mc:AlternateContent xmlns:mc="http://schemas.openxmlformats.org/markup-compatibility/2006">
          <mc:Choice Requires="x14">
            <control shapeId="262145" r:id="rId4" name="Check Box 1">
              <controlPr defaultSize="0" autoFill="0" autoLine="0" autoPict="0">
                <anchor moveWithCells="1">
                  <from>
                    <xdr:col>2</xdr:col>
                    <xdr:colOff>0</xdr:colOff>
                    <xdr:row>42</xdr:row>
                    <xdr:rowOff>104775</xdr:rowOff>
                  </from>
                  <to>
                    <xdr:col>9</xdr:col>
                    <xdr:colOff>19050</xdr:colOff>
                    <xdr:row>44</xdr:row>
                    <xdr:rowOff>0</xdr:rowOff>
                  </to>
                </anchor>
              </controlPr>
            </control>
          </mc:Choice>
        </mc:AlternateContent>
        <mc:AlternateContent xmlns:mc="http://schemas.openxmlformats.org/markup-compatibility/2006">
          <mc:Choice Requires="x14">
            <control shapeId="262146" r:id="rId5" name="Check Box 2">
              <controlPr defaultSize="0" autoFill="0" autoLine="0" autoPict="0">
                <anchor moveWithCells="1">
                  <from>
                    <xdr:col>16</xdr:col>
                    <xdr:colOff>47625</xdr:colOff>
                    <xdr:row>42</xdr:row>
                    <xdr:rowOff>104775</xdr:rowOff>
                  </from>
                  <to>
                    <xdr:col>24</xdr:col>
                    <xdr:colOff>152400</xdr:colOff>
                    <xdr:row>44</xdr:row>
                    <xdr:rowOff>0</xdr:rowOff>
                  </to>
                </anchor>
              </controlPr>
            </control>
          </mc:Choice>
        </mc:AlternateContent>
        <mc:AlternateContent xmlns:mc="http://schemas.openxmlformats.org/markup-compatibility/2006">
          <mc:Choice Requires="x14">
            <control shapeId="262147" r:id="rId6" name="Check Box 3">
              <controlPr defaultSize="0" autoFill="0" autoLine="0" autoPict="0">
                <anchor moveWithCells="1">
                  <from>
                    <xdr:col>9</xdr:col>
                    <xdr:colOff>142875</xdr:colOff>
                    <xdr:row>42</xdr:row>
                    <xdr:rowOff>95250</xdr:rowOff>
                  </from>
                  <to>
                    <xdr:col>15</xdr:col>
                    <xdr:colOff>28575</xdr:colOff>
                    <xdr:row>43</xdr:row>
                    <xdr:rowOff>161925</xdr:rowOff>
                  </to>
                </anchor>
              </controlPr>
            </control>
          </mc:Choice>
        </mc:AlternateContent>
        <mc:AlternateContent xmlns:mc="http://schemas.openxmlformats.org/markup-compatibility/2006">
          <mc:Choice Requires="x14">
            <control shapeId="262148" r:id="rId7" name="Check Box 4">
              <controlPr defaultSize="0" autoFill="0" autoLine="0" autoPict="0">
                <anchor moveWithCells="1">
                  <from>
                    <xdr:col>1</xdr:col>
                    <xdr:colOff>180975</xdr:colOff>
                    <xdr:row>43</xdr:row>
                    <xdr:rowOff>133350</xdr:rowOff>
                  </from>
                  <to>
                    <xdr:col>9</xdr:col>
                    <xdr:colOff>133350</xdr:colOff>
                    <xdr:row>45</xdr:row>
                    <xdr:rowOff>19050</xdr:rowOff>
                  </to>
                </anchor>
              </controlPr>
            </control>
          </mc:Choice>
        </mc:AlternateContent>
        <mc:AlternateContent xmlns:mc="http://schemas.openxmlformats.org/markup-compatibility/2006">
          <mc:Choice Requires="x14">
            <control shapeId="262149" r:id="rId8" name="Check Box 5">
              <controlPr defaultSize="0" autoFill="0" autoLine="0" autoPict="0">
                <anchor moveWithCells="1">
                  <from>
                    <xdr:col>9</xdr:col>
                    <xdr:colOff>142875</xdr:colOff>
                    <xdr:row>43</xdr:row>
                    <xdr:rowOff>142875</xdr:rowOff>
                  </from>
                  <to>
                    <xdr:col>14</xdr:col>
                    <xdr:colOff>104775</xdr:colOff>
                    <xdr:row>45</xdr:row>
                    <xdr:rowOff>19050</xdr:rowOff>
                  </to>
                </anchor>
              </controlPr>
            </control>
          </mc:Choice>
        </mc:AlternateContent>
        <mc:AlternateContent xmlns:mc="http://schemas.openxmlformats.org/markup-compatibility/2006">
          <mc:Choice Requires="x14">
            <control shapeId="262244" r:id="rId9" name="Check Box 100">
              <controlPr defaultSize="0" autoFill="0" autoLine="0" autoPict="0" altText="ない">
                <anchor moveWithCells="1">
                  <from>
                    <xdr:col>18</xdr:col>
                    <xdr:colOff>0</xdr:colOff>
                    <xdr:row>4</xdr:row>
                    <xdr:rowOff>0</xdr:rowOff>
                  </from>
                  <to>
                    <xdr:col>20</xdr:col>
                    <xdr:colOff>123825</xdr:colOff>
                    <xdr:row>5</xdr:row>
                    <xdr:rowOff>38100</xdr:rowOff>
                  </to>
                </anchor>
              </controlPr>
            </control>
          </mc:Choice>
        </mc:AlternateContent>
        <mc:AlternateContent xmlns:mc="http://schemas.openxmlformats.org/markup-compatibility/2006">
          <mc:Choice Requires="x14">
            <control shapeId="262245" r:id="rId10" name="Check Box 101">
              <controlPr defaultSize="0" autoFill="0" autoLine="0" autoPict="0" altText="ない">
                <anchor moveWithCells="1">
                  <from>
                    <xdr:col>21</xdr:col>
                    <xdr:colOff>104775</xdr:colOff>
                    <xdr:row>4</xdr:row>
                    <xdr:rowOff>0</xdr:rowOff>
                  </from>
                  <to>
                    <xdr:col>24</xdr:col>
                    <xdr:colOff>47625</xdr:colOff>
                    <xdr:row>5</xdr:row>
                    <xdr:rowOff>38100</xdr:rowOff>
                  </to>
                </anchor>
              </controlPr>
            </control>
          </mc:Choice>
        </mc:AlternateContent>
        <mc:AlternateContent xmlns:mc="http://schemas.openxmlformats.org/markup-compatibility/2006">
          <mc:Choice Requires="x14">
            <control shapeId="262246" r:id="rId11" name="Check Box 102">
              <controlPr defaultSize="0" autoFill="0" autoLine="0" autoPict="0" altText="ない">
                <anchor moveWithCells="1">
                  <from>
                    <xdr:col>18</xdr:col>
                    <xdr:colOff>0</xdr:colOff>
                    <xdr:row>23</xdr:row>
                    <xdr:rowOff>0</xdr:rowOff>
                  </from>
                  <to>
                    <xdr:col>20</xdr:col>
                    <xdr:colOff>123825</xdr:colOff>
                    <xdr:row>24</xdr:row>
                    <xdr:rowOff>38100</xdr:rowOff>
                  </to>
                </anchor>
              </controlPr>
            </control>
          </mc:Choice>
        </mc:AlternateContent>
        <mc:AlternateContent xmlns:mc="http://schemas.openxmlformats.org/markup-compatibility/2006">
          <mc:Choice Requires="x14">
            <control shapeId="262247" r:id="rId12" name="Check Box 103">
              <controlPr defaultSize="0" autoFill="0" autoLine="0" autoPict="0" altText="ない">
                <anchor moveWithCells="1">
                  <from>
                    <xdr:col>21</xdr:col>
                    <xdr:colOff>104775</xdr:colOff>
                    <xdr:row>23</xdr:row>
                    <xdr:rowOff>0</xdr:rowOff>
                  </from>
                  <to>
                    <xdr:col>24</xdr:col>
                    <xdr:colOff>47625</xdr:colOff>
                    <xdr:row>24</xdr:row>
                    <xdr:rowOff>38100</xdr:rowOff>
                  </to>
                </anchor>
              </controlPr>
            </control>
          </mc:Choice>
        </mc:AlternateContent>
        <mc:AlternateContent xmlns:mc="http://schemas.openxmlformats.org/markup-compatibility/2006">
          <mc:Choice Requires="x14">
            <control shapeId="262248" r:id="rId13" name="Check Box 104">
              <controlPr defaultSize="0" autoFill="0" autoLine="0" autoPict="0" altText="ない">
                <anchor moveWithCells="1">
                  <from>
                    <xdr:col>18</xdr:col>
                    <xdr:colOff>0</xdr:colOff>
                    <xdr:row>31</xdr:row>
                    <xdr:rowOff>0</xdr:rowOff>
                  </from>
                  <to>
                    <xdr:col>20</xdr:col>
                    <xdr:colOff>123825</xdr:colOff>
                    <xdr:row>32</xdr:row>
                    <xdr:rowOff>38100</xdr:rowOff>
                  </to>
                </anchor>
              </controlPr>
            </control>
          </mc:Choice>
        </mc:AlternateContent>
        <mc:AlternateContent xmlns:mc="http://schemas.openxmlformats.org/markup-compatibility/2006">
          <mc:Choice Requires="x14">
            <control shapeId="262249" r:id="rId14" name="Check Box 105">
              <controlPr defaultSize="0" autoFill="0" autoLine="0" autoPict="0" altText="ない">
                <anchor moveWithCells="1">
                  <from>
                    <xdr:col>21</xdr:col>
                    <xdr:colOff>104775</xdr:colOff>
                    <xdr:row>31</xdr:row>
                    <xdr:rowOff>0</xdr:rowOff>
                  </from>
                  <to>
                    <xdr:col>24</xdr:col>
                    <xdr:colOff>47625</xdr:colOff>
                    <xdr:row>32</xdr:row>
                    <xdr:rowOff>38100</xdr:rowOff>
                  </to>
                </anchor>
              </controlPr>
            </control>
          </mc:Choice>
        </mc:AlternateContent>
        <mc:AlternateContent xmlns:mc="http://schemas.openxmlformats.org/markup-compatibility/2006">
          <mc:Choice Requires="x14">
            <control shapeId="262256" r:id="rId15" name="Check Box 112">
              <controlPr defaultSize="0" autoFill="0" autoLine="0" autoPict="0" altText="ない">
                <anchor moveWithCells="1">
                  <from>
                    <xdr:col>18</xdr:col>
                    <xdr:colOff>0</xdr:colOff>
                    <xdr:row>63</xdr:row>
                    <xdr:rowOff>9525</xdr:rowOff>
                  </from>
                  <to>
                    <xdr:col>21</xdr:col>
                    <xdr:colOff>0</xdr:colOff>
                    <xdr:row>64</xdr:row>
                    <xdr:rowOff>9525</xdr:rowOff>
                  </to>
                </anchor>
              </controlPr>
            </control>
          </mc:Choice>
        </mc:AlternateContent>
        <mc:AlternateContent xmlns:mc="http://schemas.openxmlformats.org/markup-compatibility/2006">
          <mc:Choice Requires="x14">
            <control shapeId="262257" r:id="rId16" name="Check Box 113">
              <controlPr defaultSize="0" autoFill="0" autoLine="0" autoPict="0" altText="ない">
                <anchor moveWithCells="1">
                  <from>
                    <xdr:col>21</xdr:col>
                    <xdr:colOff>0</xdr:colOff>
                    <xdr:row>63</xdr:row>
                    <xdr:rowOff>9525</xdr:rowOff>
                  </from>
                  <to>
                    <xdr:col>23</xdr:col>
                    <xdr:colOff>180975</xdr:colOff>
                    <xdr:row>64</xdr:row>
                    <xdr:rowOff>9525</xdr:rowOff>
                  </to>
                </anchor>
              </controlPr>
            </control>
          </mc:Choice>
        </mc:AlternateContent>
        <mc:AlternateContent xmlns:mc="http://schemas.openxmlformats.org/markup-compatibility/2006">
          <mc:Choice Requires="x14">
            <control shapeId="262262" r:id="rId17" name="Check Box 118">
              <controlPr defaultSize="0" autoFill="0" autoLine="0" autoPict="0" altText="全出勤_x000a_">
                <anchor moveWithCells="1">
                  <from>
                    <xdr:col>22</xdr:col>
                    <xdr:colOff>57150</xdr:colOff>
                    <xdr:row>7</xdr:row>
                    <xdr:rowOff>19050</xdr:rowOff>
                  </from>
                  <to>
                    <xdr:col>26</xdr:col>
                    <xdr:colOff>19050</xdr:colOff>
                    <xdr:row>8</xdr:row>
                    <xdr:rowOff>9525</xdr:rowOff>
                  </to>
                </anchor>
              </controlPr>
            </control>
          </mc:Choice>
        </mc:AlternateContent>
        <mc:AlternateContent xmlns:mc="http://schemas.openxmlformats.org/markup-compatibility/2006">
          <mc:Choice Requires="x14">
            <control shapeId="262263" r:id="rId18" name="Check Box 119">
              <controlPr defaultSize="0" autoFill="0" autoLine="0" autoPict="0" altText="全出勤_x000a_">
                <anchor moveWithCells="1">
                  <from>
                    <xdr:col>27</xdr:col>
                    <xdr:colOff>0</xdr:colOff>
                    <xdr:row>7</xdr:row>
                    <xdr:rowOff>19050</xdr:rowOff>
                  </from>
                  <to>
                    <xdr:col>30</xdr:col>
                    <xdr:colOff>142875</xdr:colOff>
                    <xdr:row>8</xdr:row>
                    <xdr:rowOff>9525</xdr:rowOff>
                  </to>
                </anchor>
              </controlPr>
            </control>
          </mc:Choice>
        </mc:AlternateContent>
        <mc:AlternateContent xmlns:mc="http://schemas.openxmlformats.org/markup-compatibility/2006">
          <mc:Choice Requires="x14">
            <control shapeId="262264" r:id="rId19" name="Check Box 120">
              <controlPr defaultSize="0" autoFill="0" autoLine="0" autoPict="0" altText="全出勤_x000a_">
                <anchor moveWithCells="1">
                  <from>
                    <xdr:col>32</xdr:col>
                    <xdr:colOff>0</xdr:colOff>
                    <xdr:row>7</xdr:row>
                    <xdr:rowOff>19050</xdr:rowOff>
                  </from>
                  <to>
                    <xdr:col>35</xdr:col>
                    <xdr:colOff>142875</xdr:colOff>
                    <xdr:row>8</xdr:row>
                    <xdr:rowOff>9525</xdr:rowOff>
                  </to>
                </anchor>
              </controlPr>
            </control>
          </mc:Choice>
        </mc:AlternateContent>
        <mc:AlternateContent xmlns:mc="http://schemas.openxmlformats.org/markup-compatibility/2006">
          <mc:Choice Requires="x14">
            <control shapeId="262265" r:id="rId20" name="Check Box 121">
              <controlPr defaultSize="0" autoFill="0" autoLine="0" autoPict="0" altText="全出勤_x000a_">
                <anchor moveWithCells="1">
                  <from>
                    <xdr:col>22</xdr:col>
                    <xdr:colOff>57150</xdr:colOff>
                    <xdr:row>9</xdr:row>
                    <xdr:rowOff>19050</xdr:rowOff>
                  </from>
                  <to>
                    <xdr:col>26</xdr:col>
                    <xdr:colOff>19050</xdr:colOff>
                    <xdr:row>10</xdr:row>
                    <xdr:rowOff>9525</xdr:rowOff>
                  </to>
                </anchor>
              </controlPr>
            </control>
          </mc:Choice>
        </mc:AlternateContent>
        <mc:AlternateContent xmlns:mc="http://schemas.openxmlformats.org/markup-compatibility/2006">
          <mc:Choice Requires="x14">
            <control shapeId="262266" r:id="rId21" name="Check Box 122">
              <controlPr defaultSize="0" autoFill="0" autoLine="0" autoPict="0" altText="全出勤_x000a_">
                <anchor moveWithCells="1">
                  <from>
                    <xdr:col>27</xdr:col>
                    <xdr:colOff>0</xdr:colOff>
                    <xdr:row>9</xdr:row>
                    <xdr:rowOff>19050</xdr:rowOff>
                  </from>
                  <to>
                    <xdr:col>30</xdr:col>
                    <xdr:colOff>142875</xdr:colOff>
                    <xdr:row>10</xdr:row>
                    <xdr:rowOff>9525</xdr:rowOff>
                  </to>
                </anchor>
              </controlPr>
            </control>
          </mc:Choice>
        </mc:AlternateContent>
        <mc:AlternateContent xmlns:mc="http://schemas.openxmlformats.org/markup-compatibility/2006">
          <mc:Choice Requires="x14">
            <control shapeId="262267" r:id="rId22" name="Check Box 123">
              <controlPr defaultSize="0" autoFill="0" autoLine="0" autoPict="0" altText="全出勤_x000a_">
                <anchor moveWithCells="1">
                  <from>
                    <xdr:col>32</xdr:col>
                    <xdr:colOff>0</xdr:colOff>
                    <xdr:row>9</xdr:row>
                    <xdr:rowOff>19050</xdr:rowOff>
                  </from>
                  <to>
                    <xdr:col>35</xdr:col>
                    <xdr:colOff>142875</xdr:colOff>
                    <xdr:row>10</xdr:row>
                    <xdr:rowOff>9525</xdr:rowOff>
                  </to>
                </anchor>
              </controlPr>
            </control>
          </mc:Choice>
        </mc:AlternateContent>
        <mc:AlternateContent xmlns:mc="http://schemas.openxmlformats.org/markup-compatibility/2006">
          <mc:Choice Requires="x14">
            <control shapeId="262268" r:id="rId23" name="Check Box 124">
              <controlPr defaultSize="0" autoFill="0" autoLine="0" autoPict="0" altText="全出勤_x000a_">
                <anchor moveWithCells="1">
                  <from>
                    <xdr:col>22</xdr:col>
                    <xdr:colOff>57150</xdr:colOff>
                    <xdr:row>10</xdr:row>
                    <xdr:rowOff>66675</xdr:rowOff>
                  </from>
                  <to>
                    <xdr:col>26</xdr:col>
                    <xdr:colOff>19050</xdr:colOff>
                    <xdr:row>10</xdr:row>
                    <xdr:rowOff>228600</xdr:rowOff>
                  </to>
                </anchor>
              </controlPr>
            </control>
          </mc:Choice>
        </mc:AlternateContent>
        <mc:AlternateContent xmlns:mc="http://schemas.openxmlformats.org/markup-compatibility/2006">
          <mc:Choice Requires="x14">
            <control shapeId="262269" r:id="rId24" name="Check Box 125">
              <controlPr defaultSize="0" autoFill="0" autoLine="0" autoPict="0" altText="全出勤_x000a_">
                <anchor moveWithCells="1">
                  <from>
                    <xdr:col>27</xdr:col>
                    <xdr:colOff>0</xdr:colOff>
                    <xdr:row>10</xdr:row>
                    <xdr:rowOff>66675</xdr:rowOff>
                  </from>
                  <to>
                    <xdr:col>30</xdr:col>
                    <xdr:colOff>142875</xdr:colOff>
                    <xdr:row>10</xdr:row>
                    <xdr:rowOff>228600</xdr:rowOff>
                  </to>
                </anchor>
              </controlPr>
            </control>
          </mc:Choice>
        </mc:AlternateContent>
        <mc:AlternateContent xmlns:mc="http://schemas.openxmlformats.org/markup-compatibility/2006">
          <mc:Choice Requires="x14">
            <control shapeId="262270" r:id="rId25" name="Check Box 126">
              <controlPr defaultSize="0" autoFill="0" autoLine="0" autoPict="0" altText="全出勤_x000a_">
                <anchor moveWithCells="1">
                  <from>
                    <xdr:col>31</xdr:col>
                    <xdr:colOff>171450</xdr:colOff>
                    <xdr:row>10</xdr:row>
                    <xdr:rowOff>76200</xdr:rowOff>
                  </from>
                  <to>
                    <xdr:col>35</xdr:col>
                    <xdr:colOff>133350</xdr:colOff>
                    <xdr:row>10</xdr:row>
                    <xdr:rowOff>238125</xdr:rowOff>
                  </to>
                </anchor>
              </controlPr>
            </control>
          </mc:Choice>
        </mc:AlternateContent>
        <mc:AlternateContent xmlns:mc="http://schemas.openxmlformats.org/markup-compatibility/2006">
          <mc:Choice Requires="x14">
            <control shapeId="262274" r:id="rId26" name="Check Box 130">
              <controlPr defaultSize="0" autoFill="0" autoLine="0" autoPict="0" altText="全出勤_x000a_">
                <anchor moveWithCells="1">
                  <from>
                    <xdr:col>22</xdr:col>
                    <xdr:colOff>57150</xdr:colOff>
                    <xdr:row>13</xdr:row>
                    <xdr:rowOff>19050</xdr:rowOff>
                  </from>
                  <to>
                    <xdr:col>26</xdr:col>
                    <xdr:colOff>19050</xdr:colOff>
                    <xdr:row>14</xdr:row>
                    <xdr:rowOff>9525</xdr:rowOff>
                  </to>
                </anchor>
              </controlPr>
            </control>
          </mc:Choice>
        </mc:AlternateContent>
        <mc:AlternateContent xmlns:mc="http://schemas.openxmlformats.org/markup-compatibility/2006">
          <mc:Choice Requires="x14">
            <control shapeId="262275" r:id="rId27" name="Check Box 131">
              <controlPr defaultSize="0" autoFill="0" autoLine="0" autoPict="0" altText="全出勤_x000a_">
                <anchor moveWithCells="1">
                  <from>
                    <xdr:col>27</xdr:col>
                    <xdr:colOff>0</xdr:colOff>
                    <xdr:row>13</xdr:row>
                    <xdr:rowOff>19050</xdr:rowOff>
                  </from>
                  <to>
                    <xdr:col>30</xdr:col>
                    <xdr:colOff>142875</xdr:colOff>
                    <xdr:row>14</xdr:row>
                    <xdr:rowOff>9525</xdr:rowOff>
                  </to>
                </anchor>
              </controlPr>
            </control>
          </mc:Choice>
        </mc:AlternateContent>
        <mc:AlternateContent xmlns:mc="http://schemas.openxmlformats.org/markup-compatibility/2006">
          <mc:Choice Requires="x14">
            <control shapeId="262276" r:id="rId28" name="Check Box 132">
              <controlPr defaultSize="0" autoFill="0" autoLine="0" autoPict="0" altText="全出勤_x000a_">
                <anchor moveWithCells="1">
                  <from>
                    <xdr:col>32</xdr:col>
                    <xdr:colOff>0</xdr:colOff>
                    <xdr:row>13</xdr:row>
                    <xdr:rowOff>19050</xdr:rowOff>
                  </from>
                  <to>
                    <xdr:col>35</xdr:col>
                    <xdr:colOff>142875</xdr:colOff>
                    <xdr:row>14</xdr:row>
                    <xdr:rowOff>9525</xdr:rowOff>
                  </to>
                </anchor>
              </controlPr>
            </control>
          </mc:Choice>
        </mc:AlternateContent>
        <mc:AlternateContent xmlns:mc="http://schemas.openxmlformats.org/markup-compatibility/2006">
          <mc:Choice Requires="x14">
            <control shapeId="262277" r:id="rId29" name="Check Box 133">
              <controlPr defaultSize="0" autoFill="0" autoLine="0" autoPict="0" altText="全出勤_x000a_">
                <anchor moveWithCells="1">
                  <from>
                    <xdr:col>22</xdr:col>
                    <xdr:colOff>57150</xdr:colOff>
                    <xdr:row>12</xdr:row>
                    <xdr:rowOff>19050</xdr:rowOff>
                  </from>
                  <to>
                    <xdr:col>26</xdr:col>
                    <xdr:colOff>19050</xdr:colOff>
                    <xdr:row>13</xdr:row>
                    <xdr:rowOff>9525</xdr:rowOff>
                  </to>
                </anchor>
              </controlPr>
            </control>
          </mc:Choice>
        </mc:AlternateContent>
        <mc:AlternateContent xmlns:mc="http://schemas.openxmlformats.org/markup-compatibility/2006">
          <mc:Choice Requires="x14">
            <control shapeId="262278" r:id="rId30" name="Check Box 134">
              <controlPr defaultSize="0" autoFill="0" autoLine="0" autoPict="0" altText="全出勤_x000a_">
                <anchor moveWithCells="1">
                  <from>
                    <xdr:col>27</xdr:col>
                    <xdr:colOff>0</xdr:colOff>
                    <xdr:row>12</xdr:row>
                    <xdr:rowOff>19050</xdr:rowOff>
                  </from>
                  <to>
                    <xdr:col>30</xdr:col>
                    <xdr:colOff>142875</xdr:colOff>
                    <xdr:row>13</xdr:row>
                    <xdr:rowOff>9525</xdr:rowOff>
                  </to>
                </anchor>
              </controlPr>
            </control>
          </mc:Choice>
        </mc:AlternateContent>
        <mc:AlternateContent xmlns:mc="http://schemas.openxmlformats.org/markup-compatibility/2006">
          <mc:Choice Requires="x14">
            <control shapeId="262279" r:id="rId31" name="Check Box 135">
              <controlPr defaultSize="0" autoFill="0" autoLine="0" autoPict="0" altText="全出勤_x000a_">
                <anchor moveWithCells="1">
                  <from>
                    <xdr:col>32</xdr:col>
                    <xdr:colOff>0</xdr:colOff>
                    <xdr:row>12</xdr:row>
                    <xdr:rowOff>19050</xdr:rowOff>
                  </from>
                  <to>
                    <xdr:col>35</xdr:col>
                    <xdr:colOff>142875</xdr:colOff>
                    <xdr:row>13</xdr:row>
                    <xdr:rowOff>9525</xdr:rowOff>
                  </to>
                </anchor>
              </controlPr>
            </control>
          </mc:Choice>
        </mc:AlternateContent>
        <mc:AlternateContent xmlns:mc="http://schemas.openxmlformats.org/markup-compatibility/2006">
          <mc:Choice Requires="x14">
            <control shapeId="262284" r:id="rId32" name="Check Box 140">
              <controlPr defaultSize="0" autoFill="0" autoLine="0" autoPict="0" altText="ない">
                <anchor moveWithCells="1">
                  <from>
                    <xdr:col>18</xdr:col>
                    <xdr:colOff>0</xdr:colOff>
                    <xdr:row>49</xdr:row>
                    <xdr:rowOff>0</xdr:rowOff>
                  </from>
                  <to>
                    <xdr:col>20</xdr:col>
                    <xdr:colOff>123825</xdr:colOff>
                    <xdr:row>50</xdr:row>
                    <xdr:rowOff>38100</xdr:rowOff>
                  </to>
                </anchor>
              </controlPr>
            </control>
          </mc:Choice>
        </mc:AlternateContent>
        <mc:AlternateContent xmlns:mc="http://schemas.openxmlformats.org/markup-compatibility/2006">
          <mc:Choice Requires="x14">
            <control shapeId="262285" r:id="rId33" name="Check Box 141">
              <controlPr defaultSize="0" autoFill="0" autoLine="0" autoPict="0" altText="ない">
                <anchor moveWithCells="1">
                  <from>
                    <xdr:col>21</xdr:col>
                    <xdr:colOff>104775</xdr:colOff>
                    <xdr:row>49</xdr:row>
                    <xdr:rowOff>0</xdr:rowOff>
                  </from>
                  <to>
                    <xdr:col>24</xdr:col>
                    <xdr:colOff>47625</xdr:colOff>
                    <xdr:row>50</xdr:row>
                    <xdr:rowOff>38100</xdr:rowOff>
                  </to>
                </anchor>
              </controlPr>
            </control>
          </mc:Choice>
        </mc:AlternateContent>
        <mc:AlternateContent xmlns:mc="http://schemas.openxmlformats.org/markup-compatibility/2006">
          <mc:Choice Requires="x14">
            <control shapeId="262286" r:id="rId34" name="Check Box 142">
              <controlPr defaultSize="0" autoFill="0" autoLine="0" autoPict="0" altText="ない">
                <anchor moveWithCells="1">
                  <from>
                    <xdr:col>18</xdr:col>
                    <xdr:colOff>0</xdr:colOff>
                    <xdr:row>51</xdr:row>
                    <xdr:rowOff>0</xdr:rowOff>
                  </from>
                  <to>
                    <xdr:col>20</xdr:col>
                    <xdr:colOff>123825</xdr:colOff>
                    <xdr:row>52</xdr:row>
                    <xdr:rowOff>38100</xdr:rowOff>
                  </to>
                </anchor>
              </controlPr>
            </control>
          </mc:Choice>
        </mc:AlternateContent>
        <mc:AlternateContent xmlns:mc="http://schemas.openxmlformats.org/markup-compatibility/2006">
          <mc:Choice Requires="x14">
            <control shapeId="262287" r:id="rId35" name="Check Box 143">
              <controlPr defaultSize="0" autoFill="0" autoLine="0" autoPict="0" altText="ない">
                <anchor moveWithCells="1">
                  <from>
                    <xdr:col>21</xdr:col>
                    <xdr:colOff>104775</xdr:colOff>
                    <xdr:row>51</xdr:row>
                    <xdr:rowOff>0</xdr:rowOff>
                  </from>
                  <to>
                    <xdr:col>24</xdr:col>
                    <xdr:colOff>47625</xdr:colOff>
                    <xdr:row>52</xdr:row>
                    <xdr:rowOff>38100</xdr:rowOff>
                  </to>
                </anchor>
              </controlPr>
            </control>
          </mc:Choice>
        </mc:AlternateContent>
        <mc:AlternateContent xmlns:mc="http://schemas.openxmlformats.org/markup-compatibility/2006">
          <mc:Choice Requires="x14">
            <control shapeId="262290" r:id="rId36" name="Check Box 146">
              <controlPr defaultSize="0" autoFill="0" autoLine="0" autoPict="0" altText="ない">
                <anchor moveWithCells="1">
                  <from>
                    <xdr:col>18</xdr:col>
                    <xdr:colOff>76200</xdr:colOff>
                    <xdr:row>40</xdr:row>
                    <xdr:rowOff>0</xdr:rowOff>
                  </from>
                  <to>
                    <xdr:col>21</xdr:col>
                    <xdr:colOff>19050</xdr:colOff>
                    <xdr:row>41</xdr:row>
                    <xdr:rowOff>38100</xdr:rowOff>
                  </to>
                </anchor>
              </controlPr>
            </control>
          </mc:Choice>
        </mc:AlternateContent>
        <mc:AlternateContent xmlns:mc="http://schemas.openxmlformats.org/markup-compatibility/2006">
          <mc:Choice Requires="x14">
            <control shapeId="262291" r:id="rId37" name="Check Box 147">
              <controlPr defaultSize="0" autoFill="0" autoLine="0" autoPict="0" altText="ない">
                <anchor moveWithCells="1">
                  <from>
                    <xdr:col>22</xdr:col>
                    <xdr:colOff>0</xdr:colOff>
                    <xdr:row>40</xdr:row>
                    <xdr:rowOff>0</xdr:rowOff>
                  </from>
                  <to>
                    <xdr:col>24</xdr:col>
                    <xdr:colOff>123825</xdr:colOff>
                    <xdr:row>41</xdr:row>
                    <xdr:rowOff>38100</xdr:rowOff>
                  </to>
                </anchor>
              </controlPr>
            </control>
          </mc:Choice>
        </mc:AlternateContent>
        <mc:AlternateContent xmlns:mc="http://schemas.openxmlformats.org/markup-compatibility/2006">
          <mc:Choice Requires="x14">
            <control shapeId="262294" r:id="rId38" name="Check Box 150">
              <controlPr defaultSize="0" autoFill="0" autoLine="0" autoPict="0">
                <anchor moveWithCells="1">
                  <from>
                    <xdr:col>2</xdr:col>
                    <xdr:colOff>9525</xdr:colOff>
                    <xdr:row>35</xdr:row>
                    <xdr:rowOff>123825</xdr:rowOff>
                  </from>
                  <to>
                    <xdr:col>5</xdr:col>
                    <xdr:colOff>57150</xdr:colOff>
                    <xdr:row>37</xdr:row>
                    <xdr:rowOff>66675</xdr:rowOff>
                  </to>
                </anchor>
              </controlPr>
            </control>
          </mc:Choice>
        </mc:AlternateContent>
        <mc:AlternateContent xmlns:mc="http://schemas.openxmlformats.org/markup-compatibility/2006">
          <mc:Choice Requires="x14">
            <control shapeId="262295" r:id="rId39" name="Check Box 151">
              <controlPr defaultSize="0" autoFill="0" autoLine="0" autoPict="0">
                <anchor moveWithCells="1">
                  <from>
                    <xdr:col>22</xdr:col>
                    <xdr:colOff>57150</xdr:colOff>
                    <xdr:row>35</xdr:row>
                    <xdr:rowOff>123825</xdr:rowOff>
                  </from>
                  <to>
                    <xdr:col>26</xdr:col>
                    <xdr:colOff>0</xdr:colOff>
                    <xdr:row>37</xdr:row>
                    <xdr:rowOff>66675</xdr:rowOff>
                  </to>
                </anchor>
              </controlPr>
            </control>
          </mc:Choice>
        </mc:AlternateContent>
        <mc:AlternateContent xmlns:mc="http://schemas.openxmlformats.org/markup-compatibility/2006">
          <mc:Choice Requires="x14">
            <control shapeId="262296" r:id="rId40" name="Check Box 152">
              <controlPr defaultSize="0" autoFill="0" autoLine="0" autoPict="0" altText="全出勤_x000a_">
                <anchor moveWithCells="1">
                  <from>
                    <xdr:col>22</xdr:col>
                    <xdr:colOff>57150</xdr:colOff>
                    <xdr:row>8</xdr:row>
                    <xdr:rowOff>19050</xdr:rowOff>
                  </from>
                  <to>
                    <xdr:col>26</xdr:col>
                    <xdr:colOff>19050</xdr:colOff>
                    <xdr:row>9</xdr:row>
                    <xdr:rowOff>9525</xdr:rowOff>
                  </to>
                </anchor>
              </controlPr>
            </control>
          </mc:Choice>
        </mc:AlternateContent>
        <mc:AlternateContent xmlns:mc="http://schemas.openxmlformats.org/markup-compatibility/2006">
          <mc:Choice Requires="x14">
            <control shapeId="262297" r:id="rId41" name="Check Box 153">
              <controlPr defaultSize="0" autoFill="0" autoLine="0" autoPict="0" altText="全出勤_x000a_">
                <anchor moveWithCells="1">
                  <from>
                    <xdr:col>27</xdr:col>
                    <xdr:colOff>0</xdr:colOff>
                    <xdr:row>8</xdr:row>
                    <xdr:rowOff>19050</xdr:rowOff>
                  </from>
                  <to>
                    <xdr:col>30</xdr:col>
                    <xdr:colOff>142875</xdr:colOff>
                    <xdr:row>9</xdr:row>
                    <xdr:rowOff>9525</xdr:rowOff>
                  </to>
                </anchor>
              </controlPr>
            </control>
          </mc:Choice>
        </mc:AlternateContent>
        <mc:AlternateContent xmlns:mc="http://schemas.openxmlformats.org/markup-compatibility/2006">
          <mc:Choice Requires="x14">
            <control shapeId="262298" r:id="rId42" name="Check Box 154">
              <controlPr defaultSize="0" autoFill="0" autoLine="0" autoPict="0" altText="全出勤_x000a_">
                <anchor moveWithCells="1">
                  <from>
                    <xdr:col>32</xdr:col>
                    <xdr:colOff>0</xdr:colOff>
                    <xdr:row>8</xdr:row>
                    <xdr:rowOff>19050</xdr:rowOff>
                  </from>
                  <to>
                    <xdr:col>35</xdr:col>
                    <xdr:colOff>142875</xdr:colOff>
                    <xdr:row>9</xdr:row>
                    <xdr:rowOff>9525</xdr:rowOff>
                  </to>
                </anchor>
              </controlPr>
            </control>
          </mc:Choice>
        </mc:AlternateContent>
        <mc:AlternateContent xmlns:mc="http://schemas.openxmlformats.org/markup-compatibility/2006">
          <mc:Choice Requires="x14">
            <control shapeId="262299" r:id="rId43" name="Check Box 155">
              <controlPr defaultSize="0" autoFill="0" autoLine="0" autoPict="0" altText="ない">
                <anchor moveWithCells="1">
                  <from>
                    <xdr:col>18</xdr:col>
                    <xdr:colOff>0</xdr:colOff>
                    <xdr:row>62</xdr:row>
                    <xdr:rowOff>0</xdr:rowOff>
                  </from>
                  <to>
                    <xdr:col>20</xdr:col>
                    <xdr:colOff>180975</xdr:colOff>
                    <xdr:row>62</xdr:row>
                    <xdr:rowOff>171450</xdr:rowOff>
                  </to>
                </anchor>
              </controlPr>
            </control>
          </mc:Choice>
        </mc:AlternateContent>
        <mc:AlternateContent xmlns:mc="http://schemas.openxmlformats.org/markup-compatibility/2006">
          <mc:Choice Requires="x14">
            <control shapeId="262300" r:id="rId44" name="Check Box 156">
              <controlPr defaultSize="0" autoFill="0" autoLine="0" autoPict="0" altText="ない">
                <anchor moveWithCells="1">
                  <from>
                    <xdr:col>20</xdr:col>
                    <xdr:colOff>180975</xdr:colOff>
                    <xdr:row>62</xdr:row>
                    <xdr:rowOff>0</xdr:rowOff>
                  </from>
                  <to>
                    <xdr:col>23</xdr:col>
                    <xdr:colOff>171450</xdr:colOff>
                    <xdr:row>62</xdr:row>
                    <xdr:rowOff>171450</xdr:rowOff>
                  </to>
                </anchor>
              </controlPr>
            </control>
          </mc:Choice>
        </mc:AlternateContent>
        <mc:AlternateContent xmlns:mc="http://schemas.openxmlformats.org/markup-compatibility/2006">
          <mc:Choice Requires="x14">
            <control shapeId="262301" r:id="rId45" name="Check Box 157">
              <controlPr defaultSize="0" autoFill="0" autoLine="0" autoPict="0" altText="ない">
                <anchor moveWithCells="1">
                  <from>
                    <xdr:col>18</xdr:col>
                    <xdr:colOff>0</xdr:colOff>
                    <xdr:row>60</xdr:row>
                    <xdr:rowOff>0</xdr:rowOff>
                  </from>
                  <to>
                    <xdr:col>20</xdr:col>
                    <xdr:colOff>180975</xdr:colOff>
                    <xdr:row>60</xdr:row>
                    <xdr:rowOff>171450</xdr:rowOff>
                  </to>
                </anchor>
              </controlPr>
            </control>
          </mc:Choice>
        </mc:AlternateContent>
        <mc:AlternateContent xmlns:mc="http://schemas.openxmlformats.org/markup-compatibility/2006">
          <mc:Choice Requires="x14">
            <control shapeId="262302" r:id="rId46" name="Check Box 158">
              <controlPr defaultSize="0" autoFill="0" autoLine="0" autoPict="0" altText="ない">
                <anchor moveWithCells="1">
                  <from>
                    <xdr:col>20</xdr:col>
                    <xdr:colOff>180975</xdr:colOff>
                    <xdr:row>60</xdr:row>
                    <xdr:rowOff>0</xdr:rowOff>
                  </from>
                  <to>
                    <xdr:col>23</xdr:col>
                    <xdr:colOff>171450</xdr:colOff>
                    <xdr:row>60</xdr:row>
                    <xdr:rowOff>171450</xdr:rowOff>
                  </to>
                </anchor>
              </controlPr>
            </control>
          </mc:Choice>
        </mc:AlternateContent>
        <mc:AlternateContent xmlns:mc="http://schemas.openxmlformats.org/markup-compatibility/2006">
          <mc:Choice Requires="x14">
            <control shapeId="262304" r:id="rId47" name="Check Box 160">
              <controlPr defaultSize="0" autoFill="0" autoLine="0" autoPict="0" altText="全出勤_x000a_">
                <anchor moveWithCells="1">
                  <from>
                    <xdr:col>22</xdr:col>
                    <xdr:colOff>57150</xdr:colOff>
                    <xdr:row>11</xdr:row>
                    <xdr:rowOff>19050</xdr:rowOff>
                  </from>
                  <to>
                    <xdr:col>26</xdr:col>
                    <xdr:colOff>19050</xdr:colOff>
                    <xdr:row>11</xdr:row>
                    <xdr:rowOff>180975</xdr:rowOff>
                  </to>
                </anchor>
              </controlPr>
            </control>
          </mc:Choice>
        </mc:AlternateContent>
        <mc:AlternateContent xmlns:mc="http://schemas.openxmlformats.org/markup-compatibility/2006">
          <mc:Choice Requires="x14">
            <control shapeId="262305" r:id="rId48" name="Check Box 161">
              <controlPr defaultSize="0" autoFill="0" autoLine="0" autoPict="0" altText="全出勤_x000a_">
                <anchor moveWithCells="1">
                  <from>
                    <xdr:col>27</xdr:col>
                    <xdr:colOff>0</xdr:colOff>
                    <xdr:row>11</xdr:row>
                    <xdr:rowOff>19050</xdr:rowOff>
                  </from>
                  <to>
                    <xdr:col>30</xdr:col>
                    <xdr:colOff>142875</xdr:colOff>
                    <xdr:row>11</xdr:row>
                    <xdr:rowOff>180975</xdr:rowOff>
                  </to>
                </anchor>
              </controlPr>
            </control>
          </mc:Choice>
        </mc:AlternateContent>
        <mc:AlternateContent xmlns:mc="http://schemas.openxmlformats.org/markup-compatibility/2006">
          <mc:Choice Requires="x14">
            <control shapeId="262306" r:id="rId49" name="Check Box 162">
              <controlPr defaultSize="0" autoFill="0" autoLine="0" autoPict="0" altText="全出勤_x000a_">
                <anchor moveWithCells="1">
                  <from>
                    <xdr:col>32</xdr:col>
                    <xdr:colOff>0</xdr:colOff>
                    <xdr:row>11</xdr:row>
                    <xdr:rowOff>19050</xdr:rowOff>
                  </from>
                  <to>
                    <xdr:col>35</xdr:col>
                    <xdr:colOff>142875</xdr:colOff>
                    <xdr:row>11</xdr:row>
                    <xdr:rowOff>180975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62"/>
  <sheetViews>
    <sheetView showGridLines="0" zoomScaleNormal="100" zoomScaleSheetLayoutView="100" workbookViewId="0">
      <selection sqref="A1:AL1"/>
    </sheetView>
  </sheetViews>
  <sheetFormatPr defaultColWidth="8" defaultRowHeight="12"/>
  <cols>
    <col min="1" max="1" width="1.875" style="897" customWidth="1"/>
    <col min="2" max="12" width="2.375" style="897" customWidth="1"/>
    <col min="13" max="13" width="2.375" style="1079" customWidth="1"/>
    <col min="14" max="18" width="2.375" style="897" customWidth="1"/>
    <col min="19" max="19" width="2.375" style="1000" customWidth="1"/>
    <col min="20" max="25" width="2.375" style="897" customWidth="1"/>
    <col min="26" max="26" width="8.875" style="897" customWidth="1"/>
    <col min="27" max="27" width="2.375" style="897" customWidth="1"/>
    <col min="28" max="28" width="2" style="897" customWidth="1"/>
    <col min="29" max="35" width="2.375" style="897" customWidth="1"/>
    <col min="36" max="36" width="1.5" style="897" customWidth="1"/>
    <col min="37" max="37" width="2.375" style="897" customWidth="1"/>
    <col min="38" max="38" width="2" style="897" customWidth="1"/>
    <col min="39" max="99" width="2.375" style="897" customWidth="1"/>
    <col min="100" max="16384" width="8" style="897"/>
  </cols>
  <sheetData>
    <row r="1" spans="1:74" ht="14.1" customHeight="1">
      <c r="A1" s="3414" t="s">
        <v>972</v>
      </c>
      <c r="B1" s="3414"/>
      <c r="C1" s="3414"/>
      <c r="D1" s="3414"/>
      <c r="E1" s="3414"/>
      <c r="F1" s="3414"/>
      <c r="G1" s="3414"/>
      <c r="H1" s="3414"/>
      <c r="I1" s="3414"/>
      <c r="J1" s="3414"/>
      <c r="K1" s="3414"/>
      <c r="L1" s="3414"/>
      <c r="M1" s="3414"/>
      <c r="N1" s="3414"/>
      <c r="O1" s="3414"/>
      <c r="P1" s="3414"/>
      <c r="Q1" s="3414"/>
      <c r="R1" s="3414"/>
      <c r="S1" s="3414"/>
      <c r="T1" s="3414"/>
      <c r="U1" s="3414"/>
      <c r="V1" s="3414"/>
      <c r="W1" s="3414"/>
      <c r="X1" s="3414"/>
      <c r="Y1" s="3414"/>
      <c r="Z1" s="3414"/>
      <c r="AA1" s="3414"/>
      <c r="AB1" s="3414"/>
      <c r="AC1" s="3414"/>
      <c r="AD1" s="3414"/>
      <c r="AE1" s="3414"/>
      <c r="AF1" s="3414"/>
      <c r="AG1" s="3414"/>
      <c r="AH1" s="3414"/>
      <c r="AI1" s="3414"/>
      <c r="AJ1" s="3414"/>
      <c r="AK1" s="3414"/>
      <c r="AL1" s="3414"/>
      <c r="AM1" s="1087"/>
    </row>
    <row r="2" spans="1:74" ht="5.0999999999999996" customHeight="1" thickBot="1"/>
    <row r="3" spans="1:74" ht="14.1" customHeight="1">
      <c r="A3" s="4830" t="s">
        <v>335</v>
      </c>
      <c r="B3" s="4831"/>
      <c r="C3" s="4831"/>
      <c r="D3" s="4831"/>
      <c r="E3" s="4831"/>
      <c r="F3" s="4831"/>
      <c r="G3" s="4831"/>
      <c r="H3" s="4831"/>
      <c r="I3" s="4831"/>
      <c r="J3" s="4831"/>
      <c r="K3" s="4831"/>
      <c r="L3" s="4831"/>
      <c r="M3" s="4831"/>
      <c r="N3" s="4831"/>
      <c r="O3" s="4831"/>
      <c r="P3" s="4831"/>
      <c r="Q3" s="4831"/>
      <c r="R3" s="4831"/>
      <c r="S3" s="4831"/>
      <c r="T3" s="4831"/>
      <c r="U3" s="4831"/>
      <c r="V3" s="4831"/>
      <c r="W3" s="4831"/>
      <c r="X3" s="4831"/>
      <c r="Y3" s="4831"/>
      <c r="Z3" s="4831"/>
      <c r="AA3" s="4831" t="s">
        <v>1530</v>
      </c>
      <c r="AB3" s="4831"/>
      <c r="AC3" s="4831"/>
      <c r="AD3" s="4831"/>
      <c r="AE3" s="4831"/>
      <c r="AF3" s="4831"/>
      <c r="AG3" s="4831"/>
      <c r="AH3" s="4831"/>
      <c r="AI3" s="4831"/>
      <c r="AJ3" s="4831"/>
      <c r="AK3" s="4831"/>
      <c r="AL3" s="4832"/>
      <c r="AM3" s="904"/>
      <c r="AN3" s="1088"/>
    </row>
    <row r="4" spans="1:74" ht="9.75" customHeight="1">
      <c r="A4" s="1761"/>
      <c r="B4" s="1095"/>
      <c r="C4" s="1095"/>
      <c r="D4" s="1095"/>
      <c r="E4" s="1095"/>
      <c r="F4" s="1095"/>
      <c r="G4" s="1095"/>
      <c r="H4" s="1095"/>
      <c r="I4" s="1095"/>
      <c r="J4" s="1095"/>
      <c r="K4" s="1095"/>
      <c r="L4" s="1095"/>
      <c r="M4" s="1095"/>
      <c r="N4" s="1095"/>
      <c r="O4" s="1095"/>
      <c r="P4" s="1095"/>
      <c r="Q4" s="1095"/>
      <c r="R4" s="1095"/>
      <c r="S4" s="1095"/>
      <c r="T4" s="1095"/>
      <c r="U4" s="1095"/>
      <c r="V4" s="1095"/>
      <c r="W4" s="1095"/>
      <c r="X4" s="1095"/>
      <c r="Y4" s="1095"/>
      <c r="Z4" s="1095"/>
      <c r="AA4" s="1762"/>
      <c r="AB4" s="1095"/>
      <c r="AC4" s="1095"/>
      <c r="AD4" s="1095"/>
      <c r="AE4" s="1095"/>
      <c r="AF4" s="1095"/>
      <c r="AG4" s="1095"/>
      <c r="AH4" s="1095"/>
      <c r="AI4" s="1095"/>
      <c r="AJ4" s="1095"/>
      <c r="AK4" s="1095"/>
      <c r="AL4" s="1763"/>
      <c r="AM4" s="904"/>
      <c r="AN4" s="1088"/>
    </row>
    <row r="5" spans="1:74" ht="14.1" customHeight="1">
      <c r="A5" s="1726" t="s">
        <v>1731</v>
      </c>
      <c r="B5" s="1095"/>
      <c r="C5" s="1095"/>
      <c r="D5" s="1095"/>
      <c r="E5" s="1095"/>
      <c r="F5" s="1095"/>
      <c r="G5" s="1095"/>
      <c r="H5" s="1095"/>
      <c r="I5" s="1095"/>
      <c r="J5" s="1095"/>
      <c r="K5" s="1095"/>
      <c r="L5" s="1095"/>
      <c r="M5" s="1095"/>
      <c r="N5" s="1095"/>
      <c r="O5" s="1095"/>
      <c r="P5" s="1095"/>
      <c r="Q5" s="1095"/>
      <c r="R5" s="1095"/>
      <c r="S5" s="1095"/>
      <c r="T5" s="1095"/>
      <c r="U5" s="1095"/>
      <c r="V5" s="1095"/>
      <c r="W5" s="1095"/>
      <c r="X5" s="1095"/>
      <c r="Y5" s="1095"/>
      <c r="Z5" s="1095"/>
      <c r="AA5" s="1762"/>
      <c r="AB5" s="1095"/>
      <c r="AC5" s="1095"/>
      <c r="AD5" s="1095"/>
      <c r="AE5" s="1095"/>
      <c r="AF5" s="1095"/>
      <c r="AG5" s="1095"/>
      <c r="AH5" s="1095"/>
      <c r="AI5" s="1095"/>
      <c r="AJ5" s="1095"/>
      <c r="AK5" s="1095"/>
      <c r="AL5" s="1763"/>
      <c r="AM5" s="974"/>
      <c r="AN5" s="18" t="s">
        <v>326</v>
      </c>
      <c r="AO5" s="1689"/>
      <c r="AP5" s="18"/>
      <c r="AQ5" s="18"/>
      <c r="AR5" s="18"/>
      <c r="AS5" s="18"/>
      <c r="AT5" s="18"/>
      <c r="AU5" s="18"/>
      <c r="AV5" s="18"/>
      <c r="AW5" s="18"/>
      <c r="AX5" s="1689"/>
      <c r="AY5" s="1689"/>
      <c r="AZ5" s="1689"/>
      <c r="BA5" s="1689"/>
      <c r="BB5" s="1689"/>
      <c r="BC5" s="1689"/>
      <c r="BD5" s="1689"/>
      <c r="BE5" s="1689"/>
      <c r="BF5" s="1689"/>
      <c r="BG5" s="1689"/>
      <c r="BH5" s="1689"/>
      <c r="BI5" s="1689"/>
      <c r="BJ5" s="1689"/>
      <c r="BK5" s="1689"/>
      <c r="BL5" s="1689"/>
      <c r="BM5" s="1689"/>
      <c r="BN5" s="1689"/>
      <c r="BO5" s="1689"/>
      <c r="BP5" s="1689"/>
      <c r="BQ5" s="1689"/>
      <c r="BR5" s="18"/>
      <c r="BS5" s="18"/>
      <c r="BT5" s="18"/>
      <c r="BU5" s="18"/>
      <c r="BV5" s="18"/>
    </row>
    <row r="6" spans="1:74" ht="14.1" customHeight="1">
      <c r="A6" s="1726"/>
      <c r="B6" s="1095"/>
      <c r="C6" s="1095"/>
      <c r="D6" s="1095"/>
      <c r="E6" s="1095"/>
      <c r="F6" s="1095"/>
      <c r="G6" s="1095"/>
      <c r="H6" s="1095"/>
      <c r="I6" s="1095"/>
      <c r="J6" s="1095"/>
      <c r="K6" s="1095"/>
      <c r="L6" s="1095"/>
      <c r="M6" s="1095"/>
      <c r="N6" s="1095"/>
      <c r="O6" s="1095"/>
      <c r="P6" s="1095"/>
      <c r="Q6" s="1095"/>
      <c r="R6" s="1095"/>
      <c r="S6" s="1095"/>
      <c r="T6" s="1095"/>
      <c r="U6" s="1095"/>
      <c r="V6" s="1095"/>
      <c r="W6" s="1095"/>
      <c r="X6" s="1095"/>
      <c r="Y6" s="1095"/>
      <c r="Z6" s="1095"/>
      <c r="AA6" s="2530" t="s">
        <v>2317</v>
      </c>
      <c r="AB6" s="1095"/>
      <c r="AC6" s="1095"/>
      <c r="AD6" s="1095"/>
      <c r="AE6" s="1095"/>
      <c r="AF6" s="1095"/>
      <c r="AG6" s="1095"/>
      <c r="AH6" s="1095"/>
      <c r="AI6" s="1095"/>
      <c r="AJ6" s="1095"/>
      <c r="AK6" s="1095"/>
      <c r="AL6" s="1763"/>
      <c r="AM6" s="974"/>
      <c r="AN6" s="193"/>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96"/>
    </row>
    <row r="7" spans="1:74" ht="14.1" customHeight="1">
      <c r="A7" s="1726"/>
      <c r="B7" s="2552" t="s">
        <v>356</v>
      </c>
      <c r="C7" s="603"/>
      <c r="D7" s="603"/>
      <c r="E7" s="603"/>
      <c r="F7" s="603"/>
      <c r="G7" s="603"/>
      <c r="H7" s="603"/>
      <c r="I7" s="603"/>
      <c r="J7" s="603"/>
      <c r="K7" s="603"/>
      <c r="L7" s="603"/>
      <c r="M7" s="603"/>
      <c r="N7" s="603"/>
      <c r="O7" s="603"/>
      <c r="P7" s="603"/>
      <c r="Q7" s="603"/>
      <c r="R7" s="603"/>
      <c r="S7" s="603"/>
      <c r="T7" s="603"/>
      <c r="U7" s="603"/>
      <c r="V7" s="603"/>
      <c r="W7" s="603"/>
      <c r="X7" s="603"/>
      <c r="Y7" s="603"/>
      <c r="Z7" s="603"/>
      <c r="AA7" s="1764" t="s">
        <v>1531</v>
      </c>
      <c r="AB7" s="4833" t="s">
        <v>1533</v>
      </c>
      <c r="AC7" s="4834"/>
      <c r="AD7" s="4834"/>
      <c r="AE7" s="4834"/>
      <c r="AF7" s="4834"/>
      <c r="AG7" s="4834"/>
      <c r="AH7" s="4834"/>
      <c r="AI7" s="4834"/>
      <c r="AJ7" s="4834"/>
      <c r="AK7" s="4834"/>
      <c r="AL7" s="4835"/>
      <c r="AM7" s="904"/>
      <c r="AN7" s="1702" t="s">
        <v>1531</v>
      </c>
      <c r="AO7" s="117" t="s">
        <v>309</v>
      </c>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137"/>
    </row>
    <row r="8" spans="1:74" ht="14.1" customHeight="1">
      <c r="A8" s="1726"/>
      <c r="B8" s="2552"/>
      <c r="C8" s="603"/>
      <c r="D8" s="603"/>
      <c r="E8" s="603"/>
      <c r="F8" s="603"/>
      <c r="G8" s="603"/>
      <c r="H8" s="603"/>
      <c r="I8" s="603"/>
      <c r="J8" s="603"/>
      <c r="K8" s="603"/>
      <c r="L8" s="603"/>
      <c r="M8" s="603"/>
      <c r="N8" s="603"/>
      <c r="O8" s="603"/>
      <c r="P8" s="603"/>
      <c r="Q8" s="603"/>
      <c r="R8" s="603"/>
      <c r="S8" s="603"/>
      <c r="T8" s="603"/>
      <c r="U8" s="603"/>
      <c r="V8" s="603"/>
      <c r="W8" s="603"/>
      <c r="X8" s="603"/>
      <c r="Y8" s="603"/>
      <c r="Z8" s="603"/>
      <c r="AA8" s="1765"/>
      <c r="AB8" s="2975" t="s">
        <v>1534</v>
      </c>
      <c r="AC8" s="2975"/>
      <c r="AD8" s="2975"/>
      <c r="AE8" s="2975"/>
      <c r="AF8" s="2975"/>
      <c r="AG8" s="2975"/>
      <c r="AH8" s="2975"/>
      <c r="AI8" s="2975"/>
      <c r="AJ8" s="2975"/>
      <c r="AK8" s="2975"/>
      <c r="AL8" s="4836"/>
      <c r="AM8" s="904"/>
      <c r="AN8" s="1702"/>
      <c r="AO8" s="4812" t="s">
        <v>1532</v>
      </c>
      <c r="AP8" s="4819"/>
      <c r="AQ8" s="4819"/>
      <c r="AR8" s="4819"/>
      <c r="AS8" s="4819"/>
      <c r="AT8" s="4819"/>
      <c r="AU8" s="4819"/>
      <c r="AV8" s="4819"/>
      <c r="AW8" s="4819"/>
      <c r="AX8" s="4819"/>
      <c r="AY8" s="4819"/>
      <c r="AZ8" s="4819"/>
      <c r="BA8" s="4819"/>
      <c r="BB8" s="4819"/>
      <c r="BC8" s="4819"/>
      <c r="BD8" s="4819"/>
      <c r="BE8" s="4819"/>
      <c r="BF8" s="4819"/>
      <c r="BG8" s="4819"/>
      <c r="BH8" s="4819"/>
      <c r="BI8" s="4819"/>
      <c r="BJ8" s="4819"/>
      <c r="BK8" s="4819"/>
      <c r="BL8" s="4819"/>
      <c r="BM8" s="4819"/>
      <c r="BN8" s="4819"/>
      <c r="BO8" s="4819"/>
      <c r="BP8" s="4819"/>
      <c r="BQ8" s="4819"/>
      <c r="BR8" s="4819"/>
      <c r="BS8" s="4819"/>
      <c r="BT8" s="4819"/>
      <c r="BU8" s="4819"/>
      <c r="BV8" s="4820"/>
    </row>
    <row r="9" spans="1:74" ht="14.1" customHeight="1">
      <c r="A9" s="1726"/>
      <c r="B9" s="603"/>
      <c r="C9" s="2546" t="s">
        <v>355</v>
      </c>
      <c r="D9" s="603"/>
      <c r="E9" s="603"/>
      <c r="F9" s="603"/>
      <c r="G9" s="603"/>
      <c r="H9" s="603"/>
      <c r="I9" s="603"/>
      <c r="J9" s="603"/>
      <c r="K9" s="603"/>
      <c r="L9" s="603"/>
      <c r="M9" s="603"/>
      <c r="N9" s="603"/>
      <c r="O9" s="603"/>
      <c r="P9" s="603"/>
      <c r="Q9" s="603"/>
      <c r="R9" s="603"/>
      <c r="S9" s="603"/>
      <c r="T9" s="603"/>
      <c r="U9" s="603"/>
      <c r="V9" s="603"/>
      <c r="W9" s="603"/>
      <c r="X9" s="603"/>
      <c r="Y9" s="603"/>
      <c r="Z9" s="603"/>
      <c r="AA9" s="1765"/>
      <c r="AB9" s="2975"/>
      <c r="AC9" s="2975"/>
      <c r="AD9" s="2975"/>
      <c r="AE9" s="2975"/>
      <c r="AF9" s="2975"/>
      <c r="AG9" s="2975"/>
      <c r="AH9" s="2975"/>
      <c r="AI9" s="2975"/>
      <c r="AJ9" s="2975"/>
      <c r="AK9" s="2975"/>
      <c r="AL9" s="4836"/>
      <c r="AM9" s="904"/>
      <c r="AN9" s="280"/>
      <c r="AO9" s="4819"/>
      <c r="AP9" s="4819"/>
      <c r="AQ9" s="4819"/>
      <c r="AR9" s="4819"/>
      <c r="AS9" s="4819"/>
      <c r="AT9" s="4819"/>
      <c r="AU9" s="4819"/>
      <c r="AV9" s="4819"/>
      <c r="AW9" s="4819"/>
      <c r="AX9" s="4819"/>
      <c r="AY9" s="4819"/>
      <c r="AZ9" s="4819"/>
      <c r="BA9" s="4819"/>
      <c r="BB9" s="4819"/>
      <c r="BC9" s="4819"/>
      <c r="BD9" s="4819"/>
      <c r="BE9" s="4819"/>
      <c r="BF9" s="4819"/>
      <c r="BG9" s="4819"/>
      <c r="BH9" s="4819"/>
      <c r="BI9" s="4819"/>
      <c r="BJ9" s="4819"/>
      <c r="BK9" s="4819"/>
      <c r="BL9" s="4819"/>
      <c r="BM9" s="4819"/>
      <c r="BN9" s="4819"/>
      <c r="BO9" s="4819"/>
      <c r="BP9" s="4819"/>
      <c r="BQ9" s="4819"/>
      <c r="BR9" s="4819"/>
      <c r="BS9" s="4819"/>
      <c r="BT9" s="4819"/>
      <c r="BU9" s="4819"/>
      <c r="BV9" s="4820"/>
    </row>
    <row r="10" spans="1:74" ht="15.75" customHeight="1">
      <c r="A10" s="1726"/>
      <c r="B10" s="603"/>
      <c r="C10" s="2546"/>
      <c r="D10" s="603"/>
      <c r="E10" s="603"/>
      <c r="F10" s="603"/>
      <c r="G10" s="603"/>
      <c r="H10" s="603"/>
      <c r="I10" s="603"/>
      <c r="J10" s="603"/>
      <c r="K10" s="603"/>
      <c r="L10" s="603"/>
      <c r="M10" s="603"/>
      <c r="N10" s="603"/>
      <c r="O10" s="603"/>
      <c r="P10" s="603"/>
      <c r="Q10" s="603"/>
      <c r="R10" s="603"/>
      <c r="S10" s="603"/>
      <c r="T10" s="603"/>
      <c r="U10" s="603"/>
      <c r="V10" s="603"/>
      <c r="W10" s="603"/>
      <c r="X10" s="603"/>
      <c r="Y10" s="603"/>
      <c r="Z10" s="603"/>
      <c r="AA10" s="1765"/>
      <c r="AB10" s="2948"/>
      <c r="AC10" s="2948"/>
      <c r="AD10" s="2948"/>
      <c r="AE10" s="2948"/>
      <c r="AF10" s="2948"/>
      <c r="AG10" s="2948"/>
      <c r="AH10" s="2948"/>
      <c r="AI10" s="2948"/>
      <c r="AJ10" s="2948"/>
      <c r="AK10" s="2948"/>
      <c r="AL10" s="4836"/>
      <c r="AM10" s="904"/>
      <c r="AN10" s="280"/>
      <c r="AO10" s="4819"/>
      <c r="AP10" s="4819"/>
      <c r="AQ10" s="4819"/>
      <c r="AR10" s="4819"/>
      <c r="AS10" s="4819"/>
      <c r="AT10" s="4819"/>
      <c r="AU10" s="4819"/>
      <c r="AV10" s="4819"/>
      <c r="AW10" s="4819"/>
      <c r="AX10" s="4819"/>
      <c r="AY10" s="4819"/>
      <c r="AZ10" s="4819"/>
      <c r="BA10" s="4819"/>
      <c r="BB10" s="4819"/>
      <c r="BC10" s="4819"/>
      <c r="BD10" s="4819"/>
      <c r="BE10" s="4819"/>
      <c r="BF10" s="4819"/>
      <c r="BG10" s="4819"/>
      <c r="BH10" s="4819"/>
      <c r="BI10" s="4819"/>
      <c r="BJ10" s="4819"/>
      <c r="BK10" s="4819"/>
      <c r="BL10" s="4819"/>
      <c r="BM10" s="4819"/>
      <c r="BN10" s="4819"/>
      <c r="BO10" s="4819"/>
      <c r="BP10" s="4819"/>
      <c r="BQ10" s="4819"/>
      <c r="BR10" s="4819"/>
      <c r="BS10" s="4819"/>
      <c r="BT10" s="4819"/>
      <c r="BU10" s="4819"/>
      <c r="BV10" s="4820"/>
    </row>
    <row r="11" spans="1:74" ht="14.1" customHeight="1">
      <c r="A11" s="1726"/>
      <c r="B11" s="603"/>
      <c r="C11" s="603"/>
      <c r="D11" s="603"/>
      <c r="E11" s="2546" t="s">
        <v>388</v>
      </c>
      <c r="F11" s="603"/>
      <c r="G11" s="603"/>
      <c r="H11" s="603"/>
      <c r="I11" s="603"/>
      <c r="J11" s="603"/>
      <c r="K11" s="603"/>
      <c r="L11" s="603"/>
      <c r="M11" s="603"/>
      <c r="N11" s="603"/>
      <c r="O11" s="603"/>
      <c r="P11" s="603"/>
      <c r="Q11" s="603"/>
      <c r="R11" s="603"/>
      <c r="S11" s="603"/>
      <c r="T11" s="603"/>
      <c r="U11" s="603"/>
      <c r="V11" s="603"/>
      <c r="W11" s="603"/>
      <c r="X11" s="603"/>
      <c r="Y11" s="603"/>
      <c r="Z11" s="603"/>
      <c r="AA11" s="1765"/>
      <c r="AB11" s="2948"/>
      <c r="AC11" s="2948"/>
      <c r="AD11" s="2948"/>
      <c r="AE11" s="2948"/>
      <c r="AF11" s="2948"/>
      <c r="AG11" s="2948"/>
      <c r="AH11" s="2948"/>
      <c r="AI11" s="2948"/>
      <c r="AJ11" s="2948"/>
      <c r="AK11" s="2948"/>
      <c r="AL11" s="4836"/>
      <c r="AM11" s="904"/>
      <c r="AN11" s="280"/>
      <c r="AO11" s="4819"/>
      <c r="AP11" s="4819"/>
      <c r="AQ11" s="4819"/>
      <c r="AR11" s="4819"/>
      <c r="AS11" s="4819"/>
      <c r="AT11" s="4819"/>
      <c r="AU11" s="4819"/>
      <c r="AV11" s="4819"/>
      <c r="AW11" s="4819"/>
      <c r="AX11" s="4819"/>
      <c r="AY11" s="4819"/>
      <c r="AZ11" s="4819"/>
      <c r="BA11" s="4819"/>
      <c r="BB11" s="4819"/>
      <c r="BC11" s="4819"/>
      <c r="BD11" s="4819"/>
      <c r="BE11" s="4819"/>
      <c r="BF11" s="4819"/>
      <c r="BG11" s="4819"/>
      <c r="BH11" s="4819"/>
      <c r="BI11" s="4819"/>
      <c r="BJ11" s="4819"/>
      <c r="BK11" s="4819"/>
      <c r="BL11" s="4819"/>
      <c r="BM11" s="4819"/>
      <c r="BN11" s="4819"/>
      <c r="BO11" s="4819"/>
      <c r="BP11" s="4819"/>
      <c r="BQ11" s="4819"/>
      <c r="BR11" s="4819"/>
      <c r="BS11" s="4819"/>
      <c r="BT11" s="4819"/>
      <c r="BU11" s="4819"/>
      <c r="BV11" s="4820"/>
    </row>
    <row r="12" spans="1:74" ht="14.1" customHeight="1">
      <c r="A12" s="1726"/>
      <c r="B12" s="603"/>
      <c r="C12" s="603"/>
      <c r="D12" s="603"/>
      <c r="E12" s="2546"/>
      <c r="F12" s="603"/>
      <c r="G12" s="603"/>
      <c r="H12" s="603"/>
      <c r="I12" s="603"/>
      <c r="J12" s="603"/>
      <c r="K12" s="603"/>
      <c r="L12" s="603"/>
      <c r="M12" s="603"/>
      <c r="N12" s="603"/>
      <c r="O12" s="603"/>
      <c r="P12" s="603"/>
      <c r="Q12" s="603"/>
      <c r="R12" s="603"/>
      <c r="S12" s="603"/>
      <c r="T12" s="603"/>
      <c r="U12" s="603"/>
      <c r="V12" s="603"/>
      <c r="W12" s="603"/>
      <c r="X12" s="603"/>
      <c r="Y12" s="603"/>
      <c r="Z12" s="342"/>
      <c r="AA12" s="1766"/>
      <c r="AB12" s="2948"/>
      <c r="AC12" s="2948"/>
      <c r="AD12" s="2948"/>
      <c r="AE12" s="2948"/>
      <c r="AF12" s="2948"/>
      <c r="AG12" s="2948"/>
      <c r="AH12" s="2948"/>
      <c r="AI12" s="2948"/>
      <c r="AJ12" s="2948"/>
      <c r="AK12" s="2948"/>
      <c r="AL12" s="4836"/>
      <c r="AM12" s="904"/>
      <c r="AN12" s="280"/>
      <c r="AO12" s="4819"/>
      <c r="AP12" s="4819"/>
      <c r="AQ12" s="4819"/>
      <c r="AR12" s="4819"/>
      <c r="AS12" s="4819"/>
      <c r="AT12" s="4819"/>
      <c r="AU12" s="4819"/>
      <c r="AV12" s="4819"/>
      <c r="AW12" s="4819"/>
      <c r="AX12" s="4819"/>
      <c r="AY12" s="4819"/>
      <c r="AZ12" s="4819"/>
      <c r="BA12" s="4819"/>
      <c r="BB12" s="4819"/>
      <c r="BC12" s="4819"/>
      <c r="BD12" s="4819"/>
      <c r="BE12" s="4819"/>
      <c r="BF12" s="4819"/>
      <c r="BG12" s="4819"/>
      <c r="BH12" s="4819"/>
      <c r="BI12" s="4819"/>
      <c r="BJ12" s="4819"/>
      <c r="BK12" s="4819"/>
      <c r="BL12" s="4819"/>
      <c r="BM12" s="4819"/>
      <c r="BN12" s="4819"/>
      <c r="BO12" s="4819"/>
      <c r="BP12" s="4819"/>
      <c r="BQ12" s="4819"/>
      <c r="BR12" s="4819"/>
      <c r="BS12" s="4819"/>
      <c r="BT12" s="4819"/>
      <c r="BU12" s="4819"/>
      <c r="BV12" s="4820"/>
    </row>
    <row r="13" spans="1:74" ht="14.1" customHeight="1">
      <c r="A13" s="1726"/>
      <c r="B13" s="4824" t="s">
        <v>342</v>
      </c>
      <c r="C13" s="4824"/>
      <c r="D13" s="4824"/>
      <c r="E13" s="4824"/>
      <c r="F13" s="4824"/>
      <c r="G13" s="4824"/>
      <c r="H13" s="4824"/>
      <c r="I13" s="4824"/>
      <c r="J13" s="4824"/>
      <c r="K13" s="4824"/>
      <c r="L13" s="4824"/>
      <c r="M13" s="4824"/>
      <c r="N13" s="4824"/>
      <c r="O13" s="4824"/>
      <c r="P13" s="4824"/>
      <c r="Q13" s="4824"/>
      <c r="R13" s="4824"/>
      <c r="S13" s="4824"/>
      <c r="T13" s="4824"/>
      <c r="U13" s="4824"/>
      <c r="V13" s="4824"/>
      <c r="W13" s="4824"/>
      <c r="X13" s="4824"/>
      <c r="Y13" s="4824"/>
      <c r="Z13" s="4825"/>
      <c r="AA13" s="1762"/>
      <c r="AB13" s="2520"/>
      <c r="AC13" s="2520"/>
      <c r="AD13" s="2520"/>
      <c r="AE13" s="2520"/>
      <c r="AF13" s="2520"/>
      <c r="AG13" s="2520"/>
      <c r="AH13" s="2520"/>
      <c r="AI13" s="2520"/>
      <c r="AJ13" s="2520"/>
      <c r="AK13" s="2520"/>
      <c r="AL13" s="2550"/>
      <c r="AM13" s="904"/>
      <c r="AN13" s="280"/>
      <c r="AO13" s="4819"/>
      <c r="AP13" s="4819"/>
      <c r="AQ13" s="4819"/>
      <c r="AR13" s="4819"/>
      <c r="AS13" s="4819"/>
      <c r="AT13" s="4819"/>
      <c r="AU13" s="4819"/>
      <c r="AV13" s="4819"/>
      <c r="AW13" s="4819"/>
      <c r="AX13" s="4819"/>
      <c r="AY13" s="4819"/>
      <c r="AZ13" s="4819"/>
      <c r="BA13" s="4819"/>
      <c r="BB13" s="4819"/>
      <c r="BC13" s="4819"/>
      <c r="BD13" s="4819"/>
      <c r="BE13" s="4819"/>
      <c r="BF13" s="4819"/>
      <c r="BG13" s="4819"/>
      <c r="BH13" s="4819"/>
      <c r="BI13" s="4819"/>
      <c r="BJ13" s="4819"/>
      <c r="BK13" s="4819"/>
      <c r="BL13" s="4819"/>
      <c r="BM13" s="4819"/>
      <c r="BN13" s="4819"/>
      <c r="BO13" s="4819"/>
      <c r="BP13" s="4819"/>
      <c r="BQ13" s="4819"/>
      <c r="BR13" s="4819"/>
      <c r="BS13" s="4819"/>
      <c r="BT13" s="4819"/>
      <c r="BU13" s="4819"/>
      <c r="BV13" s="4820"/>
    </row>
    <row r="14" spans="1:74" ht="14.1" customHeight="1">
      <c r="A14" s="1727"/>
      <c r="B14" s="215"/>
      <c r="C14" s="2558"/>
      <c r="D14" s="2558"/>
      <c r="E14" s="2558"/>
      <c r="F14" s="2558"/>
      <c r="G14" s="2558"/>
      <c r="H14" s="380" t="s">
        <v>338</v>
      </c>
      <c r="I14" s="380"/>
      <c r="J14" s="380"/>
      <c r="K14" s="380"/>
      <c r="L14" s="380"/>
      <c r="M14" s="380"/>
      <c r="N14" s="6273"/>
      <c r="O14" s="6273"/>
      <c r="P14" s="6273"/>
      <c r="Q14" s="6273"/>
      <c r="R14" s="6273"/>
      <c r="S14" s="6273"/>
      <c r="T14" s="380" t="s">
        <v>22</v>
      </c>
      <c r="U14" s="2558"/>
      <c r="V14" s="2558"/>
      <c r="W14" s="2558"/>
      <c r="X14" s="2558"/>
      <c r="Y14" s="2558"/>
      <c r="Z14" s="2518"/>
      <c r="AA14" s="1767"/>
      <c r="AB14" s="2522"/>
      <c r="AC14" s="2522"/>
      <c r="AD14" s="2522"/>
      <c r="AE14" s="2522"/>
      <c r="AF14" s="2522"/>
      <c r="AG14" s="2522"/>
      <c r="AH14" s="2522"/>
      <c r="AI14" s="2522"/>
      <c r="AJ14" s="2522"/>
      <c r="AK14" s="2522"/>
      <c r="AL14" s="211"/>
      <c r="AM14" s="904"/>
      <c r="AN14" s="1702" t="s">
        <v>1531</v>
      </c>
      <c r="AO14" s="117" t="s">
        <v>310</v>
      </c>
      <c r="AP14" s="1693"/>
      <c r="AQ14" s="1693"/>
      <c r="AR14" s="1693"/>
      <c r="AS14" s="1693"/>
      <c r="AT14" s="1693"/>
      <c r="AU14" s="1693"/>
      <c r="AV14" s="1693"/>
      <c r="AW14" s="1693"/>
      <c r="AX14" s="1693"/>
      <c r="AY14" s="1693"/>
      <c r="AZ14" s="1693"/>
      <c r="BA14" s="1693"/>
      <c r="BB14" s="1693"/>
      <c r="BC14" s="1693"/>
      <c r="BD14" s="1693"/>
      <c r="BE14" s="1693"/>
      <c r="BF14" s="1693"/>
      <c r="BG14" s="1693"/>
      <c r="BH14" s="1693"/>
      <c r="BI14" s="1693"/>
      <c r="BJ14" s="1693"/>
      <c r="BK14" s="1693"/>
      <c r="BL14" s="1693"/>
      <c r="BM14" s="1693"/>
      <c r="BN14" s="1693"/>
      <c r="BO14" s="1693"/>
      <c r="BP14" s="1693"/>
      <c r="BQ14" s="1693"/>
      <c r="BR14" s="1693"/>
      <c r="BS14" s="1693"/>
      <c r="BT14" s="1693"/>
      <c r="BU14" s="1693"/>
      <c r="BV14" s="137"/>
    </row>
    <row r="15" spans="1:74" ht="14.1" customHeight="1">
      <c r="A15" s="1726"/>
      <c r="B15" s="914"/>
      <c r="C15" s="914"/>
      <c r="D15" s="914"/>
      <c r="E15" s="914"/>
      <c r="F15" s="914"/>
      <c r="G15" s="914"/>
      <c r="H15" s="914"/>
      <c r="I15" s="914"/>
      <c r="J15" s="914"/>
      <c r="K15" s="914"/>
      <c r="L15" s="914"/>
      <c r="M15" s="1078"/>
      <c r="N15" s="914"/>
      <c r="O15" s="914"/>
      <c r="P15" s="914"/>
      <c r="Q15" s="914"/>
      <c r="R15" s="914"/>
      <c r="S15" s="1007"/>
      <c r="T15" s="914"/>
      <c r="U15" s="914"/>
      <c r="V15" s="914"/>
      <c r="W15" s="914"/>
      <c r="X15" s="914"/>
      <c r="Y15" s="914"/>
      <c r="Z15" s="914"/>
      <c r="AA15" s="1768"/>
      <c r="AB15" s="2553"/>
      <c r="AC15" s="2520"/>
      <c r="AD15" s="1769"/>
      <c r="AE15" s="1769"/>
      <c r="AF15" s="1769"/>
      <c r="AG15" s="1769"/>
      <c r="AH15" s="1769"/>
      <c r="AI15" s="1769"/>
      <c r="AJ15" s="1769"/>
      <c r="AK15" s="1769"/>
      <c r="AL15" s="1770"/>
      <c r="AM15" s="904"/>
      <c r="AN15" s="280"/>
      <c r="AO15" s="4812" t="s">
        <v>1535</v>
      </c>
      <c r="AP15" s="4819"/>
      <c r="AQ15" s="4819"/>
      <c r="AR15" s="4819"/>
      <c r="AS15" s="4819"/>
      <c r="AT15" s="4819"/>
      <c r="AU15" s="4819"/>
      <c r="AV15" s="4819"/>
      <c r="AW15" s="4819"/>
      <c r="AX15" s="4819"/>
      <c r="AY15" s="4819"/>
      <c r="AZ15" s="4819"/>
      <c r="BA15" s="4819"/>
      <c r="BB15" s="4819"/>
      <c r="BC15" s="4819"/>
      <c r="BD15" s="4819"/>
      <c r="BE15" s="4819"/>
      <c r="BF15" s="4819"/>
      <c r="BG15" s="4819"/>
      <c r="BH15" s="4819"/>
      <c r="BI15" s="4819"/>
      <c r="BJ15" s="4819"/>
      <c r="BK15" s="4819"/>
      <c r="BL15" s="4819"/>
      <c r="BM15" s="4819"/>
      <c r="BN15" s="4819"/>
      <c r="BO15" s="4819"/>
      <c r="BP15" s="4819"/>
      <c r="BQ15" s="4819"/>
      <c r="BR15" s="4819"/>
      <c r="BS15" s="4819"/>
      <c r="BT15" s="4819"/>
      <c r="BU15" s="4819"/>
      <c r="BV15" s="4820"/>
    </row>
    <row r="16" spans="1:74" ht="14.1" customHeight="1">
      <c r="A16" s="1726"/>
      <c r="B16" s="2552" t="s">
        <v>345</v>
      </c>
      <c r="C16" s="2546"/>
      <c r="D16" s="2546"/>
      <c r="E16" s="2546"/>
      <c r="F16" s="2546"/>
      <c r="G16" s="2546"/>
      <c r="H16" s="2546"/>
      <c r="I16" s="2546"/>
      <c r="J16" s="2546"/>
      <c r="K16" s="2546"/>
      <c r="L16" s="2546"/>
      <c r="M16" s="2546"/>
      <c r="N16" s="2546"/>
      <c r="O16" s="2546"/>
      <c r="P16" s="2546"/>
      <c r="Q16" s="2546"/>
      <c r="R16" s="2546"/>
      <c r="S16" s="2546"/>
      <c r="T16" s="2546"/>
      <c r="U16" s="2546"/>
      <c r="V16" s="2546"/>
      <c r="W16" s="2546"/>
      <c r="X16" s="2558"/>
      <c r="Y16" s="2558"/>
      <c r="Z16" s="2518"/>
      <c r="AA16" s="1768"/>
      <c r="AB16" s="2554"/>
      <c r="AC16" s="1769"/>
      <c r="AD16" s="1769"/>
      <c r="AE16" s="1769"/>
      <c r="AF16" s="1769"/>
      <c r="AG16" s="1769"/>
      <c r="AH16" s="1769"/>
      <c r="AI16" s="1769"/>
      <c r="AJ16" s="1769"/>
      <c r="AK16" s="1769"/>
      <c r="AL16" s="1770"/>
      <c r="AM16" s="904"/>
      <c r="AN16" s="138"/>
      <c r="AO16" s="4819"/>
      <c r="AP16" s="4819"/>
      <c r="AQ16" s="4819"/>
      <c r="AR16" s="4819"/>
      <c r="AS16" s="4819"/>
      <c r="AT16" s="4819"/>
      <c r="AU16" s="4819"/>
      <c r="AV16" s="4819"/>
      <c r="AW16" s="4819"/>
      <c r="AX16" s="4819"/>
      <c r="AY16" s="4819"/>
      <c r="AZ16" s="4819"/>
      <c r="BA16" s="4819"/>
      <c r="BB16" s="4819"/>
      <c r="BC16" s="4819"/>
      <c r="BD16" s="4819"/>
      <c r="BE16" s="4819"/>
      <c r="BF16" s="4819"/>
      <c r="BG16" s="4819"/>
      <c r="BH16" s="4819"/>
      <c r="BI16" s="4819"/>
      <c r="BJ16" s="4819"/>
      <c r="BK16" s="4819"/>
      <c r="BL16" s="4819"/>
      <c r="BM16" s="4819"/>
      <c r="BN16" s="4819"/>
      <c r="BO16" s="4819"/>
      <c r="BP16" s="4819"/>
      <c r="BQ16" s="4819"/>
      <c r="BR16" s="4819"/>
      <c r="BS16" s="4819"/>
      <c r="BT16" s="4819"/>
      <c r="BU16" s="4819"/>
      <c r="BV16" s="4820"/>
    </row>
    <row r="17" spans="1:74" ht="18" customHeight="1">
      <c r="A17" s="1726"/>
      <c r="B17" s="2522"/>
      <c r="C17" s="2546" t="s">
        <v>644</v>
      </c>
      <c r="D17" s="2546"/>
      <c r="E17" s="2546"/>
      <c r="F17" s="2546"/>
      <c r="G17" s="2546"/>
      <c r="H17" s="2546"/>
      <c r="I17" s="2546"/>
      <c r="J17" s="2546"/>
      <c r="K17" s="2546"/>
      <c r="L17" s="2546"/>
      <c r="M17" s="2546"/>
      <c r="N17" s="2546"/>
      <c r="O17" s="2546"/>
      <c r="P17" s="2546"/>
      <c r="Q17" s="2546"/>
      <c r="R17" s="2546"/>
      <c r="S17" s="2546"/>
      <c r="T17" s="2546"/>
      <c r="U17" s="2546"/>
      <c r="V17" s="2546"/>
      <c r="W17" s="2546"/>
      <c r="X17" s="2546"/>
      <c r="Y17" s="2558"/>
      <c r="Z17" s="2518"/>
      <c r="AA17" s="1768"/>
      <c r="AB17" s="2553"/>
      <c r="AC17" s="2520"/>
      <c r="AD17" s="1769"/>
      <c r="AE17" s="1769"/>
      <c r="AF17" s="1769"/>
      <c r="AG17" s="1769"/>
      <c r="AH17" s="1769"/>
      <c r="AI17" s="1769"/>
      <c r="AJ17" s="1769"/>
      <c r="AK17" s="1769"/>
      <c r="AL17" s="1770"/>
      <c r="AM17" s="1200"/>
      <c r="AN17" s="138"/>
      <c r="AO17" s="4819"/>
      <c r="AP17" s="4819"/>
      <c r="AQ17" s="4819"/>
      <c r="AR17" s="4819"/>
      <c r="AS17" s="4819"/>
      <c r="AT17" s="4819"/>
      <c r="AU17" s="4819"/>
      <c r="AV17" s="4819"/>
      <c r="AW17" s="4819"/>
      <c r="AX17" s="4819"/>
      <c r="AY17" s="4819"/>
      <c r="AZ17" s="4819"/>
      <c r="BA17" s="4819"/>
      <c r="BB17" s="4819"/>
      <c r="BC17" s="4819"/>
      <c r="BD17" s="4819"/>
      <c r="BE17" s="4819"/>
      <c r="BF17" s="4819"/>
      <c r="BG17" s="4819"/>
      <c r="BH17" s="4819"/>
      <c r="BI17" s="4819"/>
      <c r="BJ17" s="4819"/>
      <c r="BK17" s="4819"/>
      <c r="BL17" s="4819"/>
      <c r="BM17" s="4819"/>
      <c r="BN17" s="4819"/>
      <c r="BO17" s="4819"/>
      <c r="BP17" s="4819"/>
      <c r="BQ17" s="4819"/>
      <c r="BR17" s="4819"/>
      <c r="BS17" s="4819"/>
      <c r="BT17" s="4819"/>
      <c r="BU17" s="4819"/>
      <c r="BV17" s="4820"/>
    </row>
    <row r="18" spans="1:74" ht="14.1" customHeight="1">
      <c r="A18" s="1726"/>
      <c r="B18" s="266"/>
      <c r="C18" s="2546"/>
      <c r="D18" s="4823"/>
      <c r="E18" s="4823"/>
      <c r="F18" s="4823"/>
      <c r="G18" s="4823"/>
      <c r="H18" s="4823"/>
      <c r="I18" s="4823"/>
      <c r="J18" s="4823"/>
      <c r="K18" s="4823"/>
      <c r="L18" s="4823"/>
      <c r="M18" s="4823"/>
      <c r="N18" s="4823"/>
      <c r="O18" s="4823"/>
      <c r="P18" s="4823"/>
      <c r="Q18" s="4823"/>
      <c r="R18" s="4823"/>
      <c r="S18" s="4823"/>
      <c r="T18" s="4823"/>
      <c r="U18" s="4823"/>
      <c r="V18" s="4823"/>
      <c r="W18" s="4823"/>
      <c r="X18" s="4823"/>
      <c r="Y18" s="4823"/>
      <c r="Z18" s="2518"/>
      <c r="AA18" s="1768"/>
      <c r="AB18" s="2554"/>
      <c r="AC18" s="1769"/>
      <c r="AD18" s="1769"/>
      <c r="AE18" s="1769"/>
      <c r="AF18" s="1769"/>
      <c r="AG18" s="1769"/>
      <c r="AH18" s="1769"/>
      <c r="AI18" s="1769"/>
      <c r="AJ18" s="1769"/>
      <c r="AK18" s="1769"/>
      <c r="AL18" s="1770"/>
      <c r="AM18" s="1200"/>
      <c r="AN18" s="138"/>
      <c r="AO18" s="4812" t="s">
        <v>1158</v>
      </c>
      <c r="AP18" s="4819"/>
      <c r="AQ18" s="4819"/>
      <c r="AR18" s="4819"/>
      <c r="AS18" s="4819"/>
      <c r="AT18" s="4819"/>
      <c r="AU18" s="4819"/>
      <c r="AV18" s="4819"/>
      <c r="AW18" s="4819"/>
      <c r="AX18" s="4819"/>
      <c r="AY18" s="4819"/>
      <c r="AZ18" s="4819"/>
      <c r="BA18" s="4819"/>
      <c r="BB18" s="4819"/>
      <c r="BC18" s="4819"/>
      <c r="BD18" s="4819"/>
      <c r="BE18" s="4819"/>
      <c r="BF18" s="4819"/>
      <c r="BG18" s="4819"/>
      <c r="BH18" s="4819"/>
      <c r="BI18" s="4819"/>
      <c r="BJ18" s="4819"/>
      <c r="BK18" s="4819"/>
      <c r="BL18" s="4819"/>
      <c r="BM18" s="4819"/>
      <c r="BN18" s="4819"/>
      <c r="BO18" s="4819"/>
      <c r="BP18" s="4819"/>
      <c r="BQ18" s="4819"/>
      <c r="BR18" s="4819"/>
      <c r="BS18" s="4819"/>
      <c r="BT18" s="4819"/>
      <c r="BU18" s="4819"/>
      <c r="BV18" s="4820"/>
    </row>
    <row r="19" spans="1:74" ht="14.1" customHeight="1">
      <c r="A19" s="1726"/>
      <c r="B19" s="215"/>
      <c r="C19" s="2558"/>
      <c r="D19" s="4823"/>
      <c r="E19" s="4823"/>
      <c r="F19" s="4823"/>
      <c r="G19" s="4823"/>
      <c r="H19" s="4823"/>
      <c r="I19" s="4823"/>
      <c r="J19" s="4823"/>
      <c r="K19" s="4823"/>
      <c r="L19" s="4823"/>
      <c r="M19" s="4823"/>
      <c r="N19" s="4823"/>
      <c r="O19" s="4823"/>
      <c r="P19" s="4823"/>
      <c r="Q19" s="4823"/>
      <c r="R19" s="4823"/>
      <c r="S19" s="4823"/>
      <c r="T19" s="4823"/>
      <c r="U19" s="4823"/>
      <c r="V19" s="4823"/>
      <c r="W19" s="4823"/>
      <c r="X19" s="4823"/>
      <c r="Y19" s="4823"/>
      <c r="Z19" s="2518"/>
      <c r="AA19" s="4818" t="s">
        <v>1992</v>
      </c>
      <c r="AB19" s="4813"/>
      <c r="AC19" s="4813"/>
      <c r="AD19" s="4813"/>
      <c r="AE19" s="4813"/>
      <c r="AF19" s="4813"/>
      <c r="AG19" s="4813"/>
      <c r="AH19" s="4813"/>
      <c r="AI19" s="4813"/>
      <c r="AJ19" s="4813"/>
      <c r="AK19" s="4813"/>
      <c r="AL19" s="4839"/>
      <c r="AM19" s="1200"/>
      <c r="AN19" s="138"/>
      <c r="AO19" s="1692"/>
      <c r="AP19" s="1692"/>
      <c r="AQ19" s="1692"/>
      <c r="AR19" s="1692"/>
      <c r="AS19" s="1692"/>
      <c r="AT19" s="1692"/>
      <c r="AU19" s="1692"/>
      <c r="AV19" s="1692"/>
      <c r="AW19" s="1692"/>
      <c r="AX19" s="1692"/>
      <c r="AY19" s="1692"/>
      <c r="AZ19" s="1692"/>
      <c r="BA19" s="1692"/>
      <c r="BB19" s="1692"/>
      <c r="BC19" s="1692"/>
      <c r="BD19" s="1692"/>
      <c r="BE19" s="1692"/>
      <c r="BF19" s="1692"/>
      <c r="BG19" s="1692"/>
      <c r="BH19" s="1692"/>
      <c r="BI19" s="1692"/>
      <c r="BJ19" s="1692"/>
      <c r="BK19" s="1692"/>
      <c r="BL19" s="1692"/>
      <c r="BM19" s="1692"/>
      <c r="BN19" s="1692"/>
      <c r="BO19" s="1692"/>
      <c r="BP19" s="1692"/>
      <c r="BQ19" s="1692"/>
      <c r="BR19" s="1692"/>
      <c r="BS19" s="1692"/>
      <c r="BT19" s="1692"/>
      <c r="BU19" s="1692"/>
      <c r="BV19" s="137"/>
    </row>
    <row r="20" spans="1:74" ht="14.1" customHeight="1">
      <c r="A20" s="1726"/>
      <c r="B20" s="215"/>
      <c r="C20" s="2558"/>
      <c r="D20" s="4823"/>
      <c r="E20" s="4823"/>
      <c r="F20" s="4823"/>
      <c r="G20" s="4823"/>
      <c r="H20" s="4823"/>
      <c r="I20" s="4823"/>
      <c r="J20" s="4823"/>
      <c r="K20" s="4823"/>
      <c r="L20" s="4823"/>
      <c r="M20" s="4823"/>
      <c r="N20" s="4823"/>
      <c r="O20" s="4823"/>
      <c r="P20" s="4823"/>
      <c r="Q20" s="4823"/>
      <c r="R20" s="4823"/>
      <c r="S20" s="4823"/>
      <c r="T20" s="4823"/>
      <c r="U20" s="4823"/>
      <c r="V20" s="4823"/>
      <c r="W20" s="4823"/>
      <c r="X20" s="4823"/>
      <c r="Y20" s="4823"/>
      <c r="Z20" s="2518"/>
      <c r="AA20" s="1771" t="s">
        <v>1531</v>
      </c>
      <c r="AB20" s="2544" t="s">
        <v>309</v>
      </c>
      <c r="AC20" s="301"/>
      <c r="AD20" s="301"/>
      <c r="AE20" s="2544"/>
      <c r="AF20" s="2544"/>
      <c r="AG20" s="2544"/>
      <c r="AH20" s="2544"/>
      <c r="AI20" s="2544"/>
      <c r="AJ20" s="2544"/>
      <c r="AK20" s="2544"/>
      <c r="AL20" s="2545"/>
      <c r="AM20" s="1200"/>
      <c r="AN20" s="138"/>
      <c r="AO20" s="4812" t="s">
        <v>1159</v>
      </c>
      <c r="AP20" s="4819"/>
      <c r="AQ20" s="4819"/>
      <c r="AR20" s="4819"/>
      <c r="AS20" s="4819"/>
      <c r="AT20" s="4819"/>
      <c r="AU20" s="4819"/>
      <c r="AV20" s="4819"/>
      <c r="AW20" s="4819"/>
      <c r="AX20" s="4819"/>
      <c r="AY20" s="4819"/>
      <c r="AZ20" s="4819"/>
      <c r="BA20" s="4819"/>
      <c r="BB20" s="4819"/>
      <c r="BC20" s="4819"/>
      <c r="BD20" s="4819"/>
      <c r="BE20" s="4819"/>
      <c r="BF20" s="4819"/>
      <c r="BG20" s="4819"/>
      <c r="BH20" s="4819"/>
      <c r="BI20" s="4819"/>
      <c r="BJ20" s="4819"/>
      <c r="BK20" s="4819"/>
      <c r="BL20" s="4819"/>
      <c r="BM20" s="4819"/>
      <c r="BN20" s="4819"/>
      <c r="BO20" s="4819"/>
      <c r="BP20" s="4819"/>
      <c r="BQ20" s="4819"/>
      <c r="BR20" s="4819"/>
      <c r="BS20" s="4819"/>
      <c r="BT20" s="4819"/>
      <c r="BU20" s="4819"/>
      <c r="BV20" s="4820"/>
    </row>
    <row r="21" spans="1:74" ht="14.1" customHeight="1">
      <c r="A21" s="1726"/>
      <c r="B21" s="215"/>
      <c r="C21" s="2558"/>
      <c r="D21" s="4823"/>
      <c r="E21" s="4823"/>
      <c r="F21" s="4823"/>
      <c r="G21" s="4823"/>
      <c r="H21" s="4823"/>
      <c r="I21" s="4823"/>
      <c r="J21" s="4823"/>
      <c r="K21" s="4823"/>
      <c r="L21" s="4823"/>
      <c r="M21" s="4823"/>
      <c r="N21" s="4823"/>
      <c r="O21" s="4823"/>
      <c r="P21" s="4823"/>
      <c r="Q21" s="4823"/>
      <c r="R21" s="4823"/>
      <c r="S21" s="4823"/>
      <c r="T21" s="4823"/>
      <c r="U21" s="4823"/>
      <c r="V21" s="4823"/>
      <c r="W21" s="4823"/>
      <c r="X21" s="4823"/>
      <c r="Y21" s="4823"/>
      <c r="Z21" s="2518"/>
      <c r="AA21" s="1767"/>
      <c r="AB21" s="2553" t="s">
        <v>1537</v>
      </c>
      <c r="AC21" s="2975" t="s">
        <v>2037</v>
      </c>
      <c r="AD21" s="2975"/>
      <c r="AE21" s="2975"/>
      <c r="AF21" s="2975"/>
      <c r="AG21" s="2975"/>
      <c r="AH21" s="2975"/>
      <c r="AI21" s="2975"/>
      <c r="AJ21" s="2975"/>
      <c r="AK21" s="2975"/>
      <c r="AL21" s="3121"/>
      <c r="AM21" s="1200"/>
      <c r="AN21" s="138"/>
      <c r="AO21" s="4821"/>
      <c r="AP21" s="4821"/>
      <c r="AQ21" s="4821"/>
      <c r="AR21" s="4821"/>
      <c r="AS21" s="4821"/>
      <c r="AT21" s="4821"/>
      <c r="AU21" s="4821"/>
      <c r="AV21" s="4821"/>
      <c r="AW21" s="4821"/>
      <c r="AX21" s="4821"/>
      <c r="AY21" s="4821"/>
      <c r="AZ21" s="4821"/>
      <c r="BA21" s="4821"/>
      <c r="BB21" s="4821"/>
      <c r="BC21" s="4821"/>
      <c r="BD21" s="4821"/>
      <c r="BE21" s="4821"/>
      <c r="BF21" s="4821"/>
      <c r="BG21" s="4821"/>
      <c r="BH21" s="4821"/>
      <c r="BI21" s="4821"/>
      <c r="BJ21" s="4821"/>
      <c r="BK21" s="4821"/>
      <c r="BL21" s="4821"/>
      <c r="BM21" s="4821"/>
      <c r="BN21" s="4821"/>
      <c r="BO21" s="4821"/>
      <c r="BP21" s="4821"/>
      <c r="BQ21" s="4821"/>
      <c r="BR21" s="4821"/>
      <c r="BS21" s="4821"/>
      <c r="BT21" s="4821"/>
      <c r="BU21" s="4821"/>
      <c r="BV21" s="4822"/>
    </row>
    <row r="22" spans="1:74" ht="14.1" customHeight="1">
      <c r="A22" s="1726"/>
      <c r="B22" s="2552" t="s">
        <v>346</v>
      </c>
      <c r="C22" s="2546"/>
      <c r="D22" s="2546"/>
      <c r="E22" s="2546"/>
      <c r="F22" s="2546"/>
      <c r="G22" s="2546"/>
      <c r="H22" s="2546"/>
      <c r="I22" s="2546"/>
      <c r="J22" s="2546"/>
      <c r="K22" s="2546"/>
      <c r="L22" s="2546"/>
      <c r="M22" s="2546"/>
      <c r="N22" s="2546"/>
      <c r="O22" s="2546"/>
      <c r="P22" s="2546"/>
      <c r="Q22" s="2546"/>
      <c r="R22" s="2546"/>
      <c r="S22" s="2546"/>
      <c r="T22" s="2546"/>
      <c r="U22" s="2546"/>
      <c r="V22" s="2546"/>
      <c r="W22" s="2546"/>
      <c r="X22" s="2546"/>
      <c r="Y22" s="2558"/>
      <c r="Z22" s="2518"/>
      <c r="AA22" s="1767"/>
      <c r="AB22" s="2554"/>
      <c r="AC22" s="2975"/>
      <c r="AD22" s="2975"/>
      <c r="AE22" s="2975"/>
      <c r="AF22" s="2975"/>
      <c r="AG22" s="2975"/>
      <c r="AH22" s="2975"/>
      <c r="AI22" s="2975"/>
      <c r="AJ22" s="2975"/>
      <c r="AK22" s="2975"/>
      <c r="AL22" s="3121"/>
      <c r="AM22" s="1200"/>
      <c r="AN22" s="1094"/>
      <c r="AO22" s="1098"/>
      <c r="AP22" s="1098"/>
      <c r="AQ22" s="1098"/>
      <c r="AR22" s="1098"/>
      <c r="AS22" s="1098"/>
      <c r="AT22" s="1098"/>
      <c r="AU22" s="1098"/>
      <c r="AV22" s="1098"/>
      <c r="AW22" s="1098"/>
      <c r="AX22" s="1098"/>
      <c r="AY22" s="1098"/>
      <c r="AZ22" s="1098"/>
      <c r="BA22" s="1098"/>
      <c r="BB22" s="1098"/>
      <c r="BC22" s="1098"/>
      <c r="BD22" s="1098"/>
      <c r="BE22" s="1098"/>
      <c r="BF22" s="1098"/>
      <c r="BG22" s="1098"/>
      <c r="BH22" s="1098"/>
      <c r="BI22" s="1098"/>
      <c r="BJ22" s="1098"/>
      <c r="BK22" s="1098"/>
      <c r="BL22" s="1098"/>
      <c r="BM22" s="1098"/>
      <c r="BN22" s="1098"/>
      <c r="BO22" s="1098"/>
      <c r="BP22" s="1098"/>
      <c r="BQ22" s="1098"/>
      <c r="BR22" s="1098"/>
      <c r="BS22" s="1098"/>
      <c r="BT22" s="1098"/>
      <c r="BU22" s="1098"/>
      <c r="BV22" s="1094"/>
    </row>
    <row r="23" spans="1:74" ht="14.1" customHeight="1">
      <c r="A23" s="1726"/>
      <c r="B23" s="266"/>
      <c r="C23" s="2546"/>
      <c r="D23" s="2546"/>
      <c r="E23" s="2546"/>
      <c r="F23" s="2546"/>
      <c r="G23" s="2546"/>
      <c r="H23" s="2546"/>
      <c r="I23" s="2546"/>
      <c r="J23" s="2546"/>
      <c r="K23" s="2546"/>
      <c r="L23" s="2546"/>
      <c r="M23" s="2546"/>
      <c r="N23" s="2546"/>
      <c r="O23" s="2546"/>
      <c r="P23" s="2546"/>
      <c r="Q23" s="2546"/>
      <c r="R23" s="2546"/>
      <c r="S23" s="2546"/>
      <c r="T23" s="2546"/>
      <c r="U23" s="2546"/>
      <c r="V23" s="2546"/>
      <c r="W23" s="2546"/>
      <c r="X23" s="2546"/>
      <c r="Y23" s="2558"/>
      <c r="Z23" s="2518"/>
      <c r="AA23" s="1767"/>
      <c r="AB23" s="2528" t="s">
        <v>1538</v>
      </c>
      <c r="AC23" s="2544" t="s">
        <v>1539</v>
      </c>
      <c r="AD23" s="2544"/>
      <c r="AE23" s="2544"/>
      <c r="AF23" s="2544"/>
      <c r="AG23" s="2544"/>
      <c r="AH23" s="2544"/>
      <c r="AI23" s="2544"/>
      <c r="AJ23" s="2544"/>
      <c r="AK23" s="2544"/>
      <c r="AL23" s="1772"/>
      <c r="AM23" s="1200"/>
      <c r="AN23" s="1697" t="s">
        <v>1531</v>
      </c>
      <c r="AO23" s="1698" t="s">
        <v>1536</v>
      </c>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96"/>
    </row>
    <row r="24" spans="1:74" ht="14.1" customHeight="1">
      <c r="A24" s="1726"/>
      <c r="B24" s="266"/>
      <c r="C24" s="2546"/>
      <c r="D24" s="2546"/>
      <c r="E24" s="2546"/>
      <c r="F24" s="2546"/>
      <c r="G24" s="2546"/>
      <c r="H24" s="2546"/>
      <c r="I24" s="2546"/>
      <c r="J24" s="2546"/>
      <c r="K24" s="2546"/>
      <c r="L24" s="2546"/>
      <c r="M24" s="2546"/>
      <c r="N24" s="2546"/>
      <c r="O24" s="2546"/>
      <c r="P24" s="2546"/>
      <c r="Q24" s="2546"/>
      <c r="R24" s="2546"/>
      <c r="S24" s="2546"/>
      <c r="T24" s="2546"/>
      <c r="U24" s="2546"/>
      <c r="V24" s="2546"/>
      <c r="W24" s="2546"/>
      <c r="X24" s="2546"/>
      <c r="Y24" s="2558"/>
      <c r="Z24" s="2518"/>
      <c r="AA24" s="1767"/>
      <c r="AB24" s="4826" t="s">
        <v>1540</v>
      </c>
      <c r="AC24" s="2975" t="s">
        <v>1541</v>
      </c>
      <c r="AD24" s="2975"/>
      <c r="AE24" s="2975"/>
      <c r="AF24" s="2975"/>
      <c r="AG24" s="2975"/>
      <c r="AH24" s="2975"/>
      <c r="AI24" s="2975"/>
      <c r="AJ24" s="2975"/>
      <c r="AK24" s="2975"/>
      <c r="AL24" s="3121"/>
      <c r="AM24" s="1200"/>
      <c r="AN24" s="4808" t="s">
        <v>1994</v>
      </c>
      <c r="AO24" s="4809"/>
      <c r="AP24" s="4809"/>
      <c r="AQ24" s="4809"/>
      <c r="AR24" s="4809"/>
      <c r="AS24" s="4809"/>
      <c r="AT24" s="4809"/>
      <c r="AU24" s="4809"/>
      <c r="AV24" s="4809"/>
      <c r="AW24" s="4809"/>
      <c r="AX24" s="4809"/>
      <c r="AY24" s="4809"/>
      <c r="AZ24" s="4809"/>
      <c r="BA24" s="4809"/>
      <c r="BB24" s="4809"/>
      <c r="BC24" s="4809"/>
      <c r="BD24" s="4809"/>
      <c r="BE24" s="4809"/>
      <c r="BF24" s="4809"/>
      <c r="BG24" s="4809"/>
      <c r="BH24" s="4809"/>
      <c r="BI24" s="4809"/>
      <c r="BJ24" s="4809"/>
      <c r="BK24" s="4809"/>
      <c r="BL24" s="4809"/>
      <c r="BM24" s="4809"/>
      <c r="BN24" s="4809"/>
      <c r="BO24" s="4809"/>
      <c r="BP24" s="4809"/>
      <c r="BQ24" s="4809"/>
      <c r="BR24" s="4809"/>
      <c r="BS24" s="4809"/>
      <c r="BT24" s="4809"/>
      <c r="BU24" s="4809"/>
      <c r="BV24" s="4810"/>
    </row>
    <row r="25" spans="1:74" ht="14.1" customHeight="1">
      <c r="A25" s="1726"/>
      <c r="B25" s="2522"/>
      <c r="C25" s="4675" t="s">
        <v>328</v>
      </c>
      <c r="D25" s="4675"/>
      <c r="E25" s="4675"/>
      <c r="F25" s="4675"/>
      <c r="G25" s="4675"/>
      <c r="H25" s="4675"/>
      <c r="I25" s="4675"/>
      <c r="J25" s="4675"/>
      <c r="K25" s="4675"/>
      <c r="L25" s="4675"/>
      <c r="M25" s="4675"/>
      <c r="N25" s="4675"/>
      <c r="O25" s="4675"/>
      <c r="P25" s="4675"/>
      <c r="Q25" s="4675"/>
      <c r="R25" s="4675"/>
      <c r="S25" s="4675"/>
      <c r="T25" s="4675"/>
      <c r="U25" s="4675"/>
      <c r="V25" s="4675"/>
      <c r="W25" s="4675"/>
      <c r="X25" s="4675"/>
      <c r="Y25" s="4675"/>
      <c r="Z25" s="4828"/>
      <c r="AA25" s="1767"/>
      <c r="AB25" s="4827"/>
      <c r="AC25" s="2975"/>
      <c r="AD25" s="2975"/>
      <c r="AE25" s="2975"/>
      <c r="AF25" s="2975"/>
      <c r="AG25" s="2975"/>
      <c r="AH25" s="2975"/>
      <c r="AI25" s="2975"/>
      <c r="AJ25" s="2975"/>
      <c r="AK25" s="2975"/>
      <c r="AL25" s="3121"/>
      <c r="AM25" s="1200"/>
      <c r="AN25" s="4811"/>
      <c r="AO25" s="4809"/>
      <c r="AP25" s="4809"/>
      <c r="AQ25" s="4809"/>
      <c r="AR25" s="4809"/>
      <c r="AS25" s="4809"/>
      <c r="AT25" s="4809"/>
      <c r="AU25" s="4809"/>
      <c r="AV25" s="4809"/>
      <c r="AW25" s="4809"/>
      <c r="AX25" s="4809"/>
      <c r="AY25" s="4809"/>
      <c r="AZ25" s="4809"/>
      <c r="BA25" s="4809"/>
      <c r="BB25" s="4809"/>
      <c r="BC25" s="4809"/>
      <c r="BD25" s="4809"/>
      <c r="BE25" s="4809"/>
      <c r="BF25" s="4809"/>
      <c r="BG25" s="4809"/>
      <c r="BH25" s="4809"/>
      <c r="BI25" s="4809"/>
      <c r="BJ25" s="4809"/>
      <c r="BK25" s="4809"/>
      <c r="BL25" s="4809"/>
      <c r="BM25" s="4809"/>
      <c r="BN25" s="4809"/>
      <c r="BO25" s="4809"/>
      <c r="BP25" s="4809"/>
      <c r="BQ25" s="4809"/>
      <c r="BR25" s="4809"/>
      <c r="BS25" s="4809"/>
      <c r="BT25" s="4809"/>
      <c r="BU25" s="4809"/>
      <c r="BV25" s="4810"/>
    </row>
    <row r="26" spans="1:74" ht="14.1" customHeight="1">
      <c r="A26" s="1726"/>
      <c r="B26" s="266"/>
      <c r="C26" s="2546"/>
      <c r="D26" s="4823"/>
      <c r="E26" s="4823"/>
      <c r="F26" s="4823"/>
      <c r="G26" s="4823"/>
      <c r="H26" s="4823"/>
      <c r="I26" s="4823"/>
      <c r="J26" s="4823"/>
      <c r="K26" s="4823"/>
      <c r="L26" s="4823"/>
      <c r="M26" s="4823"/>
      <c r="N26" s="4823"/>
      <c r="O26" s="4823"/>
      <c r="P26" s="4823"/>
      <c r="Q26" s="4823"/>
      <c r="R26" s="4823"/>
      <c r="S26" s="4823"/>
      <c r="T26" s="4823"/>
      <c r="U26" s="4823"/>
      <c r="V26" s="4823"/>
      <c r="W26" s="4823"/>
      <c r="X26" s="4823"/>
      <c r="Y26" s="4823"/>
      <c r="Z26" s="404"/>
      <c r="AA26" s="1007"/>
      <c r="AB26" s="2522"/>
      <c r="AC26" s="2975"/>
      <c r="AD26" s="2975"/>
      <c r="AE26" s="2975"/>
      <c r="AF26" s="2975"/>
      <c r="AG26" s="2975"/>
      <c r="AH26" s="2975"/>
      <c r="AI26" s="2975"/>
      <c r="AJ26" s="2975"/>
      <c r="AK26" s="2975"/>
      <c r="AL26" s="3121"/>
      <c r="AM26" s="6271"/>
      <c r="AN26" s="4811"/>
      <c r="AO26" s="4809"/>
      <c r="AP26" s="4809"/>
      <c r="AQ26" s="4809"/>
      <c r="AR26" s="4809"/>
      <c r="AS26" s="4809"/>
      <c r="AT26" s="4809"/>
      <c r="AU26" s="4809"/>
      <c r="AV26" s="4809"/>
      <c r="AW26" s="4809"/>
      <c r="AX26" s="4809"/>
      <c r="AY26" s="4809"/>
      <c r="AZ26" s="4809"/>
      <c r="BA26" s="4809"/>
      <c r="BB26" s="4809"/>
      <c r="BC26" s="4809"/>
      <c r="BD26" s="4809"/>
      <c r="BE26" s="4809"/>
      <c r="BF26" s="4809"/>
      <c r="BG26" s="4809"/>
      <c r="BH26" s="4809"/>
      <c r="BI26" s="4809"/>
      <c r="BJ26" s="4809"/>
      <c r="BK26" s="4809"/>
      <c r="BL26" s="4809"/>
      <c r="BM26" s="4809"/>
      <c r="BN26" s="4809"/>
      <c r="BO26" s="4809"/>
      <c r="BP26" s="4809"/>
      <c r="BQ26" s="4809"/>
      <c r="BR26" s="4809"/>
      <c r="BS26" s="4809"/>
      <c r="BT26" s="4809"/>
      <c r="BU26" s="4809"/>
      <c r="BV26" s="4810"/>
    </row>
    <row r="27" spans="1:74" ht="14.1" customHeight="1">
      <c r="A27" s="1726"/>
      <c r="B27" s="266"/>
      <c r="C27" s="2546"/>
      <c r="D27" s="4823"/>
      <c r="E27" s="4823"/>
      <c r="F27" s="4823"/>
      <c r="G27" s="4823"/>
      <c r="H27" s="4823"/>
      <c r="I27" s="4823"/>
      <c r="J27" s="4823"/>
      <c r="K27" s="4823"/>
      <c r="L27" s="4823"/>
      <c r="M27" s="4823"/>
      <c r="N27" s="4823"/>
      <c r="O27" s="4823"/>
      <c r="P27" s="4823"/>
      <c r="Q27" s="4823"/>
      <c r="R27" s="4823"/>
      <c r="S27" s="4823"/>
      <c r="T27" s="4823"/>
      <c r="U27" s="4823"/>
      <c r="V27" s="4823"/>
      <c r="W27" s="4823"/>
      <c r="X27" s="4823"/>
      <c r="Y27" s="4823"/>
      <c r="Z27" s="404"/>
      <c r="AA27" s="4837" t="s">
        <v>1993</v>
      </c>
      <c r="AB27" s="6274"/>
      <c r="AC27" s="6274"/>
      <c r="AD27" s="6274"/>
      <c r="AE27" s="6274"/>
      <c r="AF27" s="6274"/>
      <c r="AG27" s="6274"/>
      <c r="AH27" s="6274"/>
      <c r="AI27" s="6274"/>
      <c r="AJ27" s="6274"/>
      <c r="AK27" s="6274"/>
      <c r="AL27" s="4838"/>
      <c r="AM27" s="6271"/>
      <c r="AN27" s="1699" t="s">
        <v>1542</v>
      </c>
      <c r="AO27" s="1700"/>
      <c r="AP27" s="1700"/>
      <c r="AQ27" s="1700"/>
      <c r="AR27" s="1700"/>
      <c r="AS27" s="1700"/>
      <c r="AT27" s="1700"/>
      <c r="AU27" s="1700"/>
      <c r="AV27" s="1700"/>
      <c r="AW27" s="1700"/>
      <c r="AX27" s="1700"/>
      <c r="AY27" s="1700"/>
      <c r="AZ27" s="1700"/>
      <c r="BA27" s="1700"/>
      <c r="BB27" s="1700"/>
      <c r="BC27" s="1700"/>
      <c r="BD27" s="1700"/>
      <c r="BE27" s="1700"/>
      <c r="BF27" s="1700"/>
      <c r="BG27" s="1700"/>
      <c r="BH27" s="1700"/>
      <c r="BI27" s="1700"/>
      <c r="BJ27" s="1700"/>
      <c r="BK27" s="1700"/>
      <c r="BL27" s="1700"/>
      <c r="BM27" s="1700"/>
      <c r="BN27" s="1700"/>
      <c r="BO27" s="1700"/>
      <c r="BP27" s="1700"/>
      <c r="BQ27" s="1700"/>
      <c r="BR27" s="1700"/>
      <c r="BS27" s="1700"/>
      <c r="BT27" s="1700"/>
      <c r="BU27" s="1700"/>
      <c r="BV27" s="1701"/>
    </row>
    <row r="28" spans="1:74" ht="14.1" customHeight="1">
      <c r="A28" s="1726"/>
      <c r="B28" s="266"/>
      <c r="C28" s="2546"/>
      <c r="D28" s="2551"/>
      <c r="E28" s="2551"/>
      <c r="F28" s="2551"/>
      <c r="G28" s="2551"/>
      <c r="H28" s="2551"/>
      <c r="I28" s="2551"/>
      <c r="J28" s="2551"/>
      <c r="K28" s="2551"/>
      <c r="L28" s="2551"/>
      <c r="M28" s="2551"/>
      <c r="N28" s="2551"/>
      <c r="O28" s="2551"/>
      <c r="P28" s="2551"/>
      <c r="Q28" s="2551"/>
      <c r="R28" s="2551"/>
      <c r="S28" s="2551"/>
      <c r="T28" s="2551"/>
      <c r="U28" s="2551"/>
      <c r="V28" s="2551"/>
      <c r="W28" s="2551"/>
      <c r="X28" s="2551"/>
      <c r="Y28" s="2551"/>
      <c r="Z28" s="404"/>
      <c r="AA28" s="1771" t="s">
        <v>1545</v>
      </c>
      <c r="AB28" s="2544" t="s">
        <v>353</v>
      </c>
      <c r="AC28" s="2522"/>
      <c r="AD28" s="2522"/>
      <c r="AE28" s="2522"/>
      <c r="AF28" s="2522"/>
      <c r="AG28" s="2522"/>
      <c r="AH28" s="2522"/>
      <c r="AI28" s="2522"/>
      <c r="AJ28" s="2522"/>
      <c r="AK28" s="2522"/>
      <c r="AL28" s="211"/>
      <c r="AM28" s="6271"/>
      <c r="AN28" s="280" t="s">
        <v>1543</v>
      </c>
      <c r="AO28" s="4812" t="s">
        <v>1544</v>
      </c>
      <c r="AP28" s="4809"/>
      <c r="AQ28" s="4809"/>
      <c r="AR28" s="4809"/>
      <c r="AS28" s="4809"/>
      <c r="AT28" s="4809"/>
      <c r="AU28" s="4809"/>
      <c r="AV28" s="4809"/>
      <c r="AW28" s="4809"/>
      <c r="AX28" s="4809"/>
      <c r="AY28" s="4809"/>
      <c r="AZ28" s="4809"/>
      <c r="BA28" s="4809"/>
      <c r="BB28" s="4809"/>
      <c r="BC28" s="4809"/>
      <c r="BD28" s="4809"/>
      <c r="BE28" s="4809"/>
      <c r="BF28" s="4809"/>
      <c r="BG28" s="4809"/>
      <c r="BH28" s="4809"/>
      <c r="BI28" s="4809"/>
      <c r="BJ28" s="4809"/>
      <c r="BK28" s="4809"/>
      <c r="BL28" s="4809"/>
      <c r="BM28" s="4809"/>
      <c r="BN28" s="4809"/>
      <c r="BO28" s="4809"/>
      <c r="BP28" s="4809"/>
      <c r="BQ28" s="4809"/>
      <c r="BR28" s="4809"/>
      <c r="BS28" s="4809"/>
      <c r="BT28" s="4809"/>
      <c r="BU28" s="4809"/>
      <c r="BV28" s="4810"/>
    </row>
    <row r="29" spans="1:74" ht="14.1" customHeight="1">
      <c r="A29" s="1773"/>
      <c r="B29" s="2546" t="s">
        <v>347</v>
      </c>
      <c r="C29" s="2558"/>
      <c r="D29" s="2558"/>
      <c r="E29" s="2558"/>
      <c r="F29" s="2558"/>
      <c r="G29" s="2558"/>
      <c r="H29" s="2558"/>
      <c r="I29" s="2558"/>
      <c r="J29" s="2558"/>
      <c r="K29" s="2558"/>
      <c r="L29" s="2558"/>
      <c r="M29" s="2543"/>
      <c r="N29" s="2558"/>
      <c r="O29" s="2558"/>
      <c r="P29" s="2558"/>
      <c r="Q29" s="2558"/>
      <c r="R29" s="2558"/>
      <c r="S29" s="2558"/>
      <c r="T29" s="2558"/>
      <c r="U29" s="2558"/>
      <c r="V29" s="2558"/>
      <c r="W29" s="2558"/>
      <c r="X29" s="2558"/>
      <c r="Y29" s="2558"/>
      <c r="Z29" s="404"/>
      <c r="AA29" s="37" t="s">
        <v>2318</v>
      </c>
      <c r="AB29" s="914"/>
      <c r="AC29" s="914"/>
      <c r="AD29" s="914"/>
      <c r="AE29" s="914"/>
      <c r="AF29" s="914"/>
      <c r="AG29" s="914"/>
      <c r="AH29" s="914"/>
      <c r="AI29" s="914"/>
      <c r="AJ29" s="914"/>
      <c r="AK29" s="914"/>
      <c r="AL29" s="940"/>
      <c r="AM29" s="6271"/>
      <c r="AN29" s="138"/>
      <c r="AO29" s="4809"/>
      <c r="AP29" s="4809"/>
      <c r="AQ29" s="4809"/>
      <c r="AR29" s="4809"/>
      <c r="AS29" s="4809"/>
      <c r="AT29" s="4809"/>
      <c r="AU29" s="4809"/>
      <c r="AV29" s="4809"/>
      <c r="AW29" s="4809"/>
      <c r="AX29" s="4809"/>
      <c r="AY29" s="4809"/>
      <c r="AZ29" s="4809"/>
      <c r="BA29" s="4809"/>
      <c r="BB29" s="4809"/>
      <c r="BC29" s="4809"/>
      <c r="BD29" s="4809"/>
      <c r="BE29" s="4809"/>
      <c r="BF29" s="4809"/>
      <c r="BG29" s="4809"/>
      <c r="BH29" s="4809"/>
      <c r="BI29" s="4809"/>
      <c r="BJ29" s="4809"/>
      <c r="BK29" s="4809"/>
      <c r="BL29" s="4809"/>
      <c r="BM29" s="4809"/>
      <c r="BN29" s="4809"/>
      <c r="BO29" s="4809"/>
      <c r="BP29" s="4809"/>
      <c r="BQ29" s="4809"/>
      <c r="BR29" s="4809"/>
      <c r="BS29" s="4809"/>
      <c r="BT29" s="4809"/>
      <c r="BU29" s="4809"/>
      <c r="BV29" s="4810"/>
    </row>
    <row r="30" spans="1:74" ht="14.1" customHeight="1">
      <c r="A30" s="1773"/>
      <c r="B30" s="2546" t="s">
        <v>1548</v>
      </c>
      <c r="C30" s="2558"/>
      <c r="D30" s="2558"/>
      <c r="E30" s="2558"/>
      <c r="F30" s="2558"/>
      <c r="G30" s="2558"/>
      <c r="H30" s="2558"/>
      <c r="I30" s="2558"/>
      <c r="J30" s="2558"/>
      <c r="K30" s="2558"/>
      <c r="L30" s="2558"/>
      <c r="M30" s="2543"/>
      <c r="N30" s="2558"/>
      <c r="O30" s="2558"/>
      <c r="P30" s="2558"/>
      <c r="Q30" s="2558"/>
      <c r="R30" s="2558"/>
      <c r="S30" s="2558"/>
      <c r="T30" s="2558"/>
      <c r="U30" s="2558"/>
      <c r="V30" s="2558"/>
      <c r="W30" s="2546"/>
      <c r="X30" s="2546"/>
      <c r="Y30" s="301"/>
      <c r="Z30" s="404"/>
      <c r="AA30" s="1771" t="s">
        <v>1545</v>
      </c>
      <c r="AB30" s="4813" t="s">
        <v>1546</v>
      </c>
      <c r="AC30" s="4814"/>
      <c r="AD30" s="4814"/>
      <c r="AE30" s="4814"/>
      <c r="AF30" s="4814"/>
      <c r="AG30" s="4814"/>
      <c r="AH30" s="4814"/>
      <c r="AI30" s="4814"/>
      <c r="AJ30" s="4814"/>
      <c r="AK30" s="4814"/>
      <c r="AL30" s="4815"/>
      <c r="AM30" s="6271"/>
      <c r="AN30" s="280" t="s">
        <v>1543</v>
      </c>
      <c r="AO30" s="4812" t="s">
        <v>1995</v>
      </c>
      <c r="AP30" s="4812"/>
      <c r="AQ30" s="4812"/>
      <c r="AR30" s="4812"/>
      <c r="AS30" s="4812"/>
      <c r="AT30" s="4812"/>
      <c r="AU30" s="4812"/>
      <c r="AV30" s="4812"/>
      <c r="AW30" s="4812"/>
      <c r="AX30" s="4812"/>
      <c r="AY30" s="4812"/>
      <c r="AZ30" s="4812"/>
      <c r="BA30" s="4812"/>
      <c r="BB30" s="4812"/>
      <c r="BC30" s="4812"/>
      <c r="BD30" s="4812"/>
      <c r="BE30" s="4812"/>
      <c r="BF30" s="4812"/>
      <c r="BG30" s="4812"/>
      <c r="BH30" s="4812"/>
      <c r="BI30" s="4812"/>
      <c r="BJ30" s="4812"/>
      <c r="BK30" s="4812"/>
      <c r="BL30" s="4812"/>
      <c r="BM30" s="4812"/>
      <c r="BN30" s="4812"/>
      <c r="BO30" s="4812"/>
      <c r="BP30" s="4812"/>
      <c r="BQ30" s="4812"/>
      <c r="BR30" s="4812"/>
      <c r="BS30" s="4812"/>
      <c r="BT30" s="4812"/>
      <c r="BU30" s="4812"/>
      <c r="BV30" s="2629"/>
    </row>
    <row r="31" spans="1:74" ht="14.1" customHeight="1">
      <c r="A31" s="1773"/>
      <c r="B31" s="2522"/>
      <c r="C31" s="3122" t="s">
        <v>1551</v>
      </c>
      <c r="D31" s="3123"/>
      <c r="E31" s="3123"/>
      <c r="F31" s="3123"/>
      <c r="G31" s="3123"/>
      <c r="H31" s="3123"/>
      <c r="I31" s="4829"/>
      <c r="J31" s="4840" t="s">
        <v>1552</v>
      </c>
      <c r="K31" s="3123"/>
      <c r="L31" s="3123"/>
      <c r="M31" s="3123"/>
      <c r="N31" s="3124"/>
      <c r="O31" s="3122" t="s">
        <v>1553</v>
      </c>
      <c r="P31" s="3123"/>
      <c r="Q31" s="3123"/>
      <c r="R31" s="3123"/>
      <c r="S31" s="3123"/>
      <c r="T31" s="4829"/>
      <c r="U31" s="4840" t="s">
        <v>1552</v>
      </c>
      <c r="V31" s="3123"/>
      <c r="W31" s="3123"/>
      <c r="X31" s="3123"/>
      <c r="Y31" s="3124"/>
      <c r="Z31" s="209"/>
      <c r="AA31" s="1771" t="s">
        <v>1549</v>
      </c>
      <c r="AB31" s="2975" t="s">
        <v>1560</v>
      </c>
      <c r="AC31" s="4908"/>
      <c r="AD31" s="4908"/>
      <c r="AE31" s="4908"/>
      <c r="AF31" s="4908"/>
      <c r="AG31" s="4908"/>
      <c r="AH31" s="4908"/>
      <c r="AI31" s="4908"/>
      <c r="AJ31" s="4908"/>
      <c r="AK31" s="4908"/>
      <c r="AL31" s="4841"/>
      <c r="AM31" s="6271"/>
      <c r="AN31" s="138"/>
      <c r="AO31" s="4812"/>
      <c r="AP31" s="4812"/>
      <c r="AQ31" s="4812"/>
      <c r="AR31" s="4812"/>
      <c r="AS31" s="4812"/>
      <c r="AT31" s="4812"/>
      <c r="AU31" s="4812"/>
      <c r="AV31" s="4812"/>
      <c r="AW31" s="4812"/>
      <c r="AX31" s="4812"/>
      <c r="AY31" s="4812"/>
      <c r="AZ31" s="4812"/>
      <c r="BA31" s="4812"/>
      <c r="BB31" s="4812"/>
      <c r="BC31" s="4812"/>
      <c r="BD31" s="4812"/>
      <c r="BE31" s="4812"/>
      <c r="BF31" s="4812"/>
      <c r="BG31" s="4812"/>
      <c r="BH31" s="4812"/>
      <c r="BI31" s="4812"/>
      <c r="BJ31" s="4812"/>
      <c r="BK31" s="4812"/>
      <c r="BL31" s="4812"/>
      <c r="BM31" s="4812"/>
      <c r="BN31" s="4812"/>
      <c r="BO31" s="4812"/>
      <c r="BP31" s="4812"/>
      <c r="BQ31" s="4812"/>
      <c r="BR31" s="4812"/>
      <c r="BS31" s="4812"/>
      <c r="BT31" s="4812"/>
      <c r="BU31" s="4812"/>
      <c r="BV31" s="2629"/>
    </row>
    <row r="32" spans="1:74" ht="14.1" customHeight="1">
      <c r="A32" s="1773"/>
      <c r="B32" s="2522"/>
      <c r="C32" s="4793" t="s">
        <v>65</v>
      </c>
      <c r="D32" s="4794"/>
      <c r="E32" s="4794"/>
      <c r="F32" s="4794"/>
      <c r="G32" s="4794"/>
      <c r="H32" s="4794"/>
      <c r="I32" s="4795"/>
      <c r="J32" s="4786"/>
      <c r="K32" s="4787"/>
      <c r="L32" s="4787"/>
      <c r="M32" s="4787"/>
      <c r="N32" s="4788"/>
      <c r="O32" s="4783" t="s">
        <v>1555</v>
      </c>
      <c r="P32" s="4784"/>
      <c r="Q32" s="4784"/>
      <c r="R32" s="4784"/>
      <c r="S32" s="4784"/>
      <c r="T32" s="4785"/>
      <c r="U32" s="4786"/>
      <c r="V32" s="4787"/>
      <c r="W32" s="4787"/>
      <c r="X32" s="4787"/>
      <c r="Y32" s="4788"/>
      <c r="Z32" s="209"/>
      <c r="AA32" s="1771"/>
      <c r="AB32" s="4908"/>
      <c r="AC32" s="4908"/>
      <c r="AD32" s="4908"/>
      <c r="AE32" s="4908"/>
      <c r="AF32" s="4908"/>
      <c r="AG32" s="4908"/>
      <c r="AH32" s="4908"/>
      <c r="AI32" s="4908"/>
      <c r="AJ32" s="4908"/>
      <c r="AK32" s="4908"/>
      <c r="AL32" s="4841"/>
      <c r="AM32" s="6272"/>
      <c r="AN32" s="280" t="s">
        <v>1543</v>
      </c>
      <c r="AO32" s="37" t="s">
        <v>1547</v>
      </c>
      <c r="AP32" s="1691"/>
      <c r="AQ32" s="37"/>
      <c r="AR32" s="37"/>
      <c r="AS32" s="37"/>
      <c r="AT32" s="37"/>
      <c r="AU32" s="37"/>
      <c r="AV32" s="37"/>
      <c r="AW32" s="37"/>
      <c r="AX32" s="37"/>
      <c r="AY32" s="37"/>
      <c r="AZ32" s="37"/>
      <c r="BA32" s="37"/>
      <c r="BB32" s="37"/>
      <c r="BC32" s="1690"/>
      <c r="BD32" s="1690"/>
      <c r="BE32" s="1690"/>
      <c r="BF32" s="1690"/>
      <c r="BG32" s="1690"/>
      <c r="BH32" s="1690"/>
      <c r="BI32" s="1690"/>
      <c r="BJ32" s="1690"/>
      <c r="BK32" s="1690"/>
      <c r="BL32" s="1690"/>
      <c r="BM32" s="1690"/>
      <c r="BN32" s="1690"/>
      <c r="BO32" s="1690"/>
      <c r="BP32" s="1690"/>
      <c r="BQ32" s="1690"/>
      <c r="BR32" s="1690"/>
      <c r="BS32" s="1690"/>
      <c r="BT32" s="1690"/>
      <c r="BU32" s="37"/>
      <c r="BV32" s="137"/>
    </row>
    <row r="33" spans="1:74" ht="14.1" customHeight="1">
      <c r="A33" s="1773"/>
      <c r="B33" s="2522"/>
      <c r="C33" s="4801" t="s">
        <v>341</v>
      </c>
      <c r="D33" s="4802"/>
      <c r="E33" s="4802"/>
      <c r="F33" s="4802"/>
      <c r="G33" s="4802"/>
      <c r="H33" s="4802"/>
      <c r="I33" s="4803"/>
      <c r="J33" s="1774"/>
      <c r="K33" s="1774"/>
      <c r="L33" s="1774"/>
      <c r="M33" s="1774"/>
      <c r="N33" s="1775"/>
      <c r="O33" s="4789" t="s">
        <v>1136</v>
      </c>
      <c r="P33" s="4790"/>
      <c r="Q33" s="4790"/>
      <c r="R33" s="4790"/>
      <c r="S33" s="4790"/>
      <c r="T33" s="4791"/>
      <c r="U33" s="1776"/>
      <c r="V33" s="1774"/>
      <c r="W33" s="1774"/>
      <c r="X33" s="1774"/>
      <c r="Y33" s="1775"/>
      <c r="Z33" s="209"/>
      <c r="AA33" s="1771"/>
      <c r="AB33" s="4908"/>
      <c r="AC33" s="4908"/>
      <c r="AD33" s="4908"/>
      <c r="AE33" s="4908"/>
      <c r="AF33" s="4908"/>
      <c r="AG33" s="4908"/>
      <c r="AH33" s="4908"/>
      <c r="AI33" s="4908"/>
      <c r="AJ33" s="4908"/>
      <c r="AK33" s="4908"/>
      <c r="AL33" s="4841"/>
      <c r="AM33" s="2534"/>
      <c r="AN33" s="280" t="s">
        <v>1543</v>
      </c>
      <c r="AO33" s="37" t="s">
        <v>1550</v>
      </c>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137"/>
    </row>
    <row r="34" spans="1:74" ht="14.1" customHeight="1">
      <c r="A34" s="1773"/>
      <c r="B34" s="2522"/>
      <c r="C34" s="4801" t="s">
        <v>340</v>
      </c>
      <c r="D34" s="4802"/>
      <c r="E34" s="4802"/>
      <c r="F34" s="4802"/>
      <c r="G34" s="4802"/>
      <c r="H34" s="4802"/>
      <c r="I34" s="4803"/>
      <c r="J34" s="1776"/>
      <c r="K34" s="1774"/>
      <c r="L34" s="1774"/>
      <c r="M34" s="1774"/>
      <c r="N34" s="1775"/>
      <c r="O34" s="4792" t="s">
        <v>327</v>
      </c>
      <c r="P34" s="4781"/>
      <c r="Q34" s="4781"/>
      <c r="R34" s="4781"/>
      <c r="S34" s="4781"/>
      <c r="T34" s="4782"/>
      <c r="U34" s="1776"/>
      <c r="V34" s="1774"/>
      <c r="W34" s="1774"/>
      <c r="X34" s="1774"/>
      <c r="Y34" s="1775"/>
      <c r="Z34" s="209"/>
      <c r="AA34" s="1777"/>
      <c r="AB34" s="4908"/>
      <c r="AC34" s="4908"/>
      <c r="AD34" s="4908"/>
      <c r="AE34" s="4908"/>
      <c r="AF34" s="4908"/>
      <c r="AG34" s="4908"/>
      <c r="AH34" s="4908"/>
      <c r="AI34" s="4908"/>
      <c r="AJ34" s="4908"/>
      <c r="AK34" s="4908"/>
      <c r="AL34" s="4841"/>
      <c r="AM34" s="2534"/>
      <c r="AN34" s="280" t="s">
        <v>1543</v>
      </c>
      <c r="AO34" s="37" t="s">
        <v>1554</v>
      </c>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137"/>
    </row>
    <row r="35" spans="1:74" ht="14.1" customHeight="1">
      <c r="A35" s="1727"/>
      <c r="B35" s="2522"/>
      <c r="C35" s="4796" t="s">
        <v>1556</v>
      </c>
      <c r="D35" s="4797"/>
      <c r="E35" s="4797"/>
      <c r="F35" s="4797"/>
      <c r="G35" s="4797"/>
      <c r="H35" s="4797"/>
      <c r="I35" s="4798"/>
      <c r="J35" s="1776"/>
      <c r="K35" s="1774"/>
      <c r="L35" s="1774"/>
      <c r="M35" s="1774"/>
      <c r="N35" s="1775"/>
      <c r="O35" s="4780" t="s">
        <v>343</v>
      </c>
      <c r="P35" s="4781"/>
      <c r="Q35" s="4781"/>
      <c r="R35" s="4781"/>
      <c r="S35" s="4781"/>
      <c r="T35" s="4782"/>
      <c r="U35" s="1776"/>
      <c r="V35" s="1774"/>
      <c r="W35" s="1774"/>
      <c r="X35" s="1774"/>
      <c r="Y35" s="1775"/>
      <c r="Z35" s="209"/>
      <c r="AA35" s="1777"/>
      <c r="AB35" s="4908"/>
      <c r="AC35" s="4908"/>
      <c r="AD35" s="4908"/>
      <c r="AE35" s="4908"/>
      <c r="AF35" s="4908"/>
      <c r="AG35" s="4908"/>
      <c r="AH35" s="4908"/>
      <c r="AI35" s="4908"/>
      <c r="AJ35" s="4908"/>
      <c r="AK35" s="4908"/>
      <c r="AL35" s="4841"/>
      <c r="AM35" s="2534"/>
      <c r="AN35" s="192"/>
      <c r="AO35" s="133"/>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33"/>
      <c r="BR35" s="133"/>
      <c r="BS35" s="133"/>
      <c r="BT35" s="133"/>
      <c r="BU35" s="133"/>
      <c r="BV35" s="170"/>
    </row>
    <row r="36" spans="1:74" ht="14.1" customHeight="1">
      <c r="A36" s="1727"/>
      <c r="B36" s="2522"/>
      <c r="C36" s="4799" t="s">
        <v>2313</v>
      </c>
      <c r="D36" s="4800"/>
      <c r="E36" s="4800"/>
      <c r="F36" s="4800"/>
      <c r="G36" s="4800"/>
      <c r="H36" s="4800"/>
      <c r="I36" s="4800"/>
      <c r="J36" s="1779"/>
      <c r="K36" s="1779"/>
      <c r="L36" s="1779"/>
      <c r="M36" s="1779"/>
      <c r="N36" s="1779"/>
      <c r="O36" s="1779"/>
      <c r="P36" s="1779"/>
      <c r="Q36" s="1779"/>
      <c r="R36" s="1779"/>
      <c r="S36" s="1779"/>
      <c r="T36" s="1780" t="s">
        <v>22</v>
      </c>
      <c r="U36" s="1781"/>
      <c r="V36" s="1779"/>
      <c r="W36" s="1779"/>
      <c r="X36" s="1779"/>
      <c r="Y36" s="1782"/>
      <c r="Z36" s="209"/>
      <c r="AA36" s="1778"/>
      <c r="AB36" s="4908"/>
      <c r="AC36" s="4908"/>
      <c r="AD36" s="4908"/>
      <c r="AE36" s="4908"/>
      <c r="AF36" s="4908"/>
      <c r="AG36" s="4908"/>
      <c r="AH36" s="4908"/>
      <c r="AI36" s="4908"/>
      <c r="AJ36" s="4908"/>
      <c r="AK36" s="4908"/>
      <c r="AL36" s="4841"/>
      <c r="AM36" s="2533"/>
      <c r="AN36" s="1094"/>
    </row>
    <row r="37" spans="1:74" ht="14.1" customHeight="1">
      <c r="A37" s="1727"/>
      <c r="B37" s="2522"/>
      <c r="C37" s="2546"/>
      <c r="D37" s="2546"/>
      <c r="E37" s="2546"/>
      <c r="F37" s="2546"/>
      <c r="G37" s="2546"/>
      <c r="H37" s="2546"/>
      <c r="I37" s="2546"/>
      <c r="J37" s="2546"/>
      <c r="K37" s="2546"/>
      <c r="L37" s="2546"/>
      <c r="M37" s="2546"/>
      <c r="N37" s="2546"/>
      <c r="O37" s="2546"/>
      <c r="P37" s="2546"/>
      <c r="Q37" s="2546"/>
      <c r="R37" s="2546"/>
      <c r="S37" s="2546"/>
      <c r="T37" s="2546"/>
      <c r="U37" s="2546"/>
      <c r="V37" s="2546"/>
      <c r="W37" s="2546"/>
      <c r="X37" s="2546"/>
      <c r="Y37" s="2546"/>
      <c r="Z37" s="209"/>
      <c r="AA37" s="1777"/>
      <c r="AB37" s="4908"/>
      <c r="AC37" s="4908"/>
      <c r="AD37" s="4908"/>
      <c r="AE37" s="4908"/>
      <c r="AF37" s="4908"/>
      <c r="AG37" s="4908"/>
      <c r="AH37" s="4908"/>
      <c r="AI37" s="4908"/>
      <c r="AJ37" s="4908"/>
      <c r="AK37" s="4908"/>
      <c r="AL37" s="4841"/>
      <c r="AM37" s="914"/>
      <c r="AN37" s="193"/>
      <c r="AO37" s="1698" t="s">
        <v>323</v>
      </c>
      <c r="AP37" s="118"/>
      <c r="AQ37" s="118"/>
      <c r="AR37" s="118"/>
      <c r="AS37" s="118"/>
      <c r="AT37" s="118"/>
      <c r="AU37" s="118"/>
      <c r="AV37" s="118"/>
      <c r="AW37" s="118"/>
      <c r="AX37" s="118"/>
      <c r="AY37" s="118"/>
      <c r="AZ37" s="118"/>
      <c r="BA37" s="118"/>
      <c r="BB37" s="118"/>
      <c r="BC37" s="118"/>
      <c r="BD37" s="118"/>
      <c r="BE37" s="118"/>
      <c r="BF37" s="118"/>
      <c r="BG37" s="118"/>
      <c r="BH37" s="118"/>
      <c r="BI37" s="118"/>
      <c r="BJ37" s="118"/>
      <c r="BK37" s="118"/>
      <c r="BL37" s="118"/>
      <c r="BM37" s="118"/>
      <c r="BN37" s="118"/>
      <c r="BO37" s="118"/>
      <c r="BP37" s="118"/>
      <c r="BQ37" s="118"/>
      <c r="BR37" s="118"/>
      <c r="BS37" s="118"/>
      <c r="BT37" s="118"/>
      <c r="BU37" s="118"/>
      <c r="BV37" s="196"/>
    </row>
    <row r="38" spans="1:74" ht="14.1" customHeight="1">
      <c r="A38" s="1727"/>
      <c r="B38" s="2546"/>
      <c r="C38" s="2546"/>
      <c r="D38" s="2546"/>
      <c r="E38" s="2546"/>
      <c r="F38" s="2546"/>
      <c r="G38" s="2546"/>
      <c r="H38" s="2546"/>
      <c r="I38" s="2546"/>
      <c r="J38" s="2546"/>
      <c r="K38" s="2546"/>
      <c r="L38" s="2546"/>
      <c r="M38" s="2546"/>
      <c r="N38" s="2546"/>
      <c r="O38" s="2546"/>
      <c r="P38" s="2546"/>
      <c r="Q38" s="2546"/>
      <c r="R38" s="2546"/>
      <c r="S38" s="2546"/>
      <c r="T38" s="2546"/>
      <c r="U38" s="2546"/>
      <c r="V38" s="2546"/>
      <c r="W38" s="2546"/>
      <c r="X38" s="2546"/>
      <c r="Y38" s="2546"/>
      <c r="Z38" s="2555"/>
      <c r="AA38" s="1777"/>
      <c r="AB38" s="4908"/>
      <c r="AC38" s="4908"/>
      <c r="AD38" s="4908"/>
      <c r="AE38" s="4908"/>
      <c r="AF38" s="4908"/>
      <c r="AG38" s="4908"/>
      <c r="AH38" s="4908"/>
      <c r="AI38" s="4908"/>
      <c r="AJ38" s="4908"/>
      <c r="AK38" s="4908"/>
      <c r="AL38" s="4841"/>
      <c r="AM38" s="914"/>
      <c r="AN38" s="1703" t="s">
        <v>1557</v>
      </c>
      <c r="AO38" s="4804" t="s">
        <v>1924</v>
      </c>
      <c r="AP38" s="4804"/>
      <c r="AQ38" s="4804"/>
      <c r="AR38" s="4804"/>
      <c r="AS38" s="4804"/>
      <c r="AT38" s="4804"/>
      <c r="AU38" s="4804"/>
      <c r="AV38" s="4804"/>
      <c r="AW38" s="4804"/>
      <c r="AX38" s="4804"/>
      <c r="AY38" s="4804"/>
      <c r="AZ38" s="4804"/>
      <c r="BA38" s="4804"/>
      <c r="BB38" s="4804"/>
      <c r="BC38" s="4804"/>
      <c r="BD38" s="4804"/>
      <c r="BE38" s="4804"/>
      <c r="BF38" s="4804"/>
      <c r="BG38" s="4804"/>
      <c r="BH38" s="4804"/>
      <c r="BI38" s="4804"/>
      <c r="BJ38" s="4804"/>
      <c r="BK38" s="4804"/>
      <c r="BL38" s="4804"/>
      <c r="BM38" s="4804"/>
      <c r="BN38" s="4804"/>
      <c r="BO38" s="4804"/>
      <c r="BP38" s="4804"/>
      <c r="BQ38" s="4804"/>
      <c r="BR38" s="4804"/>
      <c r="BS38" s="4804"/>
      <c r="BT38" s="4804"/>
      <c r="BU38" s="4804"/>
      <c r="BV38" s="4805"/>
    </row>
    <row r="39" spans="1:74" ht="14.1" customHeight="1">
      <c r="A39" s="1727"/>
      <c r="B39" s="2546" t="s">
        <v>354</v>
      </c>
      <c r="C39" s="2546"/>
      <c r="D39" s="2522"/>
      <c r="E39" s="2522"/>
      <c r="F39" s="2522"/>
      <c r="G39" s="2522"/>
      <c r="H39" s="2522"/>
      <c r="I39" s="2522"/>
      <c r="J39" s="2522"/>
      <c r="K39" s="2522"/>
      <c r="L39" s="2522"/>
      <c r="M39" s="2522"/>
      <c r="N39" s="2522"/>
      <c r="O39" s="2522"/>
      <c r="P39" s="2522"/>
      <c r="Q39" s="2522"/>
      <c r="R39" s="2522"/>
      <c r="S39" s="2522"/>
      <c r="T39" s="2522"/>
      <c r="U39" s="2522"/>
      <c r="V39" s="2522"/>
      <c r="W39" s="2522"/>
      <c r="X39" s="2522"/>
      <c r="Y39" s="2522"/>
      <c r="Z39" s="2522"/>
      <c r="AA39" s="1777"/>
      <c r="AB39" s="4908"/>
      <c r="AC39" s="4908"/>
      <c r="AD39" s="4908"/>
      <c r="AE39" s="4908"/>
      <c r="AF39" s="4908"/>
      <c r="AG39" s="4908"/>
      <c r="AH39" s="4908"/>
      <c r="AI39" s="4908"/>
      <c r="AJ39" s="4908"/>
      <c r="AK39" s="4908"/>
      <c r="AL39" s="4841"/>
      <c r="AM39" s="914"/>
      <c r="AN39" s="1704"/>
      <c r="AO39" s="4816"/>
      <c r="AP39" s="4816"/>
      <c r="AQ39" s="4816"/>
      <c r="AR39" s="4816"/>
      <c r="AS39" s="4816"/>
      <c r="AT39" s="4816"/>
      <c r="AU39" s="4816"/>
      <c r="AV39" s="4816"/>
      <c r="AW39" s="4816"/>
      <c r="AX39" s="4816"/>
      <c r="AY39" s="4816"/>
      <c r="AZ39" s="4816"/>
      <c r="BA39" s="4816"/>
      <c r="BB39" s="4816"/>
      <c r="BC39" s="4816"/>
      <c r="BD39" s="4816"/>
      <c r="BE39" s="4816"/>
      <c r="BF39" s="4816"/>
      <c r="BG39" s="4816"/>
      <c r="BH39" s="4816"/>
      <c r="BI39" s="4816"/>
      <c r="BJ39" s="4816"/>
      <c r="BK39" s="4816"/>
      <c r="BL39" s="4816"/>
      <c r="BM39" s="4816"/>
      <c r="BN39" s="4816"/>
      <c r="BO39" s="4816"/>
      <c r="BP39" s="4816"/>
      <c r="BQ39" s="4816"/>
      <c r="BR39" s="4816"/>
      <c r="BS39" s="4816"/>
      <c r="BT39" s="4816"/>
      <c r="BU39" s="4816"/>
      <c r="BV39" s="4817"/>
    </row>
    <row r="40" spans="1:74" ht="14.1" customHeight="1">
      <c r="A40" s="1727"/>
      <c r="B40" s="2522"/>
      <c r="C40" s="2522" t="s">
        <v>344</v>
      </c>
      <c r="D40" s="2546"/>
      <c r="E40" s="2546"/>
      <c r="F40" s="2546"/>
      <c r="G40" s="2546"/>
      <c r="H40" s="2546"/>
      <c r="I40" s="2546"/>
      <c r="J40" s="2546"/>
      <c r="K40" s="2546"/>
      <c r="L40" s="2546"/>
      <c r="M40" s="2546"/>
      <c r="N40" s="2546"/>
      <c r="O40" s="2546"/>
      <c r="P40" s="2546"/>
      <c r="Q40" s="2546"/>
      <c r="R40" s="2546"/>
      <c r="S40" s="2546"/>
      <c r="T40" s="2546"/>
      <c r="U40" s="2546"/>
      <c r="V40" s="2546"/>
      <c r="W40" s="2546"/>
      <c r="X40" s="2546"/>
      <c r="Y40" s="2522"/>
      <c r="Z40" s="2555"/>
      <c r="AA40" s="1777"/>
      <c r="AB40" s="4908"/>
      <c r="AC40" s="4908"/>
      <c r="AD40" s="4908"/>
      <c r="AE40" s="4908"/>
      <c r="AF40" s="4908"/>
      <c r="AG40" s="4908"/>
      <c r="AH40" s="4908"/>
      <c r="AI40" s="4908"/>
      <c r="AJ40" s="4908"/>
      <c r="AK40" s="4908"/>
      <c r="AL40" s="4841"/>
      <c r="AM40" s="1685"/>
      <c r="AN40" s="1703" t="s">
        <v>1558</v>
      </c>
      <c r="AO40" s="4804" t="s">
        <v>1559</v>
      </c>
      <c r="AP40" s="4804"/>
      <c r="AQ40" s="4804"/>
      <c r="AR40" s="4804"/>
      <c r="AS40" s="4804"/>
      <c r="AT40" s="4804"/>
      <c r="AU40" s="4804"/>
      <c r="AV40" s="4804"/>
      <c r="AW40" s="4804"/>
      <c r="AX40" s="4804"/>
      <c r="AY40" s="4804"/>
      <c r="AZ40" s="4804"/>
      <c r="BA40" s="4804"/>
      <c r="BB40" s="4804"/>
      <c r="BC40" s="4804"/>
      <c r="BD40" s="4804"/>
      <c r="BE40" s="4804"/>
      <c r="BF40" s="4804"/>
      <c r="BG40" s="4804"/>
      <c r="BH40" s="4804"/>
      <c r="BI40" s="4804"/>
      <c r="BJ40" s="4804"/>
      <c r="BK40" s="4804"/>
      <c r="BL40" s="4804"/>
      <c r="BM40" s="4804"/>
      <c r="BN40" s="4804"/>
      <c r="BO40" s="4804"/>
      <c r="BP40" s="4804"/>
      <c r="BQ40" s="4804"/>
      <c r="BR40" s="4804"/>
      <c r="BS40" s="4804"/>
      <c r="BT40" s="4804"/>
      <c r="BU40" s="4804"/>
      <c r="BV40" s="4805"/>
    </row>
    <row r="41" spans="1:74" ht="14.1" customHeight="1">
      <c r="A41" s="1727"/>
      <c r="B41" s="1063"/>
      <c r="C41" s="2546"/>
      <c r="D41" s="2546"/>
      <c r="E41" s="2546"/>
      <c r="F41" s="2546"/>
      <c r="G41" s="2546"/>
      <c r="H41" s="2546"/>
      <c r="I41" s="2546"/>
      <c r="J41" s="2546"/>
      <c r="K41" s="2546"/>
      <c r="L41" s="2546"/>
      <c r="M41" s="2546"/>
      <c r="N41" s="2546"/>
      <c r="O41" s="2546"/>
      <c r="P41" s="2546"/>
      <c r="Q41" s="2546"/>
      <c r="R41" s="2546"/>
      <c r="S41" s="2546"/>
      <c r="T41" s="2546"/>
      <c r="U41" s="2546"/>
      <c r="V41" s="2546"/>
      <c r="W41" s="2546"/>
      <c r="X41" s="2546"/>
      <c r="Y41" s="2522"/>
      <c r="Z41" s="2546"/>
      <c r="AA41" s="4818"/>
      <c r="AB41" s="4814"/>
      <c r="AC41" s="4814"/>
      <c r="AD41" s="4814"/>
      <c r="AE41" s="4814"/>
      <c r="AF41" s="4814"/>
      <c r="AG41" s="4814"/>
      <c r="AH41" s="4814"/>
      <c r="AI41" s="4814"/>
      <c r="AJ41" s="4814"/>
      <c r="AK41" s="4814"/>
      <c r="AL41" s="4815"/>
      <c r="AM41" s="1685"/>
      <c r="AN41" s="1705"/>
      <c r="AO41" s="4806"/>
      <c r="AP41" s="4806"/>
      <c r="AQ41" s="4806"/>
      <c r="AR41" s="4806"/>
      <c r="AS41" s="4806"/>
      <c r="AT41" s="4806"/>
      <c r="AU41" s="4806"/>
      <c r="AV41" s="4806"/>
      <c r="AW41" s="4806"/>
      <c r="AX41" s="4806"/>
      <c r="AY41" s="4806"/>
      <c r="AZ41" s="4806"/>
      <c r="BA41" s="4806"/>
      <c r="BB41" s="4806"/>
      <c r="BC41" s="4806"/>
      <c r="BD41" s="4806"/>
      <c r="BE41" s="4806"/>
      <c r="BF41" s="4806"/>
      <c r="BG41" s="4806"/>
      <c r="BH41" s="4806"/>
      <c r="BI41" s="4806"/>
      <c r="BJ41" s="4806"/>
      <c r="BK41" s="4806"/>
      <c r="BL41" s="4806"/>
      <c r="BM41" s="4806"/>
      <c r="BN41" s="4806"/>
      <c r="BO41" s="4806"/>
      <c r="BP41" s="4806"/>
      <c r="BQ41" s="4806"/>
      <c r="BR41" s="4806"/>
      <c r="BS41" s="4806"/>
      <c r="BT41" s="4806"/>
      <c r="BU41" s="4806"/>
      <c r="BV41" s="4807"/>
    </row>
    <row r="42" spans="1:74" ht="14.1" customHeight="1">
      <c r="A42" s="1727"/>
      <c r="B42" s="914"/>
      <c r="C42" s="914"/>
      <c r="D42" s="2546"/>
      <c r="E42" s="2546"/>
      <c r="F42" s="2546"/>
      <c r="G42" s="2546"/>
      <c r="H42" s="2546"/>
      <c r="I42" s="2546"/>
      <c r="J42" s="2546"/>
      <c r="K42" s="2546"/>
      <c r="L42" s="2546"/>
      <c r="M42" s="2546"/>
      <c r="N42" s="2546"/>
      <c r="O42" s="2546"/>
      <c r="P42" s="2546"/>
      <c r="Q42" s="2546"/>
      <c r="R42" s="2546"/>
      <c r="S42" s="2546"/>
      <c r="T42" s="2546"/>
      <c r="U42" s="2546"/>
      <c r="V42" s="2546"/>
      <c r="W42" s="2546"/>
      <c r="X42" s="2546"/>
      <c r="Y42" s="2546"/>
      <c r="Z42" s="2555"/>
      <c r="AA42" s="2429"/>
      <c r="AB42" s="2548"/>
      <c r="AC42" s="2548"/>
      <c r="AD42" s="2548"/>
      <c r="AE42" s="2548"/>
      <c r="AF42" s="2548"/>
      <c r="AG42" s="2548"/>
      <c r="AH42" s="2548"/>
      <c r="AI42" s="2548"/>
      <c r="AJ42" s="2548"/>
      <c r="AK42" s="2548"/>
      <c r="AL42" s="2549"/>
      <c r="AM42" s="1685"/>
      <c r="AN42" s="1094"/>
    </row>
    <row r="43" spans="1:74" ht="14.1" customHeight="1">
      <c r="A43" s="1727"/>
      <c r="B43" s="914"/>
      <c r="C43" s="914"/>
      <c r="D43" s="2546"/>
      <c r="E43" s="2546"/>
      <c r="F43" s="2546"/>
      <c r="G43" s="2546"/>
      <c r="H43" s="2546"/>
      <c r="I43" s="2546"/>
      <c r="J43" s="2546"/>
      <c r="K43" s="2546"/>
      <c r="L43" s="2546"/>
      <c r="M43" s="2546"/>
      <c r="N43" s="2546"/>
      <c r="O43" s="2546"/>
      <c r="P43" s="2546"/>
      <c r="Q43" s="2546"/>
      <c r="R43" s="2546"/>
      <c r="S43" s="2546"/>
      <c r="T43" s="2546"/>
      <c r="U43" s="2546"/>
      <c r="V43" s="2546"/>
      <c r="W43" s="2546"/>
      <c r="X43" s="2546"/>
      <c r="Y43" s="2522"/>
      <c r="Z43" s="209"/>
      <c r="AA43" s="4818" t="s">
        <v>1996</v>
      </c>
      <c r="AB43" s="4814"/>
      <c r="AC43" s="4814"/>
      <c r="AD43" s="4814"/>
      <c r="AE43" s="4814"/>
      <c r="AF43" s="4814"/>
      <c r="AG43" s="4814"/>
      <c r="AH43" s="4814"/>
      <c r="AI43" s="4814"/>
      <c r="AJ43" s="4814"/>
      <c r="AK43" s="4814"/>
      <c r="AL43" s="4815"/>
      <c r="AM43" s="914"/>
    </row>
    <row r="44" spans="1:74" ht="14.25" customHeight="1">
      <c r="A44" s="1727"/>
      <c r="B44" s="2575" t="s">
        <v>2314</v>
      </c>
      <c r="C44" s="37"/>
      <c r="D44" s="2546"/>
      <c r="E44" s="2546"/>
      <c r="F44" s="2546"/>
      <c r="G44" s="2546"/>
      <c r="H44" s="2546"/>
      <c r="I44" s="2546"/>
      <c r="J44" s="2546"/>
      <c r="K44" s="2546"/>
      <c r="L44" s="2546"/>
      <c r="M44" s="2546"/>
      <c r="N44" s="2546"/>
      <c r="O44" s="2546"/>
      <c r="P44" s="2546"/>
      <c r="Q44" s="2546"/>
      <c r="R44" s="2546"/>
      <c r="S44" s="2546"/>
      <c r="T44" s="2546"/>
      <c r="U44" s="2546"/>
      <c r="V44" s="2546"/>
      <c r="W44" s="2546"/>
      <c r="X44" s="2546"/>
      <c r="Y44" s="2546"/>
      <c r="Z44" s="2522"/>
      <c r="AA44" s="2429" t="s">
        <v>12</v>
      </c>
      <c r="AB44" s="4844" t="s">
        <v>2402</v>
      </c>
      <c r="AC44" s="4844"/>
      <c r="AD44" s="4844"/>
      <c r="AE44" s="4844"/>
      <c r="AF44" s="4844"/>
      <c r="AG44" s="4844"/>
      <c r="AH44" s="4844"/>
      <c r="AI44" s="4844"/>
      <c r="AJ44" s="4844"/>
      <c r="AK44" s="4844"/>
      <c r="AL44" s="4845"/>
    </row>
    <row r="45" spans="1:74" ht="14.25" customHeight="1">
      <c r="A45" s="1727"/>
      <c r="B45" s="2546"/>
      <c r="C45" s="2570" t="s">
        <v>2315</v>
      </c>
      <c r="D45" s="2546"/>
      <c r="E45" s="2546"/>
      <c r="F45" s="2546"/>
      <c r="G45" s="2546"/>
      <c r="H45" s="2546"/>
      <c r="I45" s="2546"/>
      <c r="J45" s="2546"/>
      <c r="K45" s="2546"/>
      <c r="L45" s="2546"/>
      <c r="M45" s="2546"/>
      <c r="N45" s="2546"/>
      <c r="O45" s="2546"/>
      <c r="P45" s="2546"/>
      <c r="Q45" s="2546"/>
      <c r="R45" s="2546"/>
      <c r="S45" s="2546"/>
      <c r="T45" s="2546"/>
      <c r="U45" s="2546"/>
      <c r="V45" s="2546"/>
      <c r="W45" s="2546"/>
      <c r="X45" s="2546"/>
      <c r="Y45" s="2546"/>
      <c r="Z45" s="2522"/>
      <c r="AA45" s="2429"/>
      <c r="AB45" s="4844"/>
      <c r="AC45" s="4844"/>
      <c r="AD45" s="4844"/>
      <c r="AE45" s="4844"/>
      <c r="AF45" s="4844"/>
      <c r="AG45" s="4844"/>
      <c r="AH45" s="4844"/>
      <c r="AI45" s="4844"/>
      <c r="AJ45" s="4844"/>
      <c r="AK45" s="4844"/>
      <c r="AL45" s="4845"/>
      <c r="AN45" s="37" t="s">
        <v>50</v>
      </c>
      <c r="AO45" s="37" t="s">
        <v>2403</v>
      </c>
      <c r="AP45" s="37"/>
      <c r="AQ45" s="37"/>
      <c r="AR45" s="37"/>
      <c r="AS45" s="37"/>
      <c r="AT45" s="37"/>
      <c r="AU45" s="37"/>
      <c r="AV45" s="37"/>
      <c r="AW45" s="37"/>
      <c r="AX45" s="37"/>
      <c r="AY45" s="37"/>
      <c r="AZ45" s="37"/>
      <c r="BA45" s="37"/>
      <c r="BB45" s="37"/>
      <c r="BC45" s="37"/>
      <c r="BD45" s="37"/>
      <c r="BE45" s="37"/>
      <c r="BF45" s="37"/>
      <c r="BG45" s="37"/>
      <c r="BH45" s="37"/>
      <c r="BI45" s="37"/>
      <c r="BJ45" s="37"/>
      <c r="BK45" s="37"/>
    </row>
    <row r="46" spans="1:74" ht="12" customHeight="1">
      <c r="A46" s="1727"/>
      <c r="B46" s="2546"/>
      <c r="C46" s="37" t="s">
        <v>2316</v>
      </c>
      <c r="D46" s="2546"/>
      <c r="E46" s="2546"/>
      <c r="F46" s="2546"/>
      <c r="G46" s="2546"/>
      <c r="H46" s="2546"/>
      <c r="I46" s="2558"/>
      <c r="J46" s="2558"/>
      <c r="K46" s="2558"/>
      <c r="L46" s="2558"/>
      <c r="M46" s="2558"/>
      <c r="N46" s="2558"/>
      <c r="O46" s="2558"/>
      <c r="P46" s="2546"/>
      <c r="Q46" s="2518"/>
      <c r="R46" s="2518"/>
      <c r="S46" s="301"/>
      <c r="T46" s="2528"/>
      <c r="U46" s="2528"/>
      <c r="V46" s="2546"/>
      <c r="W46" s="2546"/>
      <c r="X46" s="2546"/>
      <c r="Y46" s="2522"/>
      <c r="Z46" s="2546"/>
      <c r="AA46" s="2427"/>
      <c r="AB46" s="4844"/>
      <c r="AC46" s="4844"/>
      <c r="AD46" s="4844"/>
      <c r="AE46" s="4844"/>
      <c r="AF46" s="4844"/>
      <c r="AG46" s="4844"/>
      <c r="AH46" s="4844"/>
      <c r="AI46" s="4844"/>
      <c r="AJ46" s="4844"/>
      <c r="AK46" s="4844"/>
      <c r="AL46" s="4845"/>
      <c r="AN46" s="3810" t="s">
        <v>2404</v>
      </c>
      <c r="AO46" s="3810"/>
      <c r="AP46" s="3810"/>
      <c r="AQ46" s="3810"/>
      <c r="AR46" s="3810"/>
      <c r="AS46" s="3810"/>
      <c r="AT46" s="3810"/>
      <c r="AU46" s="3810"/>
      <c r="AV46" s="3810"/>
      <c r="AW46" s="3810"/>
      <c r="AX46" s="3810"/>
      <c r="AY46" s="3810"/>
      <c r="AZ46" s="3810"/>
      <c r="BA46" s="3810"/>
      <c r="BB46" s="3810"/>
      <c r="BC46" s="3810"/>
      <c r="BD46" s="3810"/>
      <c r="BE46" s="3810"/>
      <c r="BF46" s="3810"/>
      <c r="BG46" s="3810"/>
      <c r="BH46" s="3810"/>
      <c r="BI46" s="3810"/>
      <c r="BJ46" s="3810"/>
      <c r="BK46" s="3810"/>
    </row>
    <row r="47" spans="1:74" ht="12" customHeight="1">
      <c r="A47" s="1727"/>
      <c r="B47" s="266"/>
      <c r="C47" s="4675" t="s">
        <v>1920</v>
      </c>
      <c r="D47" s="4675"/>
      <c r="E47" s="4675"/>
      <c r="F47" s="4675"/>
      <c r="G47" s="4675"/>
      <c r="H47" s="4675"/>
      <c r="I47" s="4675"/>
      <c r="J47" s="4675"/>
      <c r="K47" s="4675"/>
      <c r="L47" s="4675"/>
      <c r="M47" s="4675"/>
      <c r="N47" s="4675"/>
      <c r="O47" s="4675"/>
      <c r="P47" s="4675"/>
      <c r="Q47" s="4675"/>
      <c r="R47" s="4675"/>
      <c r="S47" s="2558"/>
      <c r="T47" s="2558"/>
      <c r="U47" s="2558"/>
      <c r="V47" s="2558"/>
      <c r="W47" s="2558"/>
      <c r="X47" s="2546"/>
      <c r="Y47" s="2522"/>
      <c r="Z47" s="2522"/>
      <c r="AA47" s="2429"/>
      <c r="AB47" s="2441"/>
      <c r="AC47" s="2441"/>
      <c r="AD47" s="2441"/>
      <c r="AE47" s="2441"/>
      <c r="AF47" s="2441"/>
      <c r="AG47" s="2441"/>
      <c r="AH47" s="2441"/>
      <c r="AI47" s="2441"/>
      <c r="AJ47" s="2441"/>
      <c r="AK47" s="2441"/>
      <c r="AL47" s="2442"/>
      <c r="AN47" s="3810"/>
      <c r="AO47" s="3810"/>
      <c r="AP47" s="3810"/>
      <c r="AQ47" s="3810"/>
      <c r="AR47" s="3810"/>
      <c r="AS47" s="3810"/>
      <c r="AT47" s="3810"/>
      <c r="AU47" s="3810"/>
      <c r="AV47" s="3810"/>
      <c r="AW47" s="3810"/>
      <c r="AX47" s="3810"/>
      <c r="AY47" s="3810"/>
      <c r="AZ47" s="3810"/>
      <c r="BA47" s="3810"/>
      <c r="BB47" s="3810"/>
      <c r="BC47" s="3810"/>
      <c r="BD47" s="3810"/>
      <c r="BE47" s="3810"/>
      <c r="BF47" s="3810"/>
      <c r="BG47" s="3810"/>
      <c r="BH47" s="3810"/>
      <c r="BI47" s="3810"/>
      <c r="BJ47" s="3810"/>
      <c r="BK47" s="3810"/>
    </row>
    <row r="48" spans="1:74" ht="13.5" customHeight="1">
      <c r="A48" s="1727"/>
      <c r="B48" s="914"/>
      <c r="C48" s="914"/>
      <c r="D48" s="914"/>
      <c r="E48" s="914"/>
      <c r="F48" s="914"/>
      <c r="G48" s="914"/>
      <c r="H48" s="914"/>
      <c r="I48" s="914"/>
      <c r="J48" s="914"/>
      <c r="K48" s="914"/>
      <c r="L48" s="914"/>
      <c r="M48" s="1078"/>
      <c r="N48" s="914"/>
      <c r="O48" s="914"/>
      <c r="P48" s="914"/>
      <c r="Q48" s="914"/>
      <c r="R48" s="914"/>
      <c r="S48" s="2518"/>
      <c r="T48" s="2558"/>
      <c r="U48" s="2522"/>
      <c r="V48" s="1783"/>
      <c r="W48" s="1783"/>
      <c r="X48" s="2522"/>
      <c r="Y48" s="2522"/>
      <c r="Z48" s="2546"/>
      <c r="AA48" s="2409"/>
      <c r="AB48" s="2441"/>
      <c r="AC48" s="2441"/>
      <c r="AD48" s="2441"/>
      <c r="AE48" s="2441"/>
      <c r="AF48" s="2441"/>
      <c r="AG48" s="2441"/>
      <c r="AH48" s="2441"/>
      <c r="AI48" s="2441"/>
      <c r="AJ48" s="2441"/>
      <c r="AK48" s="2441"/>
      <c r="AL48" s="2442"/>
      <c r="AN48" s="3810"/>
      <c r="AO48" s="3810"/>
      <c r="AP48" s="3810"/>
      <c r="AQ48" s="3810"/>
      <c r="AR48" s="3810"/>
      <c r="AS48" s="3810"/>
      <c r="AT48" s="3810"/>
      <c r="AU48" s="3810"/>
      <c r="AV48" s="3810"/>
      <c r="AW48" s="3810"/>
      <c r="AX48" s="3810"/>
      <c r="AY48" s="3810"/>
      <c r="AZ48" s="3810"/>
      <c r="BA48" s="3810"/>
      <c r="BB48" s="3810"/>
      <c r="BC48" s="3810"/>
      <c r="BD48" s="3810"/>
      <c r="BE48" s="3810"/>
      <c r="BF48" s="3810"/>
      <c r="BG48" s="3810"/>
      <c r="BH48" s="3810"/>
      <c r="BI48" s="3810"/>
      <c r="BJ48" s="3810"/>
      <c r="BK48" s="3810"/>
    </row>
    <row r="49" spans="1:63" ht="13.5" customHeight="1">
      <c r="A49" s="1727"/>
      <c r="B49" s="914"/>
      <c r="C49" s="914"/>
      <c r="D49" s="2546"/>
      <c r="E49" s="2546"/>
      <c r="F49" s="2546"/>
      <c r="G49" s="2546"/>
      <c r="H49" s="2546"/>
      <c r="I49" s="2546"/>
      <c r="J49" s="2546"/>
      <c r="K49" s="2546"/>
      <c r="L49" s="2546"/>
      <c r="M49" s="2546"/>
      <c r="N49" s="2546"/>
      <c r="O49" s="2546"/>
      <c r="P49" s="2546"/>
      <c r="Q49" s="2546"/>
      <c r="R49" s="2546"/>
      <c r="S49" s="2546"/>
      <c r="T49" s="2546"/>
      <c r="U49" s="2546"/>
      <c r="V49" s="2546"/>
      <c r="W49" s="2546"/>
      <c r="X49" s="2546"/>
      <c r="Y49" s="2522"/>
      <c r="Z49" s="2546"/>
      <c r="AA49" s="2409"/>
      <c r="AB49" s="2441"/>
      <c r="AC49" s="2441"/>
      <c r="AD49" s="2441"/>
      <c r="AE49" s="2441"/>
      <c r="AF49" s="2441"/>
      <c r="AG49" s="2441"/>
      <c r="AH49" s="2441"/>
      <c r="AI49" s="2441"/>
      <c r="AJ49" s="2441"/>
      <c r="AK49" s="2441"/>
      <c r="AL49" s="2442"/>
      <c r="AN49" s="3810"/>
      <c r="AO49" s="3810"/>
      <c r="AP49" s="3810"/>
      <c r="AQ49" s="3810"/>
      <c r="AR49" s="3810"/>
      <c r="AS49" s="3810"/>
      <c r="AT49" s="3810"/>
      <c r="AU49" s="3810"/>
      <c r="AV49" s="3810"/>
      <c r="AW49" s="3810"/>
      <c r="AX49" s="3810"/>
      <c r="AY49" s="3810"/>
      <c r="AZ49" s="3810"/>
      <c r="BA49" s="3810"/>
      <c r="BB49" s="3810"/>
      <c r="BC49" s="3810"/>
      <c r="BD49" s="3810"/>
      <c r="BE49" s="3810"/>
      <c r="BF49" s="3810"/>
      <c r="BG49" s="3810"/>
      <c r="BH49" s="3810"/>
      <c r="BI49" s="3810"/>
      <c r="BJ49" s="3810"/>
      <c r="BK49" s="3810"/>
    </row>
    <row r="50" spans="1:63" ht="12" customHeight="1">
      <c r="A50" s="1727"/>
      <c r="B50" s="914"/>
      <c r="C50" s="2546" t="s">
        <v>1923</v>
      </c>
      <c r="D50" s="914"/>
      <c r="E50" s="914"/>
      <c r="F50" s="914"/>
      <c r="G50" s="914"/>
      <c r="H50" s="914"/>
      <c r="I50" s="914"/>
      <c r="J50" s="914"/>
      <c r="K50" s="914"/>
      <c r="L50" s="914"/>
      <c r="M50" s="914"/>
      <c r="N50" s="914"/>
      <c r="O50" s="914"/>
      <c r="P50" s="914"/>
      <c r="Q50" s="914"/>
      <c r="R50" s="914"/>
      <c r="S50" s="2546"/>
      <c r="T50" s="2546"/>
      <c r="U50" s="2546"/>
      <c r="V50" s="2546"/>
      <c r="W50" s="2558"/>
      <c r="X50" s="2558"/>
      <c r="Y50" s="2522"/>
      <c r="Z50" s="2522"/>
      <c r="AA50" s="4847" t="s">
        <v>2400</v>
      </c>
      <c r="AB50" s="4848"/>
      <c r="AC50" s="4848"/>
      <c r="AD50" s="4848"/>
      <c r="AE50" s="4848"/>
      <c r="AF50" s="4848"/>
      <c r="AG50" s="4848"/>
      <c r="AH50" s="4848"/>
      <c r="AI50" s="4848"/>
      <c r="AJ50" s="4848"/>
      <c r="AK50" s="4848"/>
      <c r="AL50" s="6275"/>
      <c r="AN50" s="3810"/>
      <c r="AO50" s="3810"/>
      <c r="AP50" s="3810"/>
      <c r="AQ50" s="3810"/>
      <c r="AR50" s="3810"/>
      <c r="AS50" s="3810"/>
      <c r="AT50" s="3810"/>
      <c r="AU50" s="3810"/>
      <c r="AV50" s="3810"/>
      <c r="AW50" s="3810"/>
      <c r="AX50" s="3810"/>
      <c r="AY50" s="3810"/>
      <c r="AZ50" s="3810"/>
      <c r="BA50" s="3810"/>
      <c r="BB50" s="3810"/>
      <c r="BC50" s="3810"/>
      <c r="BD50" s="3810"/>
      <c r="BE50" s="3810"/>
      <c r="BF50" s="3810"/>
      <c r="BG50" s="3810"/>
      <c r="BH50" s="3810"/>
      <c r="BI50" s="3810"/>
      <c r="BJ50" s="3810"/>
      <c r="BK50" s="3810"/>
    </row>
    <row r="51" spans="1:63" ht="12" customHeight="1">
      <c r="A51" s="1727"/>
      <c r="B51" s="2546"/>
      <c r="C51" s="2546"/>
      <c r="D51" s="2522"/>
      <c r="E51" s="2546"/>
      <c r="F51" s="2546"/>
      <c r="G51" s="2546"/>
      <c r="H51" s="2546"/>
      <c r="I51" s="2546"/>
      <c r="J51" s="2546"/>
      <c r="K51" s="2546"/>
      <c r="L51" s="2546"/>
      <c r="M51" s="2546"/>
      <c r="N51" s="2546"/>
      <c r="O51" s="2546"/>
      <c r="P51" s="2546"/>
      <c r="Q51" s="2518"/>
      <c r="R51" s="2518"/>
      <c r="S51" s="301"/>
      <c r="T51" s="2528"/>
      <c r="U51" s="2528"/>
      <c r="V51" s="2546"/>
      <c r="W51" s="2546"/>
      <c r="X51" s="2546"/>
      <c r="Y51" s="2522"/>
      <c r="Z51" s="2522"/>
      <c r="AA51" s="145" t="s">
        <v>50</v>
      </c>
      <c r="AB51" s="4846" t="s">
        <v>2401</v>
      </c>
      <c r="AC51" s="4846"/>
      <c r="AD51" s="4846"/>
      <c r="AE51" s="4846"/>
      <c r="AF51" s="4846"/>
      <c r="AG51" s="4846"/>
      <c r="AH51" s="4846"/>
      <c r="AI51" s="4846"/>
      <c r="AJ51" s="4846"/>
      <c r="AK51" s="4846"/>
      <c r="AL51" s="6276"/>
      <c r="AM51" s="2444"/>
      <c r="AN51" s="3810"/>
      <c r="AO51" s="3810"/>
      <c r="AP51" s="3810"/>
      <c r="AQ51" s="3810"/>
      <c r="AR51" s="3810"/>
      <c r="AS51" s="3810"/>
      <c r="AT51" s="3810"/>
      <c r="AU51" s="3810"/>
      <c r="AV51" s="3810"/>
      <c r="AW51" s="3810"/>
      <c r="AX51" s="3810"/>
      <c r="AY51" s="3810"/>
      <c r="AZ51" s="3810"/>
      <c r="BA51" s="3810"/>
      <c r="BB51" s="3810"/>
      <c r="BC51" s="3810"/>
      <c r="BD51" s="3810"/>
      <c r="BE51" s="3810"/>
      <c r="BF51" s="3810"/>
      <c r="BG51" s="3810"/>
      <c r="BH51" s="3810"/>
      <c r="BI51" s="3810"/>
      <c r="BJ51" s="3810"/>
      <c r="BK51" s="3810"/>
    </row>
    <row r="52" spans="1:63" ht="14.25" customHeight="1">
      <c r="A52" s="1727"/>
      <c r="B52" s="2546"/>
      <c r="C52" s="2522" t="s">
        <v>1921</v>
      </c>
      <c r="D52" s="2522"/>
      <c r="E52" s="2546"/>
      <c r="F52" s="2546"/>
      <c r="G52" s="2546"/>
      <c r="H52" s="2546"/>
      <c r="I52" s="2546"/>
      <c r="J52" s="2546"/>
      <c r="K52" s="2546"/>
      <c r="L52" s="2546"/>
      <c r="M52" s="2546"/>
      <c r="N52" s="2546"/>
      <c r="O52" s="2546"/>
      <c r="P52" s="2546"/>
      <c r="Q52" s="2518"/>
      <c r="R52" s="2518"/>
      <c r="S52" s="301"/>
      <c r="T52" s="2528"/>
      <c r="U52" s="2528"/>
      <c r="V52" s="2546"/>
      <c r="W52" s="2546"/>
      <c r="X52" s="2546"/>
      <c r="Y52" s="2522"/>
      <c r="Z52" s="2522"/>
      <c r="AA52" s="145"/>
      <c r="AB52" s="4846"/>
      <c r="AC52" s="4846"/>
      <c r="AD52" s="4846"/>
      <c r="AE52" s="4846"/>
      <c r="AF52" s="4846"/>
      <c r="AG52" s="4846"/>
      <c r="AH52" s="4846"/>
      <c r="AI52" s="4846"/>
      <c r="AJ52" s="4846"/>
      <c r="AK52" s="4846"/>
      <c r="AL52" s="6276"/>
      <c r="AM52" s="2445"/>
      <c r="AN52" s="3810"/>
      <c r="AO52" s="3810"/>
      <c r="AP52" s="3810"/>
      <c r="AQ52" s="3810"/>
      <c r="AR52" s="3810"/>
      <c r="AS52" s="3810"/>
      <c r="AT52" s="3810"/>
      <c r="AU52" s="3810"/>
      <c r="AV52" s="3810"/>
      <c r="AW52" s="3810"/>
      <c r="AX52" s="3810"/>
      <c r="AY52" s="3810"/>
      <c r="AZ52" s="3810"/>
      <c r="BA52" s="3810"/>
      <c r="BB52" s="3810"/>
      <c r="BC52" s="3810"/>
      <c r="BD52" s="3810"/>
      <c r="BE52" s="3810"/>
      <c r="BF52" s="3810"/>
      <c r="BG52" s="3810"/>
      <c r="BH52" s="3810"/>
      <c r="BI52" s="3810"/>
      <c r="BJ52" s="3810"/>
      <c r="BK52" s="3810"/>
    </row>
    <row r="53" spans="1:63" ht="12" customHeight="1">
      <c r="A53" s="1727"/>
      <c r="B53" s="266"/>
      <c r="C53" s="2522" t="s">
        <v>1922</v>
      </c>
      <c r="D53" s="2546"/>
      <c r="E53" s="2546"/>
      <c r="F53" s="2546"/>
      <c r="G53" s="2546"/>
      <c r="H53" s="2546"/>
      <c r="I53" s="2546"/>
      <c r="J53" s="2546"/>
      <c r="K53" s="2546"/>
      <c r="L53" s="2546"/>
      <c r="M53" s="2546"/>
      <c r="N53" s="2546"/>
      <c r="O53" s="2546"/>
      <c r="P53" s="2546"/>
      <c r="Q53" s="2546"/>
      <c r="R53" s="2546"/>
      <c r="S53" s="2546"/>
      <c r="T53" s="2546"/>
      <c r="U53" s="2546"/>
      <c r="V53" s="2546"/>
      <c r="W53" s="2546"/>
      <c r="X53" s="2546"/>
      <c r="Y53" s="2558"/>
      <c r="Z53" s="2522"/>
      <c r="AA53" s="145"/>
      <c r="AB53" s="4846"/>
      <c r="AC53" s="4846"/>
      <c r="AD53" s="4846"/>
      <c r="AE53" s="4846"/>
      <c r="AF53" s="4846"/>
      <c r="AG53" s="4846"/>
      <c r="AH53" s="4846"/>
      <c r="AI53" s="4846"/>
      <c r="AJ53" s="4846"/>
      <c r="AK53" s="4846"/>
      <c r="AL53" s="6276"/>
      <c r="AM53" s="2445"/>
      <c r="AN53" s="2445"/>
      <c r="AO53" s="2445"/>
    </row>
    <row r="54" spans="1:63">
      <c r="A54" s="1727"/>
      <c r="B54" s="2546"/>
      <c r="C54" s="914"/>
      <c r="D54" s="1007"/>
      <c r="E54" s="1007"/>
      <c r="F54" s="2551"/>
      <c r="G54" s="2551"/>
      <c r="H54" s="2551"/>
      <c r="I54" s="2551"/>
      <c r="J54" s="2551"/>
      <c r="K54" s="2551"/>
      <c r="L54" s="2551"/>
      <c r="M54" s="2551"/>
      <c r="N54" s="2551"/>
      <c r="O54" s="2551"/>
      <c r="P54" s="2551"/>
      <c r="Q54" s="2551"/>
      <c r="R54" s="2551"/>
      <c r="S54" s="2551"/>
      <c r="T54" s="2551"/>
      <c r="U54" s="2551"/>
      <c r="V54" s="2551"/>
      <c r="W54" s="2551"/>
      <c r="X54" s="2551"/>
      <c r="Y54" s="2551"/>
      <c r="Z54" s="2522"/>
      <c r="AA54" s="145"/>
      <c r="AB54" s="4846"/>
      <c r="AC54" s="4846"/>
      <c r="AD54" s="4846"/>
      <c r="AE54" s="4846"/>
      <c r="AF54" s="4846"/>
      <c r="AG54" s="4846"/>
      <c r="AH54" s="4846"/>
      <c r="AI54" s="4846"/>
      <c r="AJ54" s="4846"/>
      <c r="AK54" s="4846"/>
      <c r="AL54" s="6276"/>
      <c r="AM54" s="2445"/>
      <c r="AN54" s="2445"/>
      <c r="AO54" s="2445"/>
    </row>
    <row r="55" spans="1:63" ht="14.25" customHeight="1">
      <c r="A55" s="1727"/>
      <c r="B55" s="2546"/>
      <c r="C55" s="914"/>
      <c r="D55" s="1007"/>
      <c r="E55" s="1007"/>
      <c r="F55" s="2551"/>
      <c r="G55" s="2551"/>
      <c r="H55" s="2551"/>
      <c r="I55" s="2551"/>
      <c r="J55" s="2551"/>
      <c r="K55" s="2551"/>
      <c r="L55" s="2551"/>
      <c r="M55" s="2551"/>
      <c r="N55" s="2551"/>
      <c r="O55" s="2551"/>
      <c r="P55" s="2551"/>
      <c r="Q55" s="2551"/>
      <c r="R55" s="2551"/>
      <c r="S55" s="2551"/>
      <c r="T55" s="2551"/>
      <c r="U55" s="2551"/>
      <c r="V55" s="2551"/>
      <c r="W55" s="2551"/>
      <c r="X55" s="2551"/>
      <c r="Y55" s="2551"/>
      <c r="Z55" s="2522"/>
      <c r="AA55" s="145"/>
      <c r="AB55" s="4846"/>
      <c r="AC55" s="4846"/>
      <c r="AD55" s="4846"/>
      <c r="AE55" s="4846"/>
      <c r="AF55" s="4846"/>
      <c r="AG55" s="4846"/>
      <c r="AH55" s="4846"/>
      <c r="AI55" s="4846"/>
      <c r="AJ55" s="4846"/>
      <c r="AK55" s="4846"/>
      <c r="AL55" s="6276"/>
      <c r="AM55" s="2445"/>
      <c r="AN55" s="2445"/>
      <c r="AO55" s="2445"/>
    </row>
    <row r="56" spans="1:63" ht="12" customHeight="1">
      <c r="A56" s="6277"/>
      <c r="B56" s="2547"/>
      <c r="C56" s="2547"/>
      <c r="D56" s="2547"/>
      <c r="E56" s="2547"/>
      <c r="F56" s="2547"/>
      <c r="G56" s="2547"/>
      <c r="H56" s="2547"/>
      <c r="I56" s="2547"/>
      <c r="J56" s="2547"/>
      <c r="K56" s="2547"/>
      <c r="L56" s="2547"/>
      <c r="M56" s="2547"/>
      <c r="N56" s="2547"/>
      <c r="O56" s="2547"/>
      <c r="P56" s="2547"/>
      <c r="Q56" s="2547"/>
      <c r="R56" s="2547"/>
      <c r="S56" s="1656"/>
      <c r="T56" s="2547"/>
      <c r="U56" s="2547"/>
      <c r="V56" s="2547"/>
      <c r="W56" s="2547"/>
      <c r="X56" s="2547"/>
      <c r="Y56" s="1637"/>
      <c r="Z56" s="2277"/>
      <c r="AA56" s="145"/>
      <c r="AB56" s="4846"/>
      <c r="AC56" s="4846"/>
      <c r="AD56" s="4846"/>
      <c r="AE56" s="4846"/>
      <c r="AF56" s="4846"/>
      <c r="AG56" s="4846"/>
      <c r="AH56" s="4846"/>
      <c r="AI56" s="4846"/>
      <c r="AJ56" s="4846"/>
      <c r="AK56" s="4846"/>
      <c r="AL56" s="6276"/>
      <c r="AM56" s="2445"/>
      <c r="AN56" s="2445"/>
      <c r="AO56" s="2445"/>
    </row>
    <row r="57" spans="1:63" ht="12" customHeight="1">
      <c r="A57" s="6277"/>
      <c r="B57" s="2547"/>
      <c r="C57" s="2547"/>
      <c r="D57" s="2547"/>
      <c r="E57" s="2547"/>
      <c r="F57" s="2547"/>
      <c r="G57" s="2547"/>
      <c r="H57" s="2547"/>
      <c r="I57" s="2547"/>
      <c r="J57" s="2547"/>
      <c r="K57" s="2547"/>
      <c r="L57" s="2547"/>
      <c r="M57" s="2547"/>
      <c r="N57" s="2547"/>
      <c r="O57" s="2547"/>
      <c r="P57" s="2547"/>
      <c r="Q57" s="2547"/>
      <c r="R57" s="2547"/>
      <c r="S57" s="1656"/>
      <c r="T57" s="2547"/>
      <c r="U57" s="2547"/>
      <c r="V57" s="2547"/>
      <c r="W57" s="2547"/>
      <c r="X57" s="2547"/>
      <c r="Y57" s="1637"/>
      <c r="Z57" s="2277"/>
      <c r="AA57" s="145"/>
      <c r="AB57" s="4846"/>
      <c r="AC57" s="4846"/>
      <c r="AD57" s="4846"/>
      <c r="AE57" s="4846"/>
      <c r="AF57" s="4846"/>
      <c r="AG57" s="4846"/>
      <c r="AH57" s="4846"/>
      <c r="AI57" s="4846"/>
      <c r="AJ57" s="4846"/>
      <c r="AK57" s="4846"/>
      <c r="AL57" s="6276"/>
      <c r="AM57" s="2445"/>
      <c r="AN57" s="2445"/>
      <c r="AO57" s="2445"/>
    </row>
    <row r="58" spans="1:63">
      <c r="A58" s="6278"/>
      <c r="B58" s="1637"/>
      <c r="C58" s="4842"/>
      <c r="D58" s="4842"/>
      <c r="E58" s="4842"/>
      <c r="F58" s="4842"/>
      <c r="G58" s="4842"/>
      <c r="H58" s="4842"/>
      <c r="I58" s="4842"/>
      <c r="J58" s="4842"/>
      <c r="K58" s="4842"/>
      <c r="L58" s="4842"/>
      <c r="M58" s="4842"/>
      <c r="N58" s="4842"/>
      <c r="O58" s="4842"/>
      <c r="P58" s="4842"/>
      <c r="Q58" s="4842"/>
      <c r="R58" s="4842"/>
      <c r="S58" s="4842"/>
      <c r="T58" s="4842"/>
      <c r="U58" s="4842"/>
      <c r="V58" s="4842"/>
      <c r="W58" s="4842"/>
      <c r="X58" s="4842"/>
      <c r="Y58" s="4842"/>
      <c r="Z58" s="4843"/>
      <c r="AA58" s="145"/>
      <c r="AB58" s="4846"/>
      <c r="AC58" s="4846"/>
      <c r="AD58" s="4846"/>
      <c r="AE58" s="4846"/>
      <c r="AF58" s="4846"/>
      <c r="AG58" s="4846"/>
      <c r="AH58" s="4846"/>
      <c r="AI58" s="4846"/>
      <c r="AJ58" s="4846"/>
      <c r="AK58" s="4846"/>
      <c r="AL58" s="6276"/>
      <c r="AM58" s="2445"/>
      <c r="AN58" s="2445"/>
      <c r="AO58" s="2445"/>
    </row>
    <row r="59" spans="1:63">
      <c r="A59" s="6279"/>
      <c r="B59" s="2447"/>
      <c r="C59" s="2547"/>
      <c r="D59" s="2547"/>
      <c r="E59" s="2547"/>
      <c r="F59" s="2547"/>
      <c r="G59" s="2547"/>
      <c r="H59" s="2547"/>
      <c r="I59" s="2547"/>
      <c r="J59" s="2547"/>
      <c r="K59" s="2547"/>
      <c r="L59" s="2547"/>
      <c r="M59" s="2547"/>
      <c r="N59" s="2547"/>
      <c r="O59" s="2547"/>
      <c r="P59" s="2547"/>
      <c r="Q59" s="2547"/>
      <c r="R59" s="2547"/>
      <c r="S59" s="1656"/>
      <c r="T59" s="2547"/>
      <c r="U59" s="2547"/>
      <c r="V59" s="2547"/>
      <c r="W59" s="2547"/>
      <c r="X59" s="2547"/>
      <c r="Y59" s="1637"/>
      <c r="Z59" s="2277"/>
      <c r="AA59" s="145"/>
      <c r="AB59" s="4846"/>
      <c r="AC59" s="4846"/>
      <c r="AD59" s="4846"/>
      <c r="AE59" s="4846"/>
      <c r="AF59" s="4846"/>
      <c r="AG59" s="4846"/>
      <c r="AH59" s="4846"/>
      <c r="AI59" s="4846"/>
      <c r="AJ59" s="4846"/>
      <c r="AK59" s="4846"/>
      <c r="AL59" s="6276"/>
      <c r="AM59" s="2445"/>
      <c r="AN59" s="2445"/>
      <c r="AO59" s="2445"/>
    </row>
    <row r="60" spans="1:63">
      <c r="A60" s="1727"/>
      <c r="B60" s="2443"/>
      <c r="C60" s="2535"/>
      <c r="D60" s="2535"/>
      <c r="E60" s="2535"/>
      <c r="F60" s="2535"/>
      <c r="G60" s="2535"/>
      <c r="H60" s="2535"/>
      <c r="I60" s="2535"/>
      <c r="J60" s="2535"/>
      <c r="K60" s="2535"/>
      <c r="L60" s="2535"/>
      <c r="M60" s="2535"/>
      <c r="N60" s="2535"/>
      <c r="O60" s="2535"/>
      <c r="P60" s="2535"/>
      <c r="Q60" s="2535"/>
      <c r="R60" s="2535"/>
      <c r="S60" s="889"/>
      <c r="T60" s="2535"/>
      <c r="U60" s="2535"/>
      <c r="V60" s="2535"/>
      <c r="W60" s="2535"/>
      <c r="X60" s="2535"/>
      <c r="Y60" s="914"/>
      <c r="Z60" s="1097"/>
      <c r="AA60" s="145"/>
      <c r="AB60" s="4846"/>
      <c r="AC60" s="4846"/>
      <c r="AD60" s="4846"/>
      <c r="AE60" s="4846"/>
      <c r="AF60" s="4846"/>
      <c r="AG60" s="4846"/>
      <c r="AH60" s="4846"/>
      <c r="AI60" s="4846"/>
      <c r="AJ60" s="4846"/>
      <c r="AK60" s="4846"/>
      <c r="AL60" s="6276"/>
      <c r="AM60" s="2445"/>
      <c r="AN60" s="2445"/>
      <c r="AO60" s="2445"/>
    </row>
    <row r="61" spans="1:63">
      <c r="A61" s="1727"/>
      <c r="B61" s="2546"/>
      <c r="C61" s="1007"/>
      <c r="D61" s="1007"/>
      <c r="E61" s="1007"/>
      <c r="F61" s="1007"/>
      <c r="G61" s="1007"/>
      <c r="H61" s="1007"/>
      <c r="I61" s="1007"/>
      <c r="J61" s="1007"/>
      <c r="K61" s="1007"/>
      <c r="L61" s="1007"/>
      <c r="M61" s="1784"/>
      <c r="N61" s="1007"/>
      <c r="O61" s="1007"/>
      <c r="P61" s="1007"/>
      <c r="Q61" s="1007"/>
      <c r="R61" s="1007"/>
      <c r="S61" s="1007"/>
      <c r="T61" s="1007"/>
      <c r="U61" s="1007"/>
      <c r="V61" s="1007"/>
      <c r="W61" s="1007"/>
      <c r="X61" s="1007"/>
      <c r="Y61" s="1007"/>
      <c r="Z61" s="2522"/>
      <c r="AA61" s="2246"/>
      <c r="AB61" s="2446"/>
      <c r="AC61" s="2446"/>
      <c r="AD61" s="2446"/>
      <c r="AE61" s="2446"/>
      <c r="AF61" s="2446"/>
      <c r="AG61" s="2446"/>
      <c r="AH61" s="2446"/>
      <c r="AI61" s="2446"/>
      <c r="AJ61" s="2446"/>
      <c r="AK61" s="2446"/>
      <c r="AL61" s="6280"/>
      <c r="AM61" s="2445"/>
      <c r="AN61" s="2445"/>
      <c r="AO61" s="2445"/>
    </row>
    <row r="62" spans="1:63" ht="12.75" thickBot="1">
      <c r="A62" s="1729"/>
      <c r="B62" s="1101"/>
      <c r="C62" s="1101"/>
      <c r="D62" s="1101"/>
      <c r="E62" s="1101"/>
      <c r="F62" s="1101"/>
      <c r="G62" s="1101"/>
      <c r="H62" s="1101"/>
      <c r="I62" s="1101"/>
      <c r="J62" s="1101"/>
      <c r="K62" s="1101"/>
      <c r="L62" s="1101"/>
      <c r="M62" s="1785"/>
      <c r="N62" s="1101"/>
      <c r="O62" s="1101"/>
      <c r="P62" s="1101"/>
      <c r="Q62" s="1101"/>
      <c r="R62" s="1101"/>
      <c r="S62" s="1101"/>
      <c r="T62" s="1101"/>
      <c r="U62" s="1101"/>
      <c r="V62" s="1101"/>
      <c r="W62" s="1101"/>
      <c r="X62" s="1101"/>
      <c r="Y62" s="1101"/>
      <c r="Z62" s="1101"/>
      <c r="AA62" s="921"/>
      <c r="AB62" s="6281"/>
      <c r="AC62" s="6281"/>
      <c r="AD62" s="6281"/>
      <c r="AE62" s="6281"/>
      <c r="AF62" s="6281"/>
      <c r="AG62" s="6281"/>
      <c r="AH62" s="6281"/>
      <c r="AI62" s="6281"/>
      <c r="AJ62" s="6281"/>
      <c r="AK62" s="6281"/>
      <c r="AL62" s="6282"/>
      <c r="AM62" s="2445"/>
      <c r="AN62" s="2445"/>
      <c r="AO62" s="2445"/>
    </row>
  </sheetData>
  <mergeCells count="49">
    <mergeCell ref="C58:Z58"/>
    <mergeCell ref="AA43:AL43"/>
    <mergeCell ref="AB44:AL46"/>
    <mergeCell ref="AB51:AL60"/>
    <mergeCell ref="AA50:AL50"/>
    <mergeCell ref="AN46:BK52"/>
    <mergeCell ref="C31:I31"/>
    <mergeCell ref="A1:AL1"/>
    <mergeCell ref="A3:Z3"/>
    <mergeCell ref="AA3:AL3"/>
    <mergeCell ref="AB7:AL7"/>
    <mergeCell ref="AB8:AL12"/>
    <mergeCell ref="O31:T31"/>
    <mergeCell ref="AA27:AL27"/>
    <mergeCell ref="AA19:AL19"/>
    <mergeCell ref="U31:Y31"/>
    <mergeCell ref="J31:N31"/>
    <mergeCell ref="AB31:AL40"/>
    <mergeCell ref="AO8:BV13"/>
    <mergeCell ref="AO15:BV17"/>
    <mergeCell ref="AO18:BV18"/>
    <mergeCell ref="AO20:BV21"/>
    <mergeCell ref="D26:Y27"/>
    <mergeCell ref="B13:Z13"/>
    <mergeCell ref="N14:S14"/>
    <mergeCell ref="D18:Y21"/>
    <mergeCell ref="AC21:AL22"/>
    <mergeCell ref="AB24:AB25"/>
    <mergeCell ref="AC24:AL26"/>
    <mergeCell ref="C25:Z25"/>
    <mergeCell ref="AO40:BV41"/>
    <mergeCell ref="AN24:BV26"/>
    <mergeCell ref="AO28:BV29"/>
    <mergeCell ref="AO30:BV31"/>
    <mergeCell ref="AB30:AL30"/>
    <mergeCell ref="AO38:BV39"/>
    <mergeCell ref="AA41:AL41"/>
    <mergeCell ref="O35:T35"/>
    <mergeCell ref="C47:R47"/>
    <mergeCell ref="O32:T32"/>
    <mergeCell ref="U32:Y32"/>
    <mergeCell ref="J32:N32"/>
    <mergeCell ref="O33:T33"/>
    <mergeCell ref="O34:T34"/>
    <mergeCell ref="C32:I32"/>
    <mergeCell ref="C35:I35"/>
    <mergeCell ref="C36:I36"/>
    <mergeCell ref="C33:I33"/>
    <mergeCell ref="C34:I34"/>
  </mergeCells>
  <phoneticPr fontId="3"/>
  <printOptions horizontalCentered="1"/>
  <pageMargins left="0.70866141732283472" right="0.31496062992125984" top="0.39370078740157483" bottom="0.39370078740157483" header="0" footer="0"/>
  <pageSetup paperSize="9" scale="99" orientation="portrait" r:id="rId1"/>
  <headerFooter alignWithMargins="0"/>
  <colBreaks count="1" manualBreakCount="1">
    <brk id="38"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1335311" r:id="rId4" name="Check Box 15">
              <controlPr defaultSize="0" autoFill="0" autoLine="0" autoPict="0">
                <anchor moveWithCells="1">
                  <from>
                    <xdr:col>20</xdr:col>
                    <xdr:colOff>38100</xdr:colOff>
                    <xdr:row>30</xdr:row>
                    <xdr:rowOff>0</xdr:rowOff>
                  </from>
                  <to>
                    <xdr:col>22</xdr:col>
                    <xdr:colOff>0</xdr:colOff>
                    <xdr:row>31</xdr:row>
                    <xdr:rowOff>0</xdr:rowOff>
                  </to>
                </anchor>
              </controlPr>
            </control>
          </mc:Choice>
        </mc:AlternateContent>
        <mc:AlternateContent xmlns:mc="http://schemas.openxmlformats.org/markup-compatibility/2006">
          <mc:Choice Requires="x14">
            <control shapeId="1335312" r:id="rId5" name="Check Box 16">
              <controlPr defaultSize="0" autoFill="0" autoLine="0" autoPict="0">
                <anchor moveWithCells="1">
                  <from>
                    <xdr:col>22</xdr:col>
                    <xdr:colOff>76200</xdr:colOff>
                    <xdr:row>30</xdr:row>
                    <xdr:rowOff>0</xdr:rowOff>
                  </from>
                  <to>
                    <xdr:col>24</xdr:col>
                    <xdr:colOff>38100</xdr:colOff>
                    <xdr:row>31</xdr:row>
                    <xdr:rowOff>0</xdr:rowOff>
                  </to>
                </anchor>
              </controlPr>
            </control>
          </mc:Choice>
        </mc:AlternateContent>
        <mc:AlternateContent xmlns:mc="http://schemas.openxmlformats.org/markup-compatibility/2006">
          <mc:Choice Requires="x14">
            <control shapeId="1335313" r:id="rId6" name="Check Box 17">
              <controlPr defaultSize="0" autoFill="0" autoLine="0" autoPict="0">
                <anchor moveWithCells="1">
                  <from>
                    <xdr:col>20</xdr:col>
                    <xdr:colOff>38100</xdr:colOff>
                    <xdr:row>31</xdr:row>
                    <xdr:rowOff>0</xdr:rowOff>
                  </from>
                  <to>
                    <xdr:col>22</xdr:col>
                    <xdr:colOff>0</xdr:colOff>
                    <xdr:row>32</xdr:row>
                    <xdr:rowOff>0</xdr:rowOff>
                  </to>
                </anchor>
              </controlPr>
            </control>
          </mc:Choice>
        </mc:AlternateContent>
        <mc:AlternateContent xmlns:mc="http://schemas.openxmlformats.org/markup-compatibility/2006">
          <mc:Choice Requires="x14">
            <control shapeId="1335314" r:id="rId7" name="Check Box 18">
              <controlPr defaultSize="0" autoFill="0" autoLine="0" autoPict="0">
                <anchor moveWithCells="1">
                  <from>
                    <xdr:col>22</xdr:col>
                    <xdr:colOff>76200</xdr:colOff>
                    <xdr:row>31</xdr:row>
                    <xdr:rowOff>0</xdr:rowOff>
                  </from>
                  <to>
                    <xdr:col>24</xdr:col>
                    <xdr:colOff>38100</xdr:colOff>
                    <xdr:row>32</xdr:row>
                    <xdr:rowOff>0</xdr:rowOff>
                  </to>
                </anchor>
              </controlPr>
            </control>
          </mc:Choice>
        </mc:AlternateContent>
        <mc:AlternateContent xmlns:mc="http://schemas.openxmlformats.org/markup-compatibility/2006">
          <mc:Choice Requires="x14">
            <control shapeId="1335315" r:id="rId8" name="Check Box 19">
              <controlPr defaultSize="0" autoFill="0" autoLine="0" autoPict="0">
                <anchor moveWithCells="1">
                  <from>
                    <xdr:col>10</xdr:col>
                    <xdr:colOff>142875</xdr:colOff>
                    <xdr:row>10</xdr:row>
                    <xdr:rowOff>0</xdr:rowOff>
                  </from>
                  <to>
                    <xdr:col>17</xdr:col>
                    <xdr:colOff>57150</xdr:colOff>
                    <xdr:row>11</xdr:row>
                    <xdr:rowOff>28575</xdr:rowOff>
                  </to>
                </anchor>
              </controlPr>
            </control>
          </mc:Choice>
        </mc:AlternateContent>
        <mc:AlternateContent xmlns:mc="http://schemas.openxmlformats.org/markup-compatibility/2006">
          <mc:Choice Requires="x14">
            <control shapeId="1335316" r:id="rId9" name="Check Box 20">
              <controlPr defaultSize="0" autoFill="0" autoLine="0" autoPict="0">
                <anchor moveWithCells="1">
                  <from>
                    <xdr:col>18</xdr:col>
                    <xdr:colOff>9525</xdr:colOff>
                    <xdr:row>10</xdr:row>
                    <xdr:rowOff>0</xdr:rowOff>
                  </from>
                  <to>
                    <xdr:col>21</xdr:col>
                    <xdr:colOff>142875</xdr:colOff>
                    <xdr:row>10</xdr:row>
                    <xdr:rowOff>161925</xdr:rowOff>
                  </to>
                </anchor>
              </controlPr>
            </control>
          </mc:Choice>
        </mc:AlternateContent>
        <mc:AlternateContent xmlns:mc="http://schemas.openxmlformats.org/markup-compatibility/2006">
          <mc:Choice Requires="x14">
            <control shapeId="1335317" r:id="rId10" name="Check Box 21">
              <controlPr defaultSize="0" autoFill="0" autoLine="0" autoPict="0" altText="ない">
                <anchor moveWithCells="1">
                  <from>
                    <xdr:col>20</xdr:col>
                    <xdr:colOff>104775</xdr:colOff>
                    <xdr:row>6</xdr:row>
                    <xdr:rowOff>47625</xdr:rowOff>
                  </from>
                  <to>
                    <xdr:col>23</xdr:col>
                    <xdr:colOff>47625</xdr:colOff>
                    <xdr:row>7</xdr:row>
                    <xdr:rowOff>85725</xdr:rowOff>
                  </to>
                </anchor>
              </controlPr>
            </control>
          </mc:Choice>
        </mc:AlternateContent>
        <mc:AlternateContent xmlns:mc="http://schemas.openxmlformats.org/markup-compatibility/2006">
          <mc:Choice Requires="x14">
            <control shapeId="1335318" r:id="rId11" name="Check Box 22">
              <controlPr defaultSize="0" autoFill="0" autoLine="0" autoPict="0" altText="ない">
                <anchor moveWithCells="1">
                  <from>
                    <xdr:col>24</xdr:col>
                    <xdr:colOff>28575</xdr:colOff>
                    <xdr:row>6</xdr:row>
                    <xdr:rowOff>47625</xdr:rowOff>
                  </from>
                  <to>
                    <xdr:col>25</xdr:col>
                    <xdr:colOff>333375</xdr:colOff>
                    <xdr:row>7</xdr:row>
                    <xdr:rowOff>85725</xdr:rowOff>
                  </to>
                </anchor>
              </controlPr>
            </control>
          </mc:Choice>
        </mc:AlternateContent>
        <mc:AlternateContent xmlns:mc="http://schemas.openxmlformats.org/markup-compatibility/2006">
          <mc:Choice Requires="x14">
            <control shapeId="1335319" r:id="rId12" name="Check Box 23">
              <controlPr defaultSize="0" autoFill="0" autoLine="0" autoPict="0" altText="ない">
                <anchor moveWithCells="1">
                  <from>
                    <xdr:col>20</xdr:col>
                    <xdr:colOff>104775</xdr:colOff>
                    <xdr:row>8</xdr:row>
                    <xdr:rowOff>133350</xdr:rowOff>
                  </from>
                  <to>
                    <xdr:col>23</xdr:col>
                    <xdr:colOff>47625</xdr:colOff>
                    <xdr:row>10</xdr:row>
                    <xdr:rowOff>0</xdr:rowOff>
                  </to>
                </anchor>
              </controlPr>
            </control>
          </mc:Choice>
        </mc:AlternateContent>
        <mc:AlternateContent xmlns:mc="http://schemas.openxmlformats.org/markup-compatibility/2006">
          <mc:Choice Requires="x14">
            <control shapeId="1335320" r:id="rId13" name="Check Box 24">
              <controlPr defaultSize="0" autoFill="0" autoLine="0" autoPict="0" altText="ない">
                <anchor moveWithCells="1">
                  <from>
                    <xdr:col>24</xdr:col>
                    <xdr:colOff>28575</xdr:colOff>
                    <xdr:row>8</xdr:row>
                    <xdr:rowOff>133350</xdr:rowOff>
                  </from>
                  <to>
                    <xdr:col>25</xdr:col>
                    <xdr:colOff>333375</xdr:colOff>
                    <xdr:row>10</xdr:row>
                    <xdr:rowOff>0</xdr:rowOff>
                  </to>
                </anchor>
              </controlPr>
            </control>
          </mc:Choice>
        </mc:AlternateContent>
        <mc:AlternateContent xmlns:mc="http://schemas.openxmlformats.org/markup-compatibility/2006">
          <mc:Choice Requires="x14">
            <control shapeId="1335321" r:id="rId14" name="Check Box 25">
              <controlPr defaultSize="0" autoFill="0" autoLine="0" autoPict="0" altText="ない">
                <anchor moveWithCells="1">
                  <from>
                    <xdr:col>3</xdr:col>
                    <xdr:colOff>0</xdr:colOff>
                    <xdr:row>12</xdr:row>
                    <xdr:rowOff>152400</xdr:rowOff>
                  </from>
                  <to>
                    <xdr:col>5</xdr:col>
                    <xdr:colOff>142875</xdr:colOff>
                    <xdr:row>14</xdr:row>
                    <xdr:rowOff>19050</xdr:rowOff>
                  </to>
                </anchor>
              </controlPr>
            </control>
          </mc:Choice>
        </mc:AlternateContent>
        <mc:AlternateContent xmlns:mc="http://schemas.openxmlformats.org/markup-compatibility/2006">
          <mc:Choice Requires="x14">
            <control shapeId="1335322" r:id="rId15" name="Check Box 26">
              <controlPr defaultSize="0" autoFill="0" autoLine="0" autoPict="0" altText="ない">
                <anchor moveWithCells="1">
                  <from>
                    <xdr:col>22</xdr:col>
                    <xdr:colOff>9525</xdr:colOff>
                    <xdr:row>12</xdr:row>
                    <xdr:rowOff>133350</xdr:rowOff>
                  </from>
                  <to>
                    <xdr:col>25</xdr:col>
                    <xdr:colOff>114300</xdr:colOff>
                    <xdr:row>14</xdr:row>
                    <xdr:rowOff>0</xdr:rowOff>
                  </to>
                </anchor>
              </controlPr>
            </control>
          </mc:Choice>
        </mc:AlternateContent>
        <mc:AlternateContent xmlns:mc="http://schemas.openxmlformats.org/markup-compatibility/2006">
          <mc:Choice Requires="x14">
            <control shapeId="1335323" r:id="rId16" name="Check Box 27">
              <controlPr defaultSize="0" autoFill="0" autoLine="0" autoPict="0" altText="ない">
                <anchor moveWithCells="1">
                  <from>
                    <xdr:col>20</xdr:col>
                    <xdr:colOff>104775</xdr:colOff>
                    <xdr:row>22</xdr:row>
                    <xdr:rowOff>0</xdr:rowOff>
                  </from>
                  <to>
                    <xdr:col>23</xdr:col>
                    <xdr:colOff>47625</xdr:colOff>
                    <xdr:row>23</xdr:row>
                    <xdr:rowOff>38100</xdr:rowOff>
                  </to>
                </anchor>
              </controlPr>
            </control>
          </mc:Choice>
        </mc:AlternateContent>
        <mc:AlternateContent xmlns:mc="http://schemas.openxmlformats.org/markup-compatibility/2006">
          <mc:Choice Requires="x14">
            <control shapeId="1335324" r:id="rId17" name="Check Box 28">
              <controlPr defaultSize="0" autoFill="0" autoLine="0" autoPict="0" altText="ない">
                <anchor moveWithCells="1">
                  <from>
                    <xdr:col>24</xdr:col>
                    <xdr:colOff>28575</xdr:colOff>
                    <xdr:row>22</xdr:row>
                    <xdr:rowOff>0</xdr:rowOff>
                  </from>
                  <to>
                    <xdr:col>25</xdr:col>
                    <xdr:colOff>333375</xdr:colOff>
                    <xdr:row>23</xdr:row>
                    <xdr:rowOff>38100</xdr:rowOff>
                  </to>
                </anchor>
              </controlPr>
            </control>
          </mc:Choice>
        </mc:AlternateContent>
        <mc:AlternateContent xmlns:mc="http://schemas.openxmlformats.org/markup-compatibility/2006">
          <mc:Choice Requires="x14">
            <control shapeId="1335329" r:id="rId18" name="Check Box 33">
              <controlPr defaultSize="0" autoFill="0" autoLine="0" autoPict="0" altText="ない">
                <anchor moveWithCells="1">
                  <from>
                    <xdr:col>20</xdr:col>
                    <xdr:colOff>114300</xdr:colOff>
                    <xdr:row>39</xdr:row>
                    <xdr:rowOff>85725</xdr:rowOff>
                  </from>
                  <to>
                    <xdr:col>23</xdr:col>
                    <xdr:colOff>57150</xdr:colOff>
                    <xdr:row>40</xdr:row>
                    <xdr:rowOff>133350</xdr:rowOff>
                  </to>
                </anchor>
              </controlPr>
            </control>
          </mc:Choice>
        </mc:AlternateContent>
        <mc:AlternateContent xmlns:mc="http://schemas.openxmlformats.org/markup-compatibility/2006">
          <mc:Choice Requires="x14">
            <control shapeId="1335330" r:id="rId19" name="Check Box 34">
              <controlPr defaultSize="0" autoFill="0" autoLine="0" autoPict="0" altText="ない">
                <anchor moveWithCells="1">
                  <from>
                    <xdr:col>24</xdr:col>
                    <xdr:colOff>38100</xdr:colOff>
                    <xdr:row>39</xdr:row>
                    <xdr:rowOff>85725</xdr:rowOff>
                  </from>
                  <to>
                    <xdr:col>25</xdr:col>
                    <xdr:colOff>342900</xdr:colOff>
                    <xdr:row>40</xdr:row>
                    <xdr:rowOff>133350</xdr:rowOff>
                  </to>
                </anchor>
              </controlPr>
            </control>
          </mc:Choice>
        </mc:AlternateContent>
        <mc:AlternateContent xmlns:mc="http://schemas.openxmlformats.org/markup-compatibility/2006">
          <mc:Choice Requires="x14">
            <control shapeId="1335349" r:id="rId20" name="Check Box 53">
              <controlPr defaultSize="0" autoFill="0" autoLine="0" autoPict="0" altText="ない">
                <anchor moveWithCells="1">
                  <from>
                    <xdr:col>20</xdr:col>
                    <xdr:colOff>95250</xdr:colOff>
                    <xdr:row>45</xdr:row>
                    <xdr:rowOff>0</xdr:rowOff>
                  </from>
                  <to>
                    <xdr:col>23</xdr:col>
                    <xdr:colOff>38100</xdr:colOff>
                    <xdr:row>46</xdr:row>
                    <xdr:rowOff>38100</xdr:rowOff>
                  </to>
                </anchor>
              </controlPr>
            </control>
          </mc:Choice>
        </mc:AlternateContent>
        <mc:AlternateContent xmlns:mc="http://schemas.openxmlformats.org/markup-compatibility/2006">
          <mc:Choice Requires="x14">
            <control shapeId="1335350" r:id="rId21" name="Check Box 54">
              <controlPr defaultSize="0" autoFill="0" autoLine="0" autoPict="0" altText="ない">
                <anchor moveWithCells="1">
                  <from>
                    <xdr:col>24</xdr:col>
                    <xdr:colOff>19050</xdr:colOff>
                    <xdr:row>45</xdr:row>
                    <xdr:rowOff>0</xdr:rowOff>
                  </from>
                  <to>
                    <xdr:col>25</xdr:col>
                    <xdr:colOff>323850</xdr:colOff>
                    <xdr:row>46</xdr:row>
                    <xdr:rowOff>38100</xdr:rowOff>
                  </to>
                </anchor>
              </controlPr>
            </control>
          </mc:Choice>
        </mc:AlternateContent>
        <mc:AlternateContent xmlns:mc="http://schemas.openxmlformats.org/markup-compatibility/2006">
          <mc:Choice Requires="x14">
            <control shapeId="1335403" r:id="rId22" name="Check Box 107">
              <controlPr defaultSize="0" autoFill="0" autoLine="0" autoPict="0">
                <anchor moveWithCells="1">
                  <from>
                    <xdr:col>9</xdr:col>
                    <xdr:colOff>38100</xdr:colOff>
                    <xdr:row>31</xdr:row>
                    <xdr:rowOff>0</xdr:rowOff>
                  </from>
                  <to>
                    <xdr:col>11</xdr:col>
                    <xdr:colOff>0</xdr:colOff>
                    <xdr:row>32</xdr:row>
                    <xdr:rowOff>0</xdr:rowOff>
                  </to>
                </anchor>
              </controlPr>
            </control>
          </mc:Choice>
        </mc:AlternateContent>
        <mc:AlternateContent xmlns:mc="http://schemas.openxmlformats.org/markup-compatibility/2006">
          <mc:Choice Requires="x14">
            <control shapeId="1335404" r:id="rId23" name="Check Box 108">
              <controlPr defaultSize="0" autoFill="0" autoLine="0" autoPict="0">
                <anchor moveWithCells="1">
                  <from>
                    <xdr:col>11</xdr:col>
                    <xdr:colOff>76200</xdr:colOff>
                    <xdr:row>31</xdr:row>
                    <xdr:rowOff>0</xdr:rowOff>
                  </from>
                  <to>
                    <xdr:col>13</xdr:col>
                    <xdr:colOff>38100</xdr:colOff>
                    <xdr:row>32</xdr:row>
                    <xdr:rowOff>0</xdr:rowOff>
                  </to>
                </anchor>
              </controlPr>
            </control>
          </mc:Choice>
        </mc:AlternateContent>
        <mc:AlternateContent xmlns:mc="http://schemas.openxmlformats.org/markup-compatibility/2006">
          <mc:Choice Requires="x14">
            <control shapeId="1335407" r:id="rId24" name="Check Box 111">
              <controlPr defaultSize="0" autoFill="0" autoLine="0" autoPict="0">
                <anchor moveWithCells="1">
                  <from>
                    <xdr:col>20</xdr:col>
                    <xdr:colOff>38100</xdr:colOff>
                    <xdr:row>30</xdr:row>
                    <xdr:rowOff>0</xdr:rowOff>
                  </from>
                  <to>
                    <xdr:col>22</xdr:col>
                    <xdr:colOff>0</xdr:colOff>
                    <xdr:row>31</xdr:row>
                    <xdr:rowOff>0</xdr:rowOff>
                  </to>
                </anchor>
              </controlPr>
            </control>
          </mc:Choice>
        </mc:AlternateContent>
        <mc:AlternateContent xmlns:mc="http://schemas.openxmlformats.org/markup-compatibility/2006">
          <mc:Choice Requires="x14">
            <control shapeId="1335408" r:id="rId25" name="Check Box 112">
              <controlPr defaultSize="0" autoFill="0" autoLine="0" autoPict="0">
                <anchor moveWithCells="1">
                  <from>
                    <xdr:col>22</xdr:col>
                    <xdr:colOff>76200</xdr:colOff>
                    <xdr:row>30</xdr:row>
                    <xdr:rowOff>0</xdr:rowOff>
                  </from>
                  <to>
                    <xdr:col>24</xdr:col>
                    <xdr:colOff>38100</xdr:colOff>
                    <xdr:row>31</xdr:row>
                    <xdr:rowOff>0</xdr:rowOff>
                  </to>
                </anchor>
              </controlPr>
            </control>
          </mc:Choice>
        </mc:AlternateContent>
        <mc:AlternateContent xmlns:mc="http://schemas.openxmlformats.org/markup-compatibility/2006">
          <mc:Choice Requires="x14">
            <control shapeId="1335409" r:id="rId26" name="Check Box 113">
              <controlPr defaultSize="0" autoFill="0" autoLine="0" autoPict="0">
                <anchor moveWithCells="1">
                  <from>
                    <xdr:col>20</xdr:col>
                    <xdr:colOff>38100</xdr:colOff>
                    <xdr:row>31</xdr:row>
                    <xdr:rowOff>0</xdr:rowOff>
                  </from>
                  <to>
                    <xdr:col>22</xdr:col>
                    <xdr:colOff>0</xdr:colOff>
                    <xdr:row>32</xdr:row>
                    <xdr:rowOff>0</xdr:rowOff>
                  </to>
                </anchor>
              </controlPr>
            </control>
          </mc:Choice>
        </mc:AlternateContent>
        <mc:AlternateContent xmlns:mc="http://schemas.openxmlformats.org/markup-compatibility/2006">
          <mc:Choice Requires="x14">
            <control shapeId="1335410" r:id="rId27" name="Check Box 114">
              <controlPr defaultSize="0" autoFill="0" autoLine="0" autoPict="0">
                <anchor moveWithCells="1">
                  <from>
                    <xdr:col>22</xdr:col>
                    <xdr:colOff>76200</xdr:colOff>
                    <xdr:row>31</xdr:row>
                    <xdr:rowOff>0</xdr:rowOff>
                  </from>
                  <to>
                    <xdr:col>24</xdr:col>
                    <xdr:colOff>38100</xdr:colOff>
                    <xdr:row>32</xdr:row>
                    <xdr:rowOff>0</xdr:rowOff>
                  </to>
                </anchor>
              </controlPr>
            </control>
          </mc:Choice>
        </mc:AlternateContent>
        <mc:AlternateContent xmlns:mc="http://schemas.openxmlformats.org/markup-compatibility/2006">
          <mc:Choice Requires="x14">
            <control shapeId="1335411" r:id="rId28" name="Check Box 115">
              <controlPr defaultSize="0" autoFill="0" autoLine="0" autoPict="0">
                <anchor moveWithCells="1">
                  <from>
                    <xdr:col>9</xdr:col>
                    <xdr:colOff>38100</xdr:colOff>
                    <xdr:row>32</xdr:row>
                    <xdr:rowOff>0</xdr:rowOff>
                  </from>
                  <to>
                    <xdr:col>11</xdr:col>
                    <xdr:colOff>0</xdr:colOff>
                    <xdr:row>33</xdr:row>
                    <xdr:rowOff>0</xdr:rowOff>
                  </to>
                </anchor>
              </controlPr>
            </control>
          </mc:Choice>
        </mc:AlternateContent>
        <mc:AlternateContent xmlns:mc="http://schemas.openxmlformats.org/markup-compatibility/2006">
          <mc:Choice Requires="x14">
            <control shapeId="1335412" r:id="rId29" name="Check Box 116">
              <controlPr defaultSize="0" autoFill="0" autoLine="0" autoPict="0">
                <anchor moveWithCells="1">
                  <from>
                    <xdr:col>11</xdr:col>
                    <xdr:colOff>76200</xdr:colOff>
                    <xdr:row>32</xdr:row>
                    <xdr:rowOff>0</xdr:rowOff>
                  </from>
                  <to>
                    <xdr:col>13</xdr:col>
                    <xdr:colOff>38100</xdr:colOff>
                    <xdr:row>33</xdr:row>
                    <xdr:rowOff>0</xdr:rowOff>
                  </to>
                </anchor>
              </controlPr>
            </control>
          </mc:Choice>
        </mc:AlternateContent>
        <mc:AlternateContent xmlns:mc="http://schemas.openxmlformats.org/markup-compatibility/2006">
          <mc:Choice Requires="x14">
            <control shapeId="1335413" r:id="rId30" name="Check Box 117">
              <controlPr defaultSize="0" autoFill="0" autoLine="0" autoPict="0">
                <anchor moveWithCells="1">
                  <from>
                    <xdr:col>20</xdr:col>
                    <xdr:colOff>38100</xdr:colOff>
                    <xdr:row>32</xdr:row>
                    <xdr:rowOff>0</xdr:rowOff>
                  </from>
                  <to>
                    <xdr:col>22</xdr:col>
                    <xdr:colOff>0</xdr:colOff>
                    <xdr:row>33</xdr:row>
                    <xdr:rowOff>0</xdr:rowOff>
                  </to>
                </anchor>
              </controlPr>
            </control>
          </mc:Choice>
        </mc:AlternateContent>
        <mc:AlternateContent xmlns:mc="http://schemas.openxmlformats.org/markup-compatibility/2006">
          <mc:Choice Requires="x14">
            <control shapeId="1335414" r:id="rId31" name="Check Box 118">
              <controlPr defaultSize="0" autoFill="0" autoLine="0" autoPict="0">
                <anchor moveWithCells="1">
                  <from>
                    <xdr:col>22</xdr:col>
                    <xdr:colOff>76200</xdr:colOff>
                    <xdr:row>32</xdr:row>
                    <xdr:rowOff>0</xdr:rowOff>
                  </from>
                  <to>
                    <xdr:col>24</xdr:col>
                    <xdr:colOff>38100</xdr:colOff>
                    <xdr:row>33</xdr:row>
                    <xdr:rowOff>0</xdr:rowOff>
                  </to>
                </anchor>
              </controlPr>
            </control>
          </mc:Choice>
        </mc:AlternateContent>
        <mc:AlternateContent xmlns:mc="http://schemas.openxmlformats.org/markup-compatibility/2006">
          <mc:Choice Requires="x14">
            <control shapeId="1335415" r:id="rId32" name="Check Box 119">
              <controlPr defaultSize="0" autoFill="0" autoLine="0" autoPict="0">
                <anchor moveWithCells="1">
                  <from>
                    <xdr:col>20</xdr:col>
                    <xdr:colOff>38100</xdr:colOff>
                    <xdr:row>33</xdr:row>
                    <xdr:rowOff>0</xdr:rowOff>
                  </from>
                  <to>
                    <xdr:col>22</xdr:col>
                    <xdr:colOff>0</xdr:colOff>
                    <xdr:row>34</xdr:row>
                    <xdr:rowOff>0</xdr:rowOff>
                  </to>
                </anchor>
              </controlPr>
            </control>
          </mc:Choice>
        </mc:AlternateContent>
        <mc:AlternateContent xmlns:mc="http://schemas.openxmlformats.org/markup-compatibility/2006">
          <mc:Choice Requires="x14">
            <control shapeId="1335416" r:id="rId33" name="Check Box 120">
              <controlPr defaultSize="0" autoFill="0" autoLine="0" autoPict="0">
                <anchor moveWithCells="1">
                  <from>
                    <xdr:col>22</xdr:col>
                    <xdr:colOff>76200</xdr:colOff>
                    <xdr:row>33</xdr:row>
                    <xdr:rowOff>0</xdr:rowOff>
                  </from>
                  <to>
                    <xdr:col>24</xdr:col>
                    <xdr:colOff>38100</xdr:colOff>
                    <xdr:row>34</xdr:row>
                    <xdr:rowOff>0</xdr:rowOff>
                  </to>
                </anchor>
              </controlPr>
            </control>
          </mc:Choice>
        </mc:AlternateContent>
        <mc:AlternateContent xmlns:mc="http://schemas.openxmlformats.org/markup-compatibility/2006">
          <mc:Choice Requires="x14">
            <control shapeId="1335417" r:id="rId34" name="Check Box 121">
              <controlPr defaultSize="0" autoFill="0" autoLine="0" autoPict="0">
                <anchor moveWithCells="1">
                  <from>
                    <xdr:col>9</xdr:col>
                    <xdr:colOff>38100</xdr:colOff>
                    <xdr:row>31</xdr:row>
                    <xdr:rowOff>0</xdr:rowOff>
                  </from>
                  <to>
                    <xdr:col>11</xdr:col>
                    <xdr:colOff>0</xdr:colOff>
                    <xdr:row>32</xdr:row>
                    <xdr:rowOff>0</xdr:rowOff>
                  </to>
                </anchor>
              </controlPr>
            </control>
          </mc:Choice>
        </mc:AlternateContent>
        <mc:AlternateContent xmlns:mc="http://schemas.openxmlformats.org/markup-compatibility/2006">
          <mc:Choice Requires="x14">
            <control shapeId="1335418" r:id="rId35" name="Check Box 122">
              <controlPr defaultSize="0" autoFill="0" autoLine="0" autoPict="0">
                <anchor moveWithCells="1">
                  <from>
                    <xdr:col>11</xdr:col>
                    <xdr:colOff>76200</xdr:colOff>
                    <xdr:row>31</xdr:row>
                    <xdr:rowOff>0</xdr:rowOff>
                  </from>
                  <to>
                    <xdr:col>13</xdr:col>
                    <xdr:colOff>38100</xdr:colOff>
                    <xdr:row>32</xdr:row>
                    <xdr:rowOff>0</xdr:rowOff>
                  </to>
                </anchor>
              </controlPr>
            </control>
          </mc:Choice>
        </mc:AlternateContent>
        <mc:AlternateContent xmlns:mc="http://schemas.openxmlformats.org/markup-compatibility/2006">
          <mc:Choice Requires="x14">
            <control shapeId="1335419" r:id="rId36" name="Check Box 123">
              <controlPr defaultSize="0" autoFill="0" autoLine="0" autoPict="0">
                <anchor moveWithCells="1">
                  <from>
                    <xdr:col>20</xdr:col>
                    <xdr:colOff>38100</xdr:colOff>
                    <xdr:row>30</xdr:row>
                    <xdr:rowOff>0</xdr:rowOff>
                  </from>
                  <to>
                    <xdr:col>22</xdr:col>
                    <xdr:colOff>0</xdr:colOff>
                    <xdr:row>31</xdr:row>
                    <xdr:rowOff>0</xdr:rowOff>
                  </to>
                </anchor>
              </controlPr>
            </control>
          </mc:Choice>
        </mc:AlternateContent>
        <mc:AlternateContent xmlns:mc="http://schemas.openxmlformats.org/markup-compatibility/2006">
          <mc:Choice Requires="x14">
            <control shapeId="1335420" r:id="rId37" name="Check Box 124">
              <controlPr defaultSize="0" autoFill="0" autoLine="0" autoPict="0">
                <anchor moveWithCells="1">
                  <from>
                    <xdr:col>22</xdr:col>
                    <xdr:colOff>76200</xdr:colOff>
                    <xdr:row>30</xdr:row>
                    <xdr:rowOff>0</xdr:rowOff>
                  </from>
                  <to>
                    <xdr:col>24</xdr:col>
                    <xdr:colOff>38100</xdr:colOff>
                    <xdr:row>31</xdr:row>
                    <xdr:rowOff>0</xdr:rowOff>
                  </to>
                </anchor>
              </controlPr>
            </control>
          </mc:Choice>
        </mc:AlternateContent>
        <mc:AlternateContent xmlns:mc="http://schemas.openxmlformats.org/markup-compatibility/2006">
          <mc:Choice Requires="x14">
            <control shapeId="1335421" r:id="rId38" name="Check Box 125">
              <controlPr defaultSize="0" autoFill="0" autoLine="0" autoPict="0">
                <anchor moveWithCells="1">
                  <from>
                    <xdr:col>20</xdr:col>
                    <xdr:colOff>38100</xdr:colOff>
                    <xdr:row>31</xdr:row>
                    <xdr:rowOff>0</xdr:rowOff>
                  </from>
                  <to>
                    <xdr:col>22</xdr:col>
                    <xdr:colOff>0</xdr:colOff>
                    <xdr:row>32</xdr:row>
                    <xdr:rowOff>0</xdr:rowOff>
                  </to>
                </anchor>
              </controlPr>
            </control>
          </mc:Choice>
        </mc:AlternateContent>
        <mc:AlternateContent xmlns:mc="http://schemas.openxmlformats.org/markup-compatibility/2006">
          <mc:Choice Requires="x14">
            <control shapeId="1335422" r:id="rId39" name="Check Box 126">
              <controlPr defaultSize="0" autoFill="0" autoLine="0" autoPict="0">
                <anchor moveWithCells="1">
                  <from>
                    <xdr:col>22</xdr:col>
                    <xdr:colOff>76200</xdr:colOff>
                    <xdr:row>31</xdr:row>
                    <xdr:rowOff>0</xdr:rowOff>
                  </from>
                  <to>
                    <xdr:col>24</xdr:col>
                    <xdr:colOff>38100</xdr:colOff>
                    <xdr:row>32</xdr:row>
                    <xdr:rowOff>0</xdr:rowOff>
                  </to>
                </anchor>
              </controlPr>
            </control>
          </mc:Choice>
        </mc:AlternateContent>
        <mc:AlternateContent xmlns:mc="http://schemas.openxmlformats.org/markup-compatibility/2006">
          <mc:Choice Requires="x14">
            <control shapeId="1335423" r:id="rId40" name="Check Box 127">
              <controlPr defaultSize="0" autoFill="0" autoLine="0" autoPict="0">
                <anchor moveWithCells="1">
                  <from>
                    <xdr:col>9</xdr:col>
                    <xdr:colOff>38100</xdr:colOff>
                    <xdr:row>32</xdr:row>
                    <xdr:rowOff>0</xdr:rowOff>
                  </from>
                  <to>
                    <xdr:col>11</xdr:col>
                    <xdr:colOff>0</xdr:colOff>
                    <xdr:row>33</xdr:row>
                    <xdr:rowOff>0</xdr:rowOff>
                  </to>
                </anchor>
              </controlPr>
            </control>
          </mc:Choice>
        </mc:AlternateContent>
        <mc:AlternateContent xmlns:mc="http://schemas.openxmlformats.org/markup-compatibility/2006">
          <mc:Choice Requires="x14">
            <control shapeId="1335424" r:id="rId41" name="Check Box 128">
              <controlPr defaultSize="0" autoFill="0" autoLine="0" autoPict="0">
                <anchor moveWithCells="1">
                  <from>
                    <xdr:col>11</xdr:col>
                    <xdr:colOff>76200</xdr:colOff>
                    <xdr:row>32</xdr:row>
                    <xdr:rowOff>0</xdr:rowOff>
                  </from>
                  <to>
                    <xdr:col>13</xdr:col>
                    <xdr:colOff>38100</xdr:colOff>
                    <xdr:row>33</xdr:row>
                    <xdr:rowOff>0</xdr:rowOff>
                  </to>
                </anchor>
              </controlPr>
            </control>
          </mc:Choice>
        </mc:AlternateContent>
        <mc:AlternateContent xmlns:mc="http://schemas.openxmlformats.org/markup-compatibility/2006">
          <mc:Choice Requires="x14">
            <control shapeId="1335425" r:id="rId42" name="Check Box 129">
              <controlPr defaultSize="0" autoFill="0" autoLine="0" autoPict="0">
                <anchor moveWithCells="1">
                  <from>
                    <xdr:col>20</xdr:col>
                    <xdr:colOff>38100</xdr:colOff>
                    <xdr:row>32</xdr:row>
                    <xdr:rowOff>0</xdr:rowOff>
                  </from>
                  <to>
                    <xdr:col>22</xdr:col>
                    <xdr:colOff>0</xdr:colOff>
                    <xdr:row>33</xdr:row>
                    <xdr:rowOff>0</xdr:rowOff>
                  </to>
                </anchor>
              </controlPr>
            </control>
          </mc:Choice>
        </mc:AlternateContent>
        <mc:AlternateContent xmlns:mc="http://schemas.openxmlformats.org/markup-compatibility/2006">
          <mc:Choice Requires="x14">
            <control shapeId="1335426" r:id="rId43" name="Check Box 130">
              <controlPr defaultSize="0" autoFill="0" autoLine="0" autoPict="0">
                <anchor moveWithCells="1">
                  <from>
                    <xdr:col>22</xdr:col>
                    <xdr:colOff>76200</xdr:colOff>
                    <xdr:row>32</xdr:row>
                    <xdr:rowOff>0</xdr:rowOff>
                  </from>
                  <to>
                    <xdr:col>24</xdr:col>
                    <xdr:colOff>38100</xdr:colOff>
                    <xdr:row>33</xdr:row>
                    <xdr:rowOff>0</xdr:rowOff>
                  </to>
                </anchor>
              </controlPr>
            </control>
          </mc:Choice>
        </mc:AlternateContent>
        <mc:AlternateContent xmlns:mc="http://schemas.openxmlformats.org/markup-compatibility/2006">
          <mc:Choice Requires="x14">
            <control shapeId="1335427" r:id="rId44" name="Check Box 131">
              <controlPr defaultSize="0" autoFill="0" autoLine="0" autoPict="0">
                <anchor moveWithCells="1">
                  <from>
                    <xdr:col>20</xdr:col>
                    <xdr:colOff>38100</xdr:colOff>
                    <xdr:row>33</xdr:row>
                    <xdr:rowOff>0</xdr:rowOff>
                  </from>
                  <to>
                    <xdr:col>22</xdr:col>
                    <xdr:colOff>0</xdr:colOff>
                    <xdr:row>34</xdr:row>
                    <xdr:rowOff>0</xdr:rowOff>
                  </to>
                </anchor>
              </controlPr>
            </control>
          </mc:Choice>
        </mc:AlternateContent>
        <mc:AlternateContent xmlns:mc="http://schemas.openxmlformats.org/markup-compatibility/2006">
          <mc:Choice Requires="x14">
            <control shapeId="1335428" r:id="rId45" name="Check Box 132">
              <controlPr defaultSize="0" autoFill="0" autoLine="0" autoPict="0">
                <anchor moveWithCells="1">
                  <from>
                    <xdr:col>22</xdr:col>
                    <xdr:colOff>76200</xdr:colOff>
                    <xdr:row>33</xdr:row>
                    <xdr:rowOff>0</xdr:rowOff>
                  </from>
                  <to>
                    <xdr:col>24</xdr:col>
                    <xdr:colOff>38100</xdr:colOff>
                    <xdr:row>34</xdr:row>
                    <xdr:rowOff>0</xdr:rowOff>
                  </to>
                </anchor>
              </controlPr>
            </control>
          </mc:Choice>
        </mc:AlternateContent>
        <mc:AlternateContent xmlns:mc="http://schemas.openxmlformats.org/markup-compatibility/2006">
          <mc:Choice Requires="x14">
            <control shapeId="1335429" r:id="rId46" name="Check Box 133">
              <controlPr defaultSize="0" autoFill="0" autoLine="0" autoPict="0">
                <anchor moveWithCells="1">
                  <from>
                    <xdr:col>9</xdr:col>
                    <xdr:colOff>38100</xdr:colOff>
                    <xdr:row>32</xdr:row>
                    <xdr:rowOff>0</xdr:rowOff>
                  </from>
                  <to>
                    <xdr:col>11</xdr:col>
                    <xdr:colOff>0</xdr:colOff>
                    <xdr:row>33</xdr:row>
                    <xdr:rowOff>0</xdr:rowOff>
                  </to>
                </anchor>
              </controlPr>
            </control>
          </mc:Choice>
        </mc:AlternateContent>
        <mc:AlternateContent xmlns:mc="http://schemas.openxmlformats.org/markup-compatibility/2006">
          <mc:Choice Requires="x14">
            <control shapeId="1335430" r:id="rId47" name="Check Box 134">
              <controlPr defaultSize="0" autoFill="0" autoLine="0" autoPict="0">
                <anchor moveWithCells="1">
                  <from>
                    <xdr:col>11</xdr:col>
                    <xdr:colOff>76200</xdr:colOff>
                    <xdr:row>32</xdr:row>
                    <xdr:rowOff>0</xdr:rowOff>
                  </from>
                  <to>
                    <xdr:col>13</xdr:col>
                    <xdr:colOff>38100</xdr:colOff>
                    <xdr:row>33</xdr:row>
                    <xdr:rowOff>0</xdr:rowOff>
                  </to>
                </anchor>
              </controlPr>
            </control>
          </mc:Choice>
        </mc:AlternateContent>
        <mc:AlternateContent xmlns:mc="http://schemas.openxmlformats.org/markup-compatibility/2006">
          <mc:Choice Requires="x14">
            <control shapeId="1335431" r:id="rId48" name="Check Box 135">
              <controlPr defaultSize="0" autoFill="0" autoLine="0" autoPict="0">
                <anchor moveWithCells="1">
                  <from>
                    <xdr:col>20</xdr:col>
                    <xdr:colOff>38100</xdr:colOff>
                    <xdr:row>31</xdr:row>
                    <xdr:rowOff>0</xdr:rowOff>
                  </from>
                  <to>
                    <xdr:col>22</xdr:col>
                    <xdr:colOff>0</xdr:colOff>
                    <xdr:row>32</xdr:row>
                    <xdr:rowOff>0</xdr:rowOff>
                  </to>
                </anchor>
              </controlPr>
            </control>
          </mc:Choice>
        </mc:AlternateContent>
        <mc:AlternateContent xmlns:mc="http://schemas.openxmlformats.org/markup-compatibility/2006">
          <mc:Choice Requires="x14">
            <control shapeId="1335432" r:id="rId49" name="Check Box 136">
              <controlPr defaultSize="0" autoFill="0" autoLine="0" autoPict="0">
                <anchor moveWithCells="1">
                  <from>
                    <xdr:col>22</xdr:col>
                    <xdr:colOff>76200</xdr:colOff>
                    <xdr:row>31</xdr:row>
                    <xdr:rowOff>0</xdr:rowOff>
                  </from>
                  <to>
                    <xdr:col>24</xdr:col>
                    <xdr:colOff>38100</xdr:colOff>
                    <xdr:row>32</xdr:row>
                    <xdr:rowOff>0</xdr:rowOff>
                  </to>
                </anchor>
              </controlPr>
            </control>
          </mc:Choice>
        </mc:AlternateContent>
        <mc:AlternateContent xmlns:mc="http://schemas.openxmlformats.org/markup-compatibility/2006">
          <mc:Choice Requires="x14">
            <control shapeId="1335433" r:id="rId50" name="Check Box 137">
              <controlPr defaultSize="0" autoFill="0" autoLine="0" autoPict="0">
                <anchor moveWithCells="1">
                  <from>
                    <xdr:col>9</xdr:col>
                    <xdr:colOff>38100</xdr:colOff>
                    <xdr:row>33</xdr:row>
                    <xdr:rowOff>0</xdr:rowOff>
                  </from>
                  <to>
                    <xdr:col>11</xdr:col>
                    <xdr:colOff>0</xdr:colOff>
                    <xdr:row>34</xdr:row>
                    <xdr:rowOff>0</xdr:rowOff>
                  </to>
                </anchor>
              </controlPr>
            </control>
          </mc:Choice>
        </mc:AlternateContent>
        <mc:AlternateContent xmlns:mc="http://schemas.openxmlformats.org/markup-compatibility/2006">
          <mc:Choice Requires="x14">
            <control shapeId="1335434" r:id="rId51" name="Check Box 138">
              <controlPr defaultSize="0" autoFill="0" autoLine="0" autoPict="0">
                <anchor moveWithCells="1">
                  <from>
                    <xdr:col>11</xdr:col>
                    <xdr:colOff>76200</xdr:colOff>
                    <xdr:row>33</xdr:row>
                    <xdr:rowOff>0</xdr:rowOff>
                  </from>
                  <to>
                    <xdr:col>13</xdr:col>
                    <xdr:colOff>38100</xdr:colOff>
                    <xdr:row>34</xdr:row>
                    <xdr:rowOff>0</xdr:rowOff>
                  </to>
                </anchor>
              </controlPr>
            </control>
          </mc:Choice>
        </mc:AlternateContent>
        <mc:AlternateContent xmlns:mc="http://schemas.openxmlformats.org/markup-compatibility/2006">
          <mc:Choice Requires="x14">
            <control shapeId="1335435" r:id="rId52" name="Check Box 139">
              <controlPr defaultSize="0" autoFill="0" autoLine="0" autoPict="0">
                <anchor moveWithCells="1">
                  <from>
                    <xdr:col>9</xdr:col>
                    <xdr:colOff>38100</xdr:colOff>
                    <xdr:row>31</xdr:row>
                    <xdr:rowOff>0</xdr:rowOff>
                  </from>
                  <to>
                    <xdr:col>11</xdr:col>
                    <xdr:colOff>0</xdr:colOff>
                    <xdr:row>32</xdr:row>
                    <xdr:rowOff>0</xdr:rowOff>
                  </to>
                </anchor>
              </controlPr>
            </control>
          </mc:Choice>
        </mc:AlternateContent>
        <mc:AlternateContent xmlns:mc="http://schemas.openxmlformats.org/markup-compatibility/2006">
          <mc:Choice Requires="x14">
            <control shapeId="1335436" r:id="rId53" name="Check Box 140">
              <controlPr defaultSize="0" autoFill="0" autoLine="0" autoPict="0">
                <anchor moveWithCells="1">
                  <from>
                    <xdr:col>11</xdr:col>
                    <xdr:colOff>76200</xdr:colOff>
                    <xdr:row>31</xdr:row>
                    <xdr:rowOff>0</xdr:rowOff>
                  </from>
                  <to>
                    <xdr:col>13</xdr:col>
                    <xdr:colOff>38100</xdr:colOff>
                    <xdr:row>32</xdr:row>
                    <xdr:rowOff>0</xdr:rowOff>
                  </to>
                </anchor>
              </controlPr>
            </control>
          </mc:Choice>
        </mc:AlternateContent>
        <mc:AlternateContent xmlns:mc="http://schemas.openxmlformats.org/markup-compatibility/2006">
          <mc:Choice Requires="x14">
            <control shapeId="1335437" r:id="rId54" name="Check Box 141">
              <controlPr defaultSize="0" autoFill="0" autoLine="0" autoPict="0">
                <anchor moveWithCells="1">
                  <from>
                    <xdr:col>20</xdr:col>
                    <xdr:colOff>38100</xdr:colOff>
                    <xdr:row>32</xdr:row>
                    <xdr:rowOff>0</xdr:rowOff>
                  </from>
                  <to>
                    <xdr:col>22</xdr:col>
                    <xdr:colOff>0</xdr:colOff>
                    <xdr:row>33</xdr:row>
                    <xdr:rowOff>0</xdr:rowOff>
                  </to>
                </anchor>
              </controlPr>
            </control>
          </mc:Choice>
        </mc:AlternateContent>
        <mc:AlternateContent xmlns:mc="http://schemas.openxmlformats.org/markup-compatibility/2006">
          <mc:Choice Requires="x14">
            <control shapeId="1335438" r:id="rId55" name="Check Box 142">
              <controlPr defaultSize="0" autoFill="0" autoLine="0" autoPict="0">
                <anchor moveWithCells="1">
                  <from>
                    <xdr:col>22</xdr:col>
                    <xdr:colOff>76200</xdr:colOff>
                    <xdr:row>32</xdr:row>
                    <xdr:rowOff>0</xdr:rowOff>
                  </from>
                  <to>
                    <xdr:col>24</xdr:col>
                    <xdr:colOff>38100</xdr:colOff>
                    <xdr:row>33</xdr:row>
                    <xdr:rowOff>0</xdr:rowOff>
                  </to>
                </anchor>
              </controlPr>
            </control>
          </mc:Choice>
        </mc:AlternateContent>
        <mc:AlternateContent xmlns:mc="http://schemas.openxmlformats.org/markup-compatibility/2006">
          <mc:Choice Requires="x14">
            <control shapeId="1335439" r:id="rId56" name="Check Box 143">
              <controlPr defaultSize="0" autoFill="0" autoLine="0" autoPict="0">
                <anchor moveWithCells="1">
                  <from>
                    <xdr:col>20</xdr:col>
                    <xdr:colOff>38100</xdr:colOff>
                    <xdr:row>33</xdr:row>
                    <xdr:rowOff>0</xdr:rowOff>
                  </from>
                  <to>
                    <xdr:col>22</xdr:col>
                    <xdr:colOff>0</xdr:colOff>
                    <xdr:row>34</xdr:row>
                    <xdr:rowOff>0</xdr:rowOff>
                  </to>
                </anchor>
              </controlPr>
            </control>
          </mc:Choice>
        </mc:AlternateContent>
        <mc:AlternateContent xmlns:mc="http://schemas.openxmlformats.org/markup-compatibility/2006">
          <mc:Choice Requires="x14">
            <control shapeId="1335440" r:id="rId57" name="Check Box 144">
              <controlPr defaultSize="0" autoFill="0" autoLine="0" autoPict="0">
                <anchor moveWithCells="1">
                  <from>
                    <xdr:col>22</xdr:col>
                    <xdr:colOff>76200</xdr:colOff>
                    <xdr:row>33</xdr:row>
                    <xdr:rowOff>0</xdr:rowOff>
                  </from>
                  <to>
                    <xdr:col>24</xdr:col>
                    <xdr:colOff>38100</xdr:colOff>
                    <xdr:row>34</xdr:row>
                    <xdr:rowOff>0</xdr:rowOff>
                  </to>
                </anchor>
              </controlPr>
            </control>
          </mc:Choice>
        </mc:AlternateContent>
        <mc:AlternateContent xmlns:mc="http://schemas.openxmlformats.org/markup-compatibility/2006">
          <mc:Choice Requires="x14">
            <control shapeId="1335441" r:id="rId58" name="Check Box 145">
              <controlPr defaultSize="0" autoFill="0" autoLine="0" autoPict="0">
                <anchor moveWithCells="1">
                  <from>
                    <xdr:col>9</xdr:col>
                    <xdr:colOff>38100</xdr:colOff>
                    <xdr:row>34</xdr:row>
                    <xdr:rowOff>0</xdr:rowOff>
                  </from>
                  <to>
                    <xdr:col>11</xdr:col>
                    <xdr:colOff>0</xdr:colOff>
                    <xdr:row>35</xdr:row>
                    <xdr:rowOff>0</xdr:rowOff>
                  </to>
                </anchor>
              </controlPr>
            </control>
          </mc:Choice>
        </mc:AlternateContent>
        <mc:AlternateContent xmlns:mc="http://schemas.openxmlformats.org/markup-compatibility/2006">
          <mc:Choice Requires="x14">
            <control shapeId="1335442" r:id="rId59" name="Check Box 146">
              <controlPr defaultSize="0" autoFill="0" autoLine="0" autoPict="0">
                <anchor moveWithCells="1">
                  <from>
                    <xdr:col>11</xdr:col>
                    <xdr:colOff>76200</xdr:colOff>
                    <xdr:row>34</xdr:row>
                    <xdr:rowOff>0</xdr:rowOff>
                  </from>
                  <to>
                    <xdr:col>13</xdr:col>
                    <xdr:colOff>38100</xdr:colOff>
                    <xdr:row>35</xdr:row>
                    <xdr:rowOff>0</xdr:rowOff>
                  </to>
                </anchor>
              </controlPr>
            </control>
          </mc:Choice>
        </mc:AlternateContent>
        <mc:AlternateContent xmlns:mc="http://schemas.openxmlformats.org/markup-compatibility/2006">
          <mc:Choice Requires="x14">
            <control shapeId="1335443" r:id="rId60" name="Check Box 147">
              <controlPr defaultSize="0" autoFill="0" autoLine="0" autoPict="0">
                <anchor moveWithCells="1">
                  <from>
                    <xdr:col>20</xdr:col>
                    <xdr:colOff>38100</xdr:colOff>
                    <xdr:row>34</xdr:row>
                    <xdr:rowOff>0</xdr:rowOff>
                  </from>
                  <to>
                    <xdr:col>22</xdr:col>
                    <xdr:colOff>0</xdr:colOff>
                    <xdr:row>35</xdr:row>
                    <xdr:rowOff>0</xdr:rowOff>
                  </to>
                </anchor>
              </controlPr>
            </control>
          </mc:Choice>
        </mc:AlternateContent>
        <mc:AlternateContent xmlns:mc="http://schemas.openxmlformats.org/markup-compatibility/2006">
          <mc:Choice Requires="x14">
            <control shapeId="1335444" r:id="rId61" name="Check Box 148">
              <controlPr defaultSize="0" autoFill="0" autoLine="0" autoPict="0">
                <anchor moveWithCells="1">
                  <from>
                    <xdr:col>22</xdr:col>
                    <xdr:colOff>76200</xdr:colOff>
                    <xdr:row>34</xdr:row>
                    <xdr:rowOff>0</xdr:rowOff>
                  </from>
                  <to>
                    <xdr:col>24</xdr:col>
                    <xdr:colOff>38100</xdr:colOff>
                    <xdr:row>35</xdr:row>
                    <xdr:rowOff>0</xdr:rowOff>
                  </to>
                </anchor>
              </controlPr>
            </control>
          </mc:Choice>
        </mc:AlternateContent>
        <mc:AlternateContent xmlns:mc="http://schemas.openxmlformats.org/markup-compatibility/2006">
          <mc:Choice Requires="x14">
            <control shapeId="1335445" r:id="rId62" name="Check Box 149">
              <controlPr defaultSize="0" autoFill="0" autoLine="0" autoPict="0">
                <anchor moveWithCells="1">
                  <from>
                    <xdr:col>20</xdr:col>
                    <xdr:colOff>38100</xdr:colOff>
                    <xdr:row>35</xdr:row>
                    <xdr:rowOff>0</xdr:rowOff>
                  </from>
                  <to>
                    <xdr:col>22</xdr:col>
                    <xdr:colOff>0</xdr:colOff>
                    <xdr:row>36</xdr:row>
                    <xdr:rowOff>0</xdr:rowOff>
                  </to>
                </anchor>
              </controlPr>
            </control>
          </mc:Choice>
        </mc:AlternateContent>
        <mc:AlternateContent xmlns:mc="http://schemas.openxmlformats.org/markup-compatibility/2006">
          <mc:Choice Requires="x14">
            <control shapeId="1335446" r:id="rId63" name="Check Box 150">
              <controlPr defaultSize="0" autoFill="0" autoLine="0" autoPict="0">
                <anchor moveWithCells="1">
                  <from>
                    <xdr:col>22</xdr:col>
                    <xdr:colOff>76200</xdr:colOff>
                    <xdr:row>35</xdr:row>
                    <xdr:rowOff>0</xdr:rowOff>
                  </from>
                  <to>
                    <xdr:col>24</xdr:col>
                    <xdr:colOff>38100</xdr:colOff>
                    <xdr:row>36</xdr:row>
                    <xdr:rowOff>0</xdr:rowOff>
                  </to>
                </anchor>
              </controlPr>
            </control>
          </mc:Choice>
        </mc:AlternateContent>
        <mc:AlternateContent xmlns:mc="http://schemas.openxmlformats.org/markup-compatibility/2006">
          <mc:Choice Requires="x14">
            <control shapeId="1335451" r:id="rId64" name="Check Box 155">
              <controlPr defaultSize="0" autoFill="0" autoLine="0" autoPict="0">
                <anchor moveWithCells="1">
                  <from>
                    <xdr:col>20</xdr:col>
                    <xdr:colOff>76200</xdr:colOff>
                    <xdr:row>15</xdr:row>
                    <xdr:rowOff>0</xdr:rowOff>
                  </from>
                  <to>
                    <xdr:col>24</xdr:col>
                    <xdr:colOff>19050</xdr:colOff>
                    <xdr:row>16</xdr:row>
                    <xdr:rowOff>85725</xdr:rowOff>
                  </to>
                </anchor>
              </controlPr>
            </control>
          </mc:Choice>
        </mc:AlternateContent>
        <mc:AlternateContent xmlns:mc="http://schemas.openxmlformats.org/markup-compatibility/2006">
          <mc:Choice Requires="x14">
            <control shapeId="1335452" r:id="rId65" name="Check Box 156">
              <controlPr defaultSize="0" autoFill="0" autoLine="0" autoPict="0">
                <anchor moveWithCells="1">
                  <from>
                    <xdr:col>24</xdr:col>
                    <xdr:colOff>114300</xdr:colOff>
                    <xdr:row>15</xdr:row>
                    <xdr:rowOff>0</xdr:rowOff>
                  </from>
                  <to>
                    <xdr:col>25</xdr:col>
                    <xdr:colOff>609600</xdr:colOff>
                    <xdr:row>16</xdr:row>
                    <xdr:rowOff>85725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Y90"/>
  <sheetViews>
    <sheetView showGridLines="0" zoomScaleNormal="100" zoomScaleSheetLayoutView="100" workbookViewId="0">
      <selection sqref="A1:AM1"/>
    </sheetView>
  </sheetViews>
  <sheetFormatPr defaultColWidth="8" defaultRowHeight="12"/>
  <cols>
    <col min="1" max="1" width="2.375" style="897" customWidth="1"/>
    <col min="2" max="2" width="3.5" style="897" customWidth="1"/>
    <col min="3" max="12" width="2.375" style="897" customWidth="1"/>
    <col min="13" max="13" width="2.375" style="1278" customWidth="1"/>
    <col min="14" max="25" width="2.375" style="897" customWidth="1"/>
    <col min="26" max="26" width="6.25" style="897" customWidth="1"/>
    <col min="27" max="38" width="2.375" style="897" customWidth="1"/>
    <col min="39" max="39" width="1.75" style="897" customWidth="1"/>
    <col min="40" max="92" width="2.375" style="897" customWidth="1"/>
    <col min="93" max="16384" width="8" style="897"/>
  </cols>
  <sheetData>
    <row r="1" spans="1:41" ht="14.1" customHeight="1">
      <c r="A1" s="3414" t="s">
        <v>971</v>
      </c>
      <c r="B1" s="3414"/>
      <c r="C1" s="3414"/>
      <c r="D1" s="3414"/>
      <c r="E1" s="3414"/>
      <c r="F1" s="3414"/>
      <c r="G1" s="3414"/>
      <c r="H1" s="3414"/>
      <c r="I1" s="3414"/>
      <c r="J1" s="3414"/>
      <c r="K1" s="3414"/>
      <c r="L1" s="3414"/>
      <c r="M1" s="3414"/>
      <c r="N1" s="3414"/>
      <c r="O1" s="3414"/>
      <c r="P1" s="3414"/>
      <c r="Q1" s="3414"/>
      <c r="R1" s="3414"/>
      <c r="S1" s="3414"/>
      <c r="T1" s="3414"/>
      <c r="U1" s="3414"/>
      <c r="V1" s="3414"/>
      <c r="W1" s="3414"/>
      <c r="X1" s="3414"/>
      <c r="Y1" s="3414"/>
      <c r="Z1" s="3414"/>
      <c r="AA1" s="3414"/>
      <c r="AB1" s="3414"/>
      <c r="AC1" s="3414"/>
      <c r="AD1" s="3414"/>
      <c r="AE1" s="3414"/>
      <c r="AF1" s="3414"/>
      <c r="AG1" s="3414"/>
      <c r="AH1" s="3414"/>
      <c r="AI1" s="3414"/>
      <c r="AJ1" s="3414"/>
      <c r="AK1" s="3414"/>
      <c r="AL1" s="3414"/>
      <c r="AM1" s="3414"/>
      <c r="AN1" s="1362"/>
    </row>
    <row r="2" spans="1:41" ht="5.0999999999999996" customHeight="1" thickBot="1"/>
    <row r="3" spans="1:41" ht="14.1" customHeight="1">
      <c r="A3" s="4856" t="s">
        <v>335</v>
      </c>
      <c r="B3" s="4857"/>
      <c r="C3" s="4857"/>
      <c r="D3" s="4857"/>
      <c r="E3" s="4857"/>
      <c r="F3" s="4857"/>
      <c r="G3" s="4857"/>
      <c r="H3" s="4857"/>
      <c r="I3" s="4857"/>
      <c r="J3" s="4857"/>
      <c r="K3" s="4857"/>
      <c r="L3" s="4857"/>
      <c r="M3" s="4857"/>
      <c r="N3" s="4857"/>
      <c r="O3" s="4857"/>
      <c r="P3" s="4857"/>
      <c r="Q3" s="4857"/>
      <c r="R3" s="4857"/>
      <c r="S3" s="4857"/>
      <c r="T3" s="4857"/>
      <c r="U3" s="4857"/>
      <c r="V3" s="4857"/>
      <c r="W3" s="4857"/>
      <c r="X3" s="4857"/>
      <c r="Y3" s="4857"/>
      <c r="Z3" s="4857"/>
      <c r="AA3" s="4233" t="s">
        <v>1561</v>
      </c>
      <c r="AB3" s="4854"/>
      <c r="AC3" s="4854"/>
      <c r="AD3" s="4854"/>
      <c r="AE3" s="4854"/>
      <c r="AF3" s="4854"/>
      <c r="AG3" s="4854"/>
      <c r="AH3" s="4854"/>
      <c r="AI3" s="4854"/>
      <c r="AJ3" s="4854"/>
      <c r="AK3" s="4854"/>
      <c r="AL3" s="4855"/>
      <c r="AM3" s="904"/>
      <c r="AN3" s="904"/>
      <c r="AO3" s="897" t="s">
        <v>386</v>
      </c>
    </row>
    <row r="4" spans="1:41" ht="14.1" customHeight="1">
      <c r="A4" s="1089"/>
      <c r="B4" s="904"/>
      <c r="C4" s="904"/>
      <c r="D4" s="904"/>
      <c r="E4" s="904"/>
      <c r="F4" s="904"/>
      <c r="G4" s="904"/>
      <c r="H4" s="904"/>
      <c r="I4" s="904"/>
      <c r="J4" s="904"/>
      <c r="K4" s="904"/>
      <c r="L4" s="904"/>
      <c r="M4" s="904"/>
      <c r="N4" s="904"/>
      <c r="O4" s="904"/>
      <c r="P4" s="904"/>
      <c r="Q4" s="904"/>
      <c r="R4" s="904"/>
      <c r="S4" s="904"/>
      <c r="T4" s="904"/>
      <c r="U4" s="904"/>
      <c r="V4" s="904"/>
      <c r="W4" s="904"/>
      <c r="X4" s="904"/>
      <c r="Y4" s="904"/>
      <c r="Z4" s="904"/>
      <c r="AA4" s="1090"/>
      <c r="AB4" s="2566"/>
      <c r="AC4" s="2566"/>
      <c r="AD4" s="2566"/>
      <c r="AE4" s="2566"/>
      <c r="AF4" s="2566"/>
      <c r="AG4" s="2566"/>
      <c r="AH4" s="2566"/>
      <c r="AI4" s="2566"/>
      <c r="AJ4" s="2566"/>
      <c r="AK4" s="2566"/>
      <c r="AL4" s="2335"/>
      <c r="AM4" s="904"/>
      <c r="AN4" s="904"/>
    </row>
    <row r="5" spans="1:41" ht="14.25" customHeight="1">
      <c r="A5" s="920"/>
      <c r="B5" s="2539" t="s">
        <v>348</v>
      </c>
      <c r="C5" s="2539"/>
      <c r="D5" s="2539"/>
      <c r="E5" s="2539"/>
      <c r="F5" s="2539"/>
      <c r="G5" s="2539"/>
      <c r="H5" s="2539"/>
      <c r="I5" s="2539"/>
      <c r="J5" s="2539"/>
      <c r="K5" s="2539"/>
      <c r="L5" s="2539"/>
      <c r="M5" s="2539"/>
      <c r="N5" s="2539"/>
      <c r="O5" s="2539"/>
      <c r="P5" s="2539"/>
      <c r="Q5" s="2539"/>
      <c r="R5" s="2539"/>
      <c r="S5" s="2546"/>
      <c r="T5" s="2539"/>
      <c r="U5" s="2539"/>
      <c r="V5" s="2539"/>
      <c r="W5" s="2539"/>
      <c r="X5" s="2539"/>
      <c r="Y5" s="37"/>
      <c r="Z5" s="37"/>
      <c r="AA5" s="574" t="s">
        <v>12</v>
      </c>
      <c r="AB5" s="2418" t="s">
        <v>339</v>
      </c>
      <c r="AC5" s="904"/>
      <c r="AD5" s="904"/>
      <c r="AE5" s="904"/>
      <c r="AF5" s="904"/>
      <c r="AG5" s="904"/>
      <c r="AH5" s="904"/>
      <c r="AI5" s="904"/>
      <c r="AJ5" s="904"/>
      <c r="AK5" s="904"/>
      <c r="AL5" s="2336"/>
      <c r="AM5" s="914"/>
    </row>
    <row r="6" spans="1:41" ht="14.25" customHeight="1">
      <c r="A6" s="920"/>
      <c r="B6" s="2539"/>
      <c r="C6" s="2539"/>
      <c r="D6" s="2539"/>
      <c r="E6" s="2539"/>
      <c r="F6" s="2539"/>
      <c r="G6" s="2539"/>
      <c r="H6" s="2539"/>
      <c r="I6" s="2539"/>
      <c r="J6" s="2539"/>
      <c r="K6" s="2539"/>
      <c r="L6" s="2539"/>
      <c r="M6" s="2539"/>
      <c r="N6" s="2539"/>
      <c r="O6" s="2539"/>
      <c r="P6" s="2539"/>
      <c r="Q6" s="2539"/>
      <c r="R6" s="2539"/>
      <c r="S6" s="2546"/>
      <c r="T6" s="2539"/>
      <c r="U6" s="2539"/>
      <c r="V6" s="2539"/>
      <c r="W6" s="2539"/>
      <c r="X6" s="2539"/>
      <c r="Y6" s="37"/>
      <c r="Z6" s="37"/>
      <c r="AA6" s="2410"/>
      <c r="AB6" s="2411"/>
      <c r="AC6" s="2411"/>
      <c r="AD6" s="2411"/>
      <c r="AE6" s="2412"/>
      <c r="AF6" s="2412"/>
      <c r="AG6" s="2412"/>
      <c r="AH6" s="2522"/>
      <c r="AI6" s="904"/>
      <c r="AJ6" s="904"/>
      <c r="AK6" s="904"/>
      <c r="AL6" s="2336"/>
      <c r="AM6" s="914"/>
    </row>
    <row r="7" spans="1:41" ht="12" customHeight="1">
      <c r="A7" s="920"/>
      <c r="B7" s="37"/>
      <c r="C7" s="4626" t="s">
        <v>977</v>
      </c>
      <c r="D7" s="4626"/>
      <c r="E7" s="4626"/>
      <c r="F7" s="4626"/>
      <c r="G7" s="4626"/>
      <c r="H7" s="4626"/>
      <c r="I7" s="4626"/>
      <c r="J7" s="4626"/>
      <c r="K7" s="4626"/>
      <c r="L7" s="4626"/>
      <c r="M7" s="4626"/>
      <c r="N7" s="4626"/>
      <c r="O7" s="4626"/>
      <c r="P7" s="4626"/>
      <c r="Q7" s="4626"/>
      <c r="R7" s="4626"/>
      <c r="S7" s="4626"/>
      <c r="T7" s="4626"/>
      <c r="U7" s="4626"/>
      <c r="V7" s="4626"/>
      <c r="W7" s="4626"/>
      <c r="X7" s="4626"/>
      <c r="Y7" s="4626"/>
      <c r="Z7" s="4858"/>
      <c r="AA7" s="2413"/>
      <c r="AB7" s="2414"/>
      <c r="AC7" s="2415"/>
      <c r="AD7" s="2415"/>
      <c r="AE7" s="2415"/>
      <c r="AF7" s="2415"/>
      <c r="AG7" s="2415"/>
      <c r="AH7" s="2398"/>
      <c r="AI7" s="2398"/>
      <c r="AJ7" s="2398"/>
      <c r="AK7" s="2398"/>
      <c r="AL7" s="2557"/>
    </row>
    <row r="8" spans="1:41" ht="12" customHeight="1">
      <c r="A8" s="920"/>
      <c r="B8" s="2568"/>
      <c r="C8" s="2539"/>
      <c r="D8" s="2539" t="s">
        <v>24</v>
      </c>
      <c r="E8" s="2539"/>
      <c r="F8" s="2539"/>
      <c r="G8" s="2539"/>
      <c r="H8" s="2539"/>
      <c r="I8" s="2539"/>
      <c r="J8" s="2539"/>
      <c r="K8" s="2539"/>
      <c r="L8" s="2539"/>
      <c r="M8" s="2539"/>
      <c r="N8" s="2539"/>
      <c r="O8" s="2539"/>
      <c r="P8" s="2539"/>
      <c r="Q8" s="2539"/>
      <c r="R8" s="2539"/>
      <c r="S8" s="2546"/>
      <c r="T8" s="2539"/>
      <c r="U8" s="2539"/>
      <c r="V8" s="2539"/>
      <c r="W8" s="2539"/>
      <c r="X8" s="2539"/>
      <c r="Y8" s="37"/>
      <c r="Z8" s="171"/>
      <c r="AA8" s="986"/>
      <c r="AB8" s="2398"/>
      <c r="AC8" s="2398"/>
      <c r="AD8" s="2398"/>
      <c r="AE8" s="2398"/>
      <c r="AF8" s="2398"/>
      <c r="AG8" s="2398"/>
      <c r="AH8" s="2398"/>
      <c r="AI8" s="2398"/>
      <c r="AJ8" s="2398"/>
      <c r="AK8" s="2398"/>
      <c r="AL8" s="2557"/>
    </row>
    <row r="9" spans="1:41" ht="12" customHeight="1">
      <c r="A9" s="920"/>
      <c r="B9" s="2568"/>
      <c r="C9" s="2539"/>
      <c r="D9" s="2539"/>
      <c r="E9" s="2539"/>
      <c r="F9" s="2539"/>
      <c r="G9" s="2539"/>
      <c r="H9" s="2539"/>
      <c r="I9" s="2539"/>
      <c r="J9" s="2539"/>
      <c r="K9" s="2539"/>
      <c r="L9" s="2539"/>
      <c r="M9" s="2539"/>
      <c r="N9" s="2539"/>
      <c r="O9" s="2539"/>
      <c r="P9" s="2539"/>
      <c r="Q9" s="2539"/>
      <c r="R9" s="2539"/>
      <c r="S9" s="2546"/>
      <c r="T9" s="2539"/>
      <c r="U9" s="2539"/>
      <c r="V9" s="2539"/>
      <c r="W9" s="2539"/>
      <c r="X9" s="2539"/>
      <c r="Y9" s="37"/>
      <c r="Z9" s="171"/>
      <c r="AA9" s="986"/>
      <c r="AB9" s="914"/>
      <c r="AC9" s="914"/>
      <c r="AD9" s="914"/>
      <c r="AE9" s="914"/>
      <c r="AF9" s="914"/>
      <c r="AG9" s="914"/>
      <c r="AH9" s="914"/>
      <c r="AI9" s="914"/>
      <c r="AJ9" s="914"/>
      <c r="AK9" s="914"/>
      <c r="AL9" s="940"/>
    </row>
    <row r="10" spans="1:41" ht="14.25">
      <c r="A10" s="920"/>
      <c r="B10" s="2539" t="s">
        <v>349</v>
      </c>
      <c r="C10" s="37"/>
      <c r="D10" s="2575"/>
      <c r="E10" s="2575"/>
      <c r="F10" s="2575"/>
      <c r="G10" s="2575"/>
      <c r="H10" s="2575"/>
      <c r="I10" s="2575"/>
      <c r="J10" s="2575"/>
      <c r="K10" s="2575"/>
      <c r="L10" s="2575"/>
      <c r="M10" s="2575"/>
      <c r="N10" s="2575"/>
      <c r="O10" s="2575"/>
      <c r="P10" s="2575"/>
      <c r="Q10" s="2575"/>
      <c r="R10" s="2575"/>
      <c r="S10" s="2558"/>
      <c r="T10" s="2570"/>
      <c r="U10" s="168"/>
      <c r="V10" s="2570"/>
      <c r="W10" s="2570"/>
      <c r="X10" s="2575"/>
      <c r="Y10" s="37"/>
      <c r="Z10" s="171"/>
      <c r="AA10" s="738" t="s">
        <v>12</v>
      </c>
      <c r="AB10" s="2576" t="s">
        <v>1562</v>
      </c>
      <c r="AC10" s="1669"/>
      <c r="AD10" s="1669"/>
      <c r="AE10" s="1669"/>
      <c r="AF10" s="1669"/>
      <c r="AG10" s="1669"/>
      <c r="AH10" s="1669"/>
      <c r="AI10" s="1669"/>
      <c r="AJ10" s="1669"/>
      <c r="AK10" s="1669"/>
      <c r="AL10" s="1201"/>
    </row>
    <row r="11" spans="1:41" ht="14.25">
      <c r="A11" s="920"/>
      <c r="B11" s="2539" t="s">
        <v>711</v>
      </c>
      <c r="C11" s="2539"/>
      <c r="D11" s="2539"/>
      <c r="E11" s="2539"/>
      <c r="F11" s="2539"/>
      <c r="G11" s="2539"/>
      <c r="H11" s="2539"/>
      <c r="I11" s="2575"/>
      <c r="J11" s="2575"/>
      <c r="K11" s="2575"/>
      <c r="L11" s="2575"/>
      <c r="M11" s="2575"/>
      <c r="N11" s="2575"/>
      <c r="O11" s="2575"/>
      <c r="P11" s="2539"/>
      <c r="Q11" s="2518"/>
      <c r="R11" s="2518"/>
      <c r="S11" s="301"/>
      <c r="T11" s="2528"/>
      <c r="U11" s="2528"/>
      <c r="V11" s="2539"/>
      <c r="W11" s="2539"/>
      <c r="X11" s="2539"/>
      <c r="Y11" s="37"/>
      <c r="Z11" s="171"/>
      <c r="AA11" s="149"/>
      <c r="AB11" s="3218" t="s">
        <v>1563</v>
      </c>
      <c r="AC11" s="4908"/>
      <c r="AD11" s="4908"/>
      <c r="AE11" s="4908"/>
      <c r="AF11" s="4908"/>
      <c r="AG11" s="4908"/>
      <c r="AH11" s="4908"/>
      <c r="AI11" s="4908"/>
      <c r="AJ11" s="4908"/>
      <c r="AK11" s="4908"/>
      <c r="AL11" s="4841"/>
    </row>
    <row r="12" spans="1:41" ht="12" customHeight="1">
      <c r="A12" s="920"/>
      <c r="B12" s="2539"/>
      <c r="C12" s="56"/>
      <c r="D12" s="56"/>
      <c r="E12" s="56"/>
      <c r="F12" s="56"/>
      <c r="G12" s="56"/>
      <c r="H12" s="56"/>
      <c r="I12" s="56"/>
      <c r="J12" s="56"/>
      <c r="K12" s="56"/>
      <c r="L12" s="56"/>
      <c r="M12" s="56"/>
      <c r="N12" s="56"/>
      <c r="O12" s="56"/>
      <c r="P12" s="2575"/>
      <c r="Q12" s="2575"/>
      <c r="R12" s="2570"/>
      <c r="S12" s="2558"/>
      <c r="T12" s="2575"/>
      <c r="U12" s="2570"/>
      <c r="V12" s="2570"/>
      <c r="W12" s="2570"/>
      <c r="X12" s="2539"/>
      <c r="Y12" s="37"/>
      <c r="Z12" s="171"/>
      <c r="AA12" s="149"/>
      <c r="AB12" s="4908"/>
      <c r="AC12" s="4908"/>
      <c r="AD12" s="4908"/>
      <c r="AE12" s="4908"/>
      <c r="AF12" s="4908"/>
      <c r="AG12" s="4908"/>
      <c r="AH12" s="4908"/>
      <c r="AI12" s="4908"/>
      <c r="AJ12" s="4908"/>
      <c r="AK12" s="4908"/>
      <c r="AL12" s="4841"/>
    </row>
    <row r="13" spans="1:41" ht="12" customHeight="1">
      <c r="A13" s="920"/>
      <c r="B13" s="2539"/>
      <c r="C13" s="2539" t="s">
        <v>712</v>
      </c>
      <c r="D13" s="56"/>
      <c r="E13" s="2539"/>
      <c r="F13" s="2539"/>
      <c r="G13" s="2539"/>
      <c r="H13" s="2539"/>
      <c r="I13" s="2575"/>
      <c r="J13" s="37"/>
      <c r="K13" s="37"/>
      <c r="L13" s="2563" t="s">
        <v>311</v>
      </c>
      <c r="M13" s="3737"/>
      <c r="N13" s="3737"/>
      <c r="O13" s="2569" t="s">
        <v>312</v>
      </c>
      <c r="P13" s="2563"/>
      <c r="Q13" s="2521"/>
      <c r="R13" s="2539" t="s">
        <v>313</v>
      </c>
      <c r="S13" s="2518"/>
      <c r="T13" s="2570"/>
      <c r="U13" s="37"/>
      <c r="V13" s="1103"/>
      <c r="W13" s="1103"/>
      <c r="X13" s="407" t="s">
        <v>55</v>
      </c>
      <c r="Y13" s="37"/>
      <c r="Z13" s="171"/>
      <c r="AA13" s="149"/>
      <c r="AB13" s="4908"/>
      <c r="AC13" s="4908"/>
      <c r="AD13" s="4908"/>
      <c r="AE13" s="4908"/>
      <c r="AF13" s="4908"/>
      <c r="AG13" s="4908"/>
      <c r="AH13" s="4908"/>
      <c r="AI13" s="4908"/>
      <c r="AJ13" s="4908"/>
      <c r="AK13" s="4908"/>
      <c r="AL13" s="4841"/>
    </row>
    <row r="14" spans="1:41" ht="12" customHeight="1">
      <c r="A14" s="920"/>
      <c r="B14" s="2568"/>
      <c r="C14" s="2539"/>
      <c r="D14" s="2539"/>
      <c r="E14" s="2539"/>
      <c r="F14" s="2539"/>
      <c r="G14" s="2539"/>
      <c r="H14" s="2539"/>
      <c r="I14" s="2539"/>
      <c r="J14" s="2539"/>
      <c r="K14" s="2539"/>
      <c r="L14" s="2539"/>
      <c r="M14" s="2539"/>
      <c r="N14" s="2539"/>
      <c r="O14" s="2539"/>
      <c r="P14" s="2539"/>
      <c r="Q14" s="2539"/>
      <c r="R14" s="2539"/>
      <c r="S14" s="2546"/>
      <c r="T14" s="2539"/>
      <c r="U14" s="2539"/>
      <c r="V14" s="2539"/>
      <c r="W14" s="2539"/>
      <c r="X14" s="2539"/>
      <c r="Y14" s="37"/>
      <c r="Z14" s="171"/>
      <c r="AA14" s="914"/>
      <c r="AB14" s="914"/>
      <c r="AC14" s="914"/>
      <c r="AD14" s="914"/>
      <c r="AE14" s="914"/>
      <c r="AF14" s="914"/>
      <c r="AG14" s="914"/>
      <c r="AH14" s="914"/>
      <c r="AI14" s="914"/>
      <c r="AJ14" s="914"/>
      <c r="AK14" s="914"/>
      <c r="AL14" s="940"/>
    </row>
    <row r="15" spans="1:41" ht="13.5" customHeight="1">
      <c r="A15" s="920"/>
      <c r="B15" s="2539" t="s">
        <v>1564</v>
      </c>
      <c r="C15" s="37"/>
      <c r="D15" s="2539"/>
      <c r="E15" s="2539"/>
      <c r="F15" s="2539"/>
      <c r="G15" s="2539"/>
      <c r="H15" s="2539"/>
      <c r="I15" s="2539"/>
      <c r="J15" s="2539"/>
      <c r="K15" s="2539"/>
      <c r="L15" s="2539"/>
      <c r="M15" s="2539"/>
      <c r="N15" s="2539"/>
      <c r="O15" s="2539"/>
      <c r="P15" s="2539"/>
      <c r="Q15" s="2539"/>
      <c r="R15" s="2539"/>
      <c r="S15" s="2546"/>
      <c r="T15" s="2539"/>
      <c r="U15" s="2539"/>
      <c r="V15" s="2539"/>
      <c r="W15" s="2575"/>
      <c r="X15" s="2575"/>
      <c r="Y15" s="37"/>
      <c r="Z15" s="171"/>
      <c r="AA15" s="738" t="s">
        <v>12</v>
      </c>
      <c r="AB15" s="1694" t="s">
        <v>1566</v>
      </c>
      <c r="AC15" s="2398"/>
      <c r="AD15" s="2398"/>
      <c r="AE15" s="2398"/>
      <c r="AF15" s="2398"/>
      <c r="AG15" s="2398"/>
      <c r="AH15" s="2398"/>
      <c r="AI15" s="2398"/>
      <c r="AJ15" s="2398"/>
      <c r="AK15" s="2398"/>
      <c r="AL15" s="2557"/>
    </row>
    <row r="16" spans="1:41" ht="14.25" customHeight="1">
      <c r="A16" s="920"/>
      <c r="B16" s="2539"/>
      <c r="C16" s="2539" t="s">
        <v>1565</v>
      </c>
      <c r="D16" s="37"/>
      <c r="E16" s="2539"/>
      <c r="F16" s="2539"/>
      <c r="G16" s="2539"/>
      <c r="H16" s="2539"/>
      <c r="I16" s="2539"/>
      <c r="J16" s="2539"/>
      <c r="K16" s="2539"/>
      <c r="L16" s="2539"/>
      <c r="M16" s="2539"/>
      <c r="N16" s="2539"/>
      <c r="O16" s="2539"/>
      <c r="P16" s="2539"/>
      <c r="Q16" s="2518"/>
      <c r="R16" s="2518"/>
      <c r="S16" s="301"/>
      <c r="T16" s="2528"/>
      <c r="U16" s="2528"/>
      <c r="V16" s="2539"/>
      <c r="W16" s="2539"/>
      <c r="X16" s="2539"/>
      <c r="Y16" s="37"/>
      <c r="Z16" s="171"/>
      <c r="AA16" s="738" t="s">
        <v>12</v>
      </c>
      <c r="AB16" s="3218" t="s">
        <v>1997</v>
      </c>
      <c r="AC16" s="6283"/>
      <c r="AD16" s="6283"/>
      <c r="AE16" s="6283"/>
      <c r="AF16" s="6283"/>
      <c r="AG16" s="6283"/>
      <c r="AH16" s="6283"/>
      <c r="AI16" s="6283"/>
      <c r="AJ16" s="6283"/>
      <c r="AK16" s="6283"/>
      <c r="AL16" s="4853"/>
    </row>
    <row r="17" spans="1:77" ht="14.25" customHeight="1">
      <c r="A17" s="920"/>
      <c r="B17" s="2539"/>
      <c r="C17" s="2539"/>
      <c r="D17" s="37"/>
      <c r="E17" s="2539"/>
      <c r="F17" s="2539"/>
      <c r="G17" s="2539"/>
      <c r="H17" s="2539"/>
      <c r="I17" s="2539"/>
      <c r="J17" s="2539"/>
      <c r="K17" s="2539"/>
      <c r="L17" s="2539"/>
      <c r="M17" s="2539"/>
      <c r="N17" s="2539"/>
      <c r="O17" s="2539"/>
      <c r="P17" s="2539"/>
      <c r="Q17" s="2518"/>
      <c r="R17" s="2518"/>
      <c r="S17" s="301"/>
      <c r="T17" s="2528"/>
      <c r="U17" s="2528"/>
      <c r="V17" s="2539"/>
      <c r="W17" s="2539"/>
      <c r="X17" s="2539"/>
      <c r="Y17" s="37"/>
      <c r="Z17" s="171"/>
      <c r="AA17" s="914"/>
      <c r="AB17" s="6283"/>
      <c r="AC17" s="6283"/>
      <c r="AD17" s="6283"/>
      <c r="AE17" s="6283"/>
      <c r="AF17" s="6283"/>
      <c r="AG17" s="6283"/>
      <c r="AH17" s="6283"/>
      <c r="AI17" s="6283"/>
      <c r="AJ17" s="6283"/>
      <c r="AK17" s="6283"/>
      <c r="AL17" s="4853"/>
    </row>
    <row r="18" spans="1:77" ht="14.25" customHeight="1">
      <c r="A18" s="920"/>
      <c r="B18" s="2539"/>
      <c r="C18" s="37" t="s">
        <v>629</v>
      </c>
      <c r="D18" s="37"/>
      <c r="E18" s="2539"/>
      <c r="F18" s="2539"/>
      <c r="G18" s="2539"/>
      <c r="H18" s="2539"/>
      <c r="I18" s="2539"/>
      <c r="J18" s="2539"/>
      <c r="K18" s="2539"/>
      <c r="L18" s="2539"/>
      <c r="M18" s="2539"/>
      <c r="N18" s="2539"/>
      <c r="O18" s="2539"/>
      <c r="P18" s="2539"/>
      <c r="Q18" s="2518"/>
      <c r="R18" s="2518"/>
      <c r="S18" s="301"/>
      <c r="T18" s="2528"/>
      <c r="U18" s="2528"/>
      <c r="V18" s="2539"/>
      <c r="W18" s="2539"/>
      <c r="X18" s="2539"/>
      <c r="Y18" s="37"/>
      <c r="Z18" s="171"/>
      <c r="AA18" s="914"/>
      <c r="AB18" s="6283"/>
      <c r="AC18" s="6283"/>
      <c r="AD18" s="6283"/>
      <c r="AE18" s="6283"/>
      <c r="AF18" s="6283"/>
      <c r="AG18" s="6283"/>
      <c r="AH18" s="6283"/>
      <c r="AI18" s="6283"/>
      <c r="AJ18" s="6283"/>
      <c r="AK18" s="6283"/>
      <c r="AL18" s="4853"/>
    </row>
    <row r="19" spans="1:77" ht="12" customHeight="1">
      <c r="A19" s="920"/>
      <c r="B19" s="37"/>
      <c r="C19" s="2539" t="s">
        <v>351</v>
      </c>
      <c r="D19" s="2539"/>
      <c r="E19" s="2539"/>
      <c r="F19" s="2539"/>
      <c r="G19" s="2539"/>
      <c r="H19" s="2539"/>
      <c r="I19" s="2539"/>
      <c r="J19" s="2539"/>
      <c r="K19" s="2539"/>
      <c r="L19" s="2539"/>
      <c r="M19" s="2539"/>
      <c r="N19" s="2539"/>
      <c r="O19" s="2539"/>
      <c r="P19" s="2539"/>
      <c r="Q19" s="2539"/>
      <c r="R19" s="2539"/>
      <c r="S19" s="2546"/>
      <c r="T19" s="2539"/>
      <c r="U19" s="2539"/>
      <c r="V19" s="2539"/>
      <c r="W19" s="2539"/>
      <c r="X19" s="2539"/>
      <c r="Y19" s="2575"/>
      <c r="Z19" s="394"/>
      <c r="AA19" s="2417"/>
      <c r="AB19" s="6283"/>
      <c r="AC19" s="6283"/>
      <c r="AD19" s="6283"/>
      <c r="AE19" s="6283"/>
      <c r="AF19" s="6283"/>
      <c r="AG19" s="6283"/>
      <c r="AH19" s="6283"/>
      <c r="AI19" s="6283"/>
      <c r="AJ19" s="6283"/>
      <c r="AK19" s="6283"/>
      <c r="AL19" s="4853"/>
    </row>
    <row r="20" spans="1:77" ht="12" customHeight="1">
      <c r="A20" s="920"/>
      <c r="B20" s="2568"/>
      <c r="C20" s="2539"/>
      <c r="D20" s="4823"/>
      <c r="E20" s="4823"/>
      <c r="F20" s="4823"/>
      <c r="G20" s="4823"/>
      <c r="H20" s="4823"/>
      <c r="I20" s="4823"/>
      <c r="J20" s="4823"/>
      <c r="K20" s="4823"/>
      <c r="L20" s="4823"/>
      <c r="M20" s="4823"/>
      <c r="N20" s="4823"/>
      <c r="O20" s="4823"/>
      <c r="P20" s="4823"/>
      <c r="Q20" s="4823"/>
      <c r="R20" s="4823"/>
      <c r="S20" s="4823"/>
      <c r="T20" s="4823"/>
      <c r="U20" s="4823"/>
      <c r="V20" s="4823"/>
      <c r="W20" s="4823"/>
      <c r="X20" s="4823"/>
      <c r="Y20" s="4823"/>
      <c r="Z20" s="394"/>
      <c r="AA20" s="914"/>
      <c r="AB20" s="914"/>
      <c r="AC20" s="914"/>
      <c r="AD20" s="914"/>
      <c r="AE20" s="914"/>
      <c r="AF20" s="914"/>
      <c r="AG20" s="914"/>
      <c r="AH20" s="914"/>
      <c r="AI20" s="914"/>
      <c r="AJ20" s="914"/>
      <c r="AK20" s="914"/>
      <c r="AL20" s="940"/>
    </row>
    <row r="21" spans="1:77" ht="12" customHeight="1">
      <c r="A21" s="920"/>
      <c r="B21" s="2568"/>
      <c r="C21" s="2539"/>
      <c r="D21" s="4823"/>
      <c r="E21" s="4823"/>
      <c r="F21" s="4823"/>
      <c r="G21" s="4823"/>
      <c r="H21" s="4823"/>
      <c r="I21" s="4823"/>
      <c r="J21" s="4823"/>
      <c r="K21" s="4823"/>
      <c r="L21" s="4823"/>
      <c r="M21" s="4823"/>
      <c r="N21" s="4823"/>
      <c r="O21" s="4823"/>
      <c r="P21" s="4823"/>
      <c r="Q21" s="4823"/>
      <c r="R21" s="4823"/>
      <c r="S21" s="4823"/>
      <c r="T21" s="4823"/>
      <c r="U21" s="4823"/>
      <c r="V21" s="4823"/>
      <c r="W21" s="4823"/>
      <c r="X21" s="4823"/>
      <c r="Y21" s="4823"/>
      <c r="Z21" s="394"/>
      <c r="AA21" s="914"/>
      <c r="AB21" s="914"/>
      <c r="AC21" s="914"/>
      <c r="AD21" s="914"/>
      <c r="AE21" s="914"/>
      <c r="AF21" s="914"/>
      <c r="AG21" s="914"/>
      <c r="AH21" s="914"/>
      <c r="AI21" s="914"/>
      <c r="AJ21" s="914"/>
      <c r="AK21" s="914"/>
      <c r="AL21" s="940"/>
    </row>
    <row r="22" spans="1:77" ht="14.25">
      <c r="A22" s="920"/>
      <c r="B22" s="2568"/>
      <c r="C22" s="2539"/>
      <c r="D22" s="2551"/>
      <c r="E22" s="2551"/>
      <c r="F22" s="2551"/>
      <c r="G22" s="2551"/>
      <c r="H22" s="2551"/>
      <c r="I22" s="2551"/>
      <c r="J22" s="2551"/>
      <c r="K22" s="2551"/>
      <c r="L22" s="2551"/>
      <c r="M22" s="2551"/>
      <c r="N22" s="2551"/>
      <c r="O22" s="2551"/>
      <c r="P22" s="2551"/>
      <c r="Q22" s="914"/>
      <c r="R22" s="914"/>
      <c r="S22" s="301"/>
      <c r="T22" s="2528"/>
      <c r="U22" s="2528"/>
      <c r="V22" s="2539"/>
      <c r="W22" s="2518"/>
      <c r="X22" s="2539"/>
      <c r="Y22" s="2551"/>
      <c r="Z22" s="394"/>
      <c r="AA22" s="2417"/>
      <c r="AB22" s="2523"/>
      <c r="AC22" s="2523"/>
      <c r="AD22" s="2523"/>
      <c r="AE22" s="2523"/>
      <c r="AF22" s="2523"/>
      <c r="AG22" s="2523"/>
      <c r="AH22" s="2523"/>
      <c r="AI22" s="2523"/>
      <c r="AJ22" s="2523"/>
      <c r="AK22" s="2523"/>
      <c r="AL22" s="2524"/>
    </row>
    <row r="23" spans="1:77" ht="14.25">
      <c r="A23" s="920"/>
      <c r="B23" s="2539"/>
      <c r="C23" s="2539" t="s">
        <v>1567</v>
      </c>
      <c r="D23" s="37"/>
      <c r="E23" s="2539"/>
      <c r="F23" s="2539"/>
      <c r="G23" s="2539"/>
      <c r="H23" s="2539"/>
      <c r="I23" s="2539"/>
      <c r="J23" s="2539"/>
      <c r="K23" s="2539"/>
      <c r="L23" s="2539"/>
      <c r="M23" s="2539"/>
      <c r="N23" s="2539"/>
      <c r="O23" s="2539"/>
      <c r="P23" s="2539"/>
      <c r="Q23" s="914"/>
      <c r="R23" s="2518"/>
      <c r="S23" s="301"/>
      <c r="T23" s="2528"/>
      <c r="U23" s="2528"/>
      <c r="V23" s="2539"/>
      <c r="W23" s="2539"/>
      <c r="X23" s="2539"/>
      <c r="Y23" s="37"/>
      <c r="Z23" s="171"/>
      <c r="AA23" s="2417"/>
      <c r="AB23" s="2523"/>
      <c r="AC23" s="2523"/>
      <c r="AD23" s="2523"/>
      <c r="AE23" s="2523"/>
      <c r="AF23" s="2523"/>
      <c r="AG23" s="2523"/>
      <c r="AH23" s="2523"/>
      <c r="AI23" s="2523"/>
      <c r="AJ23" s="2523"/>
      <c r="AK23" s="2523"/>
      <c r="AL23" s="2524"/>
      <c r="AM23" s="914"/>
    </row>
    <row r="24" spans="1:77">
      <c r="A24" s="920"/>
      <c r="B24" s="2539"/>
      <c r="C24" s="2539"/>
      <c r="D24" s="37"/>
      <c r="E24" s="2539"/>
      <c r="F24" s="2539"/>
      <c r="G24" s="2539"/>
      <c r="H24" s="2539"/>
      <c r="I24" s="2539"/>
      <c r="J24" s="2539"/>
      <c r="K24" s="2539"/>
      <c r="L24" s="2539"/>
      <c r="M24" s="2539"/>
      <c r="N24" s="2539"/>
      <c r="O24" s="2539"/>
      <c r="P24" s="2539"/>
      <c r="Q24" s="2518"/>
      <c r="R24" s="914"/>
      <c r="S24" s="914"/>
      <c r="T24" s="914"/>
      <c r="U24" s="914"/>
      <c r="V24" s="914"/>
      <c r="W24" s="914"/>
      <c r="X24" s="914"/>
      <c r="Y24" s="37"/>
      <c r="Z24" s="171"/>
      <c r="AA24" s="986"/>
      <c r="AB24" s="2523"/>
      <c r="AC24" s="2523"/>
      <c r="AD24" s="2523"/>
      <c r="AE24" s="2523"/>
      <c r="AF24" s="2523"/>
      <c r="AG24" s="2523"/>
      <c r="AH24" s="2523"/>
      <c r="AI24" s="2523"/>
      <c r="AJ24" s="2523"/>
      <c r="AK24" s="2523"/>
      <c r="AL24" s="2524"/>
      <c r="AM24" s="914"/>
    </row>
    <row r="25" spans="1:77" ht="14.25">
      <c r="A25" s="1091"/>
      <c r="B25" s="2575" t="s">
        <v>1568</v>
      </c>
      <c r="C25" s="37"/>
      <c r="D25" s="164"/>
      <c r="E25" s="164"/>
      <c r="F25" s="2575"/>
      <c r="G25" s="2575"/>
      <c r="H25" s="2575"/>
      <c r="I25" s="2575"/>
      <c r="J25" s="2575"/>
      <c r="K25" s="2575"/>
      <c r="L25" s="2575"/>
      <c r="M25" s="2575"/>
      <c r="N25" s="2575"/>
      <c r="O25" s="2575"/>
      <c r="P25" s="2539"/>
      <c r="Q25" s="2518"/>
      <c r="R25" s="2518"/>
      <c r="S25" s="301"/>
      <c r="T25" s="2528"/>
      <c r="U25" s="2528"/>
      <c r="V25" s="2539"/>
      <c r="W25" s="2539"/>
      <c r="X25" s="2539"/>
      <c r="Y25" s="37"/>
      <c r="Z25" s="171"/>
      <c r="AA25" s="738"/>
      <c r="AB25" s="37"/>
      <c r="AC25" s="37"/>
      <c r="AD25" s="37"/>
      <c r="AE25" s="37"/>
      <c r="AF25" s="37"/>
      <c r="AG25" s="37"/>
      <c r="AH25" s="37"/>
      <c r="AI25" s="37"/>
      <c r="AJ25" s="37"/>
      <c r="AK25" s="37"/>
      <c r="AL25" s="126"/>
      <c r="AM25" s="37"/>
      <c r="AO25" s="4884" t="s">
        <v>384</v>
      </c>
      <c r="AP25" s="4884"/>
      <c r="AQ25" s="4884"/>
      <c r="AR25" s="4884"/>
      <c r="AS25" s="4884"/>
      <c r="AT25" s="4884"/>
      <c r="AU25" s="4884"/>
      <c r="AV25" s="4884"/>
      <c r="AW25" s="4884"/>
      <c r="AX25" s="4884"/>
      <c r="AY25" s="4884"/>
      <c r="AZ25" s="4884"/>
      <c r="BA25" s="4884"/>
      <c r="BB25" s="4884"/>
      <c r="BC25" s="4884"/>
      <c r="BD25" s="4884"/>
      <c r="BE25" s="4884"/>
      <c r="BF25" s="4884"/>
      <c r="BG25" s="4884"/>
      <c r="BH25" s="4884"/>
      <c r="BI25" s="4884"/>
      <c r="BJ25" s="4884"/>
      <c r="BK25" s="4884"/>
      <c r="BL25" s="4884"/>
      <c r="BM25" s="4884"/>
      <c r="BN25" s="4884"/>
      <c r="BO25" s="4884"/>
      <c r="BP25" s="4884"/>
      <c r="BQ25" s="4884"/>
      <c r="BR25" s="4884"/>
      <c r="BS25" s="4884"/>
      <c r="BT25" s="4884"/>
      <c r="BU25" s="4884"/>
      <c r="BV25" s="4884"/>
      <c r="BW25" s="4884"/>
      <c r="BX25" s="4884"/>
      <c r="BY25" s="4884"/>
    </row>
    <row r="26" spans="1:77" ht="14.1" customHeight="1">
      <c r="A26" s="1091"/>
      <c r="B26" s="2575"/>
      <c r="C26" s="37" t="s">
        <v>629</v>
      </c>
      <c r="D26" s="164"/>
      <c r="E26" s="164"/>
      <c r="F26" s="2575"/>
      <c r="G26" s="2575"/>
      <c r="H26" s="2575"/>
      <c r="I26" s="2575"/>
      <c r="J26" s="2575"/>
      <c r="K26" s="2575"/>
      <c r="L26" s="2575"/>
      <c r="M26" s="2575"/>
      <c r="N26" s="2575"/>
      <c r="O26" s="2575"/>
      <c r="P26" s="2539"/>
      <c r="Q26" s="2518"/>
      <c r="R26" s="2518"/>
      <c r="S26" s="301"/>
      <c r="T26" s="2528"/>
      <c r="U26" s="2528"/>
      <c r="V26" s="2539"/>
      <c r="W26" s="2539"/>
      <c r="X26" s="2539"/>
      <c r="Y26" s="37"/>
      <c r="Z26" s="171"/>
      <c r="AA26" s="65"/>
      <c r="AB26" s="65"/>
      <c r="AC26" s="65"/>
      <c r="AD26" s="65"/>
      <c r="AE26" s="65"/>
      <c r="AF26" s="65"/>
      <c r="AG26" s="65"/>
      <c r="AH26" s="65"/>
      <c r="AI26" s="65"/>
      <c r="AJ26" s="65"/>
      <c r="AK26" s="65"/>
      <c r="AL26" s="558"/>
      <c r="AM26" s="65"/>
      <c r="AN26" s="914"/>
      <c r="AO26" s="4884"/>
      <c r="AP26" s="4884"/>
      <c r="AQ26" s="4884"/>
      <c r="AR26" s="4884"/>
      <c r="AS26" s="4884"/>
      <c r="AT26" s="4884"/>
      <c r="AU26" s="4884"/>
      <c r="AV26" s="4884"/>
      <c r="AW26" s="4884"/>
      <c r="AX26" s="4884"/>
      <c r="AY26" s="4884"/>
      <c r="AZ26" s="4884"/>
      <c r="BA26" s="4884"/>
      <c r="BB26" s="4884"/>
      <c r="BC26" s="4884"/>
      <c r="BD26" s="4884"/>
      <c r="BE26" s="4884"/>
      <c r="BF26" s="4884"/>
      <c r="BG26" s="4884"/>
      <c r="BH26" s="4884"/>
      <c r="BI26" s="4884"/>
      <c r="BJ26" s="4884"/>
      <c r="BK26" s="4884"/>
      <c r="BL26" s="4884"/>
      <c r="BM26" s="4884"/>
      <c r="BN26" s="4884"/>
      <c r="BO26" s="4884"/>
      <c r="BP26" s="4884"/>
      <c r="BQ26" s="4884"/>
      <c r="BR26" s="4884"/>
      <c r="BS26" s="4884"/>
      <c r="BT26" s="4884"/>
      <c r="BU26" s="4884"/>
      <c r="BV26" s="4884"/>
      <c r="BW26" s="4884"/>
      <c r="BX26" s="4884"/>
      <c r="BY26" s="4884"/>
    </row>
    <row r="27" spans="1:77" ht="14.1" customHeight="1">
      <c r="A27" s="1091"/>
      <c r="B27" s="2539"/>
      <c r="C27" s="2575" t="s">
        <v>314</v>
      </c>
      <c r="D27" s="164"/>
      <c r="E27" s="164"/>
      <c r="F27" s="2575"/>
      <c r="G27" s="2575"/>
      <c r="H27" s="2575"/>
      <c r="I27" s="2575"/>
      <c r="J27" s="2575"/>
      <c r="K27" s="2575"/>
      <c r="L27" s="2575"/>
      <c r="M27" s="2575"/>
      <c r="N27" s="2575"/>
      <c r="O27" s="2575"/>
      <c r="P27" s="2575"/>
      <c r="Q27" s="2575"/>
      <c r="R27" s="2570"/>
      <c r="S27" s="2570"/>
      <c r="T27" s="2575"/>
      <c r="U27" s="2570"/>
      <c r="V27" s="2570"/>
      <c r="W27" s="2570"/>
      <c r="X27" s="2539"/>
      <c r="Y27" s="37"/>
      <c r="Z27" s="171"/>
      <c r="AA27" s="65"/>
      <c r="AB27" s="65"/>
      <c r="AC27" s="65"/>
      <c r="AD27" s="65"/>
      <c r="AE27" s="65"/>
      <c r="AF27" s="65"/>
      <c r="AG27" s="65"/>
      <c r="AH27" s="65"/>
      <c r="AI27" s="65"/>
      <c r="AJ27" s="65"/>
      <c r="AK27" s="65"/>
      <c r="AL27" s="558"/>
      <c r="AM27" s="65"/>
      <c r="AN27" s="914"/>
      <c r="AO27" s="4885"/>
      <c r="AP27" s="4885"/>
      <c r="AQ27" s="4885"/>
      <c r="AR27" s="4885"/>
      <c r="AS27" s="4885"/>
      <c r="AT27" s="4885"/>
      <c r="AU27" s="4885"/>
      <c r="AV27" s="4885"/>
      <c r="AW27" s="4885"/>
      <c r="AX27" s="4885"/>
      <c r="AY27" s="4885"/>
      <c r="AZ27" s="4885"/>
      <c r="BA27" s="4885"/>
      <c r="BB27" s="4885"/>
      <c r="BC27" s="4885"/>
      <c r="BD27" s="4885"/>
      <c r="BE27" s="4885"/>
      <c r="BF27" s="4885"/>
      <c r="BG27" s="4885"/>
      <c r="BH27" s="4885"/>
      <c r="BI27" s="4885"/>
      <c r="BJ27" s="4885"/>
      <c r="BK27" s="4885"/>
      <c r="BL27" s="4885"/>
      <c r="BM27" s="4885"/>
      <c r="BN27" s="4885"/>
      <c r="BO27" s="4885"/>
      <c r="BP27" s="4885"/>
      <c r="BQ27" s="4885"/>
      <c r="BR27" s="4885"/>
      <c r="BS27" s="4885"/>
      <c r="BT27" s="4885"/>
      <c r="BU27" s="4885"/>
      <c r="BV27" s="4885"/>
      <c r="BW27" s="4885"/>
      <c r="BX27" s="4885"/>
      <c r="BY27" s="4885"/>
    </row>
    <row r="28" spans="1:77" ht="14.1" customHeight="1">
      <c r="A28" s="1091"/>
      <c r="B28" s="37"/>
      <c r="C28" s="2539"/>
      <c r="D28" s="2575"/>
      <c r="E28" s="2576" t="s">
        <v>315</v>
      </c>
      <c r="F28" s="65"/>
      <c r="G28" s="2575"/>
      <c r="H28" s="2575"/>
      <c r="I28" s="2575"/>
      <c r="J28" s="2575"/>
      <c r="K28" s="2575"/>
      <c r="L28" s="2575"/>
      <c r="M28" s="2575"/>
      <c r="N28" s="2575"/>
      <c r="O28" s="2575"/>
      <c r="P28" s="37"/>
      <c r="Q28" s="2569" t="s">
        <v>316</v>
      </c>
      <c r="R28" s="2569"/>
      <c r="S28" s="419"/>
      <c r="T28" s="2790"/>
      <c r="U28" s="2790"/>
      <c r="V28" s="2567" t="s">
        <v>47</v>
      </c>
      <c r="W28" s="666"/>
      <c r="X28" s="419" t="s">
        <v>55</v>
      </c>
      <c r="Y28" s="37"/>
      <c r="Z28" s="171"/>
      <c r="AA28" s="738" t="s">
        <v>12</v>
      </c>
      <c r="AB28" s="2526" t="s">
        <v>317</v>
      </c>
      <c r="AC28" s="65"/>
      <c r="AD28" s="65"/>
      <c r="AE28" s="65"/>
      <c r="AF28" s="65"/>
      <c r="AG28" s="65"/>
      <c r="AH28" s="65"/>
      <c r="AI28" s="65"/>
      <c r="AJ28" s="65"/>
      <c r="AK28" s="65"/>
      <c r="AL28" s="558"/>
      <c r="AM28" s="65"/>
      <c r="AN28" s="914"/>
      <c r="AO28" s="4886" t="s">
        <v>365</v>
      </c>
      <c r="AP28" s="4886"/>
      <c r="AQ28" s="4886"/>
      <c r="AR28" s="4886"/>
      <c r="AS28" s="4886"/>
      <c r="AT28" s="4886"/>
      <c r="AU28" s="4883" t="s">
        <v>382</v>
      </c>
      <c r="AV28" s="4883"/>
      <c r="AW28" s="4883"/>
      <c r="AX28" s="4883"/>
      <c r="AY28" s="4883"/>
      <c r="AZ28" s="4883"/>
      <c r="BA28" s="4883"/>
      <c r="BB28" s="4883"/>
      <c r="BC28" s="4883"/>
      <c r="BD28" s="4883"/>
      <c r="BE28" s="4883"/>
      <c r="BF28" s="4883"/>
      <c r="BG28" s="4883"/>
      <c r="BH28" s="4883"/>
      <c r="BI28" s="4883"/>
      <c r="BJ28" s="4883"/>
      <c r="BK28" s="4883"/>
      <c r="BL28" s="4883"/>
      <c r="BM28" s="4883"/>
      <c r="BN28" s="4883"/>
      <c r="BO28" s="4883"/>
      <c r="BP28" s="4883"/>
      <c r="BQ28" s="4883"/>
      <c r="BR28" s="4883"/>
      <c r="BS28" s="4883"/>
      <c r="BT28" s="4883"/>
      <c r="BU28" s="4883"/>
      <c r="BV28" s="4883"/>
      <c r="BW28" s="4883"/>
      <c r="BX28" s="4883"/>
      <c r="BY28" s="4883"/>
    </row>
    <row r="29" spans="1:77" ht="14.1" customHeight="1">
      <c r="A29" s="1091"/>
      <c r="B29" s="37"/>
      <c r="C29" s="2539"/>
      <c r="D29" s="2575"/>
      <c r="E29" s="2576" t="s">
        <v>318</v>
      </c>
      <c r="F29" s="65"/>
      <c r="G29" s="2575"/>
      <c r="H29" s="2575"/>
      <c r="I29" s="2575"/>
      <c r="J29" s="2575"/>
      <c r="K29" s="2575"/>
      <c r="L29" s="2575"/>
      <c r="M29" s="2575"/>
      <c r="N29" s="2575"/>
      <c r="O29" s="2575"/>
      <c r="P29" s="37"/>
      <c r="Q29" s="2561" t="s">
        <v>316</v>
      </c>
      <c r="R29" s="2561"/>
      <c r="S29" s="2571"/>
      <c r="T29" s="3123"/>
      <c r="U29" s="3123"/>
      <c r="V29" s="2501" t="s">
        <v>47</v>
      </c>
      <c r="W29" s="1104"/>
      <c r="X29" s="2571" t="s">
        <v>55</v>
      </c>
      <c r="Y29" s="37"/>
      <c r="Z29" s="171"/>
      <c r="AA29" s="738" t="s">
        <v>12</v>
      </c>
      <c r="AB29" s="2526" t="s">
        <v>319</v>
      </c>
      <c r="AC29" s="1694"/>
      <c r="AD29" s="1694"/>
      <c r="AE29" s="1694"/>
      <c r="AF29" s="1694"/>
      <c r="AG29" s="1694"/>
      <c r="AH29" s="1694"/>
      <c r="AI29" s="1694"/>
      <c r="AJ29" s="1694"/>
      <c r="AK29" s="1694"/>
      <c r="AL29" s="1302"/>
      <c r="AM29" s="1694"/>
      <c r="AN29" s="914"/>
      <c r="AO29" s="4886"/>
      <c r="AP29" s="4886"/>
      <c r="AQ29" s="4886"/>
      <c r="AR29" s="4886"/>
      <c r="AS29" s="4886"/>
      <c r="AT29" s="4886"/>
      <c r="AU29" s="4883"/>
      <c r="AV29" s="4883"/>
      <c r="AW29" s="4883"/>
      <c r="AX29" s="4883"/>
      <c r="AY29" s="4883"/>
      <c r="AZ29" s="4883"/>
      <c r="BA29" s="4883"/>
      <c r="BB29" s="4883"/>
      <c r="BC29" s="4883"/>
      <c r="BD29" s="4883"/>
      <c r="BE29" s="4883"/>
      <c r="BF29" s="4883"/>
      <c r="BG29" s="4883"/>
      <c r="BH29" s="4883"/>
      <c r="BI29" s="4883"/>
      <c r="BJ29" s="4883"/>
      <c r="BK29" s="4883"/>
      <c r="BL29" s="4883"/>
      <c r="BM29" s="4883"/>
      <c r="BN29" s="4883"/>
      <c r="BO29" s="4883"/>
      <c r="BP29" s="4883"/>
      <c r="BQ29" s="4883"/>
      <c r="BR29" s="4883"/>
      <c r="BS29" s="4883"/>
      <c r="BT29" s="4883"/>
      <c r="BU29" s="4883"/>
      <c r="BV29" s="4883"/>
      <c r="BW29" s="4883"/>
      <c r="BX29" s="4883"/>
      <c r="BY29" s="4883"/>
    </row>
    <row r="30" spans="1:77" ht="14.1" customHeight="1">
      <c r="A30" s="1091"/>
      <c r="B30" s="2568"/>
      <c r="C30" s="37"/>
      <c r="D30" s="37"/>
      <c r="E30" s="37"/>
      <c r="F30" s="37"/>
      <c r="G30" s="37"/>
      <c r="H30" s="37"/>
      <c r="I30" s="37"/>
      <c r="J30" s="37"/>
      <c r="K30" s="37"/>
      <c r="L30" s="37"/>
      <c r="M30" s="37"/>
      <c r="N30" s="37"/>
      <c r="O30" s="37"/>
      <c r="P30" s="37"/>
      <c r="Q30" s="37"/>
      <c r="R30" s="37"/>
      <c r="S30" s="37"/>
      <c r="T30" s="37"/>
      <c r="U30" s="37"/>
      <c r="V30" s="37"/>
      <c r="W30" s="37"/>
      <c r="X30" s="37"/>
      <c r="Y30" s="37"/>
      <c r="Z30" s="171"/>
      <c r="AA30" s="738"/>
      <c r="AB30" s="2526"/>
      <c r="AC30" s="2542"/>
      <c r="AD30" s="2542"/>
      <c r="AE30" s="2576"/>
      <c r="AF30" s="2576"/>
      <c r="AG30" s="2526"/>
      <c r="AH30" s="2526"/>
      <c r="AI30" s="2526"/>
      <c r="AJ30" s="2526"/>
      <c r="AK30" s="2526"/>
      <c r="AL30" s="2527"/>
      <c r="AM30" s="2576"/>
      <c r="AN30" s="914"/>
      <c r="AO30" s="4886"/>
      <c r="AP30" s="4886"/>
      <c r="AQ30" s="4886"/>
      <c r="AR30" s="4886"/>
      <c r="AS30" s="4886"/>
      <c r="AT30" s="4886"/>
      <c r="AU30" s="4883"/>
      <c r="AV30" s="4883"/>
      <c r="AW30" s="4883"/>
      <c r="AX30" s="4883"/>
      <c r="AY30" s="4883"/>
      <c r="AZ30" s="4883"/>
      <c r="BA30" s="4883"/>
      <c r="BB30" s="4883"/>
      <c r="BC30" s="4883"/>
      <c r="BD30" s="4883"/>
      <c r="BE30" s="4883"/>
      <c r="BF30" s="4883"/>
      <c r="BG30" s="4883"/>
      <c r="BH30" s="4883"/>
      <c r="BI30" s="4883"/>
      <c r="BJ30" s="4883"/>
      <c r="BK30" s="4883"/>
      <c r="BL30" s="4883"/>
      <c r="BM30" s="4883"/>
      <c r="BN30" s="4883"/>
      <c r="BO30" s="4883"/>
      <c r="BP30" s="4883"/>
      <c r="BQ30" s="4883"/>
      <c r="BR30" s="4883"/>
      <c r="BS30" s="4883"/>
      <c r="BT30" s="4883"/>
      <c r="BU30" s="4883"/>
      <c r="BV30" s="4883"/>
      <c r="BW30" s="4883"/>
      <c r="BX30" s="4883"/>
      <c r="BY30" s="4883"/>
    </row>
    <row r="31" spans="1:77" ht="12" customHeight="1">
      <c r="A31" s="1091"/>
      <c r="B31" s="2568"/>
      <c r="C31" s="2575" t="s">
        <v>320</v>
      </c>
      <c r="D31" s="2575"/>
      <c r="E31" s="2575"/>
      <c r="F31" s="2575"/>
      <c r="G31" s="2575"/>
      <c r="H31" s="2575"/>
      <c r="I31" s="2575"/>
      <c r="J31" s="2575"/>
      <c r="K31" s="2575"/>
      <c r="L31" s="2570"/>
      <c r="M31" s="2570"/>
      <c r="N31" s="2570"/>
      <c r="O31" s="2570"/>
      <c r="P31" s="2574"/>
      <c r="Q31" s="2574"/>
      <c r="R31" s="2574"/>
      <c r="S31" s="2574"/>
      <c r="T31" s="2574"/>
      <c r="U31" s="2558"/>
      <c r="V31" s="2570"/>
      <c r="W31" s="2570"/>
      <c r="X31" s="2570"/>
      <c r="Y31" s="37"/>
      <c r="Z31" s="171"/>
      <c r="AA31" s="65"/>
      <c r="AB31" s="65"/>
      <c r="AC31" s="2542"/>
      <c r="AD31" s="2542"/>
      <c r="AE31" s="2576"/>
      <c r="AF31" s="2576"/>
      <c r="AG31" s="2526"/>
      <c r="AH31" s="2526"/>
      <c r="AI31" s="2526"/>
      <c r="AJ31" s="2526"/>
      <c r="AK31" s="2526"/>
      <c r="AL31" s="2527"/>
      <c r="AM31" s="2576"/>
      <c r="AN31" s="914"/>
      <c r="AO31" s="4886"/>
      <c r="AP31" s="4886"/>
      <c r="AQ31" s="4886"/>
      <c r="AR31" s="4886"/>
      <c r="AS31" s="4886"/>
      <c r="AT31" s="4886"/>
      <c r="AU31" s="4883"/>
      <c r="AV31" s="4883"/>
      <c r="AW31" s="4883"/>
      <c r="AX31" s="4883"/>
      <c r="AY31" s="4883"/>
      <c r="AZ31" s="4883"/>
      <c r="BA31" s="4883"/>
      <c r="BB31" s="4883"/>
      <c r="BC31" s="4883"/>
      <c r="BD31" s="4883"/>
      <c r="BE31" s="4883"/>
      <c r="BF31" s="4883"/>
      <c r="BG31" s="4883"/>
      <c r="BH31" s="4883"/>
      <c r="BI31" s="4883"/>
      <c r="BJ31" s="4883"/>
      <c r="BK31" s="4883"/>
      <c r="BL31" s="4883"/>
      <c r="BM31" s="4883"/>
      <c r="BN31" s="4883"/>
      <c r="BO31" s="4883"/>
      <c r="BP31" s="4883"/>
      <c r="BQ31" s="4883"/>
      <c r="BR31" s="4883"/>
      <c r="BS31" s="4883"/>
      <c r="BT31" s="4883"/>
      <c r="BU31" s="4883"/>
      <c r="BV31" s="4883"/>
      <c r="BW31" s="4883"/>
      <c r="BX31" s="4883"/>
      <c r="BY31" s="4883"/>
    </row>
    <row r="32" spans="1:77" ht="14.1" customHeight="1">
      <c r="A32" s="1091"/>
      <c r="B32" s="2568"/>
      <c r="C32" s="2539"/>
      <c r="D32" s="4859"/>
      <c r="E32" s="4859"/>
      <c r="F32" s="4859"/>
      <c r="G32" s="4859"/>
      <c r="H32" s="4859"/>
      <c r="I32" s="4859"/>
      <c r="J32" s="4859"/>
      <c r="K32" s="4859"/>
      <c r="L32" s="4859"/>
      <c r="M32" s="4859"/>
      <c r="N32" s="4859"/>
      <c r="O32" s="4859"/>
      <c r="P32" s="4859"/>
      <c r="Q32" s="4859"/>
      <c r="R32" s="4859"/>
      <c r="S32" s="4859"/>
      <c r="T32" s="4859"/>
      <c r="U32" s="4859"/>
      <c r="V32" s="4859"/>
      <c r="W32" s="4859"/>
      <c r="X32" s="4859"/>
      <c r="Y32" s="4859"/>
      <c r="Z32" s="171"/>
      <c r="AA32" s="689"/>
      <c r="AB32" s="65"/>
      <c r="AC32" s="65"/>
      <c r="AD32" s="65"/>
      <c r="AE32" s="65"/>
      <c r="AF32" s="65"/>
      <c r="AG32" s="65"/>
      <c r="AH32" s="65"/>
      <c r="AI32" s="65"/>
      <c r="AJ32" s="65"/>
      <c r="AK32" s="65"/>
      <c r="AL32" s="558"/>
      <c r="AM32" s="65"/>
      <c r="AN32" s="914"/>
      <c r="AO32" s="4865" t="s">
        <v>366</v>
      </c>
      <c r="AP32" s="4866"/>
      <c r="AQ32" s="4866"/>
      <c r="AR32" s="4866"/>
      <c r="AS32" s="4866"/>
      <c r="AT32" s="4867"/>
      <c r="AU32" s="4874" t="s">
        <v>383</v>
      </c>
      <c r="AV32" s="4875"/>
      <c r="AW32" s="4875"/>
      <c r="AX32" s="4875"/>
      <c r="AY32" s="4875"/>
      <c r="AZ32" s="4875"/>
      <c r="BA32" s="4875"/>
      <c r="BB32" s="4875"/>
      <c r="BC32" s="4875"/>
      <c r="BD32" s="4875"/>
      <c r="BE32" s="4875"/>
      <c r="BF32" s="4875"/>
      <c r="BG32" s="4875"/>
      <c r="BH32" s="4875"/>
      <c r="BI32" s="4875"/>
      <c r="BJ32" s="4875"/>
      <c r="BK32" s="4875"/>
      <c r="BL32" s="4875"/>
      <c r="BM32" s="4875"/>
      <c r="BN32" s="4875"/>
      <c r="BO32" s="4875"/>
      <c r="BP32" s="4875"/>
      <c r="BQ32" s="4875"/>
      <c r="BR32" s="4875"/>
      <c r="BS32" s="4875"/>
      <c r="BT32" s="4875"/>
      <c r="BU32" s="4875"/>
      <c r="BV32" s="4875"/>
      <c r="BW32" s="4875"/>
      <c r="BX32" s="4875"/>
      <c r="BY32" s="4876"/>
    </row>
    <row r="33" spans="1:77" ht="14.1" customHeight="1">
      <c r="A33" s="1091"/>
      <c r="B33" s="2568"/>
      <c r="C33" s="2539"/>
      <c r="D33" s="4859"/>
      <c r="E33" s="4859"/>
      <c r="F33" s="4859"/>
      <c r="G33" s="4859"/>
      <c r="H33" s="4859"/>
      <c r="I33" s="4859"/>
      <c r="J33" s="4859"/>
      <c r="K33" s="4859"/>
      <c r="L33" s="4859"/>
      <c r="M33" s="4859"/>
      <c r="N33" s="4859"/>
      <c r="O33" s="4859"/>
      <c r="P33" s="4859"/>
      <c r="Q33" s="4859"/>
      <c r="R33" s="4859"/>
      <c r="S33" s="4859"/>
      <c r="T33" s="4859"/>
      <c r="U33" s="4859"/>
      <c r="V33" s="4859"/>
      <c r="W33" s="4859"/>
      <c r="X33" s="4859"/>
      <c r="Y33" s="4859"/>
      <c r="Z33" s="171"/>
      <c r="AA33" s="758"/>
      <c r="AB33" s="2572"/>
      <c r="AC33" s="2572"/>
      <c r="AD33" s="2572"/>
      <c r="AE33" s="2572"/>
      <c r="AF33" s="2572"/>
      <c r="AG33" s="2572"/>
      <c r="AH33" s="2572"/>
      <c r="AI33" s="2572"/>
      <c r="AJ33" s="2572"/>
      <c r="AK33" s="2572"/>
      <c r="AL33" s="2573"/>
      <c r="AM33" s="2572"/>
      <c r="AN33" s="914"/>
      <c r="AO33" s="4868"/>
      <c r="AP33" s="4869"/>
      <c r="AQ33" s="4869"/>
      <c r="AR33" s="4869"/>
      <c r="AS33" s="4869"/>
      <c r="AT33" s="4870"/>
      <c r="AU33" s="4877"/>
      <c r="AV33" s="4878"/>
      <c r="AW33" s="4878"/>
      <c r="AX33" s="4878"/>
      <c r="AY33" s="4878"/>
      <c r="AZ33" s="4878"/>
      <c r="BA33" s="4878"/>
      <c r="BB33" s="4878"/>
      <c r="BC33" s="4878"/>
      <c r="BD33" s="4878"/>
      <c r="BE33" s="4878"/>
      <c r="BF33" s="4878"/>
      <c r="BG33" s="4878"/>
      <c r="BH33" s="4878"/>
      <c r="BI33" s="4878"/>
      <c r="BJ33" s="4878"/>
      <c r="BK33" s="4878"/>
      <c r="BL33" s="4878"/>
      <c r="BM33" s="4878"/>
      <c r="BN33" s="4878"/>
      <c r="BO33" s="4878"/>
      <c r="BP33" s="4878"/>
      <c r="BQ33" s="4878"/>
      <c r="BR33" s="4878"/>
      <c r="BS33" s="4878"/>
      <c r="BT33" s="4878"/>
      <c r="BU33" s="4878"/>
      <c r="BV33" s="4878"/>
      <c r="BW33" s="4878"/>
      <c r="BX33" s="4878"/>
      <c r="BY33" s="4879"/>
    </row>
    <row r="34" spans="1:77" ht="6.95" customHeight="1">
      <c r="A34" s="1091"/>
      <c r="B34" s="2568"/>
      <c r="C34" s="2539"/>
      <c r="D34" s="2556"/>
      <c r="E34" s="2556"/>
      <c r="F34" s="2556"/>
      <c r="G34" s="2556"/>
      <c r="H34" s="2556"/>
      <c r="I34" s="2556"/>
      <c r="J34" s="2556"/>
      <c r="K34" s="2556"/>
      <c r="L34" s="2556"/>
      <c r="M34" s="2556"/>
      <c r="N34" s="2556"/>
      <c r="O34" s="2556"/>
      <c r="P34" s="2556"/>
      <c r="Q34" s="2556"/>
      <c r="R34" s="2556"/>
      <c r="S34" s="2556"/>
      <c r="T34" s="2556"/>
      <c r="U34" s="2556"/>
      <c r="V34" s="2556"/>
      <c r="W34" s="2556"/>
      <c r="X34" s="2556"/>
      <c r="Y34" s="2556"/>
      <c r="Z34" s="171"/>
      <c r="AA34" s="758"/>
      <c r="AB34" s="2572"/>
      <c r="AC34" s="2572"/>
      <c r="AD34" s="2572"/>
      <c r="AE34" s="2572"/>
      <c r="AF34" s="2572"/>
      <c r="AG34" s="2572"/>
      <c r="AH34" s="2572"/>
      <c r="AI34" s="2572"/>
      <c r="AJ34" s="2572"/>
      <c r="AK34" s="2572"/>
      <c r="AL34" s="2573"/>
      <c r="AM34" s="2572"/>
      <c r="AN34" s="914"/>
      <c r="AO34" s="4871"/>
      <c r="AP34" s="4872"/>
      <c r="AQ34" s="4872"/>
      <c r="AR34" s="4872"/>
      <c r="AS34" s="4872"/>
      <c r="AT34" s="4873"/>
      <c r="AU34" s="4880"/>
      <c r="AV34" s="4881"/>
      <c r="AW34" s="4881"/>
      <c r="AX34" s="4881"/>
      <c r="AY34" s="4881"/>
      <c r="AZ34" s="4881"/>
      <c r="BA34" s="4881"/>
      <c r="BB34" s="4881"/>
      <c r="BC34" s="4881"/>
      <c r="BD34" s="4881"/>
      <c r="BE34" s="4881"/>
      <c r="BF34" s="4881"/>
      <c r="BG34" s="4881"/>
      <c r="BH34" s="4881"/>
      <c r="BI34" s="4881"/>
      <c r="BJ34" s="4881"/>
      <c r="BK34" s="4881"/>
      <c r="BL34" s="4881"/>
      <c r="BM34" s="4881"/>
      <c r="BN34" s="4881"/>
      <c r="BO34" s="4881"/>
      <c r="BP34" s="4881"/>
      <c r="BQ34" s="4881"/>
      <c r="BR34" s="4881"/>
      <c r="BS34" s="4881"/>
      <c r="BT34" s="4881"/>
      <c r="BU34" s="4881"/>
      <c r="BV34" s="4881"/>
      <c r="BW34" s="4881"/>
      <c r="BX34" s="4881"/>
      <c r="BY34" s="4882"/>
    </row>
    <row r="35" spans="1:77" ht="18" customHeight="1">
      <c r="A35" s="1091"/>
      <c r="B35" s="2568"/>
      <c r="C35" s="914"/>
      <c r="D35" s="2539"/>
      <c r="E35" s="2539"/>
      <c r="F35" s="2539"/>
      <c r="G35" s="2539"/>
      <c r="H35" s="2539"/>
      <c r="I35" s="2539"/>
      <c r="J35" s="2539"/>
      <c r="K35" s="2539"/>
      <c r="L35" s="2539"/>
      <c r="M35" s="2539"/>
      <c r="N35" s="2539"/>
      <c r="O35" s="2539"/>
      <c r="P35" s="2539"/>
      <c r="Q35" s="2539"/>
      <c r="R35" s="2539"/>
      <c r="S35" s="2539"/>
      <c r="T35" s="2539"/>
      <c r="U35" s="2539"/>
      <c r="V35" s="2539"/>
      <c r="W35" s="2539"/>
      <c r="X35" s="2539"/>
      <c r="Y35" s="37"/>
      <c r="Z35" s="171"/>
      <c r="AA35" s="758"/>
      <c r="AB35" s="2572"/>
      <c r="AC35" s="2572"/>
      <c r="AD35" s="2572"/>
      <c r="AE35" s="2572"/>
      <c r="AF35" s="2572"/>
      <c r="AG35" s="2572"/>
      <c r="AH35" s="2572"/>
      <c r="AI35" s="2572"/>
      <c r="AJ35" s="2572"/>
      <c r="AK35" s="2572"/>
      <c r="AL35" s="2573"/>
      <c r="AM35" s="2572"/>
      <c r="AN35" s="914"/>
      <c r="AO35" s="4865" t="s">
        <v>377</v>
      </c>
      <c r="AP35" s="4866"/>
      <c r="AQ35" s="4866"/>
      <c r="AR35" s="4866"/>
      <c r="AS35" s="4866"/>
      <c r="AT35" s="4867"/>
      <c r="AU35" s="4883" t="s">
        <v>367</v>
      </c>
      <c r="AV35" s="4883"/>
      <c r="AW35" s="4883"/>
      <c r="AX35" s="4883"/>
      <c r="AY35" s="4883"/>
      <c r="AZ35" s="4883"/>
      <c r="BA35" s="4883"/>
      <c r="BB35" s="4883"/>
      <c r="BC35" s="4883"/>
      <c r="BD35" s="4883"/>
      <c r="BE35" s="4883"/>
      <c r="BF35" s="4883"/>
      <c r="BG35" s="4883"/>
      <c r="BH35" s="4883"/>
      <c r="BI35" s="4883"/>
      <c r="BJ35" s="4883"/>
      <c r="BK35" s="4883"/>
      <c r="BL35" s="4883"/>
      <c r="BM35" s="4883"/>
      <c r="BN35" s="4883"/>
      <c r="BO35" s="4883"/>
      <c r="BP35" s="4883"/>
      <c r="BQ35" s="4883"/>
      <c r="BR35" s="4883"/>
      <c r="BS35" s="4883"/>
      <c r="BT35" s="4883"/>
      <c r="BU35" s="4883"/>
      <c r="BV35" s="4883"/>
      <c r="BW35" s="4883"/>
      <c r="BX35" s="4883"/>
      <c r="BY35" s="4883"/>
    </row>
    <row r="36" spans="1:77" ht="14.1" customHeight="1">
      <c r="A36" s="1091"/>
      <c r="B36" s="2539"/>
      <c r="C36" s="914"/>
      <c r="D36" s="914"/>
      <c r="E36" s="914"/>
      <c r="F36" s="914"/>
      <c r="G36" s="914"/>
      <c r="H36" s="914"/>
      <c r="I36" s="914"/>
      <c r="J36" s="914"/>
      <c r="K36" s="914"/>
      <c r="L36" s="914"/>
      <c r="M36" s="914"/>
      <c r="N36" s="914"/>
      <c r="O36" s="914"/>
      <c r="P36" s="914"/>
      <c r="Q36" s="914"/>
      <c r="R36" s="914"/>
      <c r="S36" s="914"/>
      <c r="T36" s="914"/>
      <c r="U36" s="914"/>
      <c r="V36" s="914"/>
      <c r="W36" s="914"/>
      <c r="X36" s="914"/>
      <c r="Y36" s="914"/>
      <c r="Z36" s="914"/>
      <c r="AA36" s="689"/>
      <c r="AB36" s="2572"/>
      <c r="AC36" s="2572"/>
      <c r="AD36" s="2572"/>
      <c r="AE36" s="2572"/>
      <c r="AF36" s="2572"/>
      <c r="AG36" s="2572"/>
      <c r="AH36" s="2572"/>
      <c r="AI36" s="2572"/>
      <c r="AJ36" s="2572"/>
      <c r="AK36" s="2572"/>
      <c r="AL36" s="2573"/>
      <c r="AM36" s="2572"/>
      <c r="AN36" s="914"/>
      <c r="AO36" s="4871"/>
      <c r="AP36" s="4872"/>
      <c r="AQ36" s="4872"/>
      <c r="AR36" s="4872"/>
      <c r="AS36" s="4872"/>
      <c r="AT36" s="4873"/>
      <c r="AU36" s="4883"/>
      <c r="AV36" s="4883"/>
      <c r="AW36" s="4883"/>
      <c r="AX36" s="4883"/>
      <c r="AY36" s="4883"/>
      <c r="AZ36" s="4883"/>
      <c r="BA36" s="4883"/>
      <c r="BB36" s="4883"/>
      <c r="BC36" s="4883"/>
      <c r="BD36" s="4883"/>
      <c r="BE36" s="4883"/>
      <c r="BF36" s="4883"/>
      <c r="BG36" s="4883"/>
      <c r="BH36" s="4883"/>
      <c r="BI36" s="4883"/>
      <c r="BJ36" s="4883"/>
      <c r="BK36" s="4883"/>
      <c r="BL36" s="4883"/>
      <c r="BM36" s="4883"/>
      <c r="BN36" s="4883"/>
      <c r="BO36" s="4883"/>
      <c r="BP36" s="4883"/>
      <c r="BQ36" s="4883"/>
      <c r="BR36" s="4883"/>
      <c r="BS36" s="4883"/>
      <c r="BT36" s="4883"/>
      <c r="BU36" s="4883"/>
      <c r="BV36" s="4883"/>
      <c r="BW36" s="4883"/>
      <c r="BX36" s="4883"/>
      <c r="BY36" s="4883"/>
    </row>
    <row r="37" spans="1:77" ht="13.5" customHeight="1">
      <c r="A37" s="1091"/>
      <c r="B37" s="37"/>
      <c r="C37" s="914"/>
      <c r="D37" s="914"/>
      <c r="E37" s="914"/>
      <c r="F37" s="914"/>
      <c r="G37" s="914"/>
      <c r="H37" s="914"/>
      <c r="I37" s="914"/>
      <c r="J37" s="914"/>
      <c r="K37" s="914"/>
      <c r="L37" s="914"/>
      <c r="M37" s="914"/>
      <c r="N37" s="914"/>
      <c r="O37" s="914"/>
      <c r="P37" s="914"/>
      <c r="Q37" s="914"/>
      <c r="R37" s="914"/>
      <c r="S37" s="914"/>
      <c r="T37" s="914"/>
      <c r="U37" s="914"/>
      <c r="V37" s="914"/>
      <c r="W37" s="914"/>
      <c r="X37" s="914"/>
      <c r="Y37" s="914"/>
      <c r="Z37" s="914"/>
      <c r="AA37" s="510"/>
      <c r="AB37" s="2531"/>
      <c r="AC37" s="2531"/>
      <c r="AD37" s="2531"/>
      <c r="AE37" s="2531"/>
      <c r="AF37" s="2531"/>
      <c r="AG37" s="2531"/>
      <c r="AH37" s="2531"/>
      <c r="AI37" s="2531"/>
      <c r="AJ37" s="2531"/>
      <c r="AK37" s="2531"/>
      <c r="AL37" s="2573"/>
      <c r="AM37" s="2572"/>
      <c r="AN37" s="914"/>
      <c r="AO37" s="4865" t="s">
        <v>368</v>
      </c>
      <c r="AP37" s="4866"/>
      <c r="AQ37" s="4866"/>
      <c r="AR37" s="4866"/>
      <c r="AS37" s="4866"/>
      <c r="AT37" s="4867"/>
      <c r="AU37" s="4883" t="s">
        <v>369</v>
      </c>
      <c r="AV37" s="4883"/>
      <c r="AW37" s="4883"/>
      <c r="AX37" s="4883"/>
      <c r="AY37" s="4883"/>
      <c r="AZ37" s="4883"/>
      <c r="BA37" s="4883"/>
      <c r="BB37" s="4883"/>
      <c r="BC37" s="4883"/>
      <c r="BD37" s="4883"/>
      <c r="BE37" s="4883"/>
      <c r="BF37" s="4883"/>
      <c r="BG37" s="4883"/>
      <c r="BH37" s="4883"/>
      <c r="BI37" s="4883"/>
      <c r="BJ37" s="4883"/>
      <c r="BK37" s="4883"/>
      <c r="BL37" s="4883"/>
      <c r="BM37" s="4883"/>
      <c r="BN37" s="4883"/>
      <c r="BO37" s="4883"/>
      <c r="BP37" s="4883"/>
      <c r="BQ37" s="4883"/>
      <c r="BR37" s="4883"/>
      <c r="BS37" s="4883"/>
      <c r="BT37" s="4883"/>
      <c r="BU37" s="4883"/>
      <c r="BV37" s="4883"/>
      <c r="BW37" s="4883"/>
      <c r="BX37" s="4883"/>
      <c r="BY37" s="4883"/>
    </row>
    <row r="38" spans="1:77" ht="14.1" customHeight="1">
      <c r="A38" s="1091"/>
      <c r="B38" s="37"/>
      <c r="C38" s="37" t="s">
        <v>630</v>
      </c>
      <c r="D38" s="914"/>
      <c r="E38" s="914"/>
      <c r="F38" s="914"/>
      <c r="G38" s="914"/>
      <c r="H38" s="914"/>
      <c r="I38" s="914"/>
      <c r="J38" s="914"/>
      <c r="K38" s="914"/>
      <c r="L38" s="914"/>
      <c r="M38" s="914"/>
      <c r="N38" s="914"/>
      <c r="O38" s="914"/>
      <c r="P38" s="914"/>
      <c r="Q38" s="914"/>
      <c r="R38" s="914"/>
      <c r="S38" s="914"/>
      <c r="T38" s="914"/>
      <c r="U38" s="914"/>
      <c r="V38" s="914"/>
      <c r="W38" s="914"/>
      <c r="X38" s="914"/>
      <c r="Y38" s="914"/>
      <c r="Z38" s="914"/>
      <c r="AA38" s="510"/>
      <c r="AB38" s="2531"/>
      <c r="AC38" s="2531"/>
      <c r="AD38" s="2531"/>
      <c r="AE38" s="2531"/>
      <c r="AF38" s="2531"/>
      <c r="AG38" s="2531"/>
      <c r="AH38" s="2531"/>
      <c r="AI38" s="2531"/>
      <c r="AJ38" s="2531"/>
      <c r="AK38" s="2531"/>
      <c r="AL38" s="2573"/>
      <c r="AM38" s="2572"/>
      <c r="AN38" s="914"/>
      <c r="AO38" s="4871"/>
      <c r="AP38" s="4872"/>
      <c r="AQ38" s="4872"/>
      <c r="AR38" s="4872"/>
      <c r="AS38" s="4872"/>
      <c r="AT38" s="4873"/>
      <c r="AU38" s="4883"/>
      <c r="AV38" s="4883"/>
      <c r="AW38" s="4883"/>
      <c r="AX38" s="4883"/>
      <c r="AY38" s="4883"/>
      <c r="AZ38" s="4883"/>
      <c r="BA38" s="4883"/>
      <c r="BB38" s="4883"/>
      <c r="BC38" s="4883"/>
      <c r="BD38" s="4883"/>
      <c r="BE38" s="4883"/>
      <c r="BF38" s="4883"/>
      <c r="BG38" s="4883"/>
      <c r="BH38" s="4883"/>
      <c r="BI38" s="4883"/>
      <c r="BJ38" s="4883"/>
      <c r="BK38" s="4883"/>
      <c r="BL38" s="4883"/>
      <c r="BM38" s="4883"/>
      <c r="BN38" s="4883"/>
      <c r="BO38" s="4883"/>
      <c r="BP38" s="4883"/>
      <c r="BQ38" s="4883"/>
      <c r="BR38" s="4883"/>
      <c r="BS38" s="4883"/>
      <c r="BT38" s="4883"/>
      <c r="BU38" s="4883"/>
      <c r="BV38" s="4883"/>
      <c r="BW38" s="4883"/>
      <c r="BX38" s="4883"/>
      <c r="BY38" s="4883"/>
    </row>
    <row r="39" spans="1:77" ht="14.1" customHeight="1">
      <c r="A39" s="1091"/>
      <c r="B39" s="914"/>
      <c r="C39" s="4860" t="s">
        <v>321</v>
      </c>
      <c r="D39" s="4860"/>
      <c r="E39" s="4860"/>
      <c r="F39" s="4860"/>
      <c r="G39" s="4860"/>
      <c r="H39" s="4860"/>
      <c r="I39" s="4860"/>
      <c r="J39" s="4860"/>
      <c r="K39" s="4860"/>
      <c r="L39" s="4860"/>
      <c r="M39" s="4860"/>
      <c r="N39" s="4860"/>
      <c r="O39" s="4860"/>
      <c r="P39" s="4860"/>
      <c r="Q39" s="4860"/>
      <c r="R39" s="4860"/>
      <c r="S39" s="4860"/>
      <c r="T39" s="4860"/>
      <c r="U39" s="4860"/>
      <c r="V39" s="4860"/>
      <c r="W39" s="4860"/>
      <c r="X39" s="4860"/>
      <c r="Y39" s="4860"/>
      <c r="Z39" s="4860"/>
      <c r="AA39" s="1681"/>
      <c r="AB39" s="2532"/>
      <c r="AC39" s="2532"/>
      <c r="AD39" s="2532"/>
      <c r="AE39" s="2532"/>
      <c r="AF39" s="2532"/>
      <c r="AG39" s="2532"/>
      <c r="AH39" s="2532"/>
      <c r="AI39" s="2532"/>
      <c r="AJ39" s="2532"/>
      <c r="AK39" s="2532"/>
      <c r="AL39" s="2337"/>
      <c r="AM39" s="2572"/>
      <c r="AN39" s="914"/>
      <c r="AO39" s="4886" t="s">
        <v>385</v>
      </c>
      <c r="AP39" s="4886"/>
      <c r="AQ39" s="4886"/>
      <c r="AR39" s="4886"/>
      <c r="AS39" s="4886"/>
      <c r="AT39" s="4886"/>
      <c r="AU39" s="4887" t="s">
        <v>370</v>
      </c>
      <c r="AV39" s="4887"/>
      <c r="AW39" s="4887"/>
      <c r="AX39" s="4887"/>
      <c r="AY39" s="4887"/>
      <c r="AZ39" s="4887"/>
      <c r="BA39" s="4887"/>
      <c r="BB39" s="4887"/>
      <c r="BC39" s="4887"/>
      <c r="BD39" s="4887"/>
      <c r="BE39" s="4887"/>
      <c r="BF39" s="4887"/>
      <c r="BG39" s="4887"/>
      <c r="BH39" s="4887"/>
      <c r="BI39" s="4887"/>
      <c r="BJ39" s="4887"/>
      <c r="BK39" s="4887"/>
      <c r="BL39" s="4887"/>
      <c r="BM39" s="4887"/>
      <c r="BN39" s="4887"/>
      <c r="BO39" s="4887"/>
      <c r="BP39" s="4887"/>
      <c r="BQ39" s="4887"/>
      <c r="BR39" s="4887"/>
      <c r="BS39" s="4887"/>
      <c r="BT39" s="4887"/>
      <c r="BU39" s="4887"/>
      <c r="BV39" s="4887"/>
      <c r="BW39" s="4887"/>
      <c r="BX39" s="4887"/>
      <c r="BY39" s="4887"/>
    </row>
    <row r="40" spans="1:77" ht="14.1" customHeight="1">
      <c r="A40" s="1091"/>
      <c r="B40" s="914"/>
      <c r="C40" s="914"/>
      <c r="D40" s="914"/>
      <c r="E40" s="65" t="s">
        <v>1927</v>
      </c>
      <c r="F40" s="914"/>
      <c r="G40" s="914"/>
      <c r="H40" s="914"/>
      <c r="I40" s="914"/>
      <c r="J40" s="914"/>
      <c r="K40" s="914"/>
      <c r="L40" s="914"/>
      <c r="M40" s="914"/>
      <c r="N40" s="914"/>
      <c r="O40" s="914"/>
      <c r="P40" s="2526" t="s">
        <v>1928</v>
      </c>
      <c r="Q40" s="914"/>
      <c r="R40" s="914"/>
      <c r="S40" s="914"/>
      <c r="T40" s="914"/>
      <c r="U40" s="914"/>
      <c r="V40" s="914"/>
      <c r="W40" s="914"/>
      <c r="X40" s="914"/>
      <c r="Y40" s="914"/>
      <c r="Z40" s="914"/>
      <c r="AA40" s="689"/>
      <c r="AB40" s="2572"/>
      <c r="AC40" s="2572"/>
      <c r="AD40" s="2572"/>
      <c r="AE40" s="2572"/>
      <c r="AF40" s="2572"/>
      <c r="AG40" s="2572"/>
      <c r="AH40" s="2572"/>
      <c r="AI40" s="2572"/>
      <c r="AJ40" s="2572"/>
      <c r="AK40" s="2572"/>
      <c r="AL40" s="2573"/>
      <c r="AM40" s="2572"/>
      <c r="AN40" s="914"/>
      <c r="AO40" s="4886"/>
      <c r="AP40" s="4886"/>
      <c r="AQ40" s="4886"/>
      <c r="AR40" s="4886"/>
      <c r="AS40" s="4886"/>
      <c r="AT40" s="4886"/>
      <c r="AU40" s="4888" t="s">
        <v>1580</v>
      </c>
      <c r="AV40" s="4888"/>
      <c r="AW40" s="4888"/>
      <c r="AX40" s="4888"/>
      <c r="AY40" s="4888"/>
      <c r="AZ40" s="4888"/>
      <c r="BA40" s="4888"/>
      <c r="BB40" s="4888"/>
      <c r="BC40" s="4888"/>
      <c r="BD40" s="4888"/>
      <c r="BE40" s="4888"/>
      <c r="BF40" s="4888"/>
      <c r="BG40" s="4888"/>
      <c r="BH40" s="4888"/>
      <c r="BI40" s="4888"/>
      <c r="BJ40" s="4888"/>
      <c r="BK40" s="4888"/>
      <c r="BL40" s="4888"/>
      <c r="BM40" s="4888"/>
      <c r="BN40" s="4888"/>
      <c r="BO40" s="4888"/>
      <c r="BP40" s="4888"/>
      <c r="BQ40" s="4888"/>
      <c r="BR40" s="4888"/>
      <c r="BS40" s="4888"/>
      <c r="BT40" s="4888"/>
      <c r="BU40" s="4888"/>
      <c r="BV40" s="4888"/>
      <c r="BW40" s="4888"/>
      <c r="BX40" s="4888"/>
      <c r="BY40" s="4888"/>
    </row>
    <row r="41" spans="1:77" ht="14.1" customHeight="1">
      <c r="A41" s="1091"/>
      <c r="B41" s="914"/>
      <c r="C41" s="914"/>
      <c r="D41" s="914"/>
      <c r="E41" s="2526" t="s">
        <v>322</v>
      </c>
      <c r="F41" s="914"/>
      <c r="G41" s="914"/>
      <c r="H41" s="914"/>
      <c r="I41" s="914"/>
      <c r="J41" s="914"/>
      <c r="K41" s="914"/>
      <c r="L41" s="914"/>
      <c r="M41" s="914"/>
      <c r="N41" s="914"/>
      <c r="O41" s="914"/>
      <c r="P41" s="914"/>
      <c r="Q41" s="914"/>
      <c r="R41" s="914"/>
      <c r="S41" s="914"/>
      <c r="T41" s="914"/>
      <c r="U41" s="914"/>
      <c r="V41" s="914"/>
      <c r="W41" s="914"/>
      <c r="X41" s="2532" t="s">
        <v>1569</v>
      </c>
      <c r="Y41" s="914"/>
      <c r="Z41" s="914"/>
      <c r="AA41" s="689"/>
      <c r="AB41" s="2572"/>
      <c r="AC41" s="2572"/>
      <c r="AD41" s="2572"/>
      <c r="AE41" s="2572"/>
      <c r="AF41" s="2572"/>
      <c r="AG41" s="2572"/>
      <c r="AH41" s="2572"/>
      <c r="AI41" s="2572"/>
      <c r="AJ41" s="2572"/>
      <c r="AK41" s="2572"/>
      <c r="AL41" s="2573"/>
      <c r="AM41" s="2572"/>
      <c r="AN41" s="914"/>
      <c r="AO41" s="4886"/>
      <c r="AP41" s="4886"/>
      <c r="AQ41" s="4886"/>
      <c r="AR41" s="4886"/>
      <c r="AS41" s="4886"/>
      <c r="AT41" s="4886"/>
      <c r="AU41" s="4889"/>
      <c r="AV41" s="4889"/>
      <c r="AW41" s="4889"/>
      <c r="AX41" s="4889"/>
      <c r="AY41" s="4889"/>
      <c r="AZ41" s="4889"/>
      <c r="BA41" s="4889"/>
      <c r="BB41" s="4889"/>
      <c r="BC41" s="4889"/>
      <c r="BD41" s="4889"/>
      <c r="BE41" s="4889"/>
      <c r="BF41" s="4889"/>
      <c r="BG41" s="4889"/>
      <c r="BH41" s="4889"/>
      <c r="BI41" s="4889"/>
      <c r="BJ41" s="4889"/>
      <c r="BK41" s="4889"/>
      <c r="BL41" s="4889"/>
      <c r="BM41" s="4889"/>
      <c r="BN41" s="4889"/>
      <c r="BO41" s="4889"/>
      <c r="BP41" s="4889"/>
      <c r="BQ41" s="4889"/>
      <c r="BR41" s="4889"/>
      <c r="BS41" s="4889"/>
      <c r="BT41" s="4889"/>
      <c r="BU41" s="4889"/>
      <c r="BV41" s="4889"/>
      <c r="BW41" s="4889"/>
      <c r="BX41" s="4889"/>
      <c r="BY41" s="4889"/>
    </row>
    <row r="42" spans="1:77" ht="14.1" customHeight="1">
      <c r="A42" s="1091"/>
      <c r="B42" s="914"/>
      <c r="C42" s="914"/>
      <c r="D42" s="914"/>
      <c r="E42" s="914"/>
      <c r="F42" s="914"/>
      <c r="G42" s="914"/>
      <c r="H42" s="914"/>
      <c r="I42" s="914"/>
      <c r="J42" s="914"/>
      <c r="K42" s="914"/>
      <c r="L42" s="914"/>
      <c r="M42" s="914"/>
      <c r="N42" s="914"/>
      <c r="O42" s="914"/>
      <c r="P42" s="914"/>
      <c r="Q42" s="914"/>
      <c r="R42" s="914"/>
      <c r="S42" s="914"/>
      <c r="T42" s="914"/>
      <c r="U42" s="914"/>
      <c r="V42" s="914"/>
      <c r="W42" s="914"/>
      <c r="X42" s="914"/>
      <c r="Y42" s="914"/>
      <c r="Z42" s="914"/>
      <c r="AA42" s="349"/>
      <c r="AB42" s="65"/>
      <c r="AC42" s="65"/>
      <c r="AD42" s="65"/>
      <c r="AE42" s="65"/>
      <c r="AF42" s="65"/>
      <c r="AG42" s="65"/>
      <c r="AH42" s="65"/>
      <c r="AI42" s="65"/>
      <c r="AJ42" s="65"/>
      <c r="AK42" s="65"/>
      <c r="AL42" s="558"/>
      <c r="AM42" s="65"/>
      <c r="AN42" s="914"/>
      <c r="AO42" s="4890" t="s">
        <v>378</v>
      </c>
      <c r="AP42" s="4890"/>
      <c r="AQ42" s="4890"/>
      <c r="AR42" s="4890"/>
      <c r="AS42" s="4890"/>
      <c r="AT42" s="4890"/>
      <c r="AU42" s="4883" t="s">
        <v>371</v>
      </c>
      <c r="AV42" s="4883"/>
      <c r="AW42" s="4883"/>
      <c r="AX42" s="4883"/>
      <c r="AY42" s="4883"/>
      <c r="AZ42" s="4883"/>
      <c r="BA42" s="4883"/>
      <c r="BB42" s="4883"/>
      <c r="BC42" s="4883"/>
      <c r="BD42" s="4883"/>
      <c r="BE42" s="4883"/>
      <c r="BF42" s="4883"/>
      <c r="BG42" s="4883"/>
      <c r="BH42" s="4883"/>
      <c r="BI42" s="4883"/>
      <c r="BJ42" s="4883"/>
      <c r="BK42" s="4883"/>
      <c r="BL42" s="4883"/>
      <c r="BM42" s="4883"/>
      <c r="BN42" s="4883"/>
      <c r="BO42" s="4883"/>
      <c r="BP42" s="4883"/>
      <c r="BQ42" s="4883"/>
      <c r="BR42" s="4883"/>
      <c r="BS42" s="4883"/>
      <c r="BT42" s="4883"/>
      <c r="BU42" s="4883"/>
      <c r="BV42" s="4883"/>
      <c r="BW42" s="4883"/>
      <c r="BX42" s="4883"/>
      <c r="BY42" s="4883"/>
    </row>
    <row r="43" spans="1:77" ht="14.1" customHeight="1">
      <c r="A43" s="920"/>
      <c r="B43" s="174" t="s">
        <v>1570</v>
      </c>
      <c r="C43" s="4804" t="s">
        <v>1571</v>
      </c>
      <c r="D43" s="4804"/>
      <c r="E43" s="4804"/>
      <c r="F43" s="4804"/>
      <c r="G43" s="4804"/>
      <c r="H43" s="4804"/>
      <c r="I43" s="4804"/>
      <c r="J43" s="4804"/>
      <c r="K43" s="4804"/>
      <c r="L43" s="4804"/>
      <c r="M43" s="4804"/>
      <c r="N43" s="4804"/>
      <c r="O43" s="4804"/>
      <c r="P43" s="4804"/>
      <c r="Q43" s="4804"/>
      <c r="R43" s="4804"/>
      <c r="S43" s="4804"/>
      <c r="T43" s="4804"/>
      <c r="U43" s="4804"/>
      <c r="V43" s="4804"/>
      <c r="W43" s="4804"/>
      <c r="X43" s="4804"/>
      <c r="Y43" s="4804"/>
      <c r="Z43" s="4861"/>
      <c r="AA43" s="914"/>
      <c r="AB43" s="914"/>
      <c r="AC43" s="914"/>
      <c r="AD43" s="914"/>
      <c r="AE43" s="914"/>
      <c r="AF43" s="914"/>
      <c r="AG43" s="914"/>
      <c r="AH43" s="914"/>
      <c r="AI43" s="914"/>
      <c r="AJ43" s="914"/>
      <c r="AK43" s="914"/>
      <c r="AL43" s="940"/>
      <c r="AM43" s="914"/>
      <c r="AN43" s="914"/>
      <c r="AO43" s="4890" t="s">
        <v>379</v>
      </c>
      <c r="AP43" s="4890"/>
      <c r="AQ43" s="4890"/>
      <c r="AR43" s="4890"/>
      <c r="AS43" s="4890"/>
      <c r="AT43" s="4890"/>
      <c r="AU43" s="4883" t="s">
        <v>372</v>
      </c>
      <c r="AV43" s="4883"/>
      <c r="AW43" s="4883"/>
      <c r="AX43" s="4883"/>
      <c r="AY43" s="4883"/>
      <c r="AZ43" s="4883"/>
      <c r="BA43" s="4883"/>
      <c r="BB43" s="4883"/>
      <c r="BC43" s="4883"/>
      <c r="BD43" s="4883"/>
      <c r="BE43" s="4883"/>
      <c r="BF43" s="4883"/>
      <c r="BG43" s="4883"/>
      <c r="BH43" s="4883"/>
      <c r="BI43" s="4883"/>
      <c r="BJ43" s="4883"/>
      <c r="BK43" s="4883"/>
      <c r="BL43" s="4883"/>
      <c r="BM43" s="4883"/>
      <c r="BN43" s="4883"/>
      <c r="BO43" s="4883"/>
      <c r="BP43" s="4883"/>
      <c r="BQ43" s="4883"/>
      <c r="BR43" s="4883"/>
      <c r="BS43" s="4883"/>
      <c r="BT43" s="4883"/>
      <c r="BU43" s="4883"/>
      <c r="BV43" s="4883"/>
      <c r="BW43" s="4883"/>
      <c r="BX43" s="4883"/>
      <c r="BY43" s="4883"/>
    </row>
    <row r="44" spans="1:77" ht="14.1" customHeight="1">
      <c r="A44" s="920"/>
      <c r="B44" s="2568"/>
      <c r="C44" s="4804"/>
      <c r="D44" s="4804"/>
      <c r="E44" s="4804"/>
      <c r="F44" s="4804"/>
      <c r="G44" s="4804"/>
      <c r="H44" s="4804"/>
      <c r="I44" s="4804"/>
      <c r="J44" s="4804"/>
      <c r="K44" s="4804"/>
      <c r="L44" s="4804"/>
      <c r="M44" s="4804"/>
      <c r="N44" s="4804"/>
      <c r="O44" s="4804"/>
      <c r="P44" s="4804"/>
      <c r="Q44" s="4804"/>
      <c r="R44" s="4804"/>
      <c r="S44" s="4804"/>
      <c r="T44" s="4804"/>
      <c r="U44" s="4804"/>
      <c r="V44" s="4804"/>
      <c r="W44" s="4804"/>
      <c r="X44" s="4804"/>
      <c r="Y44" s="4804"/>
      <c r="Z44" s="4861"/>
      <c r="AA44" s="914"/>
      <c r="AB44" s="914"/>
      <c r="AC44" s="914"/>
      <c r="AD44" s="914"/>
      <c r="AE44" s="914"/>
      <c r="AF44" s="914"/>
      <c r="AG44" s="914"/>
      <c r="AH44" s="914"/>
      <c r="AI44" s="914"/>
      <c r="AJ44" s="914"/>
      <c r="AK44" s="914"/>
      <c r="AL44" s="940"/>
      <c r="AM44" s="2523"/>
      <c r="AN44" s="914"/>
      <c r="AO44" s="4890"/>
      <c r="AP44" s="4890"/>
      <c r="AQ44" s="4890"/>
      <c r="AR44" s="4890"/>
      <c r="AS44" s="4890"/>
      <c r="AT44" s="4890"/>
      <c r="AU44" s="4883"/>
      <c r="AV44" s="4883"/>
      <c r="AW44" s="4883"/>
      <c r="AX44" s="4883"/>
      <c r="AY44" s="4883"/>
      <c r="AZ44" s="4883"/>
      <c r="BA44" s="4883"/>
      <c r="BB44" s="4883"/>
      <c r="BC44" s="4883"/>
      <c r="BD44" s="4883"/>
      <c r="BE44" s="4883"/>
      <c r="BF44" s="4883"/>
      <c r="BG44" s="4883"/>
      <c r="BH44" s="4883"/>
      <c r="BI44" s="4883"/>
      <c r="BJ44" s="4883"/>
      <c r="BK44" s="4883"/>
      <c r="BL44" s="4883"/>
      <c r="BM44" s="4883"/>
      <c r="BN44" s="4883"/>
      <c r="BO44" s="4883"/>
      <c r="BP44" s="4883"/>
      <c r="BQ44" s="4883"/>
      <c r="BR44" s="4883"/>
      <c r="BS44" s="4883"/>
      <c r="BT44" s="4883"/>
      <c r="BU44" s="4883"/>
      <c r="BV44" s="4883"/>
      <c r="BW44" s="4883"/>
      <c r="BX44" s="4883"/>
      <c r="BY44" s="4883"/>
    </row>
    <row r="45" spans="1:77" ht="12.75" customHeight="1">
      <c r="A45" s="920"/>
      <c r="B45" s="37"/>
      <c r="C45" s="56"/>
      <c r="D45" s="56"/>
      <c r="E45" s="56"/>
      <c r="F45" s="914"/>
      <c r="G45" s="914"/>
      <c r="H45" s="914"/>
      <c r="I45" s="914"/>
      <c r="J45" s="914"/>
      <c r="K45" s="914"/>
      <c r="L45" s="914"/>
      <c r="M45" s="914"/>
      <c r="N45" s="914"/>
      <c r="O45" s="914"/>
      <c r="P45" s="914"/>
      <c r="Q45" s="37"/>
      <c r="R45" s="37"/>
      <c r="S45" s="2539"/>
      <c r="T45" s="37"/>
      <c r="U45" s="37"/>
      <c r="V45" s="37"/>
      <c r="W45" s="37"/>
      <c r="X45" s="2542"/>
      <c r="Y45" s="37"/>
      <c r="Z45" s="37"/>
      <c r="AA45" s="560"/>
      <c r="AB45" s="2314"/>
      <c r="AC45" s="2314"/>
      <c r="AD45" s="2314"/>
      <c r="AE45" s="2314"/>
      <c r="AF45" s="2314"/>
      <c r="AG45" s="2314"/>
      <c r="AH45" s="2314"/>
      <c r="AI45" s="2314"/>
      <c r="AJ45" s="2314"/>
      <c r="AK45" s="2314"/>
      <c r="AL45" s="2338"/>
      <c r="AM45" s="2523"/>
      <c r="AN45" s="914"/>
      <c r="AO45" s="4886" t="s">
        <v>373</v>
      </c>
      <c r="AP45" s="4886"/>
      <c r="AQ45" s="4886"/>
      <c r="AR45" s="4886"/>
      <c r="AS45" s="4886"/>
      <c r="AT45" s="4886"/>
      <c r="AU45" s="4883" t="s">
        <v>374</v>
      </c>
      <c r="AV45" s="4883"/>
      <c r="AW45" s="4883"/>
      <c r="AX45" s="4883"/>
      <c r="AY45" s="4883"/>
      <c r="AZ45" s="4883"/>
      <c r="BA45" s="4883"/>
      <c r="BB45" s="4883"/>
      <c r="BC45" s="4883"/>
      <c r="BD45" s="4883"/>
      <c r="BE45" s="4883"/>
      <c r="BF45" s="4883"/>
      <c r="BG45" s="4883"/>
      <c r="BH45" s="4883"/>
      <c r="BI45" s="4883"/>
      <c r="BJ45" s="4883"/>
      <c r="BK45" s="4883"/>
      <c r="BL45" s="4883"/>
      <c r="BM45" s="4883"/>
      <c r="BN45" s="4883"/>
      <c r="BO45" s="4883"/>
      <c r="BP45" s="4883"/>
      <c r="BQ45" s="4883"/>
      <c r="BR45" s="4883"/>
      <c r="BS45" s="4883"/>
      <c r="BT45" s="4883"/>
      <c r="BU45" s="4883"/>
      <c r="BV45" s="4883"/>
      <c r="BW45" s="4883"/>
      <c r="BX45" s="4883"/>
      <c r="BY45" s="4883"/>
    </row>
    <row r="46" spans="1:77" ht="14.1" customHeight="1">
      <c r="A46" s="920"/>
      <c r="B46" s="2539" t="s">
        <v>350</v>
      </c>
      <c r="C46" s="914"/>
      <c r="D46" s="914"/>
      <c r="E46" s="914"/>
      <c r="F46" s="914"/>
      <c r="G46" s="914"/>
      <c r="H46" s="914"/>
      <c r="I46" s="2575"/>
      <c r="J46" s="2575"/>
      <c r="K46" s="2575"/>
      <c r="L46" s="2575"/>
      <c r="M46" s="2575"/>
      <c r="N46" s="2575"/>
      <c r="O46" s="2575"/>
      <c r="P46" s="2575"/>
      <c r="Q46" s="2575"/>
      <c r="R46" s="2570"/>
      <c r="S46" s="2570"/>
      <c r="T46" s="2575"/>
      <c r="U46" s="2570"/>
      <c r="V46" s="2570"/>
      <c r="W46" s="2570"/>
      <c r="X46" s="2539"/>
      <c r="Y46" s="37"/>
      <c r="Z46" s="171"/>
      <c r="AA46" s="689"/>
      <c r="AB46" s="37"/>
      <c r="AC46" s="37"/>
      <c r="AD46" s="37"/>
      <c r="AE46" s="37"/>
      <c r="AF46" s="37"/>
      <c r="AG46" s="37"/>
      <c r="AH46" s="37"/>
      <c r="AI46" s="37"/>
      <c r="AJ46" s="37"/>
      <c r="AK46" s="37"/>
      <c r="AL46" s="126"/>
      <c r="AM46" s="37"/>
      <c r="AN46" s="914"/>
      <c r="AO46" s="4886"/>
      <c r="AP46" s="4886"/>
      <c r="AQ46" s="4886"/>
      <c r="AR46" s="4886"/>
      <c r="AS46" s="4886"/>
      <c r="AT46" s="4886"/>
      <c r="AU46" s="4883"/>
      <c r="AV46" s="4883"/>
      <c r="AW46" s="4883"/>
      <c r="AX46" s="4883"/>
      <c r="AY46" s="4883"/>
      <c r="AZ46" s="4883"/>
      <c r="BA46" s="4883"/>
      <c r="BB46" s="4883"/>
      <c r="BC46" s="4883"/>
      <c r="BD46" s="4883"/>
      <c r="BE46" s="4883"/>
      <c r="BF46" s="4883"/>
      <c r="BG46" s="4883"/>
      <c r="BH46" s="4883"/>
      <c r="BI46" s="4883"/>
      <c r="BJ46" s="4883"/>
      <c r="BK46" s="4883"/>
      <c r="BL46" s="4883"/>
      <c r="BM46" s="4883"/>
      <c r="BN46" s="4883"/>
      <c r="BO46" s="4883"/>
      <c r="BP46" s="4883"/>
      <c r="BQ46" s="4883"/>
      <c r="BR46" s="4883"/>
      <c r="BS46" s="4883"/>
      <c r="BT46" s="4883"/>
      <c r="BU46" s="4883"/>
      <c r="BV46" s="4883"/>
      <c r="BW46" s="4883"/>
      <c r="BX46" s="4883"/>
      <c r="BY46" s="4883"/>
    </row>
    <row r="47" spans="1:77" ht="14.1" customHeight="1">
      <c r="A47" s="920"/>
      <c r="B47" s="914"/>
      <c r="C47" s="914"/>
      <c r="D47" s="37"/>
      <c r="E47" s="914"/>
      <c r="F47" s="914"/>
      <c r="G47" s="914"/>
      <c r="H47" s="914"/>
      <c r="I47" s="914"/>
      <c r="J47" s="914"/>
      <c r="K47" s="914"/>
      <c r="L47" s="914"/>
      <c r="M47" s="914"/>
      <c r="N47" s="914"/>
      <c r="O47" s="914"/>
      <c r="P47" s="914"/>
      <c r="Q47" s="914"/>
      <c r="R47" s="914"/>
      <c r="S47" s="914"/>
      <c r="T47" s="914"/>
      <c r="U47" s="914"/>
      <c r="V47" s="914"/>
      <c r="W47" s="37"/>
      <c r="X47" s="37"/>
      <c r="Y47" s="37"/>
      <c r="Z47" s="171"/>
      <c r="AA47" s="689"/>
      <c r="AB47" s="2526"/>
      <c r="AC47" s="2526"/>
      <c r="AD47" s="2526"/>
      <c r="AE47" s="2526"/>
      <c r="AF47" s="2526"/>
      <c r="AG47" s="2526"/>
      <c r="AH47" s="2526"/>
      <c r="AI47" s="2526"/>
      <c r="AJ47" s="2526"/>
      <c r="AK47" s="2526"/>
      <c r="AL47" s="2527"/>
      <c r="AM47" s="111"/>
      <c r="AN47" s="914"/>
      <c r="AO47" s="4890" t="s">
        <v>380</v>
      </c>
      <c r="AP47" s="4890"/>
      <c r="AQ47" s="4890"/>
      <c r="AR47" s="4890"/>
      <c r="AS47" s="4890"/>
      <c r="AT47" s="4890"/>
      <c r="AU47" s="4883" t="s">
        <v>375</v>
      </c>
      <c r="AV47" s="4883"/>
      <c r="AW47" s="4883"/>
      <c r="AX47" s="4883"/>
      <c r="AY47" s="4883"/>
      <c r="AZ47" s="4883"/>
      <c r="BA47" s="4883"/>
      <c r="BB47" s="4883"/>
      <c r="BC47" s="4883"/>
      <c r="BD47" s="4883"/>
      <c r="BE47" s="4883"/>
      <c r="BF47" s="4883"/>
      <c r="BG47" s="4883"/>
      <c r="BH47" s="4883"/>
      <c r="BI47" s="4883"/>
      <c r="BJ47" s="4883"/>
      <c r="BK47" s="4883"/>
      <c r="BL47" s="4883"/>
      <c r="BM47" s="4883"/>
      <c r="BN47" s="4883"/>
      <c r="BO47" s="4883"/>
      <c r="BP47" s="4883"/>
      <c r="BQ47" s="4883"/>
      <c r="BR47" s="4883"/>
      <c r="BS47" s="4883"/>
      <c r="BT47" s="4883"/>
      <c r="BU47" s="4883"/>
      <c r="BV47" s="4883"/>
      <c r="BW47" s="4883"/>
      <c r="BX47" s="4883"/>
      <c r="BY47" s="4883"/>
    </row>
    <row r="48" spans="1:77" ht="14.1" customHeight="1">
      <c r="A48" s="920"/>
      <c r="B48" s="2539" t="s">
        <v>1574</v>
      </c>
      <c r="C48" s="37"/>
      <c r="D48" s="37"/>
      <c r="E48" s="914"/>
      <c r="F48" s="914"/>
      <c r="G48" s="914"/>
      <c r="H48" s="914"/>
      <c r="I48" s="914"/>
      <c r="J48" s="914"/>
      <c r="K48" s="914"/>
      <c r="L48" s="914"/>
      <c r="M48" s="914"/>
      <c r="N48" s="914"/>
      <c r="O48" s="914"/>
      <c r="P48" s="914"/>
      <c r="Q48" s="914"/>
      <c r="R48" s="914"/>
      <c r="S48" s="914"/>
      <c r="T48" s="914"/>
      <c r="U48" s="914"/>
      <c r="V48" s="914"/>
      <c r="W48" s="37"/>
      <c r="X48" s="2542"/>
      <c r="Y48" s="37"/>
      <c r="Z48" s="37"/>
      <c r="AA48" s="560" t="s">
        <v>50</v>
      </c>
      <c r="AB48" s="4849" t="s">
        <v>329</v>
      </c>
      <c r="AC48" s="4850"/>
      <c r="AD48" s="4850"/>
      <c r="AE48" s="4850"/>
      <c r="AF48" s="4850"/>
      <c r="AG48" s="4850"/>
      <c r="AH48" s="4850"/>
      <c r="AI48" s="4850"/>
      <c r="AJ48" s="4850"/>
      <c r="AK48" s="4850"/>
      <c r="AL48" s="4851"/>
      <c r="AM48" s="65"/>
      <c r="AN48" s="914"/>
      <c r="AO48" s="4890" t="s">
        <v>381</v>
      </c>
      <c r="AP48" s="4890"/>
      <c r="AQ48" s="4890"/>
      <c r="AR48" s="4890"/>
      <c r="AS48" s="4890"/>
      <c r="AT48" s="4890"/>
      <c r="AU48" s="4883" t="s">
        <v>376</v>
      </c>
      <c r="AV48" s="4883"/>
      <c r="AW48" s="4883"/>
      <c r="AX48" s="4883"/>
      <c r="AY48" s="4883"/>
      <c r="AZ48" s="4883"/>
      <c r="BA48" s="4883"/>
      <c r="BB48" s="4883"/>
      <c r="BC48" s="4883"/>
      <c r="BD48" s="4883"/>
      <c r="BE48" s="4883"/>
      <c r="BF48" s="4883"/>
      <c r="BG48" s="4883"/>
      <c r="BH48" s="4883"/>
      <c r="BI48" s="4883"/>
      <c r="BJ48" s="4883"/>
      <c r="BK48" s="4883"/>
      <c r="BL48" s="4883"/>
      <c r="BM48" s="4883"/>
      <c r="BN48" s="4883"/>
      <c r="BO48" s="4883"/>
      <c r="BP48" s="4883"/>
      <c r="BQ48" s="4883"/>
      <c r="BR48" s="4883"/>
      <c r="BS48" s="4883"/>
      <c r="BT48" s="4883"/>
      <c r="BU48" s="4883"/>
      <c r="BV48" s="4883"/>
      <c r="BW48" s="4883"/>
      <c r="BX48" s="4883"/>
      <c r="BY48" s="4883"/>
    </row>
    <row r="49" spans="1:68" ht="14.1" customHeight="1">
      <c r="A49" s="1091"/>
      <c r="B49" s="37"/>
      <c r="C49" s="37" t="s">
        <v>1575</v>
      </c>
      <c r="D49" s="56"/>
      <c r="E49" s="914"/>
      <c r="F49" s="914"/>
      <c r="G49" s="914"/>
      <c r="H49" s="914"/>
      <c r="I49" s="914"/>
      <c r="J49" s="914"/>
      <c r="K49" s="914"/>
      <c r="L49" s="914"/>
      <c r="M49" s="914"/>
      <c r="N49" s="914"/>
      <c r="O49" s="914"/>
      <c r="P49" s="914"/>
      <c r="Q49" s="914"/>
      <c r="R49" s="914"/>
      <c r="S49" s="914"/>
      <c r="T49" s="914"/>
      <c r="U49" s="914"/>
      <c r="V49" s="914"/>
      <c r="W49" s="914"/>
      <c r="X49" s="914"/>
      <c r="Y49" s="37"/>
      <c r="Z49" s="171"/>
      <c r="AA49" s="689"/>
      <c r="AB49" s="4623"/>
      <c r="AC49" s="4623"/>
      <c r="AD49" s="4623"/>
      <c r="AE49" s="4623"/>
      <c r="AF49" s="4623"/>
      <c r="AG49" s="4623"/>
      <c r="AH49" s="4623"/>
      <c r="AI49" s="4623"/>
      <c r="AJ49" s="4623"/>
      <c r="AK49" s="4623"/>
      <c r="AL49" s="4852"/>
      <c r="AM49" s="2540"/>
      <c r="AN49" s="914"/>
      <c r="BH49" s="1286"/>
      <c r="BI49" s="1286"/>
      <c r="BJ49" s="1286"/>
      <c r="BK49" s="1286"/>
      <c r="BL49" s="1286"/>
      <c r="BM49" s="1286"/>
      <c r="BN49" s="1286"/>
      <c r="BO49" s="1286"/>
      <c r="BP49" s="1286"/>
    </row>
    <row r="50" spans="1:68" ht="14.1" customHeight="1">
      <c r="A50" s="1091"/>
      <c r="B50" s="2575"/>
      <c r="C50" s="37"/>
      <c r="D50" s="37"/>
      <c r="E50" s="37"/>
      <c r="F50" s="37" t="s">
        <v>1572</v>
      </c>
      <c r="G50" s="37"/>
      <c r="H50" s="37"/>
      <c r="I50" s="37"/>
      <c r="J50" s="1599"/>
      <c r="K50" s="1599"/>
      <c r="L50" s="1599"/>
      <c r="M50" s="1599"/>
      <c r="N50" s="1599"/>
      <c r="O50" s="914"/>
      <c r="P50" s="56" t="s">
        <v>22</v>
      </c>
      <c r="Q50" s="2518"/>
      <c r="R50" s="2518"/>
      <c r="S50" s="301"/>
      <c r="T50" s="2528"/>
      <c r="U50" s="2528"/>
      <c r="V50" s="2539"/>
      <c r="W50" s="2539"/>
      <c r="X50" s="2539"/>
      <c r="Y50" s="37"/>
      <c r="Z50" s="171"/>
      <c r="AA50" s="349"/>
      <c r="AB50" s="2540"/>
      <c r="AC50" s="2540"/>
      <c r="AD50" s="2540"/>
      <c r="AE50" s="2540"/>
      <c r="AF50" s="2540"/>
      <c r="AG50" s="2540"/>
      <c r="AH50" s="2540"/>
      <c r="AI50" s="2540"/>
      <c r="AJ50" s="2540"/>
      <c r="AK50" s="2540"/>
      <c r="AL50" s="2577"/>
      <c r="AM50" s="2540"/>
      <c r="AN50" s="914"/>
      <c r="BH50" s="1286"/>
      <c r="BI50" s="1286"/>
      <c r="BJ50" s="1286"/>
      <c r="BK50" s="1286"/>
      <c r="BL50" s="1286"/>
      <c r="BM50" s="1286"/>
      <c r="BN50" s="1286"/>
      <c r="BO50" s="1286"/>
      <c r="BP50" s="1286"/>
    </row>
    <row r="51" spans="1:68" ht="14.1" customHeight="1">
      <c r="A51" s="1091"/>
      <c r="B51" s="2575"/>
      <c r="C51" s="37"/>
      <c r="D51" s="164"/>
      <c r="E51" s="164"/>
      <c r="F51" s="2575"/>
      <c r="G51" s="2575"/>
      <c r="H51" s="2575"/>
      <c r="I51" s="37"/>
      <c r="J51" s="37"/>
      <c r="K51" s="37"/>
      <c r="L51" s="37"/>
      <c r="M51" s="37"/>
      <c r="N51" s="37"/>
      <c r="O51" s="37"/>
      <c r="P51" s="37"/>
      <c r="Q51" s="37"/>
      <c r="R51" s="37"/>
      <c r="S51" s="37"/>
      <c r="T51" s="37"/>
      <c r="U51" s="37"/>
      <c r="V51" s="37"/>
      <c r="W51" s="2539"/>
      <c r="X51" s="2539"/>
      <c r="Y51" s="37"/>
      <c r="Z51" s="171"/>
      <c r="AA51" s="65"/>
      <c r="AB51" s="2540"/>
      <c r="AC51" s="2540"/>
      <c r="AD51" s="2540"/>
      <c r="AE51" s="2540"/>
      <c r="AF51" s="2540"/>
      <c r="AG51" s="2540"/>
      <c r="AH51" s="2540"/>
      <c r="AI51" s="2540"/>
      <c r="AJ51" s="2540"/>
      <c r="AK51" s="2540"/>
      <c r="AL51" s="2577"/>
      <c r="AM51" s="2540"/>
      <c r="AN51" s="914"/>
      <c r="BH51" s="1286"/>
      <c r="BI51" s="1286"/>
      <c r="BJ51" s="1286"/>
      <c r="BK51" s="1286"/>
      <c r="BL51" s="1286"/>
      <c r="BM51" s="1286"/>
      <c r="BN51" s="1286"/>
      <c r="BO51" s="1286"/>
      <c r="BP51" s="1286"/>
    </row>
    <row r="52" spans="1:68" ht="14.1" customHeight="1">
      <c r="A52" s="1091"/>
      <c r="B52" s="2575" t="s">
        <v>336</v>
      </c>
      <c r="C52" s="37"/>
      <c r="D52" s="164"/>
      <c r="E52" s="164"/>
      <c r="F52" s="2575"/>
      <c r="G52" s="2575"/>
      <c r="H52" s="2575"/>
      <c r="I52" s="37"/>
      <c r="J52" s="37"/>
      <c r="K52" s="37"/>
      <c r="L52" s="37"/>
      <c r="M52" s="37"/>
      <c r="N52" s="37"/>
      <c r="O52" s="37"/>
      <c r="P52" s="37"/>
      <c r="Q52" s="37"/>
      <c r="R52" s="37"/>
      <c r="S52" s="37"/>
      <c r="T52" s="37"/>
      <c r="U52" s="37"/>
      <c r="V52" s="37"/>
      <c r="W52" s="914"/>
      <c r="X52" s="914"/>
      <c r="Y52" s="37"/>
      <c r="Z52" s="171"/>
      <c r="AA52" s="65"/>
      <c r="AB52" s="2540"/>
      <c r="AC52" s="2540"/>
      <c r="AD52" s="2540"/>
      <c r="AE52" s="2540"/>
      <c r="AF52" s="2540"/>
      <c r="AG52" s="2540"/>
      <c r="AH52" s="2540"/>
      <c r="AI52" s="2540"/>
      <c r="AJ52" s="2540"/>
      <c r="AK52" s="2540"/>
      <c r="AL52" s="2577"/>
      <c r="AM52" s="2540"/>
      <c r="AN52" s="914"/>
      <c r="BH52" s="1286"/>
      <c r="BI52" s="1286"/>
      <c r="BJ52" s="1286"/>
      <c r="BK52" s="1286"/>
      <c r="BL52" s="1286"/>
      <c r="BM52" s="1286"/>
      <c r="BN52" s="1286"/>
      <c r="BO52" s="1286"/>
      <c r="BP52" s="1286"/>
    </row>
    <row r="53" spans="1:68" ht="14.1" customHeight="1">
      <c r="A53" s="1091"/>
      <c r="B53" s="37"/>
      <c r="C53" s="2575" t="s">
        <v>631</v>
      </c>
      <c r="D53" s="2398"/>
      <c r="E53" s="2398"/>
      <c r="F53" s="2398"/>
      <c r="G53" s="2398"/>
      <c r="H53" s="2398"/>
      <c r="I53" s="2398"/>
      <c r="J53" s="2398"/>
      <c r="K53" s="2398"/>
      <c r="L53" s="2398"/>
      <c r="M53" s="2398"/>
      <c r="N53" s="2398"/>
      <c r="O53" s="2398"/>
      <c r="P53" s="2398"/>
      <c r="Q53" s="2398"/>
      <c r="R53" s="2398"/>
      <c r="S53" s="2398"/>
      <c r="T53" s="2398"/>
      <c r="U53" s="2398"/>
      <c r="V53" s="2398"/>
      <c r="W53" s="2532"/>
      <c r="X53" s="2532"/>
      <c r="Y53" s="37"/>
      <c r="Z53" s="171"/>
      <c r="AA53" s="65"/>
      <c r="AB53" s="2540"/>
      <c r="AC53" s="2540"/>
      <c r="AD53" s="2540"/>
      <c r="AE53" s="2540"/>
      <c r="AF53" s="2540"/>
      <c r="AG53" s="2540"/>
      <c r="AH53" s="2540"/>
      <c r="AI53" s="2540"/>
      <c r="AJ53" s="2540"/>
      <c r="AK53" s="2540"/>
      <c r="AL53" s="2577"/>
      <c r="AM53" s="2540"/>
      <c r="AN53" s="914"/>
      <c r="BH53" s="1668"/>
      <c r="BI53" s="1668"/>
      <c r="BJ53" s="1668"/>
      <c r="BK53" s="1668"/>
      <c r="BL53" s="1668"/>
      <c r="BM53" s="1668"/>
      <c r="BN53" s="1668"/>
      <c r="BO53" s="1668"/>
      <c r="BP53" s="1668"/>
    </row>
    <row r="54" spans="1:68" ht="14.1" customHeight="1">
      <c r="A54" s="1091"/>
      <c r="B54" s="37"/>
      <c r="C54" s="2575"/>
      <c r="D54" s="2398"/>
      <c r="E54" s="2398"/>
      <c r="F54" s="2416" t="s">
        <v>2319</v>
      </c>
      <c r="G54" s="2398"/>
      <c r="H54" s="2398"/>
      <c r="I54" s="2398"/>
      <c r="J54" s="2398"/>
      <c r="K54" s="2398"/>
      <c r="L54" s="2398"/>
      <c r="M54" s="2398"/>
      <c r="N54" s="2398"/>
      <c r="O54" s="2398"/>
      <c r="P54" s="56" t="s">
        <v>22</v>
      </c>
      <c r="Q54" s="2398"/>
      <c r="R54" s="2398"/>
      <c r="S54" s="2398"/>
      <c r="T54" s="2398"/>
      <c r="U54" s="2398"/>
      <c r="V54" s="2398"/>
      <c r="W54" s="2532"/>
      <c r="X54" s="2532"/>
      <c r="Y54" s="37"/>
      <c r="Z54" s="171"/>
      <c r="AA54" s="65"/>
      <c r="AB54" s="2540"/>
      <c r="AC54" s="2540"/>
      <c r="AD54" s="2540"/>
      <c r="AE54" s="2540"/>
      <c r="AF54" s="2540"/>
      <c r="AG54" s="2540"/>
      <c r="AH54" s="2540"/>
      <c r="AI54" s="2540"/>
      <c r="AJ54" s="2540"/>
      <c r="AK54" s="2540"/>
      <c r="AL54" s="2577"/>
      <c r="AM54" s="2540"/>
      <c r="AN54" s="914"/>
      <c r="BH54" s="2395"/>
      <c r="BI54" s="2395"/>
      <c r="BJ54" s="2395"/>
      <c r="BK54" s="2395"/>
      <c r="BL54" s="2395"/>
      <c r="BM54" s="2395"/>
      <c r="BN54" s="2395"/>
      <c r="BO54" s="2395"/>
      <c r="BP54" s="2395"/>
    </row>
    <row r="55" spans="1:68" ht="14.1" customHeight="1">
      <c r="A55" s="1091"/>
      <c r="B55" s="914"/>
      <c r="C55" s="914"/>
      <c r="D55" s="914"/>
      <c r="E55" s="914"/>
      <c r="F55" s="914"/>
      <c r="G55" s="914"/>
      <c r="H55" s="914"/>
      <c r="I55" s="914"/>
      <c r="J55" s="914"/>
      <c r="K55" s="914"/>
      <c r="L55" s="914"/>
      <c r="M55" s="914"/>
      <c r="N55" s="914"/>
      <c r="O55" s="914"/>
      <c r="P55" s="914"/>
      <c r="Q55" s="914"/>
      <c r="R55" s="914"/>
      <c r="S55" s="914"/>
      <c r="T55" s="914"/>
      <c r="U55" s="914"/>
      <c r="V55" s="914"/>
      <c r="W55" s="914"/>
      <c r="X55" s="2532"/>
      <c r="Y55" s="37"/>
      <c r="Z55" s="171"/>
      <c r="AA55" s="2541"/>
      <c r="AB55" s="2526"/>
      <c r="AC55" s="2523"/>
      <c r="AD55" s="2523"/>
      <c r="AE55" s="2523"/>
      <c r="AF55" s="2523"/>
      <c r="AG55" s="2523"/>
      <c r="AH55" s="2523"/>
      <c r="AI55" s="2523"/>
      <c r="AJ55" s="2523"/>
      <c r="AK55" s="2523"/>
      <c r="AL55" s="2524"/>
      <c r="AM55" s="2523"/>
      <c r="AN55" s="914"/>
      <c r="BH55" s="1286"/>
      <c r="BI55" s="1286"/>
      <c r="BJ55" s="1286"/>
      <c r="BK55" s="1286"/>
      <c r="BL55" s="1286"/>
      <c r="BM55" s="1286"/>
      <c r="BN55" s="1286"/>
      <c r="BO55" s="1286"/>
      <c r="BP55" s="1286"/>
    </row>
    <row r="56" spans="1:68" ht="14.1" customHeight="1">
      <c r="A56" s="1091"/>
      <c r="B56" s="2575" t="s">
        <v>337</v>
      </c>
      <c r="C56" s="37"/>
      <c r="D56" s="2539"/>
      <c r="E56" s="2539"/>
      <c r="F56" s="2539"/>
      <c r="G56" s="2539"/>
      <c r="H56" s="2539"/>
      <c r="I56" s="2575"/>
      <c r="J56" s="2575"/>
      <c r="K56" s="2539"/>
      <c r="L56" s="2539"/>
      <c r="M56" s="2539"/>
      <c r="N56" s="2539"/>
      <c r="O56" s="2539"/>
      <c r="P56" s="1102"/>
      <c r="Q56" s="56"/>
      <c r="R56" s="56"/>
      <c r="S56" s="2539"/>
      <c r="T56" s="37"/>
      <c r="U56" s="37"/>
      <c r="V56" s="37"/>
      <c r="W56" s="37"/>
      <c r="X56" s="2539"/>
      <c r="Y56" s="37"/>
      <c r="Z56" s="37"/>
      <c r="AA56" s="2487" t="s">
        <v>50</v>
      </c>
      <c r="AB56" s="4862" t="s">
        <v>2320</v>
      </c>
      <c r="AC56" s="4863"/>
      <c r="AD56" s="4863"/>
      <c r="AE56" s="4863"/>
      <c r="AF56" s="4863"/>
      <c r="AG56" s="4863"/>
      <c r="AH56" s="4863"/>
      <c r="AI56" s="4863"/>
      <c r="AJ56" s="4863"/>
      <c r="AK56" s="4863"/>
      <c r="AL56" s="4864"/>
      <c r="AM56" s="2267"/>
      <c r="AN56" s="914"/>
      <c r="BH56" s="1286"/>
      <c r="BI56" s="1286"/>
      <c r="BJ56" s="1286"/>
      <c r="BK56" s="1286"/>
      <c r="BL56" s="1286"/>
      <c r="BM56" s="1286"/>
      <c r="BN56" s="1286"/>
      <c r="BO56" s="1286"/>
      <c r="BP56" s="1286"/>
    </row>
    <row r="57" spans="1:68" ht="14.1" customHeight="1">
      <c r="A57" s="1091"/>
      <c r="B57" s="37"/>
      <c r="C57" s="37" t="s">
        <v>1573</v>
      </c>
      <c r="D57" s="2539"/>
      <c r="E57" s="2539"/>
      <c r="F57" s="37"/>
      <c r="G57" s="2539"/>
      <c r="H57" s="3419"/>
      <c r="I57" s="3419"/>
      <c r="J57" s="3419"/>
      <c r="K57" s="3419"/>
      <c r="L57" s="3419"/>
      <c r="M57" s="3419"/>
      <c r="N57" s="3419"/>
      <c r="O57" s="3419"/>
      <c r="P57" s="3419"/>
      <c r="Q57" s="3419"/>
      <c r="R57" s="3419"/>
      <c r="S57" s="3419"/>
      <c r="T57" s="3419"/>
      <c r="U57" s="3419"/>
      <c r="V57" s="3419"/>
      <c r="W57" s="2539"/>
      <c r="X57" s="1102"/>
      <c r="Y57" s="37"/>
      <c r="Z57" s="37"/>
      <c r="AA57" s="959"/>
      <c r="AB57" s="4863"/>
      <c r="AC57" s="4863"/>
      <c r="AD57" s="4863"/>
      <c r="AE57" s="4863"/>
      <c r="AF57" s="4863"/>
      <c r="AG57" s="4863"/>
      <c r="AH57" s="4863"/>
      <c r="AI57" s="4863"/>
      <c r="AJ57" s="4863"/>
      <c r="AK57" s="4863"/>
      <c r="AL57" s="4864"/>
      <c r="AM57" s="2267"/>
      <c r="AN57" s="914"/>
      <c r="BH57" s="1286"/>
      <c r="BI57" s="1286"/>
      <c r="BJ57" s="1286"/>
      <c r="BK57" s="1286"/>
      <c r="BL57" s="1286"/>
      <c r="BM57" s="1286"/>
      <c r="BN57" s="1286"/>
      <c r="BO57" s="1286"/>
      <c r="BP57" s="1286"/>
    </row>
    <row r="58" spans="1:68" ht="14.1" customHeight="1">
      <c r="A58" s="1091"/>
      <c r="B58" s="2539"/>
      <c r="C58" s="2539"/>
      <c r="D58" s="2539"/>
      <c r="E58" s="2539"/>
      <c r="F58" s="37"/>
      <c r="G58" s="2539"/>
      <c r="H58" s="2532"/>
      <c r="I58" s="2532"/>
      <c r="J58" s="2532"/>
      <c r="K58" s="2532"/>
      <c r="L58" s="2532"/>
      <c r="M58" s="2532"/>
      <c r="N58" s="2532"/>
      <c r="O58" s="2532"/>
      <c r="P58" s="2532"/>
      <c r="Q58" s="2532"/>
      <c r="R58" s="2532"/>
      <c r="S58" s="2532"/>
      <c r="T58" s="2532"/>
      <c r="U58" s="2532"/>
      <c r="V58" s="2532"/>
      <c r="W58" s="2539"/>
      <c r="X58" s="1102"/>
      <c r="Y58" s="37"/>
      <c r="Z58" s="37"/>
      <c r="AA58" s="959"/>
      <c r="AB58" s="4863"/>
      <c r="AC58" s="4863"/>
      <c r="AD58" s="4863"/>
      <c r="AE58" s="4863"/>
      <c r="AF58" s="4863"/>
      <c r="AG58" s="4863"/>
      <c r="AH58" s="4863"/>
      <c r="AI58" s="4863"/>
      <c r="AJ58" s="4863"/>
      <c r="AK58" s="4863"/>
      <c r="AL58" s="4864"/>
      <c r="AM58" s="2267"/>
      <c r="AN58" s="914"/>
      <c r="BH58" s="1668"/>
      <c r="BI58" s="1668"/>
      <c r="BJ58" s="1668"/>
      <c r="BK58" s="1668"/>
      <c r="BL58" s="1668"/>
      <c r="BM58" s="1668"/>
      <c r="BN58" s="1668"/>
      <c r="BO58" s="1668"/>
      <c r="BP58" s="1668"/>
    </row>
    <row r="59" spans="1:68" ht="14.1" customHeight="1">
      <c r="A59" s="1091"/>
      <c r="B59" s="3419" t="s">
        <v>2405</v>
      </c>
      <c r="C59" s="3419"/>
      <c r="D59" s="3419"/>
      <c r="E59" s="3419"/>
      <c r="F59" s="3419"/>
      <c r="G59" s="3419"/>
      <c r="H59" s="3419"/>
      <c r="I59" s="3419"/>
      <c r="J59" s="3419"/>
      <c r="K59" s="3419"/>
      <c r="L59" s="3419"/>
      <c r="M59" s="3419"/>
      <c r="N59" s="3419"/>
      <c r="O59" s="3419"/>
      <c r="P59" s="3419"/>
      <c r="Q59" s="3419"/>
      <c r="R59" s="3419"/>
      <c r="S59" s="3419"/>
      <c r="T59" s="3419"/>
      <c r="U59" s="3419"/>
      <c r="V59" s="3419"/>
      <c r="W59" s="3419"/>
      <c r="X59" s="2539"/>
      <c r="Y59" s="37"/>
      <c r="Z59" s="37"/>
      <c r="AA59" s="959"/>
      <c r="AB59" s="4863"/>
      <c r="AC59" s="4863"/>
      <c r="AD59" s="4863"/>
      <c r="AE59" s="4863"/>
      <c r="AF59" s="4863"/>
      <c r="AG59" s="4863"/>
      <c r="AH59" s="4863"/>
      <c r="AI59" s="4863"/>
      <c r="AJ59" s="4863"/>
      <c r="AK59" s="4863"/>
      <c r="AL59" s="4864"/>
      <c r="AM59" s="2267"/>
      <c r="AN59" s="914"/>
      <c r="BH59" s="1668"/>
      <c r="BI59" s="1668"/>
      <c r="BJ59" s="1668"/>
      <c r="BK59" s="1668"/>
      <c r="BL59" s="1668"/>
      <c r="BM59" s="1668"/>
      <c r="BN59" s="1668"/>
      <c r="BO59" s="1668"/>
      <c r="BP59" s="1668"/>
    </row>
    <row r="60" spans="1:68" ht="14.1" customHeight="1">
      <c r="A60" s="1091"/>
      <c r="B60" s="2539"/>
      <c r="C60" s="37"/>
      <c r="D60" s="2539"/>
      <c r="E60" s="2539"/>
      <c r="F60" s="2539"/>
      <c r="G60" s="2539"/>
      <c r="H60" s="2539"/>
      <c r="I60" s="2539"/>
      <c r="J60" s="2539"/>
      <c r="K60" s="2539"/>
      <c r="L60" s="2539"/>
      <c r="M60" s="2539"/>
      <c r="N60" s="2539"/>
      <c r="O60" s="2539"/>
      <c r="P60" s="2539"/>
      <c r="Q60" s="2539"/>
      <c r="R60" s="168"/>
      <c r="S60" s="168"/>
      <c r="T60" s="2539"/>
      <c r="U60" s="168"/>
      <c r="V60" s="168"/>
      <c r="W60" s="2539"/>
      <c r="X60" s="2539"/>
      <c r="Y60" s="37"/>
      <c r="Z60" s="37"/>
      <c r="AA60" s="959"/>
      <c r="AB60" s="4863"/>
      <c r="AC60" s="4863"/>
      <c r="AD60" s="4863"/>
      <c r="AE60" s="4863"/>
      <c r="AF60" s="4863"/>
      <c r="AG60" s="4863"/>
      <c r="AH60" s="4863"/>
      <c r="AI60" s="4863"/>
      <c r="AJ60" s="4863"/>
      <c r="AK60" s="4863"/>
      <c r="AL60" s="4864"/>
      <c r="AM60" s="2267"/>
      <c r="AN60" s="914"/>
      <c r="BH60" s="1668"/>
      <c r="BI60" s="1668"/>
      <c r="BJ60" s="1668"/>
      <c r="BK60" s="1668"/>
      <c r="BL60" s="1668"/>
      <c r="BM60" s="1668"/>
      <c r="BN60" s="1668"/>
      <c r="BO60" s="1668"/>
      <c r="BP60" s="1668"/>
    </row>
    <row r="61" spans="1:68" ht="14.1" customHeight="1">
      <c r="A61" s="1091"/>
      <c r="B61" s="2539"/>
      <c r="C61" s="37"/>
      <c r="D61" s="2539"/>
      <c r="E61" s="2539"/>
      <c r="F61" s="2539"/>
      <c r="G61" s="2539"/>
      <c r="H61" s="2539"/>
      <c r="I61" s="2539"/>
      <c r="J61" s="2539"/>
      <c r="K61" s="2539"/>
      <c r="L61" s="2539"/>
      <c r="M61" s="2539"/>
      <c r="N61" s="2539"/>
      <c r="O61" s="2539"/>
      <c r="P61" s="2539"/>
      <c r="Q61" s="2539"/>
      <c r="R61" s="168"/>
      <c r="S61" s="168"/>
      <c r="T61" s="2539"/>
      <c r="U61" s="168"/>
      <c r="V61" s="168"/>
      <c r="W61" s="2539"/>
      <c r="X61" s="2539"/>
      <c r="Y61" s="37"/>
      <c r="Z61" s="37"/>
      <c r="AA61" s="959"/>
      <c r="AB61" s="2419"/>
      <c r="AC61" s="2419"/>
      <c r="AD61" s="2419"/>
      <c r="AE61" s="2419"/>
      <c r="AF61" s="2419"/>
      <c r="AG61" s="2419"/>
      <c r="AH61" s="2419"/>
      <c r="AI61" s="2419"/>
      <c r="AJ61" s="2419"/>
      <c r="AK61" s="2419"/>
      <c r="AL61" s="2420"/>
      <c r="AM61" s="2267"/>
      <c r="AN61" s="914"/>
      <c r="BH61" s="1668"/>
      <c r="BI61" s="1668"/>
      <c r="BJ61" s="1668"/>
      <c r="BK61" s="1668"/>
      <c r="BL61" s="1668"/>
      <c r="BM61" s="1668"/>
      <c r="BN61" s="1668"/>
      <c r="BO61" s="1668"/>
      <c r="BP61" s="1668"/>
    </row>
    <row r="62" spans="1:68" ht="14.1" customHeight="1">
      <c r="A62" s="1091"/>
      <c r="B62" s="2539"/>
      <c r="C62" s="37"/>
      <c r="D62" s="2539"/>
      <c r="E62" s="2539"/>
      <c r="F62" s="2539"/>
      <c r="G62" s="2539"/>
      <c r="H62" s="2539"/>
      <c r="I62" s="2539"/>
      <c r="J62" s="2539"/>
      <c r="K62" s="2539"/>
      <c r="L62" s="2539"/>
      <c r="M62" s="2539"/>
      <c r="N62" s="2539"/>
      <c r="O62" s="2539"/>
      <c r="P62" s="2539"/>
      <c r="Q62" s="2539"/>
      <c r="R62" s="168"/>
      <c r="S62" s="168"/>
      <c r="T62" s="2539"/>
      <c r="U62" s="168"/>
      <c r="V62" s="168"/>
      <c r="W62" s="2539"/>
      <c r="X62" s="2539"/>
      <c r="Y62" s="37"/>
      <c r="Z62" s="37"/>
      <c r="AA62" s="689"/>
      <c r="AB62" s="2523"/>
      <c r="AC62" s="2523"/>
      <c r="AD62" s="2523"/>
      <c r="AE62" s="2523"/>
      <c r="AF62" s="2523"/>
      <c r="AG62" s="2523"/>
      <c r="AH62" s="2523"/>
      <c r="AI62" s="2523"/>
      <c r="AJ62" s="2523"/>
      <c r="AK62" s="2523"/>
      <c r="AL62" s="2524"/>
      <c r="AM62" s="2523"/>
      <c r="AN62" s="914"/>
      <c r="BH62" s="1668"/>
      <c r="BI62" s="1668"/>
      <c r="BJ62" s="1668"/>
      <c r="BK62" s="1668"/>
      <c r="BL62" s="1668"/>
      <c r="BM62" s="1668"/>
      <c r="BN62" s="1668"/>
      <c r="BO62" s="1668"/>
      <c r="BP62" s="1668"/>
    </row>
    <row r="63" spans="1:68" ht="14.1" customHeight="1">
      <c r="A63" s="1091"/>
      <c r="B63" s="2539"/>
      <c r="C63" s="37"/>
      <c r="D63" s="2539"/>
      <c r="E63" s="2539"/>
      <c r="F63" s="2539"/>
      <c r="G63" s="2539" t="s">
        <v>1925</v>
      </c>
      <c r="H63" s="2539"/>
      <c r="I63" s="2539"/>
      <c r="J63" s="2539"/>
      <c r="K63" s="2539"/>
      <c r="L63" s="2539"/>
      <c r="M63" s="2539"/>
      <c r="N63" s="2539"/>
      <c r="O63" s="2539"/>
      <c r="P63" s="2539"/>
      <c r="Q63" s="2539"/>
      <c r="R63" s="168"/>
      <c r="S63" s="168"/>
      <c r="T63" s="2539"/>
      <c r="U63" s="168"/>
      <c r="V63" s="168"/>
      <c r="W63" s="2539" t="s">
        <v>1926</v>
      </c>
      <c r="X63" s="2539"/>
      <c r="Y63" s="37"/>
      <c r="Z63" s="37"/>
      <c r="AA63" s="689"/>
      <c r="AB63" s="2523"/>
      <c r="AC63" s="2523"/>
      <c r="AD63" s="2523"/>
      <c r="AE63" s="2523"/>
      <c r="AF63" s="2523"/>
      <c r="AG63" s="2523"/>
      <c r="AH63" s="2523"/>
      <c r="AI63" s="2523"/>
      <c r="AJ63" s="2523"/>
      <c r="AK63" s="2523"/>
      <c r="AL63" s="2524"/>
      <c r="AM63" s="2523"/>
      <c r="AN63" s="914"/>
      <c r="BH63" s="1668"/>
      <c r="BI63" s="1668"/>
      <c r="BJ63" s="1668"/>
      <c r="BK63" s="1668"/>
      <c r="BL63" s="1668"/>
      <c r="BM63" s="1668"/>
      <c r="BN63" s="1668"/>
      <c r="BO63" s="1668"/>
      <c r="BP63" s="1668"/>
    </row>
    <row r="64" spans="1:68" ht="14.1" customHeight="1">
      <c r="A64" s="1091"/>
      <c r="B64" s="2539"/>
      <c r="C64" s="37"/>
      <c r="D64" s="2539"/>
      <c r="E64" s="2539"/>
      <c r="F64" s="2539"/>
      <c r="G64" s="2539"/>
      <c r="H64" s="2539"/>
      <c r="I64" s="2539"/>
      <c r="J64" s="2539"/>
      <c r="K64" s="2539"/>
      <c r="L64" s="2539"/>
      <c r="M64" s="2539"/>
      <c r="N64" s="2539"/>
      <c r="O64" s="2539"/>
      <c r="P64" s="2539"/>
      <c r="Q64" s="2539"/>
      <c r="R64" s="168"/>
      <c r="S64" s="168"/>
      <c r="T64" s="2539"/>
      <c r="U64" s="168"/>
      <c r="V64" s="168"/>
      <c r="W64" s="2539"/>
      <c r="X64" s="2539"/>
      <c r="Y64" s="37"/>
      <c r="Z64" s="37"/>
      <c r="AA64" s="689"/>
      <c r="AB64" s="2523"/>
      <c r="AC64" s="2523"/>
      <c r="AD64" s="2523"/>
      <c r="AE64" s="2523"/>
      <c r="AF64" s="2523"/>
      <c r="AG64" s="2523"/>
      <c r="AH64" s="2523"/>
      <c r="AI64" s="2523"/>
      <c r="AJ64" s="2523"/>
      <c r="AK64" s="2523"/>
      <c r="AL64" s="2524"/>
      <c r="AM64" s="2523"/>
      <c r="AN64" s="914"/>
      <c r="BH64" s="1668"/>
      <c r="BI64" s="1668"/>
      <c r="BJ64" s="1668"/>
      <c r="BK64" s="1668"/>
      <c r="BL64" s="1668"/>
      <c r="BM64" s="1668"/>
      <c r="BN64" s="1668"/>
      <c r="BO64" s="1668"/>
      <c r="BP64" s="1668"/>
    </row>
    <row r="65" spans="1:68" ht="14.1" customHeight="1">
      <c r="A65" s="1091"/>
      <c r="B65" s="2539"/>
      <c r="C65" s="37"/>
      <c r="D65" s="2539"/>
      <c r="E65" s="2539"/>
      <c r="F65" s="2539"/>
      <c r="G65" s="2539"/>
      <c r="H65" s="2539"/>
      <c r="I65" s="2539"/>
      <c r="J65" s="2539"/>
      <c r="K65" s="2539"/>
      <c r="L65" s="2539"/>
      <c r="M65" s="2539"/>
      <c r="N65" s="2539"/>
      <c r="O65" s="2539"/>
      <c r="P65" s="2539"/>
      <c r="Q65" s="2539"/>
      <c r="R65" s="168"/>
      <c r="S65" s="168"/>
      <c r="T65" s="2539"/>
      <c r="U65" s="168"/>
      <c r="V65" s="168"/>
      <c r="W65" s="2539"/>
      <c r="X65" s="2539"/>
      <c r="Y65" s="37"/>
      <c r="Z65" s="37"/>
      <c r="AA65" s="689"/>
      <c r="AB65" s="2523"/>
      <c r="AC65" s="2523"/>
      <c r="AD65" s="2523"/>
      <c r="AE65" s="2523"/>
      <c r="AF65" s="2523"/>
      <c r="AG65" s="2523"/>
      <c r="AH65" s="2523"/>
      <c r="AI65" s="2523"/>
      <c r="AJ65" s="2523"/>
      <c r="AK65" s="2523"/>
      <c r="AL65" s="2524"/>
      <c r="AM65" s="2523"/>
      <c r="AN65" s="914"/>
      <c r="BH65" s="1668"/>
      <c r="BI65" s="1668"/>
      <c r="BJ65" s="1668"/>
      <c r="BK65" s="1668"/>
      <c r="BL65" s="1668"/>
      <c r="BM65" s="1668"/>
      <c r="BN65" s="1668"/>
      <c r="BO65" s="1668"/>
      <c r="BP65" s="1668"/>
    </row>
    <row r="66" spans="1:68" ht="19.5" customHeight="1" thickBot="1">
      <c r="A66" s="991"/>
      <c r="B66" s="7"/>
      <c r="C66" s="74"/>
      <c r="D66" s="7"/>
      <c r="E66" s="7"/>
      <c r="F66" s="7"/>
      <c r="G66" s="7"/>
      <c r="H66" s="7"/>
      <c r="I66" s="7"/>
      <c r="J66" s="7"/>
      <c r="K66" s="7"/>
      <c r="L66" s="7"/>
      <c r="M66" s="7"/>
      <c r="N66" s="7"/>
      <c r="O66" s="7"/>
      <c r="P66" s="7"/>
      <c r="Q66" s="7"/>
      <c r="R66" s="1105"/>
      <c r="S66" s="1105"/>
      <c r="T66" s="7"/>
      <c r="U66" s="1105"/>
      <c r="V66" s="1105"/>
      <c r="W66" s="7"/>
      <c r="X66" s="7"/>
      <c r="Y66" s="74"/>
      <c r="Z66" s="74"/>
      <c r="AA66" s="1107"/>
      <c r="AB66" s="1202"/>
      <c r="AC66" s="1202"/>
      <c r="AD66" s="1202"/>
      <c r="AE66" s="1202"/>
      <c r="AF66" s="1202"/>
      <c r="AG66" s="1202"/>
      <c r="AH66" s="1202"/>
      <c r="AI66" s="1202"/>
      <c r="AJ66" s="1202"/>
      <c r="AK66" s="1202"/>
      <c r="AL66" s="1203"/>
      <c r="AM66" s="2525"/>
    </row>
    <row r="67" spans="1:68" ht="14.1" customHeight="1">
      <c r="Z67" s="1077"/>
      <c r="AA67" s="914"/>
      <c r="AB67" s="914"/>
      <c r="AC67" s="914"/>
      <c r="AD67" s="914"/>
      <c r="AE67" s="914"/>
      <c r="AF67" s="914"/>
      <c r="AG67" s="914"/>
      <c r="AH67" s="914"/>
      <c r="AI67" s="914"/>
      <c r="AJ67" s="914"/>
      <c r="AK67" s="914"/>
      <c r="AL67" s="914"/>
      <c r="AM67" s="914"/>
    </row>
    <row r="68" spans="1:68" ht="14.1" customHeight="1">
      <c r="Z68" s="914"/>
      <c r="AA68" s="914"/>
      <c r="AB68" s="914"/>
      <c r="AC68" s="914"/>
      <c r="AD68" s="914"/>
      <c r="AE68" s="914"/>
      <c r="AF68" s="914"/>
      <c r="AG68" s="914"/>
      <c r="AH68" s="914"/>
      <c r="AI68" s="914"/>
      <c r="AJ68" s="914"/>
      <c r="AK68" s="914"/>
      <c r="AL68" s="914"/>
      <c r="AM68" s="914"/>
    </row>
    <row r="69" spans="1:68" ht="14.1" customHeight="1">
      <c r="Z69" s="914"/>
      <c r="AA69" s="914"/>
      <c r="AB69" s="914"/>
      <c r="AC69" s="914"/>
      <c r="AD69" s="914"/>
      <c r="AE69" s="914"/>
      <c r="AF69" s="914"/>
      <c r="AG69" s="914"/>
      <c r="AH69" s="914"/>
      <c r="AI69" s="914"/>
      <c r="AJ69" s="914"/>
      <c r="AK69" s="914"/>
      <c r="AL69" s="914"/>
      <c r="AM69" s="914"/>
    </row>
    <row r="70" spans="1:68" ht="14.1" customHeight="1">
      <c r="Z70" s="914"/>
      <c r="AA70" s="914"/>
      <c r="AB70" s="914"/>
      <c r="AC70" s="914"/>
      <c r="AD70" s="914"/>
      <c r="AE70" s="914"/>
      <c r="AF70" s="914"/>
      <c r="AG70" s="914"/>
      <c r="AH70" s="914"/>
      <c r="AI70" s="914"/>
      <c r="AJ70" s="914"/>
      <c r="AK70" s="914"/>
      <c r="AL70" s="914"/>
      <c r="AM70" s="914"/>
    </row>
    <row r="71" spans="1:68" ht="14.1" customHeight="1">
      <c r="Z71" s="914"/>
      <c r="AA71" s="914"/>
      <c r="AB71" s="914"/>
      <c r="AC71" s="914"/>
      <c r="AD71" s="914"/>
      <c r="AE71" s="914"/>
      <c r="AF71" s="914"/>
      <c r="AG71" s="914"/>
      <c r="AH71" s="914"/>
      <c r="AI71" s="914"/>
      <c r="AJ71" s="914"/>
      <c r="AK71" s="914"/>
      <c r="AL71" s="914"/>
      <c r="AM71" s="914"/>
    </row>
    <row r="72" spans="1:68" ht="14.1" customHeight="1">
      <c r="Z72" s="914"/>
      <c r="AA72" s="914"/>
      <c r="AB72" s="914"/>
      <c r="AC72" s="914"/>
      <c r="AD72" s="914"/>
      <c r="AE72" s="914"/>
      <c r="AF72" s="914"/>
      <c r="AG72" s="914"/>
      <c r="AH72" s="914"/>
      <c r="AI72" s="914"/>
      <c r="AJ72" s="914"/>
      <c r="AK72" s="914"/>
      <c r="AL72" s="914"/>
      <c r="AM72" s="914"/>
    </row>
    <row r="73" spans="1:68" ht="14.1" customHeight="1">
      <c r="Z73" s="914"/>
      <c r="AA73" s="914"/>
      <c r="AB73" s="914"/>
      <c r="AC73" s="914"/>
      <c r="AD73" s="914"/>
      <c r="AE73" s="914"/>
      <c r="AF73" s="914"/>
      <c r="AG73" s="914"/>
      <c r="AH73" s="914"/>
      <c r="AI73" s="914"/>
      <c r="AJ73" s="914"/>
      <c r="AK73" s="914"/>
      <c r="AL73" s="914"/>
      <c r="AM73" s="914"/>
    </row>
    <row r="74" spans="1:68" ht="14.1" customHeight="1">
      <c r="Z74" s="914"/>
      <c r="AA74" s="945"/>
      <c r="AB74" s="945"/>
      <c r="AC74" s="945"/>
      <c r="AD74" s="945"/>
      <c r="AE74" s="945"/>
      <c r="AF74" s="945"/>
      <c r="AG74" s="945"/>
      <c r="AH74" s="945"/>
      <c r="AI74" s="945"/>
      <c r="AJ74" s="945"/>
      <c r="AK74" s="1200"/>
      <c r="AL74" s="914"/>
      <c r="AM74" s="914"/>
    </row>
    <row r="75" spans="1:68" ht="14.1" customHeight="1">
      <c r="Z75" s="914"/>
      <c r="AA75" s="914"/>
      <c r="AB75" s="914"/>
      <c r="AC75" s="914"/>
      <c r="AD75" s="914"/>
      <c r="AE75" s="914"/>
      <c r="AF75" s="914"/>
      <c r="AG75" s="914"/>
      <c r="AH75" s="914"/>
      <c r="AI75" s="914"/>
      <c r="AJ75" s="914"/>
      <c r="AK75" s="914"/>
      <c r="AL75" s="914"/>
      <c r="AM75" s="914"/>
    </row>
    <row r="76" spans="1:68" ht="14.1" customHeight="1">
      <c r="Z76" s="914"/>
      <c r="AA76" s="914"/>
      <c r="AB76" s="914"/>
      <c r="AC76" s="914"/>
      <c r="AD76" s="914"/>
      <c r="AE76" s="914"/>
      <c r="AF76" s="914"/>
      <c r="AG76" s="914"/>
      <c r="AH76" s="914"/>
      <c r="AI76" s="914"/>
      <c r="AJ76" s="914"/>
      <c r="AK76" s="914"/>
      <c r="AL76" s="914"/>
      <c r="AM76" s="914"/>
    </row>
    <row r="77" spans="1:68" ht="14.1" customHeight="1">
      <c r="Z77" s="914"/>
      <c r="AA77" s="914"/>
      <c r="AB77" s="914"/>
      <c r="AC77" s="914"/>
      <c r="AD77" s="914"/>
      <c r="AE77" s="914"/>
      <c r="AF77" s="914"/>
      <c r="AG77" s="914"/>
      <c r="AH77" s="914"/>
      <c r="AI77" s="914"/>
      <c r="AJ77" s="914"/>
      <c r="AK77" s="914"/>
      <c r="AL77" s="914"/>
      <c r="AM77" s="914"/>
    </row>
    <row r="78" spans="1:68" ht="14.1" customHeight="1">
      <c r="Z78" s="914"/>
      <c r="AA78" s="914"/>
      <c r="AB78" s="914"/>
      <c r="AC78" s="914"/>
      <c r="AD78" s="914"/>
      <c r="AE78" s="914"/>
      <c r="AF78" s="914"/>
      <c r="AG78" s="914"/>
      <c r="AH78" s="914"/>
      <c r="AI78" s="914"/>
      <c r="AJ78" s="914"/>
      <c r="AK78" s="914"/>
      <c r="AL78" s="914"/>
      <c r="AM78" s="914"/>
    </row>
    <row r="79" spans="1:68" ht="14.1" customHeight="1">
      <c r="Z79" s="914"/>
      <c r="AA79" s="914"/>
      <c r="AB79" s="914"/>
      <c r="AC79" s="914"/>
      <c r="AD79" s="914"/>
      <c r="AE79" s="914"/>
      <c r="AF79" s="914"/>
      <c r="AG79" s="914"/>
      <c r="AH79" s="914"/>
      <c r="AI79" s="914"/>
      <c r="AJ79" s="914"/>
      <c r="AK79" s="914"/>
      <c r="AL79" s="914"/>
      <c r="AM79" s="914"/>
    </row>
    <row r="80" spans="1:68" ht="14.1" customHeight="1">
      <c r="Z80" s="914"/>
      <c r="AA80" s="914"/>
      <c r="AB80" s="914"/>
      <c r="AC80" s="914"/>
      <c r="AD80" s="914"/>
      <c r="AE80" s="914"/>
      <c r="AF80" s="914"/>
      <c r="AG80" s="914"/>
      <c r="AH80" s="914"/>
      <c r="AI80" s="914"/>
      <c r="AJ80" s="914"/>
      <c r="AK80" s="914"/>
      <c r="AL80" s="914"/>
      <c r="AM80" s="914"/>
    </row>
    <row r="81" spans="2:39">
      <c r="Z81" s="914"/>
      <c r="AA81" s="914"/>
      <c r="AB81" s="914"/>
      <c r="AC81" s="914"/>
      <c r="AD81" s="914"/>
      <c r="AE81" s="914"/>
      <c r="AF81" s="914"/>
      <c r="AG81" s="914"/>
      <c r="AH81" s="914"/>
      <c r="AI81" s="914"/>
      <c r="AJ81" s="914"/>
      <c r="AK81" s="914"/>
      <c r="AL81" s="914"/>
      <c r="AM81" s="914"/>
    </row>
    <row r="82" spans="2:39">
      <c r="Z82" s="914"/>
      <c r="AA82" s="914"/>
      <c r="AB82" s="914"/>
      <c r="AC82" s="914"/>
      <c r="AD82" s="914"/>
      <c r="AE82" s="914"/>
      <c r="AF82" s="914"/>
      <c r="AG82" s="914"/>
      <c r="AH82" s="914"/>
      <c r="AI82" s="914"/>
      <c r="AJ82" s="914"/>
      <c r="AK82" s="914"/>
      <c r="AL82" s="914"/>
      <c r="AM82" s="914"/>
    </row>
    <row r="83" spans="2:39">
      <c r="Z83" s="914"/>
      <c r="AA83" s="914"/>
      <c r="AB83" s="914"/>
      <c r="AC83" s="914"/>
      <c r="AD83" s="914"/>
      <c r="AE83" s="914"/>
      <c r="AF83" s="914"/>
      <c r="AG83" s="914"/>
      <c r="AH83" s="914"/>
      <c r="AI83" s="914"/>
      <c r="AJ83" s="914"/>
      <c r="AK83" s="914"/>
      <c r="AL83" s="914"/>
      <c r="AM83" s="914"/>
    </row>
    <row r="84" spans="2:39">
      <c r="Z84" s="914"/>
      <c r="AA84" s="914"/>
      <c r="AB84" s="914"/>
      <c r="AC84" s="914"/>
      <c r="AD84" s="914"/>
      <c r="AE84" s="914"/>
      <c r="AF84" s="914"/>
      <c r="AG84" s="914"/>
      <c r="AH84" s="914"/>
      <c r="AI84" s="914"/>
      <c r="AJ84" s="914"/>
      <c r="AK84" s="914"/>
      <c r="AL84" s="914"/>
      <c r="AM84" s="914"/>
    </row>
    <row r="85" spans="2:39">
      <c r="Z85" s="914"/>
      <c r="AA85" s="914"/>
      <c r="AB85" s="914"/>
      <c r="AC85" s="914"/>
      <c r="AD85" s="914"/>
      <c r="AE85" s="914"/>
      <c r="AF85" s="914"/>
      <c r="AG85" s="914"/>
      <c r="AH85" s="914"/>
      <c r="AI85" s="914"/>
      <c r="AJ85" s="914"/>
      <c r="AK85" s="914"/>
      <c r="AL85" s="914"/>
      <c r="AM85" s="914"/>
    </row>
    <row r="86" spans="2:39">
      <c r="Z86" s="914"/>
      <c r="AA86" s="914"/>
      <c r="AB86" s="914"/>
      <c r="AC86" s="914"/>
      <c r="AD86" s="914"/>
      <c r="AE86" s="914"/>
      <c r="AF86" s="914"/>
      <c r="AG86" s="914"/>
      <c r="AH86" s="914"/>
      <c r="AI86" s="914"/>
      <c r="AJ86" s="914"/>
      <c r="AK86" s="914"/>
      <c r="AL86" s="914"/>
      <c r="AM86" s="914"/>
    </row>
    <row r="87" spans="2:39">
      <c r="Z87" s="914"/>
      <c r="AA87" s="914"/>
      <c r="AB87" s="914"/>
      <c r="AC87" s="914"/>
      <c r="AD87" s="914"/>
      <c r="AE87" s="914"/>
      <c r="AF87" s="914"/>
      <c r="AG87" s="914"/>
      <c r="AH87" s="914"/>
      <c r="AI87" s="914"/>
      <c r="AJ87" s="914"/>
      <c r="AK87" s="914"/>
      <c r="AL87" s="914"/>
      <c r="AM87" s="914"/>
    </row>
    <row r="88" spans="2:39">
      <c r="Z88" s="914"/>
      <c r="AA88" s="914"/>
      <c r="AB88" s="914"/>
      <c r="AC88" s="914"/>
      <c r="AD88" s="914"/>
      <c r="AE88" s="914"/>
      <c r="AF88" s="914"/>
      <c r="AG88" s="914"/>
      <c r="AH88" s="914"/>
      <c r="AI88" s="914"/>
      <c r="AJ88" s="914"/>
      <c r="AK88" s="914"/>
      <c r="AL88" s="914"/>
      <c r="AM88" s="914"/>
    </row>
    <row r="89" spans="2:39">
      <c r="B89" s="914"/>
      <c r="C89" s="914"/>
      <c r="D89" s="914"/>
      <c r="E89" s="914"/>
      <c r="F89" s="914"/>
      <c r="G89" s="914"/>
      <c r="H89" s="914"/>
      <c r="I89" s="914"/>
      <c r="J89" s="914"/>
      <c r="K89" s="914"/>
      <c r="L89" s="914"/>
      <c r="M89" s="1078"/>
      <c r="N89" s="914"/>
      <c r="O89" s="914"/>
      <c r="P89" s="914"/>
      <c r="Q89" s="914"/>
      <c r="R89" s="914"/>
      <c r="S89" s="914"/>
      <c r="T89" s="914"/>
      <c r="U89" s="914"/>
      <c r="V89" s="914"/>
      <c r="W89" s="914"/>
      <c r="X89" s="914"/>
      <c r="Y89" s="914"/>
      <c r="Z89" s="914"/>
    </row>
    <row r="90" spans="2:39">
      <c r="B90" s="914"/>
      <c r="C90" s="914"/>
      <c r="D90" s="914"/>
      <c r="E90" s="914"/>
      <c r="F90" s="914"/>
      <c r="G90" s="914"/>
      <c r="H90" s="914"/>
      <c r="I90" s="914"/>
      <c r="J90" s="914"/>
      <c r="K90" s="914"/>
      <c r="L90" s="914"/>
      <c r="M90" s="914"/>
      <c r="N90" s="914"/>
      <c r="O90" s="914"/>
      <c r="P90" s="914"/>
      <c r="Q90" s="914"/>
      <c r="R90" s="914"/>
      <c r="S90" s="914"/>
      <c r="T90" s="914"/>
      <c r="U90" s="914"/>
      <c r="V90" s="914"/>
      <c r="W90" s="914"/>
      <c r="X90" s="914"/>
      <c r="Y90" s="945"/>
      <c r="Z90" s="945"/>
    </row>
  </sheetData>
  <mergeCells count="39">
    <mergeCell ref="AU47:BY47"/>
    <mergeCell ref="AO48:AT48"/>
    <mergeCell ref="AU48:BY48"/>
    <mergeCell ref="AO42:AT42"/>
    <mergeCell ref="AU42:BY42"/>
    <mergeCell ref="AO43:AT44"/>
    <mergeCell ref="AU43:BY44"/>
    <mergeCell ref="AO45:AT46"/>
    <mergeCell ref="AU45:BY46"/>
    <mergeCell ref="AB56:AL60"/>
    <mergeCell ref="D20:Y21"/>
    <mergeCell ref="AO32:AT34"/>
    <mergeCell ref="AU32:BY34"/>
    <mergeCell ref="AO35:AT36"/>
    <mergeCell ref="AU35:BY36"/>
    <mergeCell ref="AO25:BY27"/>
    <mergeCell ref="AO28:AT31"/>
    <mergeCell ref="AU28:BY31"/>
    <mergeCell ref="AO37:AT38"/>
    <mergeCell ref="AU37:BY38"/>
    <mergeCell ref="AO39:AT41"/>
    <mergeCell ref="AU39:BY39"/>
    <mergeCell ref="AU40:BY41"/>
    <mergeCell ref="AO47:AT47"/>
    <mergeCell ref="B59:W59"/>
    <mergeCell ref="H57:V57"/>
    <mergeCell ref="T28:U28"/>
    <mergeCell ref="T29:U29"/>
    <mergeCell ref="D32:Y33"/>
    <mergeCell ref="C39:Z39"/>
    <mergeCell ref="C43:Z44"/>
    <mergeCell ref="AB48:AL49"/>
    <mergeCell ref="AB16:AL19"/>
    <mergeCell ref="AA3:AL3"/>
    <mergeCell ref="A1:AM1"/>
    <mergeCell ref="A3:Z3"/>
    <mergeCell ref="C7:Z7"/>
    <mergeCell ref="M13:N13"/>
    <mergeCell ref="AB11:AL13"/>
  </mergeCells>
  <phoneticPr fontId="3"/>
  <printOptions horizontalCentered="1"/>
  <pageMargins left="0.70866141732283472" right="0.31496062992125984" top="0.39370078740157483" bottom="0.39370078740157483" header="0" footer="0"/>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6321" r:id="rId4" name="Check Box 1">
              <controlPr defaultSize="0" autoFill="0" autoLine="0" autoPict="0">
                <anchor moveWithCells="1">
                  <from>
                    <xdr:col>3</xdr:col>
                    <xdr:colOff>9525</xdr:colOff>
                    <xdr:row>26</xdr:row>
                    <xdr:rowOff>161925</xdr:rowOff>
                  </from>
                  <to>
                    <xdr:col>4</xdr:col>
                    <xdr:colOff>95250</xdr:colOff>
                    <xdr:row>28</xdr:row>
                    <xdr:rowOff>9525</xdr:rowOff>
                  </to>
                </anchor>
              </controlPr>
            </control>
          </mc:Choice>
        </mc:AlternateContent>
        <mc:AlternateContent xmlns:mc="http://schemas.openxmlformats.org/markup-compatibility/2006">
          <mc:Choice Requires="x14">
            <control shapeId="1336322" r:id="rId5" name="Check Box 2">
              <controlPr defaultSize="0" autoFill="0" autoLine="0" autoPict="0">
                <anchor moveWithCells="1">
                  <from>
                    <xdr:col>3</xdr:col>
                    <xdr:colOff>9525</xdr:colOff>
                    <xdr:row>27</xdr:row>
                    <xdr:rowOff>152400</xdr:rowOff>
                  </from>
                  <to>
                    <xdr:col>4</xdr:col>
                    <xdr:colOff>133350</xdr:colOff>
                    <xdr:row>29</xdr:row>
                    <xdr:rowOff>19050</xdr:rowOff>
                  </to>
                </anchor>
              </controlPr>
            </control>
          </mc:Choice>
        </mc:AlternateContent>
        <mc:AlternateContent xmlns:mc="http://schemas.openxmlformats.org/markup-compatibility/2006">
          <mc:Choice Requires="x14">
            <control shapeId="1336323" r:id="rId6" name="Check Box 3">
              <controlPr defaultSize="0" autoFill="0" autoLine="0" autoPict="0" altText="ない">
                <anchor moveWithCells="1">
                  <from>
                    <xdr:col>18</xdr:col>
                    <xdr:colOff>0</xdr:colOff>
                    <xdr:row>24</xdr:row>
                    <xdr:rowOff>0</xdr:rowOff>
                  </from>
                  <to>
                    <xdr:col>20</xdr:col>
                    <xdr:colOff>123825</xdr:colOff>
                    <xdr:row>25</xdr:row>
                    <xdr:rowOff>0</xdr:rowOff>
                  </to>
                </anchor>
              </controlPr>
            </control>
          </mc:Choice>
        </mc:AlternateContent>
        <mc:AlternateContent xmlns:mc="http://schemas.openxmlformats.org/markup-compatibility/2006">
          <mc:Choice Requires="x14">
            <control shapeId="1336324" r:id="rId7" name="Check Box 4">
              <controlPr defaultSize="0" autoFill="0" autoLine="0" autoPict="0" altText="ない">
                <anchor moveWithCells="1">
                  <from>
                    <xdr:col>21</xdr:col>
                    <xdr:colOff>104775</xdr:colOff>
                    <xdr:row>24</xdr:row>
                    <xdr:rowOff>0</xdr:rowOff>
                  </from>
                  <to>
                    <xdr:col>24</xdr:col>
                    <xdr:colOff>47625</xdr:colOff>
                    <xdr:row>25</xdr:row>
                    <xdr:rowOff>0</xdr:rowOff>
                  </to>
                </anchor>
              </controlPr>
            </control>
          </mc:Choice>
        </mc:AlternateContent>
        <mc:AlternateContent xmlns:mc="http://schemas.openxmlformats.org/markup-compatibility/2006">
          <mc:Choice Requires="x14">
            <control shapeId="1336325" r:id="rId8" name="Check Box 5">
              <controlPr defaultSize="0" autoFill="0" autoLine="0" autoPict="0" altText="ない">
                <anchor moveWithCells="1">
                  <from>
                    <xdr:col>18</xdr:col>
                    <xdr:colOff>0</xdr:colOff>
                    <xdr:row>55</xdr:row>
                    <xdr:rowOff>161925</xdr:rowOff>
                  </from>
                  <to>
                    <xdr:col>20</xdr:col>
                    <xdr:colOff>180975</xdr:colOff>
                    <xdr:row>57</xdr:row>
                    <xdr:rowOff>85725</xdr:rowOff>
                  </to>
                </anchor>
              </controlPr>
            </control>
          </mc:Choice>
        </mc:AlternateContent>
        <mc:AlternateContent xmlns:mc="http://schemas.openxmlformats.org/markup-compatibility/2006">
          <mc:Choice Requires="x14">
            <control shapeId="1336326" r:id="rId9" name="Check Box 6">
              <controlPr defaultSize="0" autoFill="0" autoLine="0" autoPict="0" altText="ない">
                <anchor moveWithCells="1">
                  <from>
                    <xdr:col>22</xdr:col>
                    <xdr:colOff>0</xdr:colOff>
                    <xdr:row>55</xdr:row>
                    <xdr:rowOff>161925</xdr:rowOff>
                  </from>
                  <to>
                    <xdr:col>25</xdr:col>
                    <xdr:colOff>0</xdr:colOff>
                    <xdr:row>57</xdr:row>
                    <xdr:rowOff>85725</xdr:rowOff>
                  </to>
                </anchor>
              </controlPr>
            </control>
          </mc:Choice>
        </mc:AlternateContent>
        <mc:AlternateContent xmlns:mc="http://schemas.openxmlformats.org/markup-compatibility/2006">
          <mc:Choice Requires="x14">
            <control shapeId="1336327" r:id="rId10" name="Check Box 7">
              <controlPr defaultSize="0" autoFill="0" autoLine="0" autoPict="0">
                <anchor moveWithCells="1">
                  <from>
                    <xdr:col>2</xdr:col>
                    <xdr:colOff>9525</xdr:colOff>
                    <xdr:row>48</xdr:row>
                    <xdr:rowOff>85725</xdr:rowOff>
                  </from>
                  <to>
                    <xdr:col>6</xdr:col>
                    <xdr:colOff>28575</xdr:colOff>
                    <xdr:row>50</xdr:row>
                    <xdr:rowOff>95250</xdr:rowOff>
                  </to>
                </anchor>
              </controlPr>
            </control>
          </mc:Choice>
        </mc:AlternateContent>
        <mc:AlternateContent xmlns:mc="http://schemas.openxmlformats.org/markup-compatibility/2006">
          <mc:Choice Requires="x14">
            <control shapeId="1336328" r:id="rId11" name="Check Box 8">
              <controlPr defaultSize="0" autoFill="0" autoLine="0" autoPict="0" altText="いない･">
                <anchor moveWithCells="1">
                  <from>
                    <xdr:col>16</xdr:col>
                    <xdr:colOff>95250</xdr:colOff>
                    <xdr:row>48</xdr:row>
                    <xdr:rowOff>114300</xdr:rowOff>
                  </from>
                  <to>
                    <xdr:col>20</xdr:col>
                    <xdr:colOff>104775</xdr:colOff>
                    <xdr:row>50</xdr:row>
                    <xdr:rowOff>66675</xdr:rowOff>
                  </to>
                </anchor>
              </controlPr>
            </control>
          </mc:Choice>
        </mc:AlternateContent>
        <mc:AlternateContent xmlns:mc="http://schemas.openxmlformats.org/markup-compatibility/2006">
          <mc:Choice Requires="x14">
            <control shapeId="1336329" r:id="rId12" name="Check Box 9">
              <controlPr defaultSize="0" autoFill="0" autoLine="0" autoPict="0" altText="いない･">
                <anchor moveWithCells="1">
                  <from>
                    <xdr:col>20</xdr:col>
                    <xdr:colOff>152400</xdr:colOff>
                    <xdr:row>48</xdr:row>
                    <xdr:rowOff>85725</xdr:rowOff>
                  </from>
                  <to>
                    <xdr:col>25</xdr:col>
                    <xdr:colOff>333375</xdr:colOff>
                    <xdr:row>50</xdr:row>
                    <xdr:rowOff>95250</xdr:rowOff>
                  </to>
                </anchor>
              </controlPr>
            </control>
          </mc:Choice>
        </mc:AlternateContent>
        <mc:AlternateContent xmlns:mc="http://schemas.openxmlformats.org/markup-compatibility/2006">
          <mc:Choice Requires="x14">
            <control shapeId="1336330" r:id="rId13" name="Check Box 10">
              <controlPr defaultSize="0" autoFill="0" autoLine="0" autoPict="0">
                <anchor moveWithCells="1">
                  <from>
                    <xdr:col>2</xdr:col>
                    <xdr:colOff>19050</xdr:colOff>
                    <xdr:row>61</xdr:row>
                    <xdr:rowOff>114300</xdr:rowOff>
                  </from>
                  <to>
                    <xdr:col>5</xdr:col>
                    <xdr:colOff>47625</xdr:colOff>
                    <xdr:row>63</xdr:row>
                    <xdr:rowOff>76200</xdr:rowOff>
                  </to>
                </anchor>
              </controlPr>
            </control>
          </mc:Choice>
        </mc:AlternateContent>
        <mc:AlternateContent xmlns:mc="http://schemas.openxmlformats.org/markup-compatibility/2006">
          <mc:Choice Requires="x14">
            <control shapeId="1336331" r:id="rId14" name="Check Box 11">
              <controlPr defaultSize="0" autoFill="0" autoLine="0" autoPict="0">
                <anchor moveWithCells="1">
                  <from>
                    <xdr:col>2</xdr:col>
                    <xdr:colOff>19050</xdr:colOff>
                    <xdr:row>60</xdr:row>
                    <xdr:rowOff>38100</xdr:rowOff>
                  </from>
                  <to>
                    <xdr:col>7</xdr:col>
                    <xdr:colOff>85725</xdr:colOff>
                    <xdr:row>61</xdr:row>
                    <xdr:rowOff>171450</xdr:rowOff>
                  </to>
                </anchor>
              </controlPr>
            </control>
          </mc:Choice>
        </mc:AlternateContent>
        <mc:AlternateContent xmlns:mc="http://schemas.openxmlformats.org/markup-compatibility/2006">
          <mc:Choice Requires="x14">
            <control shapeId="1336332" r:id="rId15" name="Check Box 12">
              <controlPr defaultSize="0" autoFill="0" autoLine="0" autoPict="0">
                <anchor moveWithCells="1">
                  <from>
                    <xdr:col>8</xdr:col>
                    <xdr:colOff>19050</xdr:colOff>
                    <xdr:row>60</xdr:row>
                    <xdr:rowOff>38100</xdr:rowOff>
                  </from>
                  <to>
                    <xdr:col>13</xdr:col>
                    <xdr:colOff>85725</xdr:colOff>
                    <xdr:row>61</xdr:row>
                    <xdr:rowOff>171450</xdr:rowOff>
                  </to>
                </anchor>
              </controlPr>
            </control>
          </mc:Choice>
        </mc:AlternateContent>
        <mc:AlternateContent xmlns:mc="http://schemas.openxmlformats.org/markup-compatibility/2006">
          <mc:Choice Requires="x14">
            <control shapeId="1336333" r:id="rId16" name="Check Box 13">
              <controlPr defaultSize="0" autoFill="0" autoLine="0" autoPict="0">
                <anchor moveWithCells="1">
                  <from>
                    <xdr:col>13</xdr:col>
                    <xdr:colOff>19050</xdr:colOff>
                    <xdr:row>60</xdr:row>
                    <xdr:rowOff>38100</xdr:rowOff>
                  </from>
                  <to>
                    <xdr:col>18</xdr:col>
                    <xdr:colOff>85725</xdr:colOff>
                    <xdr:row>61</xdr:row>
                    <xdr:rowOff>171450</xdr:rowOff>
                  </to>
                </anchor>
              </controlPr>
            </control>
          </mc:Choice>
        </mc:AlternateContent>
        <mc:AlternateContent xmlns:mc="http://schemas.openxmlformats.org/markup-compatibility/2006">
          <mc:Choice Requires="x14">
            <control shapeId="1336334" r:id="rId17" name="Check Box 14">
              <controlPr defaultSize="0" autoFill="0" autoLine="0" autoPict="0">
                <anchor moveWithCells="1">
                  <from>
                    <xdr:col>18</xdr:col>
                    <xdr:colOff>19050</xdr:colOff>
                    <xdr:row>60</xdr:row>
                    <xdr:rowOff>38100</xdr:rowOff>
                  </from>
                  <to>
                    <xdr:col>23</xdr:col>
                    <xdr:colOff>85725</xdr:colOff>
                    <xdr:row>61</xdr:row>
                    <xdr:rowOff>171450</xdr:rowOff>
                  </to>
                </anchor>
              </controlPr>
            </control>
          </mc:Choice>
        </mc:AlternateContent>
        <mc:AlternateContent xmlns:mc="http://schemas.openxmlformats.org/markup-compatibility/2006">
          <mc:Choice Requires="x14">
            <control shapeId="1336350" r:id="rId18" name="Check Box 30">
              <controlPr defaultSize="0" autoFill="0" autoLine="0" autoPict="0">
                <anchor moveWithCells="1">
                  <from>
                    <xdr:col>13</xdr:col>
                    <xdr:colOff>133350</xdr:colOff>
                    <xdr:row>37</xdr:row>
                    <xdr:rowOff>123825</xdr:rowOff>
                  </from>
                  <to>
                    <xdr:col>15</xdr:col>
                    <xdr:colOff>66675</xdr:colOff>
                    <xdr:row>41</xdr:row>
                    <xdr:rowOff>57150</xdr:rowOff>
                  </to>
                </anchor>
              </controlPr>
            </control>
          </mc:Choice>
        </mc:AlternateContent>
        <mc:AlternateContent xmlns:mc="http://schemas.openxmlformats.org/markup-compatibility/2006">
          <mc:Choice Requires="x14">
            <control shapeId="1336351" r:id="rId19" name="Check Box 31">
              <controlPr defaultSize="0" autoFill="0" autoLine="0" autoPict="0">
                <anchor moveWithCells="1">
                  <from>
                    <xdr:col>3</xdr:col>
                    <xdr:colOff>28575</xdr:colOff>
                    <xdr:row>37</xdr:row>
                    <xdr:rowOff>171450</xdr:rowOff>
                  </from>
                  <to>
                    <xdr:col>4</xdr:col>
                    <xdr:colOff>123825</xdr:colOff>
                    <xdr:row>41</xdr:row>
                    <xdr:rowOff>19050</xdr:rowOff>
                  </to>
                </anchor>
              </controlPr>
            </control>
          </mc:Choice>
        </mc:AlternateContent>
        <mc:AlternateContent xmlns:mc="http://schemas.openxmlformats.org/markup-compatibility/2006">
          <mc:Choice Requires="x14">
            <control shapeId="1336352" r:id="rId20" name="Check Box 32">
              <controlPr defaultSize="0" autoFill="0" autoLine="0" autoPict="0">
                <anchor moveWithCells="1">
                  <from>
                    <xdr:col>3</xdr:col>
                    <xdr:colOff>28575</xdr:colOff>
                    <xdr:row>39</xdr:row>
                    <xdr:rowOff>66675</xdr:rowOff>
                  </from>
                  <to>
                    <xdr:col>4</xdr:col>
                    <xdr:colOff>133350</xdr:colOff>
                    <xdr:row>41</xdr:row>
                    <xdr:rowOff>76200</xdr:rowOff>
                  </to>
                </anchor>
              </controlPr>
            </control>
          </mc:Choice>
        </mc:AlternateContent>
        <mc:AlternateContent xmlns:mc="http://schemas.openxmlformats.org/markup-compatibility/2006">
          <mc:Choice Requires="x14">
            <control shapeId="1336394" r:id="rId21" name="Check Box 74">
              <controlPr defaultSize="0" autoFill="0" autoLine="0" autoPict="0" altText="ない">
                <anchor moveWithCells="1">
                  <from>
                    <xdr:col>20</xdr:col>
                    <xdr:colOff>85725</xdr:colOff>
                    <xdr:row>6</xdr:row>
                    <xdr:rowOff>123825</xdr:rowOff>
                  </from>
                  <to>
                    <xdr:col>23</xdr:col>
                    <xdr:colOff>28575</xdr:colOff>
                    <xdr:row>9</xdr:row>
                    <xdr:rowOff>66675</xdr:rowOff>
                  </to>
                </anchor>
              </controlPr>
            </control>
          </mc:Choice>
        </mc:AlternateContent>
        <mc:AlternateContent xmlns:mc="http://schemas.openxmlformats.org/markup-compatibility/2006">
          <mc:Choice Requires="x14">
            <control shapeId="1336395" r:id="rId22" name="Check Box 75">
              <controlPr defaultSize="0" autoFill="0" autoLine="0" autoPict="0" altText="ない">
                <anchor moveWithCells="1">
                  <from>
                    <xdr:col>24</xdr:col>
                    <xdr:colOff>9525</xdr:colOff>
                    <xdr:row>6</xdr:row>
                    <xdr:rowOff>123825</xdr:rowOff>
                  </from>
                  <to>
                    <xdr:col>25</xdr:col>
                    <xdr:colOff>314325</xdr:colOff>
                    <xdr:row>9</xdr:row>
                    <xdr:rowOff>66675</xdr:rowOff>
                  </to>
                </anchor>
              </controlPr>
            </control>
          </mc:Choice>
        </mc:AlternateContent>
        <mc:AlternateContent xmlns:mc="http://schemas.openxmlformats.org/markup-compatibility/2006">
          <mc:Choice Requires="x14">
            <control shapeId="1336396" r:id="rId23" name="Check Box 76">
              <controlPr defaultSize="0" autoFill="0" autoLine="0" autoPict="0" altText="ない">
                <anchor moveWithCells="1">
                  <from>
                    <xdr:col>20</xdr:col>
                    <xdr:colOff>85725</xdr:colOff>
                    <xdr:row>4</xdr:row>
                    <xdr:rowOff>123825</xdr:rowOff>
                  </from>
                  <to>
                    <xdr:col>23</xdr:col>
                    <xdr:colOff>28575</xdr:colOff>
                    <xdr:row>6</xdr:row>
                    <xdr:rowOff>0</xdr:rowOff>
                  </to>
                </anchor>
              </controlPr>
            </control>
          </mc:Choice>
        </mc:AlternateContent>
        <mc:AlternateContent xmlns:mc="http://schemas.openxmlformats.org/markup-compatibility/2006">
          <mc:Choice Requires="x14">
            <control shapeId="1336397" r:id="rId24" name="Check Box 77">
              <controlPr defaultSize="0" autoFill="0" autoLine="0" autoPict="0" altText="ない">
                <anchor moveWithCells="1">
                  <from>
                    <xdr:col>24</xdr:col>
                    <xdr:colOff>9525</xdr:colOff>
                    <xdr:row>4</xdr:row>
                    <xdr:rowOff>123825</xdr:rowOff>
                  </from>
                  <to>
                    <xdr:col>25</xdr:col>
                    <xdr:colOff>314325</xdr:colOff>
                    <xdr:row>6</xdr:row>
                    <xdr:rowOff>0</xdr:rowOff>
                  </to>
                </anchor>
              </controlPr>
            </control>
          </mc:Choice>
        </mc:AlternateContent>
        <mc:AlternateContent xmlns:mc="http://schemas.openxmlformats.org/markup-compatibility/2006">
          <mc:Choice Requires="x14">
            <control shapeId="1336398" r:id="rId25" name="Check Box 78">
              <controlPr defaultSize="0" autoFill="0" autoLine="0" autoPict="0" altText="ない">
                <anchor moveWithCells="1">
                  <from>
                    <xdr:col>20</xdr:col>
                    <xdr:colOff>85725</xdr:colOff>
                    <xdr:row>10</xdr:row>
                    <xdr:rowOff>0</xdr:rowOff>
                  </from>
                  <to>
                    <xdr:col>23</xdr:col>
                    <xdr:colOff>28575</xdr:colOff>
                    <xdr:row>11</xdr:row>
                    <xdr:rowOff>9525</xdr:rowOff>
                  </to>
                </anchor>
              </controlPr>
            </control>
          </mc:Choice>
        </mc:AlternateContent>
        <mc:AlternateContent xmlns:mc="http://schemas.openxmlformats.org/markup-compatibility/2006">
          <mc:Choice Requires="x14">
            <control shapeId="1336399" r:id="rId26" name="Check Box 79">
              <controlPr defaultSize="0" autoFill="0" autoLine="0" autoPict="0" altText="ない">
                <anchor moveWithCells="1">
                  <from>
                    <xdr:col>24</xdr:col>
                    <xdr:colOff>9525</xdr:colOff>
                    <xdr:row>10</xdr:row>
                    <xdr:rowOff>0</xdr:rowOff>
                  </from>
                  <to>
                    <xdr:col>25</xdr:col>
                    <xdr:colOff>314325</xdr:colOff>
                    <xdr:row>11</xdr:row>
                    <xdr:rowOff>9525</xdr:rowOff>
                  </to>
                </anchor>
              </controlPr>
            </control>
          </mc:Choice>
        </mc:AlternateContent>
        <mc:AlternateContent xmlns:mc="http://schemas.openxmlformats.org/markup-compatibility/2006">
          <mc:Choice Requires="x14">
            <control shapeId="1336400" r:id="rId27" name="Check Box 80">
              <controlPr defaultSize="0" autoFill="0" autoLine="0" autoPict="0" altText="ない">
                <anchor moveWithCells="1">
                  <from>
                    <xdr:col>18</xdr:col>
                    <xdr:colOff>0</xdr:colOff>
                    <xdr:row>15</xdr:row>
                    <xdr:rowOff>0</xdr:rowOff>
                  </from>
                  <to>
                    <xdr:col>20</xdr:col>
                    <xdr:colOff>123825</xdr:colOff>
                    <xdr:row>17</xdr:row>
                    <xdr:rowOff>38100</xdr:rowOff>
                  </to>
                </anchor>
              </controlPr>
            </control>
          </mc:Choice>
        </mc:AlternateContent>
        <mc:AlternateContent xmlns:mc="http://schemas.openxmlformats.org/markup-compatibility/2006">
          <mc:Choice Requires="x14">
            <control shapeId="1336401" r:id="rId28" name="Check Box 81">
              <controlPr defaultSize="0" autoFill="0" autoLine="0" autoPict="0" altText="ない">
                <anchor moveWithCells="1">
                  <from>
                    <xdr:col>21</xdr:col>
                    <xdr:colOff>104775</xdr:colOff>
                    <xdr:row>15</xdr:row>
                    <xdr:rowOff>0</xdr:rowOff>
                  </from>
                  <to>
                    <xdr:col>24</xdr:col>
                    <xdr:colOff>47625</xdr:colOff>
                    <xdr:row>17</xdr:row>
                    <xdr:rowOff>38100</xdr:rowOff>
                  </to>
                </anchor>
              </controlPr>
            </control>
          </mc:Choice>
        </mc:AlternateContent>
        <mc:AlternateContent xmlns:mc="http://schemas.openxmlformats.org/markup-compatibility/2006">
          <mc:Choice Requires="x14">
            <control shapeId="1336402" r:id="rId29" name="Check Box 82">
              <controlPr defaultSize="0" autoFill="0" autoLine="0" autoPict="0" altText="ない">
                <anchor moveWithCells="1">
                  <from>
                    <xdr:col>18</xdr:col>
                    <xdr:colOff>0</xdr:colOff>
                    <xdr:row>21</xdr:row>
                    <xdr:rowOff>152400</xdr:rowOff>
                  </from>
                  <to>
                    <xdr:col>20</xdr:col>
                    <xdr:colOff>123825</xdr:colOff>
                    <xdr:row>23</xdr:row>
                    <xdr:rowOff>38100</xdr:rowOff>
                  </to>
                </anchor>
              </controlPr>
            </control>
          </mc:Choice>
        </mc:AlternateContent>
        <mc:AlternateContent xmlns:mc="http://schemas.openxmlformats.org/markup-compatibility/2006">
          <mc:Choice Requires="x14">
            <control shapeId="1336403" r:id="rId30" name="Check Box 83">
              <controlPr defaultSize="0" autoFill="0" autoLine="0" autoPict="0" altText="ない">
                <anchor moveWithCells="1">
                  <from>
                    <xdr:col>21</xdr:col>
                    <xdr:colOff>104775</xdr:colOff>
                    <xdr:row>21</xdr:row>
                    <xdr:rowOff>152400</xdr:rowOff>
                  </from>
                  <to>
                    <xdr:col>24</xdr:col>
                    <xdr:colOff>47625</xdr:colOff>
                    <xdr:row>23</xdr:row>
                    <xdr:rowOff>38100</xdr:rowOff>
                  </to>
                </anchor>
              </controlPr>
            </control>
          </mc:Choice>
        </mc:AlternateContent>
        <mc:AlternateContent xmlns:mc="http://schemas.openxmlformats.org/markup-compatibility/2006">
          <mc:Choice Requires="x14">
            <control shapeId="1336419" r:id="rId31" name="Check Box 99">
              <controlPr defaultSize="0" autoFill="0" autoLine="0" autoPict="0">
                <anchor moveWithCells="1">
                  <from>
                    <xdr:col>1</xdr:col>
                    <xdr:colOff>180975</xdr:colOff>
                    <xdr:row>53</xdr:row>
                    <xdr:rowOff>0</xdr:rowOff>
                  </from>
                  <to>
                    <xdr:col>5</xdr:col>
                    <xdr:colOff>85725</xdr:colOff>
                    <xdr:row>54</xdr:row>
                    <xdr:rowOff>57150</xdr:rowOff>
                  </to>
                </anchor>
              </controlPr>
            </control>
          </mc:Choice>
        </mc:AlternateContent>
        <mc:AlternateContent xmlns:mc="http://schemas.openxmlformats.org/markup-compatibility/2006">
          <mc:Choice Requires="x14">
            <control shapeId="1336420" r:id="rId32" name="Check Box 100">
              <controlPr defaultSize="0" autoFill="0" autoLine="0" autoPict="0" altText="いない･">
                <anchor moveWithCells="1">
                  <from>
                    <xdr:col>15</xdr:col>
                    <xdr:colOff>76200</xdr:colOff>
                    <xdr:row>53</xdr:row>
                    <xdr:rowOff>19050</xdr:rowOff>
                  </from>
                  <to>
                    <xdr:col>19</xdr:col>
                    <xdr:colOff>47625</xdr:colOff>
                    <xdr:row>54</xdr:row>
                    <xdr:rowOff>38100</xdr:rowOff>
                  </to>
                </anchor>
              </controlPr>
            </control>
          </mc:Choice>
        </mc:AlternateContent>
        <mc:AlternateContent xmlns:mc="http://schemas.openxmlformats.org/markup-compatibility/2006">
          <mc:Choice Requires="x14">
            <control shapeId="1336421" r:id="rId33" name="Check Box 101">
              <controlPr defaultSize="0" autoFill="0" autoLine="0" autoPict="0" altText="いない･">
                <anchor moveWithCells="1">
                  <from>
                    <xdr:col>19</xdr:col>
                    <xdr:colOff>104775</xdr:colOff>
                    <xdr:row>53</xdr:row>
                    <xdr:rowOff>0</xdr:rowOff>
                  </from>
                  <to>
                    <xdr:col>25</xdr:col>
                    <xdr:colOff>57150</xdr:colOff>
                    <xdr:row>54</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SheetLayoutView="70" workbookViewId="0">
      <selection activeCell="AE63" sqref="AE63"/>
    </sheetView>
  </sheetViews>
  <sheetFormatPr defaultRowHeight="13.5"/>
  <sheetData/>
  <phoneticPr fontId="3"/>
  <pageMargins left="0.25" right="0.25"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Y93"/>
  <sheetViews>
    <sheetView showGridLines="0" zoomScaleNormal="100" zoomScaleSheetLayoutView="100" workbookViewId="0">
      <selection activeCell="E2" sqref="E2"/>
    </sheetView>
  </sheetViews>
  <sheetFormatPr defaultColWidth="8" defaultRowHeight="12"/>
  <cols>
    <col min="1" max="1" width="2.375" style="897" customWidth="1"/>
    <col min="2" max="2" width="3.5" style="897" customWidth="1"/>
    <col min="3" max="12" width="2.375" style="897" customWidth="1"/>
    <col min="13" max="13" width="2.375" style="1667" customWidth="1"/>
    <col min="14" max="25" width="2.375" style="897" customWidth="1"/>
    <col min="26" max="26" width="6.25" style="897" customWidth="1"/>
    <col min="27" max="38" width="2.375" style="897" customWidth="1"/>
    <col min="39" max="39" width="1.75" style="897" customWidth="1"/>
    <col min="40" max="92" width="2.375" style="897" customWidth="1"/>
    <col min="93" max="16384" width="8" style="897"/>
  </cols>
  <sheetData>
    <row r="1" spans="1:69" ht="14.1" customHeight="1">
      <c r="A1" s="3414" t="s">
        <v>1032</v>
      </c>
      <c r="B1" s="3414"/>
      <c r="C1" s="3414"/>
      <c r="D1" s="3414"/>
      <c r="E1" s="3414"/>
      <c r="F1" s="3414"/>
      <c r="G1" s="3414"/>
      <c r="H1" s="3414"/>
      <c r="I1" s="3414"/>
      <c r="J1" s="3414"/>
      <c r="K1" s="3414"/>
      <c r="L1" s="3414"/>
      <c r="M1" s="3414"/>
      <c r="N1" s="3414"/>
      <c r="O1" s="3414"/>
      <c r="P1" s="3414"/>
      <c r="Q1" s="3414"/>
      <c r="R1" s="3414"/>
      <c r="S1" s="3414"/>
      <c r="T1" s="3414"/>
      <c r="U1" s="3414"/>
      <c r="V1" s="3414"/>
      <c r="W1" s="3414"/>
      <c r="X1" s="3414"/>
      <c r="Y1" s="3414"/>
      <c r="Z1" s="3414"/>
      <c r="AA1" s="3414"/>
      <c r="AB1" s="3414"/>
      <c r="AC1" s="3414"/>
      <c r="AD1" s="3414"/>
      <c r="AE1" s="3414"/>
      <c r="AF1" s="3414"/>
      <c r="AG1" s="3414"/>
      <c r="AH1" s="3414"/>
      <c r="AI1" s="3414"/>
      <c r="AJ1" s="3414"/>
      <c r="AK1" s="3414"/>
      <c r="AL1" s="3414"/>
      <c r="AM1" s="3414"/>
      <c r="AN1" s="1675"/>
    </row>
    <row r="2" spans="1:69" ht="5.0999999999999996" customHeight="1" thickBot="1"/>
    <row r="3" spans="1:69" ht="14.1" customHeight="1">
      <c r="A3" s="4830" t="s">
        <v>335</v>
      </c>
      <c r="B3" s="4831"/>
      <c r="C3" s="4831"/>
      <c r="D3" s="4831"/>
      <c r="E3" s="4831"/>
      <c r="F3" s="4831"/>
      <c r="G3" s="4831"/>
      <c r="H3" s="4831"/>
      <c r="I3" s="4831"/>
      <c r="J3" s="4831"/>
      <c r="K3" s="4831"/>
      <c r="L3" s="4831"/>
      <c r="M3" s="4831"/>
      <c r="N3" s="4831"/>
      <c r="O3" s="4831"/>
      <c r="P3" s="4831"/>
      <c r="Q3" s="4831"/>
      <c r="R3" s="4831"/>
      <c r="S3" s="4831"/>
      <c r="T3" s="4831"/>
      <c r="U3" s="4831"/>
      <c r="V3" s="4831"/>
      <c r="W3" s="4831"/>
      <c r="X3" s="4831"/>
      <c r="Y3" s="4831"/>
      <c r="Z3" s="4831"/>
      <c r="AA3" s="4233" t="s">
        <v>182</v>
      </c>
      <c r="AB3" s="4854"/>
      <c r="AC3" s="4854"/>
      <c r="AD3" s="4854"/>
      <c r="AE3" s="4854"/>
      <c r="AF3" s="4854"/>
      <c r="AG3" s="4854"/>
      <c r="AH3" s="4854"/>
      <c r="AI3" s="4854"/>
      <c r="AJ3" s="4854"/>
      <c r="AK3" s="4854"/>
      <c r="AL3" s="4854"/>
      <c r="AM3" s="4855"/>
      <c r="AN3" s="904"/>
    </row>
    <row r="4" spans="1:69" ht="14.1" customHeight="1">
      <c r="A4" s="1726"/>
      <c r="B4" s="2307"/>
      <c r="C4" s="2299"/>
      <c r="D4" s="2307"/>
      <c r="E4" s="2307"/>
      <c r="F4" s="2307"/>
      <c r="G4" s="2307"/>
      <c r="H4" s="2307"/>
      <c r="I4" s="2307"/>
      <c r="J4" s="2307"/>
      <c r="K4" s="2307"/>
      <c r="L4" s="2307"/>
      <c r="M4" s="2307"/>
      <c r="N4" s="2307"/>
      <c r="O4" s="2307"/>
      <c r="P4" s="2307"/>
      <c r="Q4" s="2307"/>
      <c r="R4" s="301"/>
      <c r="S4" s="301"/>
      <c r="T4" s="2307"/>
      <c r="U4" s="301"/>
      <c r="V4" s="301"/>
      <c r="W4" s="2307"/>
      <c r="X4" s="2307"/>
      <c r="Y4" s="2299"/>
      <c r="Z4" s="209"/>
      <c r="AA4" s="65"/>
      <c r="AB4" s="2300"/>
      <c r="AC4" s="2300"/>
      <c r="AD4" s="2300"/>
      <c r="AE4" s="2300"/>
      <c r="AF4" s="2300"/>
      <c r="AG4" s="2300"/>
      <c r="AH4" s="2300"/>
      <c r="AI4" s="2300"/>
      <c r="AJ4" s="2300"/>
      <c r="AK4" s="2300"/>
      <c r="AL4" s="2300"/>
      <c r="AM4" s="2303"/>
      <c r="AN4" s="914"/>
      <c r="BH4" s="1668"/>
      <c r="BI4" s="1668"/>
      <c r="BJ4" s="1668"/>
      <c r="BK4" s="1668"/>
      <c r="BL4" s="1668"/>
      <c r="BM4" s="1668"/>
      <c r="BN4" s="1668"/>
      <c r="BO4" s="1668"/>
      <c r="BP4" s="1668"/>
    </row>
    <row r="5" spans="1:69" ht="14.1" customHeight="1">
      <c r="A5" s="1726"/>
      <c r="B5" s="2307" t="s">
        <v>1576</v>
      </c>
      <c r="C5" s="2307"/>
      <c r="D5" s="2299"/>
      <c r="E5" s="2307"/>
      <c r="F5" s="2307"/>
      <c r="G5" s="2307"/>
      <c r="H5" s="2307"/>
      <c r="I5" s="2307"/>
      <c r="J5" s="2307"/>
      <c r="K5" s="2307"/>
      <c r="L5" s="2307"/>
      <c r="M5" s="2307"/>
      <c r="N5" s="2307"/>
      <c r="O5" s="2307"/>
      <c r="P5" s="2307"/>
      <c r="Q5" s="2307"/>
      <c r="R5" s="59"/>
      <c r="S5" s="59"/>
      <c r="T5" s="2307"/>
      <c r="U5" s="2307"/>
      <c r="V5" s="2307"/>
      <c r="W5" s="2307"/>
      <c r="X5" s="2307"/>
      <c r="Y5" s="2299"/>
      <c r="Z5" s="209"/>
      <c r="AA5" s="65"/>
      <c r="AB5" s="2300"/>
      <c r="AC5" s="2300"/>
      <c r="AD5" s="2300"/>
      <c r="AE5" s="2300"/>
      <c r="AF5" s="2300"/>
      <c r="AG5" s="2300"/>
      <c r="AH5" s="2300"/>
      <c r="AI5" s="2300"/>
      <c r="AJ5" s="2300"/>
      <c r="AK5" s="2300"/>
      <c r="AL5" s="2300"/>
      <c r="AM5" s="2303"/>
      <c r="AN5" s="914"/>
      <c r="BH5" s="1668"/>
      <c r="BI5" s="1668"/>
      <c r="BJ5" s="1668"/>
      <c r="BK5" s="1668"/>
      <c r="BL5" s="1668"/>
      <c r="BM5" s="1668"/>
      <c r="BN5" s="1668"/>
      <c r="BO5" s="1668"/>
      <c r="BP5" s="1668"/>
    </row>
    <row r="6" spans="1:69" ht="14.1" customHeight="1">
      <c r="A6" s="1726"/>
      <c r="B6" s="2307"/>
      <c r="C6" s="2307"/>
      <c r="D6" s="2307"/>
      <c r="E6" s="2307"/>
      <c r="F6" s="2307"/>
      <c r="G6" s="2307"/>
      <c r="H6" s="2307"/>
      <c r="I6" s="2307"/>
      <c r="J6" s="2307"/>
      <c r="K6" s="2307"/>
      <c r="L6" s="2307"/>
      <c r="M6" s="2307"/>
      <c r="N6" s="2307"/>
      <c r="O6" s="2307"/>
      <c r="P6" s="2307"/>
      <c r="Q6" s="2297"/>
      <c r="R6" s="2297"/>
      <c r="S6" s="301"/>
      <c r="T6" s="2305"/>
      <c r="U6" s="2305"/>
      <c r="V6" s="2307"/>
      <c r="W6" s="2307"/>
      <c r="X6" s="2307"/>
      <c r="Y6" s="2299"/>
      <c r="Z6" s="209"/>
      <c r="AA6" s="65"/>
      <c r="AB6" s="2300"/>
      <c r="AC6" s="2300"/>
      <c r="AD6" s="2300"/>
      <c r="AE6" s="2300"/>
      <c r="AF6" s="2300"/>
      <c r="AG6" s="2300"/>
      <c r="AH6" s="2300"/>
      <c r="AI6" s="2300"/>
      <c r="AJ6" s="2300"/>
      <c r="AK6" s="2300"/>
      <c r="AL6" s="2300"/>
      <c r="AM6" s="2303"/>
      <c r="AN6" s="914"/>
      <c r="BH6" s="1668"/>
      <c r="BI6" s="1668"/>
      <c r="BJ6" s="1668"/>
      <c r="BK6" s="1668"/>
      <c r="BL6" s="1668"/>
      <c r="BM6" s="1668"/>
      <c r="BN6" s="1668"/>
      <c r="BO6" s="1668"/>
      <c r="BP6" s="1668"/>
    </row>
    <row r="7" spans="1:69" s="18" customFormat="1" ht="14.1" customHeight="1">
      <c r="A7" s="83"/>
      <c r="B7" s="2306"/>
      <c r="C7" s="2306"/>
      <c r="D7" s="2306"/>
      <c r="E7" s="37"/>
      <c r="F7" s="2306"/>
      <c r="G7" s="2306"/>
      <c r="H7" s="2306"/>
      <c r="I7" s="2306"/>
      <c r="J7" s="2306"/>
      <c r="K7" s="2306"/>
      <c r="L7" s="2306"/>
      <c r="M7" s="2306"/>
      <c r="N7" s="2306"/>
      <c r="O7" s="2306"/>
      <c r="P7" s="2306"/>
      <c r="Q7" s="2306"/>
      <c r="R7" s="2306"/>
      <c r="S7" s="40"/>
      <c r="T7" s="59"/>
      <c r="U7" s="2307"/>
      <c r="V7" s="2306"/>
      <c r="W7" s="2307"/>
      <c r="X7" s="2307"/>
      <c r="Y7" s="2306"/>
      <c r="Z7" s="37"/>
      <c r="AA7" s="145"/>
      <c r="AB7" s="37"/>
      <c r="AC7" s="749"/>
      <c r="AD7" s="749"/>
      <c r="AE7" s="749"/>
      <c r="AF7" s="749"/>
      <c r="AG7" s="749"/>
      <c r="AH7" s="749"/>
      <c r="AI7" s="749"/>
      <c r="AJ7" s="749"/>
      <c r="AK7" s="749"/>
      <c r="AL7" s="749"/>
      <c r="AM7" s="2310"/>
      <c r="AN7" s="2523"/>
      <c r="AO7" s="914"/>
    </row>
    <row r="8" spans="1:69">
      <c r="A8" s="1727"/>
      <c r="B8" s="1007"/>
      <c r="C8" s="1007"/>
      <c r="D8" s="1007"/>
      <c r="E8" s="1007"/>
      <c r="F8" s="1007"/>
      <c r="G8" s="1007"/>
      <c r="H8" s="1007"/>
      <c r="I8" s="1007"/>
      <c r="J8" s="1007"/>
      <c r="K8" s="1007"/>
      <c r="L8" s="1007"/>
      <c r="M8" s="1007"/>
      <c r="N8" s="1007"/>
      <c r="O8" s="1007"/>
      <c r="P8" s="1007"/>
      <c r="Q8" s="1007"/>
      <c r="R8" s="1007"/>
      <c r="S8" s="1007"/>
      <c r="T8" s="1007"/>
      <c r="U8" s="1007"/>
      <c r="V8" s="1007"/>
      <c r="W8" s="1007"/>
      <c r="X8" s="1007"/>
      <c r="Y8" s="1007"/>
      <c r="Z8" s="1007"/>
      <c r="AA8" s="986"/>
      <c r="AB8" s="914"/>
      <c r="AC8" s="914"/>
      <c r="AD8" s="914"/>
      <c r="AE8" s="914"/>
      <c r="AF8" s="914"/>
      <c r="AG8" s="914"/>
      <c r="AH8" s="914"/>
      <c r="AI8" s="914"/>
      <c r="AJ8" s="914"/>
      <c r="AK8" s="914"/>
      <c r="AL8" s="914"/>
      <c r="AM8" s="940"/>
    </row>
    <row r="9" spans="1:69" ht="7.5" customHeight="1">
      <c r="A9" s="1727"/>
      <c r="B9" s="1007"/>
      <c r="C9" s="1007"/>
      <c r="D9" s="1007"/>
      <c r="E9" s="1007"/>
      <c r="F9" s="1007"/>
      <c r="G9" s="1007"/>
      <c r="H9" s="1007"/>
      <c r="I9" s="1007"/>
      <c r="J9" s="1007"/>
      <c r="K9" s="1007"/>
      <c r="L9" s="1007"/>
      <c r="M9" s="1007"/>
      <c r="N9" s="1007"/>
      <c r="O9" s="1007"/>
      <c r="P9" s="1007"/>
      <c r="Q9" s="1007"/>
      <c r="R9" s="1007"/>
      <c r="S9" s="1007"/>
      <c r="T9" s="1007"/>
      <c r="U9" s="1007"/>
      <c r="V9" s="1007"/>
      <c r="W9" s="1007"/>
      <c r="X9" s="1007"/>
      <c r="Y9" s="1007"/>
      <c r="Z9" s="1007"/>
      <c r="AA9" s="986"/>
      <c r="AB9" s="914"/>
      <c r="AC9" s="914"/>
      <c r="AD9" s="914"/>
      <c r="AE9" s="914"/>
      <c r="AF9" s="914"/>
      <c r="AG9" s="914"/>
      <c r="AH9" s="914"/>
      <c r="AI9" s="914"/>
      <c r="AJ9" s="914"/>
      <c r="AK9" s="914"/>
      <c r="AL9" s="914"/>
      <c r="AM9" s="940"/>
    </row>
    <row r="10" spans="1:69">
      <c r="A10" s="1727"/>
      <c r="B10" s="4675" t="s">
        <v>389</v>
      </c>
      <c r="C10" s="4675"/>
      <c r="D10" s="4675"/>
      <c r="E10" s="4675"/>
      <c r="F10" s="4675"/>
      <c r="G10" s="4675"/>
      <c r="H10" s="4675"/>
      <c r="I10" s="4675"/>
      <c r="J10" s="4675"/>
      <c r="K10" s="4675"/>
      <c r="L10" s="4675"/>
      <c r="M10" s="4675"/>
      <c r="N10" s="4675"/>
      <c r="O10" s="4675"/>
      <c r="P10" s="4675"/>
      <c r="Q10" s="4675"/>
      <c r="R10" s="4675"/>
      <c r="S10" s="4675"/>
      <c r="T10" s="4675"/>
      <c r="U10" s="4675"/>
      <c r="V10" s="4675"/>
      <c r="W10" s="4675"/>
      <c r="X10" s="4675"/>
      <c r="Y10" s="4675"/>
      <c r="Z10" s="4675"/>
      <c r="AA10" s="986"/>
      <c r="AB10" s="914"/>
      <c r="AC10" s="914"/>
      <c r="AD10" s="914"/>
      <c r="AE10" s="914"/>
      <c r="AF10" s="914"/>
      <c r="AG10" s="914"/>
      <c r="AH10" s="914"/>
      <c r="AI10" s="914"/>
      <c r="AJ10" s="914"/>
      <c r="AK10" s="914"/>
      <c r="AL10" s="914"/>
      <c r="AM10" s="940"/>
    </row>
    <row r="11" spans="1:69" ht="14.25">
      <c r="A11" s="1727"/>
      <c r="B11" s="2307"/>
      <c r="C11" s="2307"/>
      <c r="D11" s="2307"/>
      <c r="E11" s="2307"/>
      <c r="F11" s="2307"/>
      <c r="G11" s="2307"/>
      <c r="H11" s="2307"/>
      <c r="I11" s="2307"/>
      <c r="J11" s="2307"/>
      <c r="K11" s="2307"/>
      <c r="L11" s="2307"/>
      <c r="M11" s="2307"/>
      <c r="N11" s="2307"/>
      <c r="O11" s="2307"/>
      <c r="P11" s="2297"/>
      <c r="Q11" s="2297"/>
      <c r="R11" s="301"/>
      <c r="S11" s="2305"/>
      <c r="T11" s="2305"/>
      <c r="U11" s="2307"/>
      <c r="V11" s="2307"/>
      <c r="W11" s="2307"/>
      <c r="X11" s="2299"/>
      <c r="Y11" s="2299"/>
      <c r="Z11" s="2299"/>
      <c r="AA11" s="986"/>
      <c r="AB11" s="914"/>
      <c r="AC11" s="914"/>
      <c r="AD11" s="914"/>
      <c r="AE11" s="914"/>
      <c r="AF11" s="914"/>
      <c r="AG11" s="914"/>
      <c r="AH11" s="914"/>
      <c r="AI11" s="914"/>
      <c r="AJ11" s="914"/>
      <c r="AK11" s="914"/>
      <c r="AL11" s="914"/>
      <c r="AM11" s="940"/>
    </row>
    <row r="12" spans="1:69" ht="14.25">
      <c r="A12" s="1727"/>
      <c r="B12" s="2307"/>
      <c r="C12" s="2307"/>
      <c r="D12" s="2307"/>
      <c r="E12" s="2307"/>
      <c r="F12" s="2307"/>
      <c r="G12" s="2307"/>
      <c r="H12" s="2307"/>
      <c r="I12" s="2307"/>
      <c r="J12" s="2307"/>
      <c r="K12" s="2307"/>
      <c r="L12" s="2307"/>
      <c r="M12" s="2307"/>
      <c r="N12" s="2307"/>
      <c r="O12" s="2307"/>
      <c r="P12" s="2297"/>
      <c r="Q12" s="2297"/>
      <c r="R12" s="301"/>
      <c r="S12" s="2305"/>
      <c r="T12" s="2305"/>
      <c r="U12" s="2307"/>
      <c r="V12" s="2307"/>
      <c r="W12" s="2307"/>
      <c r="X12" s="2299"/>
      <c r="Y12" s="2299"/>
      <c r="Z12" s="2299"/>
      <c r="AA12" s="1099"/>
      <c r="AB12" s="65"/>
      <c r="AC12" s="914"/>
      <c r="AD12" s="914"/>
      <c r="AE12" s="914"/>
      <c r="AF12" s="914"/>
      <c r="AG12" s="914"/>
      <c r="AH12" s="914"/>
      <c r="AI12" s="914"/>
      <c r="AJ12" s="914"/>
      <c r="AK12" s="914"/>
      <c r="AL12" s="914"/>
      <c r="AM12" s="940"/>
      <c r="AO12" s="897" t="s">
        <v>386</v>
      </c>
    </row>
    <row r="13" spans="1:69">
      <c r="A13" s="1727"/>
      <c r="B13" s="1007"/>
      <c r="C13" s="1007"/>
      <c r="D13" s="1007"/>
      <c r="E13" s="1007"/>
      <c r="F13" s="1007"/>
      <c r="G13" s="1007"/>
      <c r="H13" s="1007"/>
      <c r="I13" s="1007"/>
      <c r="J13" s="1007"/>
      <c r="K13" s="1007"/>
      <c r="L13" s="1007"/>
      <c r="M13" s="1007"/>
      <c r="N13" s="1007"/>
      <c r="O13" s="1007"/>
      <c r="P13" s="1007"/>
      <c r="Q13" s="1007"/>
      <c r="R13" s="1007"/>
      <c r="S13" s="1007"/>
      <c r="T13" s="1007"/>
      <c r="U13" s="1007"/>
      <c r="V13" s="1007"/>
      <c r="W13" s="1007"/>
      <c r="X13" s="1007"/>
      <c r="Y13" s="1007"/>
      <c r="Z13" s="1007"/>
      <c r="AA13" s="986"/>
      <c r="AB13" s="914"/>
      <c r="AC13" s="914"/>
      <c r="AD13" s="914"/>
      <c r="AE13" s="914"/>
      <c r="AF13" s="914"/>
      <c r="AG13" s="914"/>
      <c r="AH13" s="914"/>
      <c r="AI13" s="914"/>
      <c r="AJ13" s="914"/>
      <c r="AK13" s="914"/>
      <c r="AL13" s="914"/>
      <c r="AM13" s="940"/>
    </row>
    <row r="14" spans="1:69">
      <c r="A14" s="1727"/>
      <c r="B14" s="2307"/>
      <c r="C14" s="2307" t="s">
        <v>352</v>
      </c>
      <c r="D14" s="2299"/>
      <c r="E14" s="2299"/>
      <c r="F14" s="2307"/>
      <c r="G14" s="2307"/>
      <c r="H14" s="2307"/>
      <c r="I14" s="2307"/>
      <c r="J14" s="2307"/>
      <c r="K14" s="2307"/>
      <c r="L14" s="2307"/>
      <c r="M14" s="2307"/>
      <c r="N14" s="2307"/>
      <c r="O14" s="2311"/>
      <c r="P14" s="2311"/>
      <c r="Q14" s="2311"/>
      <c r="R14" s="2311"/>
      <c r="S14" s="2311"/>
      <c r="T14" s="2311"/>
      <c r="U14" s="2311"/>
      <c r="V14" s="2311"/>
      <c r="W14" s="2307"/>
      <c r="X14" s="2299"/>
      <c r="Y14" s="2299"/>
      <c r="Z14" s="2299"/>
      <c r="AA14" s="986"/>
      <c r="AB14" s="914"/>
      <c r="AC14" s="914"/>
      <c r="AD14" s="914"/>
      <c r="AE14" s="914"/>
      <c r="AF14" s="914"/>
      <c r="AG14" s="914"/>
      <c r="AH14" s="914"/>
      <c r="AI14" s="914"/>
      <c r="AJ14" s="914"/>
      <c r="AK14" s="914"/>
      <c r="AL14" s="914"/>
      <c r="AM14" s="940"/>
      <c r="AO14" s="6284" t="s">
        <v>2444</v>
      </c>
      <c r="AP14" s="6284"/>
      <c r="AQ14" s="6284"/>
      <c r="AR14" s="6284"/>
      <c r="AS14" s="6284"/>
      <c r="AT14" s="6284"/>
      <c r="AU14" s="6284"/>
      <c r="AV14" s="6284"/>
      <c r="AW14" s="6284"/>
      <c r="AX14" s="6284"/>
      <c r="AY14" s="6284"/>
      <c r="AZ14" s="6284"/>
      <c r="BA14" s="6284"/>
      <c r="BB14" s="6284"/>
      <c r="BC14" s="6284"/>
      <c r="BD14" s="6284"/>
      <c r="BE14" s="6284"/>
      <c r="BF14" s="6284"/>
      <c r="BG14" s="6284"/>
      <c r="BH14" s="6284"/>
      <c r="BI14" s="6284"/>
      <c r="BJ14" s="6284"/>
      <c r="BK14" s="6284"/>
      <c r="BL14" s="6284"/>
      <c r="BM14" s="6284"/>
      <c r="BN14" s="6284"/>
      <c r="BO14" s="6284"/>
      <c r="BP14" s="6284"/>
      <c r="BQ14" s="6284"/>
    </row>
    <row r="15" spans="1:69">
      <c r="A15" s="1727"/>
      <c r="B15" s="1007"/>
      <c r="C15" s="1007"/>
      <c r="D15" s="1007"/>
      <c r="E15" s="1007"/>
      <c r="F15" s="2299"/>
      <c r="G15" s="2299"/>
      <c r="H15" s="2299"/>
      <c r="I15" s="2299"/>
      <c r="J15" s="2299"/>
      <c r="K15" s="2299"/>
      <c r="L15" s="2299"/>
      <c r="M15" s="2299"/>
      <c r="N15" s="2299"/>
      <c r="O15" s="2299"/>
      <c r="P15" s="2299"/>
      <c r="Q15" s="2299"/>
      <c r="R15" s="2299"/>
      <c r="S15" s="2299"/>
      <c r="T15" s="2299"/>
      <c r="U15" s="2299"/>
      <c r="V15" s="2299"/>
      <c r="W15" s="2299"/>
      <c r="X15" s="2299"/>
      <c r="Y15" s="2299"/>
      <c r="Z15" s="2299"/>
      <c r="AA15" s="986"/>
      <c r="AB15" s="914"/>
      <c r="AC15" s="914"/>
      <c r="AD15" s="914"/>
      <c r="AE15" s="914"/>
      <c r="AF15" s="914"/>
      <c r="AG15" s="914"/>
      <c r="AH15" s="914"/>
      <c r="AI15" s="914"/>
      <c r="AJ15" s="914"/>
      <c r="AK15" s="914"/>
      <c r="AL15" s="914"/>
      <c r="AM15" s="940"/>
      <c r="AO15" s="6284"/>
      <c r="AP15" s="6284"/>
      <c r="AQ15" s="6284"/>
      <c r="AR15" s="6284"/>
      <c r="AS15" s="6284"/>
      <c r="AT15" s="6284"/>
      <c r="AU15" s="6284"/>
      <c r="AV15" s="6284"/>
      <c r="AW15" s="6284"/>
      <c r="AX15" s="6284"/>
      <c r="AY15" s="6284"/>
      <c r="AZ15" s="6284"/>
      <c r="BA15" s="6284"/>
      <c r="BB15" s="6284"/>
      <c r="BC15" s="6284"/>
      <c r="BD15" s="6284"/>
      <c r="BE15" s="6284"/>
      <c r="BF15" s="6284"/>
      <c r="BG15" s="6284"/>
      <c r="BH15" s="6284"/>
      <c r="BI15" s="6284"/>
      <c r="BJ15" s="6284"/>
      <c r="BK15" s="6284"/>
      <c r="BL15" s="6284"/>
      <c r="BM15" s="6284"/>
      <c r="BN15" s="6284"/>
      <c r="BO15" s="6284"/>
      <c r="BP15" s="6284"/>
      <c r="BQ15" s="6284"/>
    </row>
    <row r="16" spans="1:69">
      <c r="A16" s="1727"/>
      <c r="B16" s="1007"/>
      <c r="C16" s="1007"/>
      <c r="D16" s="1007"/>
      <c r="E16" s="1007"/>
      <c r="F16" s="1007"/>
      <c r="G16" s="1007"/>
      <c r="H16" s="1007"/>
      <c r="I16" s="1007"/>
      <c r="J16" s="1007"/>
      <c r="K16" s="1007"/>
      <c r="L16" s="1007"/>
      <c r="M16" s="1007"/>
      <c r="N16" s="1007"/>
      <c r="O16" s="1007"/>
      <c r="P16" s="1007"/>
      <c r="Q16" s="1007"/>
      <c r="R16" s="1007"/>
      <c r="S16" s="1007"/>
      <c r="T16" s="1007"/>
      <c r="U16" s="1007"/>
      <c r="V16" s="1007"/>
      <c r="W16" s="1007"/>
      <c r="X16" s="1007"/>
      <c r="Y16" s="1007"/>
      <c r="Z16" s="1007"/>
      <c r="AA16" s="986"/>
      <c r="AB16" s="914"/>
      <c r="AC16" s="914"/>
      <c r="AD16" s="914"/>
      <c r="AE16" s="914"/>
      <c r="AF16" s="914"/>
      <c r="AG16" s="914"/>
      <c r="AH16" s="914"/>
      <c r="AI16" s="914"/>
      <c r="AJ16" s="914"/>
      <c r="AK16" s="914"/>
      <c r="AL16" s="914"/>
      <c r="AM16" s="940"/>
      <c r="AO16" s="6284"/>
      <c r="AP16" s="6284"/>
      <c r="AQ16" s="6284"/>
      <c r="AR16" s="6284"/>
      <c r="AS16" s="6284"/>
      <c r="AT16" s="6284"/>
      <c r="AU16" s="6284"/>
      <c r="AV16" s="6284"/>
      <c r="AW16" s="6284"/>
      <c r="AX16" s="6284"/>
      <c r="AY16" s="6284"/>
      <c r="AZ16" s="6284"/>
      <c r="BA16" s="6284"/>
      <c r="BB16" s="6284"/>
      <c r="BC16" s="6284"/>
      <c r="BD16" s="6284"/>
      <c r="BE16" s="6284"/>
      <c r="BF16" s="6284"/>
      <c r="BG16" s="6284"/>
      <c r="BH16" s="6284"/>
      <c r="BI16" s="6284"/>
      <c r="BJ16" s="6284"/>
      <c r="BK16" s="6284"/>
      <c r="BL16" s="6284"/>
      <c r="BM16" s="6284"/>
      <c r="BN16" s="6284"/>
      <c r="BO16" s="6284"/>
      <c r="BP16" s="6284"/>
      <c r="BQ16" s="6284"/>
    </row>
    <row r="17" spans="1:69" ht="18" customHeight="1">
      <c r="A17" s="1727"/>
      <c r="B17" s="4675" t="s">
        <v>390</v>
      </c>
      <c r="C17" s="4675"/>
      <c r="D17" s="4675"/>
      <c r="E17" s="4675"/>
      <c r="F17" s="4675"/>
      <c r="G17" s="4675"/>
      <c r="H17" s="4675"/>
      <c r="I17" s="4675"/>
      <c r="J17" s="4675"/>
      <c r="K17" s="4675"/>
      <c r="L17" s="4675"/>
      <c r="M17" s="4675"/>
      <c r="N17" s="4675"/>
      <c r="O17" s="1007"/>
      <c r="P17" s="1007"/>
      <c r="Q17" s="1007"/>
      <c r="R17" s="1007"/>
      <c r="S17" s="1007"/>
      <c r="T17" s="1007"/>
      <c r="U17" s="1007"/>
      <c r="V17" s="1007"/>
      <c r="W17" s="1007"/>
      <c r="X17" s="1007"/>
      <c r="Y17" s="1007"/>
      <c r="Z17" s="1007"/>
      <c r="AA17" s="986"/>
      <c r="AB17" s="914"/>
      <c r="AC17" s="914"/>
      <c r="AD17" s="914"/>
      <c r="AE17" s="914"/>
      <c r="AF17" s="914"/>
      <c r="AG17" s="914"/>
      <c r="AH17" s="914"/>
      <c r="AI17" s="914"/>
      <c r="AJ17" s="914"/>
      <c r="AK17" s="914"/>
      <c r="AL17" s="914"/>
      <c r="AM17" s="940"/>
      <c r="AO17" s="6284"/>
      <c r="AP17" s="6284"/>
      <c r="AQ17" s="6284"/>
      <c r="AR17" s="6284"/>
      <c r="AS17" s="6284"/>
      <c r="AT17" s="6284"/>
      <c r="AU17" s="6284"/>
      <c r="AV17" s="6284"/>
      <c r="AW17" s="6284"/>
      <c r="AX17" s="6284"/>
      <c r="AY17" s="6284"/>
      <c r="AZ17" s="6284"/>
      <c r="BA17" s="6284"/>
      <c r="BB17" s="6284"/>
      <c r="BC17" s="6284"/>
      <c r="BD17" s="6284"/>
      <c r="BE17" s="6284"/>
      <c r="BF17" s="6284"/>
      <c r="BG17" s="6284"/>
      <c r="BH17" s="6284"/>
      <c r="BI17" s="6284"/>
      <c r="BJ17" s="6284"/>
      <c r="BK17" s="6284"/>
      <c r="BL17" s="6284"/>
      <c r="BM17" s="6284"/>
      <c r="BN17" s="6284"/>
      <c r="BO17" s="6284"/>
      <c r="BP17" s="6284"/>
      <c r="BQ17" s="6284"/>
    </row>
    <row r="18" spans="1:69" ht="18" customHeight="1">
      <c r="A18" s="1727"/>
      <c r="B18" s="1007"/>
      <c r="C18" s="1007"/>
      <c r="D18" s="1007"/>
      <c r="E18" s="1007"/>
      <c r="F18" s="1007"/>
      <c r="G18" s="1007"/>
      <c r="H18" s="1007"/>
      <c r="I18" s="1007"/>
      <c r="J18" s="1007"/>
      <c r="K18" s="1007"/>
      <c r="L18" s="1007"/>
      <c r="M18" s="1007"/>
      <c r="N18" s="1007"/>
      <c r="O18" s="1007"/>
      <c r="P18" s="1007"/>
      <c r="Q18" s="1007"/>
      <c r="R18" s="1007"/>
      <c r="S18" s="1007"/>
      <c r="T18" s="1007"/>
      <c r="U18" s="1007"/>
      <c r="V18" s="1007"/>
      <c r="W18" s="1007"/>
      <c r="X18" s="1007"/>
      <c r="Y18" s="1007"/>
      <c r="Z18" s="1007"/>
      <c r="AA18" s="986"/>
      <c r="AB18" s="914"/>
      <c r="AC18" s="914"/>
      <c r="AD18" s="914"/>
      <c r="AE18" s="914"/>
      <c r="AF18" s="914"/>
      <c r="AG18" s="914"/>
      <c r="AH18" s="914"/>
      <c r="AI18" s="914"/>
      <c r="AJ18" s="914"/>
      <c r="AK18" s="914"/>
      <c r="AL18" s="914"/>
      <c r="AM18" s="940"/>
      <c r="AO18" s="6284"/>
      <c r="AP18" s="6284"/>
      <c r="AQ18" s="6284"/>
      <c r="AR18" s="6284"/>
      <c r="AS18" s="6284"/>
      <c r="AT18" s="6284"/>
      <c r="AU18" s="6284"/>
      <c r="AV18" s="6284"/>
      <c r="AW18" s="6284"/>
      <c r="AX18" s="6284"/>
      <c r="AY18" s="6284"/>
      <c r="AZ18" s="6284"/>
      <c r="BA18" s="6284"/>
      <c r="BB18" s="6284"/>
      <c r="BC18" s="6284"/>
      <c r="BD18" s="6284"/>
      <c r="BE18" s="6284"/>
      <c r="BF18" s="6284"/>
      <c r="BG18" s="6284"/>
      <c r="BH18" s="6284"/>
      <c r="BI18" s="6284"/>
      <c r="BJ18" s="6284"/>
      <c r="BK18" s="6284"/>
      <c r="BL18" s="6284"/>
      <c r="BM18" s="6284"/>
      <c r="BN18" s="6284"/>
      <c r="BO18" s="6284"/>
      <c r="BP18" s="6284"/>
      <c r="BQ18" s="6284"/>
    </row>
    <row r="19" spans="1:69" ht="12" customHeight="1">
      <c r="A19" s="1727"/>
      <c r="B19" s="2311" t="s">
        <v>749</v>
      </c>
      <c r="C19" s="2311"/>
      <c r="D19" s="2311"/>
      <c r="E19" s="2311"/>
      <c r="F19" s="2311"/>
      <c r="G19" s="2311"/>
      <c r="H19" s="2311"/>
      <c r="I19" s="2311"/>
      <c r="J19" s="2311"/>
      <c r="K19" s="2311"/>
      <c r="L19" s="2311"/>
      <c r="M19" s="2311"/>
      <c r="N19" s="2311"/>
      <c r="O19" s="2311"/>
      <c r="P19" s="2311"/>
      <c r="Q19" s="2311"/>
      <c r="R19" s="2311"/>
      <c r="S19" s="2311"/>
      <c r="T19" s="2311"/>
      <c r="U19" s="2311"/>
      <c r="V19" s="2311"/>
      <c r="W19" s="2311"/>
      <c r="X19" s="2311"/>
      <c r="Y19" s="2311"/>
      <c r="Z19" s="2399"/>
      <c r="AA19" s="689" t="s">
        <v>1999</v>
      </c>
      <c r="AB19" s="945"/>
      <c r="AC19" s="945"/>
      <c r="AD19" s="945"/>
      <c r="AE19" s="945"/>
      <c r="AF19" s="945"/>
      <c r="AG19" s="945"/>
      <c r="AH19" s="945"/>
      <c r="AI19" s="945"/>
      <c r="AJ19" s="914"/>
      <c r="AK19" s="914"/>
      <c r="AL19" s="914"/>
      <c r="AM19" s="940"/>
      <c r="AO19" s="6284"/>
      <c r="AP19" s="6284"/>
      <c r="AQ19" s="6284"/>
      <c r="AR19" s="6284"/>
      <c r="AS19" s="6284"/>
      <c r="AT19" s="6284"/>
      <c r="AU19" s="6284"/>
      <c r="AV19" s="6284"/>
      <c r="AW19" s="6284"/>
      <c r="AX19" s="6284"/>
      <c r="AY19" s="6284"/>
      <c r="AZ19" s="6284"/>
      <c r="BA19" s="6284"/>
      <c r="BB19" s="6284"/>
      <c r="BC19" s="6284"/>
      <c r="BD19" s="6284"/>
      <c r="BE19" s="6284"/>
      <c r="BF19" s="6284"/>
      <c r="BG19" s="6284"/>
      <c r="BH19" s="6284"/>
      <c r="BI19" s="6284"/>
      <c r="BJ19" s="6284"/>
      <c r="BK19" s="6284"/>
      <c r="BL19" s="6284"/>
      <c r="BM19" s="6284"/>
      <c r="BN19" s="6284"/>
      <c r="BO19" s="6284"/>
      <c r="BP19" s="6284"/>
      <c r="BQ19" s="6284"/>
    </row>
    <row r="20" spans="1:69" ht="19.5" customHeight="1">
      <c r="A20" s="1727"/>
      <c r="B20" s="2299"/>
      <c r="C20" s="2299" t="s">
        <v>392</v>
      </c>
      <c r="D20" s="2299"/>
      <c r="E20" s="2299"/>
      <c r="F20" s="2299"/>
      <c r="G20" s="2299"/>
      <c r="H20" s="2299"/>
      <c r="I20" s="2299"/>
      <c r="J20" s="2299"/>
      <c r="K20" s="2299"/>
      <c r="L20" s="2299"/>
      <c r="M20" s="2299"/>
      <c r="N20" s="2299"/>
      <c r="O20" s="2299"/>
      <c r="P20" s="2307"/>
      <c r="Q20" s="2297"/>
      <c r="R20" s="2297"/>
      <c r="S20" s="301"/>
      <c r="T20" s="2305"/>
      <c r="U20" s="2305"/>
      <c r="V20" s="2307"/>
      <c r="W20" s="2307"/>
      <c r="X20" s="2307"/>
      <c r="Y20" s="2299"/>
      <c r="Z20" s="2299"/>
      <c r="AA20" s="1099" t="s">
        <v>12</v>
      </c>
      <c r="AB20" s="65" t="s">
        <v>324</v>
      </c>
      <c r="AC20" s="945"/>
      <c r="AD20" s="945"/>
      <c r="AE20" s="945"/>
      <c r="AF20" s="945"/>
      <c r="AG20" s="945"/>
      <c r="AH20" s="945"/>
      <c r="AI20" s="945"/>
      <c r="AJ20" s="914"/>
      <c r="AK20" s="914"/>
      <c r="AL20" s="914"/>
      <c r="AM20" s="940"/>
      <c r="AO20" s="6284"/>
      <c r="AP20" s="6284"/>
      <c r="AQ20" s="6284"/>
      <c r="AR20" s="6284"/>
      <c r="AS20" s="6284"/>
      <c r="AT20" s="6284"/>
      <c r="AU20" s="6284"/>
      <c r="AV20" s="6284"/>
      <c r="AW20" s="6284"/>
      <c r="AX20" s="6284"/>
      <c r="AY20" s="6284"/>
      <c r="AZ20" s="6284"/>
      <c r="BA20" s="6284"/>
      <c r="BB20" s="6284"/>
      <c r="BC20" s="6284"/>
      <c r="BD20" s="6284"/>
      <c r="BE20" s="6284"/>
      <c r="BF20" s="6284"/>
      <c r="BG20" s="6284"/>
      <c r="BH20" s="6284"/>
      <c r="BI20" s="6284"/>
      <c r="BJ20" s="6284"/>
      <c r="BK20" s="6284"/>
      <c r="BL20" s="6284"/>
      <c r="BM20" s="6284"/>
      <c r="BN20" s="6284"/>
      <c r="BO20" s="6284"/>
      <c r="BP20" s="6284"/>
      <c r="BQ20" s="6284"/>
    </row>
    <row r="21" spans="1:69" ht="12" customHeight="1">
      <c r="A21" s="1727"/>
      <c r="B21" s="1007"/>
      <c r="C21" s="1007"/>
      <c r="D21" s="1007"/>
      <c r="E21" s="1007"/>
      <c r="F21" s="1007"/>
      <c r="G21" s="1007"/>
      <c r="H21" s="1007"/>
      <c r="I21" s="1007"/>
      <c r="J21" s="1007"/>
      <c r="K21" s="1007"/>
      <c r="L21" s="1007"/>
      <c r="M21" s="1007"/>
      <c r="N21" s="1007"/>
      <c r="O21" s="1007"/>
      <c r="P21" s="1007"/>
      <c r="Q21" s="1007"/>
      <c r="R21" s="1007"/>
      <c r="S21" s="1007"/>
      <c r="T21" s="1007"/>
      <c r="U21" s="1007"/>
      <c r="V21" s="1007"/>
      <c r="W21" s="1007"/>
      <c r="X21" s="1007"/>
      <c r="Y21" s="1007"/>
      <c r="Z21" s="2299"/>
      <c r="AA21" s="738" t="s">
        <v>1998</v>
      </c>
      <c r="AB21" s="65" t="s">
        <v>2000</v>
      </c>
      <c r="AC21" s="945"/>
      <c r="AD21" s="945"/>
      <c r="AE21" s="945"/>
      <c r="AF21" s="945"/>
      <c r="AG21" s="945"/>
      <c r="AH21" s="945"/>
      <c r="AI21" s="945"/>
      <c r="AJ21" s="914"/>
      <c r="AK21" s="914"/>
      <c r="AL21" s="914"/>
      <c r="AM21" s="940"/>
      <c r="AO21" s="6284"/>
      <c r="AP21" s="6284"/>
      <c r="AQ21" s="6284"/>
      <c r="AR21" s="6284"/>
      <c r="AS21" s="6284"/>
      <c r="AT21" s="6284"/>
      <c r="AU21" s="6284"/>
      <c r="AV21" s="6284"/>
      <c r="AW21" s="6284"/>
      <c r="AX21" s="6284"/>
      <c r="AY21" s="6284"/>
      <c r="AZ21" s="6284"/>
      <c r="BA21" s="6284"/>
      <c r="BB21" s="6284"/>
      <c r="BC21" s="6284"/>
      <c r="BD21" s="6284"/>
      <c r="BE21" s="6284"/>
      <c r="BF21" s="6284"/>
      <c r="BG21" s="6284"/>
      <c r="BH21" s="6284"/>
      <c r="BI21" s="6284"/>
      <c r="BJ21" s="6284"/>
      <c r="BK21" s="6284"/>
      <c r="BL21" s="6284"/>
      <c r="BM21" s="6284"/>
      <c r="BN21" s="6284"/>
      <c r="BO21" s="6284"/>
      <c r="BP21" s="6284"/>
      <c r="BQ21" s="6284"/>
    </row>
    <row r="22" spans="1:69" ht="12" customHeight="1">
      <c r="A22" s="1727"/>
      <c r="B22" s="1007"/>
      <c r="C22" s="1007"/>
      <c r="D22" s="1007"/>
      <c r="E22" s="1007"/>
      <c r="F22" s="1007"/>
      <c r="G22" s="1007"/>
      <c r="H22" s="1007"/>
      <c r="I22" s="1007"/>
      <c r="J22" s="1007"/>
      <c r="K22" s="1007"/>
      <c r="L22" s="1007"/>
      <c r="M22" s="1007"/>
      <c r="N22" s="1007"/>
      <c r="O22" s="1007"/>
      <c r="P22" s="1007"/>
      <c r="Q22" s="1007"/>
      <c r="R22" s="1007"/>
      <c r="S22" s="1007"/>
      <c r="T22" s="1007"/>
      <c r="U22" s="1007"/>
      <c r="V22" s="1007"/>
      <c r="W22" s="1007"/>
      <c r="X22" s="1007"/>
      <c r="Y22" s="1007"/>
      <c r="Z22" s="2299"/>
      <c r="AA22" s="986"/>
      <c r="AB22" s="914"/>
      <c r="AC22" s="914"/>
      <c r="AD22" s="914"/>
      <c r="AE22" s="914"/>
      <c r="AF22" s="914"/>
      <c r="AG22" s="914"/>
      <c r="AH22" s="914"/>
      <c r="AI22" s="914"/>
      <c r="AJ22" s="914"/>
      <c r="AK22" s="914"/>
      <c r="AL22" s="914"/>
      <c r="AM22" s="940"/>
      <c r="AO22" s="6284"/>
      <c r="AP22" s="6284"/>
      <c r="AQ22" s="6284"/>
      <c r="AR22" s="6284"/>
      <c r="AS22" s="6284"/>
      <c r="AT22" s="6284"/>
      <c r="AU22" s="6284"/>
      <c r="AV22" s="6284"/>
      <c r="AW22" s="6284"/>
      <c r="AX22" s="6284"/>
      <c r="AY22" s="6284"/>
      <c r="AZ22" s="6284"/>
      <c r="BA22" s="6284"/>
      <c r="BB22" s="6284"/>
      <c r="BC22" s="6284"/>
      <c r="BD22" s="6284"/>
      <c r="BE22" s="6284"/>
      <c r="BF22" s="6284"/>
      <c r="BG22" s="6284"/>
      <c r="BH22" s="6284"/>
      <c r="BI22" s="6284"/>
      <c r="BJ22" s="6284"/>
      <c r="BK22" s="6284"/>
      <c r="BL22" s="6284"/>
      <c r="BM22" s="6284"/>
      <c r="BN22" s="6284"/>
      <c r="BO22" s="6284"/>
      <c r="BP22" s="6284"/>
      <c r="BQ22" s="6284"/>
    </row>
    <row r="23" spans="1:69" ht="12" customHeight="1">
      <c r="A23" s="1727"/>
      <c r="B23" s="1007"/>
      <c r="C23" s="1007"/>
      <c r="D23" s="1007"/>
      <c r="E23" s="1007"/>
      <c r="F23" s="1007"/>
      <c r="G23" s="1007"/>
      <c r="H23" s="1007"/>
      <c r="I23" s="1007"/>
      <c r="J23" s="1007"/>
      <c r="K23" s="1007"/>
      <c r="L23" s="1007"/>
      <c r="M23" s="1007"/>
      <c r="N23" s="1007"/>
      <c r="O23" s="1007"/>
      <c r="P23" s="1007"/>
      <c r="Q23" s="1007"/>
      <c r="R23" s="1007"/>
      <c r="S23" s="1007"/>
      <c r="T23" s="1007"/>
      <c r="U23" s="1007"/>
      <c r="V23" s="1007"/>
      <c r="W23" s="1007"/>
      <c r="X23" s="1007"/>
      <c r="Y23" s="1007"/>
      <c r="Z23" s="2299"/>
      <c r="AA23" s="986"/>
      <c r="AB23" s="914"/>
      <c r="AC23" s="914"/>
      <c r="AD23" s="914"/>
      <c r="AE23" s="914"/>
      <c r="AF23" s="914"/>
      <c r="AG23" s="914"/>
      <c r="AH23" s="914"/>
      <c r="AI23" s="914"/>
      <c r="AJ23" s="914"/>
      <c r="AK23" s="914"/>
      <c r="AL23" s="914"/>
      <c r="AM23" s="940"/>
      <c r="AO23" s="6284"/>
      <c r="AP23" s="6284"/>
      <c r="AQ23" s="6284"/>
      <c r="AR23" s="6284"/>
      <c r="AS23" s="6284"/>
      <c r="AT23" s="6284"/>
      <c r="AU23" s="6284"/>
      <c r="AV23" s="6284"/>
      <c r="AW23" s="6284"/>
      <c r="AX23" s="6284"/>
      <c r="AY23" s="6284"/>
      <c r="AZ23" s="6284"/>
      <c r="BA23" s="6284"/>
      <c r="BB23" s="6284"/>
      <c r="BC23" s="6284"/>
      <c r="BD23" s="6284"/>
      <c r="BE23" s="6284"/>
      <c r="BF23" s="6284"/>
      <c r="BG23" s="6284"/>
      <c r="BH23" s="6284"/>
      <c r="BI23" s="6284"/>
      <c r="BJ23" s="6284"/>
      <c r="BK23" s="6284"/>
      <c r="BL23" s="6284"/>
      <c r="BM23" s="6284"/>
      <c r="BN23" s="6284"/>
      <c r="BO23" s="6284"/>
      <c r="BP23" s="6284"/>
      <c r="BQ23" s="6284"/>
    </row>
    <row r="24" spans="1:69" ht="12" customHeight="1">
      <c r="A24" s="1727"/>
      <c r="B24" s="2307" t="s">
        <v>325</v>
      </c>
      <c r="C24" s="2299"/>
      <c r="D24" s="2299"/>
      <c r="E24" s="2299"/>
      <c r="F24" s="1007"/>
      <c r="G24" s="1007"/>
      <c r="H24" s="1007"/>
      <c r="I24" s="1007"/>
      <c r="J24" s="1007"/>
      <c r="K24" s="1007"/>
      <c r="L24" s="1007"/>
      <c r="M24" s="1007"/>
      <c r="N24" s="1007"/>
      <c r="O24" s="1007"/>
      <c r="P24" s="1007"/>
      <c r="Q24" s="1007"/>
      <c r="R24" s="1007"/>
      <c r="S24" s="1007"/>
      <c r="T24" s="1007"/>
      <c r="U24" s="1007"/>
      <c r="V24" s="1007"/>
      <c r="W24" s="1007"/>
      <c r="X24" s="1007"/>
      <c r="Y24" s="2299"/>
      <c r="Z24" s="2299"/>
      <c r="AA24" s="986"/>
      <c r="AB24" s="914"/>
      <c r="AC24" s="914"/>
      <c r="AD24" s="914"/>
      <c r="AE24" s="914"/>
      <c r="AF24" s="914"/>
      <c r="AG24" s="914"/>
      <c r="AH24" s="914"/>
      <c r="AI24" s="914"/>
      <c r="AJ24" s="914"/>
      <c r="AK24" s="914"/>
      <c r="AL24" s="914"/>
      <c r="AM24" s="940"/>
    </row>
    <row r="25" spans="1:69" ht="14.1" customHeight="1">
      <c r="A25" s="1727"/>
      <c r="B25" s="2299"/>
      <c r="C25" s="2299" t="s">
        <v>1577</v>
      </c>
      <c r="D25" s="2299"/>
      <c r="E25" s="2299"/>
      <c r="F25" s="1007"/>
      <c r="G25" s="1007"/>
      <c r="H25" s="1007"/>
      <c r="I25" s="1007"/>
      <c r="J25" s="1007"/>
      <c r="K25" s="1007"/>
      <c r="L25" s="1007"/>
      <c r="M25" s="1007"/>
      <c r="N25" s="1007"/>
      <c r="O25" s="1007"/>
      <c r="P25" s="1007"/>
      <c r="Q25" s="1007"/>
      <c r="R25" s="1007"/>
      <c r="S25" s="1007"/>
      <c r="T25" s="1007"/>
      <c r="U25" s="1007"/>
      <c r="V25" s="1007"/>
      <c r="W25" s="1007"/>
      <c r="X25" s="1007"/>
      <c r="Y25" s="2299"/>
      <c r="Z25" s="2299"/>
      <c r="AA25" s="986"/>
      <c r="AB25" s="914"/>
      <c r="AC25" s="914"/>
      <c r="AD25" s="914"/>
      <c r="AE25" s="914"/>
      <c r="AF25" s="914"/>
      <c r="AG25" s="914"/>
      <c r="AH25" s="914"/>
      <c r="AI25" s="914"/>
      <c r="AJ25" s="914"/>
      <c r="AK25" s="914"/>
      <c r="AL25" s="914"/>
      <c r="AM25" s="940"/>
    </row>
    <row r="26" spans="1:69" ht="12" customHeight="1">
      <c r="A26" s="1727"/>
      <c r="B26" s="1007"/>
      <c r="C26" s="1007"/>
      <c r="D26" s="1007"/>
      <c r="E26" s="1007"/>
      <c r="F26" s="1007"/>
      <c r="G26" s="1007"/>
      <c r="H26" s="1007"/>
      <c r="I26" s="1007"/>
      <c r="J26" s="1007"/>
      <c r="K26" s="1007"/>
      <c r="L26" s="1007"/>
      <c r="M26" s="1007"/>
      <c r="N26" s="1007"/>
      <c r="O26" s="1007"/>
      <c r="P26" s="1007"/>
      <c r="Q26" s="1007"/>
      <c r="R26" s="1007"/>
      <c r="S26" s="1007"/>
      <c r="T26" s="1007"/>
      <c r="U26" s="1007"/>
      <c r="V26" s="1007"/>
      <c r="W26" s="1007"/>
      <c r="X26" s="1007"/>
      <c r="Y26" s="2299"/>
      <c r="Z26" s="2299"/>
      <c r="AA26" s="986"/>
      <c r="AB26" s="914"/>
      <c r="AC26" s="914"/>
      <c r="AD26" s="914"/>
      <c r="AE26" s="914"/>
      <c r="AF26" s="914"/>
      <c r="AG26" s="914"/>
      <c r="AH26" s="914"/>
      <c r="AI26" s="914"/>
      <c r="AJ26" s="914"/>
      <c r="AK26" s="914"/>
      <c r="AL26" s="914"/>
      <c r="AM26" s="940"/>
    </row>
    <row r="27" spans="1:69" ht="14.1" customHeight="1">
      <c r="A27" s="1727"/>
      <c r="B27" s="1007"/>
      <c r="C27" s="1007"/>
      <c r="D27" s="1007"/>
      <c r="E27" s="1007"/>
      <c r="F27" s="1007"/>
      <c r="G27" s="1007"/>
      <c r="H27" s="1007"/>
      <c r="I27" s="1007"/>
      <c r="J27" s="1007"/>
      <c r="K27" s="1007"/>
      <c r="L27" s="1007"/>
      <c r="M27" s="1007"/>
      <c r="N27" s="1007"/>
      <c r="O27" s="1007"/>
      <c r="P27" s="1007"/>
      <c r="Q27" s="1007"/>
      <c r="R27" s="1007"/>
      <c r="S27" s="1007"/>
      <c r="T27" s="1007"/>
      <c r="U27" s="1007"/>
      <c r="V27" s="1007"/>
      <c r="W27" s="1007"/>
      <c r="X27" s="1007"/>
      <c r="Y27" s="1007"/>
      <c r="Z27" s="1007"/>
      <c r="AA27" s="986"/>
      <c r="AB27" s="914"/>
      <c r="AC27" s="914"/>
      <c r="AD27" s="914"/>
      <c r="AE27" s="914"/>
      <c r="AF27" s="914"/>
      <c r="AG27" s="914"/>
      <c r="AH27" s="914"/>
      <c r="AI27" s="914"/>
      <c r="AJ27" s="914"/>
      <c r="AK27" s="914"/>
      <c r="AL27" s="914"/>
      <c r="AM27" s="940"/>
    </row>
    <row r="28" spans="1:69" ht="6.75" customHeight="1">
      <c r="A28" s="1727"/>
      <c r="B28" s="2307"/>
      <c r="C28" s="1988"/>
      <c r="D28" s="1988"/>
      <c r="E28" s="1988"/>
      <c r="F28" s="2311"/>
      <c r="G28" s="1988"/>
      <c r="H28" s="1988"/>
      <c r="I28" s="1988"/>
      <c r="J28" s="1988"/>
      <c r="K28" s="1988"/>
      <c r="L28" s="1988"/>
      <c r="M28" s="2311"/>
      <c r="N28" s="1988"/>
      <c r="O28" s="1988"/>
      <c r="P28" s="1988"/>
      <c r="Q28" s="1988"/>
      <c r="R28" s="2307"/>
      <c r="S28" s="2311"/>
      <c r="T28" s="2311"/>
      <c r="U28" s="2307"/>
      <c r="V28" s="2311"/>
      <c r="W28" s="2311"/>
      <c r="X28" s="2307"/>
      <c r="Y28" s="2299"/>
      <c r="Z28" s="2299"/>
      <c r="AA28" s="2461" t="s">
        <v>12</v>
      </c>
      <c r="AB28" s="4862" t="s">
        <v>2325</v>
      </c>
      <c r="AC28" s="4928"/>
      <c r="AD28" s="4928"/>
      <c r="AE28" s="4928"/>
      <c r="AF28" s="4928"/>
      <c r="AG28" s="4928"/>
      <c r="AH28" s="4928"/>
      <c r="AI28" s="4928"/>
      <c r="AJ28" s="4928"/>
      <c r="AK28" s="4928"/>
      <c r="AL28" s="4928"/>
      <c r="AM28" s="4929"/>
    </row>
    <row r="29" spans="1:69" ht="14.1" customHeight="1">
      <c r="A29" s="1727"/>
      <c r="B29" s="2299" t="s">
        <v>391</v>
      </c>
      <c r="C29" s="2299"/>
      <c r="D29" s="2299"/>
      <c r="E29" s="2299"/>
      <c r="F29" s="2299"/>
      <c r="G29" s="1007"/>
      <c r="H29" s="1007"/>
      <c r="I29" s="1007"/>
      <c r="J29" s="1007"/>
      <c r="K29" s="1007"/>
      <c r="L29" s="1007"/>
      <c r="M29" s="1007"/>
      <c r="N29" s="1007"/>
      <c r="O29" s="1007"/>
      <c r="P29" s="1007"/>
      <c r="Q29" s="1007"/>
      <c r="R29" s="1007"/>
      <c r="S29" s="1007"/>
      <c r="T29" s="1007"/>
      <c r="U29" s="1007"/>
      <c r="V29" s="1007"/>
      <c r="W29" s="1007"/>
      <c r="X29" s="1007"/>
      <c r="Y29" s="1007"/>
      <c r="Z29" s="1007"/>
      <c r="AA29" s="738"/>
      <c r="AB29" s="4928"/>
      <c r="AC29" s="4928"/>
      <c r="AD29" s="4928"/>
      <c r="AE29" s="4928"/>
      <c r="AF29" s="4928"/>
      <c r="AG29" s="4928"/>
      <c r="AH29" s="4928"/>
      <c r="AI29" s="4928"/>
      <c r="AJ29" s="4928"/>
      <c r="AK29" s="4928"/>
      <c r="AL29" s="4928"/>
      <c r="AM29" s="4929"/>
    </row>
    <row r="30" spans="1:69" ht="14.1" customHeight="1">
      <c r="A30" s="1727"/>
      <c r="B30" s="1007"/>
      <c r="C30" s="1007"/>
      <c r="D30" s="1007"/>
      <c r="E30" s="1007"/>
      <c r="F30" s="1007"/>
      <c r="G30" s="1007"/>
      <c r="H30" s="1007"/>
      <c r="I30" s="1007"/>
      <c r="J30" s="1007"/>
      <c r="K30" s="1007"/>
      <c r="L30" s="1007"/>
      <c r="M30" s="1007"/>
      <c r="N30" s="1007"/>
      <c r="O30" s="1007"/>
      <c r="P30" s="1007"/>
      <c r="Q30" s="1007"/>
      <c r="R30" s="1007"/>
      <c r="S30" s="1007"/>
      <c r="T30" s="1007"/>
      <c r="U30" s="1007"/>
      <c r="V30" s="1007"/>
      <c r="W30" s="1007"/>
      <c r="X30" s="1007"/>
      <c r="Y30" s="1007"/>
      <c r="Z30" s="1007"/>
      <c r="AA30" s="758"/>
      <c r="AB30" s="4928"/>
      <c r="AC30" s="4928"/>
      <c r="AD30" s="4928"/>
      <c r="AE30" s="4928"/>
      <c r="AF30" s="4928"/>
      <c r="AG30" s="4928"/>
      <c r="AH30" s="4928"/>
      <c r="AI30" s="4928"/>
      <c r="AJ30" s="4928"/>
      <c r="AK30" s="4928"/>
      <c r="AL30" s="4928"/>
      <c r="AM30" s="4929"/>
    </row>
    <row r="31" spans="1:69" ht="14.1" customHeight="1">
      <c r="A31" s="1727"/>
      <c r="B31" s="2307" t="s">
        <v>361</v>
      </c>
      <c r="C31" s="2307"/>
      <c r="D31" s="2299"/>
      <c r="E31" s="2307"/>
      <c r="F31" s="2307"/>
      <c r="G31" s="2307"/>
      <c r="H31" s="2307"/>
      <c r="I31" s="2307"/>
      <c r="J31" s="2307"/>
      <c r="K31" s="2307"/>
      <c r="L31" s="2307"/>
      <c r="M31" s="2307"/>
      <c r="N31" s="2307"/>
      <c r="O31" s="2307"/>
      <c r="P31" s="2307"/>
      <c r="Q31" s="2307"/>
      <c r="R31" s="2307"/>
      <c r="S31" s="2311"/>
      <c r="T31" s="2311"/>
      <c r="U31" s="2307"/>
      <c r="V31" s="2311"/>
      <c r="W31" s="2311"/>
      <c r="X31" s="2307"/>
      <c r="Y31" s="2299"/>
      <c r="Z31" s="2299"/>
      <c r="AA31" s="149"/>
      <c r="AB31" s="4928"/>
      <c r="AC31" s="4928"/>
      <c r="AD31" s="4928"/>
      <c r="AE31" s="4928"/>
      <c r="AF31" s="4928"/>
      <c r="AG31" s="4928"/>
      <c r="AH31" s="4928"/>
      <c r="AI31" s="4928"/>
      <c r="AJ31" s="4928"/>
      <c r="AK31" s="4928"/>
      <c r="AL31" s="4928"/>
      <c r="AM31" s="4929"/>
    </row>
    <row r="32" spans="1:69" ht="14.1" customHeight="1">
      <c r="A32" s="1727"/>
      <c r="B32" s="2307"/>
      <c r="C32" s="2307"/>
      <c r="D32" s="2307"/>
      <c r="E32" s="2307"/>
      <c r="F32" s="2307"/>
      <c r="G32" s="2307"/>
      <c r="H32" s="2307"/>
      <c r="I32" s="2299"/>
      <c r="J32" s="2307"/>
      <c r="K32" s="2307"/>
      <c r="L32" s="2307"/>
      <c r="M32" s="2307"/>
      <c r="N32" s="2307"/>
      <c r="O32" s="2297"/>
      <c r="P32" s="2297"/>
      <c r="Q32" s="301"/>
      <c r="R32" s="2305"/>
      <c r="S32" s="2305"/>
      <c r="T32" s="2307"/>
      <c r="U32" s="2307"/>
      <c r="V32" s="2307"/>
      <c r="W32" s="2299"/>
      <c r="X32" s="2299"/>
      <c r="Y32" s="2299"/>
      <c r="Z32" s="2299"/>
      <c r="AA32" s="149"/>
      <c r="AB32" s="4928"/>
      <c r="AC32" s="4928"/>
      <c r="AD32" s="4928"/>
      <c r="AE32" s="4928"/>
      <c r="AF32" s="4928"/>
      <c r="AG32" s="4928"/>
      <c r="AH32" s="4928"/>
      <c r="AI32" s="4928"/>
      <c r="AJ32" s="4928"/>
      <c r="AK32" s="4928"/>
      <c r="AL32" s="4928"/>
      <c r="AM32" s="4929"/>
    </row>
    <row r="33" spans="1:77" ht="14.1" customHeight="1">
      <c r="A33" s="1727"/>
      <c r="B33" s="1007"/>
      <c r="C33" s="1007"/>
      <c r="D33" s="1007"/>
      <c r="E33" s="1007"/>
      <c r="F33" s="1007"/>
      <c r="G33" s="1007"/>
      <c r="H33" s="1007"/>
      <c r="I33" s="1007"/>
      <c r="J33" s="1007"/>
      <c r="K33" s="1007"/>
      <c r="L33" s="1007"/>
      <c r="M33" s="1007"/>
      <c r="N33" s="1007"/>
      <c r="O33" s="1007"/>
      <c r="P33" s="1007"/>
      <c r="Q33" s="1007"/>
      <c r="R33" s="1007"/>
      <c r="S33" s="1007"/>
      <c r="T33" s="1007"/>
      <c r="U33" s="1007"/>
      <c r="V33" s="1007"/>
      <c r="W33" s="1007"/>
      <c r="X33" s="1007"/>
      <c r="Y33" s="1108"/>
      <c r="Z33" s="2308"/>
      <c r="AA33" s="1037"/>
      <c r="AB33" s="4928"/>
      <c r="AC33" s="4928"/>
      <c r="AD33" s="4928"/>
      <c r="AE33" s="4928"/>
      <c r="AF33" s="4928"/>
      <c r="AG33" s="4928"/>
      <c r="AH33" s="4928"/>
      <c r="AI33" s="4928"/>
      <c r="AJ33" s="4928"/>
      <c r="AK33" s="4928"/>
      <c r="AL33" s="4928"/>
      <c r="AM33" s="4929"/>
    </row>
    <row r="34" spans="1:77" ht="14.1" customHeight="1">
      <c r="A34" s="1727"/>
      <c r="B34" s="1007"/>
      <c r="C34" s="1007"/>
      <c r="D34" s="1007"/>
      <c r="E34" s="1007"/>
      <c r="F34" s="1007"/>
      <c r="G34" s="1007"/>
      <c r="H34" s="1007"/>
      <c r="I34" s="1007"/>
      <c r="J34" s="1007"/>
      <c r="K34" s="1007"/>
      <c r="L34" s="1007"/>
      <c r="M34" s="1007"/>
      <c r="N34" s="1007"/>
      <c r="O34" s="1007"/>
      <c r="P34" s="1007"/>
      <c r="Q34" s="1007"/>
      <c r="R34" s="1007"/>
      <c r="S34" s="1007"/>
      <c r="T34" s="1007"/>
      <c r="U34" s="2308"/>
      <c r="V34" s="2299"/>
      <c r="W34" s="2299"/>
      <c r="X34" s="2299"/>
      <c r="Y34" s="2299"/>
      <c r="Z34" s="2299"/>
      <c r="AA34" s="2402"/>
      <c r="AB34" s="4928"/>
      <c r="AC34" s="4928"/>
      <c r="AD34" s="4928"/>
      <c r="AE34" s="4928"/>
      <c r="AF34" s="4928"/>
      <c r="AG34" s="4928"/>
      <c r="AH34" s="4928"/>
      <c r="AI34" s="4928"/>
      <c r="AJ34" s="4928"/>
      <c r="AK34" s="4928"/>
      <c r="AL34" s="4928"/>
      <c r="AM34" s="4929"/>
    </row>
    <row r="35" spans="1:77" ht="14.1" customHeight="1">
      <c r="A35" s="1727"/>
      <c r="B35" s="2307" t="s">
        <v>362</v>
      </c>
      <c r="C35" s="2307"/>
      <c r="D35" s="2307"/>
      <c r="E35" s="2307"/>
      <c r="F35" s="2307"/>
      <c r="G35" s="2307"/>
      <c r="H35" s="2307"/>
      <c r="I35" s="2307"/>
      <c r="J35" s="2307"/>
      <c r="K35" s="2307"/>
      <c r="L35" s="2307"/>
      <c r="M35" s="2307"/>
      <c r="N35" s="2307"/>
      <c r="O35" s="2307"/>
      <c r="P35" s="2307"/>
      <c r="Q35" s="2307"/>
      <c r="R35" s="2307"/>
      <c r="S35" s="2311"/>
      <c r="T35" s="2311"/>
      <c r="U35" s="2311"/>
      <c r="V35" s="2311"/>
      <c r="W35" s="2311"/>
      <c r="X35" s="327"/>
      <c r="Y35" s="2299"/>
      <c r="Z35" s="1007"/>
      <c r="AA35" s="2402"/>
      <c r="AB35" s="2397"/>
      <c r="AC35" s="2397"/>
      <c r="AD35" s="2397"/>
      <c r="AE35" s="2397"/>
      <c r="AF35" s="2397"/>
      <c r="AG35" s="2397"/>
      <c r="AH35" s="2397"/>
      <c r="AI35" s="2397"/>
      <c r="AJ35" s="2397"/>
      <c r="AK35" s="2397"/>
      <c r="AL35" s="2397"/>
      <c r="AM35" s="2421"/>
      <c r="AO35" s="4468" t="s">
        <v>2002</v>
      </c>
      <c r="AP35" s="4468"/>
      <c r="AQ35" s="4468"/>
      <c r="AR35" s="4468"/>
      <c r="AS35" s="4468"/>
      <c r="AT35" s="4468"/>
      <c r="AU35" s="4468"/>
      <c r="AV35" s="4468"/>
      <c r="AW35" s="4468"/>
      <c r="AX35" s="4468"/>
      <c r="AY35" s="4468"/>
      <c r="AZ35" s="4468"/>
      <c r="BA35" s="4468"/>
      <c r="BB35" s="4468"/>
      <c r="BC35" s="4468"/>
      <c r="BD35" s="4468"/>
      <c r="BE35" s="4468"/>
      <c r="BF35" s="4468"/>
      <c r="BG35" s="4468"/>
      <c r="BH35" s="4468"/>
      <c r="BI35" s="4468"/>
      <c r="BJ35" s="4468"/>
      <c r="BK35" s="4468"/>
      <c r="BL35" s="4468"/>
      <c r="BM35" s="4468"/>
      <c r="BN35" s="4468"/>
      <c r="BO35" s="4468"/>
      <c r="BP35" s="4468"/>
      <c r="BQ35" s="4468"/>
      <c r="BR35" s="4468"/>
      <c r="BS35" s="4468"/>
      <c r="BT35" s="4468"/>
      <c r="BU35" s="4468"/>
      <c r="BV35" s="4468"/>
      <c r="BW35" s="4468"/>
      <c r="BX35" s="4468"/>
      <c r="BY35" s="4468"/>
    </row>
    <row r="36" spans="1:77" ht="14.1" customHeight="1">
      <c r="A36" s="1727"/>
      <c r="B36" s="2299"/>
      <c r="C36" s="2307"/>
      <c r="D36" s="2307"/>
      <c r="E36" s="2307"/>
      <c r="F36" s="2307"/>
      <c r="G36" s="2307"/>
      <c r="H36" s="2307"/>
      <c r="I36" s="2307"/>
      <c r="J36" s="2307"/>
      <c r="K36" s="2307"/>
      <c r="L36" s="2307"/>
      <c r="M36" s="2307"/>
      <c r="N36" s="2307"/>
      <c r="O36" s="2307"/>
      <c r="P36" s="2307"/>
      <c r="Q36" s="2307"/>
      <c r="R36" s="2307"/>
      <c r="S36" s="2311"/>
      <c r="T36" s="2311"/>
      <c r="U36" s="2311"/>
      <c r="V36" s="2311"/>
      <c r="W36" s="2311"/>
      <c r="X36" s="327"/>
      <c r="Y36" s="2299"/>
      <c r="Z36" s="1007"/>
      <c r="AA36" s="1092"/>
      <c r="AB36" s="2390"/>
      <c r="AC36" s="2390"/>
      <c r="AD36" s="2390"/>
      <c r="AE36" s="2390"/>
      <c r="AF36" s="2390"/>
      <c r="AG36" s="2390"/>
      <c r="AH36" s="2390"/>
      <c r="AI36" s="2390"/>
      <c r="AJ36" s="2390"/>
      <c r="AK36" s="2390"/>
      <c r="AL36" s="2390"/>
      <c r="AM36" s="2391"/>
      <c r="AO36" s="4927"/>
      <c r="AP36" s="4927"/>
      <c r="AQ36" s="4927"/>
      <c r="AR36" s="4927"/>
      <c r="AS36" s="4927"/>
      <c r="AT36" s="4927"/>
      <c r="AU36" s="4927"/>
      <c r="AV36" s="4927"/>
      <c r="AW36" s="4927"/>
      <c r="AX36" s="4927"/>
      <c r="AY36" s="4927"/>
      <c r="AZ36" s="4927"/>
      <c r="BA36" s="4927"/>
      <c r="BB36" s="4927"/>
      <c r="BC36" s="4927"/>
      <c r="BD36" s="4927"/>
      <c r="BE36" s="4927"/>
      <c r="BF36" s="4927"/>
      <c r="BG36" s="4927"/>
      <c r="BH36" s="4927"/>
      <c r="BI36" s="4927"/>
      <c r="BJ36" s="4927"/>
      <c r="BK36" s="4927"/>
      <c r="BL36" s="4927"/>
      <c r="BM36" s="4927"/>
      <c r="BN36" s="4927"/>
      <c r="BO36" s="4927"/>
      <c r="BP36" s="4927"/>
      <c r="BQ36" s="4927"/>
      <c r="BR36" s="4927"/>
      <c r="BS36" s="4927"/>
      <c r="BT36" s="4927"/>
      <c r="BU36" s="4927"/>
      <c r="BV36" s="4927"/>
      <c r="BW36" s="4927"/>
      <c r="BX36" s="4927"/>
      <c r="BY36" s="4927"/>
    </row>
    <row r="37" spans="1:77" ht="9.75" customHeight="1">
      <c r="A37" s="1727"/>
      <c r="B37" s="1007"/>
      <c r="C37" s="1007"/>
      <c r="D37" s="1007"/>
      <c r="E37" s="1007"/>
      <c r="F37" s="1007"/>
      <c r="G37" s="2299"/>
      <c r="H37" s="2299"/>
      <c r="I37" s="2299"/>
      <c r="J37" s="2299"/>
      <c r="K37" s="2299"/>
      <c r="L37" s="2299"/>
      <c r="M37" s="2299"/>
      <c r="N37" s="2299"/>
      <c r="O37" s="2299"/>
      <c r="P37" s="2299"/>
      <c r="Q37" s="2299"/>
      <c r="R37" s="2299"/>
      <c r="S37" s="2299"/>
      <c r="T37" s="2299"/>
      <c r="U37" s="2299"/>
      <c r="V37" s="2299"/>
      <c r="W37" s="2299"/>
      <c r="X37" s="2299"/>
      <c r="Y37" s="2299"/>
      <c r="Z37" s="2299"/>
      <c r="AA37" s="1092"/>
      <c r="AB37" s="2404"/>
      <c r="AC37" s="2404"/>
      <c r="AD37" s="2404"/>
      <c r="AE37" s="2404"/>
      <c r="AF37" s="2404"/>
      <c r="AG37" s="2404"/>
      <c r="AH37" s="2404"/>
      <c r="AI37" s="2404"/>
      <c r="AJ37" s="2404"/>
      <c r="AK37" s="2404"/>
      <c r="AL37" s="2404"/>
      <c r="AM37" s="1707"/>
      <c r="AO37" s="3449" t="s">
        <v>365</v>
      </c>
      <c r="AP37" s="3450"/>
      <c r="AQ37" s="3450"/>
      <c r="AR37" s="3450"/>
      <c r="AS37" s="3450"/>
      <c r="AT37" s="3510"/>
      <c r="AU37" s="4891" t="s">
        <v>2003</v>
      </c>
      <c r="AV37" s="4892"/>
      <c r="AW37" s="4892"/>
      <c r="AX37" s="4892"/>
      <c r="AY37" s="4892"/>
      <c r="AZ37" s="4892"/>
      <c r="BA37" s="4892"/>
      <c r="BB37" s="4892"/>
      <c r="BC37" s="4892"/>
      <c r="BD37" s="4892"/>
      <c r="BE37" s="4892"/>
      <c r="BF37" s="4892"/>
      <c r="BG37" s="4892"/>
      <c r="BH37" s="4892"/>
      <c r="BI37" s="4892"/>
      <c r="BJ37" s="4892"/>
      <c r="BK37" s="4892"/>
      <c r="BL37" s="4892"/>
      <c r="BM37" s="4892"/>
      <c r="BN37" s="4892"/>
      <c r="BO37" s="4892"/>
      <c r="BP37" s="4892"/>
      <c r="BQ37" s="4892"/>
      <c r="BR37" s="4892"/>
      <c r="BS37" s="4892"/>
      <c r="BT37" s="4892"/>
      <c r="BU37" s="4892"/>
      <c r="BV37" s="4892"/>
      <c r="BW37" s="4892"/>
      <c r="BX37" s="4892"/>
      <c r="BY37" s="4893"/>
    </row>
    <row r="38" spans="1:77" ht="13.5" customHeight="1">
      <c r="A38" s="1727"/>
      <c r="B38" s="2307"/>
      <c r="C38" s="2311"/>
      <c r="D38" s="2299"/>
      <c r="E38" s="2311"/>
      <c r="F38" s="2311"/>
      <c r="G38" s="2311"/>
      <c r="H38" s="2311"/>
      <c r="I38" s="2311"/>
      <c r="J38" s="2311"/>
      <c r="K38" s="2311"/>
      <c r="L38" s="2311"/>
      <c r="M38" s="2311"/>
      <c r="N38" s="2311"/>
      <c r="O38" s="2311"/>
      <c r="P38" s="2311"/>
      <c r="Q38" s="2311"/>
      <c r="R38" s="2311"/>
      <c r="S38" s="2311"/>
      <c r="T38" s="2311"/>
      <c r="U38" s="2311"/>
      <c r="V38" s="2311"/>
      <c r="W38" s="2311"/>
      <c r="X38" s="55"/>
      <c r="Y38" s="2299"/>
      <c r="Z38" s="2299"/>
      <c r="AA38" s="1092"/>
      <c r="AB38" s="2404"/>
      <c r="AC38" s="2404"/>
      <c r="AD38" s="2404"/>
      <c r="AE38" s="2404"/>
      <c r="AF38" s="2404"/>
      <c r="AG38" s="2404"/>
      <c r="AH38" s="2404"/>
      <c r="AI38" s="2404"/>
      <c r="AJ38" s="2404"/>
      <c r="AK38" s="2404"/>
      <c r="AL38" s="2404"/>
      <c r="AM38" s="1707"/>
      <c r="AO38" s="4900"/>
      <c r="AP38" s="4901"/>
      <c r="AQ38" s="4901"/>
      <c r="AR38" s="4901"/>
      <c r="AS38" s="4901"/>
      <c r="AT38" s="3512"/>
      <c r="AU38" s="4894"/>
      <c r="AV38" s="4895"/>
      <c r="AW38" s="4895"/>
      <c r="AX38" s="4895"/>
      <c r="AY38" s="4895"/>
      <c r="AZ38" s="4895"/>
      <c r="BA38" s="4895"/>
      <c r="BB38" s="4895"/>
      <c r="BC38" s="4895"/>
      <c r="BD38" s="4895"/>
      <c r="BE38" s="4895"/>
      <c r="BF38" s="4895"/>
      <c r="BG38" s="4895"/>
      <c r="BH38" s="4895"/>
      <c r="BI38" s="4895"/>
      <c r="BJ38" s="4895"/>
      <c r="BK38" s="4895"/>
      <c r="BL38" s="4895"/>
      <c r="BM38" s="4895"/>
      <c r="BN38" s="4895"/>
      <c r="BO38" s="4895"/>
      <c r="BP38" s="4895"/>
      <c r="BQ38" s="4895"/>
      <c r="BR38" s="4895"/>
      <c r="BS38" s="4895"/>
      <c r="BT38" s="4895"/>
      <c r="BU38" s="4895"/>
      <c r="BV38" s="4895"/>
      <c r="BW38" s="4895"/>
      <c r="BX38" s="4895"/>
      <c r="BY38" s="4896"/>
    </row>
    <row r="39" spans="1:77" ht="13.5" customHeight="1">
      <c r="A39" s="1727"/>
      <c r="B39" s="2299" t="s">
        <v>394</v>
      </c>
      <c r="C39" s="2299"/>
      <c r="D39" s="2299"/>
      <c r="E39" s="2299"/>
      <c r="F39" s="2299"/>
      <c r="G39" s="2311"/>
      <c r="H39" s="2311"/>
      <c r="I39" s="2311"/>
      <c r="J39" s="2311"/>
      <c r="K39" s="2311"/>
      <c r="L39" s="2311"/>
      <c r="M39" s="2311"/>
      <c r="N39" s="2311"/>
      <c r="O39" s="2311"/>
      <c r="P39" s="2311"/>
      <c r="Q39" s="2311"/>
      <c r="R39" s="2311"/>
      <c r="S39" s="2311"/>
      <c r="T39" s="2311"/>
      <c r="U39" s="2311"/>
      <c r="V39" s="2311"/>
      <c r="W39" s="2311"/>
      <c r="X39" s="55"/>
      <c r="Y39" s="2299"/>
      <c r="Z39" s="2299"/>
      <c r="AA39" s="340" t="s">
        <v>12</v>
      </c>
      <c r="AB39" s="3405" t="s">
        <v>360</v>
      </c>
      <c r="AC39" s="3405"/>
      <c r="AD39" s="3405"/>
      <c r="AE39" s="3405"/>
      <c r="AF39" s="3405"/>
      <c r="AG39" s="3405"/>
      <c r="AH39" s="3405"/>
      <c r="AI39" s="3405"/>
      <c r="AJ39" s="3405"/>
      <c r="AK39" s="3405"/>
      <c r="AL39" s="3405"/>
      <c r="AM39" s="3721"/>
      <c r="AO39" s="4900"/>
      <c r="AP39" s="4901"/>
      <c r="AQ39" s="4901"/>
      <c r="AR39" s="4901"/>
      <c r="AS39" s="4901"/>
      <c r="AT39" s="3512"/>
      <c r="AU39" s="4894"/>
      <c r="AV39" s="4895"/>
      <c r="AW39" s="4895"/>
      <c r="AX39" s="4895"/>
      <c r="AY39" s="4895"/>
      <c r="AZ39" s="4895"/>
      <c r="BA39" s="4895"/>
      <c r="BB39" s="4895"/>
      <c r="BC39" s="4895"/>
      <c r="BD39" s="4895"/>
      <c r="BE39" s="4895"/>
      <c r="BF39" s="4895"/>
      <c r="BG39" s="4895"/>
      <c r="BH39" s="4895"/>
      <c r="BI39" s="4895"/>
      <c r="BJ39" s="4895"/>
      <c r="BK39" s="4895"/>
      <c r="BL39" s="4895"/>
      <c r="BM39" s="4895"/>
      <c r="BN39" s="4895"/>
      <c r="BO39" s="4895"/>
      <c r="BP39" s="4895"/>
      <c r="BQ39" s="4895"/>
      <c r="BR39" s="4895"/>
      <c r="BS39" s="4895"/>
      <c r="BT39" s="4895"/>
      <c r="BU39" s="4895"/>
      <c r="BV39" s="4895"/>
      <c r="BW39" s="4895"/>
      <c r="BX39" s="4895"/>
      <c r="BY39" s="4896"/>
    </row>
    <row r="40" spans="1:77" ht="13.5" customHeight="1">
      <c r="A40" s="1727"/>
      <c r="B40" s="2307"/>
      <c r="C40" s="2311"/>
      <c r="D40" s="2299"/>
      <c r="E40" s="2311"/>
      <c r="F40" s="2311"/>
      <c r="G40" s="2311"/>
      <c r="H40" s="2311"/>
      <c r="I40" s="2311"/>
      <c r="J40" s="2311"/>
      <c r="K40" s="2311"/>
      <c r="L40" s="2311"/>
      <c r="M40" s="2311"/>
      <c r="N40" s="2311"/>
      <c r="O40" s="2311"/>
      <c r="P40" s="2311"/>
      <c r="Q40" s="2311"/>
      <c r="R40" s="2311"/>
      <c r="S40" s="2311"/>
      <c r="T40" s="2311"/>
      <c r="U40" s="2311"/>
      <c r="V40" s="2311"/>
      <c r="W40" s="2311"/>
      <c r="X40" s="55"/>
      <c r="Y40" s="2299"/>
      <c r="Z40" s="2299"/>
      <c r="AA40" s="378"/>
      <c r="AB40" s="3405"/>
      <c r="AC40" s="3405"/>
      <c r="AD40" s="3405"/>
      <c r="AE40" s="3405"/>
      <c r="AF40" s="3405"/>
      <c r="AG40" s="3405"/>
      <c r="AH40" s="3405"/>
      <c r="AI40" s="3405"/>
      <c r="AJ40" s="3405"/>
      <c r="AK40" s="3405"/>
      <c r="AL40" s="3405"/>
      <c r="AM40" s="3721"/>
      <c r="AO40" s="4905"/>
      <c r="AP40" s="4906"/>
      <c r="AQ40" s="4906"/>
      <c r="AR40" s="4906"/>
      <c r="AS40" s="4906"/>
      <c r="AT40" s="4907"/>
      <c r="AU40" s="4897"/>
      <c r="AV40" s="4898"/>
      <c r="AW40" s="4898"/>
      <c r="AX40" s="4898"/>
      <c r="AY40" s="4898"/>
      <c r="AZ40" s="4898"/>
      <c r="BA40" s="4898"/>
      <c r="BB40" s="4898"/>
      <c r="BC40" s="4898"/>
      <c r="BD40" s="4898"/>
      <c r="BE40" s="4898"/>
      <c r="BF40" s="4898"/>
      <c r="BG40" s="4898"/>
      <c r="BH40" s="4898"/>
      <c r="BI40" s="4898"/>
      <c r="BJ40" s="4898"/>
      <c r="BK40" s="4898"/>
      <c r="BL40" s="4898"/>
      <c r="BM40" s="4898"/>
      <c r="BN40" s="4898"/>
      <c r="BO40" s="4898"/>
      <c r="BP40" s="4898"/>
      <c r="BQ40" s="4898"/>
      <c r="BR40" s="4898"/>
      <c r="BS40" s="4898"/>
      <c r="BT40" s="4898"/>
      <c r="BU40" s="4898"/>
      <c r="BV40" s="4898"/>
      <c r="BW40" s="4898"/>
      <c r="BX40" s="4898"/>
      <c r="BY40" s="4899"/>
    </row>
    <row r="41" spans="1:77" ht="13.5" customHeight="1">
      <c r="A41" s="1727"/>
      <c r="B41" s="2307" t="s">
        <v>363</v>
      </c>
      <c r="C41" s="2299"/>
      <c r="D41" s="1988"/>
      <c r="E41" s="2311"/>
      <c r="F41" s="1988"/>
      <c r="G41" s="1988"/>
      <c r="H41" s="1988"/>
      <c r="I41" s="1988"/>
      <c r="J41" s="1988"/>
      <c r="K41" s="1988"/>
      <c r="L41" s="1988"/>
      <c r="M41" s="1988"/>
      <c r="N41" s="1988"/>
      <c r="O41" s="1988"/>
      <c r="P41" s="2307"/>
      <c r="Q41" s="2297"/>
      <c r="R41" s="2297"/>
      <c r="S41" s="301"/>
      <c r="T41" s="2305"/>
      <c r="U41" s="2305"/>
      <c r="V41" s="2307"/>
      <c r="W41" s="2307"/>
      <c r="X41" s="2307"/>
      <c r="Y41" s="2299"/>
      <c r="Z41" s="2299"/>
      <c r="AA41" s="378"/>
      <c r="AB41" s="3405"/>
      <c r="AC41" s="3405"/>
      <c r="AD41" s="3405"/>
      <c r="AE41" s="3405"/>
      <c r="AF41" s="3405"/>
      <c r="AG41" s="3405"/>
      <c r="AH41" s="3405"/>
      <c r="AI41" s="3405"/>
      <c r="AJ41" s="3405"/>
      <c r="AK41" s="3405"/>
      <c r="AL41" s="3405"/>
      <c r="AM41" s="3721"/>
      <c r="AO41" s="3449" t="s">
        <v>366</v>
      </c>
      <c r="AP41" s="3450"/>
      <c r="AQ41" s="3450"/>
      <c r="AR41" s="3450"/>
      <c r="AS41" s="3450"/>
      <c r="AT41" s="3510"/>
      <c r="AU41" s="4891" t="s">
        <v>2004</v>
      </c>
      <c r="AV41" s="4892"/>
      <c r="AW41" s="4892"/>
      <c r="AX41" s="4892"/>
      <c r="AY41" s="4892"/>
      <c r="AZ41" s="4892"/>
      <c r="BA41" s="4892"/>
      <c r="BB41" s="4892"/>
      <c r="BC41" s="4892"/>
      <c r="BD41" s="4892"/>
      <c r="BE41" s="4892"/>
      <c r="BF41" s="4892"/>
      <c r="BG41" s="4892"/>
      <c r="BH41" s="4892"/>
      <c r="BI41" s="4892"/>
      <c r="BJ41" s="4892"/>
      <c r="BK41" s="4892"/>
      <c r="BL41" s="4892"/>
      <c r="BM41" s="4892"/>
      <c r="BN41" s="4892"/>
      <c r="BO41" s="4892"/>
      <c r="BP41" s="4892"/>
      <c r="BQ41" s="4892"/>
      <c r="BR41" s="4892"/>
      <c r="BS41" s="4892"/>
      <c r="BT41" s="4892"/>
      <c r="BU41" s="4892"/>
      <c r="BV41" s="4892"/>
      <c r="BW41" s="4892"/>
      <c r="BX41" s="4892"/>
      <c r="BY41" s="4893"/>
    </row>
    <row r="42" spans="1:77" ht="13.5" customHeight="1">
      <c r="A42" s="1727"/>
      <c r="B42" s="2307"/>
      <c r="C42" s="2299"/>
      <c r="D42" s="1988"/>
      <c r="E42" s="1988"/>
      <c r="F42" s="1988"/>
      <c r="G42" s="1988"/>
      <c r="H42" s="1988"/>
      <c r="I42" s="1988"/>
      <c r="J42" s="2307"/>
      <c r="K42" s="2307"/>
      <c r="L42" s="2307"/>
      <c r="M42" s="2307"/>
      <c r="N42" s="2307"/>
      <c r="O42" s="2297"/>
      <c r="P42" s="2297"/>
      <c r="Q42" s="301"/>
      <c r="R42" s="2305"/>
      <c r="S42" s="2305"/>
      <c r="T42" s="2307"/>
      <c r="U42" s="2307"/>
      <c r="V42" s="2307"/>
      <c r="W42" s="2299"/>
      <c r="X42" s="2299"/>
      <c r="Y42" s="2299"/>
      <c r="Z42" s="2299"/>
      <c r="AA42" s="1092"/>
      <c r="AB42" s="2400"/>
      <c r="AC42" s="2400"/>
      <c r="AD42" s="2400"/>
      <c r="AE42" s="2400"/>
      <c r="AF42" s="2400"/>
      <c r="AG42" s="2400"/>
      <c r="AH42" s="2400"/>
      <c r="AI42" s="2400"/>
      <c r="AJ42" s="2400"/>
      <c r="AK42" s="2400"/>
      <c r="AL42" s="2400"/>
      <c r="AM42" s="2401"/>
      <c r="AO42" s="4900"/>
      <c r="AP42" s="4901"/>
      <c r="AQ42" s="4901"/>
      <c r="AR42" s="4901"/>
      <c r="AS42" s="4901"/>
      <c r="AT42" s="3512"/>
      <c r="AU42" s="4894"/>
      <c r="AV42" s="4895"/>
      <c r="AW42" s="4895"/>
      <c r="AX42" s="4895"/>
      <c r="AY42" s="4895"/>
      <c r="AZ42" s="4895"/>
      <c r="BA42" s="4895"/>
      <c r="BB42" s="4895"/>
      <c r="BC42" s="4895"/>
      <c r="BD42" s="4895"/>
      <c r="BE42" s="4895"/>
      <c r="BF42" s="4895"/>
      <c r="BG42" s="4895"/>
      <c r="BH42" s="4895"/>
      <c r="BI42" s="4895"/>
      <c r="BJ42" s="4895"/>
      <c r="BK42" s="4895"/>
      <c r="BL42" s="4895"/>
      <c r="BM42" s="4895"/>
      <c r="BN42" s="4895"/>
      <c r="BO42" s="4895"/>
      <c r="BP42" s="4895"/>
      <c r="BQ42" s="4895"/>
      <c r="BR42" s="4895"/>
      <c r="BS42" s="4895"/>
      <c r="BT42" s="4895"/>
      <c r="BU42" s="4895"/>
      <c r="BV42" s="4895"/>
      <c r="BW42" s="4895"/>
      <c r="BX42" s="4895"/>
      <c r="BY42" s="4896"/>
    </row>
    <row r="43" spans="1:77" ht="13.5" customHeight="1">
      <c r="A43" s="1727"/>
      <c r="B43" s="2307"/>
      <c r="C43" s="2299"/>
      <c r="D43" s="1988"/>
      <c r="E43" s="1988"/>
      <c r="F43" s="1988"/>
      <c r="G43" s="1988"/>
      <c r="H43" s="1988"/>
      <c r="I43" s="1988"/>
      <c r="J43" s="2307"/>
      <c r="K43" s="2307"/>
      <c r="L43" s="2307"/>
      <c r="M43" s="2307"/>
      <c r="N43" s="2307"/>
      <c r="O43" s="2297"/>
      <c r="P43" s="2297"/>
      <c r="Q43" s="301"/>
      <c r="R43" s="2305"/>
      <c r="S43" s="2305"/>
      <c r="T43" s="2307"/>
      <c r="U43" s="2307"/>
      <c r="V43" s="2307"/>
      <c r="W43" s="2299"/>
      <c r="X43" s="2299"/>
      <c r="Y43" s="2299"/>
      <c r="Z43" s="2299"/>
      <c r="AA43" s="1092"/>
      <c r="AB43" s="2400"/>
      <c r="AC43" s="2400"/>
      <c r="AD43" s="2400"/>
      <c r="AE43" s="2400"/>
      <c r="AF43" s="2400"/>
      <c r="AG43" s="2400"/>
      <c r="AH43" s="2400"/>
      <c r="AI43" s="2400"/>
      <c r="AJ43" s="2400"/>
      <c r="AK43" s="2400"/>
      <c r="AL43" s="2400"/>
      <c r="AM43" s="2401"/>
      <c r="AO43" s="4905"/>
      <c r="AP43" s="4906"/>
      <c r="AQ43" s="4906"/>
      <c r="AR43" s="4906"/>
      <c r="AS43" s="4906"/>
      <c r="AT43" s="4907"/>
      <c r="AU43" s="4897"/>
      <c r="AV43" s="4898"/>
      <c r="AW43" s="4898"/>
      <c r="AX43" s="4898"/>
      <c r="AY43" s="4898"/>
      <c r="AZ43" s="4898"/>
      <c r="BA43" s="4898"/>
      <c r="BB43" s="4898"/>
      <c r="BC43" s="4898"/>
      <c r="BD43" s="4898"/>
      <c r="BE43" s="4898"/>
      <c r="BF43" s="4898"/>
      <c r="BG43" s="4898"/>
      <c r="BH43" s="4898"/>
      <c r="BI43" s="4898"/>
      <c r="BJ43" s="4898"/>
      <c r="BK43" s="4898"/>
      <c r="BL43" s="4898"/>
      <c r="BM43" s="4898"/>
      <c r="BN43" s="4898"/>
      <c r="BO43" s="4898"/>
      <c r="BP43" s="4898"/>
      <c r="BQ43" s="4898"/>
      <c r="BR43" s="4898"/>
      <c r="BS43" s="4898"/>
      <c r="BT43" s="4898"/>
      <c r="BU43" s="4898"/>
      <c r="BV43" s="4898"/>
      <c r="BW43" s="4898"/>
      <c r="BX43" s="4898"/>
      <c r="BY43" s="4899"/>
    </row>
    <row r="44" spans="1:77" ht="13.5" customHeight="1">
      <c r="A44" s="1727"/>
      <c r="B44" s="2307"/>
      <c r="C44" s="2311"/>
      <c r="D44" s="2299"/>
      <c r="E44" s="2311"/>
      <c r="F44" s="2311"/>
      <c r="G44" s="2311"/>
      <c r="H44" s="2311"/>
      <c r="I44" s="2311"/>
      <c r="J44" s="2311"/>
      <c r="K44" s="2311"/>
      <c r="L44" s="2311"/>
      <c r="M44" s="2311"/>
      <c r="N44" s="2311"/>
      <c r="O44" s="2311"/>
      <c r="P44" s="2311"/>
      <c r="Q44" s="2311"/>
      <c r="R44" s="2311"/>
      <c r="S44" s="2311"/>
      <c r="T44" s="2311"/>
      <c r="U44" s="2311"/>
      <c r="V44" s="2311"/>
      <c r="W44" s="2311"/>
      <c r="X44" s="55"/>
      <c r="Y44" s="2299"/>
      <c r="Z44" s="2299"/>
      <c r="AA44" s="1092"/>
      <c r="AB44" s="2400"/>
      <c r="AC44" s="2400"/>
      <c r="AD44" s="2400"/>
      <c r="AE44" s="2400"/>
      <c r="AF44" s="2400"/>
      <c r="AG44" s="2400"/>
      <c r="AH44" s="2400"/>
      <c r="AI44" s="2400"/>
      <c r="AJ44" s="2400"/>
      <c r="AK44" s="2400"/>
      <c r="AL44" s="2400"/>
      <c r="AM44" s="2401"/>
      <c r="AO44" s="3449" t="s">
        <v>377</v>
      </c>
      <c r="AP44" s="3450"/>
      <c r="AQ44" s="3450"/>
      <c r="AR44" s="3450"/>
      <c r="AS44" s="3450"/>
      <c r="AT44" s="3510"/>
      <c r="AU44" s="4910" t="s">
        <v>367</v>
      </c>
      <c r="AV44" s="4910"/>
      <c r="AW44" s="4910"/>
      <c r="AX44" s="4910"/>
      <c r="AY44" s="4910"/>
      <c r="AZ44" s="4910"/>
      <c r="BA44" s="4910"/>
      <c r="BB44" s="4910"/>
      <c r="BC44" s="4910"/>
      <c r="BD44" s="4910"/>
      <c r="BE44" s="4910"/>
      <c r="BF44" s="4910"/>
      <c r="BG44" s="4910"/>
      <c r="BH44" s="4910"/>
      <c r="BI44" s="4910"/>
      <c r="BJ44" s="4910"/>
      <c r="BK44" s="4910"/>
      <c r="BL44" s="4910"/>
      <c r="BM44" s="4910"/>
      <c r="BN44" s="4910"/>
      <c r="BO44" s="4910"/>
      <c r="BP44" s="4910"/>
      <c r="BQ44" s="4910"/>
      <c r="BR44" s="4910"/>
      <c r="BS44" s="4910"/>
      <c r="BT44" s="4910"/>
      <c r="BU44" s="4910"/>
      <c r="BV44" s="4910"/>
      <c r="BW44" s="4910"/>
      <c r="BX44" s="4910"/>
      <c r="BY44" s="4910"/>
    </row>
    <row r="45" spans="1:77" ht="13.5" customHeight="1">
      <c r="A45" s="1727"/>
      <c r="B45" s="4675" t="s">
        <v>364</v>
      </c>
      <c r="C45" s="4675"/>
      <c r="D45" s="4675"/>
      <c r="E45" s="4675"/>
      <c r="F45" s="4675"/>
      <c r="G45" s="4675"/>
      <c r="H45" s="4675"/>
      <c r="I45" s="4675"/>
      <c r="J45" s="4675"/>
      <c r="K45" s="4675"/>
      <c r="L45" s="4675"/>
      <c r="M45" s="4675"/>
      <c r="N45" s="4675"/>
      <c r="O45" s="4675"/>
      <c r="P45" s="4675"/>
      <c r="Q45" s="4675"/>
      <c r="R45" s="4675"/>
      <c r="S45" s="4675"/>
      <c r="T45" s="4675"/>
      <c r="U45" s="4675"/>
      <c r="V45" s="4675"/>
      <c r="W45" s="4675"/>
      <c r="X45" s="4675"/>
      <c r="Y45" s="4675"/>
      <c r="Z45" s="4675"/>
      <c r="AA45" s="1092"/>
      <c r="AB45" s="2400"/>
      <c r="AC45" s="2400"/>
      <c r="AD45" s="2400"/>
      <c r="AE45" s="2400"/>
      <c r="AF45" s="2400"/>
      <c r="AG45" s="2400"/>
      <c r="AH45" s="2400"/>
      <c r="AI45" s="2400"/>
      <c r="AJ45" s="2400"/>
      <c r="AK45" s="2400"/>
      <c r="AL45" s="2400"/>
      <c r="AM45" s="2401"/>
      <c r="AO45" s="4900"/>
      <c r="AP45" s="4901"/>
      <c r="AQ45" s="4901"/>
      <c r="AR45" s="4901"/>
      <c r="AS45" s="4901"/>
      <c r="AT45" s="3512"/>
      <c r="AU45" s="4910"/>
      <c r="AV45" s="4910"/>
      <c r="AW45" s="4910"/>
      <c r="AX45" s="4910"/>
      <c r="AY45" s="4910"/>
      <c r="AZ45" s="4910"/>
      <c r="BA45" s="4910"/>
      <c r="BB45" s="4910"/>
      <c r="BC45" s="4910"/>
      <c r="BD45" s="4910"/>
      <c r="BE45" s="4910"/>
      <c r="BF45" s="4910"/>
      <c r="BG45" s="4910"/>
      <c r="BH45" s="4910"/>
      <c r="BI45" s="4910"/>
      <c r="BJ45" s="4910"/>
      <c r="BK45" s="4910"/>
      <c r="BL45" s="4910"/>
      <c r="BM45" s="4910"/>
      <c r="BN45" s="4910"/>
      <c r="BO45" s="4910"/>
      <c r="BP45" s="4910"/>
      <c r="BQ45" s="4910"/>
      <c r="BR45" s="4910"/>
      <c r="BS45" s="4910"/>
      <c r="BT45" s="4910"/>
      <c r="BU45" s="4910"/>
      <c r="BV45" s="4910"/>
      <c r="BW45" s="4910"/>
      <c r="BX45" s="4910"/>
      <c r="BY45" s="4910"/>
    </row>
    <row r="46" spans="1:77" ht="13.5" customHeight="1">
      <c r="A46" s="1727"/>
      <c r="B46" s="2307"/>
      <c r="C46" s="2311"/>
      <c r="D46" s="2299"/>
      <c r="E46" s="2311"/>
      <c r="F46" s="2311"/>
      <c r="G46" s="2311"/>
      <c r="H46" s="2311"/>
      <c r="I46" s="2311"/>
      <c r="J46" s="2311"/>
      <c r="K46" s="2311"/>
      <c r="L46" s="2311"/>
      <c r="M46" s="2311"/>
      <c r="N46" s="2311"/>
      <c r="O46" s="2311"/>
      <c r="P46" s="2311"/>
      <c r="Q46" s="2311"/>
      <c r="R46" s="2311"/>
      <c r="S46" s="2311"/>
      <c r="T46" s="2311"/>
      <c r="U46" s="2311"/>
      <c r="V46" s="2311"/>
      <c r="W46" s="2311"/>
      <c r="X46" s="55"/>
      <c r="Y46" s="2299"/>
      <c r="Z46" s="2299"/>
      <c r="AA46" s="1092"/>
      <c r="AB46" s="2400"/>
      <c r="AC46" s="2400"/>
      <c r="AD46" s="2400"/>
      <c r="AE46" s="2400"/>
      <c r="AF46" s="2400"/>
      <c r="AG46" s="2400"/>
      <c r="AH46" s="2400"/>
      <c r="AI46" s="2400"/>
      <c r="AJ46" s="2400"/>
      <c r="AK46" s="2400"/>
      <c r="AL46" s="2400"/>
      <c r="AM46" s="2401"/>
      <c r="AO46" s="4930"/>
      <c r="AP46" s="4931"/>
      <c r="AQ46" s="4931"/>
      <c r="AR46" s="4931"/>
      <c r="AS46" s="4931"/>
      <c r="AT46" s="4932"/>
      <c r="AU46" s="4910"/>
      <c r="AV46" s="4910"/>
      <c r="AW46" s="4910"/>
      <c r="AX46" s="4910"/>
      <c r="AY46" s="4910"/>
      <c r="AZ46" s="4910"/>
      <c r="BA46" s="4910"/>
      <c r="BB46" s="4910"/>
      <c r="BC46" s="4910"/>
      <c r="BD46" s="4910"/>
      <c r="BE46" s="4910"/>
      <c r="BF46" s="4910"/>
      <c r="BG46" s="4910"/>
      <c r="BH46" s="4910"/>
      <c r="BI46" s="4910"/>
      <c r="BJ46" s="4910"/>
      <c r="BK46" s="4910"/>
      <c r="BL46" s="4910"/>
      <c r="BM46" s="4910"/>
      <c r="BN46" s="4910"/>
      <c r="BO46" s="4910"/>
      <c r="BP46" s="4910"/>
      <c r="BQ46" s="4910"/>
      <c r="BR46" s="4910"/>
      <c r="BS46" s="4910"/>
      <c r="BT46" s="4910"/>
      <c r="BU46" s="4910"/>
      <c r="BV46" s="4910"/>
      <c r="BW46" s="4910"/>
      <c r="BX46" s="4910"/>
      <c r="BY46" s="4910"/>
    </row>
    <row r="47" spans="1:77" ht="13.5" customHeight="1">
      <c r="A47" s="1727"/>
      <c r="B47" s="2307"/>
      <c r="C47" s="2311"/>
      <c r="D47" s="2299"/>
      <c r="E47" s="2311"/>
      <c r="F47" s="2311"/>
      <c r="G47" s="2311"/>
      <c r="H47" s="2311"/>
      <c r="I47" s="2311"/>
      <c r="J47" s="2311"/>
      <c r="K47" s="2311"/>
      <c r="L47" s="2311"/>
      <c r="M47" s="2311"/>
      <c r="N47" s="2311"/>
      <c r="O47" s="2311"/>
      <c r="P47" s="2311"/>
      <c r="Q47" s="2311"/>
      <c r="R47" s="2311"/>
      <c r="S47" s="2311"/>
      <c r="T47" s="2311"/>
      <c r="U47" s="2311"/>
      <c r="V47" s="2311"/>
      <c r="W47" s="2311"/>
      <c r="X47" s="55"/>
      <c r="Y47" s="2299"/>
      <c r="Z47" s="2299"/>
      <c r="AA47" s="1092"/>
      <c r="AB47" s="2400"/>
      <c r="AC47" s="2400"/>
      <c r="AD47" s="2400"/>
      <c r="AE47" s="2400"/>
      <c r="AF47" s="2400"/>
      <c r="AG47" s="2400"/>
      <c r="AH47" s="2400"/>
      <c r="AI47" s="2400"/>
      <c r="AJ47" s="2400"/>
      <c r="AK47" s="2400"/>
      <c r="AL47" s="2400"/>
      <c r="AM47" s="2401"/>
      <c r="AO47" s="3449" t="s">
        <v>368</v>
      </c>
      <c r="AP47" s="3450"/>
      <c r="AQ47" s="3450"/>
      <c r="AR47" s="3450"/>
      <c r="AS47" s="3450"/>
      <c r="AT47" s="3510"/>
      <c r="AU47" s="4891" t="s">
        <v>369</v>
      </c>
      <c r="AV47" s="4892"/>
      <c r="AW47" s="4892"/>
      <c r="AX47" s="4892"/>
      <c r="AY47" s="4892"/>
      <c r="AZ47" s="4892"/>
      <c r="BA47" s="4892"/>
      <c r="BB47" s="4892"/>
      <c r="BC47" s="4892"/>
      <c r="BD47" s="4892"/>
      <c r="BE47" s="4892"/>
      <c r="BF47" s="4892"/>
      <c r="BG47" s="4892"/>
      <c r="BH47" s="4892"/>
      <c r="BI47" s="4892"/>
      <c r="BJ47" s="4892"/>
      <c r="BK47" s="4892"/>
      <c r="BL47" s="4892"/>
      <c r="BM47" s="4892"/>
      <c r="BN47" s="4892"/>
      <c r="BO47" s="4892"/>
      <c r="BP47" s="4892"/>
      <c r="BQ47" s="4892"/>
      <c r="BR47" s="4892"/>
      <c r="BS47" s="4892"/>
      <c r="BT47" s="4892"/>
      <c r="BU47" s="4892"/>
      <c r="BV47" s="4892"/>
      <c r="BW47" s="4892"/>
      <c r="BX47" s="4892"/>
      <c r="BY47" s="4893"/>
    </row>
    <row r="48" spans="1:77" ht="13.5" customHeight="1">
      <c r="A48" s="1727"/>
      <c r="B48" s="2311" t="s">
        <v>357</v>
      </c>
      <c r="C48" s="2299"/>
      <c r="D48" s="1988"/>
      <c r="E48" s="2311"/>
      <c r="F48" s="1988"/>
      <c r="G48" s="1988"/>
      <c r="H48" s="1988"/>
      <c r="I48" s="1988"/>
      <c r="J48" s="1988"/>
      <c r="K48" s="1988"/>
      <c r="L48" s="1988"/>
      <c r="M48" s="2311"/>
      <c r="N48" s="1988"/>
      <c r="O48" s="1988"/>
      <c r="P48" s="2307"/>
      <c r="Q48" s="2297"/>
      <c r="R48" s="2297"/>
      <c r="S48" s="301"/>
      <c r="T48" s="2305"/>
      <c r="U48" s="2305"/>
      <c r="V48" s="2307"/>
      <c r="W48" s="2307"/>
      <c r="X48" s="2307"/>
      <c r="Y48" s="2299"/>
      <c r="Z48" s="2299"/>
      <c r="AA48" s="340" t="s">
        <v>2001</v>
      </c>
      <c r="AB48" s="3405" t="s">
        <v>1578</v>
      </c>
      <c r="AC48" s="3405"/>
      <c r="AD48" s="3405"/>
      <c r="AE48" s="3405"/>
      <c r="AF48" s="3405"/>
      <c r="AG48" s="3405"/>
      <c r="AH48" s="3405"/>
      <c r="AI48" s="3405"/>
      <c r="AJ48" s="3405"/>
      <c r="AK48" s="3405"/>
      <c r="AL48" s="3405"/>
      <c r="AM48" s="3721"/>
      <c r="AO48" s="4900"/>
      <c r="AP48" s="4901"/>
      <c r="AQ48" s="4901"/>
      <c r="AR48" s="4901"/>
      <c r="AS48" s="4901"/>
      <c r="AT48" s="3512"/>
      <c r="AU48" s="4894"/>
      <c r="AV48" s="4895"/>
      <c r="AW48" s="4895"/>
      <c r="AX48" s="4895"/>
      <c r="AY48" s="4895"/>
      <c r="AZ48" s="4895"/>
      <c r="BA48" s="4895"/>
      <c r="BB48" s="4895"/>
      <c r="BC48" s="4895"/>
      <c r="BD48" s="4895"/>
      <c r="BE48" s="4895"/>
      <c r="BF48" s="4895"/>
      <c r="BG48" s="4895"/>
      <c r="BH48" s="4895"/>
      <c r="BI48" s="4895"/>
      <c r="BJ48" s="4895"/>
      <c r="BK48" s="4895"/>
      <c r="BL48" s="4895"/>
      <c r="BM48" s="4895"/>
      <c r="BN48" s="4895"/>
      <c r="BO48" s="4895"/>
      <c r="BP48" s="4895"/>
      <c r="BQ48" s="4895"/>
      <c r="BR48" s="4895"/>
      <c r="BS48" s="4895"/>
      <c r="BT48" s="4895"/>
      <c r="BU48" s="4895"/>
      <c r="BV48" s="4895"/>
      <c r="BW48" s="4895"/>
      <c r="BX48" s="4895"/>
      <c r="BY48" s="4896"/>
    </row>
    <row r="49" spans="1:77" ht="13.5" customHeight="1">
      <c r="A49" s="1727"/>
      <c r="B49" s="1007"/>
      <c r="C49" s="1007"/>
      <c r="D49" s="1007"/>
      <c r="E49" s="1007"/>
      <c r="F49" s="1007"/>
      <c r="G49" s="1007"/>
      <c r="H49" s="1007"/>
      <c r="I49" s="1007"/>
      <c r="J49" s="1007"/>
      <c r="K49" s="1007"/>
      <c r="L49" s="1007"/>
      <c r="M49" s="1007"/>
      <c r="N49" s="1007"/>
      <c r="O49" s="1007"/>
      <c r="P49" s="1007"/>
      <c r="Q49" s="1007"/>
      <c r="R49" s="1007"/>
      <c r="S49" s="1007"/>
      <c r="T49" s="1007"/>
      <c r="U49" s="2311"/>
      <c r="V49" s="2311"/>
      <c r="W49" s="2311"/>
      <c r="X49" s="2307"/>
      <c r="Y49" s="2299"/>
      <c r="Z49" s="2299"/>
      <c r="AA49" s="378"/>
      <c r="AB49" s="3405"/>
      <c r="AC49" s="3405"/>
      <c r="AD49" s="3405"/>
      <c r="AE49" s="3405"/>
      <c r="AF49" s="3405"/>
      <c r="AG49" s="3405"/>
      <c r="AH49" s="3405"/>
      <c r="AI49" s="3405"/>
      <c r="AJ49" s="3405"/>
      <c r="AK49" s="3405"/>
      <c r="AL49" s="3405"/>
      <c r="AM49" s="3721"/>
      <c r="AO49" s="4905"/>
      <c r="AP49" s="4906"/>
      <c r="AQ49" s="4906"/>
      <c r="AR49" s="4906"/>
      <c r="AS49" s="4906"/>
      <c r="AT49" s="4907"/>
      <c r="AU49" s="4897"/>
      <c r="AV49" s="4898"/>
      <c r="AW49" s="4898"/>
      <c r="AX49" s="4898"/>
      <c r="AY49" s="4898"/>
      <c r="AZ49" s="4898"/>
      <c r="BA49" s="4898"/>
      <c r="BB49" s="4898"/>
      <c r="BC49" s="4898"/>
      <c r="BD49" s="4898"/>
      <c r="BE49" s="4898"/>
      <c r="BF49" s="4898"/>
      <c r="BG49" s="4898"/>
      <c r="BH49" s="4898"/>
      <c r="BI49" s="4898"/>
      <c r="BJ49" s="4898"/>
      <c r="BK49" s="4898"/>
      <c r="BL49" s="4898"/>
      <c r="BM49" s="4898"/>
      <c r="BN49" s="4898"/>
      <c r="BO49" s="4898"/>
      <c r="BP49" s="4898"/>
      <c r="BQ49" s="4898"/>
      <c r="BR49" s="4898"/>
      <c r="BS49" s="4898"/>
      <c r="BT49" s="4898"/>
      <c r="BU49" s="4898"/>
      <c r="BV49" s="4898"/>
      <c r="BW49" s="4898"/>
      <c r="BX49" s="4898"/>
      <c r="BY49" s="4899"/>
    </row>
    <row r="50" spans="1:77" ht="13.5" customHeight="1">
      <c r="A50" s="1727"/>
      <c r="B50" s="2307"/>
      <c r="C50" s="2311"/>
      <c r="D50" s="2299"/>
      <c r="E50" s="2311"/>
      <c r="F50" s="2311"/>
      <c r="G50" s="2311"/>
      <c r="H50" s="2311"/>
      <c r="I50" s="2311"/>
      <c r="J50" s="2311"/>
      <c r="K50" s="2311"/>
      <c r="L50" s="2311"/>
      <c r="M50" s="2311"/>
      <c r="N50" s="2311"/>
      <c r="O50" s="2311"/>
      <c r="P50" s="2311"/>
      <c r="Q50" s="2311"/>
      <c r="R50" s="2311"/>
      <c r="S50" s="2311"/>
      <c r="T50" s="2311"/>
      <c r="U50" s="2311"/>
      <c r="V50" s="2311"/>
      <c r="W50" s="2311"/>
      <c r="X50" s="55"/>
      <c r="Y50" s="2299"/>
      <c r="Z50" s="2299"/>
      <c r="AA50" s="378"/>
      <c r="AB50" s="3405"/>
      <c r="AC50" s="3405"/>
      <c r="AD50" s="3405"/>
      <c r="AE50" s="3405"/>
      <c r="AF50" s="3405"/>
      <c r="AG50" s="3405"/>
      <c r="AH50" s="3405"/>
      <c r="AI50" s="3405"/>
      <c r="AJ50" s="3405"/>
      <c r="AK50" s="3405"/>
      <c r="AL50" s="3405"/>
      <c r="AM50" s="3721"/>
      <c r="AO50" s="3449" t="s">
        <v>2005</v>
      </c>
      <c r="AP50" s="3450"/>
      <c r="AQ50" s="3450"/>
      <c r="AR50" s="3450"/>
      <c r="AS50" s="3450"/>
      <c r="AT50" s="3510"/>
      <c r="AU50" s="4891" t="s">
        <v>370</v>
      </c>
      <c r="AV50" s="4892"/>
      <c r="AW50" s="4892"/>
      <c r="AX50" s="4892"/>
      <c r="AY50" s="4892"/>
      <c r="AZ50" s="4892"/>
      <c r="BA50" s="4892"/>
      <c r="BB50" s="4892"/>
      <c r="BC50" s="4892"/>
      <c r="BD50" s="4892"/>
      <c r="BE50" s="4892"/>
      <c r="BF50" s="4892"/>
      <c r="BG50" s="4892"/>
      <c r="BH50" s="4892"/>
      <c r="BI50" s="4892"/>
      <c r="BJ50" s="4892"/>
      <c r="BK50" s="4892"/>
      <c r="BL50" s="4892"/>
      <c r="BM50" s="4892"/>
      <c r="BN50" s="4892"/>
      <c r="BO50" s="4892"/>
      <c r="BP50" s="4892"/>
      <c r="BQ50" s="4892"/>
      <c r="BR50" s="4892"/>
      <c r="BS50" s="4892"/>
      <c r="BT50" s="4892"/>
      <c r="BU50" s="4892"/>
      <c r="BV50" s="4892"/>
      <c r="BW50" s="4892"/>
      <c r="BX50" s="4892"/>
      <c r="BY50" s="4893"/>
    </row>
    <row r="51" spans="1:77" ht="13.5" customHeight="1">
      <c r="A51" s="1727"/>
      <c r="B51" s="2307"/>
      <c r="C51" s="2311"/>
      <c r="D51" s="2299"/>
      <c r="E51" s="2311"/>
      <c r="F51" s="2311"/>
      <c r="G51" s="2311"/>
      <c r="H51" s="2311"/>
      <c r="I51" s="2311"/>
      <c r="J51" s="2311"/>
      <c r="K51" s="2311"/>
      <c r="L51" s="2311"/>
      <c r="M51" s="2311"/>
      <c r="N51" s="2311"/>
      <c r="O51" s="2311"/>
      <c r="P51" s="2311"/>
      <c r="Q51" s="2311"/>
      <c r="R51" s="2311"/>
      <c r="S51" s="2311"/>
      <c r="T51" s="2311"/>
      <c r="U51" s="2311"/>
      <c r="V51" s="2311"/>
      <c r="W51" s="2311"/>
      <c r="X51" s="55"/>
      <c r="Y51" s="2299"/>
      <c r="Z51" s="2299"/>
      <c r="AA51" s="340" t="s">
        <v>231</v>
      </c>
      <c r="AB51" s="3218" t="s">
        <v>359</v>
      </c>
      <c r="AC51" s="4908"/>
      <c r="AD51" s="4908"/>
      <c r="AE51" s="4908"/>
      <c r="AF51" s="4908"/>
      <c r="AG51" s="4908"/>
      <c r="AH51" s="4908"/>
      <c r="AI51" s="4908"/>
      <c r="AJ51" s="4908"/>
      <c r="AK51" s="4908"/>
      <c r="AL51" s="4908"/>
      <c r="AM51" s="4841"/>
      <c r="AO51" s="4900"/>
      <c r="AP51" s="4901"/>
      <c r="AQ51" s="4901"/>
      <c r="AR51" s="4901"/>
      <c r="AS51" s="4901"/>
      <c r="AT51" s="3512"/>
      <c r="AU51" s="4918"/>
      <c r="AV51" s="4919"/>
      <c r="AW51" s="4919"/>
      <c r="AX51" s="4919"/>
      <c r="AY51" s="4919"/>
      <c r="AZ51" s="4919"/>
      <c r="BA51" s="4919"/>
      <c r="BB51" s="4919"/>
      <c r="BC51" s="4919"/>
      <c r="BD51" s="4919"/>
      <c r="BE51" s="4919"/>
      <c r="BF51" s="4919"/>
      <c r="BG51" s="4919"/>
      <c r="BH51" s="4919"/>
      <c r="BI51" s="4919"/>
      <c r="BJ51" s="4919"/>
      <c r="BK51" s="4919"/>
      <c r="BL51" s="4919"/>
      <c r="BM51" s="4919"/>
      <c r="BN51" s="4919"/>
      <c r="BO51" s="4919"/>
      <c r="BP51" s="4919"/>
      <c r="BQ51" s="4919"/>
      <c r="BR51" s="4919"/>
      <c r="BS51" s="4919"/>
      <c r="BT51" s="4919"/>
      <c r="BU51" s="4919"/>
      <c r="BV51" s="4919"/>
      <c r="BW51" s="4919"/>
      <c r="BX51" s="4919"/>
      <c r="BY51" s="4920"/>
    </row>
    <row r="52" spans="1:77" ht="13.5" customHeight="1">
      <c r="A52" s="1727"/>
      <c r="B52" s="2311" t="s">
        <v>1579</v>
      </c>
      <c r="C52" s="2311"/>
      <c r="D52" s="2311"/>
      <c r="E52" s="2299"/>
      <c r="F52" s="2311"/>
      <c r="G52" s="2311"/>
      <c r="H52" s="2311"/>
      <c r="I52" s="2311"/>
      <c r="J52" s="2311"/>
      <c r="K52" s="2311"/>
      <c r="L52" s="2311"/>
      <c r="M52" s="2311"/>
      <c r="N52" s="2311"/>
      <c r="O52" s="2311"/>
      <c r="P52" s="2311"/>
      <c r="Q52" s="2311"/>
      <c r="R52" s="2311"/>
      <c r="S52" s="2311"/>
      <c r="T52" s="2311"/>
      <c r="U52" s="2311"/>
      <c r="V52" s="2311"/>
      <c r="W52" s="2311"/>
      <c r="X52" s="55"/>
      <c r="Y52" s="2299"/>
      <c r="Z52" s="2299"/>
      <c r="AA52" s="378"/>
      <c r="AB52" s="4908"/>
      <c r="AC52" s="4908"/>
      <c r="AD52" s="4908"/>
      <c r="AE52" s="4908"/>
      <c r="AF52" s="4908"/>
      <c r="AG52" s="4908"/>
      <c r="AH52" s="4908"/>
      <c r="AI52" s="4908"/>
      <c r="AJ52" s="4908"/>
      <c r="AK52" s="4908"/>
      <c r="AL52" s="4908"/>
      <c r="AM52" s="4841"/>
      <c r="AO52" s="4900"/>
      <c r="AP52" s="4901"/>
      <c r="AQ52" s="4901"/>
      <c r="AR52" s="4901"/>
      <c r="AS52" s="4901"/>
      <c r="AT52" s="3512"/>
      <c r="AU52" s="4921" t="s">
        <v>2006</v>
      </c>
      <c r="AV52" s="4922"/>
      <c r="AW52" s="4922"/>
      <c r="AX52" s="4922"/>
      <c r="AY52" s="4922"/>
      <c r="AZ52" s="4922"/>
      <c r="BA52" s="4922"/>
      <c r="BB52" s="4922"/>
      <c r="BC52" s="4922"/>
      <c r="BD52" s="4922"/>
      <c r="BE52" s="4922"/>
      <c r="BF52" s="4922"/>
      <c r="BG52" s="4922"/>
      <c r="BH52" s="4922"/>
      <c r="BI52" s="4922"/>
      <c r="BJ52" s="4922"/>
      <c r="BK52" s="4922"/>
      <c r="BL52" s="4922"/>
      <c r="BM52" s="4922"/>
      <c r="BN52" s="4922"/>
      <c r="BO52" s="4922"/>
      <c r="BP52" s="4922"/>
      <c r="BQ52" s="4922"/>
      <c r="BR52" s="4922"/>
      <c r="BS52" s="4922"/>
      <c r="BT52" s="4922"/>
      <c r="BU52" s="4922"/>
      <c r="BV52" s="4922"/>
      <c r="BW52" s="4922"/>
      <c r="BX52" s="4922"/>
      <c r="BY52" s="4923"/>
    </row>
    <row r="53" spans="1:77" ht="13.5" customHeight="1">
      <c r="A53" s="1727"/>
      <c r="B53" s="2299"/>
      <c r="C53" s="2299" t="s">
        <v>632</v>
      </c>
      <c r="D53" s="2311"/>
      <c r="E53" s="2307"/>
      <c r="F53" s="2311"/>
      <c r="G53" s="2311"/>
      <c r="H53" s="2311"/>
      <c r="I53" s="2311"/>
      <c r="J53" s="2311"/>
      <c r="K53" s="2311"/>
      <c r="L53" s="2311"/>
      <c r="M53" s="2311"/>
      <c r="N53" s="2311"/>
      <c r="O53" s="2311"/>
      <c r="P53" s="2311"/>
      <c r="Q53" s="2311"/>
      <c r="R53" s="2311"/>
      <c r="S53" s="2311"/>
      <c r="T53" s="2311"/>
      <c r="U53" s="2311"/>
      <c r="V53" s="2311"/>
      <c r="W53" s="2311"/>
      <c r="X53" s="55"/>
      <c r="Y53" s="2299"/>
      <c r="Z53" s="2299"/>
      <c r="AA53" s="378"/>
      <c r="AB53" s="2400"/>
      <c r="AC53" s="2400"/>
      <c r="AD53" s="2400"/>
      <c r="AE53" s="2400"/>
      <c r="AF53" s="2400"/>
      <c r="AG53" s="2400"/>
      <c r="AH53" s="2400"/>
      <c r="AI53" s="2400"/>
      <c r="AJ53" s="2400"/>
      <c r="AK53" s="2400"/>
      <c r="AL53" s="2400"/>
      <c r="AM53" s="2401"/>
      <c r="AO53" s="4900"/>
      <c r="AP53" s="4901"/>
      <c r="AQ53" s="4901"/>
      <c r="AR53" s="4901"/>
      <c r="AS53" s="4901"/>
      <c r="AT53" s="3512"/>
      <c r="AU53" s="4894"/>
      <c r="AV53" s="4895"/>
      <c r="AW53" s="4895"/>
      <c r="AX53" s="4895"/>
      <c r="AY53" s="4895"/>
      <c r="AZ53" s="4895"/>
      <c r="BA53" s="4895"/>
      <c r="BB53" s="4895"/>
      <c r="BC53" s="4895"/>
      <c r="BD53" s="4895"/>
      <c r="BE53" s="4895"/>
      <c r="BF53" s="4895"/>
      <c r="BG53" s="4895"/>
      <c r="BH53" s="4895"/>
      <c r="BI53" s="4895"/>
      <c r="BJ53" s="4895"/>
      <c r="BK53" s="4895"/>
      <c r="BL53" s="4895"/>
      <c r="BM53" s="4895"/>
      <c r="BN53" s="4895"/>
      <c r="BO53" s="4895"/>
      <c r="BP53" s="4895"/>
      <c r="BQ53" s="4895"/>
      <c r="BR53" s="4895"/>
      <c r="BS53" s="4895"/>
      <c r="BT53" s="4895"/>
      <c r="BU53" s="4895"/>
      <c r="BV53" s="4895"/>
      <c r="BW53" s="4895"/>
      <c r="BX53" s="4895"/>
      <c r="BY53" s="4896"/>
    </row>
    <row r="54" spans="1:77" ht="13.5" customHeight="1">
      <c r="A54" s="1727"/>
      <c r="B54" s="2299"/>
      <c r="C54" s="2311" t="s">
        <v>393</v>
      </c>
      <c r="D54" s="2311"/>
      <c r="E54" s="2299"/>
      <c r="F54" s="2311"/>
      <c r="G54" s="2311"/>
      <c r="H54" s="2311"/>
      <c r="I54" s="2790"/>
      <c r="J54" s="2790"/>
      <c r="K54" s="2311" t="s">
        <v>2023</v>
      </c>
      <c r="L54" s="2311"/>
      <c r="M54" s="2311"/>
      <c r="N54" s="2311"/>
      <c r="O54" s="2311"/>
      <c r="P54" s="2311"/>
      <c r="Q54" s="2311"/>
      <c r="R54" s="2311"/>
      <c r="S54" s="2311"/>
      <c r="T54" s="2311"/>
      <c r="U54" s="2311"/>
      <c r="V54" s="2311"/>
      <c r="W54" s="2311"/>
      <c r="X54" s="2311"/>
      <c r="Y54" s="2311"/>
      <c r="Z54" s="2399"/>
      <c r="AA54" s="340"/>
      <c r="AB54" s="4468"/>
      <c r="AC54" s="4908"/>
      <c r="AD54" s="4908"/>
      <c r="AE54" s="4908"/>
      <c r="AF54" s="4908"/>
      <c r="AG54" s="4908"/>
      <c r="AH54" s="4908"/>
      <c r="AI54" s="4908"/>
      <c r="AJ54" s="4908"/>
      <c r="AK54" s="4908"/>
      <c r="AL54" s="4908"/>
      <c r="AM54" s="4841"/>
      <c r="AO54" s="4900"/>
      <c r="AP54" s="4901"/>
      <c r="AQ54" s="4901"/>
      <c r="AR54" s="4901"/>
      <c r="AS54" s="4901"/>
      <c r="AT54" s="3512"/>
      <c r="AU54" s="4894"/>
      <c r="AV54" s="4895"/>
      <c r="AW54" s="4895"/>
      <c r="AX54" s="4895"/>
      <c r="AY54" s="4895"/>
      <c r="AZ54" s="4895"/>
      <c r="BA54" s="4895"/>
      <c r="BB54" s="4895"/>
      <c r="BC54" s="4895"/>
      <c r="BD54" s="4895"/>
      <c r="BE54" s="4895"/>
      <c r="BF54" s="4895"/>
      <c r="BG54" s="4895"/>
      <c r="BH54" s="4895"/>
      <c r="BI54" s="4895"/>
      <c r="BJ54" s="4895"/>
      <c r="BK54" s="4895"/>
      <c r="BL54" s="4895"/>
      <c r="BM54" s="4895"/>
      <c r="BN54" s="4895"/>
      <c r="BO54" s="4895"/>
      <c r="BP54" s="4895"/>
      <c r="BQ54" s="4895"/>
      <c r="BR54" s="4895"/>
      <c r="BS54" s="4895"/>
      <c r="BT54" s="4895"/>
      <c r="BU54" s="4895"/>
      <c r="BV54" s="4895"/>
      <c r="BW54" s="4895"/>
      <c r="BX54" s="4895"/>
      <c r="BY54" s="4896"/>
    </row>
    <row r="55" spans="1:77" ht="7.5" customHeight="1">
      <c r="A55" s="1727"/>
      <c r="B55" s="2299"/>
      <c r="C55" s="2311"/>
      <c r="D55" s="2311"/>
      <c r="E55" s="2299"/>
      <c r="F55" s="2311"/>
      <c r="G55" s="2311"/>
      <c r="H55" s="2311"/>
      <c r="I55" s="2297"/>
      <c r="J55" s="2297"/>
      <c r="K55" s="2311"/>
      <c r="L55" s="2299"/>
      <c r="M55" s="2311"/>
      <c r="N55" s="2311"/>
      <c r="O55" s="2311"/>
      <c r="P55" s="2311"/>
      <c r="Q55" s="2311"/>
      <c r="R55" s="2311"/>
      <c r="S55" s="2311"/>
      <c r="T55" s="2311"/>
      <c r="U55" s="2311"/>
      <c r="V55" s="2311"/>
      <c r="W55" s="2311"/>
      <c r="X55" s="55"/>
      <c r="Y55" s="2299"/>
      <c r="Z55" s="2299"/>
      <c r="AA55" s="378"/>
      <c r="AB55" s="4908"/>
      <c r="AC55" s="4908"/>
      <c r="AD55" s="4908"/>
      <c r="AE55" s="4908"/>
      <c r="AF55" s="4908"/>
      <c r="AG55" s="4908"/>
      <c r="AH55" s="4908"/>
      <c r="AI55" s="4908"/>
      <c r="AJ55" s="4908"/>
      <c r="AK55" s="4908"/>
      <c r="AL55" s="4908"/>
      <c r="AM55" s="4841"/>
      <c r="AO55" s="4902"/>
      <c r="AP55" s="4903"/>
      <c r="AQ55" s="4903"/>
      <c r="AR55" s="4903"/>
      <c r="AS55" s="4903"/>
      <c r="AT55" s="4904"/>
      <c r="AU55" s="4924"/>
      <c r="AV55" s="4925"/>
      <c r="AW55" s="4925"/>
      <c r="AX55" s="4925"/>
      <c r="AY55" s="4925"/>
      <c r="AZ55" s="4925"/>
      <c r="BA55" s="4925"/>
      <c r="BB55" s="4925"/>
      <c r="BC55" s="4925"/>
      <c r="BD55" s="4925"/>
      <c r="BE55" s="4925"/>
      <c r="BF55" s="4925"/>
      <c r="BG55" s="4925"/>
      <c r="BH55" s="4925"/>
      <c r="BI55" s="4925"/>
      <c r="BJ55" s="4925"/>
      <c r="BK55" s="4925"/>
      <c r="BL55" s="4925"/>
      <c r="BM55" s="4925"/>
      <c r="BN55" s="4925"/>
      <c r="BO55" s="4925"/>
      <c r="BP55" s="4925"/>
      <c r="BQ55" s="4925"/>
      <c r="BR55" s="4925"/>
      <c r="BS55" s="4925"/>
      <c r="BT55" s="4925"/>
      <c r="BU55" s="4925"/>
      <c r="BV55" s="4925"/>
      <c r="BW55" s="4925"/>
      <c r="BX55" s="4925"/>
      <c r="BY55" s="4926"/>
    </row>
    <row r="56" spans="1:77" ht="13.5" customHeight="1">
      <c r="A56" s="1727"/>
      <c r="B56" s="2299"/>
      <c r="C56" s="2307" t="s">
        <v>358</v>
      </c>
      <c r="D56" s="2311"/>
      <c r="E56" s="2299"/>
      <c r="F56" s="2299"/>
      <c r="G56" s="2311"/>
      <c r="H56" s="2311"/>
      <c r="I56" s="2311"/>
      <c r="J56" s="2311"/>
      <c r="K56" s="2311"/>
      <c r="L56" s="2311"/>
      <c r="M56" s="2311"/>
      <c r="N56" s="2311"/>
      <c r="O56" s="2311"/>
      <c r="P56" s="2311"/>
      <c r="Q56" s="2311"/>
      <c r="R56" s="2311"/>
      <c r="S56" s="2311"/>
      <c r="T56" s="2311"/>
      <c r="U56" s="2311"/>
      <c r="V56" s="2311"/>
      <c r="W56" s="2311"/>
      <c r="X56" s="55"/>
      <c r="Y56" s="2299"/>
      <c r="Z56" s="2299"/>
      <c r="AA56" s="378"/>
      <c r="AB56" s="4908"/>
      <c r="AC56" s="4908"/>
      <c r="AD56" s="4908"/>
      <c r="AE56" s="4908"/>
      <c r="AF56" s="4908"/>
      <c r="AG56" s="4908"/>
      <c r="AH56" s="4908"/>
      <c r="AI56" s="4908"/>
      <c r="AJ56" s="4908"/>
      <c r="AK56" s="4908"/>
      <c r="AL56" s="4908"/>
      <c r="AM56" s="4841"/>
      <c r="AO56" s="4902"/>
      <c r="AP56" s="4903"/>
      <c r="AQ56" s="4903"/>
      <c r="AR56" s="4903"/>
      <c r="AS56" s="4903"/>
      <c r="AT56" s="4904"/>
      <c r="AU56" s="4924"/>
      <c r="AV56" s="4925"/>
      <c r="AW56" s="4925"/>
      <c r="AX56" s="4925"/>
      <c r="AY56" s="4925"/>
      <c r="AZ56" s="4925"/>
      <c r="BA56" s="4925"/>
      <c r="BB56" s="4925"/>
      <c r="BC56" s="4925"/>
      <c r="BD56" s="4925"/>
      <c r="BE56" s="4925"/>
      <c r="BF56" s="4925"/>
      <c r="BG56" s="4925"/>
      <c r="BH56" s="4925"/>
      <c r="BI56" s="4925"/>
      <c r="BJ56" s="4925"/>
      <c r="BK56" s="4925"/>
      <c r="BL56" s="4925"/>
      <c r="BM56" s="4925"/>
      <c r="BN56" s="4925"/>
      <c r="BO56" s="4925"/>
      <c r="BP56" s="4925"/>
      <c r="BQ56" s="4925"/>
      <c r="BR56" s="4925"/>
      <c r="BS56" s="4925"/>
      <c r="BT56" s="4925"/>
      <c r="BU56" s="4925"/>
      <c r="BV56" s="4925"/>
      <c r="BW56" s="4925"/>
      <c r="BX56" s="4925"/>
      <c r="BY56" s="4926"/>
    </row>
    <row r="57" spans="1:77" ht="13.5" customHeight="1">
      <c r="A57" s="1727"/>
      <c r="B57" s="1007"/>
      <c r="C57" s="1007"/>
      <c r="D57" s="1007"/>
      <c r="E57" s="1007"/>
      <c r="F57" s="1007"/>
      <c r="G57" s="2311"/>
      <c r="H57" s="2311"/>
      <c r="I57" s="2311"/>
      <c r="J57" s="2311"/>
      <c r="K57" s="2311"/>
      <c r="L57" s="2311"/>
      <c r="M57" s="2311"/>
      <c r="N57" s="2311"/>
      <c r="O57" s="2311"/>
      <c r="P57" s="2311"/>
      <c r="Q57" s="2311"/>
      <c r="R57" s="1988"/>
      <c r="S57" s="2311"/>
      <c r="T57" s="2311"/>
      <c r="U57" s="2311"/>
      <c r="V57" s="2311"/>
      <c r="W57" s="2311"/>
      <c r="X57" s="55"/>
      <c r="Y57" s="2299"/>
      <c r="Z57" s="2299"/>
      <c r="AA57" s="378"/>
      <c r="AB57" s="4908"/>
      <c r="AC57" s="4908"/>
      <c r="AD57" s="4908"/>
      <c r="AE57" s="4908"/>
      <c r="AF57" s="4908"/>
      <c r="AG57" s="4908"/>
      <c r="AH57" s="4908"/>
      <c r="AI57" s="4908"/>
      <c r="AJ57" s="4908"/>
      <c r="AK57" s="4908"/>
      <c r="AL57" s="4908"/>
      <c r="AM57" s="4841"/>
      <c r="AO57" s="4902"/>
      <c r="AP57" s="4903"/>
      <c r="AQ57" s="4903"/>
      <c r="AR57" s="4903"/>
      <c r="AS57" s="4903"/>
      <c r="AT57" s="4904"/>
      <c r="AU57" s="4924"/>
      <c r="AV57" s="4925"/>
      <c r="AW57" s="4925"/>
      <c r="AX57" s="4925"/>
      <c r="AY57" s="4925"/>
      <c r="AZ57" s="4925"/>
      <c r="BA57" s="4925"/>
      <c r="BB57" s="4925"/>
      <c r="BC57" s="4925"/>
      <c r="BD57" s="4925"/>
      <c r="BE57" s="4925"/>
      <c r="BF57" s="4925"/>
      <c r="BG57" s="4925"/>
      <c r="BH57" s="4925"/>
      <c r="BI57" s="4925"/>
      <c r="BJ57" s="4925"/>
      <c r="BK57" s="4925"/>
      <c r="BL57" s="4925"/>
      <c r="BM57" s="4925"/>
      <c r="BN57" s="4925"/>
      <c r="BO57" s="4925"/>
      <c r="BP57" s="4925"/>
      <c r="BQ57" s="4925"/>
      <c r="BR57" s="4925"/>
      <c r="BS57" s="4925"/>
      <c r="BT57" s="4925"/>
      <c r="BU57" s="4925"/>
      <c r="BV57" s="4925"/>
      <c r="BW57" s="4925"/>
      <c r="BX57" s="4925"/>
      <c r="BY57" s="4926"/>
    </row>
    <row r="58" spans="1:77" ht="13.5" customHeight="1">
      <c r="A58" s="1727"/>
      <c r="B58" s="1007"/>
      <c r="C58" s="1007"/>
      <c r="D58" s="1007"/>
      <c r="E58" s="1007"/>
      <c r="F58" s="1007"/>
      <c r="G58" s="2311"/>
      <c r="H58" s="4933"/>
      <c r="I58" s="4934"/>
      <c r="J58" s="4934"/>
      <c r="K58" s="4934"/>
      <c r="L58" s="4934"/>
      <c r="M58" s="4934"/>
      <c r="N58" s="4934"/>
      <c r="O58" s="4934"/>
      <c r="P58" s="4934"/>
      <c r="Q58" s="4934"/>
      <c r="R58" s="4934"/>
      <c r="S58" s="4934"/>
      <c r="T58" s="4934"/>
      <c r="U58" s="4934"/>
      <c r="V58" s="2311" t="s">
        <v>2321</v>
      </c>
      <c r="W58" s="2311"/>
      <c r="X58" s="55"/>
      <c r="Y58" s="2299"/>
      <c r="Z58" s="2299"/>
      <c r="AA58" s="378"/>
      <c r="AB58" s="2400"/>
      <c r="AC58" s="2400"/>
      <c r="AD58" s="2400"/>
      <c r="AE58" s="2400"/>
      <c r="AF58" s="2400"/>
      <c r="AG58" s="2400"/>
      <c r="AH58" s="2400"/>
      <c r="AI58" s="2400"/>
      <c r="AJ58" s="2400"/>
      <c r="AK58" s="2400"/>
      <c r="AL58" s="2400"/>
      <c r="AM58" s="2401"/>
      <c r="AO58" s="4905"/>
      <c r="AP58" s="4906"/>
      <c r="AQ58" s="4906"/>
      <c r="AR58" s="4906"/>
      <c r="AS58" s="4906"/>
      <c r="AT58" s="4907"/>
      <c r="AU58" s="4897"/>
      <c r="AV58" s="4898"/>
      <c r="AW58" s="4898"/>
      <c r="AX58" s="4898"/>
      <c r="AY58" s="4898"/>
      <c r="AZ58" s="4898"/>
      <c r="BA58" s="4898"/>
      <c r="BB58" s="4898"/>
      <c r="BC58" s="4898"/>
      <c r="BD58" s="4898"/>
      <c r="BE58" s="4898"/>
      <c r="BF58" s="4898"/>
      <c r="BG58" s="4898"/>
      <c r="BH58" s="4898"/>
      <c r="BI58" s="4898"/>
      <c r="BJ58" s="4898"/>
      <c r="BK58" s="4898"/>
      <c r="BL58" s="4898"/>
      <c r="BM58" s="4898"/>
      <c r="BN58" s="4898"/>
      <c r="BO58" s="4898"/>
      <c r="BP58" s="4898"/>
      <c r="BQ58" s="4898"/>
      <c r="BR58" s="4898"/>
      <c r="BS58" s="4898"/>
      <c r="BT58" s="4898"/>
      <c r="BU58" s="4898"/>
      <c r="BV58" s="4898"/>
      <c r="BW58" s="4898"/>
      <c r="BX58" s="4898"/>
      <c r="BY58" s="4899"/>
    </row>
    <row r="59" spans="1:77" ht="13.5" customHeight="1">
      <c r="A59" s="1727"/>
      <c r="B59" s="1007"/>
      <c r="C59" s="1007"/>
      <c r="D59" s="1007"/>
      <c r="E59" s="1007"/>
      <c r="F59" s="1007"/>
      <c r="G59" s="2311"/>
      <c r="H59" s="2311"/>
      <c r="I59" s="1007"/>
      <c r="J59" s="1007"/>
      <c r="K59" s="1007"/>
      <c r="L59" s="1007"/>
      <c r="M59" s="2299"/>
      <c r="N59" s="2299"/>
      <c r="O59" s="2299"/>
      <c r="P59" s="2299"/>
      <c r="Q59" s="2299"/>
      <c r="R59" s="2311"/>
      <c r="S59" s="2307"/>
      <c r="T59" s="2307"/>
      <c r="U59" s="2311"/>
      <c r="V59" s="2311"/>
      <c r="W59" s="2311"/>
      <c r="X59" s="55"/>
      <c r="Y59" s="2299"/>
      <c r="Z59" s="2299"/>
      <c r="AA59" s="378"/>
      <c r="AB59" s="2400"/>
      <c r="AC59" s="2400"/>
      <c r="AD59" s="2400"/>
      <c r="AE59" s="2400"/>
      <c r="AF59" s="2400"/>
      <c r="AG59" s="2400"/>
      <c r="AH59" s="2400"/>
      <c r="AI59" s="2400"/>
      <c r="AJ59" s="2400"/>
      <c r="AK59" s="2400"/>
      <c r="AL59" s="2400"/>
      <c r="AM59" s="2401"/>
      <c r="AO59" s="4911" t="s">
        <v>378</v>
      </c>
      <c r="AP59" s="4912"/>
      <c r="AQ59" s="4912"/>
      <c r="AR59" s="4912"/>
      <c r="AS59" s="4912"/>
      <c r="AT59" s="4913"/>
      <c r="AU59" s="4891" t="s">
        <v>371</v>
      </c>
      <c r="AV59" s="4892"/>
      <c r="AW59" s="4892"/>
      <c r="AX59" s="4892"/>
      <c r="AY59" s="4892"/>
      <c r="AZ59" s="4892"/>
      <c r="BA59" s="4892"/>
      <c r="BB59" s="4892"/>
      <c r="BC59" s="4892"/>
      <c r="BD59" s="4892"/>
      <c r="BE59" s="4892"/>
      <c r="BF59" s="4892"/>
      <c r="BG59" s="4892"/>
      <c r="BH59" s="4892"/>
      <c r="BI59" s="4892"/>
      <c r="BJ59" s="4892"/>
      <c r="BK59" s="4892"/>
      <c r="BL59" s="4892"/>
      <c r="BM59" s="4892"/>
      <c r="BN59" s="4892"/>
      <c r="BO59" s="4892"/>
      <c r="BP59" s="4892"/>
      <c r="BQ59" s="4892"/>
      <c r="BR59" s="4892"/>
      <c r="BS59" s="4892"/>
      <c r="BT59" s="4892"/>
      <c r="BU59" s="4892"/>
      <c r="BV59" s="4892"/>
      <c r="BW59" s="4892"/>
      <c r="BX59" s="4892"/>
      <c r="BY59" s="4893"/>
    </row>
    <row r="60" spans="1:77" ht="13.5" customHeight="1">
      <c r="A60" s="1727"/>
      <c r="B60" s="1007"/>
      <c r="C60" s="1007"/>
      <c r="D60" s="1007"/>
      <c r="E60" s="1007"/>
      <c r="F60" s="1007"/>
      <c r="G60" s="2311"/>
      <c r="H60" s="2311"/>
      <c r="I60" s="2311"/>
      <c r="J60" s="2311"/>
      <c r="K60" s="2311"/>
      <c r="L60" s="2311"/>
      <c r="M60" s="1108"/>
      <c r="N60" s="1108"/>
      <c r="O60" s="1108"/>
      <c r="P60" s="1108"/>
      <c r="Q60" s="1108"/>
      <c r="R60" s="1108"/>
      <c r="S60" s="1108"/>
      <c r="T60" s="1108"/>
      <c r="U60" s="2311"/>
      <c r="V60" s="2311"/>
      <c r="W60" s="2311"/>
      <c r="X60" s="55"/>
      <c r="Y60" s="2299"/>
      <c r="Z60" s="2299"/>
      <c r="AA60" s="986"/>
      <c r="AB60" s="914"/>
      <c r="AC60" s="914"/>
      <c r="AD60" s="914"/>
      <c r="AE60" s="914"/>
      <c r="AF60" s="914"/>
      <c r="AG60" s="914"/>
      <c r="AH60" s="914"/>
      <c r="AI60" s="914"/>
      <c r="AJ60" s="914"/>
      <c r="AK60" s="914"/>
      <c r="AL60" s="914"/>
      <c r="AM60" s="940"/>
      <c r="AO60" s="4914"/>
      <c r="AP60" s="4915"/>
      <c r="AQ60" s="4915"/>
      <c r="AR60" s="4915"/>
      <c r="AS60" s="4915"/>
      <c r="AT60" s="4916"/>
      <c r="AU60" s="4897"/>
      <c r="AV60" s="4898"/>
      <c r="AW60" s="4898"/>
      <c r="AX60" s="4898"/>
      <c r="AY60" s="4898"/>
      <c r="AZ60" s="4898"/>
      <c r="BA60" s="4898"/>
      <c r="BB60" s="4898"/>
      <c r="BC60" s="4898"/>
      <c r="BD60" s="4898"/>
      <c r="BE60" s="4898"/>
      <c r="BF60" s="4898"/>
      <c r="BG60" s="4898"/>
      <c r="BH60" s="4898"/>
      <c r="BI60" s="4898"/>
      <c r="BJ60" s="4898"/>
      <c r="BK60" s="4898"/>
      <c r="BL60" s="4898"/>
      <c r="BM60" s="4898"/>
      <c r="BN60" s="4898"/>
      <c r="BO60" s="4898"/>
      <c r="BP60" s="4898"/>
      <c r="BQ60" s="4898"/>
      <c r="BR60" s="4898"/>
      <c r="BS60" s="4898"/>
      <c r="BT60" s="4898"/>
      <c r="BU60" s="4898"/>
      <c r="BV60" s="4898"/>
      <c r="BW60" s="4898"/>
      <c r="BX60" s="4898"/>
      <c r="BY60" s="4899"/>
    </row>
    <row r="61" spans="1:77" ht="13.5" customHeight="1">
      <c r="A61" s="1727"/>
      <c r="B61" s="4675" t="s">
        <v>387</v>
      </c>
      <c r="C61" s="4675"/>
      <c r="D61" s="4675"/>
      <c r="E61" s="4675"/>
      <c r="F61" s="4675"/>
      <c r="G61" s="4675"/>
      <c r="H61" s="4675"/>
      <c r="I61" s="4675"/>
      <c r="J61" s="4675"/>
      <c r="K61" s="4675"/>
      <c r="L61" s="4675"/>
      <c r="M61" s="4675"/>
      <c r="N61" s="4675"/>
      <c r="O61" s="4675"/>
      <c r="P61" s="4675"/>
      <c r="Q61" s="4675"/>
      <c r="R61" s="4675"/>
      <c r="S61" s="4675"/>
      <c r="T61" s="4675"/>
      <c r="U61" s="4675"/>
      <c r="V61" s="4675"/>
      <c r="W61" s="4675"/>
      <c r="X61" s="4675"/>
      <c r="Y61" s="4675"/>
      <c r="Z61" s="4675"/>
      <c r="AA61" s="340" t="s">
        <v>231</v>
      </c>
      <c r="AB61" s="4468" t="s">
        <v>1827</v>
      </c>
      <c r="AC61" s="4908"/>
      <c r="AD61" s="4908"/>
      <c r="AE61" s="4908"/>
      <c r="AF61" s="4908"/>
      <c r="AG61" s="4908"/>
      <c r="AH61" s="4908"/>
      <c r="AI61" s="4908"/>
      <c r="AJ61" s="4908"/>
      <c r="AK61" s="4908"/>
      <c r="AL61" s="4908"/>
      <c r="AM61" s="4841"/>
      <c r="AO61" s="4909" t="s">
        <v>379</v>
      </c>
      <c r="AP61" s="4909"/>
      <c r="AQ61" s="4909"/>
      <c r="AR61" s="4909"/>
      <c r="AS61" s="4909"/>
      <c r="AT61" s="4909"/>
      <c r="AU61" s="4910" t="s">
        <v>372</v>
      </c>
      <c r="AV61" s="4910"/>
      <c r="AW61" s="4910"/>
      <c r="AX61" s="4910"/>
      <c r="AY61" s="4910"/>
      <c r="AZ61" s="4910"/>
      <c r="BA61" s="4910"/>
      <c r="BB61" s="4910"/>
      <c r="BC61" s="4910"/>
      <c r="BD61" s="4910"/>
      <c r="BE61" s="4910"/>
      <c r="BF61" s="4910"/>
      <c r="BG61" s="4910"/>
      <c r="BH61" s="4910"/>
      <c r="BI61" s="4910"/>
      <c r="BJ61" s="4910"/>
      <c r="BK61" s="4910"/>
      <c r="BL61" s="4910"/>
      <c r="BM61" s="4910"/>
      <c r="BN61" s="4910"/>
      <c r="BO61" s="4910"/>
      <c r="BP61" s="4910"/>
      <c r="BQ61" s="4910"/>
      <c r="BR61" s="4910"/>
      <c r="BS61" s="4910"/>
      <c r="BT61" s="4910"/>
      <c r="BU61" s="4910"/>
      <c r="BV61" s="4910"/>
      <c r="BW61" s="4910"/>
      <c r="BX61" s="4910"/>
      <c r="BY61" s="4910"/>
    </row>
    <row r="62" spans="1:77" ht="13.5" customHeight="1">
      <c r="A62" s="1727"/>
      <c r="B62" s="266"/>
      <c r="C62" s="2307" t="s">
        <v>1581</v>
      </c>
      <c r="D62" s="2308"/>
      <c r="E62" s="2299"/>
      <c r="F62" s="2307"/>
      <c r="G62" s="2307"/>
      <c r="H62" s="2307"/>
      <c r="I62" s="2307"/>
      <c r="J62" s="2307"/>
      <c r="K62" s="2307"/>
      <c r="L62" s="2307"/>
      <c r="M62" s="2307"/>
      <c r="N62" s="2299"/>
      <c r="O62" s="2299"/>
      <c r="P62" s="2299"/>
      <c r="Q62" s="2299"/>
      <c r="R62" s="2299"/>
      <c r="S62" s="2299"/>
      <c r="T62" s="2307"/>
      <c r="U62" s="2307"/>
      <c r="V62" s="2307"/>
      <c r="W62" s="2307"/>
      <c r="X62" s="2307"/>
      <c r="Y62" s="2299"/>
      <c r="Z62" s="2299"/>
      <c r="AA62" s="378"/>
      <c r="AB62" s="4908"/>
      <c r="AC62" s="4908"/>
      <c r="AD62" s="4908"/>
      <c r="AE62" s="4908"/>
      <c r="AF62" s="4908"/>
      <c r="AG62" s="4908"/>
      <c r="AH62" s="4908"/>
      <c r="AI62" s="4908"/>
      <c r="AJ62" s="4908"/>
      <c r="AK62" s="4908"/>
      <c r="AL62" s="4908"/>
      <c r="AM62" s="4841"/>
      <c r="AO62" s="4909"/>
      <c r="AP62" s="4909"/>
      <c r="AQ62" s="4909"/>
      <c r="AR62" s="4909"/>
      <c r="AS62" s="4909"/>
      <c r="AT62" s="4909"/>
      <c r="AU62" s="4910"/>
      <c r="AV62" s="4910"/>
      <c r="AW62" s="4910"/>
      <c r="AX62" s="4910"/>
      <c r="AY62" s="4910"/>
      <c r="AZ62" s="4910"/>
      <c r="BA62" s="4910"/>
      <c r="BB62" s="4910"/>
      <c r="BC62" s="4910"/>
      <c r="BD62" s="4910"/>
      <c r="BE62" s="4910"/>
      <c r="BF62" s="4910"/>
      <c r="BG62" s="4910"/>
      <c r="BH62" s="4910"/>
      <c r="BI62" s="4910"/>
      <c r="BJ62" s="4910"/>
      <c r="BK62" s="4910"/>
      <c r="BL62" s="4910"/>
      <c r="BM62" s="4910"/>
      <c r="BN62" s="4910"/>
      <c r="BO62" s="4910"/>
      <c r="BP62" s="4910"/>
      <c r="BQ62" s="4910"/>
      <c r="BR62" s="4910"/>
      <c r="BS62" s="4910"/>
      <c r="BT62" s="4910"/>
      <c r="BU62" s="4910"/>
      <c r="BV62" s="4910"/>
      <c r="BW62" s="4910"/>
      <c r="BX62" s="4910"/>
      <c r="BY62" s="4910"/>
    </row>
    <row r="63" spans="1:77" ht="13.5" customHeight="1">
      <c r="A63" s="1727"/>
      <c r="B63" s="2307"/>
      <c r="C63" s="2311"/>
      <c r="D63" s="2299"/>
      <c r="E63" s="2311"/>
      <c r="F63" s="2311"/>
      <c r="G63" s="2311"/>
      <c r="H63" s="2311"/>
      <c r="I63" s="2311"/>
      <c r="J63" s="2311"/>
      <c r="K63" s="2311"/>
      <c r="L63" s="2311"/>
      <c r="M63" s="2311"/>
      <c r="N63" s="2311"/>
      <c r="O63" s="2311"/>
      <c r="P63" s="2311"/>
      <c r="Q63" s="2311"/>
      <c r="R63" s="2311"/>
      <c r="S63" s="2311"/>
      <c r="T63" s="2311"/>
      <c r="U63" s="2311"/>
      <c r="V63" s="2311"/>
      <c r="W63" s="2311"/>
      <c r="X63" s="55"/>
      <c r="Y63" s="2299"/>
      <c r="Z63" s="2299"/>
      <c r="AA63" s="378"/>
      <c r="AB63" s="4908"/>
      <c r="AC63" s="4908"/>
      <c r="AD63" s="4908"/>
      <c r="AE63" s="4908"/>
      <c r="AF63" s="4908"/>
      <c r="AG63" s="4908"/>
      <c r="AH63" s="4908"/>
      <c r="AI63" s="4908"/>
      <c r="AJ63" s="4908"/>
      <c r="AK63" s="4908"/>
      <c r="AL63" s="4908"/>
      <c r="AM63" s="4841"/>
      <c r="AO63" s="4917" t="s">
        <v>373</v>
      </c>
      <c r="AP63" s="4917"/>
      <c r="AQ63" s="4917"/>
      <c r="AR63" s="4917"/>
      <c r="AS63" s="4917"/>
      <c r="AT63" s="4917"/>
      <c r="AU63" s="4910" t="s">
        <v>374</v>
      </c>
      <c r="AV63" s="4910"/>
      <c r="AW63" s="4910"/>
      <c r="AX63" s="4910"/>
      <c r="AY63" s="4910"/>
      <c r="AZ63" s="4910"/>
      <c r="BA63" s="4910"/>
      <c r="BB63" s="4910"/>
      <c r="BC63" s="4910"/>
      <c r="BD63" s="4910"/>
      <c r="BE63" s="4910"/>
      <c r="BF63" s="4910"/>
      <c r="BG63" s="4910"/>
      <c r="BH63" s="4910"/>
      <c r="BI63" s="4910"/>
      <c r="BJ63" s="4910"/>
      <c r="BK63" s="4910"/>
      <c r="BL63" s="4910"/>
      <c r="BM63" s="4910"/>
      <c r="BN63" s="4910"/>
      <c r="BO63" s="4910"/>
      <c r="BP63" s="4910"/>
      <c r="BQ63" s="4910"/>
      <c r="BR63" s="4910"/>
      <c r="BS63" s="4910"/>
      <c r="BT63" s="4910"/>
      <c r="BU63" s="4910"/>
      <c r="BV63" s="4910"/>
      <c r="BW63" s="4910"/>
      <c r="BX63" s="4910"/>
      <c r="BY63" s="4910"/>
    </row>
    <row r="64" spans="1:77" ht="13.5" customHeight="1">
      <c r="A64" s="1727"/>
      <c r="B64" s="1007"/>
      <c r="C64" s="1007"/>
      <c r="D64" s="1007"/>
      <c r="E64" s="1007"/>
      <c r="F64" s="1007"/>
      <c r="G64" s="1007"/>
      <c r="H64" s="1007"/>
      <c r="I64" s="1007"/>
      <c r="J64" s="1007"/>
      <c r="K64" s="1007"/>
      <c r="L64" s="1007"/>
      <c r="M64" s="1007"/>
      <c r="N64" s="1007"/>
      <c r="O64" s="1007"/>
      <c r="P64" s="1007"/>
      <c r="Q64" s="1007"/>
      <c r="R64" s="1007"/>
      <c r="S64" s="1007"/>
      <c r="T64" s="1007"/>
      <c r="U64" s="1007"/>
      <c r="V64" s="1007"/>
      <c r="W64" s="1007"/>
      <c r="X64" s="1007"/>
      <c r="Y64" s="1007"/>
      <c r="Z64" s="1007"/>
      <c r="AA64" s="378"/>
      <c r="AB64" s="4908"/>
      <c r="AC64" s="4908"/>
      <c r="AD64" s="4908"/>
      <c r="AE64" s="4908"/>
      <c r="AF64" s="4908"/>
      <c r="AG64" s="4908"/>
      <c r="AH64" s="4908"/>
      <c r="AI64" s="4908"/>
      <c r="AJ64" s="4908"/>
      <c r="AK64" s="4908"/>
      <c r="AL64" s="4908"/>
      <c r="AM64" s="4841"/>
      <c r="AO64" s="4917"/>
      <c r="AP64" s="4917"/>
      <c r="AQ64" s="4917"/>
      <c r="AR64" s="4917"/>
      <c r="AS64" s="4917"/>
      <c r="AT64" s="4917"/>
      <c r="AU64" s="4910"/>
      <c r="AV64" s="4910"/>
      <c r="AW64" s="4910"/>
      <c r="AX64" s="4910"/>
      <c r="AY64" s="4910"/>
      <c r="AZ64" s="4910"/>
      <c r="BA64" s="4910"/>
      <c r="BB64" s="4910"/>
      <c r="BC64" s="4910"/>
      <c r="BD64" s="4910"/>
      <c r="BE64" s="4910"/>
      <c r="BF64" s="4910"/>
      <c r="BG64" s="4910"/>
      <c r="BH64" s="4910"/>
      <c r="BI64" s="4910"/>
      <c r="BJ64" s="4910"/>
      <c r="BK64" s="4910"/>
      <c r="BL64" s="4910"/>
      <c r="BM64" s="4910"/>
      <c r="BN64" s="4910"/>
      <c r="BO64" s="4910"/>
      <c r="BP64" s="4910"/>
      <c r="BQ64" s="4910"/>
      <c r="BR64" s="4910"/>
      <c r="BS64" s="4910"/>
      <c r="BT64" s="4910"/>
      <c r="BU64" s="4910"/>
      <c r="BV64" s="4910"/>
      <c r="BW64" s="4910"/>
      <c r="BX64" s="4910"/>
      <c r="BY64" s="4910"/>
    </row>
    <row r="65" spans="1:77" ht="13.5" customHeight="1">
      <c r="A65" s="1727"/>
      <c r="B65" s="1915" t="s">
        <v>1929</v>
      </c>
      <c r="C65" s="1007"/>
      <c r="D65" s="1007"/>
      <c r="E65" s="1007"/>
      <c r="F65" s="1007"/>
      <c r="G65" s="1007"/>
      <c r="H65" s="1007"/>
      <c r="I65" s="1007"/>
      <c r="J65" s="1007"/>
      <c r="K65" s="1007"/>
      <c r="L65" s="1007"/>
      <c r="M65" s="1007"/>
      <c r="N65" s="1007"/>
      <c r="O65" s="1007"/>
      <c r="P65" s="1007"/>
      <c r="Q65" s="1007"/>
      <c r="R65" s="1007"/>
      <c r="S65" s="1007"/>
      <c r="T65" s="1007"/>
      <c r="U65" s="1007"/>
      <c r="V65" s="1007"/>
      <c r="W65" s="1007"/>
      <c r="X65" s="1007"/>
      <c r="Y65" s="1007"/>
      <c r="Z65" s="1007"/>
      <c r="AA65" s="986"/>
      <c r="AB65" s="914"/>
      <c r="AC65" s="914"/>
      <c r="AD65" s="914"/>
      <c r="AE65" s="914"/>
      <c r="AF65" s="914"/>
      <c r="AG65" s="914"/>
      <c r="AH65" s="914"/>
      <c r="AI65" s="914"/>
      <c r="AJ65" s="914"/>
      <c r="AK65" s="914"/>
      <c r="AL65" s="914"/>
      <c r="AM65" s="940"/>
      <c r="AO65" s="4909" t="s">
        <v>380</v>
      </c>
      <c r="AP65" s="4909"/>
      <c r="AQ65" s="4909"/>
      <c r="AR65" s="4909"/>
      <c r="AS65" s="4909"/>
      <c r="AT65" s="4909"/>
      <c r="AU65" s="4910" t="s">
        <v>375</v>
      </c>
      <c r="AV65" s="4910"/>
      <c r="AW65" s="4910"/>
      <c r="AX65" s="4910"/>
      <c r="AY65" s="4910"/>
      <c r="AZ65" s="4910"/>
      <c r="BA65" s="4910"/>
      <c r="BB65" s="4910"/>
      <c r="BC65" s="4910"/>
      <c r="BD65" s="4910"/>
      <c r="BE65" s="4910"/>
      <c r="BF65" s="4910"/>
      <c r="BG65" s="4910"/>
      <c r="BH65" s="4910"/>
      <c r="BI65" s="4910"/>
      <c r="BJ65" s="4910"/>
      <c r="BK65" s="4910"/>
      <c r="BL65" s="4910"/>
      <c r="BM65" s="4910"/>
      <c r="BN65" s="4910"/>
      <c r="BO65" s="4910"/>
      <c r="BP65" s="4910"/>
      <c r="BQ65" s="4910"/>
      <c r="BR65" s="4910"/>
      <c r="BS65" s="4910"/>
      <c r="BT65" s="4910"/>
      <c r="BU65" s="4910"/>
      <c r="BV65" s="4910"/>
      <c r="BW65" s="4910"/>
      <c r="BX65" s="4910"/>
      <c r="BY65" s="4910"/>
    </row>
    <row r="66" spans="1:77" ht="13.5" customHeight="1">
      <c r="A66" s="1727"/>
      <c r="B66" s="2307"/>
      <c r="C66" s="2311" t="s">
        <v>1930</v>
      </c>
      <c r="D66" s="2299"/>
      <c r="E66" s="2311"/>
      <c r="F66" s="2311"/>
      <c r="G66" s="2311"/>
      <c r="H66" s="2311"/>
      <c r="I66" s="2311"/>
      <c r="J66" s="2311"/>
      <c r="K66" s="2311"/>
      <c r="L66" s="2311"/>
      <c r="M66" s="2311"/>
      <c r="N66" s="2311"/>
      <c r="O66" s="2311"/>
      <c r="P66" s="2311"/>
      <c r="Q66" s="2311"/>
      <c r="R66" s="2311"/>
      <c r="S66" s="2311"/>
      <c r="T66" s="2311"/>
      <c r="U66" s="2311"/>
      <c r="V66" s="2311"/>
      <c r="W66" s="2311"/>
      <c r="X66" s="55"/>
      <c r="Y66" s="2299"/>
      <c r="Z66" s="2299"/>
      <c r="AA66" s="1092"/>
      <c r="AB66" s="2400"/>
      <c r="AC66" s="2400"/>
      <c r="AD66" s="2400"/>
      <c r="AE66" s="2400"/>
      <c r="AF66" s="2400"/>
      <c r="AG66" s="2400"/>
      <c r="AH66" s="2400"/>
      <c r="AI66" s="2400"/>
      <c r="AJ66" s="2400"/>
      <c r="AK66" s="2400"/>
      <c r="AL66" s="2400"/>
      <c r="AM66" s="2401"/>
      <c r="AO66" s="4909" t="s">
        <v>381</v>
      </c>
      <c r="AP66" s="4909"/>
      <c r="AQ66" s="4909"/>
      <c r="AR66" s="4909"/>
      <c r="AS66" s="4909"/>
      <c r="AT66" s="4909"/>
      <c r="AU66" s="4910" t="s">
        <v>376</v>
      </c>
      <c r="AV66" s="4910"/>
      <c r="AW66" s="4910"/>
      <c r="AX66" s="4910"/>
      <c r="AY66" s="4910"/>
      <c r="AZ66" s="4910"/>
      <c r="BA66" s="4910"/>
      <c r="BB66" s="4910"/>
      <c r="BC66" s="4910"/>
      <c r="BD66" s="4910"/>
      <c r="BE66" s="4910"/>
      <c r="BF66" s="4910"/>
      <c r="BG66" s="4910"/>
      <c r="BH66" s="4910"/>
      <c r="BI66" s="4910"/>
      <c r="BJ66" s="4910"/>
      <c r="BK66" s="4910"/>
      <c r="BL66" s="4910"/>
      <c r="BM66" s="4910"/>
      <c r="BN66" s="4910"/>
      <c r="BO66" s="4910"/>
      <c r="BP66" s="4910"/>
      <c r="BQ66" s="4910"/>
      <c r="BR66" s="4910"/>
      <c r="BS66" s="4910"/>
      <c r="BT66" s="4910"/>
      <c r="BU66" s="4910"/>
      <c r="BV66" s="4910"/>
      <c r="BW66" s="4910"/>
      <c r="BX66" s="4910"/>
      <c r="BY66" s="4910"/>
    </row>
    <row r="67" spans="1:77" ht="13.5" customHeight="1">
      <c r="A67" s="1727"/>
      <c r="B67" s="2307"/>
      <c r="C67" s="2311"/>
      <c r="D67" s="2299"/>
      <c r="E67" s="2311"/>
      <c r="F67" s="2311"/>
      <c r="G67" s="2311"/>
      <c r="H67" s="2311"/>
      <c r="I67" s="2311"/>
      <c r="J67" s="2311"/>
      <c r="K67" s="2311"/>
      <c r="L67" s="2311"/>
      <c r="M67" s="2311"/>
      <c r="N67" s="2311"/>
      <c r="O67" s="2311"/>
      <c r="P67" s="2311"/>
      <c r="Q67" s="2311"/>
      <c r="R67" s="2311"/>
      <c r="S67" s="2311"/>
      <c r="T67" s="2311"/>
      <c r="U67" s="2311"/>
      <c r="V67" s="2311"/>
      <c r="W67" s="2311"/>
      <c r="X67" s="55"/>
      <c r="Y67" s="2299"/>
      <c r="Z67" s="2299"/>
      <c r="AA67" s="1092"/>
      <c r="AB67" s="2400"/>
      <c r="AC67" s="2400"/>
      <c r="AD67" s="2400"/>
      <c r="AE67" s="2400"/>
      <c r="AF67" s="2400"/>
      <c r="AG67" s="2400"/>
      <c r="AH67" s="2400"/>
      <c r="AI67" s="2400"/>
      <c r="AJ67" s="2400"/>
      <c r="AK67" s="2400"/>
      <c r="AL67" s="2400"/>
      <c r="AM67" s="2401"/>
    </row>
    <row r="68" spans="1:77" ht="13.5" customHeight="1">
      <c r="A68" s="1727"/>
      <c r="B68" s="2307"/>
      <c r="C68" s="2311"/>
      <c r="D68" s="2299"/>
      <c r="E68" s="2311"/>
      <c r="F68" s="2311"/>
      <c r="G68" s="2311"/>
      <c r="H68" s="2311"/>
      <c r="I68" s="2311"/>
      <c r="J68" s="2311"/>
      <c r="K68" s="2311"/>
      <c r="L68" s="2311"/>
      <c r="M68" s="2311"/>
      <c r="N68" s="2311"/>
      <c r="O68" s="2311"/>
      <c r="P68" s="2311"/>
      <c r="Q68" s="2311"/>
      <c r="R68" s="2311"/>
      <c r="S68" s="2311"/>
      <c r="T68" s="2311"/>
      <c r="U68" s="2311"/>
      <c r="V68" s="2311"/>
      <c r="W68" s="2311"/>
      <c r="X68" s="55"/>
      <c r="Y68" s="2299"/>
      <c r="Z68" s="2299"/>
      <c r="AA68" s="1092"/>
      <c r="AB68" s="2400"/>
      <c r="AC68" s="2400"/>
      <c r="AD68" s="2400"/>
      <c r="AE68" s="2400"/>
      <c r="AF68" s="2400"/>
      <c r="AG68" s="2400"/>
      <c r="AH68" s="2400"/>
      <c r="AI68" s="2400"/>
      <c r="AJ68" s="2400"/>
      <c r="AK68" s="2400"/>
      <c r="AL68" s="2400"/>
      <c r="AM68" s="2401"/>
    </row>
    <row r="69" spans="1:77" ht="15" customHeight="1" thickBot="1">
      <c r="A69" s="1729"/>
      <c r="B69" s="230"/>
      <c r="C69" s="231"/>
      <c r="D69" s="230"/>
      <c r="E69" s="230"/>
      <c r="F69" s="230"/>
      <c r="G69" s="230"/>
      <c r="H69" s="230"/>
      <c r="I69" s="230"/>
      <c r="J69" s="230"/>
      <c r="K69" s="230"/>
      <c r="L69" s="230"/>
      <c r="M69" s="230"/>
      <c r="N69" s="230"/>
      <c r="O69" s="230"/>
      <c r="P69" s="230"/>
      <c r="Q69" s="230"/>
      <c r="R69" s="1730"/>
      <c r="S69" s="1730"/>
      <c r="T69" s="230"/>
      <c r="U69" s="1730"/>
      <c r="V69" s="1730"/>
      <c r="W69" s="230"/>
      <c r="X69" s="230"/>
      <c r="Y69" s="231"/>
      <c r="Z69" s="231"/>
      <c r="AA69" s="1107"/>
      <c r="AB69" s="1202"/>
      <c r="AC69" s="1202"/>
      <c r="AD69" s="1202"/>
      <c r="AE69" s="1202"/>
      <c r="AF69" s="1202"/>
      <c r="AG69" s="1202"/>
      <c r="AH69" s="1202"/>
      <c r="AI69" s="1202"/>
      <c r="AJ69" s="1202"/>
      <c r="AK69" s="1202"/>
      <c r="AL69" s="1202"/>
      <c r="AM69" s="1203"/>
    </row>
    <row r="70" spans="1:77" ht="14.1" customHeight="1">
      <c r="Z70" s="1077"/>
      <c r="AA70" s="914"/>
      <c r="AB70" s="914"/>
      <c r="AC70" s="914"/>
      <c r="AD70" s="914"/>
      <c r="AE70" s="914"/>
      <c r="AF70" s="914"/>
      <c r="AG70" s="914"/>
      <c r="AH70" s="914"/>
      <c r="AI70" s="914"/>
      <c r="AJ70" s="914"/>
      <c r="AK70" s="914"/>
      <c r="AL70" s="914"/>
      <c r="AM70" s="1077"/>
    </row>
    <row r="71" spans="1:77" ht="14.1" customHeight="1">
      <c r="Z71" s="914"/>
      <c r="AA71" s="914"/>
      <c r="AB71" s="914"/>
      <c r="AC71" s="914"/>
      <c r="AD71" s="914"/>
      <c r="AE71" s="914"/>
      <c r="AF71" s="914"/>
      <c r="AG71" s="914"/>
      <c r="AH71" s="914"/>
      <c r="AI71" s="914"/>
      <c r="AJ71" s="914"/>
      <c r="AK71" s="914"/>
      <c r="AL71" s="914"/>
      <c r="AM71" s="914"/>
    </row>
    <row r="72" spans="1:77" ht="14.1" customHeight="1">
      <c r="Z72" s="914"/>
      <c r="AA72" s="914"/>
      <c r="AB72" s="914"/>
      <c r="AC72" s="914"/>
      <c r="AD72" s="914"/>
      <c r="AE72" s="914"/>
      <c r="AF72" s="914"/>
      <c r="AG72" s="914"/>
      <c r="AH72" s="914"/>
      <c r="AI72" s="914"/>
      <c r="AJ72" s="914"/>
      <c r="AK72" s="914"/>
      <c r="AL72" s="914"/>
      <c r="AM72" s="914"/>
    </row>
    <row r="73" spans="1:77" ht="14.1" customHeight="1">
      <c r="Z73" s="914"/>
      <c r="AA73" s="914"/>
      <c r="AB73" s="914"/>
      <c r="AC73" s="914"/>
      <c r="AD73" s="914"/>
      <c r="AE73" s="914"/>
      <c r="AF73" s="914"/>
      <c r="AG73" s="914"/>
      <c r="AH73" s="914"/>
      <c r="AI73" s="914"/>
      <c r="AJ73" s="914"/>
      <c r="AK73" s="914"/>
      <c r="AL73" s="914"/>
      <c r="AM73" s="914"/>
    </row>
    <row r="74" spans="1:77" ht="14.1" customHeight="1">
      <c r="Z74" s="914"/>
      <c r="AA74" s="914"/>
      <c r="AB74" s="914"/>
      <c r="AC74" s="914"/>
      <c r="AD74" s="914"/>
      <c r="AE74" s="914"/>
      <c r="AF74" s="914"/>
      <c r="AG74" s="914"/>
      <c r="AH74" s="914"/>
      <c r="AI74" s="914"/>
      <c r="AJ74" s="914"/>
      <c r="AK74" s="914"/>
      <c r="AL74" s="914"/>
      <c r="AM74" s="914"/>
    </row>
    <row r="75" spans="1:77" ht="14.1" customHeight="1">
      <c r="Z75" s="914"/>
      <c r="AA75" s="914"/>
      <c r="AB75" s="914"/>
      <c r="AC75" s="914"/>
      <c r="AD75" s="914"/>
      <c r="AE75" s="914"/>
      <c r="AF75" s="914"/>
      <c r="AG75" s="914"/>
      <c r="AH75" s="914"/>
      <c r="AI75" s="914"/>
      <c r="AJ75" s="914"/>
      <c r="AK75" s="914"/>
      <c r="AL75" s="914"/>
      <c r="AM75" s="914"/>
    </row>
    <row r="76" spans="1:77" ht="14.1" customHeight="1">
      <c r="Z76" s="914"/>
      <c r="AA76" s="914"/>
      <c r="AB76" s="914"/>
      <c r="AC76" s="914"/>
      <c r="AD76" s="914"/>
      <c r="AE76" s="914"/>
      <c r="AF76" s="914"/>
      <c r="AG76" s="914"/>
      <c r="AH76" s="914"/>
      <c r="AI76" s="914"/>
      <c r="AJ76" s="914"/>
      <c r="AK76" s="914"/>
      <c r="AL76" s="914"/>
      <c r="AM76" s="914"/>
    </row>
    <row r="77" spans="1:77" ht="14.1" customHeight="1">
      <c r="Z77" s="914"/>
      <c r="AA77" s="945"/>
      <c r="AB77" s="945"/>
      <c r="AC77" s="945"/>
      <c r="AD77" s="945"/>
      <c r="AE77" s="945"/>
      <c r="AF77" s="945"/>
      <c r="AG77" s="945"/>
      <c r="AH77" s="945"/>
      <c r="AI77" s="945"/>
      <c r="AJ77" s="945"/>
      <c r="AK77" s="1200"/>
      <c r="AL77" s="914"/>
      <c r="AM77" s="914"/>
    </row>
    <row r="78" spans="1:77" ht="14.1" customHeight="1">
      <c r="Z78" s="914"/>
      <c r="AA78" s="914"/>
      <c r="AB78" s="914"/>
      <c r="AC78" s="914"/>
      <c r="AD78" s="914"/>
      <c r="AE78" s="914"/>
      <c r="AF78" s="914"/>
      <c r="AG78" s="914"/>
      <c r="AH78" s="914"/>
      <c r="AI78" s="914"/>
      <c r="AJ78" s="914"/>
      <c r="AK78" s="914"/>
      <c r="AL78" s="914"/>
      <c r="AM78" s="914"/>
    </row>
    <row r="79" spans="1:77" ht="14.1" customHeight="1">
      <c r="Z79" s="914"/>
      <c r="AA79" s="914"/>
      <c r="AB79" s="914"/>
      <c r="AC79" s="914"/>
      <c r="AD79" s="914"/>
      <c r="AE79" s="914"/>
      <c r="AF79" s="914"/>
      <c r="AG79" s="914"/>
      <c r="AH79" s="914"/>
      <c r="AI79" s="914"/>
      <c r="AJ79" s="914"/>
      <c r="AK79" s="914"/>
      <c r="AL79" s="914"/>
      <c r="AM79" s="914"/>
    </row>
    <row r="80" spans="1:77" ht="14.1" customHeight="1">
      <c r="Z80" s="914"/>
      <c r="AA80" s="914"/>
      <c r="AB80" s="914"/>
      <c r="AC80" s="914"/>
      <c r="AD80" s="914"/>
      <c r="AE80" s="914"/>
      <c r="AF80" s="914"/>
      <c r="AG80" s="914"/>
      <c r="AH80" s="914"/>
      <c r="AI80" s="914"/>
      <c r="AJ80" s="914"/>
      <c r="AK80" s="914"/>
      <c r="AL80" s="914"/>
      <c r="AM80" s="914"/>
    </row>
    <row r="81" spans="2:39" ht="14.1" customHeight="1">
      <c r="Z81" s="914"/>
      <c r="AA81" s="914"/>
      <c r="AB81" s="914"/>
      <c r="AC81" s="914"/>
      <c r="AD81" s="914"/>
      <c r="AE81" s="914"/>
      <c r="AF81" s="914"/>
      <c r="AG81" s="914"/>
      <c r="AH81" s="914"/>
      <c r="AI81" s="914"/>
      <c r="AJ81" s="914"/>
      <c r="AK81" s="914"/>
      <c r="AL81" s="914"/>
      <c r="AM81" s="914"/>
    </row>
    <row r="82" spans="2:39" ht="14.1" customHeight="1">
      <c r="Z82" s="914"/>
      <c r="AA82" s="914"/>
      <c r="AB82" s="914"/>
      <c r="AC82" s="914"/>
      <c r="AD82" s="914"/>
      <c r="AE82" s="914"/>
      <c r="AF82" s="914"/>
      <c r="AG82" s="914"/>
      <c r="AH82" s="914"/>
      <c r="AI82" s="914"/>
      <c r="AJ82" s="914"/>
      <c r="AK82" s="914"/>
      <c r="AL82" s="914"/>
      <c r="AM82" s="914"/>
    </row>
    <row r="83" spans="2:39" ht="14.1" customHeight="1">
      <c r="Z83" s="914"/>
      <c r="AA83" s="914"/>
      <c r="AB83" s="914"/>
      <c r="AC83" s="914"/>
      <c r="AD83" s="914"/>
      <c r="AE83" s="914"/>
      <c r="AF83" s="914"/>
      <c r="AG83" s="914"/>
      <c r="AH83" s="914"/>
      <c r="AI83" s="914"/>
      <c r="AJ83" s="914"/>
      <c r="AK83" s="914"/>
      <c r="AL83" s="914"/>
      <c r="AM83" s="914"/>
    </row>
    <row r="84" spans="2:39">
      <c r="Z84" s="914"/>
      <c r="AA84" s="914"/>
      <c r="AB84" s="914"/>
      <c r="AC84" s="914"/>
      <c r="AD84" s="914"/>
      <c r="AE84" s="914"/>
      <c r="AF84" s="914"/>
      <c r="AG84" s="914"/>
      <c r="AH84" s="914"/>
      <c r="AI84" s="914"/>
      <c r="AJ84" s="914"/>
      <c r="AK84" s="914"/>
      <c r="AL84" s="914"/>
      <c r="AM84" s="914"/>
    </row>
    <row r="85" spans="2:39">
      <c r="Z85" s="914"/>
      <c r="AA85" s="914"/>
      <c r="AB85" s="914"/>
      <c r="AC85" s="914"/>
      <c r="AD85" s="914"/>
      <c r="AE85" s="914"/>
      <c r="AF85" s="914"/>
      <c r="AG85" s="914"/>
      <c r="AH85" s="914"/>
      <c r="AI85" s="914"/>
      <c r="AJ85" s="914"/>
      <c r="AK85" s="914"/>
      <c r="AL85" s="914"/>
      <c r="AM85" s="914"/>
    </row>
    <row r="86" spans="2:39">
      <c r="Z86" s="914"/>
      <c r="AA86" s="914"/>
      <c r="AB86" s="914"/>
      <c r="AC86" s="914"/>
      <c r="AD86" s="914"/>
      <c r="AE86" s="914"/>
      <c r="AF86" s="914"/>
      <c r="AG86" s="914"/>
      <c r="AH86" s="914"/>
      <c r="AI86" s="914"/>
      <c r="AJ86" s="914"/>
      <c r="AK86" s="914"/>
      <c r="AL86" s="914"/>
      <c r="AM86" s="914"/>
    </row>
    <row r="87" spans="2:39">
      <c r="Z87" s="914"/>
      <c r="AA87" s="914"/>
      <c r="AB87" s="914"/>
      <c r="AC87" s="914"/>
      <c r="AD87" s="914"/>
      <c r="AE87" s="914"/>
      <c r="AF87" s="914"/>
      <c r="AG87" s="914"/>
      <c r="AH87" s="914"/>
      <c r="AI87" s="914"/>
      <c r="AJ87" s="914"/>
      <c r="AK87" s="914"/>
      <c r="AL87" s="914"/>
      <c r="AM87" s="914"/>
    </row>
    <row r="88" spans="2:39">
      <c r="Z88" s="914"/>
      <c r="AA88" s="914"/>
      <c r="AB88" s="914"/>
      <c r="AC88" s="914"/>
      <c r="AD88" s="914"/>
      <c r="AE88" s="914"/>
      <c r="AF88" s="914"/>
      <c r="AG88" s="914"/>
      <c r="AH88" s="914"/>
      <c r="AI88" s="914"/>
      <c r="AJ88" s="914"/>
      <c r="AK88" s="914"/>
      <c r="AL88" s="914"/>
      <c r="AM88" s="914"/>
    </row>
    <row r="89" spans="2:39">
      <c r="Z89" s="914"/>
      <c r="AA89" s="914"/>
      <c r="AB89" s="914"/>
      <c r="AC89" s="914"/>
      <c r="AD89" s="914"/>
      <c r="AE89" s="914"/>
      <c r="AF89" s="914"/>
      <c r="AG89" s="914"/>
      <c r="AH89" s="914"/>
      <c r="AI89" s="914"/>
      <c r="AJ89" s="914"/>
      <c r="AK89" s="914"/>
      <c r="AL89" s="914"/>
      <c r="AM89" s="914"/>
    </row>
    <row r="90" spans="2:39">
      <c r="Z90" s="914"/>
      <c r="AA90" s="914"/>
      <c r="AB90" s="914"/>
      <c r="AC90" s="914"/>
      <c r="AD90" s="914"/>
      <c r="AE90" s="914"/>
      <c r="AF90" s="914"/>
      <c r="AG90" s="914"/>
      <c r="AH90" s="914"/>
      <c r="AI90" s="914"/>
      <c r="AJ90" s="914"/>
      <c r="AK90" s="914"/>
      <c r="AL90" s="914"/>
      <c r="AM90" s="914"/>
    </row>
    <row r="91" spans="2:39">
      <c r="Z91" s="914"/>
      <c r="AA91" s="914"/>
      <c r="AB91" s="914"/>
      <c r="AC91" s="914"/>
      <c r="AD91" s="914"/>
      <c r="AE91" s="914"/>
      <c r="AF91" s="914"/>
      <c r="AG91" s="914"/>
      <c r="AH91" s="914"/>
      <c r="AI91" s="914"/>
      <c r="AJ91" s="914"/>
      <c r="AK91" s="914"/>
      <c r="AL91" s="914"/>
      <c r="AM91" s="914"/>
    </row>
    <row r="92" spans="2:39">
      <c r="B92" s="914"/>
      <c r="C92" s="914"/>
      <c r="D92" s="914"/>
      <c r="E92" s="914"/>
      <c r="F92" s="914"/>
      <c r="G92" s="914"/>
      <c r="H92" s="914"/>
      <c r="I92" s="914"/>
      <c r="J92" s="914"/>
      <c r="K92" s="914"/>
      <c r="L92" s="914"/>
      <c r="M92" s="1078"/>
      <c r="N92" s="914"/>
      <c r="O92" s="914"/>
      <c r="P92" s="914"/>
      <c r="Q92" s="914"/>
      <c r="R92" s="914"/>
      <c r="S92" s="914"/>
      <c r="T92" s="914"/>
      <c r="U92" s="914"/>
      <c r="V92" s="914"/>
      <c r="W92" s="914"/>
      <c r="X92" s="914"/>
      <c r="Y92" s="914"/>
      <c r="Z92" s="914"/>
    </row>
    <row r="93" spans="2:39">
      <c r="B93" s="914"/>
      <c r="C93" s="914"/>
      <c r="D93" s="914"/>
      <c r="E93" s="914"/>
      <c r="F93" s="914"/>
      <c r="G93" s="914"/>
      <c r="H93" s="914"/>
      <c r="I93" s="914"/>
      <c r="J93" s="914"/>
      <c r="K93" s="914"/>
      <c r="L93" s="914"/>
      <c r="M93" s="914"/>
      <c r="N93" s="914"/>
      <c r="O93" s="914"/>
      <c r="P93" s="914"/>
      <c r="Q93" s="914"/>
      <c r="R93" s="914"/>
      <c r="S93" s="914"/>
      <c r="T93" s="914"/>
      <c r="U93" s="914"/>
      <c r="V93" s="914"/>
      <c r="W93" s="914"/>
      <c r="X93" s="914"/>
      <c r="Y93" s="945"/>
      <c r="Z93" s="945"/>
    </row>
  </sheetData>
  <mergeCells count="38">
    <mergeCell ref="B61:Z61"/>
    <mergeCell ref="AA3:AM3"/>
    <mergeCell ref="H58:U58"/>
    <mergeCell ref="B45:Z45"/>
    <mergeCell ref="I54:J54"/>
    <mergeCell ref="B10:Z10"/>
    <mergeCell ref="B17:N17"/>
    <mergeCell ref="AB48:AM50"/>
    <mergeCell ref="AB39:AM41"/>
    <mergeCell ref="A1:AM1"/>
    <mergeCell ref="A3:Z3"/>
    <mergeCell ref="AU50:BY51"/>
    <mergeCell ref="AU52:BY58"/>
    <mergeCell ref="AO14:BQ23"/>
    <mergeCell ref="AO35:BY36"/>
    <mergeCell ref="AO37:AT40"/>
    <mergeCell ref="AU37:BY40"/>
    <mergeCell ref="AO41:AT43"/>
    <mergeCell ref="AU41:BY43"/>
    <mergeCell ref="AB28:AM34"/>
    <mergeCell ref="AB51:AM52"/>
    <mergeCell ref="AB54:AM57"/>
    <mergeCell ref="AO44:AT46"/>
    <mergeCell ref="AU44:BY46"/>
    <mergeCell ref="AO47:AT49"/>
    <mergeCell ref="AO66:AT66"/>
    <mergeCell ref="AU66:BY66"/>
    <mergeCell ref="AO59:AT60"/>
    <mergeCell ref="AU59:BY60"/>
    <mergeCell ref="AO61:AT62"/>
    <mergeCell ref="AU61:BY62"/>
    <mergeCell ref="AO63:AT64"/>
    <mergeCell ref="AU63:BY64"/>
    <mergeCell ref="AU47:BY49"/>
    <mergeCell ref="AO50:AT58"/>
    <mergeCell ref="AB61:AM64"/>
    <mergeCell ref="AO65:AT65"/>
    <mergeCell ref="AU65:BY65"/>
  </mergeCells>
  <phoneticPr fontId="3"/>
  <printOptions horizontalCentered="1"/>
  <pageMargins left="0.70866141732283472" right="0.31496062992125984" top="0.39370078740157483" bottom="0.39370078740157483" header="0" footer="0"/>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41138" r:id="rId4" name="Check Box 18">
              <controlPr defaultSize="0" autoFill="0" autoLine="0" autoPict="0" altText="ない">
                <anchor moveWithCells="1">
                  <from>
                    <xdr:col>18</xdr:col>
                    <xdr:colOff>19050</xdr:colOff>
                    <xdr:row>10</xdr:row>
                    <xdr:rowOff>19050</xdr:rowOff>
                  </from>
                  <to>
                    <xdr:col>20</xdr:col>
                    <xdr:colOff>142875</xdr:colOff>
                    <xdr:row>11</xdr:row>
                    <xdr:rowOff>57150</xdr:rowOff>
                  </to>
                </anchor>
              </controlPr>
            </control>
          </mc:Choice>
        </mc:AlternateContent>
        <mc:AlternateContent xmlns:mc="http://schemas.openxmlformats.org/markup-compatibility/2006">
          <mc:Choice Requires="x14">
            <control shapeId="1541139" r:id="rId5" name="Check Box 19">
              <controlPr defaultSize="0" autoFill="0" autoLine="0" autoPict="0" altText="ない">
                <anchor moveWithCells="1">
                  <from>
                    <xdr:col>21</xdr:col>
                    <xdr:colOff>123825</xdr:colOff>
                    <xdr:row>10</xdr:row>
                    <xdr:rowOff>19050</xdr:rowOff>
                  </from>
                  <to>
                    <xdr:col>24</xdr:col>
                    <xdr:colOff>66675</xdr:colOff>
                    <xdr:row>11</xdr:row>
                    <xdr:rowOff>57150</xdr:rowOff>
                  </to>
                </anchor>
              </controlPr>
            </control>
          </mc:Choice>
        </mc:AlternateContent>
        <mc:AlternateContent xmlns:mc="http://schemas.openxmlformats.org/markup-compatibility/2006">
          <mc:Choice Requires="x14">
            <control shapeId="1541140" r:id="rId6" name="Check Box 20">
              <controlPr defaultSize="0" autoFill="0" autoLine="0" autoPict="0" altText="ない">
                <anchor moveWithCells="1">
                  <from>
                    <xdr:col>18</xdr:col>
                    <xdr:colOff>19050</xdr:colOff>
                    <xdr:row>13</xdr:row>
                    <xdr:rowOff>0</xdr:rowOff>
                  </from>
                  <to>
                    <xdr:col>20</xdr:col>
                    <xdr:colOff>142875</xdr:colOff>
                    <xdr:row>14</xdr:row>
                    <xdr:rowOff>38100</xdr:rowOff>
                  </to>
                </anchor>
              </controlPr>
            </control>
          </mc:Choice>
        </mc:AlternateContent>
        <mc:AlternateContent xmlns:mc="http://schemas.openxmlformats.org/markup-compatibility/2006">
          <mc:Choice Requires="x14">
            <control shapeId="1541141" r:id="rId7" name="Check Box 21">
              <controlPr defaultSize="0" autoFill="0" autoLine="0" autoPict="0" altText="ない">
                <anchor moveWithCells="1">
                  <from>
                    <xdr:col>21</xdr:col>
                    <xdr:colOff>123825</xdr:colOff>
                    <xdr:row>13</xdr:row>
                    <xdr:rowOff>0</xdr:rowOff>
                  </from>
                  <to>
                    <xdr:col>24</xdr:col>
                    <xdr:colOff>66675</xdr:colOff>
                    <xdr:row>14</xdr:row>
                    <xdr:rowOff>38100</xdr:rowOff>
                  </to>
                </anchor>
              </controlPr>
            </control>
          </mc:Choice>
        </mc:AlternateContent>
        <mc:AlternateContent xmlns:mc="http://schemas.openxmlformats.org/markup-compatibility/2006">
          <mc:Choice Requires="x14">
            <control shapeId="1541148" r:id="rId8" name="Check Box 28">
              <controlPr defaultSize="0" autoFill="0" autoLine="0" autoPict="0" altText="ない">
                <anchor moveWithCells="1">
                  <from>
                    <xdr:col>18</xdr:col>
                    <xdr:colOff>28575</xdr:colOff>
                    <xdr:row>19</xdr:row>
                    <xdr:rowOff>0</xdr:rowOff>
                  </from>
                  <to>
                    <xdr:col>20</xdr:col>
                    <xdr:colOff>152400</xdr:colOff>
                    <xdr:row>20</xdr:row>
                    <xdr:rowOff>38100</xdr:rowOff>
                  </to>
                </anchor>
              </controlPr>
            </control>
          </mc:Choice>
        </mc:AlternateContent>
        <mc:AlternateContent xmlns:mc="http://schemas.openxmlformats.org/markup-compatibility/2006">
          <mc:Choice Requires="x14">
            <control shapeId="1541149" r:id="rId9" name="Check Box 29">
              <controlPr defaultSize="0" autoFill="0" autoLine="0" autoPict="0" altText="ない">
                <anchor moveWithCells="1">
                  <from>
                    <xdr:col>21</xdr:col>
                    <xdr:colOff>133350</xdr:colOff>
                    <xdr:row>19</xdr:row>
                    <xdr:rowOff>0</xdr:rowOff>
                  </from>
                  <to>
                    <xdr:col>24</xdr:col>
                    <xdr:colOff>76200</xdr:colOff>
                    <xdr:row>20</xdr:row>
                    <xdr:rowOff>38100</xdr:rowOff>
                  </to>
                </anchor>
              </controlPr>
            </control>
          </mc:Choice>
        </mc:AlternateContent>
        <mc:AlternateContent xmlns:mc="http://schemas.openxmlformats.org/markup-compatibility/2006">
          <mc:Choice Requires="x14">
            <control shapeId="1541150" r:id="rId10" name="Check Box 30">
              <controlPr defaultSize="0" autoFill="0" autoLine="0" autoPict="0" altText="ない">
                <anchor moveWithCells="1">
                  <from>
                    <xdr:col>13</xdr:col>
                    <xdr:colOff>0</xdr:colOff>
                    <xdr:row>35</xdr:row>
                    <xdr:rowOff>0</xdr:rowOff>
                  </from>
                  <to>
                    <xdr:col>15</xdr:col>
                    <xdr:colOff>123825</xdr:colOff>
                    <xdr:row>36</xdr:row>
                    <xdr:rowOff>0</xdr:rowOff>
                  </to>
                </anchor>
              </controlPr>
            </control>
          </mc:Choice>
        </mc:AlternateContent>
        <mc:AlternateContent xmlns:mc="http://schemas.openxmlformats.org/markup-compatibility/2006">
          <mc:Choice Requires="x14">
            <control shapeId="1541151" r:id="rId11" name="Check Box 31">
              <controlPr defaultSize="0" autoFill="0" autoLine="0" autoPict="0" altText="ない">
                <anchor moveWithCells="1">
                  <from>
                    <xdr:col>16</xdr:col>
                    <xdr:colOff>104775</xdr:colOff>
                    <xdr:row>35</xdr:row>
                    <xdr:rowOff>0</xdr:rowOff>
                  </from>
                  <to>
                    <xdr:col>20</xdr:col>
                    <xdr:colOff>9525</xdr:colOff>
                    <xdr:row>36</xdr:row>
                    <xdr:rowOff>0</xdr:rowOff>
                  </to>
                </anchor>
              </controlPr>
            </control>
          </mc:Choice>
        </mc:AlternateContent>
        <mc:AlternateContent xmlns:mc="http://schemas.openxmlformats.org/markup-compatibility/2006">
          <mc:Choice Requires="x14">
            <control shapeId="1541152" r:id="rId12" name="Check Box 32">
              <controlPr defaultSize="0" autoFill="0" autoLine="0" autoPict="0" altText="ない">
                <anchor moveWithCells="1">
                  <from>
                    <xdr:col>20</xdr:col>
                    <xdr:colOff>104775</xdr:colOff>
                    <xdr:row>35</xdr:row>
                    <xdr:rowOff>0</xdr:rowOff>
                  </from>
                  <to>
                    <xdr:col>24</xdr:col>
                    <xdr:colOff>152400</xdr:colOff>
                    <xdr:row>36</xdr:row>
                    <xdr:rowOff>0</xdr:rowOff>
                  </to>
                </anchor>
              </controlPr>
            </control>
          </mc:Choice>
        </mc:AlternateContent>
        <mc:AlternateContent xmlns:mc="http://schemas.openxmlformats.org/markup-compatibility/2006">
          <mc:Choice Requires="x14">
            <control shapeId="1541153" r:id="rId13" name="Check Box 33">
              <controlPr defaultSize="0" autoFill="0" autoLine="0" autoPict="0" altText="ない">
                <anchor moveWithCells="1">
                  <from>
                    <xdr:col>13</xdr:col>
                    <xdr:colOff>0</xdr:colOff>
                    <xdr:row>30</xdr:row>
                    <xdr:rowOff>95250</xdr:rowOff>
                  </from>
                  <to>
                    <xdr:col>15</xdr:col>
                    <xdr:colOff>123825</xdr:colOff>
                    <xdr:row>33</xdr:row>
                    <xdr:rowOff>0</xdr:rowOff>
                  </to>
                </anchor>
              </controlPr>
            </control>
          </mc:Choice>
        </mc:AlternateContent>
        <mc:AlternateContent xmlns:mc="http://schemas.openxmlformats.org/markup-compatibility/2006">
          <mc:Choice Requires="x14">
            <control shapeId="1541154" r:id="rId14" name="Check Box 34">
              <controlPr defaultSize="0" autoFill="0" autoLine="0" autoPict="0" altText="ない">
                <anchor moveWithCells="1">
                  <from>
                    <xdr:col>16</xdr:col>
                    <xdr:colOff>104775</xdr:colOff>
                    <xdr:row>30</xdr:row>
                    <xdr:rowOff>95250</xdr:rowOff>
                  </from>
                  <to>
                    <xdr:col>20</xdr:col>
                    <xdr:colOff>9525</xdr:colOff>
                    <xdr:row>33</xdr:row>
                    <xdr:rowOff>0</xdr:rowOff>
                  </to>
                </anchor>
              </controlPr>
            </control>
          </mc:Choice>
        </mc:AlternateContent>
        <mc:AlternateContent xmlns:mc="http://schemas.openxmlformats.org/markup-compatibility/2006">
          <mc:Choice Requires="x14">
            <control shapeId="1541155" r:id="rId15" name="Check Box 35">
              <controlPr defaultSize="0" autoFill="0" autoLine="0" autoPict="0" altText="ない">
                <anchor moveWithCells="1">
                  <from>
                    <xdr:col>20</xdr:col>
                    <xdr:colOff>104775</xdr:colOff>
                    <xdr:row>30</xdr:row>
                    <xdr:rowOff>95250</xdr:rowOff>
                  </from>
                  <to>
                    <xdr:col>24</xdr:col>
                    <xdr:colOff>152400</xdr:colOff>
                    <xdr:row>33</xdr:row>
                    <xdr:rowOff>0</xdr:rowOff>
                  </to>
                </anchor>
              </controlPr>
            </control>
          </mc:Choice>
        </mc:AlternateContent>
        <mc:AlternateContent xmlns:mc="http://schemas.openxmlformats.org/markup-compatibility/2006">
          <mc:Choice Requires="x14">
            <control shapeId="1541156" r:id="rId16" name="Check Box 36">
              <controlPr defaultSize="0" autoFill="0" autoLine="0" autoPict="0">
                <anchor moveWithCells="1">
                  <from>
                    <xdr:col>16</xdr:col>
                    <xdr:colOff>123825</xdr:colOff>
                    <xdr:row>52</xdr:row>
                    <xdr:rowOff>47625</xdr:rowOff>
                  </from>
                  <to>
                    <xdr:col>20</xdr:col>
                    <xdr:colOff>104775</xdr:colOff>
                    <xdr:row>55</xdr:row>
                    <xdr:rowOff>19050</xdr:rowOff>
                  </to>
                </anchor>
              </controlPr>
            </control>
          </mc:Choice>
        </mc:AlternateContent>
        <mc:AlternateContent xmlns:mc="http://schemas.openxmlformats.org/markup-compatibility/2006">
          <mc:Choice Requires="x14">
            <control shapeId="1541157" r:id="rId17" name="Check Box 37">
              <controlPr defaultSize="0" autoFill="0" autoLine="0" autoPict="0">
                <anchor moveWithCells="1">
                  <from>
                    <xdr:col>21</xdr:col>
                    <xdr:colOff>38100</xdr:colOff>
                    <xdr:row>52</xdr:row>
                    <xdr:rowOff>47625</xdr:rowOff>
                  </from>
                  <to>
                    <xdr:col>25</xdr:col>
                    <xdr:colOff>66675</xdr:colOff>
                    <xdr:row>55</xdr:row>
                    <xdr:rowOff>19050</xdr:rowOff>
                  </to>
                </anchor>
              </controlPr>
            </control>
          </mc:Choice>
        </mc:AlternateContent>
        <mc:AlternateContent xmlns:mc="http://schemas.openxmlformats.org/markup-compatibility/2006">
          <mc:Choice Requires="x14">
            <control shapeId="1541158" r:id="rId18" name="Check Box 38">
              <controlPr defaultSize="0" autoFill="0" autoLine="0" autoPict="0">
                <anchor moveWithCells="1">
                  <from>
                    <xdr:col>11</xdr:col>
                    <xdr:colOff>66675</xdr:colOff>
                    <xdr:row>52</xdr:row>
                    <xdr:rowOff>47625</xdr:rowOff>
                  </from>
                  <to>
                    <xdr:col>17</xdr:col>
                    <xdr:colOff>133350</xdr:colOff>
                    <xdr:row>55</xdr:row>
                    <xdr:rowOff>19050</xdr:rowOff>
                  </to>
                </anchor>
              </controlPr>
            </control>
          </mc:Choice>
        </mc:AlternateContent>
        <mc:AlternateContent xmlns:mc="http://schemas.openxmlformats.org/markup-compatibility/2006">
          <mc:Choice Requires="x14">
            <control shapeId="1541159" r:id="rId19" name="Check Box 39">
              <controlPr defaultSize="0" autoFill="0" autoLine="0" autoPict="0" altText="ない">
                <anchor moveWithCells="1">
                  <from>
                    <xdr:col>13</xdr:col>
                    <xdr:colOff>0</xdr:colOff>
                    <xdr:row>40</xdr:row>
                    <xdr:rowOff>85725</xdr:rowOff>
                  </from>
                  <to>
                    <xdr:col>15</xdr:col>
                    <xdr:colOff>123825</xdr:colOff>
                    <xdr:row>43</xdr:row>
                    <xdr:rowOff>0</xdr:rowOff>
                  </to>
                </anchor>
              </controlPr>
            </control>
          </mc:Choice>
        </mc:AlternateContent>
        <mc:AlternateContent xmlns:mc="http://schemas.openxmlformats.org/markup-compatibility/2006">
          <mc:Choice Requires="x14">
            <control shapeId="1541160" r:id="rId20" name="Check Box 40">
              <controlPr defaultSize="0" autoFill="0" autoLine="0" autoPict="0" altText="ない">
                <anchor moveWithCells="1">
                  <from>
                    <xdr:col>16</xdr:col>
                    <xdr:colOff>104775</xdr:colOff>
                    <xdr:row>40</xdr:row>
                    <xdr:rowOff>85725</xdr:rowOff>
                  </from>
                  <to>
                    <xdr:col>20</xdr:col>
                    <xdr:colOff>9525</xdr:colOff>
                    <xdr:row>43</xdr:row>
                    <xdr:rowOff>0</xdr:rowOff>
                  </to>
                </anchor>
              </controlPr>
            </control>
          </mc:Choice>
        </mc:AlternateContent>
        <mc:AlternateContent xmlns:mc="http://schemas.openxmlformats.org/markup-compatibility/2006">
          <mc:Choice Requires="x14">
            <control shapeId="1541161" r:id="rId21" name="Check Box 41">
              <controlPr defaultSize="0" autoFill="0" autoLine="0" autoPict="0" altText="ない">
                <anchor moveWithCells="1">
                  <from>
                    <xdr:col>20</xdr:col>
                    <xdr:colOff>104775</xdr:colOff>
                    <xdr:row>40</xdr:row>
                    <xdr:rowOff>85725</xdr:rowOff>
                  </from>
                  <to>
                    <xdr:col>24</xdr:col>
                    <xdr:colOff>152400</xdr:colOff>
                    <xdr:row>43</xdr:row>
                    <xdr:rowOff>0</xdr:rowOff>
                  </to>
                </anchor>
              </controlPr>
            </control>
          </mc:Choice>
        </mc:AlternateContent>
        <mc:AlternateContent xmlns:mc="http://schemas.openxmlformats.org/markup-compatibility/2006">
          <mc:Choice Requires="x14">
            <control shapeId="1541162" r:id="rId22" name="Check Box 42">
              <controlPr defaultSize="0" autoFill="0" autoLine="0" autoPict="0" altText="ない">
                <anchor moveWithCells="1">
                  <from>
                    <xdr:col>19</xdr:col>
                    <xdr:colOff>19050</xdr:colOff>
                    <xdr:row>48</xdr:row>
                    <xdr:rowOff>0</xdr:rowOff>
                  </from>
                  <to>
                    <xdr:col>21</xdr:col>
                    <xdr:colOff>142875</xdr:colOff>
                    <xdr:row>49</xdr:row>
                    <xdr:rowOff>38100</xdr:rowOff>
                  </to>
                </anchor>
              </controlPr>
            </control>
          </mc:Choice>
        </mc:AlternateContent>
        <mc:AlternateContent xmlns:mc="http://schemas.openxmlformats.org/markup-compatibility/2006">
          <mc:Choice Requires="x14">
            <control shapeId="1541163" r:id="rId23" name="Check Box 43">
              <controlPr defaultSize="0" autoFill="0" autoLine="0" autoPict="0" altText="ない">
                <anchor moveWithCells="1">
                  <from>
                    <xdr:col>22</xdr:col>
                    <xdr:colOff>123825</xdr:colOff>
                    <xdr:row>48</xdr:row>
                    <xdr:rowOff>0</xdr:rowOff>
                  </from>
                  <to>
                    <xdr:col>25</xdr:col>
                    <xdr:colOff>66675</xdr:colOff>
                    <xdr:row>49</xdr:row>
                    <xdr:rowOff>38100</xdr:rowOff>
                  </to>
                </anchor>
              </controlPr>
            </control>
          </mc:Choice>
        </mc:AlternateContent>
        <mc:AlternateContent xmlns:mc="http://schemas.openxmlformats.org/markup-compatibility/2006">
          <mc:Choice Requires="x14">
            <control shapeId="1541164" r:id="rId24" name="Check Box 44">
              <controlPr defaultSize="0" autoFill="0" autoLine="0" autoPict="0" altText="ない">
                <anchor moveWithCells="1">
                  <from>
                    <xdr:col>21</xdr:col>
                    <xdr:colOff>85725</xdr:colOff>
                    <xdr:row>56</xdr:row>
                    <xdr:rowOff>161925</xdr:rowOff>
                  </from>
                  <to>
                    <xdr:col>24</xdr:col>
                    <xdr:colOff>123825</xdr:colOff>
                    <xdr:row>58</xdr:row>
                    <xdr:rowOff>38100</xdr:rowOff>
                  </to>
                </anchor>
              </controlPr>
            </control>
          </mc:Choice>
        </mc:AlternateContent>
        <mc:AlternateContent xmlns:mc="http://schemas.openxmlformats.org/markup-compatibility/2006">
          <mc:Choice Requires="x14">
            <control shapeId="1541165" r:id="rId25" name="Check Box 45">
              <controlPr defaultSize="0" autoFill="0" autoLine="0" autoPict="0" altText="ない">
                <anchor moveWithCells="1">
                  <from>
                    <xdr:col>2</xdr:col>
                    <xdr:colOff>123825</xdr:colOff>
                    <xdr:row>57</xdr:row>
                    <xdr:rowOff>9525</xdr:rowOff>
                  </from>
                  <to>
                    <xdr:col>6</xdr:col>
                    <xdr:colOff>152400</xdr:colOff>
                    <xdr:row>58</xdr:row>
                    <xdr:rowOff>19050</xdr:rowOff>
                  </to>
                </anchor>
              </controlPr>
            </control>
          </mc:Choice>
        </mc:AlternateContent>
        <mc:AlternateContent xmlns:mc="http://schemas.openxmlformats.org/markup-compatibility/2006">
          <mc:Choice Requires="x14">
            <control shapeId="1541166" r:id="rId26" name="Check Box 46">
              <controlPr defaultSize="0" autoFill="0" autoLine="0" autoPict="0" altText="ない">
                <anchor moveWithCells="1">
                  <from>
                    <xdr:col>19</xdr:col>
                    <xdr:colOff>28575</xdr:colOff>
                    <xdr:row>61</xdr:row>
                    <xdr:rowOff>9525</xdr:rowOff>
                  </from>
                  <to>
                    <xdr:col>21</xdr:col>
                    <xdr:colOff>152400</xdr:colOff>
                    <xdr:row>62</xdr:row>
                    <xdr:rowOff>38100</xdr:rowOff>
                  </to>
                </anchor>
              </controlPr>
            </control>
          </mc:Choice>
        </mc:AlternateContent>
        <mc:AlternateContent xmlns:mc="http://schemas.openxmlformats.org/markup-compatibility/2006">
          <mc:Choice Requires="x14">
            <control shapeId="1541167" r:id="rId27" name="Check Box 47">
              <controlPr defaultSize="0" autoFill="0" autoLine="0" autoPict="0" altText="ない">
                <anchor moveWithCells="1">
                  <from>
                    <xdr:col>22</xdr:col>
                    <xdr:colOff>142875</xdr:colOff>
                    <xdr:row>60</xdr:row>
                    <xdr:rowOff>152400</xdr:rowOff>
                  </from>
                  <to>
                    <xdr:col>25</xdr:col>
                    <xdr:colOff>76200</xdr:colOff>
                    <xdr:row>62</xdr:row>
                    <xdr:rowOff>9525</xdr:rowOff>
                  </to>
                </anchor>
              </controlPr>
            </control>
          </mc:Choice>
        </mc:AlternateContent>
        <mc:AlternateContent xmlns:mc="http://schemas.openxmlformats.org/markup-compatibility/2006">
          <mc:Choice Requires="x14">
            <control shapeId="1541178" r:id="rId28" name="Check Box 58">
              <controlPr defaultSize="0" autoFill="0" autoLine="0" autoPict="0" altText="ない">
                <anchor moveWithCells="1">
                  <from>
                    <xdr:col>18</xdr:col>
                    <xdr:colOff>28575</xdr:colOff>
                    <xdr:row>24</xdr:row>
                    <xdr:rowOff>66675</xdr:rowOff>
                  </from>
                  <to>
                    <xdr:col>20</xdr:col>
                    <xdr:colOff>152400</xdr:colOff>
                    <xdr:row>25</xdr:row>
                    <xdr:rowOff>114300</xdr:rowOff>
                  </to>
                </anchor>
              </controlPr>
            </control>
          </mc:Choice>
        </mc:AlternateContent>
        <mc:AlternateContent xmlns:mc="http://schemas.openxmlformats.org/markup-compatibility/2006">
          <mc:Choice Requires="x14">
            <control shapeId="1541179" r:id="rId29" name="Check Box 59">
              <controlPr defaultSize="0" autoFill="0" autoLine="0" autoPict="0" altText="ない">
                <anchor moveWithCells="1">
                  <from>
                    <xdr:col>21</xdr:col>
                    <xdr:colOff>133350</xdr:colOff>
                    <xdr:row>24</xdr:row>
                    <xdr:rowOff>66675</xdr:rowOff>
                  </from>
                  <to>
                    <xdr:col>24</xdr:col>
                    <xdr:colOff>76200</xdr:colOff>
                    <xdr:row>25</xdr:row>
                    <xdr:rowOff>114300</xdr:rowOff>
                  </to>
                </anchor>
              </controlPr>
            </control>
          </mc:Choice>
        </mc:AlternateContent>
        <mc:AlternateContent xmlns:mc="http://schemas.openxmlformats.org/markup-compatibility/2006">
          <mc:Choice Requires="x14">
            <control shapeId="1541181" r:id="rId30" name="Check Box 61">
              <controlPr defaultSize="0" autoFill="0" autoLine="0" autoPict="0" altText="ない">
                <anchor moveWithCells="1">
                  <from>
                    <xdr:col>19</xdr:col>
                    <xdr:colOff>19050</xdr:colOff>
                    <xdr:row>65</xdr:row>
                    <xdr:rowOff>19050</xdr:rowOff>
                  </from>
                  <to>
                    <xdr:col>21</xdr:col>
                    <xdr:colOff>142875</xdr:colOff>
                    <xdr:row>66</xdr:row>
                    <xdr:rowOff>47625</xdr:rowOff>
                  </to>
                </anchor>
              </controlPr>
            </control>
          </mc:Choice>
        </mc:AlternateContent>
        <mc:AlternateContent xmlns:mc="http://schemas.openxmlformats.org/markup-compatibility/2006">
          <mc:Choice Requires="x14">
            <control shapeId="1541182" r:id="rId31" name="Check Box 62">
              <controlPr defaultSize="0" autoFill="0" autoLine="0" autoPict="0" altText="ない">
                <anchor moveWithCells="1">
                  <from>
                    <xdr:col>22</xdr:col>
                    <xdr:colOff>152400</xdr:colOff>
                    <xdr:row>65</xdr:row>
                    <xdr:rowOff>28575</xdr:rowOff>
                  </from>
                  <to>
                    <xdr:col>25</xdr:col>
                    <xdr:colOff>85725</xdr:colOff>
                    <xdr:row>66</xdr:row>
                    <xdr:rowOff>57150</xdr:rowOff>
                  </to>
                </anchor>
              </controlPr>
            </control>
          </mc:Choice>
        </mc:AlternateContent>
        <mc:AlternateContent xmlns:mc="http://schemas.openxmlformats.org/markup-compatibility/2006">
          <mc:Choice Requires="x14">
            <control shapeId="1541188" r:id="rId32" name="Check Box 68">
              <controlPr defaultSize="0" autoFill="0" autoLine="0" autoPict="0">
                <anchor moveWithCells="1">
                  <from>
                    <xdr:col>2</xdr:col>
                    <xdr:colOff>19050</xdr:colOff>
                    <xdr:row>5</xdr:row>
                    <xdr:rowOff>95250</xdr:rowOff>
                  </from>
                  <to>
                    <xdr:col>10</xdr:col>
                    <xdr:colOff>152400</xdr:colOff>
                    <xdr:row>7</xdr:row>
                    <xdr:rowOff>19050</xdr:rowOff>
                  </to>
                </anchor>
              </controlPr>
            </control>
          </mc:Choice>
        </mc:AlternateContent>
        <mc:AlternateContent xmlns:mc="http://schemas.openxmlformats.org/markup-compatibility/2006">
          <mc:Choice Requires="x14">
            <control shapeId="1541189" r:id="rId33" name="Check Box 69">
              <controlPr defaultSize="0" autoFill="0" autoLine="0" autoPict="0">
                <anchor moveWithCells="1">
                  <from>
                    <xdr:col>5</xdr:col>
                    <xdr:colOff>28575</xdr:colOff>
                    <xdr:row>5</xdr:row>
                    <xdr:rowOff>142875</xdr:rowOff>
                  </from>
                  <to>
                    <xdr:col>10</xdr:col>
                    <xdr:colOff>38100</xdr:colOff>
                    <xdr:row>6</xdr:row>
                    <xdr:rowOff>142875</xdr:rowOff>
                  </to>
                </anchor>
              </controlPr>
            </control>
          </mc:Choice>
        </mc:AlternateContent>
        <mc:AlternateContent xmlns:mc="http://schemas.openxmlformats.org/markup-compatibility/2006">
          <mc:Choice Requires="x14">
            <control shapeId="1541190" r:id="rId34" name="Check Box 70">
              <controlPr defaultSize="0" autoFill="0" autoLine="0" autoPict="0">
                <anchor moveWithCells="1">
                  <from>
                    <xdr:col>9</xdr:col>
                    <xdr:colOff>76200</xdr:colOff>
                    <xdr:row>5</xdr:row>
                    <xdr:rowOff>142875</xdr:rowOff>
                  </from>
                  <to>
                    <xdr:col>16</xdr:col>
                    <xdr:colOff>123825</xdr:colOff>
                    <xdr:row>6</xdr:row>
                    <xdr:rowOff>133350</xdr:rowOff>
                  </to>
                </anchor>
              </controlPr>
            </control>
          </mc:Choice>
        </mc:AlternateContent>
        <mc:AlternateContent xmlns:mc="http://schemas.openxmlformats.org/markup-compatibility/2006">
          <mc:Choice Requires="x14">
            <control shapeId="1541191" r:id="rId35" name="Check Box 71">
              <controlPr defaultSize="0" autoFill="0" autoLine="0" autoPict="0">
                <anchor moveWithCells="1">
                  <from>
                    <xdr:col>20</xdr:col>
                    <xdr:colOff>9525</xdr:colOff>
                    <xdr:row>5</xdr:row>
                    <xdr:rowOff>133350</xdr:rowOff>
                  </from>
                  <to>
                    <xdr:col>24</xdr:col>
                    <xdr:colOff>161925</xdr:colOff>
                    <xdr:row>6</xdr:row>
                    <xdr:rowOff>114300</xdr:rowOff>
                  </to>
                </anchor>
              </controlPr>
            </control>
          </mc:Choice>
        </mc:AlternateContent>
        <mc:AlternateContent xmlns:mc="http://schemas.openxmlformats.org/markup-compatibility/2006">
          <mc:Choice Requires="x14">
            <control shapeId="1541192" r:id="rId36" name="Check Box 72">
              <controlPr defaultSize="0" autoFill="0" autoLine="0" autoPict="0">
                <anchor moveWithCells="1">
                  <from>
                    <xdr:col>14</xdr:col>
                    <xdr:colOff>104775</xdr:colOff>
                    <xdr:row>5</xdr:row>
                    <xdr:rowOff>123825</xdr:rowOff>
                  </from>
                  <to>
                    <xdr:col>19</xdr:col>
                    <xdr:colOff>47625</xdr:colOff>
                    <xdr:row>6</xdr:row>
                    <xdr:rowOff>133350</xdr:rowOff>
                  </to>
                </anchor>
              </controlPr>
            </control>
          </mc:Choice>
        </mc:AlternateContent>
        <mc:AlternateContent xmlns:mc="http://schemas.openxmlformats.org/markup-compatibility/2006">
          <mc:Choice Requires="x14">
            <control shapeId="1541196" r:id="rId37" name="Check Box 76">
              <controlPr defaultSize="0" autoFill="0" autoLine="0" autoPict="0" altText="ない">
                <anchor moveWithCells="1">
                  <from>
                    <xdr:col>12</xdr:col>
                    <xdr:colOff>171450</xdr:colOff>
                    <xdr:row>44</xdr:row>
                    <xdr:rowOff>47625</xdr:rowOff>
                  </from>
                  <to>
                    <xdr:col>15</xdr:col>
                    <xdr:colOff>114300</xdr:colOff>
                    <xdr:row>46</xdr:row>
                    <xdr:rowOff>133350</xdr:rowOff>
                  </to>
                </anchor>
              </controlPr>
            </control>
          </mc:Choice>
        </mc:AlternateContent>
        <mc:AlternateContent xmlns:mc="http://schemas.openxmlformats.org/markup-compatibility/2006">
          <mc:Choice Requires="x14">
            <control shapeId="1541197" r:id="rId38" name="Check Box 77">
              <controlPr defaultSize="0" autoFill="0" autoLine="0" autoPict="0" altText="ない">
                <anchor moveWithCells="1">
                  <from>
                    <xdr:col>16</xdr:col>
                    <xdr:colOff>95250</xdr:colOff>
                    <xdr:row>44</xdr:row>
                    <xdr:rowOff>47625</xdr:rowOff>
                  </from>
                  <to>
                    <xdr:col>20</xdr:col>
                    <xdr:colOff>9525</xdr:colOff>
                    <xdr:row>46</xdr:row>
                    <xdr:rowOff>133350</xdr:rowOff>
                  </to>
                </anchor>
              </controlPr>
            </control>
          </mc:Choice>
        </mc:AlternateContent>
        <mc:AlternateContent xmlns:mc="http://schemas.openxmlformats.org/markup-compatibility/2006">
          <mc:Choice Requires="x14">
            <control shapeId="1541198" r:id="rId39" name="Check Box 78">
              <controlPr defaultSize="0" autoFill="0" autoLine="0" autoPict="0" altText="ない">
                <anchor moveWithCells="1">
                  <from>
                    <xdr:col>20</xdr:col>
                    <xdr:colOff>104775</xdr:colOff>
                    <xdr:row>44</xdr:row>
                    <xdr:rowOff>47625</xdr:rowOff>
                  </from>
                  <to>
                    <xdr:col>24</xdr:col>
                    <xdr:colOff>152400</xdr:colOff>
                    <xdr:row>46</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BM44"/>
  <sheetViews>
    <sheetView showGridLines="0" view="pageBreakPreview" zoomScaleNormal="100" zoomScaleSheetLayoutView="100" workbookViewId="0">
      <selection sqref="A1:AT1"/>
    </sheetView>
  </sheetViews>
  <sheetFormatPr defaultColWidth="8" defaultRowHeight="12"/>
  <cols>
    <col min="1" max="4" width="2.875" style="18" customWidth="1"/>
    <col min="5" max="5" width="2.625" style="18" customWidth="1"/>
    <col min="6" max="9" width="2.875" style="18" customWidth="1"/>
    <col min="10" max="10" width="4.125" style="18" customWidth="1"/>
    <col min="11" max="43" width="3.125" style="18" customWidth="1"/>
    <col min="44" max="46" width="2.125" style="18" hidden="1" customWidth="1"/>
    <col min="47" max="47" width="1.625" style="18" customWidth="1"/>
    <col min="48" max="71" width="2.375" style="18" customWidth="1"/>
    <col min="72" max="16384" width="8" style="18"/>
  </cols>
  <sheetData>
    <row r="1" spans="1:65" ht="14.1" customHeight="1">
      <c r="A1" s="3333" t="s">
        <v>1931</v>
      </c>
      <c r="B1" s="3401"/>
      <c r="C1" s="3401"/>
      <c r="D1" s="3401"/>
      <c r="E1" s="3401"/>
      <c r="F1" s="3401"/>
      <c r="G1" s="3401"/>
      <c r="H1" s="3401"/>
      <c r="I1" s="3401"/>
      <c r="J1" s="3401"/>
      <c r="K1" s="3401"/>
      <c r="L1" s="3401"/>
      <c r="M1" s="3401"/>
      <c r="N1" s="3401"/>
      <c r="O1" s="3401"/>
      <c r="P1" s="3401"/>
      <c r="Q1" s="3401"/>
      <c r="R1" s="3401"/>
      <c r="S1" s="3401"/>
      <c r="T1" s="3401"/>
      <c r="U1" s="3401"/>
      <c r="V1" s="3401"/>
      <c r="W1" s="3401"/>
      <c r="X1" s="3401"/>
      <c r="Y1" s="3401"/>
      <c r="Z1" s="3401"/>
      <c r="AA1" s="3401"/>
      <c r="AB1" s="3401"/>
      <c r="AC1" s="3401"/>
      <c r="AD1" s="3401"/>
      <c r="AE1" s="3401"/>
      <c r="AF1" s="3401"/>
      <c r="AG1" s="3401"/>
      <c r="AH1" s="3401"/>
      <c r="AI1" s="3401"/>
      <c r="AJ1" s="3401"/>
      <c r="AK1" s="3401"/>
      <c r="AL1" s="3401"/>
      <c r="AM1" s="3401"/>
      <c r="AN1" s="3401"/>
      <c r="AO1" s="3401"/>
      <c r="AP1" s="3401"/>
      <c r="AQ1" s="3401"/>
      <c r="AR1" s="3401"/>
      <c r="AS1" s="3401"/>
      <c r="AT1" s="3401"/>
    </row>
    <row r="2" spans="1:65" ht="15" customHeight="1">
      <c r="A2" s="167" t="s">
        <v>707</v>
      </c>
      <c r="B2" s="167"/>
      <c r="C2" s="167"/>
      <c r="D2" s="167"/>
      <c r="E2" s="167"/>
      <c r="F2" s="167"/>
      <c r="G2" s="167"/>
      <c r="H2" s="167"/>
      <c r="I2" s="167"/>
      <c r="J2" s="167"/>
      <c r="K2" s="21"/>
      <c r="L2" s="21"/>
      <c r="M2" s="21"/>
      <c r="N2" s="21"/>
      <c r="O2" s="21"/>
      <c r="P2" s="21"/>
      <c r="AE2" s="4935" t="s">
        <v>1582</v>
      </c>
      <c r="AF2" s="4935"/>
      <c r="AG2" s="4935"/>
      <c r="AH2" s="4935"/>
      <c r="AI2" s="4935"/>
      <c r="AJ2" s="4935"/>
      <c r="AK2" s="4936"/>
      <c r="AL2" s="4936"/>
      <c r="AM2" s="4937" t="s">
        <v>1583</v>
      </c>
      <c r="AN2" s="4937"/>
      <c r="AO2" s="4937"/>
      <c r="AP2" s="4937"/>
    </row>
    <row r="3" spans="1:65" s="53" customFormat="1" ht="9.9499999999999993" customHeight="1" thickBot="1">
      <c r="A3" s="1292"/>
      <c r="B3" s="1292"/>
      <c r="C3" s="1292"/>
      <c r="D3" s="1292"/>
      <c r="E3" s="1292"/>
      <c r="F3" s="1292"/>
      <c r="G3" s="1292"/>
      <c r="H3" s="1292"/>
      <c r="I3" s="1292"/>
      <c r="J3" s="1292"/>
      <c r="K3" s="1292"/>
      <c r="L3" s="1292"/>
      <c r="M3" s="1292"/>
      <c r="N3" s="1292"/>
      <c r="O3" s="1292"/>
      <c r="P3" s="22"/>
    </row>
    <row r="4" spans="1:65" ht="14.1" customHeight="1">
      <c r="A4" s="4974" t="s">
        <v>83</v>
      </c>
      <c r="B4" s="4963"/>
      <c r="C4" s="4963"/>
      <c r="D4" s="4963"/>
      <c r="E4" s="4964"/>
      <c r="F4" s="4962" t="s">
        <v>84</v>
      </c>
      <c r="G4" s="4963"/>
      <c r="H4" s="4963"/>
      <c r="I4" s="4964"/>
      <c r="J4" s="31" t="s">
        <v>55</v>
      </c>
      <c r="K4" s="31">
        <v>1</v>
      </c>
      <c r="L4" s="31">
        <v>2</v>
      </c>
      <c r="M4" s="31">
        <v>3</v>
      </c>
      <c r="N4" s="31">
        <v>4</v>
      </c>
      <c r="O4" s="31">
        <v>5</v>
      </c>
      <c r="P4" s="31">
        <v>6</v>
      </c>
      <c r="Q4" s="31">
        <v>7</v>
      </c>
      <c r="R4" s="31">
        <v>8</v>
      </c>
      <c r="S4" s="31">
        <v>9</v>
      </c>
      <c r="T4" s="31">
        <v>10</v>
      </c>
      <c r="U4" s="31">
        <v>11</v>
      </c>
      <c r="V4" s="31">
        <v>12</v>
      </c>
      <c r="W4" s="31">
        <v>13</v>
      </c>
      <c r="X4" s="31">
        <v>14</v>
      </c>
      <c r="Y4" s="31">
        <v>15</v>
      </c>
      <c r="Z4" s="31">
        <v>16</v>
      </c>
      <c r="AA4" s="31">
        <v>17</v>
      </c>
      <c r="AB4" s="31">
        <v>18</v>
      </c>
      <c r="AC4" s="31">
        <v>19</v>
      </c>
      <c r="AD4" s="31">
        <v>20</v>
      </c>
      <c r="AE4" s="31">
        <v>21</v>
      </c>
      <c r="AF4" s="31">
        <v>22</v>
      </c>
      <c r="AG4" s="31">
        <v>23</v>
      </c>
      <c r="AH4" s="31">
        <v>24</v>
      </c>
      <c r="AI4" s="31">
        <v>25</v>
      </c>
      <c r="AJ4" s="31">
        <v>26</v>
      </c>
      <c r="AK4" s="31">
        <v>27</v>
      </c>
      <c r="AL4" s="31">
        <v>28</v>
      </c>
      <c r="AM4" s="31">
        <v>29</v>
      </c>
      <c r="AN4" s="31">
        <v>30</v>
      </c>
      <c r="AO4" s="31">
        <v>31</v>
      </c>
      <c r="AP4" s="4970" t="s">
        <v>85</v>
      </c>
      <c r="AQ4" s="4971"/>
      <c r="AV4" s="1300"/>
      <c r="AW4" s="1300"/>
      <c r="AX4" s="1300"/>
      <c r="AY4" s="1300"/>
      <c r="AZ4" s="1300"/>
      <c r="BA4" s="1300"/>
      <c r="BB4" s="1300"/>
      <c r="BC4" s="1300"/>
      <c r="BD4" s="1300"/>
      <c r="BE4" s="1300"/>
      <c r="BF4" s="1300"/>
      <c r="BG4" s="1300"/>
      <c r="BH4" s="1300"/>
      <c r="BI4" s="1300"/>
      <c r="BJ4" s="1300"/>
      <c r="BK4" s="1300"/>
      <c r="BL4" s="1300"/>
      <c r="BM4" s="1300"/>
    </row>
    <row r="5" spans="1:65" ht="14.1" customHeight="1">
      <c r="A5" s="4975"/>
      <c r="B5" s="4966"/>
      <c r="C5" s="4966"/>
      <c r="D5" s="4966"/>
      <c r="E5" s="4967"/>
      <c r="F5" s="4965"/>
      <c r="G5" s="4966"/>
      <c r="H5" s="4966"/>
      <c r="I5" s="4967"/>
      <c r="J5" s="26" t="s">
        <v>86</v>
      </c>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21"/>
      <c r="AO5" s="121"/>
      <c r="AP5" s="4972"/>
      <c r="AQ5" s="4973"/>
      <c r="AV5" s="1300"/>
      <c r="AW5" s="1300"/>
      <c r="AX5" s="1300"/>
      <c r="AY5" s="1300"/>
      <c r="AZ5" s="1300"/>
      <c r="BA5" s="1300"/>
      <c r="BB5" s="1300"/>
      <c r="BC5" s="1300"/>
      <c r="BD5" s="1300"/>
      <c r="BE5" s="1300"/>
      <c r="BF5" s="1300"/>
      <c r="BG5" s="1300"/>
      <c r="BH5" s="1300"/>
      <c r="BI5" s="1300"/>
      <c r="BJ5" s="1300"/>
      <c r="BK5" s="1300"/>
      <c r="BL5" s="1300"/>
      <c r="BM5" s="1300"/>
    </row>
    <row r="6" spans="1:65" ht="14.1" customHeight="1">
      <c r="A6" s="4944"/>
      <c r="B6" s="4945"/>
      <c r="C6" s="4945"/>
      <c r="D6" s="4945"/>
      <c r="E6" s="4946"/>
      <c r="F6" s="2600" t="s">
        <v>1010</v>
      </c>
      <c r="G6" s="4947"/>
      <c r="H6" s="4947"/>
      <c r="I6" s="2601"/>
      <c r="J6" s="101"/>
      <c r="K6" s="1281"/>
      <c r="L6" s="1281"/>
      <c r="M6" s="1281"/>
      <c r="N6" s="1281"/>
      <c r="O6" s="1281"/>
      <c r="P6" s="1281"/>
      <c r="Q6" s="1281"/>
      <c r="R6" s="1281"/>
      <c r="S6" s="1281"/>
      <c r="T6" s="1281"/>
      <c r="U6" s="1281"/>
      <c r="V6" s="1281"/>
      <c r="W6" s="1281"/>
      <c r="X6" s="1281"/>
      <c r="Y6" s="1281"/>
      <c r="Z6" s="1281"/>
      <c r="AA6" s="1281"/>
      <c r="AB6" s="1281"/>
      <c r="AC6" s="1281"/>
      <c r="AD6" s="1281"/>
      <c r="AE6" s="1281"/>
      <c r="AF6" s="1281"/>
      <c r="AG6" s="1281"/>
      <c r="AH6" s="1281"/>
      <c r="AI6" s="1281"/>
      <c r="AJ6" s="1281"/>
      <c r="AK6" s="1281"/>
      <c r="AL6" s="1281"/>
      <c r="AM6" s="1281"/>
      <c r="AN6" s="1410"/>
      <c r="AO6" s="1410"/>
      <c r="AP6" s="2600"/>
      <c r="AQ6" s="4969"/>
      <c r="AV6" s="1300"/>
      <c r="AW6" s="1300"/>
      <c r="AX6" s="1300"/>
      <c r="AY6" s="1300"/>
      <c r="AZ6" s="1300"/>
      <c r="BA6" s="1300"/>
      <c r="BB6" s="1300"/>
      <c r="BC6" s="1300"/>
      <c r="BD6" s="1300"/>
      <c r="BE6" s="1300"/>
      <c r="BF6" s="1300"/>
      <c r="BG6" s="1300"/>
      <c r="BH6" s="1300"/>
      <c r="BI6" s="1300"/>
      <c r="BJ6" s="1300"/>
      <c r="BK6" s="1300"/>
      <c r="BL6" s="1300"/>
      <c r="BM6" s="1300"/>
    </row>
    <row r="7" spans="1:65" ht="14.1" customHeight="1">
      <c r="A7" s="4944"/>
      <c r="B7" s="4945"/>
      <c r="C7" s="4945"/>
      <c r="D7" s="4945"/>
      <c r="E7" s="4946"/>
      <c r="F7" s="3713" t="s">
        <v>1015</v>
      </c>
      <c r="G7" s="3714"/>
      <c r="H7" s="3714"/>
      <c r="I7" s="4968"/>
      <c r="J7" s="122"/>
      <c r="K7" s="123"/>
      <c r="L7" s="123"/>
      <c r="M7" s="1281"/>
      <c r="N7" s="123"/>
      <c r="O7" s="123"/>
      <c r="P7" s="123"/>
      <c r="Q7" s="123"/>
      <c r="R7" s="102"/>
      <c r="S7" s="102"/>
      <c r="T7" s="102"/>
      <c r="U7" s="1281"/>
      <c r="V7" s="1281"/>
      <c r="W7" s="1281"/>
      <c r="X7" s="1281"/>
      <c r="Y7" s="1281"/>
      <c r="Z7" s="1281"/>
      <c r="AA7" s="1281"/>
      <c r="AB7" s="1281"/>
      <c r="AC7" s="1281"/>
      <c r="AD7" s="1281"/>
      <c r="AE7" s="1281"/>
      <c r="AF7" s="1281"/>
      <c r="AG7" s="1281"/>
      <c r="AH7" s="1281"/>
      <c r="AI7" s="1281"/>
      <c r="AJ7" s="103"/>
      <c r="AK7" s="103"/>
      <c r="AL7" s="103"/>
      <c r="AM7" s="103"/>
      <c r="AN7" s="1410"/>
      <c r="AO7" s="1410"/>
      <c r="AP7" s="2600"/>
      <c r="AQ7" s="4969"/>
      <c r="AV7" s="1300"/>
      <c r="AW7" s="1300"/>
      <c r="AX7" s="1300"/>
      <c r="AY7" s="1300"/>
      <c r="AZ7" s="1300"/>
      <c r="BA7" s="1300"/>
      <c r="BB7" s="1300"/>
      <c r="BC7" s="1300"/>
      <c r="BD7" s="1300"/>
      <c r="BE7" s="1300"/>
      <c r="BF7" s="1300"/>
      <c r="BG7" s="1300"/>
      <c r="BH7" s="1300"/>
      <c r="BI7" s="1300"/>
      <c r="BJ7" s="1300"/>
      <c r="BK7" s="1300"/>
      <c r="BL7" s="1300"/>
      <c r="BM7" s="1300"/>
    </row>
    <row r="8" spans="1:65" ht="14.1" customHeight="1">
      <c r="A8" s="4944"/>
      <c r="B8" s="4945"/>
      <c r="C8" s="4945"/>
      <c r="D8" s="4945"/>
      <c r="E8" s="4946"/>
      <c r="F8" s="2600" t="s">
        <v>1011</v>
      </c>
      <c r="G8" s="4947"/>
      <c r="H8" s="4947"/>
      <c r="I8" s="2601"/>
      <c r="J8" s="122"/>
      <c r="K8" s="123"/>
      <c r="L8" s="123"/>
      <c r="M8" s="123"/>
      <c r="N8" s="123"/>
      <c r="O8" s="123"/>
      <c r="P8" s="123"/>
      <c r="Q8" s="123"/>
      <c r="R8" s="102"/>
      <c r="S8" s="102"/>
      <c r="T8" s="102"/>
      <c r="U8" s="1281"/>
      <c r="V8" s="1281"/>
      <c r="W8" s="1281"/>
      <c r="X8" s="1281"/>
      <c r="Y8" s="1281"/>
      <c r="Z8" s="1281"/>
      <c r="AA8" s="1281"/>
      <c r="AB8" s="1281"/>
      <c r="AC8" s="1281"/>
      <c r="AD8" s="1281"/>
      <c r="AE8" s="1281"/>
      <c r="AF8" s="1281"/>
      <c r="AG8" s="1281"/>
      <c r="AH8" s="1281"/>
      <c r="AI8" s="1281"/>
      <c r="AJ8" s="103"/>
      <c r="AK8" s="103"/>
      <c r="AL8" s="103"/>
      <c r="AM8" s="103"/>
      <c r="AN8" s="1410"/>
      <c r="AO8" s="1410"/>
      <c r="AP8" s="2600"/>
      <c r="AQ8" s="4969"/>
      <c r="AV8" s="1300"/>
      <c r="AW8" s="1300"/>
      <c r="AX8" s="1300"/>
      <c r="AY8" s="1300"/>
      <c r="AZ8" s="1300"/>
      <c r="BA8" s="1300"/>
      <c r="BB8" s="1300"/>
      <c r="BC8" s="1300"/>
      <c r="BD8" s="1300"/>
      <c r="BE8" s="1300"/>
      <c r="BF8" s="1300"/>
      <c r="BG8" s="1300"/>
      <c r="BH8" s="1300"/>
      <c r="BI8" s="1300"/>
      <c r="BJ8" s="1300"/>
      <c r="BK8" s="1300"/>
      <c r="BL8" s="1300"/>
      <c r="BM8" s="1300"/>
    </row>
    <row r="9" spans="1:65" ht="14.1" customHeight="1">
      <c r="A9" s="4944"/>
      <c r="B9" s="4945"/>
      <c r="C9" s="4945"/>
      <c r="D9" s="4945"/>
      <c r="E9" s="4946"/>
      <c r="F9" s="2600" t="s">
        <v>1012</v>
      </c>
      <c r="G9" s="4947"/>
      <c r="H9" s="4947"/>
      <c r="I9" s="2601"/>
      <c r="J9" s="104"/>
      <c r="K9" s="1281"/>
      <c r="L9" s="1281"/>
      <c r="M9" s="1281"/>
      <c r="N9" s="1281"/>
      <c r="O9" s="1281"/>
      <c r="P9" s="124"/>
      <c r="Q9" s="1281"/>
      <c r="R9" s="1281"/>
      <c r="S9" s="1281"/>
      <c r="T9" s="1281"/>
      <c r="U9" s="1281"/>
      <c r="V9" s="1281"/>
      <c r="W9" s="1281"/>
      <c r="X9" s="1281"/>
      <c r="Y9" s="1281"/>
      <c r="Z9" s="1281"/>
      <c r="AA9" s="105"/>
      <c r="AB9" s="105"/>
      <c r="AC9" s="1281"/>
      <c r="AD9" s="1281"/>
      <c r="AE9" s="1281"/>
      <c r="AF9" s="1281"/>
      <c r="AG9" s="1281"/>
      <c r="AH9" s="1281"/>
      <c r="AI9" s="1281"/>
      <c r="AJ9" s="1281"/>
      <c r="AK9" s="124"/>
      <c r="AL9" s="1281"/>
      <c r="AM9" s="1281"/>
      <c r="AN9" s="1281"/>
      <c r="AO9" s="1281"/>
      <c r="AP9" s="2600"/>
      <c r="AQ9" s="4969"/>
      <c r="AV9" s="1300"/>
      <c r="AW9" s="1300"/>
      <c r="AX9" s="1300"/>
      <c r="AY9" s="1300"/>
      <c r="AZ9" s="1300"/>
      <c r="BA9" s="1300"/>
      <c r="BB9" s="1300"/>
      <c r="BC9" s="1300"/>
      <c r="BD9" s="1300"/>
      <c r="BE9" s="1300"/>
      <c r="BF9" s="1300"/>
      <c r="BG9" s="1300"/>
      <c r="BH9" s="1300"/>
      <c r="BI9" s="1300"/>
      <c r="BJ9" s="1300"/>
      <c r="BK9" s="1300"/>
      <c r="BL9" s="1300"/>
      <c r="BM9" s="1300"/>
    </row>
    <row r="10" spans="1:65" ht="14.1" customHeight="1">
      <c r="A10" s="4944"/>
      <c r="B10" s="4945"/>
      <c r="C10" s="4945"/>
      <c r="D10" s="4945"/>
      <c r="E10" s="4946"/>
      <c r="F10" s="2600" t="s">
        <v>1013</v>
      </c>
      <c r="G10" s="4947"/>
      <c r="H10" s="4947"/>
      <c r="I10" s="2601"/>
      <c r="J10" s="101"/>
      <c r="K10" s="1281"/>
      <c r="L10" s="1281"/>
      <c r="M10" s="1281"/>
      <c r="N10" s="1281"/>
      <c r="O10" s="1281"/>
      <c r="P10" s="1281"/>
      <c r="Q10" s="1281"/>
      <c r="R10" s="1281"/>
      <c r="S10" s="1281"/>
      <c r="T10" s="1281"/>
      <c r="U10" s="106"/>
      <c r="V10" s="1281"/>
      <c r="W10" s="1281"/>
      <c r="X10" s="106"/>
      <c r="Y10" s="1281"/>
      <c r="Z10" s="1281"/>
      <c r="AA10" s="1281"/>
      <c r="AB10" s="1281"/>
      <c r="AC10" s="1281"/>
      <c r="AD10" s="1281"/>
      <c r="AE10" s="1281"/>
      <c r="AF10" s="1281"/>
      <c r="AG10" s="1281"/>
      <c r="AH10" s="1281"/>
      <c r="AI10" s="1281"/>
      <c r="AJ10" s="106"/>
      <c r="AK10" s="1281"/>
      <c r="AL10" s="1281"/>
      <c r="AM10" s="1281"/>
      <c r="AN10" s="1281"/>
      <c r="AO10" s="1281"/>
      <c r="AP10" s="2600"/>
      <c r="AQ10" s="4969"/>
      <c r="AV10" s="1300"/>
      <c r="AW10" s="1300"/>
      <c r="AX10" s="1300"/>
      <c r="AY10" s="1300"/>
      <c r="AZ10" s="1300"/>
      <c r="BA10" s="1300"/>
      <c r="BB10" s="1300"/>
      <c r="BC10" s="1300"/>
      <c r="BD10" s="1300"/>
      <c r="BE10" s="1300"/>
      <c r="BF10" s="1300"/>
      <c r="BG10" s="1300"/>
      <c r="BH10" s="1300"/>
      <c r="BI10" s="1300"/>
      <c r="BJ10" s="1300"/>
      <c r="BK10" s="1300"/>
      <c r="BL10" s="1300"/>
      <c r="BM10" s="1300"/>
    </row>
    <row r="11" spans="1:65" ht="14.1" customHeight="1">
      <c r="A11" s="4944"/>
      <c r="B11" s="4945"/>
      <c r="C11" s="4945"/>
      <c r="D11" s="4945"/>
      <c r="E11" s="4946"/>
      <c r="F11" s="2600" t="s">
        <v>1014</v>
      </c>
      <c r="G11" s="4947"/>
      <c r="H11" s="4947"/>
      <c r="I11" s="2601"/>
      <c r="J11" s="107"/>
      <c r="K11" s="1281"/>
      <c r="L11" s="1281"/>
      <c r="M11" s="1281"/>
      <c r="N11" s="1281"/>
      <c r="O11" s="1281"/>
      <c r="P11" s="1281"/>
      <c r="Q11" s="1281"/>
      <c r="R11" s="1281"/>
      <c r="S11" s="1281"/>
      <c r="T11" s="1281"/>
      <c r="U11" s="1281"/>
      <c r="V11" s="1281"/>
      <c r="W11" s="1281"/>
      <c r="X11" s="106"/>
      <c r="Y11" s="1281"/>
      <c r="Z11" s="1281"/>
      <c r="AA11" s="1281"/>
      <c r="AB11" s="1281"/>
      <c r="AC11" s="1281"/>
      <c r="AD11" s="1281"/>
      <c r="AE11" s="1281"/>
      <c r="AF11" s="1281"/>
      <c r="AG11" s="1281"/>
      <c r="AH11" s="1281"/>
      <c r="AI11" s="1281"/>
      <c r="AJ11" s="1281"/>
      <c r="AK11" s="124"/>
      <c r="AL11" s="1281"/>
      <c r="AM11" s="1281"/>
      <c r="AN11" s="1281"/>
      <c r="AO11" s="1281"/>
      <c r="AP11" s="2600"/>
      <c r="AQ11" s="4969"/>
      <c r="AV11" s="1300"/>
      <c r="AW11" s="1300"/>
      <c r="AX11" s="1300"/>
      <c r="AY11" s="1300"/>
      <c r="AZ11" s="1300"/>
      <c r="BA11" s="1300"/>
      <c r="BB11" s="1300"/>
      <c r="BC11" s="1300"/>
      <c r="BD11" s="1300"/>
      <c r="BE11" s="1300"/>
      <c r="BF11" s="1300"/>
      <c r="BG11" s="1300"/>
      <c r="BH11" s="1300"/>
      <c r="BI11" s="1300"/>
      <c r="BJ11" s="1300"/>
      <c r="BK11" s="1300"/>
      <c r="BL11" s="1300"/>
      <c r="BM11" s="1300"/>
    </row>
    <row r="12" spans="1:65" ht="14.1" customHeight="1">
      <c r="A12" s="4944"/>
      <c r="B12" s="4945"/>
      <c r="C12" s="4945"/>
      <c r="D12" s="4945"/>
      <c r="E12" s="4946"/>
      <c r="F12" s="2600" t="s">
        <v>1014</v>
      </c>
      <c r="G12" s="4947"/>
      <c r="H12" s="4947"/>
      <c r="I12" s="2601"/>
      <c r="J12" s="104"/>
      <c r="K12" s="1281"/>
      <c r="L12" s="1281"/>
      <c r="M12" s="1281"/>
      <c r="N12" s="1281"/>
      <c r="O12" s="1281"/>
      <c r="P12" s="124"/>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4"/>
      <c r="AL12" s="1281"/>
      <c r="AM12" s="1281"/>
      <c r="AN12" s="1281"/>
      <c r="AO12" s="1281"/>
      <c r="AP12" s="2600"/>
      <c r="AQ12" s="4969"/>
      <c r="AV12" s="1300"/>
      <c r="AW12" s="1300"/>
      <c r="AX12" s="1300"/>
      <c r="AY12" s="1300"/>
      <c r="AZ12" s="1300"/>
      <c r="BA12" s="1300"/>
      <c r="BB12" s="1300"/>
      <c r="BC12" s="1300"/>
      <c r="BD12" s="1300"/>
      <c r="BE12" s="1300"/>
      <c r="BF12" s="1300"/>
      <c r="BG12" s="1300"/>
      <c r="BH12" s="1300"/>
      <c r="BI12" s="1300"/>
      <c r="BJ12" s="1300"/>
      <c r="BK12" s="1300"/>
      <c r="BL12" s="1300"/>
      <c r="BM12" s="1300"/>
    </row>
    <row r="13" spans="1:65" ht="14.1" customHeight="1">
      <c r="A13" s="4944"/>
      <c r="B13" s="4945"/>
      <c r="C13" s="4945"/>
      <c r="D13" s="4945"/>
      <c r="E13" s="4946"/>
      <c r="F13" s="2600" t="s">
        <v>1014</v>
      </c>
      <c r="G13" s="4947"/>
      <c r="H13" s="4947"/>
      <c r="I13" s="2601"/>
      <c r="J13" s="101"/>
      <c r="K13" s="1281"/>
      <c r="L13" s="1281"/>
      <c r="M13" s="1281"/>
      <c r="N13" s="1281"/>
      <c r="O13" s="1281"/>
      <c r="P13" s="1281"/>
      <c r="Q13" s="1281"/>
      <c r="R13" s="1281"/>
      <c r="S13" s="1281"/>
      <c r="T13" s="1281"/>
      <c r="U13" s="106"/>
      <c r="V13" s="1281"/>
      <c r="W13" s="1281"/>
      <c r="X13" s="106"/>
      <c r="Y13" s="1281"/>
      <c r="Z13" s="1281"/>
      <c r="AA13" s="1281"/>
      <c r="AB13" s="1281"/>
      <c r="AC13" s="1281"/>
      <c r="AD13" s="1281"/>
      <c r="AE13" s="1281"/>
      <c r="AF13" s="1281"/>
      <c r="AG13" s="1281"/>
      <c r="AH13" s="1281"/>
      <c r="AI13" s="1281"/>
      <c r="AJ13" s="1281"/>
      <c r="AK13" s="124"/>
      <c r="AL13" s="1281"/>
      <c r="AM13" s="1281"/>
      <c r="AN13" s="1281"/>
      <c r="AO13" s="1281"/>
      <c r="AP13" s="2600"/>
      <c r="AQ13" s="4969"/>
      <c r="AV13" s="1300"/>
      <c r="AW13" s="1300"/>
      <c r="AX13" s="1300"/>
      <c r="AY13" s="1300"/>
      <c r="AZ13" s="1300"/>
      <c r="BA13" s="1300"/>
      <c r="BB13" s="1300"/>
      <c r="BC13" s="1300"/>
      <c r="BD13" s="1300"/>
      <c r="BE13" s="1300"/>
      <c r="BF13" s="1300"/>
      <c r="BG13" s="1300"/>
      <c r="BH13" s="1300"/>
      <c r="BI13" s="1300"/>
      <c r="BJ13" s="1300"/>
      <c r="BK13" s="1300"/>
      <c r="BL13" s="1300"/>
      <c r="BM13" s="1300"/>
    </row>
    <row r="14" spans="1:65" ht="14.1" customHeight="1">
      <c r="A14" s="4944"/>
      <c r="B14" s="4945"/>
      <c r="C14" s="4945"/>
      <c r="D14" s="4945"/>
      <c r="E14" s="4946"/>
      <c r="F14" s="2600" t="s">
        <v>1014</v>
      </c>
      <c r="G14" s="4947"/>
      <c r="H14" s="4947"/>
      <c r="I14" s="2601"/>
      <c r="J14" s="107"/>
      <c r="K14" s="1281"/>
      <c r="L14" s="1281"/>
      <c r="M14" s="1281"/>
      <c r="N14" s="1281"/>
      <c r="O14" s="1281"/>
      <c r="P14" s="1281"/>
      <c r="Q14" s="1281"/>
      <c r="R14" s="1281"/>
      <c r="S14" s="1281"/>
      <c r="T14" s="1281"/>
      <c r="U14" s="1281"/>
      <c r="V14" s="1281"/>
      <c r="W14" s="1281"/>
      <c r="X14" s="106"/>
      <c r="Y14" s="1281"/>
      <c r="Z14" s="1281"/>
      <c r="AA14" s="1281"/>
      <c r="AB14" s="1281"/>
      <c r="AC14" s="1281"/>
      <c r="AD14" s="1281"/>
      <c r="AE14" s="1281"/>
      <c r="AF14" s="1281"/>
      <c r="AG14" s="1281"/>
      <c r="AH14" s="1281"/>
      <c r="AI14" s="1281"/>
      <c r="AJ14" s="1281"/>
      <c r="AK14" s="124"/>
      <c r="AL14" s="1281"/>
      <c r="AM14" s="1281"/>
      <c r="AN14" s="1281"/>
      <c r="AO14" s="1281"/>
      <c r="AP14" s="2600"/>
      <c r="AQ14" s="4969"/>
      <c r="AV14" s="1300"/>
      <c r="AW14" s="1300"/>
      <c r="AX14" s="1300"/>
      <c r="AY14" s="1300"/>
      <c r="AZ14" s="1300"/>
      <c r="BA14" s="1300"/>
      <c r="BB14" s="1300"/>
      <c r="BC14" s="1300"/>
      <c r="BD14" s="1300"/>
      <c r="BE14" s="1300"/>
      <c r="BF14" s="1300"/>
      <c r="BG14" s="1300"/>
      <c r="BH14" s="1300"/>
      <c r="BI14" s="1300"/>
      <c r="BJ14" s="1300"/>
      <c r="BK14" s="1300"/>
      <c r="BL14" s="1300"/>
      <c r="BM14" s="1300"/>
    </row>
    <row r="15" spans="1:65" ht="14.1" customHeight="1">
      <c r="A15" s="4944"/>
      <c r="B15" s="4945"/>
      <c r="C15" s="4945"/>
      <c r="D15" s="4945"/>
      <c r="E15" s="4946"/>
      <c r="F15" s="2600" t="s">
        <v>1021</v>
      </c>
      <c r="G15" s="4947"/>
      <c r="H15" s="4947"/>
      <c r="I15" s="2601"/>
      <c r="J15" s="104"/>
      <c r="K15" s="1281"/>
      <c r="L15" s="1281"/>
      <c r="M15" s="1281"/>
      <c r="N15" s="1281"/>
      <c r="O15" s="1281"/>
      <c r="P15" s="124"/>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4"/>
      <c r="AL15" s="1281"/>
      <c r="AM15" s="1281"/>
      <c r="AN15" s="1281"/>
      <c r="AO15" s="1281"/>
      <c r="AP15" s="2600"/>
      <c r="AQ15" s="4969"/>
    </row>
    <row r="16" spans="1:65" ht="14.1" customHeight="1">
      <c r="A16" s="4944"/>
      <c r="B16" s="4945"/>
      <c r="C16" s="4945"/>
      <c r="D16" s="4945"/>
      <c r="E16" s="4946"/>
      <c r="F16" s="2600" t="s">
        <v>1014</v>
      </c>
      <c r="G16" s="4947"/>
      <c r="H16" s="4947"/>
      <c r="I16" s="2601"/>
      <c r="J16" s="101"/>
      <c r="K16" s="1281"/>
      <c r="L16" s="1281"/>
      <c r="M16" s="1281"/>
      <c r="N16" s="1281"/>
      <c r="O16" s="1281"/>
      <c r="P16" s="1281"/>
      <c r="Q16" s="1281"/>
      <c r="R16" s="1281"/>
      <c r="S16" s="1281"/>
      <c r="T16" s="1281"/>
      <c r="U16" s="106"/>
      <c r="V16" s="1281"/>
      <c r="W16" s="1281"/>
      <c r="X16" s="106"/>
      <c r="Y16" s="1281"/>
      <c r="Z16" s="1281"/>
      <c r="AA16" s="1281"/>
      <c r="AB16" s="1281"/>
      <c r="AC16" s="1281"/>
      <c r="AD16" s="1281"/>
      <c r="AE16" s="1281"/>
      <c r="AF16" s="1281"/>
      <c r="AG16" s="1281"/>
      <c r="AH16" s="1281"/>
      <c r="AI16" s="1281"/>
      <c r="AJ16" s="1281"/>
      <c r="AK16" s="124"/>
      <c r="AL16" s="1281"/>
      <c r="AM16" s="1281"/>
      <c r="AN16" s="1281"/>
      <c r="AO16" s="1281"/>
      <c r="AP16" s="2600"/>
      <c r="AQ16" s="4969"/>
    </row>
    <row r="17" spans="1:43" ht="14.1" customHeight="1">
      <c r="A17" s="4944"/>
      <c r="B17" s="4945"/>
      <c r="C17" s="4945"/>
      <c r="D17" s="4945"/>
      <c r="E17" s="4946"/>
      <c r="F17" s="2600"/>
      <c r="G17" s="4947"/>
      <c r="H17" s="4947"/>
      <c r="I17" s="2601"/>
      <c r="J17" s="107"/>
      <c r="K17" s="1281"/>
      <c r="L17" s="1281"/>
      <c r="M17" s="1281"/>
      <c r="N17" s="1281"/>
      <c r="O17" s="1281"/>
      <c r="P17" s="1281"/>
      <c r="Q17" s="1281"/>
      <c r="R17" s="1281"/>
      <c r="S17" s="1281"/>
      <c r="T17" s="1281"/>
      <c r="U17" s="1281"/>
      <c r="V17" s="1281"/>
      <c r="W17" s="1281"/>
      <c r="X17" s="106"/>
      <c r="Y17" s="1281"/>
      <c r="Z17" s="1281"/>
      <c r="AA17" s="1281"/>
      <c r="AB17" s="1281"/>
      <c r="AC17" s="1281"/>
      <c r="AD17" s="1281"/>
      <c r="AE17" s="1281"/>
      <c r="AF17" s="1281"/>
      <c r="AG17" s="1281"/>
      <c r="AH17" s="1281"/>
      <c r="AI17" s="1281"/>
      <c r="AJ17" s="1281"/>
      <c r="AK17" s="124"/>
      <c r="AL17" s="1281"/>
      <c r="AM17" s="1281"/>
      <c r="AN17" s="1281"/>
      <c r="AO17" s="1281"/>
      <c r="AP17" s="2600"/>
      <c r="AQ17" s="4969"/>
    </row>
    <row r="18" spans="1:43" ht="14.1" customHeight="1">
      <c r="A18" s="4944"/>
      <c r="B18" s="4945"/>
      <c r="C18" s="4945"/>
      <c r="D18" s="4945"/>
      <c r="E18" s="4946"/>
      <c r="F18" s="2600"/>
      <c r="G18" s="4947"/>
      <c r="H18" s="4947"/>
      <c r="I18" s="2601"/>
      <c r="J18" s="104"/>
      <c r="K18" s="1281"/>
      <c r="L18" s="1281"/>
      <c r="M18" s="1281"/>
      <c r="N18" s="1281"/>
      <c r="O18" s="1281"/>
      <c r="P18" s="124"/>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4"/>
      <c r="AL18" s="1281"/>
      <c r="AM18" s="1281"/>
      <c r="AN18" s="1281"/>
      <c r="AO18" s="1281"/>
      <c r="AP18" s="2600"/>
      <c r="AQ18" s="4969"/>
    </row>
    <row r="19" spans="1:43" ht="14.1" customHeight="1">
      <c r="A19" s="4944"/>
      <c r="B19" s="4945"/>
      <c r="C19" s="4945"/>
      <c r="D19" s="4945"/>
      <c r="E19" s="4946"/>
      <c r="F19" s="2600"/>
      <c r="G19" s="4947"/>
      <c r="H19" s="4947"/>
      <c r="I19" s="2601"/>
      <c r="J19" s="101"/>
      <c r="K19" s="1281"/>
      <c r="L19" s="1281"/>
      <c r="M19" s="1281"/>
      <c r="N19" s="1281"/>
      <c r="O19" s="1281"/>
      <c r="P19" s="1281"/>
      <c r="Q19" s="1281"/>
      <c r="R19" s="1281"/>
      <c r="S19" s="1281"/>
      <c r="T19" s="1281"/>
      <c r="U19" s="106"/>
      <c r="V19" s="1281"/>
      <c r="W19" s="1281"/>
      <c r="X19" s="106"/>
      <c r="Y19" s="1281"/>
      <c r="Z19" s="1281"/>
      <c r="AA19" s="1281"/>
      <c r="AB19" s="1281"/>
      <c r="AC19" s="1281"/>
      <c r="AD19" s="1281"/>
      <c r="AE19" s="1281"/>
      <c r="AF19" s="1281"/>
      <c r="AG19" s="1281"/>
      <c r="AH19" s="1281"/>
      <c r="AI19" s="1281"/>
      <c r="AJ19" s="1281"/>
      <c r="AK19" s="124"/>
      <c r="AL19" s="1281"/>
      <c r="AM19" s="1281"/>
      <c r="AN19" s="1281"/>
      <c r="AO19" s="1281"/>
      <c r="AP19" s="2600"/>
      <c r="AQ19" s="4969"/>
    </row>
    <row r="20" spans="1:43" ht="14.1" customHeight="1">
      <c r="A20" s="4944"/>
      <c r="B20" s="4945"/>
      <c r="C20" s="4945"/>
      <c r="D20" s="4945"/>
      <c r="E20" s="4946"/>
      <c r="F20" s="2600"/>
      <c r="G20" s="4947"/>
      <c r="H20" s="4947"/>
      <c r="I20" s="2601"/>
      <c r="J20" s="107"/>
      <c r="K20" s="1281"/>
      <c r="L20" s="1281"/>
      <c r="M20" s="1281"/>
      <c r="N20" s="1281"/>
      <c r="O20" s="1281"/>
      <c r="P20" s="1281"/>
      <c r="Q20" s="1281"/>
      <c r="R20" s="1281"/>
      <c r="S20" s="1281"/>
      <c r="T20" s="1281"/>
      <c r="U20" s="1281"/>
      <c r="V20" s="1281"/>
      <c r="W20" s="1281"/>
      <c r="X20" s="106"/>
      <c r="Y20" s="1281"/>
      <c r="Z20" s="1281"/>
      <c r="AA20" s="1281"/>
      <c r="AB20" s="1281"/>
      <c r="AC20" s="1281"/>
      <c r="AD20" s="1281"/>
      <c r="AE20" s="1281"/>
      <c r="AF20" s="1281"/>
      <c r="AG20" s="1281"/>
      <c r="AH20" s="1281"/>
      <c r="AI20" s="1281"/>
      <c r="AJ20" s="1281"/>
      <c r="AK20" s="124"/>
      <c r="AL20" s="1281"/>
      <c r="AM20" s="1281"/>
      <c r="AN20" s="1281"/>
      <c r="AO20" s="1281"/>
      <c r="AP20" s="2600"/>
      <c r="AQ20" s="4969"/>
    </row>
    <row r="21" spans="1:43" ht="14.1" customHeight="1">
      <c r="A21" s="4944"/>
      <c r="B21" s="4945"/>
      <c r="C21" s="4945"/>
      <c r="D21" s="4945"/>
      <c r="E21" s="4946"/>
      <c r="F21" s="2600"/>
      <c r="G21" s="4947"/>
      <c r="H21" s="4947"/>
      <c r="I21" s="2601"/>
      <c r="J21" s="104"/>
      <c r="K21" s="1281"/>
      <c r="L21" s="1281"/>
      <c r="M21" s="1281"/>
      <c r="N21" s="1281"/>
      <c r="O21" s="1281"/>
      <c r="P21" s="124"/>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4"/>
      <c r="AL21" s="1281"/>
      <c r="AM21" s="1281"/>
      <c r="AN21" s="1281"/>
      <c r="AO21" s="1281"/>
      <c r="AP21" s="2600"/>
      <c r="AQ21" s="4969"/>
    </row>
    <row r="22" spans="1:43" ht="14.1" customHeight="1">
      <c r="A22" s="4944"/>
      <c r="B22" s="4945"/>
      <c r="C22" s="4945"/>
      <c r="D22" s="4945"/>
      <c r="E22" s="4946"/>
      <c r="F22" s="2600"/>
      <c r="G22" s="4947"/>
      <c r="H22" s="4947"/>
      <c r="I22" s="2601"/>
      <c r="J22" s="101"/>
      <c r="K22" s="1281"/>
      <c r="L22" s="1281"/>
      <c r="M22" s="1281"/>
      <c r="N22" s="1281"/>
      <c r="O22" s="1281"/>
      <c r="P22" s="1281"/>
      <c r="Q22" s="1281"/>
      <c r="R22" s="1281"/>
      <c r="S22" s="1281"/>
      <c r="T22" s="1281"/>
      <c r="U22" s="106"/>
      <c r="V22" s="1281"/>
      <c r="W22" s="1281"/>
      <c r="X22" s="106"/>
      <c r="Y22" s="1281"/>
      <c r="Z22" s="1281"/>
      <c r="AA22" s="1281"/>
      <c r="AB22" s="1281"/>
      <c r="AC22" s="1281"/>
      <c r="AD22" s="1281"/>
      <c r="AE22" s="1281"/>
      <c r="AF22" s="1281"/>
      <c r="AG22" s="1281"/>
      <c r="AH22" s="1281"/>
      <c r="AI22" s="1281"/>
      <c r="AJ22" s="1281"/>
      <c r="AK22" s="124"/>
      <c r="AL22" s="1281"/>
      <c r="AM22" s="1281"/>
      <c r="AN22" s="1281"/>
      <c r="AO22" s="1281"/>
      <c r="AP22" s="2600"/>
      <c r="AQ22" s="4969"/>
    </row>
    <row r="23" spans="1:43" ht="14.1" customHeight="1">
      <c r="A23" s="4944"/>
      <c r="B23" s="4945"/>
      <c r="C23" s="4945"/>
      <c r="D23" s="4945"/>
      <c r="E23" s="4946"/>
      <c r="F23" s="2600"/>
      <c r="G23" s="4947"/>
      <c r="H23" s="4947"/>
      <c r="I23" s="2601"/>
      <c r="J23" s="107"/>
      <c r="K23" s="1281"/>
      <c r="L23" s="1281"/>
      <c r="M23" s="1281"/>
      <c r="N23" s="1281"/>
      <c r="O23" s="1281"/>
      <c r="P23" s="1281"/>
      <c r="Q23" s="1281"/>
      <c r="R23" s="1281"/>
      <c r="S23" s="1281"/>
      <c r="T23" s="1281"/>
      <c r="U23" s="1281"/>
      <c r="V23" s="1281"/>
      <c r="W23" s="1281"/>
      <c r="X23" s="106"/>
      <c r="Y23" s="1281"/>
      <c r="Z23" s="1281"/>
      <c r="AA23" s="1281"/>
      <c r="AB23" s="1281"/>
      <c r="AC23" s="1281"/>
      <c r="AD23" s="1281"/>
      <c r="AE23" s="1281"/>
      <c r="AF23" s="1281"/>
      <c r="AG23" s="1281"/>
      <c r="AH23" s="1281"/>
      <c r="AI23" s="1281"/>
      <c r="AJ23" s="1281"/>
      <c r="AK23" s="124"/>
      <c r="AL23" s="1281"/>
      <c r="AM23" s="1281"/>
      <c r="AN23" s="1281"/>
      <c r="AO23" s="1281"/>
      <c r="AP23" s="2600"/>
      <c r="AQ23" s="4969"/>
    </row>
    <row r="24" spans="1:43" ht="14.1" customHeight="1">
      <c r="A24" s="4944"/>
      <c r="B24" s="4945"/>
      <c r="C24" s="4945"/>
      <c r="D24" s="4945"/>
      <c r="E24" s="4946"/>
      <c r="F24" s="2600"/>
      <c r="G24" s="4947"/>
      <c r="H24" s="4947"/>
      <c r="I24" s="2601"/>
      <c r="J24" s="104"/>
      <c r="K24" s="1281"/>
      <c r="L24" s="1281"/>
      <c r="M24" s="1281"/>
      <c r="N24" s="1281"/>
      <c r="O24" s="1281"/>
      <c r="P24" s="124"/>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4"/>
      <c r="AL24" s="1281"/>
      <c r="AM24" s="1281"/>
      <c r="AN24" s="1281"/>
      <c r="AO24" s="1281"/>
      <c r="AP24" s="2600"/>
      <c r="AQ24" s="4969"/>
    </row>
    <row r="25" spans="1:43" ht="14.1" customHeight="1">
      <c r="A25" s="4944"/>
      <c r="B25" s="4945"/>
      <c r="C25" s="4945"/>
      <c r="D25" s="4945"/>
      <c r="E25" s="4946"/>
      <c r="F25" s="2600" t="s">
        <v>1017</v>
      </c>
      <c r="G25" s="4947"/>
      <c r="H25" s="4947"/>
      <c r="I25" s="2601"/>
      <c r="J25" s="101"/>
      <c r="K25" s="1281"/>
      <c r="L25" s="1281"/>
      <c r="M25" s="1281"/>
      <c r="N25" s="1281"/>
      <c r="O25" s="1281"/>
      <c r="P25" s="1281"/>
      <c r="Q25" s="1281"/>
      <c r="R25" s="1281"/>
      <c r="S25" s="1281"/>
      <c r="T25" s="1281"/>
      <c r="U25" s="106"/>
      <c r="V25" s="1281"/>
      <c r="W25" s="1281"/>
      <c r="X25" s="106"/>
      <c r="Y25" s="1281"/>
      <c r="Z25" s="1281"/>
      <c r="AA25" s="1281"/>
      <c r="AB25" s="1281"/>
      <c r="AC25" s="1281"/>
      <c r="AD25" s="1281"/>
      <c r="AE25" s="1281"/>
      <c r="AF25" s="1281"/>
      <c r="AG25" s="1281"/>
      <c r="AH25" s="1281"/>
      <c r="AI25" s="1281"/>
      <c r="AJ25" s="1281"/>
      <c r="AK25" s="124"/>
      <c r="AL25" s="1281"/>
      <c r="AM25" s="1281"/>
      <c r="AN25" s="1281"/>
      <c r="AO25" s="1281"/>
      <c r="AP25" s="2600"/>
      <c r="AQ25" s="4969"/>
    </row>
    <row r="26" spans="1:43" ht="14.1" customHeight="1">
      <c r="A26" s="4944"/>
      <c r="B26" s="4945"/>
      <c r="C26" s="4945"/>
      <c r="D26" s="4945"/>
      <c r="E26" s="4946"/>
      <c r="F26" s="2600" t="s">
        <v>1018</v>
      </c>
      <c r="G26" s="4947"/>
      <c r="H26" s="4947"/>
      <c r="I26" s="2601"/>
      <c r="J26" s="107"/>
      <c r="K26" s="1281"/>
      <c r="L26" s="1281"/>
      <c r="M26" s="1281"/>
      <c r="N26" s="1281"/>
      <c r="O26" s="1281"/>
      <c r="P26" s="1281"/>
      <c r="Q26" s="1281"/>
      <c r="R26" s="1281"/>
      <c r="S26" s="1281"/>
      <c r="T26" s="1281"/>
      <c r="U26" s="1281"/>
      <c r="V26" s="1281"/>
      <c r="W26" s="1281"/>
      <c r="X26" s="106"/>
      <c r="Y26" s="1281"/>
      <c r="Z26" s="1281"/>
      <c r="AA26" s="1281"/>
      <c r="AB26" s="1281"/>
      <c r="AC26" s="1281"/>
      <c r="AD26" s="1281"/>
      <c r="AE26" s="1281"/>
      <c r="AF26" s="1281"/>
      <c r="AG26" s="1281"/>
      <c r="AH26" s="1281"/>
      <c r="AI26" s="1281"/>
      <c r="AJ26" s="1281"/>
      <c r="AK26" s="124"/>
      <c r="AL26" s="1281"/>
      <c r="AM26" s="1281"/>
      <c r="AN26" s="1281"/>
      <c r="AO26" s="1281"/>
      <c r="AP26" s="2600"/>
      <c r="AQ26" s="4969"/>
    </row>
    <row r="27" spans="1:43" ht="14.1" customHeight="1">
      <c r="A27" s="4944"/>
      <c r="B27" s="4945"/>
      <c r="C27" s="4945"/>
      <c r="D27" s="4945"/>
      <c r="E27" s="4946"/>
      <c r="F27" s="2600" t="s">
        <v>1019</v>
      </c>
      <c r="G27" s="4947"/>
      <c r="H27" s="4947"/>
      <c r="I27" s="2601"/>
      <c r="J27" s="104"/>
      <c r="K27" s="1281"/>
      <c r="L27" s="1281"/>
      <c r="M27" s="1281"/>
      <c r="N27" s="1281"/>
      <c r="O27" s="1281"/>
      <c r="P27" s="124"/>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4"/>
      <c r="AL27" s="1281"/>
      <c r="AM27" s="1281"/>
      <c r="AN27" s="1281"/>
      <c r="AO27" s="1281"/>
      <c r="AP27" s="2600"/>
      <c r="AQ27" s="4969"/>
    </row>
    <row r="28" spans="1:43" ht="14.1" customHeight="1">
      <c r="A28" s="4944"/>
      <c r="B28" s="4945"/>
      <c r="C28" s="4945"/>
      <c r="D28" s="4945"/>
      <c r="E28" s="4946"/>
      <c r="F28" s="2600" t="s">
        <v>1020</v>
      </c>
      <c r="G28" s="4947"/>
      <c r="H28" s="4947"/>
      <c r="I28" s="2601"/>
      <c r="J28" s="101"/>
      <c r="K28" s="1281"/>
      <c r="L28" s="1281"/>
      <c r="M28" s="1281"/>
      <c r="N28" s="1281"/>
      <c r="O28" s="1281"/>
      <c r="P28" s="1281"/>
      <c r="Q28" s="1281"/>
      <c r="R28" s="1281"/>
      <c r="S28" s="1281"/>
      <c r="T28" s="1281"/>
      <c r="U28" s="106"/>
      <c r="V28" s="1281"/>
      <c r="W28" s="1281"/>
      <c r="X28" s="106"/>
      <c r="Y28" s="1281"/>
      <c r="Z28" s="1281"/>
      <c r="AA28" s="1281"/>
      <c r="AB28" s="1281"/>
      <c r="AC28" s="1281"/>
      <c r="AD28" s="1281"/>
      <c r="AE28" s="1281"/>
      <c r="AF28" s="1281"/>
      <c r="AG28" s="1281"/>
      <c r="AH28" s="1281"/>
      <c r="AI28" s="1281"/>
      <c r="AJ28" s="1281"/>
      <c r="AK28" s="124"/>
      <c r="AL28" s="1281"/>
      <c r="AM28" s="1281"/>
      <c r="AN28" s="1281"/>
      <c r="AO28" s="1281"/>
      <c r="AP28" s="2600"/>
      <c r="AQ28" s="4969"/>
    </row>
    <row r="29" spans="1:43" ht="14.1" customHeight="1">
      <c r="A29" s="4944"/>
      <c r="B29" s="4945"/>
      <c r="C29" s="4945"/>
      <c r="D29" s="4945"/>
      <c r="E29" s="4946"/>
      <c r="F29" s="2600" t="s">
        <v>79</v>
      </c>
      <c r="G29" s="4947"/>
      <c r="H29" s="4947"/>
      <c r="I29" s="2601"/>
      <c r="J29" s="107"/>
      <c r="K29" s="1281"/>
      <c r="L29" s="1281"/>
      <c r="M29" s="1281"/>
      <c r="N29" s="1281"/>
      <c r="O29" s="1281"/>
      <c r="P29" s="1281"/>
      <c r="Q29" s="1281"/>
      <c r="R29" s="1281"/>
      <c r="S29" s="1281"/>
      <c r="T29" s="1281"/>
      <c r="U29" s="1281"/>
      <c r="V29" s="1281"/>
      <c r="W29" s="1281"/>
      <c r="X29" s="106"/>
      <c r="Y29" s="1281"/>
      <c r="Z29" s="1281"/>
      <c r="AA29" s="1281"/>
      <c r="AB29" s="1281"/>
      <c r="AC29" s="1281"/>
      <c r="AD29" s="1281"/>
      <c r="AE29" s="1281"/>
      <c r="AF29" s="1281"/>
      <c r="AG29" s="1281"/>
      <c r="AH29" s="1281"/>
      <c r="AI29" s="1281"/>
      <c r="AJ29" s="1281"/>
      <c r="AK29" s="124"/>
      <c r="AL29" s="1281"/>
      <c r="AM29" s="1281"/>
      <c r="AN29" s="1281"/>
      <c r="AO29" s="1281"/>
      <c r="AP29" s="2600"/>
      <c r="AQ29" s="4969"/>
    </row>
    <row r="30" spans="1:43" ht="14.1" customHeight="1">
      <c r="A30" s="4944"/>
      <c r="B30" s="4945"/>
      <c r="C30" s="4945"/>
      <c r="D30" s="4945"/>
      <c r="E30" s="4946"/>
      <c r="F30" s="2600" t="s">
        <v>80</v>
      </c>
      <c r="G30" s="4947"/>
      <c r="H30" s="4947"/>
      <c r="I30" s="2601"/>
      <c r="J30" s="104"/>
      <c r="K30" s="1281"/>
      <c r="L30" s="1281"/>
      <c r="M30" s="1281"/>
      <c r="N30" s="1281"/>
      <c r="O30" s="1281"/>
      <c r="P30" s="124"/>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4"/>
      <c r="AL30" s="1281"/>
      <c r="AM30" s="1281"/>
      <c r="AN30" s="1281"/>
      <c r="AO30" s="1281"/>
      <c r="AP30" s="2600"/>
      <c r="AQ30" s="4969"/>
    </row>
    <row r="31" spans="1:43" ht="14.1" customHeight="1">
      <c r="A31" s="4944"/>
      <c r="B31" s="4945"/>
      <c r="C31" s="4945"/>
      <c r="D31" s="4945"/>
      <c r="E31" s="4946"/>
      <c r="F31" s="2600" t="s">
        <v>1016</v>
      </c>
      <c r="G31" s="4947"/>
      <c r="H31" s="4947"/>
      <c r="I31" s="2601"/>
      <c r="J31" s="101"/>
      <c r="K31" s="1281"/>
      <c r="L31" s="1281"/>
      <c r="M31" s="1281"/>
      <c r="N31" s="1281"/>
      <c r="O31" s="1281"/>
      <c r="P31" s="1281"/>
      <c r="Q31" s="1281"/>
      <c r="R31" s="1281"/>
      <c r="S31" s="1281"/>
      <c r="T31" s="1281"/>
      <c r="U31" s="106"/>
      <c r="V31" s="1281"/>
      <c r="W31" s="1281"/>
      <c r="X31" s="106"/>
      <c r="Y31" s="1281"/>
      <c r="Z31" s="1281"/>
      <c r="AA31" s="1281"/>
      <c r="AB31" s="1281"/>
      <c r="AC31" s="1281"/>
      <c r="AD31" s="1281"/>
      <c r="AE31" s="1281"/>
      <c r="AF31" s="1281"/>
      <c r="AG31" s="1281"/>
      <c r="AH31" s="1281"/>
      <c r="AI31" s="1281"/>
      <c r="AJ31" s="1281"/>
      <c r="AK31" s="124"/>
      <c r="AL31" s="1281"/>
      <c r="AM31" s="1281"/>
      <c r="AN31" s="1281"/>
      <c r="AO31" s="1281"/>
      <c r="AP31" s="2600"/>
      <c r="AQ31" s="4969"/>
    </row>
    <row r="32" spans="1:43" ht="14.1" customHeight="1" thickBot="1">
      <c r="A32" s="4948"/>
      <c r="B32" s="4949"/>
      <c r="C32" s="4949"/>
      <c r="D32" s="4949"/>
      <c r="E32" s="4950"/>
      <c r="F32" s="4955"/>
      <c r="G32" s="4956"/>
      <c r="H32" s="4956"/>
      <c r="I32" s="4957"/>
      <c r="J32" s="108"/>
      <c r="K32" s="109"/>
      <c r="L32" s="109"/>
      <c r="M32" s="109"/>
      <c r="N32" s="109"/>
      <c r="O32" s="109"/>
      <c r="P32" s="109"/>
      <c r="Q32" s="109"/>
      <c r="R32" s="109"/>
      <c r="S32" s="109"/>
      <c r="T32" s="109"/>
      <c r="U32" s="109"/>
      <c r="V32" s="109"/>
      <c r="W32" s="109"/>
      <c r="X32" s="110"/>
      <c r="Y32" s="109"/>
      <c r="Z32" s="109"/>
      <c r="AA32" s="109"/>
      <c r="AB32" s="109"/>
      <c r="AC32" s="109"/>
      <c r="AD32" s="109"/>
      <c r="AE32" s="109"/>
      <c r="AF32" s="109"/>
      <c r="AG32" s="109"/>
      <c r="AH32" s="109"/>
      <c r="AI32" s="109"/>
      <c r="AJ32" s="109"/>
      <c r="AK32" s="125"/>
      <c r="AL32" s="109"/>
      <c r="AM32" s="109"/>
      <c r="AN32" s="109"/>
      <c r="AO32" s="109"/>
      <c r="AP32" s="4955"/>
      <c r="AQ32" s="4982"/>
    </row>
    <row r="33" spans="1:48" ht="12" customHeight="1" thickBot="1">
      <c r="A33" s="1292"/>
      <c r="B33" s="1292"/>
      <c r="C33" s="1292"/>
      <c r="D33" s="1292"/>
      <c r="E33" s="1292"/>
      <c r="F33" s="1292"/>
      <c r="G33" s="1292"/>
      <c r="H33" s="1292"/>
      <c r="I33" s="1292"/>
      <c r="J33" s="1292"/>
      <c r="K33" s="1292"/>
      <c r="L33" s="1292"/>
      <c r="M33" s="1292"/>
      <c r="N33" s="1292"/>
      <c r="O33" s="1292"/>
      <c r="P33" s="22"/>
      <c r="Q33" s="1292"/>
      <c r="R33" s="1292"/>
      <c r="S33" s="1292"/>
      <c r="T33" s="1292"/>
      <c r="U33" s="1292"/>
      <c r="V33" s="1292"/>
      <c r="W33" s="1292"/>
      <c r="X33" s="1292"/>
      <c r="Y33" s="1292"/>
      <c r="Z33" s="1292"/>
      <c r="AA33" s="1292"/>
      <c r="AB33" s="1292"/>
      <c r="AC33" s="1292"/>
      <c r="AD33" s="1292"/>
      <c r="AE33" s="1292"/>
      <c r="AF33" s="1292"/>
      <c r="AG33" s="1292"/>
      <c r="AH33" s="1292"/>
      <c r="AI33" s="1292"/>
      <c r="AJ33" s="1292"/>
      <c r="AK33" s="22"/>
      <c r="AL33" s="1292"/>
      <c r="AM33" s="1292"/>
      <c r="AN33" s="1292"/>
      <c r="AO33" s="1292"/>
      <c r="AP33" s="1292"/>
      <c r="AQ33" s="1292"/>
    </row>
    <row r="34" spans="1:48" ht="14.1" customHeight="1" thickTop="1">
      <c r="A34" s="1292"/>
      <c r="B34" s="2600" t="s">
        <v>87</v>
      </c>
      <c r="C34" s="4947"/>
      <c r="D34" s="4947"/>
      <c r="E34" s="2600" t="s">
        <v>88</v>
      </c>
      <c r="F34" s="4947"/>
      <c r="G34" s="4947"/>
      <c r="H34" s="4947"/>
      <c r="I34" s="4947"/>
      <c r="J34" s="4947"/>
      <c r="K34" s="2601"/>
      <c r="L34" s="2600" t="s">
        <v>143</v>
      </c>
      <c r="M34" s="4947"/>
      <c r="N34" s="4947"/>
      <c r="O34" s="4947"/>
      <c r="P34" s="4947"/>
      <c r="Q34" s="4947"/>
      <c r="R34" s="4947"/>
      <c r="S34" s="4947"/>
      <c r="T34" s="4947"/>
      <c r="U34" s="4947"/>
      <c r="V34" s="4947"/>
      <c r="W34" s="4947"/>
      <c r="X34" s="4947"/>
      <c r="Y34" s="2600" t="s">
        <v>85</v>
      </c>
      <c r="Z34" s="4947"/>
      <c r="AA34" s="4947"/>
      <c r="AB34" s="4947"/>
      <c r="AC34" s="4947"/>
      <c r="AD34" s="4947"/>
      <c r="AE34" s="4947"/>
      <c r="AF34" s="2601"/>
      <c r="AG34" s="1292"/>
      <c r="AH34" s="4938" t="s">
        <v>1828</v>
      </c>
      <c r="AI34" s="4939"/>
      <c r="AJ34" s="4939"/>
      <c r="AK34" s="4939"/>
      <c r="AL34" s="4939"/>
      <c r="AM34" s="4939"/>
      <c r="AN34" s="4939"/>
      <c r="AO34" s="4939"/>
      <c r="AP34" s="4939"/>
      <c r="AQ34" s="4939"/>
      <c r="AR34" s="1600"/>
      <c r="AS34" s="1600"/>
      <c r="AT34" s="1600"/>
      <c r="AU34" s="1601"/>
      <c r="AV34" s="1602"/>
    </row>
    <row r="35" spans="1:48" ht="12" customHeight="1">
      <c r="A35" s="1292"/>
      <c r="B35" s="1306" t="s">
        <v>151</v>
      </c>
      <c r="C35" s="1312" t="s">
        <v>131</v>
      </c>
      <c r="D35" s="1313"/>
      <c r="E35" s="1306" t="s">
        <v>102</v>
      </c>
      <c r="F35" s="4954" t="s">
        <v>137</v>
      </c>
      <c r="G35" s="4954"/>
      <c r="H35" s="4954"/>
      <c r="I35" s="1312" t="s">
        <v>103</v>
      </c>
      <c r="J35" s="1312" t="s">
        <v>138</v>
      </c>
      <c r="K35" s="1313"/>
      <c r="L35" s="4976" t="s">
        <v>139</v>
      </c>
      <c r="M35" s="4954"/>
      <c r="N35" s="1312"/>
      <c r="O35" s="1312" t="s">
        <v>140</v>
      </c>
      <c r="P35" s="1312"/>
      <c r="Q35" s="1312" t="s">
        <v>141</v>
      </c>
      <c r="R35" s="1312" t="s">
        <v>123</v>
      </c>
      <c r="S35" s="4954" t="s">
        <v>142</v>
      </c>
      <c r="T35" s="4954"/>
      <c r="U35" s="1312"/>
      <c r="V35" s="1312" t="s">
        <v>140</v>
      </c>
      <c r="W35" s="1312"/>
      <c r="X35" s="1313" t="s">
        <v>141</v>
      </c>
      <c r="Y35" s="4952" t="s">
        <v>144</v>
      </c>
      <c r="Z35" s="4953"/>
      <c r="AA35" s="1307" t="s">
        <v>102</v>
      </c>
      <c r="AB35" s="4954"/>
      <c r="AC35" s="4954"/>
      <c r="AD35" s="1312" t="s">
        <v>145</v>
      </c>
      <c r="AE35" s="4978" t="s">
        <v>54</v>
      </c>
      <c r="AF35" s="4979"/>
      <c r="AG35" s="1292"/>
      <c r="AH35" s="4940"/>
      <c r="AI35" s="4941"/>
      <c r="AJ35" s="4941"/>
      <c r="AK35" s="4941"/>
      <c r="AL35" s="4941"/>
      <c r="AM35" s="4941"/>
      <c r="AN35" s="4941"/>
      <c r="AO35" s="4941"/>
      <c r="AP35" s="4941"/>
      <c r="AQ35" s="4941"/>
      <c r="AR35" s="1603"/>
      <c r="AS35" s="1603"/>
      <c r="AT35" s="1603"/>
      <c r="AU35" s="1601"/>
      <c r="AV35" s="1602"/>
    </row>
    <row r="36" spans="1:48" ht="12" customHeight="1">
      <c r="A36" s="1292"/>
      <c r="B36" s="1310" t="s">
        <v>151</v>
      </c>
      <c r="C36" s="1308" t="s">
        <v>132</v>
      </c>
      <c r="D36" s="1309"/>
      <c r="E36" s="1310" t="s">
        <v>102</v>
      </c>
      <c r="F36" s="4951"/>
      <c r="G36" s="4951"/>
      <c r="H36" s="4951"/>
      <c r="I36" s="1308" t="s">
        <v>103</v>
      </c>
      <c r="J36" s="1308" t="s">
        <v>138</v>
      </c>
      <c r="K36" s="1309"/>
      <c r="L36" s="4977" t="s">
        <v>139</v>
      </c>
      <c r="M36" s="4951"/>
      <c r="N36" s="1308"/>
      <c r="O36" s="1308" t="s">
        <v>140</v>
      </c>
      <c r="P36" s="1308"/>
      <c r="Q36" s="1308" t="s">
        <v>141</v>
      </c>
      <c r="R36" s="1308" t="s">
        <v>123</v>
      </c>
      <c r="S36" s="4951" t="s">
        <v>142</v>
      </c>
      <c r="T36" s="4951"/>
      <c r="U36" s="1308"/>
      <c r="V36" s="1308" t="s">
        <v>140</v>
      </c>
      <c r="W36" s="1308"/>
      <c r="X36" s="1309" t="s">
        <v>141</v>
      </c>
      <c r="Y36" s="4960" t="s">
        <v>144</v>
      </c>
      <c r="Z36" s="4961"/>
      <c r="AA36" s="1311" t="s">
        <v>102</v>
      </c>
      <c r="AB36" s="4951"/>
      <c r="AC36" s="4951"/>
      <c r="AD36" s="1308" t="s">
        <v>145</v>
      </c>
      <c r="AE36" s="4958" t="s">
        <v>54</v>
      </c>
      <c r="AF36" s="4959"/>
      <c r="AG36" s="1292"/>
      <c r="AH36" s="4940"/>
      <c r="AI36" s="4941"/>
      <c r="AJ36" s="4941"/>
      <c r="AK36" s="4941"/>
      <c r="AL36" s="4941"/>
      <c r="AM36" s="4941"/>
      <c r="AN36" s="4941"/>
      <c r="AO36" s="4941"/>
      <c r="AP36" s="4941"/>
      <c r="AQ36" s="4941"/>
      <c r="AR36" s="1603"/>
      <c r="AS36" s="1603"/>
      <c r="AT36" s="1603"/>
      <c r="AU36" s="1601"/>
      <c r="AV36" s="1602"/>
    </row>
    <row r="37" spans="1:48" ht="12" customHeight="1">
      <c r="A37" s="1292"/>
      <c r="B37" s="1310" t="s">
        <v>151</v>
      </c>
      <c r="C37" s="1308" t="s">
        <v>133</v>
      </c>
      <c r="D37" s="1309"/>
      <c r="E37" s="1310" t="s">
        <v>102</v>
      </c>
      <c r="F37" s="4951"/>
      <c r="G37" s="4951"/>
      <c r="H37" s="4951"/>
      <c r="I37" s="1308" t="s">
        <v>103</v>
      </c>
      <c r="J37" s="1308" t="s">
        <v>138</v>
      </c>
      <c r="K37" s="1309"/>
      <c r="L37" s="4977" t="s">
        <v>139</v>
      </c>
      <c r="M37" s="4951"/>
      <c r="N37" s="1308"/>
      <c r="O37" s="1308" t="s">
        <v>140</v>
      </c>
      <c r="P37" s="1308"/>
      <c r="Q37" s="1308" t="s">
        <v>141</v>
      </c>
      <c r="R37" s="1308" t="s">
        <v>123</v>
      </c>
      <c r="S37" s="4951" t="s">
        <v>142</v>
      </c>
      <c r="T37" s="4951"/>
      <c r="U37" s="1308"/>
      <c r="V37" s="1308" t="s">
        <v>140</v>
      </c>
      <c r="W37" s="1308"/>
      <c r="X37" s="1309" t="s">
        <v>141</v>
      </c>
      <c r="Y37" s="4960" t="s">
        <v>144</v>
      </c>
      <c r="Z37" s="4961"/>
      <c r="AA37" s="1311" t="s">
        <v>102</v>
      </c>
      <c r="AB37" s="4951"/>
      <c r="AC37" s="4951"/>
      <c r="AD37" s="1308" t="s">
        <v>145</v>
      </c>
      <c r="AE37" s="4958" t="s">
        <v>54</v>
      </c>
      <c r="AF37" s="4959"/>
      <c r="AG37" s="1292"/>
      <c r="AH37" s="4940"/>
      <c r="AI37" s="4941"/>
      <c r="AJ37" s="4941"/>
      <c r="AK37" s="4941"/>
      <c r="AL37" s="4941"/>
      <c r="AM37" s="4941"/>
      <c r="AN37" s="4941"/>
      <c r="AO37" s="4941"/>
      <c r="AP37" s="4941"/>
      <c r="AQ37" s="4941"/>
      <c r="AR37" s="1603"/>
      <c r="AS37" s="1603"/>
      <c r="AT37" s="1603"/>
      <c r="AU37" s="1601"/>
      <c r="AV37" s="1602"/>
    </row>
    <row r="38" spans="1:48" ht="12" customHeight="1">
      <c r="A38" s="1292"/>
      <c r="B38" s="1310" t="s">
        <v>151</v>
      </c>
      <c r="C38" s="1308" t="s">
        <v>134</v>
      </c>
      <c r="D38" s="1309"/>
      <c r="E38" s="1310" t="s">
        <v>102</v>
      </c>
      <c r="F38" s="4951"/>
      <c r="G38" s="4951"/>
      <c r="H38" s="4951"/>
      <c r="I38" s="1308" t="s">
        <v>103</v>
      </c>
      <c r="J38" s="1308" t="s">
        <v>138</v>
      </c>
      <c r="K38" s="1309"/>
      <c r="L38" s="4977" t="s">
        <v>139</v>
      </c>
      <c r="M38" s="4951"/>
      <c r="N38" s="1308"/>
      <c r="O38" s="1308" t="s">
        <v>140</v>
      </c>
      <c r="P38" s="1308"/>
      <c r="Q38" s="1308" t="s">
        <v>141</v>
      </c>
      <c r="R38" s="1308" t="s">
        <v>123</v>
      </c>
      <c r="S38" s="4951" t="s">
        <v>142</v>
      </c>
      <c r="T38" s="4951"/>
      <c r="U38" s="1308"/>
      <c r="V38" s="1308" t="s">
        <v>140</v>
      </c>
      <c r="W38" s="1308"/>
      <c r="X38" s="1309" t="s">
        <v>141</v>
      </c>
      <c r="Y38" s="4960" t="s">
        <v>144</v>
      </c>
      <c r="Z38" s="4961"/>
      <c r="AA38" s="1311" t="s">
        <v>102</v>
      </c>
      <c r="AB38" s="4951"/>
      <c r="AC38" s="4951"/>
      <c r="AD38" s="1308" t="s">
        <v>145</v>
      </c>
      <c r="AE38" s="4958" t="s">
        <v>54</v>
      </c>
      <c r="AF38" s="4959"/>
      <c r="AG38" s="1292"/>
      <c r="AH38" s="4940"/>
      <c r="AI38" s="4941"/>
      <c r="AJ38" s="4941"/>
      <c r="AK38" s="4941"/>
      <c r="AL38" s="4941"/>
      <c r="AM38" s="4941"/>
      <c r="AN38" s="4941"/>
      <c r="AO38" s="4941"/>
      <c r="AP38" s="4941"/>
      <c r="AQ38" s="4941"/>
      <c r="AR38" s="1603"/>
      <c r="AS38" s="1603"/>
      <c r="AT38" s="1603"/>
      <c r="AU38" s="1601"/>
      <c r="AV38" s="1602"/>
    </row>
    <row r="39" spans="1:48" ht="12" customHeight="1">
      <c r="A39" s="1292"/>
      <c r="B39" s="1310" t="s">
        <v>151</v>
      </c>
      <c r="C39" s="1308" t="s">
        <v>135</v>
      </c>
      <c r="D39" s="1309"/>
      <c r="E39" s="1310" t="s">
        <v>102</v>
      </c>
      <c r="F39" s="4951"/>
      <c r="G39" s="4951"/>
      <c r="H39" s="4951"/>
      <c r="I39" s="1308" t="s">
        <v>103</v>
      </c>
      <c r="J39" s="1308" t="s">
        <v>138</v>
      </c>
      <c r="K39" s="1309"/>
      <c r="L39" s="4977" t="s">
        <v>139</v>
      </c>
      <c r="M39" s="4951"/>
      <c r="N39" s="1308"/>
      <c r="O39" s="1308" t="s">
        <v>140</v>
      </c>
      <c r="P39" s="1308"/>
      <c r="Q39" s="1308" t="s">
        <v>141</v>
      </c>
      <c r="R39" s="1308" t="s">
        <v>123</v>
      </c>
      <c r="S39" s="4951" t="s">
        <v>142</v>
      </c>
      <c r="T39" s="4951"/>
      <c r="U39" s="1308"/>
      <c r="V39" s="1308" t="s">
        <v>140</v>
      </c>
      <c r="W39" s="1308"/>
      <c r="X39" s="1309" t="s">
        <v>141</v>
      </c>
      <c r="Y39" s="4960" t="s">
        <v>144</v>
      </c>
      <c r="Z39" s="4961"/>
      <c r="AA39" s="1311" t="s">
        <v>102</v>
      </c>
      <c r="AB39" s="4951"/>
      <c r="AC39" s="4951"/>
      <c r="AD39" s="1308" t="s">
        <v>145</v>
      </c>
      <c r="AE39" s="4958" t="s">
        <v>54</v>
      </c>
      <c r="AF39" s="4959"/>
      <c r="AG39" s="1292"/>
      <c r="AH39" s="4940"/>
      <c r="AI39" s="4941"/>
      <c r="AJ39" s="4941"/>
      <c r="AK39" s="4941"/>
      <c r="AL39" s="4941"/>
      <c r="AM39" s="4941"/>
      <c r="AN39" s="4941"/>
      <c r="AO39" s="4941"/>
      <c r="AP39" s="4941"/>
      <c r="AQ39" s="4941"/>
      <c r="AR39" s="1603"/>
      <c r="AS39" s="1603"/>
      <c r="AT39" s="1603"/>
      <c r="AU39" s="1601"/>
      <c r="AV39" s="1602"/>
    </row>
    <row r="40" spans="1:48" ht="12" customHeight="1">
      <c r="A40" s="1292"/>
      <c r="B40" s="1310" t="s">
        <v>151</v>
      </c>
      <c r="C40" s="1308" t="s">
        <v>136</v>
      </c>
      <c r="D40" s="1309"/>
      <c r="E40" s="1310" t="s">
        <v>102</v>
      </c>
      <c r="F40" s="4951"/>
      <c r="G40" s="4951"/>
      <c r="H40" s="4951"/>
      <c r="I40" s="1308" t="s">
        <v>103</v>
      </c>
      <c r="J40" s="1308" t="s">
        <v>138</v>
      </c>
      <c r="K40" s="1309"/>
      <c r="L40" s="4977" t="s">
        <v>139</v>
      </c>
      <c r="M40" s="4951"/>
      <c r="N40" s="1308"/>
      <c r="O40" s="1308" t="s">
        <v>140</v>
      </c>
      <c r="P40" s="1308"/>
      <c r="Q40" s="1308" t="s">
        <v>141</v>
      </c>
      <c r="R40" s="1308" t="s">
        <v>123</v>
      </c>
      <c r="S40" s="4951" t="s">
        <v>142</v>
      </c>
      <c r="T40" s="4951"/>
      <c r="U40" s="1308"/>
      <c r="V40" s="1308" t="s">
        <v>140</v>
      </c>
      <c r="W40" s="1308"/>
      <c r="X40" s="1309" t="s">
        <v>141</v>
      </c>
      <c r="Y40" s="4960" t="s">
        <v>144</v>
      </c>
      <c r="Z40" s="4961"/>
      <c r="AA40" s="1311" t="s">
        <v>102</v>
      </c>
      <c r="AB40" s="4951"/>
      <c r="AC40" s="4951"/>
      <c r="AD40" s="1308" t="s">
        <v>145</v>
      </c>
      <c r="AE40" s="4958" t="s">
        <v>54</v>
      </c>
      <c r="AF40" s="4959"/>
      <c r="AG40" s="1292"/>
      <c r="AH40" s="4940"/>
      <c r="AI40" s="4941"/>
      <c r="AJ40" s="4941"/>
      <c r="AK40" s="4941"/>
      <c r="AL40" s="4941"/>
      <c r="AM40" s="4941"/>
      <c r="AN40" s="4941"/>
      <c r="AO40" s="4941"/>
      <c r="AP40" s="4941"/>
      <c r="AQ40" s="4941"/>
      <c r="AR40" s="1603"/>
      <c r="AS40" s="1603"/>
      <c r="AT40" s="1603"/>
      <c r="AU40" s="1601"/>
      <c r="AV40" s="1602"/>
    </row>
    <row r="41" spans="1:48" ht="12" customHeight="1" thickBot="1">
      <c r="A41" s="1292"/>
      <c r="B41" s="11"/>
      <c r="C41" s="71" t="s">
        <v>123</v>
      </c>
      <c r="D41" s="531"/>
      <c r="E41" s="531"/>
      <c r="F41" s="531"/>
      <c r="G41" s="531"/>
      <c r="H41" s="531"/>
      <c r="I41" s="531"/>
      <c r="J41" s="1412"/>
      <c r="K41" s="142"/>
      <c r="L41" s="1412"/>
      <c r="M41" s="1412"/>
      <c r="N41" s="1412"/>
      <c r="O41" s="1412"/>
      <c r="P41" s="1412"/>
      <c r="Q41" s="1412"/>
      <c r="R41" s="1412"/>
      <c r="S41" s="1412"/>
      <c r="T41" s="1412"/>
      <c r="U41" s="32"/>
      <c r="V41" s="1412"/>
      <c r="W41" s="1412"/>
      <c r="X41" s="32"/>
      <c r="Y41" s="72"/>
      <c r="Z41" s="32"/>
      <c r="AA41" s="32"/>
      <c r="AB41" s="1412"/>
      <c r="AC41" s="1412"/>
      <c r="AD41" s="531"/>
      <c r="AE41" s="531"/>
      <c r="AF41" s="12"/>
      <c r="AG41" s="1292"/>
      <c r="AH41" s="4942"/>
      <c r="AI41" s="4943"/>
      <c r="AJ41" s="4943"/>
      <c r="AK41" s="4943"/>
      <c r="AL41" s="4943"/>
      <c r="AM41" s="4943"/>
      <c r="AN41" s="4943"/>
      <c r="AO41" s="4943"/>
      <c r="AP41" s="4943"/>
      <c r="AQ41" s="4943"/>
      <c r="AR41" s="1604"/>
      <c r="AS41" s="1604"/>
      <c r="AT41" s="1604"/>
      <c r="AU41" s="1601"/>
      <c r="AV41" s="1602"/>
    </row>
    <row r="42" spans="1:48" ht="6" customHeight="1" thickTop="1">
      <c r="A42" s="1292"/>
      <c r="B42" s="1292"/>
      <c r="D42" s="1292"/>
      <c r="E42" s="1292"/>
      <c r="F42" s="1292"/>
      <c r="G42" s="1292"/>
      <c r="H42" s="1292"/>
      <c r="I42" s="1292"/>
      <c r="J42" s="33"/>
      <c r="K42" s="33"/>
      <c r="L42" s="33"/>
      <c r="M42" s="1418"/>
      <c r="N42" s="1418"/>
      <c r="O42" s="1418"/>
      <c r="P42" s="1418"/>
      <c r="Q42" s="1418"/>
      <c r="R42" s="1418"/>
      <c r="S42" s="1418"/>
      <c r="T42" s="1418"/>
      <c r="U42" s="1292"/>
      <c r="V42" s="1292"/>
      <c r="W42" s="1292"/>
      <c r="X42" s="4980"/>
      <c r="Y42" s="4981"/>
      <c r="Z42" s="4981"/>
      <c r="AA42" s="1292"/>
      <c r="AB42" s="1292"/>
      <c r="AC42" s="1292"/>
      <c r="AD42" s="1292"/>
      <c r="AE42" s="1292"/>
      <c r="AF42" s="1292"/>
      <c r="AG42" s="1292"/>
      <c r="AH42" s="1417"/>
      <c r="AI42" s="164"/>
      <c r="AJ42" s="164"/>
      <c r="AK42" s="22"/>
      <c r="AL42" s="164"/>
      <c r="AM42" s="1292"/>
      <c r="AN42" s="164"/>
      <c r="AO42" s="1292"/>
      <c r="AP42" s="1292"/>
      <c r="AQ42" s="1292"/>
    </row>
    <row r="43" spans="1:48" ht="12" customHeight="1">
      <c r="A43" s="1292"/>
      <c r="B43" s="1417"/>
      <c r="C43" s="1292" t="s">
        <v>146</v>
      </c>
      <c r="D43" s="1417"/>
      <c r="E43" s="1292"/>
      <c r="F43" s="1292"/>
      <c r="G43" s="1292"/>
      <c r="H43" s="1292"/>
      <c r="I43" s="1292"/>
      <c r="J43" s="1417"/>
      <c r="K43" s="1417"/>
      <c r="L43" s="1417"/>
      <c r="M43" s="1417"/>
      <c r="N43" s="1417"/>
      <c r="O43" s="1417"/>
      <c r="P43" s="1417"/>
      <c r="Q43" s="1417"/>
      <c r="R43" s="1417"/>
      <c r="S43" s="1417"/>
      <c r="T43" s="1417"/>
      <c r="U43" s="30"/>
      <c r="V43" s="1417"/>
      <c r="W43" s="1417"/>
      <c r="X43" s="30"/>
      <c r="Y43" s="1417"/>
      <c r="Z43" s="1417"/>
      <c r="AA43" s="1292"/>
      <c r="AB43" s="1292"/>
      <c r="AC43" s="1292"/>
      <c r="AD43" s="1292"/>
      <c r="AE43" s="1292"/>
      <c r="AF43" s="1292"/>
      <c r="AG43" s="1292"/>
      <c r="AH43" s="1417"/>
      <c r="AI43" s="164"/>
      <c r="AJ43" s="164"/>
      <c r="AK43" s="22"/>
      <c r="AL43" s="164"/>
      <c r="AM43" s="1292"/>
      <c r="AN43" s="164"/>
      <c r="AO43" s="1292"/>
      <c r="AP43" s="1292"/>
      <c r="AQ43" s="1292"/>
    </row>
    <row r="44" spans="1:48" ht="12.95" customHeight="1">
      <c r="A44" s="1292"/>
      <c r="B44" s="1292"/>
      <c r="C44" s="1292"/>
      <c r="D44" s="1292"/>
      <c r="E44" s="1292"/>
      <c r="F44" s="1292"/>
      <c r="G44" s="1292"/>
      <c r="H44" s="1292"/>
      <c r="I44" s="1292"/>
      <c r="J44" s="1292"/>
      <c r="K44" s="1292"/>
      <c r="L44" s="1292"/>
      <c r="M44" s="1292"/>
      <c r="N44" s="1292"/>
      <c r="O44" s="1292"/>
      <c r="P44" s="22"/>
      <c r="Q44" s="1292"/>
      <c r="R44" s="1292"/>
      <c r="S44" s="1292"/>
      <c r="T44" s="1292"/>
      <c r="U44" s="1292"/>
      <c r="V44" s="1292"/>
      <c r="W44" s="1292"/>
      <c r="X44" s="1292"/>
      <c r="Y44" s="1292"/>
      <c r="Z44" s="1292"/>
      <c r="AA44" s="1292"/>
      <c r="AB44" s="1292"/>
      <c r="AC44" s="1292"/>
      <c r="AD44" s="1292"/>
      <c r="AE44" s="1292"/>
      <c r="AF44" s="1292"/>
      <c r="AG44" s="1292"/>
      <c r="AH44" s="1292"/>
      <c r="AI44" s="1292"/>
      <c r="AJ44" s="1292"/>
      <c r="AK44" s="22"/>
      <c r="AL44" s="1292"/>
      <c r="AM44" s="1292"/>
      <c r="AN44" s="1292"/>
      <c r="AO44" s="1292"/>
      <c r="AP44" s="1292"/>
      <c r="AQ44" s="1292"/>
    </row>
  </sheetData>
  <mergeCells count="130">
    <mergeCell ref="X42:Z42"/>
    <mergeCell ref="Y40:Z40"/>
    <mergeCell ref="AP8:AQ8"/>
    <mergeCell ref="AP9:AQ9"/>
    <mergeCell ref="AP10:AQ10"/>
    <mergeCell ref="AP11:AQ11"/>
    <mergeCell ref="AP12:AQ12"/>
    <mergeCell ref="AP13:AQ13"/>
    <mergeCell ref="AP14:AQ14"/>
    <mergeCell ref="AP15:AQ15"/>
    <mergeCell ref="AP16:AQ16"/>
    <mergeCell ref="AP31:AQ31"/>
    <mergeCell ref="AP32:AQ32"/>
    <mergeCell ref="AP21:AQ21"/>
    <mergeCell ref="AP22:AQ22"/>
    <mergeCell ref="AP23:AQ23"/>
    <mergeCell ref="Y39:Z39"/>
    <mergeCell ref="AB39:AC39"/>
    <mergeCell ref="AE39:AF39"/>
    <mergeCell ref="AB37:AC37"/>
    <mergeCell ref="AB40:AC40"/>
    <mergeCell ref="AE40:AF40"/>
    <mergeCell ref="AP17:AQ17"/>
    <mergeCell ref="AP18:AQ18"/>
    <mergeCell ref="AP29:AQ29"/>
    <mergeCell ref="AP19:AQ19"/>
    <mergeCell ref="AP20:AQ20"/>
    <mergeCell ref="AE35:AF35"/>
    <mergeCell ref="Y37:Z37"/>
    <mergeCell ref="AP26:AQ26"/>
    <mergeCell ref="AP27:AQ27"/>
    <mergeCell ref="AP28:AQ28"/>
    <mergeCell ref="AP30:AQ30"/>
    <mergeCell ref="S40:T40"/>
    <mergeCell ref="L35:M35"/>
    <mergeCell ref="S35:T35"/>
    <mergeCell ref="S39:T39"/>
    <mergeCell ref="F40:H40"/>
    <mergeCell ref="L39:M39"/>
    <mergeCell ref="S37:T37"/>
    <mergeCell ref="L34:X34"/>
    <mergeCell ref="L40:M40"/>
    <mergeCell ref="F35:H35"/>
    <mergeCell ref="F36:H36"/>
    <mergeCell ref="L36:M36"/>
    <mergeCell ref="S36:T36"/>
    <mergeCell ref="L37:M37"/>
    <mergeCell ref="L38:M38"/>
    <mergeCell ref="S38:T38"/>
    <mergeCell ref="E34:K34"/>
    <mergeCell ref="F37:H37"/>
    <mergeCell ref="F38:H38"/>
    <mergeCell ref="F39:H39"/>
    <mergeCell ref="AE38:AF38"/>
    <mergeCell ref="Y38:Z38"/>
    <mergeCell ref="Y36:Z36"/>
    <mergeCell ref="AB36:AC36"/>
    <mergeCell ref="AE36:AF36"/>
    <mergeCell ref="F23:I23"/>
    <mergeCell ref="F21:I21"/>
    <mergeCell ref="A22:E22"/>
    <mergeCell ref="A1:AT1"/>
    <mergeCell ref="F4:I5"/>
    <mergeCell ref="F6:I6"/>
    <mergeCell ref="F7:I7"/>
    <mergeCell ref="AP6:AQ6"/>
    <mergeCell ref="AP7:AQ7"/>
    <mergeCell ref="AP4:AQ5"/>
    <mergeCell ref="A4:E5"/>
    <mergeCell ref="A6:E6"/>
    <mergeCell ref="A7:E7"/>
    <mergeCell ref="AP24:AQ24"/>
    <mergeCell ref="AP25:AQ25"/>
    <mergeCell ref="A23:E23"/>
    <mergeCell ref="B34:D34"/>
    <mergeCell ref="AE37:AF37"/>
    <mergeCell ref="Y34:AF34"/>
    <mergeCell ref="A32:E32"/>
    <mergeCell ref="A25:E25"/>
    <mergeCell ref="A27:E27"/>
    <mergeCell ref="A28:E28"/>
    <mergeCell ref="A29:E29"/>
    <mergeCell ref="A30:E30"/>
    <mergeCell ref="A31:E31"/>
    <mergeCell ref="A26:E26"/>
    <mergeCell ref="AB38:AC38"/>
    <mergeCell ref="Y35:Z35"/>
    <mergeCell ref="AB35:AC35"/>
    <mergeCell ref="F27:I27"/>
    <mergeCell ref="F28:I28"/>
    <mergeCell ref="F32:I32"/>
    <mergeCell ref="F29:I29"/>
    <mergeCell ref="F30:I30"/>
    <mergeCell ref="A10:E10"/>
    <mergeCell ref="A11:E11"/>
    <mergeCell ref="F19:I19"/>
    <mergeCell ref="F20:I20"/>
    <mergeCell ref="F24:I24"/>
    <mergeCell ref="F25:I25"/>
    <mergeCell ref="F26:I26"/>
    <mergeCell ref="F31:I31"/>
    <mergeCell ref="A18:E18"/>
    <mergeCell ref="A20:E20"/>
    <mergeCell ref="A21:E21"/>
    <mergeCell ref="A19:E19"/>
    <mergeCell ref="A24:E24"/>
    <mergeCell ref="AE2:AJ2"/>
    <mergeCell ref="AK2:AL2"/>
    <mergeCell ref="AM2:AP2"/>
    <mergeCell ref="AH34:AQ41"/>
    <mergeCell ref="A14:E14"/>
    <mergeCell ref="A15:E15"/>
    <mergeCell ref="F18:I18"/>
    <mergeCell ref="F17:I17"/>
    <mergeCell ref="F14:I14"/>
    <mergeCell ref="F22:I22"/>
    <mergeCell ref="F15:I15"/>
    <mergeCell ref="F16:I16"/>
    <mergeCell ref="F8:I8"/>
    <mergeCell ref="A12:E12"/>
    <mergeCell ref="F9:I9"/>
    <mergeCell ref="F10:I10"/>
    <mergeCell ref="F11:I11"/>
    <mergeCell ref="F12:I12"/>
    <mergeCell ref="F13:I13"/>
    <mergeCell ref="A16:E16"/>
    <mergeCell ref="A17:E17"/>
    <mergeCell ref="A13:E13"/>
    <mergeCell ref="A8:E8"/>
    <mergeCell ref="A9:E9"/>
  </mergeCells>
  <phoneticPr fontId="9"/>
  <dataValidations count="1">
    <dataValidation type="list" allowBlank="1" showInputMessage="1" showErrorMessage="1" sqref="AK2:AL2">
      <formula1>"6,7,8,9,10,11,12,1,2,3"</formula1>
    </dataValidation>
  </dataValidations>
  <printOptions horizontalCentered="1"/>
  <pageMargins left="0.70866141732283472" right="0.31496062992125984" top="0.39370078740157483" bottom="0.39370078740157483" header="0" footer="0"/>
  <pageSetup paperSize="9" orientation="landscape" cellComments="asDisplayed"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M67"/>
  <sheetViews>
    <sheetView showGridLines="0" zoomScaleNormal="100" zoomScaleSheetLayoutView="100" workbookViewId="0">
      <selection sqref="A1:AL1"/>
    </sheetView>
  </sheetViews>
  <sheetFormatPr defaultColWidth="8" defaultRowHeight="12"/>
  <cols>
    <col min="1" max="11" width="2.375" style="18" customWidth="1"/>
    <col min="12" max="12" width="2.375" style="119" customWidth="1"/>
    <col min="13" max="99" width="2.375" style="18" customWidth="1"/>
    <col min="100" max="16384" width="8" style="18"/>
  </cols>
  <sheetData>
    <row r="1" spans="1:60" ht="14.1" customHeight="1">
      <c r="A1" s="3333" t="s">
        <v>1932</v>
      </c>
      <c r="B1" s="3333"/>
      <c r="C1" s="3333"/>
      <c r="D1" s="3333"/>
      <c r="E1" s="3333"/>
      <c r="F1" s="3333"/>
      <c r="G1" s="3333"/>
      <c r="H1" s="3333"/>
      <c r="I1" s="3333"/>
      <c r="J1" s="3333"/>
      <c r="K1" s="3333"/>
      <c r="L1" s="3333"/>
      <c r="M1" s="3333"/>
      <c r="N1" s="3333"/>
      <c r="O1" s="3333"/>
      <c r="P1" s="3333"/>
      <c r="Q1" s="3333"/>
      <c r="R1" s="3333"/>
      <c r="S1" s="3333"/>
      <c r="T1" s="3333"/>
      <c r="U1" s="3333"/>
      <c r="V1" s="3333"/>
      <c r="W1" s="3333"/>
      <c r="X1" s="3333"/>
      <c r="Y1" s="3333"/>
      <c r="Z1" s="3333"/>
      <c r="AA1" s="3333"/>
      <c r="AB1" s="3333"/>
      <c r="AC1" s="3333"/>
      <c r="AD1" s="3333"/>
      <c r="AE1" s="3333"/>
      <c r="AF1" s="3333"/>
      <c r="AG1" s="3333"/>
      <c r="AH1" s="3333"/>
      <c r="AI1" s="3333"/>
      <c r="AJ1" s="3333"/>
      <c r="AK1" s="3333"/>
      <c r="AL1" s="3333"/>
      <c r="AM1" s="769"/>
    </row>
    <row r="2" spans="1:60" ht="5.0999999999999996" customHeight="1" thickBot="1"/>
    <row r="3" spans="1:60" ht="14.1" customHeight="1">
      <c r="A3" s="3334" t="s">
        <v>335</v>
      </c>
      <c r="B3" s="3335"/>
      <c r="C3" s="3335"/>
      <c r="D3" s="3335"/>
      <c r="E3" s="3335"/>
      <c r="F3" s="3335"/>
      <c r="G3" s="3335"/>
      <c r="H3" s="3335"/>
      <c r="I3" s="3335"/>
      <c r="J3" s="3335"/>
      <c r="K3" s="3335"/>
      <c r="L3" s="3335"/>
      <c r="M3" s="3335"/>
      <c r="N3" s="3335"/>
      <c r="O3" s="3335"/>
      <c r="P3" s="3335"/>
      <c r="Q3" s="3335"/>
      <c r="R3" s="3335"/>
      <c r="S3" s="3335"/>
      <c r="T3" s="3335"/>
      <c r="U3" s="3335"/>
      <c r="V3" s="3335"/>
      <c r="W3" s="3335"/>
      <c r="X3" s="3335"/>
      <c r="Y3" s="3335"/>
      <c r="Z3" s="4378"/>
      <c r="AA3" s="3335" t="s">
        <v>182</v>
      </c>
      <c r="AB3" s="3335"/>
      <c r="AC3" s="3335"/>
      <c r="AD3" s="3335"/>
      <c r="AE3" s="3335"/>
      <c r="AF3" s="3335"/>
      <c r="AG3" s="3335"/>
      <c r="AH3" s="3335"/>
      <c r="AI3" s="3335"/>
      <c r="AJ3" s="3335"/>
      <c r="AK3" s="3335"/>
      <c r="AL3" s="3404"/>
      <c r="AM3" s="84"/>
      <c r="AN3" s="243"/>
    </row>
    <row r="4" spans="1:60" ht="14.1" customHeight="1">
      <c r="A4" s="3" t="s">
        <v>2039</v>
      </c>
      <c r="B4" s="37"/>
      <c r="C4" s="1890"/>
      <c r="D4" s="1890"/>
      <c r="E4" s="1890"/>
      <c r="F4" s="1890"/>
      <c r="G4" s="1890"/>
      <c r="H4" s="1890"/>
      <c r="I4" s="1890"/>
      <c r="J4" s="1890"/>
      <c r="K4" s="1890"/>
      <c r="L4" s="1199"/>
      <c r="M4" s="1890"/>
      <c r="N4" s="1890"/>
      <c r="O4" s="1890"/>
      <c r="P4" s="1890"/>
      <c r="Q4" s="1890"/>
      <c r="R4" s="1890"/>
      <c r="S4" s="1890"/>
      <c r="T4" s="1890"/>
      <c r="U4" s="1890"/>
      <c r="V4" s="1890"/>
      <c r="W4" s="1890"/>
      <c r="X4" s="1890"/>
      <c r="Y4" s="1890"/>
      <c r="Z4" s="290"/>
      <c r="AA4" s="37"/>
      <c r="AB4" s="37"/>
      <c r="AC4" s="84"/>
      <c r="AD4" s="84"/>
      <c r="AE4" s="84"/>
      <c r="AF4" s="84"/>
      <c r="AG4" s="84"/>
      <c r="AH4" s="84"/>
      <c r="AI4" s="84"/>
      <c r="AJ4" s="84"/>
      <c r="AK4" s="84"/>
      <c r="AL4" s="160"/>
      <c r="AM4" s="84"/>
      <c r="AN4" s="243"/>
    </row>
    <row r="5" spans="1:60" ht="14.1" customHeight="1">
      <c r="A5" s="44"/>
      <c r="B5" s="37"/>
      <c r="C5" s="1888" t="s">
        <v>1584</v>
      </c>
      <c r="D5" s="84"/>
      <c r="E5" s="84"/>
      <c r="F5" s="84"/>
      <c r="G5" s="84"/>
      <c r="H5" s="84"/>
      <c r="I5" s="84"/>
      <c r="J5" s="84"/>
      <c r="K5" s="84"/>
      <c r="L5" s="84"/>
      <c r="M5" s="84"/>
      <c r="N5" s="84"/>
      <c r="O5" s="84"/>
      <c r="P5" s="84"/>
      <c r="Q5" s="84"/>
      <c r="R5" s="84"/>
      <c r="S5" s="84"/>
      <c r="T5" s="84"/>
      <c r="U5" s="84"/>
      <c r="V5" s="84"/>
      <c r="W5" s="84"/>
      <c r="X5" s="84"/>
      <c r="Y5" s="84"/>
      <c r="Z5" s="273"/>
      <c r="AA5" s="84"/>
      <c r="AB5" s="84"/>
      <c r="AC5" s="84"/>
      <c r="AD5" s="84"/>
      <c r="AE5" s="84"/>
      <c r="AF5" s="84"/>
      <c r="AG5" s="84"/>
      <c r="AH5" s="84"/>
      <c r="AI5" s="84"/>
      <c r="AJ5" s="84"/>
      <c r="AK5" s="84"/>
      <c r="AL5" s="160"/>
      <c r="AM5" s="84"/>
      <c r="AN5" s="243"/>
    </row>
    <row r="6" spans="1:60" ht="14.1" customHeight="1">
      <c r="A6" s="44"/>
      <c r="B6" s="37"/>
      <c r="C6" s="1886" t="s">
        <v>1362</v>
      </c>
      <c r="D6" s="1886"/>
      <c r="E6" s="1886"/>
      <c r="F6" s="1886"/>
      <c r="G6" s="1886"/>
      <c r="H6" s="1886"/>
      <c r="I6" s="1886"/>
      <c r="J6" s="1886"/>
      <c r="K6" s="1886"/>
      <c r="L6" s="1199"/>
      <c r="M6" s="1890"/>
      <c r="N6" s="1890"/>
      <c r="O6" s="1890"/>
      <c r="P6" s="1890"/>
      <c r="Q6" s="1890"/>
      <c r="R6" s="1890"/>
      <c r="S6" s="1890"/>
      <c r="T6" s="1890"/>
      <c r="U6" s="1890"/>
      <c r="V6" s="1890"/>
      <c r="W6" s="1890"/>
      <c r="X6" s="1890"/>
      <c r="Y6" s="1890"/>
      <c r="Z6" s="290"/>
      <c r="AA6" s="84"/>
      <c r="AB6" s="84"/>
      <c r="AC6" s="84"/>
      <c r="AD6" s="84"/>
      <c r="AE6" s="84"/>
      <c r="AF6" s="84"/>
      <c r="AG6" s="84"/>
      <c r="AH6" s="84"/>
      <c r="AI6" s="84"/>
      <c r="AJ6" s="84"/>
      <c r="AK6" s="84"/>
      <c r="AL6" s="160"/>
      <c r="AM6" s="84"/>
      <c r="AN6" s="243"/>
    </row>
    <row r="7" spans="1:60" ht="14.1" customHeight="1">
      <c r="A7" s="44"/>
      <c r="B7" s="37"/>
      <c r="C7" s="1694" t="s">
        <v>1585</v>
      </c>
      <c r="D7" s="1694"/>
      <c r="E7" s="1694"/>
      <c r="F7" s="1694"/>
      <c r="G7" s="1694"/>
      <c r="H7" s="1694"/>
      <c r="I7" s="1694"/>
      <c r="J7" s="1694"/>
      <c r="K7" s="1694"/>
      <c r="L7" s="1902"/>
      <c r="M7" s="1902"/>
      <c r="N7" s="1902"/>
      <c r="O7" s="1902"/>
      <c r="P7" s="1902"/>
      <c r="Q7" s="1902"/>
      <c r="R7" s="1887"/>
      <c r="S7" s="1887"/>
      <c r="T7" s="1887"/>
      <c r="U7" s="1887"/>
      <c r="V7" s="84"/>
      <c r="W7" s="84"/>
      <c r="X7" s="84"/>
      <c r="Y7" s="84"/>
      <c r="Z7" s="273"/>
      <c r="AA7" s="84"/>
      <c r="AB7" s="84"/>
      <c r="AC7" s="84"/>
      <c r="AD7" s="84"/>
      <c r="AE7" s="84"/>
      <c r="AF7" s="84"/>
      <c r="AG7" s="84"/>
      <c r="AH7" s="84"/>
      <c r="AI7" s="84"/>
      <c r="AJ7" s="84"/>
      <c r="AK7" s="84"/>
      <c r="AL7" s="160"/>
      <c r="AM7" s="84"/>
      <c r="AN7" s="243"/>
    </row>
    <row r="8" spans="1:60" ht="14.1" customHeight="1">
      <c r="A8" s="44"/>
      <c r="B8" s="37"/>
      <c r="C8" s="1694" t="s">
        <v>1363</v>
      </c>
      <c r="D8" s="1694"/>
      <c r="E8" s="1694"/>
      <c r="F8" s="1694"/>
      <c r="G8" s="1694"/>
      <c r="H8" s="1694"/>
      <c r="I8" s="1694"/>
      <c r="J8" s="1694"/>
      <c r="K8" s="1694"/>
      <c r="L8" s="1902"/>
      <c r="M8" s="1902"/>
      <c r="N8" s="1902"/>
      <c r="O8" s="1902"/>
      <c r="P8" s="1902"/>
      <c r="Q8" s="1902"/>
      <c r="R8" s="1887"/>
      <c r="S8" s="1887"/>
      <c r="T8" s="1887"/>
      <c r="U8" s="1887"/>
      <c r="V8" s="84"/>
      <c r="W8" s="84"/>
      <c r="X8" s="84"/>
      <c r="Y8" s="84"/>
      <c r="Z8" s="273"/>
      <c r="AA8" s="84"/>
      <c r="AB8" s="84"/>
      <c r="AC8" s="84"/>
      <c r="AD8" s="84"/>
      <c r="AE8" s="84"/>
      <c r="AF8" s="84"/>
      <c r="AG8" s="84"/>
      <c r="AH8" s="84"/>
      <c r="AI8" s="84"/>
      <c r="AJ8" s="84"/>
      <c r="AK8" s="84"/>
      <c r="AL8" s="160"/>
      <c r="AM8" s="84"/>
      <c r="AN8" s="243"/>
    </row>
    <row r="9" spans="1:60" ht="14.1" customHeight="1">
      <c r="A9" s="3" t="s">
        <v>2040</v>
      </c>
      <c r="B9" s="37"/>
      <c r="C9" s="1890"/>
      <c r="D9" s="1890"/>
      <c r="E9" s="1890"/>
      <c r="F9" s="1890"/>
      <c r="G9" s="1890"/>
      <c r="H9" s="1890"/>
      <c r="I9" s="1890"/>
      <c r="J9" s="1890"/>
      <c r="K9" s="1890"/>
      <c r="L9" s="1199"/>
      <c r="M9" s="1890"/>
      <c r="N9" s="1890"/>
      <c r="O9" s="1890"/>
      <c r="P9" s="1890"/>
      <c r="Q9" s="1890"/>
      <c r="R9" s="1890"/>
      <c r="S9" s="1890"/>
      <c r="T9" s="1890"/>
      <c r="U9" s="1890"/>
      <c r="V9" s="1890"/>
      <c r="W9" s="1890"/>
      <c r="X9" s="1890"/>
      <c r="Y9" s="1890"/>
      <c r="Z9" s="1891"/>
      <c r="AA9" s="143"/>
      <c r="AB9" s="611"/>
      <c r="AC9" s="611"/>
      <c r="AD9" s="611"/>
      <c r="AE9" s="611"/>
      <c r="AF9" s="611"/>
      <c r="AG9" s="611"/>
      <c r="AH9" s="611"/>
      <c r="AI9" s="611"/>
      <c r="AJ9" s="611"/>
      <c r="AK9" s="611"/>
      <c r="AL9" s="130"/>
      <c r="AM9" s="3"/>
    </row>
    <row r="10" spans="1:60" ht="14.1" customHeight="1">
      <c r="A10" s="3"/>
      <c r="B10" s="1890" t="s">
        <v>713</v>
      </c>
      <c r="C10" s="1890"/>
      <c r="D10" s="1890"/>
      <c r="E10" s="1890"/>
      <c r="F10" s="1890"/>
      <c r="G10" s="1890"/>
      <c r="H10" s="1890"/>
      <c r="I10" s="1890"/>
      <c r="J10" s="1890"/>
      <c r="K10" s="1890"/>
      <c r="L10" s="1199"/>
      <c r="M10" s="1890"/>
      <c r="N10" s="1890"/>
      <c r="O10" s="1890"/>
      <c r="P10" s="1890"/>
      <c r="Q10" s="1890"/>
      <c r="R10" s="1890"/>
      <c r="S10" s="1890"/>
      <c r="T10" s="1890"/>
      <c r="U10" s="1890"/>
      <c r="V10" s="13"/>
      <c r="W10" s="13"/>
      <c r="X10" s="1890"/>
      <c r="Y10" s="13"/>
      <c r="Z10" s="13"/>
      <c r="AA10" s="14"/>
      <c r="AB10" s="531"/>
      <c r="AC10" s="531"/>
      <c r="AD10" s="531"/>
      <c r="AE10" s="611"/>
      <c r="AF10" s="611"/>
      <c r="AG10" s="611"/>
      <c r="AH10" s="611"/>
      <c r="AI10" s="611"/>
      <c r="AJ10" s="611"/>
      <c r="AK10" s="611"/>
      <c r="AL10" s="130"/>
      <c r="AM10" s="3" t="s">
        <v>410</v>
      </c>
    </row>
    <row r="11" spans="1:60" ht="14.1" customHeight="1">
      <c r="A11" s="3"/>
      <c r="B11" s="5003" t="s">
        <v>397</v>
      </c>
      <c r="C11" s="5063"/>
      <c r="D11" s="5064"/>
      <c r="E11" s="5000" t="s">
        <v>395</v>
      </c>
      <c r="F11" s="5068"/>
      <c r="G11" s="5068"/>
      <c r="H11" s="5068"/>
      <c r="I11" s="5069"/>
      <c r="J11" s="3435" t="s">
        <v>69</v>
      </c>
      <c r="K11" s="2922"/>
      <c r="L11" s="2922"/>
      <c r="M11" s="5073"/>
      <c r="N11" s="3532" t="s">
        <v>396</v>
      </c>
      <c r="O11" s="3533"/>
      <c r="P11" s="3533"/>
      <c r="Q11" s="5075"/>
      <c r="R11" s="3462" t="s">
        <v>66</v>
      </c>
      <c r="S11" s="3448"/>
      <c r="T11" s="3448"/>
      <c r="U11" s="3448"/>
      <c r="V11" s="3448"/>
      <c r="W11" s="3448"/>
      <c r="X11" s="3448"/>
      <c r="Y11" s="3448"/>
      <c r="Z11" s="4555"/>
      <c r="AA11" s="4548" t="s">
        <v>399</v>
      </c>
      <c r="AB11" s="4598"/>
      <c r="AC11" s="4598"/>
      <c r="AD11" s="4598"/>
      <c r="AE11" s="4598"/>
      <c r="AF11" s="4598"/>
      <c r="AG11" s="4549"/>
      <c r="AH11" s="5003" t="s">
        <v>334</v>
      </c>
      <c r="AI11" s="5063"/>
      <c r="AJ11" s="5063"/>
      <c r="AK11" s="5064"/>
      <c r="AL11" s="126"/>
      <c r="AM11" s="274"/>
      <c r="AN11" s="5038" t="s">
        <v>409</v>
      </c>
      <c r="AO11" s="5039"/>
      <c r="AP11" s="5039"/>
      <c r="AQ11" s="5039"/>
      <c r="AR11" s="5039"/>
      <c r="AS11" s="5039"/>
      <c r="AT11" s="5040"/>
      <c r="AU11" s="5041" t="s">
        <v>408</v>
      </c>
      <c r="AV11" s="5042"/>
      <c r="AW11" s="5042"/>
      <c r="AX11" s="5042"/>
      <c r="AY11" s="5042"/>
      <c r="AZ11" s="5042"/>
      <c r="BA11" s="5042"/>
      <c r="BB11" s="5042"/>
      <c r="BC11" s="5042"/>
      <c r="BD11" s="5042"/>
      <c r="BE11" s="5042"/>
      <c r="BF11" s="5042"/>
      <c r="BG11" s="5042"/>
      <c r="BH11" s="5043"/>
    </row>
    <row r="12" spans="1:60" ht="14.1" customHeight="1">
      <c r="A12" s="3"/>
      <c r="B12" s="5065"/>
      <c r="C12" s="5066"/>
      <c r="D12" s="5067"/>
      <c r="E12" s="5070"/>
      <c r="F12" s="5071"/>
      <c r="G12" s="5071"/>
      <c r="H12" s="5071"/>
      <c r="I12" s="5072"/>
      <c r="J12" s="2924"/>
      <c r="K12" s="2886"/>
      <c r="L12" s="2886"/>
      <c r="M12" s="5074"/>
      <c r="N12" s="5076"/>
      <c r="O12" s="5077"/>
      <c r="P12" s="5077"/>
      <c r="Q12" s="5078"/>
      <c r="R12" s="4562"/>
      <c r="S12" s="4563"/>
      <c r="T12" s="4563"/>
      <c r="U12" s="4563"/>
      <c r="V12" s="4563"/>
      <c r="W12" s="4563"/>
      <c r="X12" s="4563"/>
      <c r="Y12" s="4563"/>
      <c r="Z12" s="4564"/>
      <c r="AA12" s="4548" t="s">
        <v>398</v>
      </c>
      <c r="AB12" s="5044"/>
      <c r="AC12" s="5013" t="s">
        <v>400</v>
      </c>
      <c r="AD12" s="4566"/>
      <c r="AE12" s="4566"/>
      <c r="AF12" s="4566"/>
      <c r="AG12" s="4567"/>
      <c r="AH12" s="5065"/>
      <c r="AI12" s="5066"/>
      <c r="AJ12" s="5066"/>
      <c r="AK12" s="5067"/>
      <c r="AL12" s="126"/>
      <c r="AM12" s="274"/>
      <c r="AN12" s="5045" t="s">
        <v>405</v>
      </c>
      <c r="AO12" s="5046"/>
      <c r="AP12" s="5046"/>
      <c r="AQ12" s="5046"/>
      <c r="AR12" s="5046"/>
      <c r="AS12" s="771"/>
      <c r="AT12" s="5047" t="s">
        <v>401</v>
      </c>
      <c r="AU12" s="5050" t="s">
        <v>404</v>
      </c>
      <c r="AV12" s="5051"/>
      <c r="AW12" s="5051"/>
      <c r="AX12" s="5051"/>
      <c r="AY12" s="5051"/>
      <c r="AZ12" s="5051"/>
      <c r="BA12" s="5051"/>
      <c r="BB12" s="5051"/>
      <c r="BC12" s="5051"/>
      <c r="BD12" s="5051"/>
      <c r="BE12" s="5051"/>
      <c r="BF12" s="5051"/>
      <c r="BG12" s="5051"/>
      <c r="BH12" s="5052"/>
    </row>
    <row r="13" spans="1:60" ht="14.1" customHeight="1">
      <c r="A13" s="3"/>
      <c r="B13" s="5029"/>
      <c r="C13" s="5030"/>
      <c r="D13" s="5031"/>
      <c r="E13" s="4565"/>
      <c r="F13" s="4566"/>
      <c r="G13" s="4566"/>
      <c r="H13" s="4566"/>
      <c r="I13" s="4567"/>
      <c r="J13" s="4986"/>
      <c r="K13" s="5032"/>
      <c r="L13" s="5032"/>
      <c r="M13" s="5033"/>
      <c r="N13" s="4989"/>
      <c r="O13" s="5034"/>
      <c r="P13" s="5034"/>
      <c r="Q13" s="5035"/>
      <c r="R13" s="4983"/>
      <c r="S13" s="5036"/>
      <c r="T13" s="5036"/>
      <c r="U13" s="5036"/>
      <c r="V13" s="288" t="s">
        <v>28</v>
      </c>
      <c r="W13" s="5036"/>
      <c r="X13" s="5036"/>
      <c r="Y13" s="5036"/>
      <c r="Z13" s="5037"/>
      <c r="AA13" s="4986"/>
      <c r="AB13" s="5012"/>
      <c r="AC13" s="5013"/>
      <c r="AD13" s="4566"/>
      <c r="AE13" s="4566"/>
      <c r="AF13" s="4566"/>
      <c r="AG13" s="4567"/>
      <c r="AH13" s="5014"/>
      <c r="AI13" s="5015"/>
      <c r="AJ13" s="5015"/>
      <c r="AK13" s="5016"/>
      <c r="AL13" s="126"/>
      <c r="AM13" s="83"/>
      <c r="AN13" s="5053" t="s">
        <v>403</v>
      </c>
      <c r="AO13" s="5054"/>
      <c r="AP13" s="5054"/>
      <c r="AQ13" s="5054"/>
      <c r="AR13" s="5054"/>
      <c r="AS13" s="772"/>
      <c r="AT13" s="5048"/>
      <c r="AU13" s="5055" t="s">
        <v>406</v>
      </c>
      <c r="AV13" s="5056"/>
      <c r="AW13" s="5056"/>
      <c r="AX13" s="5056"/>
      <c r="AY13" s="5056"/>
      <c r="AZ13" s="5056"/>
      <c r="BA13" s="5056"/>
      <c r="BB13" s="5056"/>
      <c r="BC13" s="5056"/>
      <c r="BD13" s="5056"/>
      <c r="BE13" s="5056"/>
      <c r="BF13" s="5056"/>
      <c r="BG13" s="5056"/>
      <c r="BH13" s="5057"/>
    </row>
    <row r="14" spans="1:60" ht="14.1" customHeight="1">
      <c r="A14" s="3"/>
      <c r="B14" s="5029"/>
      <c r="C14" s="5030"/>
      <c r="D14" s="5031"/>
      <c r="E14" s="4565"/>
      <c r="F14" s="4566"/>
      <c r="G14" s="4566"/>
      <c r="H14" s="4566"/>
      <c r="I14" s="4567"/>
      <c r="J14" s="4986"/>
      <c r="K14" s="5032"/>
      <c r="L14" s="5032"/>
      <c r="M14" s="5033"/>
      <c r="N14" s="4989"/>
      <c r="O14" s="5034"/>
      <c r="P14" s="5034"/>
      <c r="Q14" s="5035"/>
      <c r="R14" s="4983"/>
      <c r="S14" s="5036"/>
      <c r="T14" s="5036"/>
      <c r="U14" s="5036"/>
      <c r="V14" s="288" t="s">
        <v>10</v>
      </c>
      <c r="W14" s="5036"/>
      <c r="X14" s="5036"/>
      <c r="Y14" s="5036"/>
      <c r="Z14" s="5037"/>
      <c r="AA14" s="4986"/>
      <c r="AB14" s="5012"/>
      <c r="AC14" s="5013"/>
      <c r="AD14" s="4566"/>
      <c r="AE14" s="4566"/>
      <c r="AF14" s="4566"/>
      <c r="AG14" s="4567"/>
      <c r="AH14" s="5014" t="s">
        <v>216</v>
      </c>
      <c r="AI14" s="5015"/>
      <c r="AJ14" s="5015"/>
      <c r="AK14" s="5016"/>
      <c r="AL14" s="126"/>
      <c r="AM14" s="83"/>
      <c r="AN14" s="5058" t="s">
        <v>402</v>
      </c>
      <c r="AO14" s="5059"/>
      <c r="AP14" s="5059"/>
      <c r="AQ14" s="5059"/>
      <c r="AR14" s="5059"/>
      <c r="AS14" s="773"/>
      <c r="AT14" s="5049"/>
      <c r="AU14" s="5060" t="s">
        <v>407</v>
      </c>
      <c r="AV14" s="5061"/>
      <c r="AW14" s="5061"/>
      <c r="AX14" s="5061"/>
      <c r="AY14" s="5061"/>
      <c r="AZ14" s="5061"/>
      <c r="BA14" s="5061"/>
      <c r="BB14" s="5061"/>
      <c r="BC14" s="5061"/>
      <c r="BD14" s="5061"/>
      <c r="BE14" s="5061"/>
      <c r="BF14" s="5061"/>
      <c r="BG14" s="5061"/>
      <c r="BH14" s="5062"/>
    </row>
    <row r="15" spans="1:60" ht="14.1" customHeight="1">
      <c r="A15" s="3"/>
      <c r="B15" s="5029"/>
      <c r="C15" s="5030"/>
      <c r="D15" s="5031"/>
      <c r="E15" s="4565"/>
      <c r="F15" s="4566"/>
      <c r="G15" s="4566"/>
      <c r="H15" s="4566"/>
      <c r="I15" s="4567"/>
      <c r="J15" s="4986"/>
      <c r="K15" s="5032"/>
      <c r="L15" s="5032"/>
      <c r="M15" s="5033"/>
      <c r="N15" s="4989"/>
      <c r="O15" s="5034"/>
      <c r="P15" s="5034"/>
      <c r="Q15" s="5035"/>
      <c r="R15" s="4983"/>
      <c r="S15" s="5036"/>
      <c r="T15" s="5036"/>
      <c r="U15" s="5036"/>
      <c r="V15" s="288" t="s">
        <v>10</v>
      </c>
      <c r="W15" s="5036"/>
      <c r="X15" s="5036"/>
      <c r="Y15" s="5036"/>
      <c r="Z15" s="5037"/>
      <c r="AA15" s="4986"/>
      <c r="AB15" s="5012"/>
      <c r="AC15" s="5013"/>
      <c r="AD15" s="4566"/>
      <c r="AE15" s="4566"/>
      <c r="AF15" s="4566"/>
      <c r="AG15" s="4567"/>
      <c r="AH15" s="5014"/>
      <c r="AI15" s="5015"/>
      <c r="AJ15" s="5015"/>
      <c r="AK15" s="5016"/>
      <c r="AL15" s="126"/>
      <c r="AM15" s="83"/>
    </row>
    <row r="16" spans="1:60" ht="14.1" customHeight="1">
      <c r="A16" s="3"/>
      <c r="B16" s="5029"/>
      <c r="C16" s="5030"/>
      <c r="D16" s="5031"/>
      <c r="E16" s="4565"/>
      <c r="F16" s="4566"/>
      <c r="G16" s="4566"/>
      <c r="H16" s="4566"/>
      <c r="I16" s="4567"/>
      <c r="J16" s="4986"/>
      <c r="K16" s="5032"/>
      <c r="L16" s="5032"/>
      <c r="M16" s="5033"/>
      <c r="N16" s="4989"/>
      <c r="O16" s="5034"/>
      <c r="P16" s="5034"/>
      <c r="Q16" s="5035"/>
      <c r="R16" s="4983"/>
      <c r="S16" s="5036"/>
      <c r="T16" s="5036"/>
      <c r="U16" s="5036"/>
      <c r="V16" s="288" t="s">
        <v>10</v>
      </c>
      <c r="W16" s="5036"/>
      <c r="X16" s="5036"/>
      <c r="Y16" s="5036"/>
      <c r="Z16" s="5037"/>
      <c r="AA16" s="4986"/>
      <c r="AB16" s="5012"/>
      <c r="AC16" s="5013"/>
      <c r="AD16" s="4566"/>
      <c r="AE16" s="4566"/>
      <c r="AF16" s="4566"/>
      <c r="AG16" s="4567"/>
      <c r="AH16" s="5014"/>
      <c r="AI16" s="5015"/>
      <c r="AJ16" s="5015"/>
      <c r="AK16" s="5016"/>
      <c r="AL16" s="126"/>
      <c r="AM16" s="83"/>
      <c r="AN16" s="268"/>
      <c r="AO16" s="67"/>
    </row>
    <row r="17" spans="1:61" ht="14.1" customHeight="1">
      <c r="A17" s="3"/>
      <c r="B17" s="5029"/>
      <c r="C17" s="5030"/>
      <c r="D17" s="5031"/>
      <c r="E17" s="4565"/>
      <c r="F17" s="4566"/>
      <c r="G17" s="4566"/>
      <c r="H17" s="4566"/>
      <c r="I17" s="4567"/>
      <c r="J17" s="4986"/>
      <c r="K17" s="5032"/>
      <c r="L17" s="5032"/>
      <c r="M17" s="5033"/>
      <c r="N17" s="4989"/>
      <c r="O17" s="5034"/>
      <c r="P17" s="5034"/>
      <c r="Q17" s="5035"/>
      <c r="R17" s="4983"/>
      <c r="S17" s="5036"/>
      <c r="T17" s="5036"/>
      <c r="U17" s="5036"/>
      <c r="V17" s="288" t="s">
        <v>10</v>
      </c>
      <c r="W17" s="5036"/>
      <c r="X17" s="5036"/>
      <c r="Y17" s="5036"/>
      <c r="Z17" s="5037"/>
      <c r="AA17" s="4986"/>
      <c r="AB17" s="5012"/>
      <c r="AC17" s="5013"/>
      <c r="AD17" s="4566"/>
      <c r="AE17" s="4566"/>
      <c r="AF17" s="4566"/>
      <c r="AG17" s="4567"/>
      <c r="AH17" s="5014"/>
      <c r="AI17" s="5015"/>
      <c r="AJ17" s="5015"/>
      <c r="AK17" s="5016"/>
      <c r="AL17" s="126"/>
      <c r="AM17" s="83"/>
      <c r="AN17" s="268"/>
      <c r="AO17" s="67"/>
    </row>
    <row r="18" spans="1:61" ht="14.1" customHeight="1">
      <c r="A18" s="3"/>
      <c r="B18" s="5029"/>
      <c r="C18" s="5030"/>
      <c r="D18" s="5031"/>
      <c r="E18" s="4565"/>
      <c r="F18" s="4566"/>
      <c r="G18" s="4566"/>
      <c r="H18" s="4566"/>
      <c r="I18" s="4567"/>
      <c r="J18" s="4986"/>
      <c r="K18" s="5032"/>
      <c r="L18" s="5032"/>
      <c r="M18" s="5033"/>
      <c r="N18" s="4989"/>
      <c r="O18" s="5034"/>
      <c r="P18" s="5034"/>
      <c r="Q18" s="5035"/>
      <c r="R18" s="4983"/>
      <c r="S18" s="5036"/>
      <c r="T18" s="5036"/>
      <c r="U18" s="5036"/>
      <c r="V18" s="288" t="s">
        <v>10</v>
      </c>
      <c r="W18" s="5036"/>
      <c r="X18" s="5036"/>
      <c r="Y18" s="5036"/>
      <c r="Z18" s="5037"/>
      <c r="AA18" s="4986"/>
      <c r="AB18" s="5012"/>
      <c r="AC18" s="5013"/>
      <c r="AD18" s="4566"/>
      <c r="AE18" s="4566"/>
      <c r="AF18" s="4566"/>
      <c r="AG18" s="4567"/>
      <c r="AH18" s="5014"/>
      <c r="AI18" s="5015"/>
      <c r="AJ18" s="5015"/>
      <c r="AK18" s="5016"/>
      <c r="AL18" s="126"/>
      <c r="AM18" s="83"/>
      <c r="AN18" s="268"/>
      <c r="AO18" s="67"/>
    </row>
    <row r="19" spans="1:61" ht="14.1" customHeight="1">
      <c r="A19" s="3"/>
      <c r="B19" s="5029"/>
      <c r="C19" s="5030"/>
      <c r="D19" s="5031"/>
      <c r="E19" s="4565"/>
      <c r="F19" s="4566"/>
      <c r="G19" s="4566"/>
      <c r="H19" s="4566"/>
      <c r="I19" s="4567"/>
      <c r="J19" s="4986"/>
      <c r="K19" s="5032"/>
      <c r="L19" s="5032"/>
      <c r="M19" s="5033"/>
      <c r="N19" s="4989"/>
      <c r="O19" s="5034"/>
      <c r="P19" s="5034"/>
      <c r="Q19" s="5035"/>
      <c r="R19" s="4983"/>
      <c r="S19" s="5036"/>
      <c r="T19" s="5036"/>
      <c r="U19" s="5036"/>
      <c r="V19" s="288" t="s">
        <v>10</v>
      </c>
      <c r="W19" s="5036"/>
      <c r="X19" s="5036"/>
      <c r="Y19" s="5036"/>
      <c r="Z19" s="5037"/>
      <c r="AA19" s="4986"/>
      <c r="AB19" s="5012"/>
      <c r="AC19" s="5013"/>
      <c r="AD19" s="4566"/>
      <c r="AE19" s="4566"/>
      <c r="AF19" s="4566"/>
      <c r="AG19" s="4567"/>
      <c r="AH19" s="5014"/>
      <c r="AI19" s="5015"/>
      <c r="AJ19" s="5015"/>
      <c r="AK19" s="5016"/>
      <c r="AL19" s="126"/>
      <c r="AM19" s="83"/>
      <c r="AN19" s="268"/>
      <c r="AO19" s="67"/>
    </row>
    <row r="20" spans="1:61" ht="14.1" customHeight="1">
      <c r="A20" s="3"/>
      <c r="B20" s="5029"/>
      <c r="C20" s="5030"/>
      <c r="D20" s="5031"/>
      <c r="E20" s="4565"/>
      <c r="F20" s="4566"/>
      <c r="G20" s="4566"/>
      <c r="H20" s="4566"/>
      <c r="I20" s="4567"/>
      <c r="J20" s="4986"/>
      <c r="K20" s="5032"/>
      <c r="L20" s="5032"/>
      <c r="M20" s="5033"/>
      <c r="N20" s="4989"/>
      <c r="O20" s="5034"/>
      <c r="P20" s="5034"/>
      <c r="Q20" s="5035"/>
      <c r="R20" s="4983"/>
      <c r="S20" s="5036"/>
      <c r="T20" s="5036"/>
      <c r="U20" s="5036"/>
      <c r="V20" s="288" t="s">
        <v>10</v>
      </c>
      <c r="W20" s="5036"/>
      <c r="X20" s="5036"/>
      <c r="Y20" s="5036"/>
      <c r="Z20" s="5037"/>
      <c r="AA20" s="4986"/>
      <c r="AB20" s="5012"/>
      <c r="AC20" s="5013"/>
      <c r="AD20" s="4566"/>
      <c r="AE20" s="4566"/>
      <c r="AF20" s="4566"/>
      <c r="AG20" s="4567"/>
      <c r="AH20" s="5014"/>
      <c r="AI20" s="5015"/>
      <c r="AJ20" s="5015"/>
      <c r="AK20" s="5016"/>
      <c r="AL20" s="126"/>
      <c r="AM20" s="83"/>
      <c r="AN20" s="268"/>
      <c r="AO20" s="67"/>
    </row>
    <row r="21" spans="1:61" ht="14.1" customHeight="1">
      <c r="A21" s="3"/>
      <c r="B21" s="5029"/>
      <c r="C21" s="5030"/>
      <c r="D21" s="5031"/>
      <c r="E21" s="4565"/>
      <c r="F21" s="4566"/>
      <c r="G21" s="4566"/>
      <c r="H21" s="4566"/>
      <c r="I21" s="4567"/>
      <c r="J21" s="4986"/>
      <c r="K21" s="5032"/>
      <c r="L21" s="5032"/>
      <c r="M21" s="5033"/>
      <c r="N21" s="4989"/>
      <c r="O21" s="5034"/>
      <c r="P21" s="5034"/>
      <c r="Q21" s="5035"/>
      <c r="R21" s="4983"/>
      <c r="S21" s="5036"/>
      <c r="T21" s="5036"/>
      <c r="U21" s="5036"/>
      <c r="V21" s="288" t="s">
        <v>10</v>
      </c>
      <c r="W21" s="5036"/>
      <c r="X21" s="5036"/>
      <c r="Y21" s="5036"/>
      <c r="Z21" s="5037"/>
      <c r="AA21" s="4986"/>
      <c r="AB21" s="5012"/>
      <c r="AC21" s="5013"/>
      <c r="AD21" s="4566"/>
      <c r="AE21" s="4566"/>
      <c r="AF21" s="4566"/>
      <c r="AG21" s="4567"/>
      <c r="AH21" s="5014"/>
      <c r="AI21" s="5015"/>
      <c r="AJ21" s="5015"/>
      <c r="AK21" s="5016"/>
      <c r="AL21" s="126"/>
      <c r="AM21" s="83"/>
    </row>
    <row r="22" spans="1:61" ht="14.1" customHeight="1">
      <c r="A22" s="3"/>
      <c r="B22" s="450"/>
      <c r="C22" s="450"/>
      <c r="D22" s="450"/>
      <c r="E22" s="450"/>
      <c r="F22" s="450"/>
      <c r="G22" s="450"/>
      <c r="H22" s="450"/>
      <c r="I22" s="777"/>
      <c r="J22" s="777"/>
      <c r="K22" s="777"/>
      <c r="L22" s="774"/>
      <c r="M22" s="777"/>
      <c r="N22" s="777"/>
      <c r="O22" s="777"/>
      <c r="P22" s="777"/>
      <c r="Q22" s="777"/>
      <c r="R22" s="777"/>
      <c r="S22" s="777"/>
      <c r="T22" s="777"/>
      <c r="U22" s="777"/>
      <c r="V22" s="47"/>
      <c r="W22" s="47"/>
      <c r="X22" s="47"/>
      <c r="Y22" s="47"/>
      <c r="Z22" s="47"/>
      <c r="AA22" s="47"/>
      <c r="AB22" s="47"/>
      <c r="AC22" s="47"/>
      <c r="AD22" s="47"/>
      <c r="AE22" s="47"/>
      <c r="AF22" s="48"/>
      <c r="AG22" s="48"/>
      <c r="AH22" s="24"/>
      <c r="AI22" s="776"/>
      <c r="AJ22" s="776"/>
      <c r="AK22" s="776"/>
      <c r="AL22" s="16"/>
      <c r="AM22" s="45"/>
    </row>
    <row r="23" spans="1:61" ht="14.1" customHeight="1">
      <c r="A23" s="83"/>
      <c r="B23" s="611" t="s">
        <v>714</v>
      </c>
      <c r="C23" s="611"/>
      <c r="D23" s="611"/>
      <c r="E23" s="611"/>
      <c r="F23" s="611"/>
      <c r="G23" s="611"/>
      <c r="H23" s="611"/>
      <c r="I23" s="611"/>
      <c r="J23" s="611"/>
      <c r="K23" s="611"/>
      <c r="L23" s="770"/>
      <c r="M23" s="611"/>
      <c r="N23" s="611"/>
      <c r="O23" s="611"/>
      <c r="P23" s="611"/>
      <c r="Q23" s="611"/>
      <c r="R23" s="611"/>
      <c r="S23" s="611"/>
      <c r="T23" s="611"/>
      <c r="U23" s="611"/>
      <c r="V23" s="611"/>
      <c r="W23" s="611"/>
      <c r="X23" s="611"/>
      <c r="Y23" s="611"/>
      <c r="Z23" s="611"/>
      <c r="AA23" s="611"/>
      <c r="AB23" s="611"/>
      <c r="AC23" s="611"/>
      <c r="AD23" s="611"/>
      <c r="AE23" s="611"/>
      <c r="AF23" s="611"/>
      <c r="AG23" s="611"/>
      <c r="AH23" s="611"/>
      <c r="AI23" s="611"/>
      <c r="AJ23" s="611"/>
      <c r="AK23" s="611"/>
      <c r="AL23" s="130"/>
      <c r="AM23" s="3"/>
    </row>
    <row r="24" spans="1:61" ht="14.1" customHeight="1">
      <c r="A24" s="3"/>
      <c r="B24" s="5003" t="s">
        <v>397</v>
      </c>
      <c r="C24" s="5004"/>
      <c r="D24" s="5005"/>
      <c r="E24" s="5000" t="s">
        <v>1918</v>
      </c>
      <c r="F24" s="5001"/>
      <c r="G24" s="5001"/>
      <c r="H24" s="5001"/>
      <c r="I24" s="5002"/>
      <c r="J24" s="3462" t="s">
        <v>1919</v>
      </c>
      <c r="K24" s="5004"/>
      <c r="L24" s="5004"/>
      <c r="M24" s="5004"/>
      <c r="N24" s="5004"/>
      <c r="O24" s="5004"/>
      <c r="P24" s="5004"/>
      <c r="Q24" s="5005"/>
      <c r="R24" s="3435" t="s">
        <v>69</v>
      </c>
      <c r="S24" s="5024"/>
      <c r="T24" s="5024"/>
      <c r="U24" s="5025"/>
      <c r="V24" s="5022" t="s">
        <v>152</v>
      </c>
      <c r="W24" s="5023"/>
      <c r="X24" s="3532" t="s">
        <v>396</v>
      </c>
      <c r="Y24" s="5017"/>
      <c r="Z24" s="5017"/>
      <c r="AA24" s="5018"/>
      <c r="AB24" s="3462" t="s">
        <v>70</v>
      </c>
      <c r="AC24" s="5004"/>
      <c r="AD24" s="5004"/>
      <c r="AE24" s="5004"/>
      <c r="AF24" s="5004"/>
      <c r="AG24" s="5004"/>
      <c r="AH24" s="5004"/>
      <c r="AI24" s="5004"/>
      <c r="AJ24" s="5004"/>
      <c r="AK24" s="5005"/>
      <c r="AL24" s="126"/>
      <c r="AM24" s="83"/>
      <c r="AN24" s="256"/>
      <c r="AO24" s="1663"/>
      <c r="AP24" s="1663"/>
      <c r="AQ24" s="1663"/>
      <c r="AR24" s="1663"/>
      <c r="AS24" s="1663"/>
      <c r="AT24" s="1663"/>
      <c r="AU24" s="1663"/>
      <c r="AV24" s="1663"/>
      <c r="AW24" s="1663"/>
      <c r="AX24" s="1663"/>
      <c r="AY24" s="1663"/>
      <c r="AZ24" s="1663"/>
      <c r="BA24" s="1663"/>
      <c r="BB24" s="1663"/>
      <c r="BC24" s="1663"/>
      <c r="BD24" s="1663"/>
      <c r="BE24" s="1663"/>
      <c r="BF24" s="1663"/>
      <c r="BG24" s="1663"/>
      <c r="BH24" s="1663"/>
      <c r="BI24" s="1663"/>
    </row>
    <row r="25" spans="1:61" ht="14.1" customHeight="1">
      <c r="A25" s="3"/>
      <c r="B25" s="5006"/>
      <c r="C25" s="5007"/>
      <c r="D25" s="5008"/>
      <c r="E25" s="4914"/>
      <c r="F25" s="4915"/>
      <c r="G25" s="4915"/>
      <c r="H25" s="4915"/>
      <c r="I25" s="4916"/>
      <c r="J25" s="5006"/>
      <c r="K25" s="5007"/>
      <c r="L25" s="5007"/>
      <c r="M25" s="5007"/>
      <c r="N25" s="5007"/>
      <c r="O25" s="5007"/>
      <c r="P25" s="5007"/>
      <c r="Q25" s="5008"/>
      <c r="R25" s="5026"/>
      <c r="S25" s="5027"/>
      <c r="T25" s="5027"/>
      <c r="U25" s="5028"/>
      <c r="V25" s="4905"/>
      <c r="W25" s="4907"/>
      <c r="X25" s="5019"/>
      <c r="Y25" s="5020"/>
      <c r="Z25" s="5020"/>
      <c r="AA25" s="5021"/>
      <c r="AB25" s="5006"/>
      <c r="AC25" s="5007"/>
      <c r="AD25" s="5007"/>
      <c r="AE25" s="5007"/>
      <c r="AF25" s="5007"/>
      <c r="AG25" s="5007"/>
      <c r="AH25" s="5007"/>
      <c r="AI25" s="5007"/>
      <c r="AJ25" s="5007"/>
      <c r="AK25" s="5008"/>
      <c r="AL25" s="126"/>
      <c r="AM25" s="83"/>
      <c r="AN25" s="256"/>
      <c r="AO25" s="1663"/>
      <c r="AP25" s="1663"/>
      <c r="AQ25" s="1663"/>
      <c r="AR25" s="1663"/>
      <c r="AS25" s="1663"/>
      <c r="AT25" s="1663"/>
      <c r="AU25" s="289"/>
      <c r="AV25" s="1663"/>
      <c r="AW25" s="1663"/>
      <c r="AX25" s="1663"/>
      <c r="AY25" s="1663"/>
      <c r="AZ25" s="1663"/>
      <c r="BA25" s="1663"/>
      <c r="BB25" s="1663"/>
      <c r="BC25" s="1663"/>
      <c r="BD25" s="1663"/>
      <c r="BE25" s="1663"/>
      <c r="BF25" s="1663"/>
      <c r="BG25" s="1663"/>
      <c r="BH25" s="1663"/>
      <c r="BI25" s="1663"/>
    </row>
    <row r="26" spans="1:61" ht="14.1" customHeight="1">
      <c r="A26" s="3"/>
      <c r="B26" s="4986"/>
      <c r="C26" s="5032"/>
      <c r="D26" s="5033"/>
      <c r="E26" s="4983"/>
      <c r="F26" s="4984"/>
      <c r="G26" s="4984"/>
      <c r="H26" s="4984"/>
      <c r="I26" s="4985"/>
      <c r="J26" s="5009"/>
      <c r="K26" s="5010"/>
      <c r="L26" s="5010"/>
      <c r="M26" s="5010"/>
      <c r="N26" s="5010"/>
      <c r="O26" s="5010"/>
      <c r="P26" s="5010"/>
      <c r="Q26" s="4993"/>
      <c r="R26" s="4986"/>
      <c r="S26" s="4987"/>
      <c r="T26" s="4987"/>
      <c r="U26" s="4988"/>
      <c r="V26" s="4992"/>
      <c r="W26" s="4993"/>
      <c r="X26" s="4989"/>
      <c r="Y26" s="4990"/>
      <c r="Z26" s="4990"/>
      <c r="AA26" s="4991"/>
      <c r="AB26" s="4997"/>
      <c r="AC26" s="4998"/>
      <c r="AD26" s="4998"/>
      <c r="AE26" s="4998"/>
      <c r="AF26" s="4998"/>
      <c r="AG26" s="4998"/>
      <c r="AH26" s="4998"/>
      <c r="AI26" s="4998"/>
      <c r="AJ26" s="4998"/>
      <c r="AK26" s="4999"/>
      <c r="AL26" s="126"/>
      <c r="AM26" s="83"/>
      <c r="AN26" s="37"/>
      <c r="AO26" s="1663"/>
      <c r="AP26" s="1663"/>
      <c r="AQ26" s="1663"/>
      <c r="AR26" s="1663"/>
      <c r="AS26" s="1663"/>
      <c r="AT26" s="1663"/>
      <c r="AU26" s="289"/>
      <c r="AV26" s="1663"/>
      <c r="AW26" s="1663"/>
      <c r="AX26" s="1663"/>
      <c r="AY26" s="1663"/>
      <c r="AZ26" s="1663"/>
      <c r="BA26" s="1663"/>
      <c r="BB26" s="1663"/>
      <c r="BC26" s="1663"/>
      <c r="BD26" s="1663"/>
      <c r="BE26" s="1663"/>
      <c r="BF26" s="1663"/>
      <c r="BG26" s="1663"/>
      <c r="BH26" s="1663"/>
      <c r="BI26" s="1663"/>
    </row>
    <row r="27" spans="1:61" ht="14.1" customHeight="1">
      <c r="A27" s="3"/>
      <c r="B27" s="4986"/>
      <c r="C27" s="5032"/>
      <c r="D27" s="5033"/>
      <c r="E27" s="4983"/>
      <c r="F27" s="4984"/>
      <c r="G27" s="4984"/>
      <c r="H27" s="4984"/>
      <c r="I27" s="4985"/>
      <c r="J27" s="5009"/>
      <c r="K27" s="5010"/>
      <c r="L27" s="5010"/>
      <c r="M27" s="5010"/>
      <c r="N27" s="5010"/>
      <c r="O27" s="5010"/>
      <c r="P27" s="5010"/>
      <c r="Q27" s="4993"/>
      <c r="R27" s="4986"/>
      <c r="S27" s="4987"/>
      <c r="T27" s="4987"/>
      <c r="U27" s="4988"/>
      <c r="V27" s="4992"/>
      <c r="W27" s="4993"/>
      <c r="X27" s="4989"/>
      <c r="Y27" s="4990"/>
      <c r="Z27" s="4990"/>
      <c r="AA27" s="4991"/>
      <c r="AB27" s="4997"/>
      <c r="AC27" s="4998"/>
      <c r="AD27" s="4998"/>
      <c r="AE27" s="4998"/>
      <c r="AF27" s="4998"/>
      <c r="AG27" s="4998"/>
      <c r="AH27" s="4998"/>
      <c r="AI27" s="4998"/>
      <c r="AJ27" s="4998"/>
      <c r="AK27" s="4999"/>
      <c r="AL27" s="126"/>
      <c r="AM27" s="83"/>
      <c r="AN27" s="37"/>
      <c r="AO27" s="1663"/>
      <c r="AP27" s="1663"/>
      <c r="AQ27" s="1663"/>
      <c r="AR27" s="1663"/>
      <c r="AS27" s="1663"/>
      <c r="AT27" s="1663"/>
      <c r="AU27" s="289"/>
      <c r="AV27" s="1663"/>
      <c r="AW27" s="1663"/>
      <c r="AX27" s="1663"/>
      <c r="AY27" s="1663"/>
      <c r="AZ27" s="1663"/>
      <c r="BA27" s="1663"/>
      <c r="BB27" s="1663"/>
      <c r="BC27" s="1663"/>
      <c r="BD27" s="1663"/>
      <c r="BE27" s="1663"/>
      <c r="BF27" s="1663"/>
      <c r="BG27" s="1663"/>
      <c r="BH27" s="1663"/>
      <c r="BI27" s="1663"/>
    </row>
    <row r="28" spans="1:61" ht="14.1" customHeight="1">
      <c r="A28" s="3"/>
      <c r="B28" s="4986"/>
      <c r="C28" s="5032"/>
      <c r="D28" s="5033"/>
      <c r="E28" s="4983"/>
      <c r="F28" s="4984"/>
      <c r="G28" s="4984"/>
      <c r="H28" s="4984"/>
      <c r="I28" s="4985"/>
      <c r="J28" s="5009"/>
      <c r="K28" s="5010"/>
      <c r="L28" s="5010"/>
      <c r="M28" s="5010"/>
      <c r="N28" s="5010"/>
      <c r="O28" s="5010"/>
      <c r="P28" s="5010"/>
      <c r="Q28" s="4993"/>
      <c r="R28" s="4986"/>
      <c r="S28" s="4987"/>
      <c r="T28" s="4987"/>
      <c r="U28" s="4988"/>
      <c r="V28" s="4992"/>
      <c r="W28" s="4993"/>
      <c r="X28" s="4989"/>
      <c r="Y28" s="4990"/>
      <c r="Z28" s="4990"/>
      <c r="AA28" s="4991"/>
      <c r="AB28" s="4997"/>
      <c r="AC28" s="4998"/>
      <c r="AD28" s="4998"/>
      <c r="AE28" s="4998"/>
      <c r="AF28" s="4998"/>
      <c r="AG28" s="4998"/>
      <c r="AH28" s="4998"/>
      <c r="AI28" s="4998"/>
      <c r="AJ28" s="4998"/>
      <c r="AK28" s="4999"/>
      <c r="AL28" s="126"/>
      <c r="AM28" s="83"/>
      <c r="AN28" s="37"/>
    </row>
    <row r="29" spans="1:61" ht="14.1" customHeight="1">
      <c r="A29" s="3"/>
      <c r="B29" s="4986"/>
      <c r="C29" s="5032"/>
      <c r="D29" s="5033"/>
      <c r="E29" s="4983"/>
      <c r="F29" s="4984"/>
      <c r="G29" s="4984"/>
      <c r="H29" s="4984"/>
      <c r="I29" s="4985"/>
      <c r="J29" s="5009"/>
      <c r="K29" s="5010"/>
      <c r="L29" s="5010"/>
      <c r="M29" s="5010"/>
      <c r="N29" s="5010"/>
      <c r="O29" s="5010"/>
      <c r="P29" s="5010"/>
      <c r="Q29" s="4993"/>
      <c r="R29" s="4986"/>
      <c r="S29" s="4987"/>
      <c r="T29" s="4987"/>
      <c r="U29" s="4988"/>
      <c r="V29" s="4992"/>
      <c r="W29" s="4993"/>
      <c r="X29" s="4989"/>
      <c r="Y29" s="4990"/>
      <c r="Z29" s="4990"/>
      <c r="AA29" s="4991"/>
      <c r="AB29" s="4997"/>
      <c r="AC29" s="4998"/>
      <c r="AD29" s="4998"/>
      <c r="AE29" s="4998"/>
      <c r="AF29" s="4998"/>
      <c r="AG29" s="4998"/>
      <c r="AH29" s="4998"/>
      <c r="AI29" s="4998"/>
      <c r="AJ29" s="4998"/>
      <c r="AK29" s="4999"/>
      <c r="AL29" s="126"/>
      <c r="AM29" s="83"/>
      <c r="AN29" s="37"/>
      <c r="AO29" s="191"/>
      <c r="AP29" s="734"/>
      <c r="AQ29" s="191"/>
      <c r="AR29" s="191"/>
      <c r="AS29" s="191"/>
      <c r="AT29" s="191"/>
      <c r="AU29" s="191"/>
      <c r="AV29" s="191"/>
      <c r="AW29" s="191"/>
    </row>
    <row r="30" spans="1:61" ht="14.1" customHeight="1">
      <c r="A30" s="3"/>
      <c r="B30" s="4986"/>
      <c r="C30" s="5032"/>
      <c r="D30" s="5033"/>
      <c r="E30" s="4983"/>
      <c r="F30" s="4984"/>
      <c r="G30" s="4984"/>
      <c r="H30" s="4984"/>
      <c r="I30" s="4985"/>
      <c r="J30" s="5009"/>
      <c r="K30" s="5010"/>
      <c r="L30" s="5010"/>
      <c r="M30" s="5010"/>
      <c r="N30" s="5010"/>
      <c r="O30" s="5010"/>
      <c r="P30" s="5010"/>
      <c r="Q30" s="4993"/>
      <c r="R30" s="4986"/>
      <c r="S30" s="4987"/>
      <c r="T30" s="4987"/>
      <c r="U30" s="4988"/>
      <c r="V30" s="4992"/>
      <c r="W30" s="4993"/>
      <c r="X30" s="4989"/>
      <c r="Y30" s="4990"/>
      <c r="Z30" s="4990"/>
      <c r="AA30" s="4991"/>
      <c r="AB30" s="4997"/>
      <c r="AC30" s="4998"/>
      <c r="AD30" s="4998"/>
      <c r="AE30" s="4998"/>
      <c r="AF30" s="4998"/>
      <c r="AG30" s="4998"/>
      <c r="AH30" s="4998"/>
      <c r="AI30" s="4998"/>
      <c r="AJ30" s="4998"/>
      <c r="AK30" s="4999"/>
      <c r="AL30" s="126"/>
      <c r="AM30" s="83"/>
      <c r="AN30" s="37"/>
    </row>
    <row r="31" spans="1:61" ht="14.1" customHeight="1">
      <c r="A31" s="3"/>
      <c r="B31" s="4986"/>
      <c r="C31" s="5032"/>
      <c r="D31" s="5033"/>
      <c r="E31" s="4983"/>
      <c r="F31" s="4984"/>
      <c r="G31" s="4984"/>
      <c r="H31" s="4984"/>
      <c r="I31" s="4985"/>
      <c r="J31" s="5009"/>
      <c r="K31" s="5010"/>
      <c r="L31" s="5010"/>
      <c r="M31" s="5010"/>
      <c r="N31" s="5010"/>
      <c r="O31" s="5010"/>
      <c r="P31" s="5010"/>
      <c r="Q31" s="4993"/>
      <c r="R31" s="4986"/>
      <c r="S31" s="4987"/>
      <c r="T31" s="4987"/>
      <c r="U31" s="4988"/>
      <c r="V31" s="4992"/>
      <c r="W31" s="4993"/>
      <c r="X31" s="4989"/>
      <c r="Y31" s="4990"/>
      <c r="Z31" s="4990"/>
      <c r="AA31" s="4991"/>
      <c r="AB31" s="4997"/>
      <c r="AC31" s="4998"/>
      <c r="AD31" s="4998"/>
      <c r="AE31" s="4998"/>
      <c r="AF31" s="4998"/>
      <c r="AG31" s="4998"/>
      <c r="AH31" s="4998"/>
      <c r="AI31" s="4998"/>
      <c r="AJ31" s="4998"/>
      <c r="AK31" s="4999"/>
      <c r="AL31" s="126"/>
      <c r="AM31" s="83"/>
      <c r="AN31" s="37"/>
    </row>
    <row r="32" spans="1:61" ht="14.1" customHeight="1">
      <c r="A32" s="3"/>
      <c r="B32" s="4986"/>
      <c r="C32" s="5032"/>
      <c r="D32" s="5033"/>
      <c r="E32" s="4983"/>
      <c r="F32" s="4984"/>
      <c r="G32" s="4984"/>
      <c r="H32" s="4984"/>
      <c r="I32" s="4985"/>
      <c r="J32" s="5009"/>
      <c r="K32" s="5010"/>
      <c r="L32" s="5010"/>
      <c r="M32" s="5010"/>
      <c r="N32" s="5010"/>
      <c r="O32" s="5010"/>
      <c r="P32" s="5010"/>
      <c r="Q32" s="4993"/>
      <c r="R32" s="4986"/>
      <c r="S32" s="4987"/>
      <c r="T32" s="4987"/>
      <c r="U32" s="4988"/>
      <c r="V32" s="4992"/>
      <c r="W32" s="4993"/>
      <c r="X32" s="4989"/>
      <c r="Y32" s="4990"/>
      <c r="Z32" s="4990"/>
      <c r="AA32" s="4991"/>
      <c r="AB32" s="4997"/>
      <c r="AC32" s="4998"/>
      <c r="AD32" s="4998"/>
      <c r="AE32" s="4998"/>
      <c r="AF32" s="4998"/>
      <c r="AG32" s="4998"/>
      <c r="AH32" s="4998"/>
      <c r="AI32" s="4998"/>
      <c r="AJ32" s="4998"/>
      <c r="AK32" s="4999"/>
      <c r="AL32" s="126"/>
      <c r="AM32" s="83"/>
      <c r="AN32" s="37"/>
    </row>
    <row r="33" spans="1:65" ht="14.1" customHeight="1">
      <c r="A33" s="3"/>
      <c r="B33" s="4986"/>
      <c r="C33" s="5032"/>
      <c r="D33" s="5033"/>
      <c r="E33" s="4983"/>
      <c r="F33" s="4984"/>
      <c r="G33" s="4984"/>
      <c r="H33" s="4984"/>
      <c r="I33" s="4985"/>
      <c r="J33" s="5009"/>
      <c r="K33" s="5010"/>
      <c r="L33" s="5010"/>
      <c r="M33" s="5010"/>
      <c r="N33" s="5010"/>
      <c r="O33" s="5010"/>
      <c r="P33" s="5010"/>
      <c r="Q33" s="4993"/>
      <c r="R33" s="4986"/>
      <c r="S33" s="4987"/>
      <c r="T33" s="4987"/>
      <c r="U33" s="4988"/>
      <c r="V33" s="4992"/>
      <c r="W33" s="4993"/>
      <c r="X33" s="4989"/>
      <c r="Y33" s="4990"/>
      <c r="Z33" s="4990"/>
      <c r="AA33" s="4991"/>
      <c r="AB33" s="4997"/>
      <c r="AC33" s="4998"/>
      <c r="AD33" s="4998"/>
      <c r="AE33" s="4998"/>
      <c r="AF33" s="4998"/>
      <c r="AG33" s="4998"/>
      <c r="AH33" s="4998"/>
      <c r="AI33" s="4998"/>
      <c r="AJ33" s="4998"/>
      <c r="AK33" s="4999"/>
      <c r="AL33" s="126"/>
      <c r="AM33" s="83"/>
      <c r="AN33" s="37"/>
    </row>
    <row r="34" spans="1:65" ht="14.1" customHeight="1">
      <c r="A34" s="3"/>
      <c r="B34" s="4986"/>
      <c r="C34" s="5032"/>
      <c r="D34" s="5033"/>
      <c r="E34" s="4983"/>
      <c r="F34" s="4984"/>
      <c r="G34" s="4984"/>
      <c r="H34" s="4984"/>
      <c r="I34" s="4985"/>
      <c r="J34" s="5009"/>
      <c r="K34" s="5010"/>
      <c r="L34" s="5010"/>
      <c r="M34" s="5010"/>
      <c r="N34" s="5010"/>
      <c r="O34" s="5010"/>
      <c r="P34" s="5010"/>
      <c r="Q34" s="4993"/>
      <c r="R34" s="4986"/>
      <c r="S34" s="4987"/>
      <c r="T34" s="4987"/>
      <c r="U34" s="4988"/>
      <c r="V34" s="4992"/>
      <c r="W34" s="4993"/>
      <c r="X34" s="4989"/>
      <c r="Y34" s="4990"/>
      <c r="Z34" s="4990"/>
      <c r="AA34" s="4991"/>
      <c r="AB34" s="4997"/>
      <c r="AC34" s="4998"/>
      <c r="AD34" s="4998"/>
      <c r="AE34" s="4998"/>
      <c r="AF34" s="4998"/>
      <c r="AG34" s="4998"/>
      <c r="AH34" s="4998"/>
      <c r="AI34" s="4998"/>
      <c r="AJ34" s="4998"/>
      <c r="AK34" s="4999"/>
      <c r="AL34" s="126"/>
      <c r="AM34" s="83"/>
      <c r="AN34" s="37"/>
    </row>
    <row r="35" spans="1:65" ht="14.1" customHeight="1">
      <c r="A35" s="3"/>
      <c r="B35" s="4986"/>
      <c r="C35" s="5032"/>
      <c r="D35" s="5033"/>
      <c r="E35" s="4983"/>
      <c r="F35" s="4984"/>
      <c r="G35" s="4984"/>
      <c r="H35" s="4984"/>
      <c r="I35" s="4985"/>
      <c r="J35" s="5009"/>
      <c r="K35" s="5010"/>
      <c r="L35" s="5010"/>
      <c r="M35" s="5010"/>
      <c r="N35" s="5010"/>
      <c r="O35" s="5010"/>
      <c r="P35" s="5010"/>
      <c r="Q35" s="4993"/>
      <c r="R35" s="4986"/>
      <c r="S35" s="4987"/>
      <c r="T35" s="4987"/>
      <c r="U35" s="4988"/>
      <c r="V35" s="4992"/>
      <c r="W35" s="4993"/>
      <c r="X35" s="4989"/>
      <c r="Y35" s="4990"/>
      <c r="Z35" s="4990"/>
      <c r="AA35" s="4991"/>
      <c r="AB35" s="4997"/>
      <c r="AC35" s="4998"/>
      <c r="AD35" s="4998"/>
      <c r="AE35" s="4998"/>
      <c r="AF35" s="4998"/>
      <c r="AG35" s="4998"/>
      <c r="AH35" s="4998"/>
      <c r="AI35" s="4998"/>
      <c r="AJ35" s="4998"/>
      <c r="AK35" s="4999"/>
      <c r="AL35" s="126"/>
      <c r="AM35" s="83"/>
      <c r="AN35" s="37"/>
    </row>
    <row r="36" spans="1:65" ht="14.1" customHeight="1">
      <c r="A36" s="3"/>
      <c r="B36" s="4986"/>
      <c r="C36" s="5032"/>
      <c r="D36" s="5033"/>
      <c r="E36" s="4983"/>
      <c r="F36" s="4984"/>
      <c r="G36" s="4984"/>
      <c r="H36" s="4984"/>
      <c r="I36" s="4985"/>
      <c r="J36" s="5009"/>
      <c r="K36" s="5010"/>
      <c r="L36" s="5010"/>
      <c r="M36" s="5010"/>
      <c r="N36" s="5010"/>
      <c r="O36" s="5010"/>
      <c r="P36" s="5010"/>
      <c r="Q36" s="4993"/>
      <c r="R36" s="4986"/>
      <c r="S36" s="4987"/>
      <c r="T36" s="4987"/>
      <c r="U36" s="4988"/>
      <c r="V36" s="4992"/>
      <c r="W36" s="4993"/>
      <c r="X36" s="4989"/>
      <c r="Y36" s="4990"/>
      <c r="Z36" s="4990"/>
      <c r="AA36" s="4991"/>
      <c r="AB36" s="4997"/>
      <c r="AC36" s="4998"/>
      <c r="AD36" s="4998"/>
      <c r="AE36" s="4998"/>
      <c r="AF36" s="4998"/>
      <c r="AG36" s="4998"/>
      <c r="AH36" s="4998"/>
      <c r="AI36" s="4998"/>
      <c r="AJ36" s="4998"/>
      <c r="AK36" s="4999"/>
      <c r="AL36" s="126"/>
      <c r="AM36" s="83"/>
      <c r="AN36" s="37"/>
    </row>
    <row r="37" spans="1:65" s="37" customFormat="1" ht="14.1" customHeight="1">
      <c r="A37" s="3"/>
      <c r="B37" s="1997"/>
      <c r="C37" s="1997"/>
      <c r="D37" s="1997"/>
      <c r="E37" s="2010"/>
      <c r="F37" s="2010"/>
      <c r="G37" s="2010"/>
      <c r="H37" s="2010"/>
      <c r="I37" s="2010"/>
      <c r="J37" s="1199"/>
      <c r="K37" s="1199"/>
      <c r="L37" s="1199"/>
      <c r="M37" s="1199"/>
      <c r="N37" s="1199"/>
      <c r="O37" s="1199"/>
      <c r="P37" s="1997"/>
      <c r="Q37" s="1997"/>
      <c r="R37" s="1997"/>
      <c r="S37" s="1997"/>
      <c r="T37" s="1997"/>
      <c r="U37" s="1997"/>
      <c r="V37" s="1997"/>
      <c r="W37" s="2011"/>
      <c r="X37" s="2011"/>
      <c r="Y37" s="2012"/>
      <c r="Z37" s="2012"/>
      <c r="AA37" s="1998"/>
      <c r="AB37" s="1998"/>
      <c r="AC37" s="1998"/>
      <c r="AD37" s="2001"/>
      <c r="AE37" s="2013"/>
      <c r="AF37" s="2013"/>
      <c r="AG37" s="2013"/>
      <c r="AH37" s="2013"/>
      <c r="AI37" s="2013"/>
      <c r="AJ37" s="2013"/>
      <c r="AK37" s="2013"/>
      <c r="AL37" s="126"/>
      <c r="AM37" s="83"/>
    </row>
    <row r="38" spans="1:65" ht="14.1" customHeight="1">
      <c r="A38" s="45" t="s">
        <v>2038</v>
      </c>
      <c r="B38" s="2006"/>
      <c r="C38" s="164"/>
      <c r="D38" s="164"/>
      <c r="E38" s="2006"/>
      <c r="F38" s="2006"/>
      <c r="G38" s="2006"/>
      <c r="H38" s="2006"/>
      <c r="I38" s="2006"/>
      <c r="J38" s="2002"/>
      <c r="K38" s="49"/>
      <c r="L38" s="49"/>
      <c r="M38" s="2004"/>
      <c r="N38" s="2004"/>
      <c r="O38" s="49"/>
      <c r="P38" s="49"/>
      <c r="Q38" s="49"/>
      <c r="R38" s="13"/>
      <c r="S38" s="34"/>
      <c r="T38" s="13"/>
      <c r="U38" s="13"/>
      <c r="V38" s="13"/>
      <c r="W38" s="1999"/>
      <c r="X38" s="37"/>
      <c r="Y38" s="37"/>
      <c r="Z38" s="37"/>
      <c r="AA38" s="145"/>
      <c r="AB38" s="37"/>
      <c r="AC38" s="37"/>
      <c r="AD38" s="37"/>
      <c r="AE38" s="37"/>
      <c r="AF38" s="37"/>
      <c r="AG38" s="37"/>
      <c r="AH38" s="37"/>
      <c r="AI38" s="37"/>
      <c r="AJ38" s="37"/>
      <c r="AK38" s="37"/>
      <c r="AL38" s="126"/>
      <c r="AN38" s="2003"/>
      <c r="AO38" s="2003"/>
      <c r="AP38" s="2003"/>
      <c r="AQ38" s="2003"/>
      <c r="AR38" s="2003"/>
      <c r="AS38" s="2003"/>
      <c r="AT38" s="2003"/>
      <c r="AU38" s="2003"/>
      <c r="AV38" s="2003"/>
      <c r="AW38" s="2003"/>
      <c r="AX38" s="2003"/>
      <c r="AY38" s="2003"/>
      <c r="AZ38" s="2003"/>
      <c r="BA38" s="2003"/>
      <c r="BB38" s="2003"/>
    </row>
    <row r="39" spans="1:65" ht="14.1" customHeight="1">
      <c r="A39" s="3"/>
      <c r="B39" s="2473" t="s">
        <v>2424</v>
      </c>
      <c r="C39" s="37"/>
      <c r="D39" s="164"/>
      <c r="E39" s="164"/>
      <c r="F39" s="164"/>
      <c r="G39" s="164"/>
      <c r="H39" s="164"/>
      <c r="I39" s="164"/>
      <c r="J39" s="164"/>
      <c r="K39" s="164"/>
      <c r="L39" s="164"/>
      <c r="M39" s="164"/>
      <c r="N39" s="164"/>
      <c r="O39" s="164"/>
      <c r="P39" s="164"/>
      <c r="Q39" s="2460"/>
      <c r="R39" s="2466"/>
      <c r="S39" s="2466"/>
      <c r="T39" s="2460"/>
      <c r="U39" s="2466"/>
      <c r="V39" s="2466"/>
      <c r="W39" s="2460"/>
      <c r="X39" s="37"/>
      <c r="Y39" s="37"/>
      <c r="Z39" s="37"/>
      <c r="AA39" s="738" t="s">
        <v>331</v>
      </c>
      <c r="AB39" s="2393" t="s">
        <v>414</v>
      </c>
      <c r="AC39" s="37"/>
      <c r="AD39" s="37"/>
      <c r="AE39" s="37"/>
      <c r="AF39" s="37"/>
      <c r="AG39" s="37"/>
      <c r="AH39" s="37"/>
      <c r="AI39" s="37"/>
      <c r="AJ39" s="37"/>
      <c r="AK39" s="37"/>
      <c r="AL39" s="126"/>
      <c r="AN39" s="57" t="s">
        <v>330</v>
      </c>
      <c r="AO39" s="57"/>
      <c r="BH39" s="2000"/>
      <c r="BI39" s="2000"/>
      <c r="BJ39" s="2000"/>
      <c r="BK39" s="2000"/>
      <c r="BL39" s="2000"/>
      <c r="BM39" s="2000"/>
    </row>
    <row r="40" spans="1:65" ht="14.1" customHeight="1">
      <c r="A40" s="3"/>
      <c r="B40" s="37"/>
      <c r="C40" s="37"/>
      <c r="D40" s="164"/>
      <c r="E40" s="164"/>
      <c r="F40" s="164"/>
      <c r="G40" s="164"/>
      <c r="H40" s="164"/>
      <c r="I40" s="164"/>
      <c r="J40" s="164"/>
      <c r="K40" s="164"/>
      <c r="L40" s="164"/>
      <c r="M40" s="164"/>
      <c r="N40" s="2473"/>
      <c r="O40" s="2473"/>
      <c r="P40" s="34"/>
      <c r="Q40" s="13"/>
      <c r="R40" s="13"/>
      <c r="S40" s="34"/>
      <c r="T40" s="13"/>
      <c r="U40" s="13"/>
      <c r="V40" s="13"/>
      <c r="W40" s="2460"/>
      <c r="X40" s="37"/>
      <c r="Y40" s="37"/>
      <c r="Z40" s="37"/>
      <c r="AA40" s="2014"/>
      <c r="AB40" s="2393" t="s">
        <v>1294</v>
      </c>
      <c r="AC40" s="2393"/>
      <c r="AD40" s="2393"/>
      <c r="AE40" s="2393"/>
      <c r="AF40" s="2393"/>
      <c r="AG40" s="2393"/>
      <c r="AH40" s="2393"/>
      <c r="AI40" s="2393"/>
      <c r="AJ40" s="2393"/>
      <c r="AK40" s="2393"/>
      <c r="AL40" s="2394"/>
      <c r="AM40" s="299"/>
      <c r="AN40" s="293"/>
      <c r="AO40" s="276"/>
      <c r="AP40" s="294"/>
      <c r="AQ40" s="294"/>
      <c r="AR40" s="294"/>
      <c r="AS40" s="294"/>
      <c r="AT40" s="294"/>
      <c r="AU40" s="294" t="s">
        <v>333</v>
      </c>
      <c r="AV40" s="294"/>
      <c r="AW40" s="294"/>
      <c r="AX40" s="294"/>
      <c r="AY40" s="294"/>
      <c r="AZ40" s="294"/>
      <c r="BA40" s="294"/>
      <c r="BB40" s="294"/>
      <c r="BC40" s="294"/>
      <c r="BD40" s="294"/>
      <c r="BE40" s="294"/>
      <c r="BF40" s="294"/>
      <c r="BG40" s="294"/>
      <c r="BH40" s="2007"/>
      <c r="BI40" s="2007"/>
      <c r="BJ40" s="2007"/>
      <c r="BK40" s="2007"/>
      <c r="BL40" s="2008"/>
      <c r="BM40" s="2000"/>
    </row>
    <row r="41" spans="1:65" ht="14.1" customHeight="1">
      <c r="A41" s="3"/>
      <c r="B41" s="37"/>
      <c r="C41" s="37"/>
      <c r="D41" s="164"/>
      <c r="E41" s="164"/>
      <c r="F41" s="164"/>
      <c r="G41" s="164"/>
      <c r="H41" s="164"/>
      <c r="I41" s="164"/>
      <c r="J41" s="164"/>
      <c r="K41" s="164"/>
      <c r="L41" s="164"/>
      <c r="M41" s="164"/>
      <c r="N41" s="2473"/>
      <c r="O41" s="2473"/>
      <c r="P41" s="34"/>
      <c r="Q41" s="13"/>
      <c r="R41" s="13"/>
      <c r="S41" s="34"/>
      <c r="T41" s="13"/>
      <c r="U41" s="13"/>
      <c r="V41" s="13"/>
      <c r="W41" s="2460"/>
      <c r="X41" s="37"/>
      <c r="Y41" s="37"/>
      <c r="Z41" s="37"/>
      <c r="AA41" s="758"/>
      <c r="AB41" s="2393"/>
      <c r="AC41" s="2393"/>
      <c r="AD41" s="2393"/>
      <c r="AE41" s="2393"/>
      <c r="AF41" s="2393"/>
      <c r="AG41" s="2393"/>
      <c r="AH41" s="2393"/>
      <c r="AI41" s="2393"/>
      <c r="AJ41" s="2393"/>
      <c r="AK41" s="2393"/>
      <c r="AL41" s="2394"/>
      <c r="AM41" s="299"/>
      <c r="AN41" s="280" t="s">
        <v>193</v>
      </c>
      <c r="AO41" s="271" t="s">
        <v>332</v>
      </c>
      <c r="AP41" s="65"/>
      <c r="AQ41" s="65"/>
      <c r="AR41" s="65"/>
      <c r="AS41" s="65"/>
      <c r="AT41" s="65"/>
      <c r="AU41" s="65"/>
      <c r="AV41" s="65"/>
      <c r="AW41" s="65"/>
      <c r="AX41" s="65"/>
      <c r="AY41" s="65"/>
      <c r="AZ41" s="65"/>
      <c r="BA41" s="65"/>
      <c r="BB41" s="65"/>
      <c r="BC41" s="65"/>
      <c r="BD41" s="65"/>
      <c r="BE41" s="65"/>
      <c r="BF41" s="65"/>
      <c r="BG41" s="65"/>
      <c r="BH41" s="2005"/>
      <c r="BI41" s="2005"/>
      <c r="BJ41" s="2005"/>
      <c r="BK41" s="2005"/>
      <c r="BL41" s="2009"/>
      <c r="BM41" s="2000"/>
    </row>
    <row r="42" spans="1:65" ht="14.1" customHeight="1">
      <c r="A42" s="83"/>
      <c r="B42" s="269" t="s">
        <v>417</v>
      </c>
      <c r="C42" s="2467"/>
      <c r="D42" s="164"/>
      <c r="E42" s="164"/>
      <c r="F42" s="164"/>
      <c r="G42" s="164"/>
      <c r="H42" s="164"/>
      <c r="I42" s="164"/>
      <c r="J42" s="164"/>
      <c r="K42" s="164"/>
      <c r="L42" s="164"/>
      <c r="M42" s="164"/>
      <c r="N42" s="2473"/>
      <c r="O42" s="2473"/>
      <c r="P42" s="34"/>
      <c r="Q42" s="13"/>
      <c r="R42" s="13"/>
      <c r="S42" s="34"/>
      <c r="T42" s="13"/>
      <c r="U42" s="13"/>
      <c r="V42" s="13"/>
      <c r="W42" s="2460"/>
      <c r="X42" s="37"/>
      <c r="Y42" s="37"/>
      <c r="Z42" s="37"/>
      <c r="AA42" s="145"/>
      <c r="AB42" s="37"/>
      <c r="AC42" s="37"/>
      <c r="AD42" s="37"/>
      <c r="AE42" s="37"/>
      <c r="AF42" s="37"/>
      <c r="AG42" s="37"/>
      <c r="AH42" s="37"/>
      <c r="AI42" s="37"/>
      <c r="AJ42" s="37"/>
      <c r="AK42" s="37"/>
      <c r="AL42" s="126"/>
      <c r="AM42" s="299"/>
      <c r="AN42" s="138"/>
      <c r="AO42" s="4995" t="s">
        <v>715</v>
      </c>
      <c r="AP42" s="4995"/>
      <c r="AQ42" s="4995"/>
      <c r="AR42" s="4995"/>
      <c r="AS42" s="4995"/>
      <c r="AT42" s="4995"/>
      <c r="AU42" s="4995"/>
      <c r="AV42" s="4995"/>
      <c r="AW42" s="4995"/>
      <c r="AX42" s="4995"/>
      <c r="AY42" s="4995"/>
      <c r="AZ42" s="4995"/>
      <c r="BA42" s="4995"/>
      <c r="BB42" s="4995"/>
      <c r="BC42" s="4995"/>
      <c r="BD42" s="4995"/>
      <c r="BE42" s="4995"/>
      <c r="BF42" s="4995"/>
      <c r="BG42" s="4995"/>
      <c r="BH42" s="4995"/>
      <c r="BI42" s="4995"/>
      <c r="BJ42" s="4995"/>
      <c r="BK42" s="4995"/>
      <c r="BL42" s="4996"/>
      <c r="BM42" s="2000"/>
    </row>
    <row r="43" spans="1:65" ht="14.1" customHeight="1">
      <c r="A43" s="83"/>
      <c r="B43" s="269" t="s">
        <v>418</v>
      </c>
      <c r="C43" s="2467"/>
      <c r="D43" s="164"/>
      <c r="E43" s="164"/>
      <c r="F43" s="164"/>
      <c r="G43" s="164"/>
      <c r="H43" s="164"/>
      <c r="I43" s="164"/>
      <c r="J43" s="164"/>
      <c r="K43" s="164"/>
      <c r="L43" s="164"/>
      <c r="M43" s="164"/>
      <c r="N43" s="2473"/>
      <c r="O43" s="2473"/>
      <c r="P43" s="34"/>
      <c r="Q43" s="13"/>
      <c r="R43" s="13"/>
      <c r="S43" s="34"/>
      <c r="T43" s="13"/>
      <c r="U43" s="13"/>
      <c r="V43" s="13"/>
      <c r="W43" s="2460"/>
      <c r="X43" s="37"/>
      <c r="Y43" s="37"/>
      <c r="Z43" s="37"/>
      <c r="AA43" s="738" t="s">
        <v>231</v>
      </c>
      <c r="AB43" s="3405" t="s">
        <v>1586</v>
      </c>
      <c r="AC43" s="3405"/>
      <c r="AD43" s="3405"/>
      <c r="AE43" s="3405"/>
      <c r="AF43" s="3405"/>
      <c r="AG43" s="3405"/>
      <c r="AH43" s="3405"/>
      <c r="AI43" s="3405"/>
      <c r="AJ43" s="3405"/>
      <c r="AK43" s="3405"/>
      <c r="AL43" s="3721"/>
      <c r="AN43" s="138"/>
      <c r="AO43" s="4995"/>
      <c r="AP43" s="4995"/>
      <c r="AQ43" s="4995"/>
      <c r="AR43" s="4995"/>
      <c r="AS43" s="4995"/>
      <c r="AT43" s="4995"/>
      <c r="AU43" s="4995"/>
      <c r="AV43" s="4995"/>
      <c r="AW43" s="4995"/>
      <c r="AX43" s="4995"/>
      <c r="AY43" s="4995"/>
      <c r="AZ43" s="4995"/>
      <c r="BA43" s="4995"/>
      <c r="BB43" s="4995"/>
      <c r="BC43" s="4995"/>
      <c r="BD43" s="4995"/>
      <c r="BE43" s="4995"/>
      <c r="BF43" s="4995"/>
      <c r="BG43" s="4995"/>
      <c r="BH43" s="4995"/>
      <c r="BI43" s="4995"/>
      <c r="BJ43" s="4995"/>
      <c r="BK43" s="4995"/>
      <c r="BL43" s="4996"/>
      <c r="BM43" s="2000"/>
    </row>
    <row r="44" spans="1:65" ht="14.1" customHeight="1">
      <c r="A44" s="83"/>
      <c r="B44" s="2460"/>
      <c r="C44" s="2460" t="s">
        <v>419</v>
      </c>
      <c r="D44" s="164"/>
      <c r="E44" s="164"/>
      <c r="F44" s="164"/>
      <c r="G44" s="164"/>
      <c r="H44" s="164"/>
      <c r="I44" s="164"/>
      <c r="J44" s="164"/>
      <c r="K44" s="164"/>
      <c r="L44" s="164"/>
      <c r="M44" s="164"/>
      <c r="N44" s="2473"/>
      <c r="O44" s="2473"/>
      <c r="P44" s="34"/>
      <c r="Q44" s="13"/>
      <c r="R44" s="13"/>
      <c r="S44" s="34"/>
      <c r="T44" s="13"/>
      <c r="U44" s="13"/>
      <c r="V44" s="13"/>
      <c r="W44" s="2460"/>
      <c r="X44" s="37"/>
      <c r="Y44" s="37"/>
      <c r="Z44" s="37"/>
      <c r="AA44" s="758"/>
      <c r="AB44" s="3405"/>
      <c r="AC44" s="3405"/>
      <c r="AD44" s="3405"/>
      <c r="AE44" s="3405"/>
      <c r="AF44" s="3405"/>
      <c r="AG44" s="3405"/>
      <c r="AH44" s="3405"/>
      <c r="AI44" s="3405"/>
      <c r="AJ44" s="3405"/>
      <c r="AK44" s="3405"/>
      <c r="AL44" s="3721"/>
      <c r="AN44" s="138"/>
      <c r="AO44" s="4995"/>
      <c r="AP44" s="4995"/>
      <c r="AQ44" s="4995"/>
      <c r="AR44" s="4995"/>
      <c r="AS44" s="4995"/>
      <c r="AT44" s="4995"/>
      <c r="AU44" s="4995"/>
      <c r="AV44" s="4995"/>
      <c r="AW44" s="4995"/>
      <c r="AX44" s="4995"/>
      <c r="AY44" s="4995"/>
      <c r="AZ44" s="4995"/>
      <c r="BA44" s="4995"/>
      <c r="BB44" s="4995"/>
      <c r="BC44" s="4995"/>
      <c r="BD44" s="4995"/>
      <c r="BE44" s="4995"/>
      <c r="BF44" s="4995"/>
      <c r="BG44" s="4995"/>
      <c r="BH44" s="4995"/>
      <c r="BI44" s="4995"/>
      <c r="BJ44" s="4995"/>
      <c r="BK44" s="4995"/>
      <c r="BL44" s="4996"/>
      <c r="BM44" s="2000"/>
    </row>
    <row r="45" spans="1:65" ht="14.1" customHeight="1">
      <c r="A45" s="3"/>
      <c r="B45" s="2460"/>
      <c r="C45" s="164"/>
      <c r="D45" s="164"/>
      <c r="E45" s="164"/>
      <c r="F45" s="164"/>
      <c r="G45" s="164"/>
      <c r="H45" s="164"/>
      <c r="I45" s="164"/>
      <c r="J45" s="164"/>
      <c r="K45" s="164"/>
      <c r="L45" s="164"/>
      <c r="M45" s="164"/>
      <c r="N45" s="2473"/>
      <c r="O45" s="2473"/>
      <c r="P45" s="34"/>
      <c r="Q45" s="13"/>
      <c r="R45" s="13"/>
      <c r="S45" s="34"/>
      <c r="T45" s="13"/>
      <c r="U45" s="13"/>
      <c r="V45" s="13"/>
      <c r="W45" s="2460"/>
      <c r="X45" s="37"/>
      <c r="Y45" s="37"/>
      <c r="Z45" s="37"/>
      <c r="AA45" s="758"/>
      <c r="AB45" s="2405"/>
      <c r="AC45" s="2405"/>
      <c r="AD45" s="2405"/>
      <c r="AE45" s="2405"/>
      <c r="AF45" s="2405"/>
      <c r="AG45" s="2405"/>
      <c r="AH45" s="2405"/>
      <c r="AI45" s="2405"/>
      <c r="AJ45" s="2405"/>
      <c r="AK45" s="2405"/>
      <c r="AL45" s="2406"/>
      <c r="AN45" s="138"/>
      <c r="AO45" s="4995"/>
      <c r="AP45" s="4995"/>
      <c r="AQ45" s="4995"/>
      <c r="AR45" s="4995"/>
      <c r="AS45" s="4995"/>
      <c r="AT45" s="4995"/>
      <c r="AU45" s="4995"/>
      <c r="AV45" s="4995"/>
      <c r="AW45" s="4995"/>
      <c r="AX45" s="4995"/>
      <c r="AY45" s="4995"/>
      <c r="AZ45" s="4995"/>
      <c r="BA45" s="4995"/>
      <c r="BB45" s="4995"/>
      <c r="BC45" s="4995"/>
      <c r="BD45" s="4995"/>
      <c r="BE45" s="4995"/>
      <c r="BF45" s="4995"/>
      <c r="BG45" s="4995"/>
      <c r="BH45" s="4995"/>
      <c r="BI45" s="4995"/>
      <c r="BJ45" s="4995"/>
      <c r="BK45" s="4995"/>
      <c r="BL45" s="4996"/>
      <c r="BM45" s="2000"/>
    </row>
    <row r="46" spans="1:65" ht="14.1" customHeight="1">
      <c r="A46" s="83"/>
      <c r="B46" s="2473" t="s">
        <v>2425</v>
      </c>
      <c r="C46" s="2473"/>
      <c r="D46" s="164"/>
      <c r="E46" s="164"/>
      <c r="F46" s="164"/>
      <c r="G46" s="164"/>
      <c r="H46" s="164"/>
      <c r="I46" s="164"/>
      <c r="J46" s="164"/>
      <c r="K46" s="164"/>
      <c r="L46" s="164"/>
      <c r="M46" s="164"/>
      <c r="N46" s="164"/>
      <c r="O46" s="164"/>
      <c r="P46" s="164"/>
      <c r="Q46" s="2460"/>
      <c r="R46" s="2466"/>
      <c r="S46" s="2466"/>
      <c r="T46" s="2460"/>
      <c r="U46" s="2466"/>
      <c r="V46" s="2466"/>
      <c r="W46" s="13"/>
      <c r="X46" s="37"/>
      <c r="Y46" s="37"/>
      <c r="Z46" s="37"/>
      <c r="AA46" s="738" t="s">
        <v>331</v>
      </c>
      <c r="AB46" s="2393" t="s">
        <v>411</v>
      </c>
      <c r="AC46" s="2393"/>
      <c r="AD46" s="2393"/>
      <c r="AE46" s="2393"/>
      <c r="AF46" s="2393"/>
      <c r="AG46" s="2393"/>
      <c r="AH46" s="2393"/>
      <c r="AI46" s="2393"/>
      <c r="AJ46" s="2393"/>
      <c r="AK46" s="2393"/>
      <c r="AL46" s="2394"/>
      <c r="AN46" s="138"/>
      <c r="AO46" s="4995"/>
      <c r="AP46" s="4995"/>
      <c r="AQ46" s="4995"/>
      <c r="AR46" s="4995"/>
      <c r="AS46" s="4995"/>
      <c r="AT46" s="4995"/>
      <c r="AU46" s="4995"/>
      <c r="AV46" s="4995"/>
      <c r="AW46" s="4995"/>
      <c r="AX46" s="4995"/>
      <c r="AY46" s="4995"/>
      <c r="AZ46" s="4995"/>
      <c r="BA46" s="4995"/>
      <c r="BB46" s="4995"/>
      <c r="BC46" s="4995"/>
      <c r="BD46" s="4995"/>
      <c r="BE46" s="4995"/>
      <c r="BF46" s="4995"/>
      <c r="BG46" s="4995"/>
      <c r="BH46" s="4995"/>
      <c r="BI46" s="4995"/>
      <c r="BJ46" s="4995"/>
      <c r="BK46" s="4995"/>
      <c r="BL46" s="4996"/>
      <c r="BM46" s="2000"/>
    </row>
    <row r="47" spans="1:65" ht="14.1" customHeight="1">
      <c r="A47" s="83"/>
      <c r="B47" s="2460"/>
      <c r="C47" s="2460" t="s">
        <v>416</v>
      </c>
      <c r="D47" s="164"/>
      <c r="E47" s="164"/>
      <c r="F47" s="164"/>
      <c r="G47" s="164"/>
      <c r="H47" s="164"/>
      <c r="I47" s="164"/>
      <c r="J47" s="164"/>
      <c r="K47" s="164"/>
      <c r="L47" s="164"/>
      <c r="M47" s="164"/>
      <c r="N47" s="2473"/>
      <c r="O47" s="164"/>
      <c r="P47" s="164"/>
      <c r="Q47" s="1406"/>
      <c r="R47" s="1406"/>
      <c r="S47" s="1406"/>
      <c r="T47" s="2468"/>
      <c r="U47" s="2468"/>
      <c r="V47" s="2468"/>
      <c r="W47" s="13"/>
      <c r="X47" s="37"/>
      <c r="Y47" s="37"/>
      <c r="Z47" s="37"/>
      <c r="AA47" s="758"/>
      <c r="AB47" s="2393" t="s">
        <v>412</v>
      </c>
      <c r="AC47" s="2393"/>
      <c r="AD47" s="2393"/>
      <c r="AE47" s="2393"/>
      <c r="AF47" s="2393"/>
      <c r="AG47" s="2393"/>
      <c r="AH47" s="2393"/>
      <c r="AI47" s="2393"/>
      <c r="AJ47" s="2393"/>
      <c r="AK47" s="2393"/>
      <c r="AL47" s="2394"/>
      <c r="AN47" s="138"/>
      <c r="AO47" s="4995"/>
      <c r="AP47" s="4995"/>
      <c r="AQ47" s="4995"/>
      <c r="AR47" s="4995"/>
      <c r="AS47" s="4995"/>
      <c r="AT47" s="4995"/>
      <c r="AU47" s="4995"/>
      <c r="AV47" s="4995"/>
      <c r="AW47" s="4995"/>
      <c r="AX47" s="4995"/>
      <c r="AY47" s="4995"/>
      <c r="AZ47" s="4995"/>
      <c r="BA47" s="4995"/>
      <c r="BB47" s="4995"/>
      <c r="BC47" s="4995"/>
      <c r="BD47" s="4995"/>
      <c r="BE47" s="4995"/>
      <c r="BF47" s="4995"/>
      <c r="BG47" s="4995"/>
      <c r="BH47" s="4995"/>
      <c r="BI47" s="4995"/>
      <c r="BJ47" s="4995"/>
      <c r="BK47" s="4995"/>
      <c r="BL47" s="4996"/>
      <c r="BM47" s="2000"/>
    </row>
    <row r="48" spans="1:65" ht="14.1" customHeight="1">
      <c r="A48" s="83"/>
      <c r="B48" s="2460"/>
      <c r="C48" s="2460"/>
      <c r="D48" s="164"/>
      <c r="E48" s="164"/>
      <c r="F48" s="164"/>
      <c r="G48" s="164"/>
      <c r="H48" s="164"/>
      <c r="I48" s="164"/>
      <c r="J48" s="164"/>
      <c r="K48" s="164"/>
      <c r="L48" s="164"/>
      <c r="M48" s="164"/>
      <c r="N48" s="2473"/>
      <c r="O48" s="2460"/>
      <c r="P48" s="2468"/>
      <c r="Q48" s="2468"/>
      <c r="R48" s="5"/>
      <c r="S48" s="2469"/>
      <c r="T48" s="2469"/>
      <c r="U48" s="2460"/>
      <c r="V48" s="2460"/>
      <c r="W48" s="2460"/>
      <c r="X48" s="37"/>
      <c r="Y48" s="37"/>
      <c r="Z48" s="37"/>
      <c r="AA48" s="758"/>
      <c r="AB48" s="189"/>
      <c r="AC48" s="189"/>
      <c r="AD48" s="189"/>
      <c r="AE48" s="189"/>
      <c r="AF48" s="189"/>
      <c r="AG48" s="189"/>
      <c r="AH48" s="189"/>
      <c r="AI48" s="189"/>
      <c r="AJ48" s="189"/>
      <c r="AK48" s="189"/>
      <c r="AL48" s="238"/>
      <c r="AN48" s="138"/>
      <c r="AO48" s="4995"/>
      <c r="AP48" s="4995"/>
      <c r="AQ48" s="4995"/>
      <c r="AR48" s="4995"/>
      <c r="AS48" s="4995"/>
      <c r="AT48" s="4995"/>
      <c r="AU48" s="4995"/>
      <c r="AV48" s="4995"/>
      <c r="AW48" s="4995"/>
      <c r="AX48" s="4995"/>
      <c r="AY48" s="4995"/>
      <c r="AZ48" s="4995"/>
      <c r="BA48" s="4995"/>
      <c r="BB48" s="4995"/>
      <c r="BC48" s="4995"/>
      <c r="BD48" s="4995"/>
      <c r="BE48" s="4995"/>
      <c r="BF48" s="4995"/>
      <c r="BG48" s="4995"/>
      <c r="BH48" s="4995"/>
      <c r="BI48" s="4995"/>
      <c r="BJ48" s="4995"/>
      <c r="BK48" s="4995"/>
      <c r="BL48" s="4996"/>
    </row>
    <row r="49" spans="1:64" ht="14.1" customHeight="1">
      <c r="A49" s="83"/>
      <c r="B49" s="2473" t="s">
        <v>2426</v>
      </c>
      <c r="C49" s="2473"/>
      <c r="D49" s="2473"/>
      <c r="E49" s="2473"/>
      <c r="F49" s="2473"/>
      <c r="G49" s="2473"/>
      <c r="H49" s="2473"/>
      <c r="I49" s="2460"/>
      <c r="J49" s="2460"/>
      <c r="K49" s="2460"/>
      <c r="L49" s="2460"/>
      <c r="M49" s="2460"/>
      <c r="N49" s="2460"/>
      <c r="O49" s="2460"/>
      <c r="P49" s="2460"/>
      <c r="Q49" s="2460"/>
      <c r="R49" s="2460" t="s">
        <v>154</v>
      </c>
      <c r="S49" s="4966"/>
      <c r="T49" s="4966"/>
      <c r="U49" s="2460" t="s">
        <v>129</v>
      </c>
      <c r="V49" s="2460"/>
      <c r="W49" s="2460"/>
      <c r="X49" s="37"/>
      <c r="Y49" s="37"/>
      <c r="Z49" s="37"/>
      <c r="AA49" s="738" t="s">
        <v>12</v>
      </c>
      <c r="AB49" s="2393" t="s">
        <v>413</v>
      </c>
      <c r="AC49" s="2393"/>
      <c r="AD49" s="2393"/>
      <c r="AE49" s="2393"/>
      <c r="AF49" s="2393"/>
      <c r="AG49" s="2393"/>
      <c r="AH49" s="2393"/>
      <c r="AI49" s="2393"/>
      <c r="AJ49" s="2393"/>
      <c r="AK49" s="2393"/>
      <c r="AL49" s="2394"/>
      <c r="AN49" s="138"/>
      <c r="AO49" s="4995"/>
      <c r="AP49" s="4995"/>
      <c r="AQ49" s="4995"/>
      <c r="AR49" s="4995"/>
      <c r="AS49" s="4995"/>
      <c r="AT49" s="4995"/>
      <c r="AU49" s="4995"/>
      <c r="AV49" s="4995"/>
      <c r="AW49" s="4995"/>
      <c r="AX49" s="4995"/>
      <c r="AY49" s="4995"/>
      <c r="AZ49" s="4995"/>
      <c r="BA49" s="4995"/>
      <c r="BB49" s="4995"/>
      <c r="BC49" s="4995"/>
      <c r="BD49" s="4995"/>
      <c r="BE49" s="4995"/>
      <c r="BF49" s="4995"/>
      <c r="BG49" s="4995"/>
      <c r="BH49" s="4995"/>
      <c r="BI49" s="4995"/>
      <c r="BJ49" s="4995"/>
      <c r="BK49" s="4995"/>
      <c r="BL49" s="4996"/>
    </row>
    <row r="50" spans="1:64" ht="14.1" customHeight="1">
      <c r="A50" s="3"/>
      <c r="B50" s="2455"/>
      <c r="C50" s="2455"/>
      <c r="D50" s="2455"/>
      <c r="E50" s="2455"/>
      <c r="F50" s="2455"/>
      <c r="G50" s="2455"/>
      <c r="H50" s="2455"/>
      <c r="I50" s="2455"/>
      <c r="J50" s="2455"/>
      <c r="K50" s="2455"/>
      <c r="L50" s="2455"/>
      <c r="M50" s="2455"/>
      <c r="N50" s="2455"/>
      <c r="O50" s="2455"/>
      <c r="P50" s="2455"/>
      <c r="Q50" s="2455"/>
      <c r="R50" s="2455"/>
      <c r="S50" s="2455"/>
      <c r="T50" s="2455"/>
      <c r="U50" s="2455"/>
      <c r="V50" s="2455"/>
      <c r="W50" s="2460"/>
      <c r="X50" s="37"/>
      <c r="Y50" s="37"/>
      <c r="Z50" s="37"/>
      <c r="AA50" s="758"/>
      <c r="AB50" s="37"/>
      <c r="AC50" s="2393"/>
      <c r="AD50" s="2393"/>
      <c r="AE50" s="2393"/>
      <c r="AF50" s="2393"/>
      <c r="AG50" s="2393"/>
      <c r="AH50" s="2393"/>
      <c r="AI50" s="2393"/>
      <c r="AJ50" s="2393"/>
      <c r="AK50" s="2393"/>
      <c r="AL50" s="2394"/>
      <c r="AN50" s="138"/>
      <c r="AO50" s="4995"/>
      <c r="AP50" s="4995"/>
      <c r="AQ50" s="4995"/>
      <c r="AR50" s="4995"/>
      <c r="AS50" s="4995"/>
      <c r="AT50" s="4995"/>
      <c r="AU50" s="4995"/>
      <c r="AV50" s="4995"/>
      <c r="AW50" s="4995"/>
      <c r="AX50" s="4995"/>
      <c r="AY50" s="4995"/>
      <c r="AZ50" s="4995"/>
      <c r="BA50" s="4995"/>
      <c r="BB50" s="4995"/>
      <c r="BC50" s="4995"/>
      <c r="BD50" s="4995"/>
      <c r="BE50" s="4995"/>
      <c r="BF50" s="4995"/>
      <c r="BG50" s="4995"/>
      <c r="BH50" s="4995"/>
      <c r="BI50" s="4995"/>
      <c r="BJ50" s="4995"/>
      <c r="BK50" s="4995"/>
      <c r="BL50" s="4996"/>
    </row>
    <row r="51" spans="1:64" ht="14.1" customHeight="1">
      <c r="A51" s="83"/>
      <c r="B51" s="2460"/>
      <c r="C51" s="37"/>
      <c r="D51" s="2473"/>
      <c r="E51" s="2473"/>
      <c r="F51" s="2473"/>
      <c r="G51" s="2473"/>
      <c r="H51" s="2473"/>
      <c r="I51" s="2460"/>
      <c r="J51" s="2473"/>
      <c r="K51" s="2473"/>
      <c r="L51" s="2460"/>
      <c r="M51" s="2460"/>
      <c r="N51" s="37"/>
      <c r="O51" s="37"/>
      <c r="P51" s="2460"/>
      <c r="Q51" s="2460"/>
      <c r="R51" s="2460"/>
      <c r="S51" s="2460"/>
      <c r="T51" s="2460"/>
      <c r="U51" s="2460"/>
      <c r="V51" s="2460"/>
      <c r="W51" s="6"/>
      <c r="X51" s="37"/>
      <c r="Y51" s="37"/>
      <c r="Z51" s="37"/>
      <c r="AA51" s="145"/>
      <c r="AB51" s="2393" t="s">
        <v>2111</v>
      </c>
      <c r="AC51" s="37"/>
      <c r="AD51" s="37"/>
      <c r="AE51" s="37"/>
      <c r="AF51" s="37"/>
      <c r="AG51" s="37"/>
      <c r="AH51" s="37"/>
      <c r="AI51" s="37"/>
      <c r="AJ51" s="37"/>
      <c r="AK51" s="37"/>
      <c r="AL51" s="126"/>
      <c r="AN51" s="138"/>
      <c r="AO51" s="4995"/>
      <c r="AP51" s="4995"/>
      <c r="AQ51" s="4995"/>
      <c r="AR51" s="4995"/>
      <c r="AS51" s="4995"/>
      <c r="AT51" s="4995"/>
      <c r="AU51" s="4995"/>
      <c r="AV51" s="4995"/>
      <c r="AW51" s="4995"/>
      <c r="AX51" s="4995"/>
      <c r="AY51" s="4995"/>
      <c r="AZ51" s="4995"/>
      <c r="BA51" s="4995"/>
      <c r="BB51" s="4995"/>
      <c r="BC51" s="4995"/>
      <c r="BD51" s="4995"/>
      <c r="BE51" s="4995"/>
      <c r="BF51" s="4995"/>
      <c r="BG51" s="4995"/>
      <c r="BH51" s="4995"/>
      <c r="BI51" s="4995"/>
      <c r="BJ51" s="4995"/>
      <c r="BK51" s="4995"/>
      <c r="BL51" s="4996"/>
    </row>
    <row r="52" spans="1:64" ht="14.1" customHeight="1">
      <c r="A52" s="83"/>
      <c r="B52" s="2460" t="s">
        <v>2322</v>
      </c>
      <c r="C52" s="2460"/>
      <c r="D52" s="2460"/>
      <c r="E52" s="2460"/>
      <c r="F52" s="2460"/>
      <c r="G52" s="2460"/>
      <c r="H52" s="2460"/>
      <c r="I52" s="2460"/>
      <c r="J52" s="2460"/>
      <c r="K52" s="2422"/>
      <c r="L52" s="2422"/>
      <c r="M52" s="2422"/>
      <c r="N52" s="2422"/>
      <c r="O52" s="2422"/>
      <c r="P52" s="2422"/>
      <c r="Q52" s="2422"/>
      <c r="R52" s="2422"/>
      <c r="S52" s="2422"/>
      <c r="T52" s="2422"/>
      <c r="U52" s="2422"/>
      <c r="V52" s="2422"/>
      <c r="W52" s="2422"/>
      <c r="X52" s="2422"/>
      <c r="Y52" s="2422"/>
      <c r="Z52" s="37"/>
      <c r="AA52" s="145"/>
      <c r="AB52" s="37"/>
      <c r="AC52" s="37"/>
      <c r="AD52" s="37"/>
      <c r="AE52" s="37"/>
      <c r="AF52" s="37"/>
      <c r="AG52" s="37"/>
      <c r="AH52" s="37"/>
      <c r="AI52" s="37"/>
      <c r="AJ52" s="37"/>
      <c r="AK52" s="37"/>
      <c r="AL52" s="126"/>
      <c r="AN52" s="138"/>
      <c r="AO52" s="4995"/>
      <c r="AP52" s="4995"/>
      <c r="AQ52" s="4995"/>
      <c r="AR52" s="4995"/>
      <c r="AS52" s="4995"/>
      <c r="AT52" s="4995"/>
      <c r="AU52" s="4995"/>
      <c r="AV52" s="4995"/>
      <c r="AW52" s="4995"/>
      <c r="AX52" s="4995"/>
      <c r="AY52" s="4995"/>
      <c r="AZ52" s="4995"/>
      <c r="BA52" s="4995"/>
      <c r="BB52" s="4995"/>
      <c r="BC52" s="4995"/>
      <c r="BD52" s="4995"/>
      <c r="BE52" s="4995"/>
      <c r="BF52" s="4995"/>
      <c r="BG52" s="4995"/>
      <c r="BH52" s="4995"/>
      <c r="BI52" s="4995"/>
      <c r="BJ52" s="4995"/>
      <c r="BK52" s="4995"/>
      <c r="BL52" s="4996"/>
    </row>
    <row r="53" spans="1:64" ht="14.1" customHeight="1">
      <c r="A53" s="83"/>
      <c r="B53" s="2460"/>
      <c r="C53" s="2460" t="s">
        <v>2323</v>
      </c>
      <c r="D53" s="2460"/>
      <c r="E53" s="2460"/>
      <c r="F53" s="2460"/>
      <c r="G53" s="2460"/>
      <c r="H53" s="2460"/>
      <c r="I53" s="2460"/>
      <c r="J53" s="2460"/>
      <c r="K53" s="2422"/>
      <c r="L53" s="2422"/>
      <c r="M53" s="2422"/>
      <c r="N53" s="2422"/>
      <c r="O53" s="2422"/>
      <c r="P53" s="2422"/>
      <c r="Q53" s="2422"/>
      <c r="R53" s="2422"/>
      <c r="S53" s="2422"/>
      <c r="T53" s="2422"/>
      <c r="U53" s="2422"/>
      <c r="V53" s="2422"/>
      <c r="W53" s="2422"/>
      <c r="X53" s="2422"/>
      <c r="Y53" s="2422"/>
      <c r="Z53" s="37"/>
      <c r="AA53" s="738" t="s">
        <v>12</v>
      </c>
      <c r="AB53" s="2393" t="s">
        <v>415</v>
      </c>
      <c r="AC53" s="37"/>
      <c r="AD53" s="37"/>
      <c r="AE53" s="2392"/>
      <c r="AF53" s="2392"/>
      <c r="AG53" s="2392"/>
      <c r="AH53" s="2392"/>
      <c r="AI53" s="2392"/>
      <c r="AJ53" s="2407"/>
      <c r="AK53" s="2407"/>
      <c r="AL53" s="96"/>
      <c r="AN53" s="138"/>
      <c r="AO53" s="4995"/>
      <c r="AP53" s="4995"/>
      <c r="AQ53" s="4995"/>
      <c r="AR53" s="4995"/>
      <c r="AS53" s="4995"/>
      <c r="AT53" s="4995"/>
      <c r="AU53" s="4995"/>
      <c r="AV53" s="4995"/>
      <c r="AW53" s="4995"/>
      <c r="AX53" s="4995"/>
      <c r="AY53" s="4995"/>
      <c r="AZ53" s="4995"/>
      <c r="BA53" s="4995"/>
      <c r="BB53" s="4995"/>
      <c r="BC53" s="4995"/>
      <c r="BD53" s="4995"/>
      <c r="BE53" s="4995"/>
      <c r="BF53" s="4995"/>
      <c r="BG53" s="4995"/>
      <c r="BH53" s="4995"/>
      <c r="BI53" s="4995"/>
      <c r="BJ53" s="4995"/>
      <c r="BK53" s="4995"/>
      <c r="BL53" s="4996"/>
    </row>
    <row r="54" spans="1:64" ht="14.1" customHeight="1">
      <c r="A54" s="83"/>
      <c r="B54" s="269"/>
      <c r="C54" s="37"/>
      <c r="D54" s="2473"/>
      <c r="E54" s="2473"/>
      <c r="F54" s="2473"/>
      <c r="G54" s="2473"/>
      <c r="H54" s="37"/>
      <c r="I54" s="37"/>
      <c r="J54" s="37"/>
      <c r="K54" s="2473"/>
      <c r="L54" s="2460"/>
      <c r="M54" s="37"/>
      <c r="N54" s="37"/>
      <c r="O54" s="37"/>
      <c r="P54" s="37"/>
      <c r="Q54" s="37"/>
      <c r="R54" s="37"/>
      <c r="S54" s="425"/>
      <c r="T54" s="425"/>
      <c r="U54" s="425"/>
      <c r="V54" s="425"/>
      <c r="W54" s="37"/>
      <c r="X54" s="37"/>
      <c r="Y54" s="37"/>
      <c r="Z54" s="37"/>
      <c r="AA54" s="145"/>
      <c r="AB54" s="37" t="s">
        <v>1587</v>
      </c>
      <c r="AC54" s="2392"/>
      <c r="AD54" s="37"/>
      <c r="AE54" s="37"/>
      <c r="AF54" s="37"/>
      <c r="AG54" s="37"/>
      <c r="AH54" s="37"/>
      <c r="AI54" s="37"/>
      <c r="AJ54" s="37"/>
      <c r="AK54" s="37"/>
      <c r="AL54" s="96"/>
      <c r="AN54" s="138"/>
      <c r="AO54" s="4995"/>
      <c r="AP54" s="4995"/>
      <c r="AQ54" s="4995"/>
      <c r="AR54" s="4995"/>
      <c r="AS54" s="4995"/>
      <c r="AT54" s="4995"/>
      <c r="AU54" s="4995"/>
      <c r="AV54" s="4995"/>
      <c r="AW54" s="4995"/>
      <c r="AX54" s="4995"/>
      <c r="AY54" s="4995"/>
      <c r="AZ54" s="4995"/>
      <c r="BA54" s="4995"/>
      <c r="BB54" s="4995"/>
      <c r="BC54" s="4995"/>
      <c r="BD54" s="4995"/>
      <c r="BE54" s="4995"/>
      <c r="BF54" s="4995"/>
      <c r="BG54" s="4995"/>
      <c r="BH54" s="4995"/>
      <c r="BI54" s="4995"/>
      <c r="BJ54" s="4995"/>
      <c r="BK54" s="4995"/>
      <c r="BL54" s="4996"/>
    </row>
    <row r="55" spans="1:64" ht="14.1" customHeight="1">
      <c r="A55" s="3"/>
      <c r="B55" s="37"/>
      <c r="C55" s="37"/>
      <c r="D55" s="37"/>
      <c r="E55" s="37"/>
      <c r="F55" s="37"/>
      <c r="G55" s="37"/>
      <c r="H55" s="37"/>
      <c r="I55" s="37"/>
      <c r="J55" s="37"/>
      <c r="K55" s="2455"/>
      <c r="L55" s="2455"/>
      <c r="M55" s="2455"/>
      <c r="N55" s="2459"/>
      <c r="O55" s="3053"/>
      <c r="P55" s="3053"/>
      <c r="Q55" s="2460"/>
      <c r="R55" s="2459"/>
      <c r="S55" s="2459"/>
      <c r="T55" s="2459"/>
      <c r="U55" s="2459"/>
      <c r="V55" s="2471"/>
      <c r="W55" s="3053"/>
      <c r="X55" s="3053"/>
      <c r="Y55" s="2460"/>
      <c r="Z55" s="37"/>
      <c r="AA55" s="145"/>
      <c r="AB55" s="37"/>
      <c r="AC55" s="37"/>
      <c r="AD55" s="37"/>
      <c r="AE55" s="37"/>
      <c r="AF55" s="37"/>
      <c r="AG55" s="37"/>
      <c r="AH55" s="37"/>
      <c r="AI55" s="37"/>
      <c r="AJ55" s="37"/>
      <c r="AK55" s="37"/>
      <c r="AL55" s="96"/>
      <c r="AN55" s="138"/>
      <c r="AO55" s="4995"/>
      <c r="AP55" s="4995"/>
      <c r="AQ55" s="4995"/>
      <c r="AR55" s="4995"/>
      <c r="AS55" s="4995"/>
      <c r="AT55" s="4995"/>
      <c r="AU55" s="4995"/>
      <c r="AV55" s="4995"/>
      <c r="AW55" s="4995"/>
      <c r="AX55" s="4995"/>
      <c r="AY55" s="4995"/>
      <c r="AZ55" s="4995"/>
      <c r="BA55" s="4995"/>
      <c r="BB55" s="4995"/>
      <c r="BC55" s="4995"/>
      <c r="BD55" s="4995"/>
      <c r="BE55" s="4995"/>
      <c r="BF55" s="4995"/>
      <c r="BG55" s="4995"/>
      <c r="BH55" s="4995"/>
      <c r="BI55" s="4995"/>
      <c r="BJ55" s="4995"/>
      <c r="BK55" s="4995"/>
      <c r="BL55" s="4996"/>
    </row>
    <row r="56" spans="1:64" ht="14.1" customHeight="1">
      <c r="A56" s="83"/>
      <c r="B56" s="2460" t="s">
        <v>2427</v>
      </c>
      <c r="C56" s="2460"/>
      <c r="D56" s="2460"/>
      <c r="E56" s="2460"/>
      <c r="F56" s="2460"/>
      <c r="G56" s="2460"/>
      <c r="H56" s="2460"/>
      <c r="I56" s="2460"/>
      <c r="J56" s="2460"/>
      <c r="K56" s="2460"/>
      <c r="L56" s="2460"/>
      <c r="M56" s="2460"/>
      <c r="N56" s="2460"/>
      <c r="O56" s="2460"/>
      <c r="P56" s="2460"/>
      <c r="Q56" s="2460"/>
      <c r="R56" s="2473"/>
      <c r="S56" s="2473"/>
      <c r="T56" s="2473"/>
      <c r="U56" s="2473"/>
      <c r="V56" s="2455"/>
      <c r="W56" s="2473"/>
      <c r="X56" s="37"/>
      <c r="Y56" s="37"/>
      <c r="Z56" s="37"/>
      <c r="AA56" s="738" t="s">
        <v>12</v>
      </c>
      <c r="AB56" s="3405" t="s">
        <v>2112</v>
      </c>
      <c r="AC56" s="3405"/>
      <c r="AD56" s="3405"/>
      <c r="AE56" s="3405"/>
      <c r="AF56" s="3405"/>
      <c r="AG56" s="3405"/>
      <c r="AH56" s="3405"/>
      <c r="AI56" s="3405"/>
      <c r="AJ56" s="3405"/>
      <c r="AK56" s="3405"/>
      <c r="AL56" s="96"/>
      <c r="AN56" s="192"/>
      <c r="AO56" s="4994"/>
      <c r="AP56" s="4994"/>
      <c r="AQ56" s="4994"/>
      <c r="AR56" s="4994"/>
      <c r="AS56" s="4994"/>
      <c r="AT56" s="4994"/>
      <c r="AU56" s="4994"/>
      <c r="AV56" s="4994"/>
      <c r="AW56" s="4994"/>
      <c r="AX56" s="4994"/>
      <c r="AY56" s="4994"/>
      <c r="AZ56" s="4994"/>
      <c r="BA56" s="4994"/>
      <c r="BB56" s="4994"/>
      <c r="BC56" s="4994"/>
      <c r="BD56" s="4994"/>
      <c r="BE56" s="4994"/>
      <c r="BF56" s="4994"/>
      <c r="BG56" s="4994"/>
      <c r="BH56" s="4994"/>
      <c r="BI56" s="4994"/>
      <c r="BJ56" s="4994"/>
      <c r="BK56" s="4994"/>
      <c r="BL56" s="170"/>
    </row>
    <row r="57" spans="1:64" ht="14.1" customHeight="1">
      <c r="A57" s="83"/>
      <c r="B57" s="2460"/>
      <c r="C57" s="2460" t="s">
        <v>420</v>
      </c>
      <c r="D57" s="2460"/>
      <c r="E57" s="2460"/>
      <c r="F57" s="2460"/>
      <c r="G57" s="2460"/>
      <c r="H57" s="2460"/>
      <c r="I57" s="2460"/>
      <c r="J57" s="2460"/>
      <c r="K57" s="2460"/>
      <c r="L57" s="2460"/>
      <c r="M57" s="2460"/>
      <c r="N57" s="2460"/>
      <c r="O57" s="2460"/>
      <c r="P57" s="2468"/>
      <c r="Q57" s="2468"/>
      <c r="R57" s="5"/>
      <c r="S57" s="2469"/>
      <c r="T57" s="2469"/>
      <c r="U57" s="2460"/>
      <c r="V57" s="2460"/>
      <c r="W57" s="2460"/>
      <c r="X57" s="37"/>
      <c r="Y57" s="37"/>
      <c r="Z57" s="37"/>
      <c r="AA57" s="145"/>
      <c r="AB57" s="3405"/>
      <c r="AC57" s="3405"/>
      <c r="AD57" s="3405"/>
      <c r="AE57" s="3405"/>
      <c r="AF57" s="3405"/>
      <c r="AG57" s="3405"/>
      <c r="AH57" s="3405"/>
      <c r="AI57" s="3405"/>
      <c r="AJ57" s="3405"/>
      <c r="AK57" s="3405"/>
      <c r="AL57" s="96"/>
    </row>
    <row r="58" spans="1:64" ht="14.1" customHeight="1" thickBot="1">
      <c r="A58" s="8"/>
      <c r="B58" s="7"/>
      <c r="C58" s="7"/>
      <c r="D58" s="7"/>
      <c r="E58" s="7"/>
      <c r="F58" s="7"/>
      <c r="G58" s="7"/>
      <c r="H58" s="7"/>
      <c r="I58" s="7"/>
      <c r="J58" s="7"/>
      <c r="K58" s="7"/>
      <c r="L58" s="120"/>
      <c r="M58" s="74"/>
      <c r="N58" s="114"/>
      <c r="O58" s="7"/>
      <c r="P58" s="7"/>
      <c r="Q58" s="7"/>
      <c r="R58" s="7"/>
      <c r="S58" s="7"/>
      <c r="T58" s="7"/>
      <c r="U58" s="7"/>
      <c r="V58" s="7"/>
      <c r="W58" s="7"/>
      <c r="X58" s="7"/>
      <c r="Y58" s="7"/>
      <c r="Z58" s="74"/>
      <c r="AA58" s="146"/>
      <c r="AB58" s="7"/>
      <c r="AC58" s="7"/>
      <c r="AD58" s="7"/>
      <c r="AE58" s="7"/>
      <c r="AF58" s="7"/>
      <c r="AG58" s="7"/>
      <c r="AH58" s="7"/>
      <c r="AI58" s="7"/>
      <c r="AJ58" s="7"/>
      <c r="AK58" s="7"/>
      <c r="AL58" s="176"/>
      <c r="AM58" s="3"/>
      <c r="AN58" s="2003"/>
      <c r="AO58" s="2003"/>
      <c r="AP58" s="2003"/>
      <c r="AQ58" s="2003"/>
      <c r="AR58" s="2003"/>
      <c r="AS58" s="2003"/>
      <c r="AT58" s="2003"/>
      <c r="AU58" s="2003"/>
      <c r="AV58" s="2003"/>
      <c r="AW58" s="2003"/>
      <c r="AX58" s="2003"/>
      <c r="AY58" s="2003"/>
      <c r="AZ58" s="2003"/>
      <c r="BA58" s="2003"/>
      <c r="BB58" s="2003"/>
    </row>
    <row r="59" spans="1:64">
      <c r="Z59" s="190"/>
      <c r="AN59" s="167"/>
      <c r="AO59" s="167"/>
      <c r="AP59" s="167"/>
      <c r="AQ59" s="167"/>
      <c r="AR59" s="167"/>
      <c r="AS59" s="167"/>
      <c r="AT59" s="167"/>
      <c r="AU59" s="167"/>
      <c r="AV59" s="167"/>
      <c r="AW59" s="167"/>
      <c r="AX59" s="167"/>
      <c r="AY59" s="167"/>
      <c r="AZ59" s="167"/>
      <c r="BA59" s="167"/>
      <c r="BB59" s="167"/>
    </row>
    <row r="60" spans="1:64">
      <c r="AN60" s="167"/>
      <c r="AO60" s="167"/>
      <c r="AP60" s="167"/>
      <c r="AQ60" s="167"/>
      <c r="AR60" s="167"/>
      <c r="AS60" s="167"/>
      <c r="AT60" s="167"/>
      <c r="AU60" s="167"/>
      <c r="AV60" s="167"/>
      <c r="AW60" s="167"/>
      <c r="AX60" s="167"/>
      <c r="AY60" s="167"/>
      <c r="AZ60" s="167"/>
      <c r="BA60" s="167"/>
      <c r="BB60" s="167"/>
    </row>
    <row r="61" spans="1:64">
      <c r="C61" s="167"/>
      <c r="D61" s="167"/>
      <c r="E61" s="167"/>
      <c r="F61" s="775"/>
      <c r="G61" s="775"/>
      <c r="H61" s="775"/>
      <c r="I61" s="775"/>
      <c r="J61" s="775"/>
      <c r="K61" s="775"/>
      <c r="L61" s="775"/>
      <c r="M61" s="775"/>
      <c r="N61" s="775"/>
      <c r="O61" s="775"/>
      <c r="P61" s="775"/>
      <c r="Q61" s="775"/>
      <c r="R61" s="775"/>
      <c r="S61" s="775"/>
      <c r="T61" s="775"/>
      <c r="U61" s="167"/>
      <c r="V61" s="167"/>
      <c r="W61" s="167"/>
      <c r="X61" s="167"/>
      <c r="Y61" s="167"/>
    </row>
    <row r="62" spans="1:64">
      <c r="C62" s="775"/>
      <c r="D62" s="775"/>
      <c r="E62" s="775"/>
      <c r="F62" s="775"/>
      <c r="G62" s="775"/>
      <c r="H62" s="292"/>
      <c r="I62" s="775"/>
      <c r="J62" s="775"/>
      <c r="K62" s="775"/>
      <c r="L62" s="775"/>
      <c r="M62" s="775"/>
      <c r="N62" s="775"/>
      <c r="O62" s="775"/>
      <c r="P62" s="775"/>
      <c r="Q62" s="775"/>
      <c r="R62" s="775"/>
      <c r="S62" s="775"/>
      <c r="T62" s="775"/>
      <c r="U62" s="167"/>
      <c r="V62" s="167"/>
      <c r="W62" s="167"/>
      <c r="X62" s="167"/>
      <c r="Y62" s="167"/>
    </row>
    <row r="63" spans="1:64">
      <c r="C63" s="775"/>
      <c r="L63" s="18"/>
      <c r="P63" s="5011"/>
      <c r="Q63" s="5011"/>
      <c r="R63" s="5011"/>
      <c r="S63" s="5011"/>
      <c r="T63" s="5011"/>
      <c r="U63" s="5011"/>
      <c r="V63" s="5011"/>
      <c r="W63" s="5011"/>
    </row>
    <row r="64" spans="1:64">
      <c r="C64" s="775"/>
      <c r="D64" s="775"/>
      <c r="E64" s="775"/>
      <c r="F64" s="775"/>
      <c r="G64" s="775"/>
      <c r="H64" s="167"/>
      <c r="I64" s="167"/>
      <c r="J64" s="167"/>
      <c r="K64" s="167"/>
      <c r="L64" s="775"/>
      <c r="M64" s="167"/>
      <c r="N64" s="167"/>
      <c r="O64" s="167"/>
      <c r="P64" s="167"/>
      <c r="Q64" s="167"/>
      <c r="R64" s="167"/>
      <c r="S64" s="167"/>
      <c r="T64" s="167"/>
      <c r="U64" s="167"/>
      <c r="V64" s="167"/>
      <c r="W64" s="167"/>
      <c r="X64" s="167"/>
      <c r="Y64" s="167"/>
    </row>
    <row r="65" spans="3:25">
      <c r="C65" s="775"/>
      <c r="D65" s="775"/>
      <c r="E65" s="775"/>
      <c r="F65" s="775"/>
      <c r="G65" s="775"/>
      <c r="H65" s="167"/>
      <c r="I65" s="167"/>
      <c r="J65" s="167"/>
      <c r="K65" s="167"/>
      <c r="L65" s="775"/>
      <c r="M65" s="167"/>
      <c r="N65" s="167"/>
      <c r="O65" s="167"/>
      <c r="P65" s="167"/>
      <c r="Q65" s="167"/>
      <c r="R65" s="167"/>
      <c r="S65" s="167"/>
      <c r="T65" s="167"/>
      <c r="U65" s="167"/>
      <c r="V65" s="167"/>
      <c r="W65" s="167"/>
      <c r="X65" s="167"/>
      <c r="Y65" s="167"/>
    </row>
    <row r="66" spans="3:25">
      <c r="C66" s="775"/>
      <c r="D66" s="775"/>
      <c r="E66" s="775"/>
      <c r="F66" s="775"/>
      <c r="G66" s="775"/>
      <c r="H66" s="167"/>
      <c r="I66" s="167"/>
      <c r="J66" s="167"/>
      <c r="K66" s="167"/>
      <c r="L66" s="775"/>
      <c r="M66" s="167"/>
      <c r="N66" s="167"/>
      <c r="O66" s="167"/>
      <c r="P66" s="167"/>
      <c r="Q66" s="167"/>
      <c r="R66" s="167"/>
      <c r="S66" s="167"/>
      <c r="T66" s="167"/>
      <c r="U66" s="167"/>
      <c r="V66" s="167"/>
      <c r="W66" s="167"/>
      <c r="X66" s="167"/>
      <c r="Y66" s="167"/>
    </row>
    <row r="67" spans="3:25">
      <c r="C67" s="167"/>
      <c r="D67" s="167"/>
      <c r="E67" s="167"/>
      <c r="F67" s="167"/>
      <c r="G67" s="167"/>
      <c r="H67" s="167"/>
      <c r="I67" s="167"/>
      <c r="J67" s="167"/>
      <c r="K67" s="167"/>
      <c r="L67" s="775"/>
      <c r="M67" s="167"/>
      <c r="N67" s="167"/>
      <c r="O67" s="167"/>
      <c r="P67" s="167"/>
      <c r="Q67" s="167"/>
      <c r="R67" s="167"/>
      <c r="S67" s="167"/>
      <c r="T67" s="167"/>
      <c r="U67" s="167"/>
      <c r="V67" s="167"/>
      <c r="W67" s="167"/>
      <c r="X67" s="167"/>
      <c r="Y67" s="167"/>
    </row>
  </sheetData>
  <dataConsolidate/>
  <mergeCells count="194">
    <mergeCell ref="B35:D35"/>
    <mergeCell ref="B36:D36"/>
    <mergeCell ref="B26:D26"/>
    <mergeCell ref="B27:D27"/>
    <mergeCell ref="B28:D28"/>
    <mergeCell ref="B29:D29"/>
    <mergeCell ref="B30:D30"/>
    <mergeCell ref="B31:D31"/>
    <mergeCell ref="B32:D32"/>
    <mergeCell ref="B33:D33"/>
    <mergeCell ref="B34:D34"/>
    <mergeCell ref="A1:AL1"/>
    <mergeCell ref="A3:Z3"/>
    <mergeCell ref="AA3:AL3"/>
    <mergeCell ref="B11:D12"/>
    <mergeCell ref="E11:I12"/>
    <mergeCell ref="J11:M12"/>
    <mergeCell ref="N11:Q12"/>
    <mergeCell ref="R11:Z12"/>
    <mergeCell ref="AA11:AG11"/>
    <mergeCell ref="AH11:AK12"/>
    <mergeCell ref="AN11:AT11"/>
    <mergeCell ref="AU11:BH11"/>
    <mergeCell ref="AA12:AB12"/>
    <mergeCell ref="AC12:AG12"/>
    <mergeCell ref="AN12:AR12"/>
    <mergeCell ref="AT12:AT14"/>
    <mergeCell ref="AU12:BH12"/>
    <mergeCell ref="AA13:AB13"/>
    <mergeCell ref="AC13:AG13"/>
    <mergeCell ref="AH13:AK13"/>
    <mergeCell ref="AN13:AR13"/>
    <mergeCell ref="AU13:BH13"/>
    <mergeCell ref="AH14:AK14"/>
    <mergeCell ref="AN14:AR14"/>
    <mergeCell ref="AU14:BH14"/>
    <mergeCell ref="B14:D14"/>
    <mergeCell ref="E14:I14"/>
    <mergeCell ref="J14:M14"/>
    <mergeCell ref="N14:Q14"/>
    <mergeCell ref="R14:U14"/>
    <mergeCell ref="W14:Z14"/>
    <mergeCell ref="AA14:AB14"/>
    <mergeCell ref="AC14:AG14"/>
    <mergeCell ref="B13:D13"/>
    <mergeCell ref="E13:I13"/>
    <mergeCell ref="J13:M13"/>
    <mergeCell ref="N13:Q13"/>
    <mergeCell ref="R13:U13"/>
    <mergeCell ref="W13:Z13"/>
    <mergeCell ref="B15:D15"/>
    <mergeCell ref="E15:I15"/>
    <mergeCell ref="J15:M15"/>
    <mergeCell ref="N15:Q15"/>
    <mergeCell ref="R15:U15"/>
    <mergeCell ref="W15:Z15"/>
    <mergeCell ref="AA15:AB15"/>
    <mergeCell ref="AC15:AG15"/>
    <mergeCell ref="AH15:AK15"/>
    <mergeCell ref="B16:D16"/>
    <mergeCell ref="E16:I16"/>
    <mergeCell ref="J16:M16"/>
    <mergeCell ref="N16:Q16"/>
    <mergeCell ref="R16:U16"/>
    <mergeCell ref="W16:Z16"/>
    <mergeCell ref="AA16:AB16"/>
    <mergeCell ref="AC16:AG16"/>
    <mergeCell ref="AH16:AK16"/>
    <mergeCell ref="B17:D17"/>
    <mergeCell ref="E17:I17"/>
    <mergeCell ref="J17:M17"/>
    <mergeCell ref="N17:Q17"/>
    <mergeCell ref="R17:U17"/>
    <mergeCell ref="W17:Z17"/>
    <mergeCell ref="AA17:AB17"/>
    <mergeCell ref="AC17:AG17"/>
    <mergeCell ref="AH17:AK17"/>
    <mergeCell ref="AA18:AB18"/>
    <mergeCell ref="AC18:AG18"/>
    <mergeCell ref="AH18:AK18"/>
    <mergeCell ref="B18:D18"/>
    <mergeCell ref="E18:I18"/>
    <mergeCell ref="J18:M18"/>
    <mergeCell ref="N18:Q18"/>
    <mergeCell ref="R18:U18"/>
    <mergeCell ref="W18:Z18"/>
    <mergeCell ref="AA20:AB20"/>
    <mergeCell ref="AC20:AG20"/>
    <mergeCell ref="AH20:AK20"/>
    <mergeCell ref="B19:D19"/>
    <mergeCell ref="E19:I19"/>
    <mergeCell ref="J19:M19"/>
    <mergeCell ref="N19:Q19"/>
    <mergeCell ref="R19:U19"/>
    <mergeCell ref="W19:Z19"/>
    <mergeCell ref="AA19:AB19"/>
    <mergeCell ref="AC19:AG19"/>
    <mergeCell ref="AH19:AK19"/>
    <mergeCell ref="B21:D21"/>
    <mergeCell ref="E21:I21"/>
    <mergeCell ref="J21:M21"/>
    <mergeCell ref="N21:Q21"/>
    <mergeCell ref="R21:U21"/>
    <mergeCell ref="W21:Z21"/>
    <mergeCell ref="B20:D20"/>
    <mergeCell ref="E20:I20"/>
    <mergeCell ref="J20:M20"/>
    <mergeCell ref="N20:Q20"/>
    <mergeCell ref="R20:U20"/>
    <mergeCell ref="W20:Z20"/>
    <mergeCell ref="P63:W63"/>
    <mergeCell ref="AA21:AB21"/>
    <mergeCell ref="AC21:AG21"/>
    <mergeCell ref="AH21:AK21"/>
    <mergeCell ref="X29:AA29"/>
    <mergeCell ref="X26:AA26"/>
    <mergeCell ref="X27:AA27"/>
    <mergeCell ref="R31:U31"/>
    <mergeCell ref="AB28:AK28"/>
    <mergeCell ref="AB29:AK29"/>
    <mergeCell ref="AB30:AK30"/>
    <mergeCell ref="AB31:AK31"/>
    <mergeCell ref="AB32:AK32"/>
    <mergeCell ref="AB24:AK25"/>
    <mergeCell ref="X24:AA25"/>
    <mergeCell ref="V24:W25"/>
    <mergeCell ref="R24:U25"/>
    <mergeCell ref="J24:Q25"/>
    <mergeCell ref="J36:Q36"/>
    <mergeCell ref="O55:P55"/>
    <mergeCell ref="J26:Q26"/>
    <mergeCell ref="J27:Q27"/>
    <mergeCell ref="E24:I25"/>
    <mergeCell ref="B24:D25"/>
    <mergeCell ref="R26:U26"/>
    <mergeCell ref="R27:U27"/>
    <mergeCell ref="AB26:AK26"/>
    <mergeCell ref="AB27:AK27"/>
    <mergeCell ref="V36:W36"/>
    <mergeCell ref="R28:U28"/>
    <mergeCell ref="R36:U36"/>
    <mergeCell ref="R34:U34"/>
    <mergeCell ref="R35:U35"/>
    <mergeCell ref="R32:U32"/>
    <mergeCell ref="R33:U33"/>
    <mergeCell ref="R30:U30"/>
    <mergeCell ref="E35:I35"/>
    <mergeCell ref="E36:I36"/>
    <mergeCell ref="J28:Q28"/>
    <mergeCell ref="J29:Q29"/>
    <mergeCell ref="J30:Q30"/>
    <mergeCell ref="J31:Q31"/>
    <mergeCell ref="J32:Q32"/>
    <mergeCell ref="J33:Q33"/>
    <mergeCell ref="J34:Q34"/>
    <mergeCell ref="J35:Q35"/>
    <mergeCell ref="AO56:BK56"/>
    <mergeCell ref="AO42:BL55"/>
    <mergeCell ref="AB43:AL44"/>
    <mergeCell ref="S49:T49"/>
    <mergeCell ref="V26:W26"/>
    <mergeCell ref="V27:W27"/>
    <mergeCell ref="V28:W28"/>
    <mergeCell ref="V29:W29"/>
    <mergeCell ref="V30:W30"/>
    <mergeCell ref="V31:W31"/>
    <mergeCell ref="V32:W32"/>
    <mergeCell ref="V33:W33"/>
    <mergeCell ref="V34:W34"/>
    <mergeCell ref="AB56:AK57"/>
    <mergeCell ref="W55:X55"/>
    <mergeCell ref="AB33:AK33"/>
    <mergeCell ref="AB34:AK34"/>
    <mergeCell ref="AB35:AK35"/>
    <mergeCell ref="AB36:AK36"/>
    <mergeCell ref="X36:AA36"/>
    <mergeCell ref="E26:I26"/>
    <mergeCell ref="E27:I27"/>
    <mergeCell ref="E33:I33"/>
    <mergeCell ref="R29:U29"/>
    <mergeCell ref="X28:AA28"/>
    <mergeCell ref="X30:AA30"/>
    <mergeCell ref="X31:AA31"/>
    <mergeCell ref="E34:I34"/>
    <mergeCell ref="V35:W35"/>
    <mergeCell ref="E28:I28"/>
    <mergeCell ref="E29:I29"/>
    <mergeCell ref="E30:I30"/>
    <mergeCell ref="E31:I31"/>
    <mergeCell ref="E32:I32"/>
    <mergeCell ref="X34:AA34"/>
    <mergeCell ref="X35:AA35"/>
    <mergeCell ref="X32:AA32"/>
    <mergeCell ref="X33:AA33"/>
  </mergeCells>
  <phoneticPr fontId="3"/>
  <dataValidations count="7">
    <dataValidation type="list" errorStyle="information" allowBlank="1" showInputMessage="1" sqref="X26:AA36">
      <formula1>"　,正規職員,常勤(非正規),常勤的非常勤,短時間"</formula1>
    </dataValidation>
    <dataValidation type="list" errorStyle="information" allowBlank="1" showInputMessage="1" sqref="R26:U36">
      <formula1>"　,保育士,看護師,調理員,栄養士,事務員,用務員,保育助手,副園長,園長"</formula1>
    </dataValidation>
    <dataValidation type="list" allowBlank="1" showInputMessage="1" sqref="B13:D21">
      <formula1>"　,産休,育休,介護休,病休,その他"</formula1>
    </dataValidation>
    <dataValidation type="list" errorStyle="information" allowBlank="1" showInputMessage="1" sqref="J13:M21">
      <formula1>"　,主幹保育教諭,指導保育教諭,保育教諭,助保育教諭,保育士,幼稚園教諭,幼稚園助教諭,主幹養護教諭,養護教諭,養護助教諭,看護師,准看護師,主幹栄養教諭,栄養教諭,調理員,栄養士,事務員,教育・保育補助員,用務員,教頭,副園長,園長"</formula1>
    </dataValidation>
    <dataValidation type="list" errorStyle="information" allowBlank="1" showInputMessage="1" sqref="N13:Q21">
      <formula1>"　,正規職員,常勤(非正規),常勤的非常勤,短時間"</formula1>
    </dataValidation>
    <dataValidation type="list" allowBlank="1" showInputMessage="1" sqref="AA13:AB21">
      <formula1>"　,有,無"</formula1>
    </dataValidation>
    <dataValidation type="list" allowBlank="1" showInputMessage="1" sqref="B26:D36">
      <formula1>"退職,転出"</formula1>
    </dataValidation>
  </dataValidations>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0634" r:id="rId4" name="Check Box 26">
              <controlPr defaultSize="0" autoFill="0" autoLine="0" autoPict="0" altText="両方なし">
                <anchor moveWithCells="1">
                  <from>
                    <xdr:col>21</xdr:col>
                    <xdr:colOff>38100</xdr:colOff>
                    <xdr:row>39</xdr:row>
                    <xdr:rowOff>0</xdr:rowOff>
                  </from>
                  <to>
                    <xdr:col>24</xdr:col>
                    <xdr:colOff>171450</xdr:colOff>
                    <xdr:row>39</xdr:row>
                    <xdr:rowOff>152400</xdr:rowOff>
                  </to>
                </anchor>
              </controlPr>
            </control>
          </mc:Choice>
        </mc:AlternateContent>
        <mc:AlternateContent xmlns:mc="http://schemas.openxmlformats.org/markup-compatibility/2006">
          <mc:Choice Requires="x14">
            <control shapeId="1220635" r:id="rId5" name="Check Box 27">
              <controlPr defaultSize="0" autoFill="0" autoLine="0" autoPict="0" altText="採用時健康診断実施・">
                <anchor moveWithCells="1">
                  <from>
                    <xdr:col>5</xdr:col>
                    <xdr:colOff>152400</xdr:colOff>
                    <xdr:row>39</xdr:row>
                    <xdr:rowOff>0</xdr:rowOff>
                  </from>
                  <to>
                    <xdr:col>11</xdr:col>
                    <xdr:colOff>161925</xdr:colOff>
                    <xdr:row>39</xdr:row>
                    <xdr:rowOff>152400</xdr:rowOff>
                  </to>
                </anchor>
              </controlPr>
            </control>
          </mc:Choice>
        </mc:AlternateContent>
        <mc:AlternateContent xmlns:mc="http://schemas.openxmlformats.org/markup-compatibility/2006">
          <mc:Choice Requires="x14">
            <control shapeId="1220636" r:id="rId6" name="Check Box 28">
              <controlPr defaultSize="0" autoFill="0" autoLine="0" autoPict="0" altText="健康診断書徴取・">
                <anchor moveWithCells="1">
                  <from>
                    <xdr:col>12</xdr:col>
                    <xdr:colOff>152400</xdr:colOff>
                    <xdr:row>39</xdr:row>
                    <xdr:rowOff>0</xdr:rowOff>
                  </from>
                  <to>
                    <xdr:col>20</xdr:col>
                    <xdr:colOff>114300</xdr:colOff>
                    <xdr:row>39</xdr:row>
                    <xdr:rowOff>152400</xdr:rowOff>
                  </to>
                </anchor>
              </controlPr>
            </control>
          </mc:Choice>
        </mc:AlternateContent>
        <mc:AlternateContent xmlns:mc="http://schemas.openxmlformats.org/markup-compatibility/2006">
          <mc:Choice Requires="x14">
            <control shapeId="1220637" r:id="rId7" name="Check Box 29">
              <controlPr defaultSize="0" autoFill="0" autoLine="0" autoPict="0" altText="両方なし">
                <anchor moveWithCells="1">
                  <from>
                    <xdr:col>2</xdr:col>
                    <xdr:colOff>19050</xdr:colOff>
                    <xdr:row>39</xdr:row>
                    <xdr:rowOff>0</xdr:rowOff>
                  </from>
                  <to>
                    <xdr:col>5</xdr:col>
                    <xdr:colOff>152400</xdr:colOff>
                    <xdr:row>39</xdr:row>
                    <xdr:rowOff>152400</xdr:rowOff>
                  </to>
                </anchor>
              </controlPr>
            </control>
          </mc:Choice>
        </mc:AlternateContent>
        <mc:AlternateContent xmlns:mc="http://schemas.openxmlformats.org/markup-compatibility/2006">
          <mc:Choice Requires="x14">
            <control shapeId="1220638" r:id="rId8" name="Check Box 30">
              <controlPr defaultSize="0" autoFill="0" autoLine="0" autoPict="0">
                <anchor moveWithCells="1">
                  <from>
                    <xdr:col>18</xdr:col>
                    <xdr:colOff>0</xdr:colOff>
                    <xdr:row>56</xdr:row>
                    <xdr:rowOff>0</xdr:rowOff>
                  </from>
                  <to>
                    <xdr:col>21</xdr:col>
                    <xdr:colOff>123825</xdr:colOff>
                    <xdr:row>57</xdr:row>
                    <xdr:rowOff>0</xdr:rowOff>
                  </to>
                </anchor>
              </controlPr>
            </control>
          </mc:Choice>
        </mc:AlternateContent>
        <mc:AlternateContent xmlns:mc="http://schemas.openxmlformats.org/markup-compatibility/2006">
          <mc:Choice Requires="x14">
            <control shapeId="1220639" r:id="rId9" name="Check Box 31">
              <controlPr defaultSize="0" autoFill="0" autoLine="0" autoPict="0">
                <anchor moveWithCells="1">
                  <from>
                    <xdr:col>22</xdr:col>
                    <xdr:colOff>47625</xdr:colOff>
                    <xdr:row>56</xdr:row>
                    <xdr:rowOff>0</xdr:rowOff>
                  </from>
                  <to>
                    <xdr:col>26</xdr:col>
                    <xdr:colOff>0</xdr:colOff>
                    <xdr:row>57</xdr:row>
                    <xdr:rowOff>0</xdr:rowOff>
                  </to>
                </anchor>
              </controlPr>
            </control>
          </mc:Choice>
        </mc:AlternateContent>
        <mc:AlternateContent xmlns:mc="http://schemas.openxmlformats.org/markup-compatibility/2006">
          <mc:Choice Requires="x14">
            <control shapeId="1220640" r:id="rId10" name="Check Box 32">
              <controlPr defaultSize="0" autoFill="0" autoLine="0" autoPict="0">
                <anchor moveWithCells="1">
                  <from>
                    <xdr:col>18</xdr:col>
                    <xdr:colOff>0</xdr:colOff>
                    <xdr:row>46</xdr:row>
                    <xdr:rowOff>0</xdr:rowOff>
                  </from>
                  <to>
                    <xdr:col>21</xdr:col>
                    <xdr:colOff>123825</xdr:colOff>
                    <xdr:row>47</xdr:row>
                    <xdr:rowOff>38100</xdr:rowOff>
                  </to>
                </anchor>
              </controlPr>
            </control>
          </mc:Choice>
        </mc:AlternateContent>
        <mc:AlternateContent xmlns:mc="http://schemas.openxmlformats.org/markup-compatibility/2006">
          <mc:Choice Requires="x14">
            <control shapeId="1220641" r:id="rId11" name="Check Box 33">
              <controlPr defaultSize="0" autoFill="0" autoLine="0" autoPict="0">
                <anchor moveWithCells="1">
                  <from>
                    <xdr:col>22</xdr:col>
                    <xdr:colOff>47625</xdr:colOff>
                    <xdr:row>46</xdr:row>
                    <xdr:rowOff>0</xdr:rowOff>
                  </from>
                  <to>
                    <xdr:col>26</xdr:col>
                    <xdr:colOff>0</xdr:colOff>
                    <xdr:row>47</xdr:row>
                    <xdr:rowOff>38100</xdr:rowOff>
                  </to>
                </anchor>
              </controlPr>
            </control>
          </mc:Choice>
        </mc:AlternateContent>
        <mc:AlternateContent xmlns:mc="http://schemas.openxmlformats.org/markup-compatibility/2006">
          <mc:Choice Requires="x14">
            <control shapeId="1220644" r:id="rId12" name="Check Box 36">
              <controlPr defaultSize="0" autoFill="0" autoLine="0" autoPict="0">
                <anchor moveWithCells="1">
                  <from>
                    <xdr:col>18</xdr:col>
                    <xdr:colOff>0</xdr:colOff>
                    <xdr:row>43</xdr:row>
                    <xdr:rowOff>0</xdr:rowOff>
                  </from>
                  <to>
                    <xdr:col>21</xdr:col>
                    <xdr:colOff>123825</xdr:colOff>
                    <xdr:row>44</xdr:row>
                    <xdr:rowOff>38100</xdr:rowOff>
                  </to>
                </anchor>
              </controlPr>
            </control>
          </mc:Choice>
        </mc:AlternateContent>
        <mc:AlternateContent xmlns:mc="http://schemas.openxmlformats.org/markup-compatibility/2006">
          <mc:Choice Requires="x14">
            <control shapeId="1220645" r:id="rId13" name="Check Box 37">
              <controlPr defaultSize="0" autoFill="0" autoLine="0" autoPict="0">
                <anchor moveWithCells="1">
                  <from>
                    <xdr:col>22</xdr:col>
                    <xdr:colOff>47625</xdr:colOff>
                    <xdr:row>43</xdr:row>
                    <xdr:rowOff>0</xdr:rowOff>
                  </from>
                  <to>
                    <xdr:col>26</xdr:col>
                    <xdr:colOff>0</xdr:colOff>
                    <xdr:row>44</xdr:row>
                    <xdr:rowOff>38100</xdr:rowOff>
                  </to>
                </anchor>
              </controlPr>
            </control>
          </mc:Choice>
        </mc:AlternateContent>
        <mc:AlternateContent xmlns:mc="http://schemas.openxmlformats.org/markup-compatibility/2006">
          <mc:Choice Requires="x14">
            <control shapeId="1220646" r:id="rId14" name="Check Box 38">
              <controlPr defaultSize="0" autoFill="0" autoLine="0" autoPict="0">
                <anchor moveWithCells="1">
                  <from>
                    <xdr:col>18</xdr:col>
                    <xdr:colOff>0</xdr:colOff>
                    <xdr:row>41</xdr:row>
                    <xdr:rowOff>0</xdr:rowOff>
                  </from>
                  <to>
                    <xdr:col>21</xdr:col>
                    <xdr:colOff>123825</xdr:colOff>
                    <xdr:row>42</xdr:row>
                    <xdr:rowOff>19050</xdr:rowOff>
                  </to>
                </anchor>
              </controlPr>
            </control>
          </mc:Choice>
        </mc:AlternateContent>
        <mc:AlternateContent xmlns:mc="http://schemas.openxmlformats.org/markup-compatibility/2006">
          <mc:Choice Requires="x14">
            <control shapeId="1220647" r:id="rId15" name="Check Box 39">
              <controlPr defaultSize="0" autoFill="0" autoLine="0" autoPict="0">
                <anchor moveWithCells="1">
                  <from>
                    <xdr:col>22</xdr:col>
                    <xdr:colOff>47625</xdr:colOff>
                    <xdr:row>41</xdr:row>
                    <xdr:rowOff>0</xdr:rowOff>
                  </from>
                  <to>
                    <xdr:col>26</xdr:col>
                    <xdr:colOff>0</xdr:colOff>
                    <xdr:row>42</xdr:row>
                    <xdr:rowOff>19050</xdr:rowOff>
                  </to>
                </anchor>
              </controlPr>
            </control>
          </mc:Choice>
        </mc:AlternateContent>
        <mc:AlternateContent xmlns:mc="http://schemas.openxmlformats.org/markup-compatibility/2006">
          <mc:Choice Requires="x14">
            <control shapeId="1220650" r:id="rId16" name="Check Box 42">
              <controlPr defaultSize="0" autoFill="0" autoLine="0" autoPict="0" altText="ない">
                <anchor moveWithCells="1">
                  <from>
                    <xdr:col>18</xdr:col>
                    <xdr:colOff>0</xdr:colOff>
                    <xdr:row>52</xdr:row>
                    <xdr:rowOff>0</xdr:rowOff>
                  </from>
                  <to>
                    <xdr:col>20</xdr:col>
                    <xdr:colOff>123825</xdr:colOff>
                    <xdr:row>53</xdr:row>
                    <xdr:rowOff>114300</xdr:rowOff>
                  </to>
                </anchor>
              </controlPr>
            </control>
          </mc:Choice>
        </mc:AlternateContent>
        <mc:AlternateContent xmlns:mc="http://schemas.openxmlformats.org/markup-compatibility/2006">
          <mc:Choice Requires="x14">
            <control shapeId="1220651" r:id="rId17" name="Check Box 43">
              <controlPr defaultSize="0" autoFill="0" autoLine="0" autoPict="0" altText="ない">
                <anchor moveWithCells="1">
                  <from>
                    <xdr:col>21</xdr:col>
                    <xdr:colOff>104775</xdr:colOff>
                    <xdr:row>52</xdr:row>
                    <xdr:rowOff>0</xdr:rowOff>
                  </from>
                  <to>
                    <xdr:col>24</xdr:col>
                    <xdr:colOff>47625</xdr:colOff>
                    <xdr:row>53</xdr:row>
                    <xdr:rowOff>114300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167"/>
  <sheetViews>
    <sheetView showGridLines="0" zoomScaleNormal="100" zoomScaleSheetLayoutView="85" workbookViewId="0">
      <selection activeCell="E3" sqref="E3"/>
    </sheetView>
  </sheetViews>
  <sheetFormatPr defaultColWidth="8" defaultRowHeight="12"/>
  <cols>
    <col min="1" max="1" width="2.375" style="897" customWidth="1"/>
    <col min="2" max="6" width="2" style="897" customWidth="1"/>
    <col min="7" max="7" width="1.625" style="897" customWidth="1"/>
    <col min="8" max="8" width="2" style="897" customWidth="1"/>
    <col min="9" max="13" width="2.625" style="897" customWidth="1"/>
    <col min="14" max="14" width="2.125" style="897" customWidth="1"/>
    <col min="15" max="16" width="2.625" style="897" customWidth="1"/>
    <col min="17" max="18" width="1.875" style="897" customWidth="1"/>
    <col min="19" max="20" width="2" style="897" customWidth="1"/>
    <col min="21" max="22" width="2.5" style="897" customWidth="1"/>
    <col min="23" max="23" width="2.625" style="897" customWidth="1"/>
    <col min="24" max="24" width="2.25" style="897" customWidth="1"/>
    <col min="25" max="25" width="2.625" style="897" customWidth="1"/>
    <col min="26" max="26" width="2.25" style="897" customWidth="1"/>
    <col min="27" max="28" width="1.875" style="897" customWidth="1"/>
    <col min="29" max="29" width="2.5" style="897" customWidth="1"/>
    <col min="30" max="32" width="1.875" style="897" customWidth="1"/>
    <col min="33" max="33" width="2.5" style="897" customWidth="1"/>
    <col min="34" max="34" width="1.875" style="897" customWidth="1"/>
    <col min="35" max="54" width="2" style="897" customWidth="1"/>
    <col min="55" max="55" width="2.875" style="897" customWidth="1"/>
    <col min="56" max="57" width="2" style="897" customWidth="1"/>
    <col min="58" max="58" width="3.125" style="897" customWidth="1"/>
    <col min="59" max="61" width="2.125" style="897" customWidth="1"/>
    <col min="62" max="62" width="2.625" style="897" customWidth="1"/>
    <col min="63" max="63" width="1.5" style="897" customWidth="1"/>
    <col min="64" max="64" width="1.25" style="897" customWidth="1"/>
    <col min="65" max="65" width="1.75" style="897" customWidth="1"/>
    <col min="66" max="66" width="1.5" style="897" customWidth="1"/>
    <col min="67" max="67" width="1" style="897" customWidth="1"/>
    <col min="68" max="68" width="1.875" style="897" customWidth="1"/>
    <col min="69" max="69" width="0.875" style="897" customWidth="1"/>
    <col min="70" max="70" width="0.125" style="897" customWidth="1"/>
    <col min="71" max="73" width="2.125" style="897" customWidth="1"/>
    <col min="74" max="16384" width="8" style="897"/>
  </cols>
  <sheetData>
    <row r="1" spans="1:70" ht="14.1" customHeight="1">
      <c r="A1" s="3414" t="s">
        <v>1933</v>
      </c>
      <c r="B1" s="3414"/>
      <c r="C1" s="3414"/>
      <c r="D1" s="3414"/>
      <c r="E1" s="3414"/>
      <c r="F1" s="3414"/>
      <c r="G1" s="3414"/>
      <c r="H1" s="3414"/>
      <c r="I1" s="3414"/>
      <c r="J1" s="3414"/>
      <c r="K1" s="3414"/>
      <c r="L1" s="3414"/>
      <c r="M1" s="3414"/>
      <c r="N1" s="3414"/>
      <c r="O1" s="3414"/>
      <c r="P1" s="3414"/>
      <c r="Q1" s="3414"/>
      <c r="R1" s="3414"/>
      <c r="S1" s="3414"/>
      <c r="T1" s="3414"/>
      <c r="U1" s="3414"/>
      <c r="V1" s="3414"/>
      <c r="W1" s="3414"/>
      <c r="X1" s="3414"/>
      <c r="Y1" s="3414"/>
      <c r="Z1" s="3414"/>
      <c r="AA1" s="3414"/>
      <c r="AB1" s="3414"/>
      <c r="AC1" s="3414"/>
      <c r="AD1" s="3414"/>
      <c r="AE1" s="3414"/>
      <c r="AF1" s="3414"/>
      <c r="AG1" s="3414"/>
      <c r="AH1" s="3414"/>
      <c r="AI1" s="3414"/>
      <c r="AJ1" s="3414"/>
      <c r="AK1" s="3414"/>
      <c r="AL1" s="3414"/>
      <c r="AM1" s="3414"/>
      <c r="AN1" s="3414"/>
      <c r="AO1" s="3414"/>
      <c r="AP1" s="3414"/>
      <c r="AQ1" s="3414"/>
      <c r="AR1" s="3414"/>
      <c r="AS1" s="3414"/>
      <c r="AT1" s="3414"/>
      <c r="AU1" s="3414"/>
      <c r="AV1" s="3414"/>
      <c r="AW1" s="3414"/>
      <c r="AX1" s="3414"/>
      <c r="AY1" s="3414"/>
      <c r="AZ1" s="3414"/>
      <c r="BA1" s="3414"/>
      <c r="BB1" s="3414"/>
      <c r="BC1" s="3414"/>
      <c r="BD1" s="3414"/>
      <c r="BE1" s="3414"/>
      <c r="BF1" s="3414"/>
      <c r="BG1" s="3414"/>
      <c r="BH1" s="3414"/>
      <c r="BI1" s="3414"/>
      <c r="BJ1" s="3414"/>
      <c r="BK1" s="3414"/>
      <c r="BL1" s="3414"/>
      <c r="BM1" s="3414"/>
      <c r="BN1" s="3414"/>
      <c r="BO1" s="3414"/>
      <c r="BP1" s="3414"/>
      <c r="BQ1" s="3414"/>
      <c r="BR1" s="3414"/>
    </row>
    <row r="2" spans="1:70" ht="5.0999999999999996" customHeight="1"/>
    <row r="3" spans="1:70" ht="14.1" customHeight="1">
      <c r="A3" s="1109" t="s">
        <v>1589</v>
      </c>
      <c r="B3" s="1109"/>
      <c r="C3" s="1106"/>
      <c r="D3" s="1106"/>
      <c r="E3" s="1106"/>
      <c r="F3" s="1106"/>
      <c r="G3" s="1106"/>
      <c r="H3" s="1106"/>
      <c r="I3" s="1106"/>
      <c r="J3" s="1106"/>
      <c r="K3" s="1106"/>
      <c r="L3" s="1106"/>
      <c r="M3" s="1106"/>
      <c r="N3" s="1106"/>
      <c r="O3" s="1106"/>
      <c r="P3" s="1106"/>
      <c r="Q3" s="1106"/>
      <c r="R3" s="1106"/>
      <c r="S3" s="1106"/>
      <c r="T3" s="1106"/>
      <c r="U3" s="1106"/>
      <c r="V3" s="1106"/>
      <c r="W3" s="1106"/>
      <c r="X3" s="1106"/>
      <c r="Y3" s="1106"/>
      <c r="Z3" s="1106"/>
      <c r="AA3" s="1106"/>
      <c r="AB3" s="1106"/>
      <c r="AC3" s="1106"/>
      <c r="AD3" s="1106"/>
      <c r="AE3" s="1106"/>
      <c r="AF3" s="1106"/>
      <c r="AG3" s="1106"/>
      <c r="AY3" s="5109" t="s">
        <v>1590</v>
      </c>
      <c r="AZ3" s="5109"/>
      <c r="BA3" s="5109"/>
      <c r="BB3" s="5109"/>
      <c r="BC3" s="5109"/>
      <c r="BD3" s="5109"/>
      <c r="BE3" s="5109"/>
      <c r="BF3" s="4936"/>
      <c r="BG3" s="4936"/>
      <c r="BH3" s="5129" t="s">
        <v>1583</v>
      </c>
      <c r="BI3" s="5129"/>
      <c r="BJ3" s="5129"/>
      <c r="BK3" s="5129"/>
      <c r="BL3" s="5129"/>
      <c r="BM3" s="5129"/>
    </row>
    <row r="4" spans="1:70" ht="6.95" customHeight="1" thickBot="1">
      <c r="A4" s="1109"/>
      <c r="B4" s="1109"/>
      <c r="C4" s="1106"/>
      <c r="D4" s="1106"/>
      <c r="E4" s="1106"/>
      <c r="F4" s="1106"/>
      <c r="G4" s="1106"/>
      <c r="H4" s="1106"/>
      <c r="I4" s="1106"/>
      <c r="J4" s="1106"/>
      <c r="K4" s="1106"/>
      <c r="L4" s="1106"/>
      <c r="M4" s="1106"/>
      <c r="N4" s="1106"/>
      <c r="O4" s="1106"/>
      <c r="P4" s="1106"/>
      <c r="Q4" s="1106"/>
      <c r="R4" s="1106"/>
      <c r="S4" s="1106"/>
      <c r="T4" s="1106"/>
      <c r="U4" s="1106"/>
      <c r="V4" s="1106"/>
      <c r="W4" s="1106"/>
      <c r="X4" s="1106"/>
      <c r="Y4" s="1106"/>
      <c r="Z4" s="1106"/>
      <c r="AA4" s="1106"/>
      <c r="AB4" s="1106"/>
      <c r="AC4" s="1106"/>
      <c r="AD4" s="1106"/>
      <c r="AE4" s="1106"/>
      <c r="AF4" s="1106"/>
      <c r="AG4" s="1106"/>
    </row>
    <row r="5" spans="1:70" s="1085" customFormat="1" ht="12.95" customHeight="1">
      <c r="A5" s="5130" t="s">
        <v>905</v>
      </c>
      <c r="B5" s="5098" t="s">
        <v>71</v>
      </c>
      <c r="C5" s="5099"/>
      <c r="D5" s="5133"/>
      <c r="E5" s="5098" t="s">
        <v>67</v>
      </c>
      <c r="F5" s="5099"/>
      <c r="G5" s="5099"/>
      <c r="H5" s="5099"/>
      <c r="I5" s="5099"/>
      <c r="J5" s="5100"/>
      <c r="K5" s="5135" t="s">
        <v>68</v>
      </c>
      <c r="L5" s="5138" t="s">
        <v>889</v>
      </c>
      <c r="M5" s="5139"/>
      <c r="N5" s="5140"/>
      <c r="O5" s="5230" t="s">
        <v>886</v>
      </c>
      <c r="P5" s="5230" t="s">
        <v>888</v>
      </c>
      <c r="Q5" s="5306" t="s">
        <v>901</v>
      </c>
      <c r="R5" s="5307"/>
      <c r="S5" s="5098" t="s">
        <v>72</v>
      </c>
      <c r="T5" s="5099"/>
      <c r="U5" s="5099"/>
      <c r="V5" s="5099"/>
      <c r="W5" s="5099"/>
      <c r="X5" s="5099"/>
      <c r="Y5" s="5099"/>
      <c r="Z5" s="5234"/>
      <c r="AA5" s="5233" t="s">
        <v>1591</v>
      </c>
      <c r="AB5" s="5099"/>
      <c r="AC5" s="5099"/>
      <c r="AD5" s="5099"/>
      <c r="AE5" s="5099"/>
      <c r="AF5" s="5099"/>
      <c r="AG5" s="5099"/>
      <c r="AH5" s="5099"/>
      <c r="AI5" s="5099"/>
      <c r="AJ5" s="5099"/>
      <c r="AK5" s="5099"/>
      <c r="AL5" s="5099"/>
      <c r="AM5" s="5099"/>
      <c r="AN5" s="5099"/>
      <c r="AO5" s="5099"/>
      <c r="AP5" s="5099"/>
      <c r="AQ5" s="5099"/>
      <c r="AR5" s="5099"/>
      <c r="AS5" s="5099"/>
      <c r="AT5" s="5099"/>
      <c r="AU5" s="5099"/>
      <c r="AV5" s="5099"/>
      <c r="AW5" s="5099"/>
      <c r="AX5" s="5099"/>
      <c r="AY5" s="5099"/>
      <c r="AZ5" s="5099"/>
      <c r="BA5" s="5099"/>
      <c r="BB5" s="5099"/>
      <c r="BC5" s="5099"/>
      <c r="BD5" s="5099"/>
      <c r="BE5" s="5099"/>
      <c r="BF5" s="5234"/>
      <c r="BG5" s="5359" t="s">
        <v>429</v>
      </c>
      <c r="BH5" s="4082"/>
      <c r="BI5" s="5360"/>
      <c r="BJ5" s="5144" t="s">
        <v>76</v>
      </c>
      <c r="BK5" s="5138" t="s">
        <v>63</v>
      </c>
      <c r="BL5" s="5139"/>
      <c r="BM5" s="5139"/>
      <c r="BN5" s="5139"/>
      <c r="BO5" s="5139"/>
      <c r="BP5" s="5139"/>
      <c r="BQ5" s="5139"/>
      <c r="BR5" s="5147"/>
    </row>
    <row r="6" spans="1:70" s="1085" customFormat="1" ht="12.95" customHeight="1">
      <c r="A6" s="5131"/>
      <c r="B6" s="4169"/>
      <c r="C6" s="4170"/>
      <c r="D6" s="4171"/>
      <c r="E6" s="4169"/>
      <c r="F6" s="4170"/>
      <c r="G6" s="4170"/>
      <c r="H6" s="4170"/>
      <c r="I6" s="4170"/>
      <c r="J6" s="5101"/>
      <c r="K6" s="5136"/>
      <c r="L6" s="5141"/>
      <c r="M6" s="5142"/>
      <c r="N6" s="5143"/>
      <c r="O6" s="5231"/>
      <c r="P6" s="5231"/>
      <c r="Q6" s="5308"/>
      <c r="R6" s="5309"/>
      <c r="S6" s="4172"/>
      <c r="T6" s="4173"/>
      <c r="U6" s="4173"/>
      <c r="V6" s="4173"/>
      <c r="W6" s="4173"/>
      <c r="X6" s="4173"/>
      <c r="Y6" s="4173"/>
      <c r="Z6" s="5236"/>
      <c r="AA6" s="5235"/>
      <c r="AB6" s="4173"/>
      <c r="AC6" s="4173"/>
      <c r="AD6" s="4173"/>
      <c r="AE6" s="4173"/>
      <c r="AF6" s="4173"/>
      <c r="AG6" s="4173"/>
      <c r="AH6" s="4173"/>
      <c r="AI6" s="4173"/>
      <c r="AJ6" s="4173"/>
      <c r="AK6" s="4173"/>
      <c r="AL6" s="4173"/>
      <c r="AM6" s="4173"/>
      <c r="AN6" s="4173"/>
      <c r="AO6" s="4173"/>
      <c r="AP6" s="4173"/>
      <c r="AQ6" s="4173"/>
      <c r="AR6" s="4173"/>
      <c r="AS6" s="4173"/>
      <c r="AT6" s="4173"/>
      <c r="AU6" s="4173"/>
      <c r="AV6" s="4173"/>
      <c r="AW6" s="4173"/>
      <c r="AX6" s="4173"/>
      <c r="AY6" s="4173"/>
      <c r="AZ6" s="4173"/>
      <c r="BA6" s="4173"/>
      <c r="BB6" s="4173"/>
      <c r="BC6" s="4173"/>
      <c r="BD6" s="4173"/>
      <c r="BE6" s="4173"/>
      <c r="BF6" s="5236"/>
      <c r="BG6" s="5361"/>
      <c r="BH6" s="4083"/>
      <c r="BI6" s="5362"/>
      <c r="BJ6" s="5145"/>
      <c r="BK6" s="5148"/>
      <c r="BL6" s="5149"/>
      <c r="BM6" s="5149"/>
      <c r="BN6" s="5149"/>
      <c r="BO6" s="5149"/>
      <c r="BP6" s="5149"/>
      <c r="BQ6" s="5149"/>
      <c r="BR6" s="5150"/>
    </row>
    <row r="7" spans="1:70" s="1085" customFormat="1" ht="15" customHeight="1">
      <c r="A7" s="5131"/>
      <c r="B7" s="4169"/>
      <c r="C7" s="4170"/>
      <c r="D7" s="4171"/>
      <c r="E7" s="4169"/>
      <c r="F7" s="4170"/>
      <c r="G7" s="4170"/>
      <c r="H7" s="4170"/>
      <c r="I7" s="4170"/>
      <c r="J7" s="5101"/>
      <c r="K7" s="5136"/>
      <c r="L7" s="5141"/>
      <c r="M7" s="5142"/>
      <c r="N7" s="5143"/>
      <c r="O7" s="5231"/>
      <c r="P7" s="5231"/>
      <c r="Q7" s="5308"/>
      <c r="R7" s="5309"/>
      <c r="S7" s="5151" t="s">
        <v>73</v>
      </c>
      <c r="T7" s="5152"/>
      <c r="U7" s="5152"/>
      <c r="V7" s="5153"/>
      <c r="W7" s="5154" t="s">
        <v>1592</v>
      </c>
      <c r="X7" s="5155"/>
      <c r="Y7" s="5154" t="s">
        <v>1593</v>
      </c>
      <c r="Z7" s="5160"/>
      <c r="AA7" s="5163" t="s">
        <v>1829</v>
      </c>
      <c r="AB7" s="5164"/>
      <c r="AC7" s="5164"/>
      <c r="AD7" s="5164"/>
      <c r="AE7" s="5164"/>
      <c r="AF7" s="5164"/>
      <c r="AG7" s="5164"/>
      <c r="AH7" s="5165"/>
      <c r="AI7" s="5166" t="s">
        <v>446</v>
      </c>
      <c r="AJ7" s="5164"/>
      <c r="AK7" s="5164"/>
      <c r="AL7" s="5164"/>
      <c r="AM7" s="5164"/>
      <c r="AN7" s="5164"/>
      <c r="AO7" s="5164"/>
      <c r="AP7" s="5164"/>
      <c r="AQ7" s="5164"/>
      <c r="AR7" s="5164"/>
      <c r="AS7" s="5164"/>
      <c r="AT7" s="5164"/>
      <c r="AU7" s="5164"/>
      <c r="AV7" s="5164"/>
      <c r="AW7" s="5164"/>
      <c r="AX7" s="5164"/>
      <c r="AY7" s="5164"/>
      <c r="AZ7" s="5164"/>
      <c r="BA7" s="5164"/>
      <c r="BB7" s="5164"/>
      <c r="BC7" s="5165"/>
      <c r="BD7" s="5167" t="s">
        <v>219</v>
      </c>
      <c r="BE7" s="5168"/>
      <c r="BF7" s="5169"/>
      <c r="BG7" s="5173" t="s">
        <v>430</v>
      </c>
      <c r="BH7" s="5174"/>
      <c r="BI7" s="5175"/>
      <c r="BJ7" s="5145"/>
      <c r="BK7" s="5297" t="s">
        <v>1594</v>
      </c>
      <c r="BL7" s="5298"/>
      <c r="BM7" s="5298"/>
      <c r="BN7" s="5298"/>
      <c r="BO7" s="5298"/>
      <c r="BP7" s="5298"/>
      <c r="BQ7" s="5298"/>
      <c r="BR7" s="5299"/>
    </row>
    <row r="8" spans="1:70" s="1085" customFormat="1" ht="15" customHeight="1">
      <c r="A8" s="5131"/>
      <c r="B8" s="4169"/>
      <c r="C8" s="4170"/>
      <c r="D8" s="4171"/>
      <c r="E8" s="4169"/>
      <c r="F8" s="4170"/>
      <c r="G8" s="4170"/>
      <c r="H8" s="4170"/>
      <c r="I8" s="4170"/>
      <c r="J8" s="5101"/>
      <c r="K8" s="5136"/>
      <c r="L8" s="5126"/>
      <c r="M8" s="5127"/>
      <c r="N8" s="5128"/>
      <c r="O8" s="5231"/>
      <c r="P8" s="5231"/>
      <c r="Q8" s="5308"/>
      <c r="R8" s="5309"/>
      <c r="S8" s="5123" t="s">
        <v>900</v>
      </c>
      <c r="T8" s="5125"/>
      <c r="U8" s="5123" t="s">
        <v>902</v>
      </c>
      <c r="V8" s="5125"/>
      <c r="W8" s="5156"/>
      <c r="X8" s="5157"/>
      <c r="Y8" s="5156"/>
      <c r="Z8" s="5161"/>
      <c r="AA8" s="5181" t="s">
        <v>172</v>
      </c>
      <c r="AB8" s="5182"/>
      <c r="AC8" s="5182"/>
      <c r="AD8" s="5183"/>
      <c r="AE8" s="5184" t="s">
        <v>445</v>
      </c>
      <c r="AF8" s="5182"/>
      <c r="AG8" s="5182"/>
      <c r="AH8" s="5183"/>
      <c r="AI8" s="5205" t="s">
        <v>899</v>
      </c>
      <c r="AJ8" s="5206"/>
      <c r="AK8" s="5207"/>
      <c r="AL8" s="5154" t="s">
        <v>898</v>
      </c>
      <c r="AM8" s="5211"/>
      <c r="AN8" s="5155"/>
      <c r="AO8" s="4166" t="s">
        <v>427</v>
      </c>
      <c r="AP8" s="4167"/>
      <c r="AQ8" s="4168"/>
      <c r="AR8" s="5356" t="s">
        <v>1595</v>
      </c>
      <c r="AS8" s="5357"/>
      <c r="AT8" s="5358"/>
      <c r="AU8" s="5356" t="s">
        <v>425</v>
      </c>
      <c r="AV8" s="5357"/>
      <c r="AW8" s="5358"/>
      <c r="AX8" s="5356" t="s">
        <v>1596</v>
      </c>
      <c r="AY8" s="5357"/>
      <c r="AZ8" s="5358"/>
      <c r="BA8" s="5123" t="s">
        <v>427</v>
      </c>
      <c r="BB8" s="5124"/>
      <c r="BC8" s="5125"/>
      <c r="BD8" s="5170"/>
      <c r="BE8" s="5171"/>
      <c r="BF8" s="5172"/>
      <c r="BG8" s="5176"/>
      <c r="BH8" s="5177"/>
      <c r="BI8" s="5178"/>
      <c r="BJ8" s="5145"/>
      <c r="BK8" s="5300"/>
      <c r="BL8" s="5301"/>
      <c r="BM8" s="5301"/>
      <c r="BN8" s="5301"/>
      <c r="BO8" s="5301"/>
      <c r="BP8" s="5301"/>
      <c r="BQ8" s="5301"/>
      <c r="BR8" s="5302"/>
    </row>
    <row r="9" spans="1:70" s="1085" customFormat="1" ht="15" customHeight="1">
      <c r="A9" s="5131"/>
      <c r="B9" s="4169"/>
      <c r="C9" s="4170"/>
      <c r="D9" s="4171"/>
      <c r="E9" s="4169"/>
      <c r="F9" s="4170"/>
      <c r="G9" s="4170"/>
      <c r="H9" s="4170"/>
      <c r="I9" s="4170"/>
      <c r="J9" s="5101"/>
      <c r="K9" s="5136"/>
      <c r="L9" s="5192" t="s">
        <v>1597</v>
      </c>
      <c r="M9" s="5193"/>
      <c r="N9" s="5194"/>
      <c r="O9" s="5231"/>
      <c r="P9" s="5231"/>
      <c r="Q9" s="5308"/>
      <c r="R9" s="5309"/>
      <c r="S9" s="5141"/>
      <c r="T9" s="5143"/>
      <c r="U9" s="5141"/>
      <c r="V9" s="5143"/>
      <c r="W9" s="5156"/>
      <c r="X9" s="5157"/>
      <c r="Y9" s="5156"/>
      <c r="Z9" s="5161"/>
      <c r="AA9" s="5366" t="s">
        <v>1598</v>
      </c>
      <c r="AB9" s="5197"/>
      <c r="AC9" s="5197"/>
      <c r="AD9" s="5198"/>
      <c r="AE9" s="5196" t="s">
        <v>1599</v>
      </c>
      <c r="AF9" s="5197"/>
      <c r="AG9" s="5197"/>
      <c r="AH9" s="5198"/>
      <c r="AI9" s="5208"/>
      <c r="AJ9" s="5209"/>
      <c r="AK9" s="5210"/>
      <c r="AL9" s="5212"/>
      <c r="AM9" s="5213"/>
      <c r="AN9" s="5214"/>
      <c r="AO9" s="4169"/>
      <c r="AP9" s="4170"/>
      <c r="AQ9" s="4171"/>
      <c r="AR9" s="5199" t="s">
        <v>443</v>
      </c>
      <c r="AS9" s="5200"/>
      <c r="AT9" s="5201"/>
      <c r="AU9" s="5202" t="s">
        <v>1600</v>
      </c>
      <c r="AV9" s="5203"/>
      <c r="AW9" s="5204"/>
      <c r="AX9" s="5199" t="s">
        <v>426</v>
      </c>
      <c r="AY9" s="5200"/>
      <c r="AZ9" s="5201"/>
      <c r="BA9" s="5141"/>
      <c r="BB9" s="5142"/>
      <c r="BC9" s="5143"/>
      <c r="BD9" s="5170"/>
      <c r="BE9" s="5171"/>
      <c r="BF9" s="5172"/>
      <c r="BG9" s="5185" t="s">
        <v>431</v>
      </c>
      <c r="BH9" s="5186"/>
      <c r="BI9" s="5187"/>
      <c r="BJ9" s="5145"/>
      <c r="BK9" s="5300"/>
      <c r="BL9" s="5301"/>
      <c r="BM9" s="5301"/>
      <c r="BN9" s="5301"/>
      <c r="BO9" s="5301"/>
      <c r="BP9" s="5301"/>
      <c r="BQ9" s="5301"/>
      <c r="BR9" s="5302"/>
    </row>
    <row r="10" spans="1:70" s="1085" customFormat="1" ht="15" customHeight="1" thickBot="1">
      <c r="A10" s="5132"/>
      <c r="B10" s="5102"/>
      <c r="C10" s="5103"/>
      <c r="D10" s="5134"/>
      <c r="E10" s="5102"/>
      <c r="F10" s="5103"/>
      <c r="G10" s="5103"/>
      <c r="H10" s="5103"/>
      <c r="I10" s="5103"/>
      <c r="J10" s="5104"/>
      <c r="K10" s="5137"/>
      <c r="L10" s="5179"/>
      <c r="M10" s="5195"/>
      <c r="N10" s="5180"/>
      <c r="O10" s="5232"/>
      <c r="P10" s="5232"/>
      <c r="Q10" s="5310"/>
      <c r="R10" s="5311"/>
      <c r="S10" s="5179"/>
      <c r="T10" s="5180"/>
      <c r="U10" s="5179"/>
      <c r="V10" s="5180"/>
      <c r="W10" s="5158"/>
      <c r="X10" s="5159"/>
      <c r="Y10" s="5158"/>
      <c r="Z10" s="5162"/>
      <c r="AA10" s="1110" t="s">
        <v>1601</v>
      </c>
      <c r="AB10" s="5191" t="s">
        <v>450</v>
      </c>
      <c r="AC10" s="5191"/>
      <c r="AD10" s="1111" t="s">
        <v>1602</v>
      </c>
      <c r="AE10" s="1112" t="s">
        <v>1603</v>
      </c>
      <c r="AF10" s="5191" t="s">
        <v>450</v>
      </c>
      <c r="AG10" s="5191"/>
      <c r="AH10" s="1113" t="s">
        <v>1602</v>
      </c>
      <c r="AI10" s="5221" t="s">
        <v>897</v>
      </c>
      <c r="AJ10" s="5222"/>
      <c r="AK10" s="5223"/>
      <c r="AL10" s="5221" t="s">
        <v>1604</v>
      </c>
      <c r="AM10" s="5222"/>
      <c r="AN10" s="5223"/>
      <c r="AO10" s="5102" t="s">
        <v>1605</v>
      </c>
      <c r="AP10" s="5103"/>
      <c r="AQ10" s="5134"/>
      <c r="AR10" s="5224" t="s">
        <v>424</v>
      </c>
      <c r="AS10" s="5225"/>
      <c r="AT10" s="5226"/>
      <c r="AU10" s="5227" t="s">
        <v>74</v>
      </c>
      <c r="AV10" s="5228"/>
      <c r="AW10" s="5229"/>
      <c r="AX10" s="5227" t="s">
        <v>75</v>
      </c>
      <c r="AY10" s="5228"/>
      <c r="AZ10" s="5229"/>
      <c r="BA10" s="5102" t="s">
        <v>1606</v>
      </c>
      <c r="BB10" s="5103"/>
      <c r="BC10" s="5134"/>
      <c r="BD10" s="5363" t="s">
        <v>1607</v>
      </c>
      <c r="BE10" s="5364"/>
      <c r="BF10" s="5365"/>
      <c r="BG10" s="5188"/>
      <c r="BH10" s="5189"/>
      <c r="BI10" s="5190"/>
      <c r="BJ10" s="5146"/>
      <c r="BK10" s="5303"/>
      <c r="BL10" s="5304"/>
      <c r="BM10" s="5304"/>
      <c r="BN10" s="5304"/>
      <c r="BO10" s="5304"/>
      <c r="BP10" s="5304"/>
      <c r="BQ10" s="5304"/>
      <c r="BR10" s="5305"/>
    </row>
    <row r="11" spans="1:70" ht="12" customHeight="1" thickTop="1">
      <c r="A11" s="5367">
        <v>0</v>
      </c>
      <c r="B11" s="5249" t="s">
        <v>1137</v>
      </c>
      <c r="C11" s="5250"/>
      <c r="D11" s="5251"/>
      <c r="E11" s="1114" t="s">
        <v>78</v>
      </c>
      <c r="F11" s="1069"/>
      <c r="G11" s="1069"/>
      <c r="H11" s="1069"/>
      <c r="I11" s="1069"/>
      <c r="J11" s="1682"/>
      <c r="K11" s="5253">
        <v>34</v>
      </c>
      <c r="L11" s="5256" t="s">
        <v>890</v>
      </c>
      <c r="M11" s="5257"/>
      <c r="N11" s="5258"/>
      <c r="O11" s="5262" t="s">
        <v>887</v>
      </c>
      <c r="P11" s="5262" t="s">
        <v>887</v>
      </c>
      <c r="Q11" s="5265" t="s">
        <v>949</v>
      </c>
      <c r="R11" s="5266"/>
      <c r="S11" s="5269" t="s">
        <v>1608</v>
      </c>
      <c r="T11" s="5270"/>
      <c r="U11" s="5291">
        <v>8</v>
      </c>
      <c r="V11" s="5293" t="s">
        <v>42</v>
      </c>
      <c r="W11" s="5291">
        <v>2</v>
      </c>
      <c r="X11" s="5293" t="s">
        <v>42</v>
      </c>
      <c r="Y11" s="5291">
        <v>10</v>
      </c>
      <c r="Z11" s="5295" t="s">
        <v>42</v>
      </c>
      <c r="AA11" s="1115" t="s">
        <v>78</v>
      </c>
      <c r="AB11" s="1116"/>
      <c r="AC11" s="1117"/>
      <c r="AD11" s="1117"/>
      <c r="AE11" s="1321"/>
      <c r="AF11" s="1117"/>
      <c r="AG11" s="1117"/>
      <c r="AH11" s="1322"/>
      <c r="AI11" s="5273">
        <v>7200</v>
      </c>
      <c r="AJ11" s="5274"/>
      <c r="AK11" s="5275"/>
      <c r="AL11" s="5273"/>
      <c r="AM11" s="5274"/>
      <c r="AN11" s="5275"/>
      <c r="AO11" s="5279">
        <f>SUM(AI11:AN13)</f>
        <v>21200</v>
      </c>
      <c r="AP11" s="5280"/>
      <c r="AQ11" s="5281"/>
      <c r="AR11" s="5215"/>
      <c r="AS11" s="5216"/>
      <c r="AT11" s="5217"/>
      <c r="AU11" s="5215">
        <v>6000</v>
      </c>
      <c r="AV11" s="5216"/>
      <c r="AW11" s="5217"/>
      <c r="AX11" s="5215"/>
      <c r="AY11" s="5216"/>
      <c r="AZ11" s="5217"/>
      <c r="BA11" s="5279">
        <f>SUM(AR11:AZ13)</f>
        <v>33500</v>
      </c>
      <c r="BB11" s="5280"/>
      <c r="BC11" s="5281"/>
      <c r="BD11" s="5324">
        <f>AE12+AO11+BA11</f>
        <v>239200</v>
      </c>
      <c r="BE11" s="5325"/>
      <c r="BF11" s="5326"/>
      <c r="BG11" s="5333">
        <v>2</v>
      </c>
      <c r="BH11" s="5334"/>
      <c r="BI11" s="5335"/>
      <c r="BJ11" s="5339" t="s">
        <v>428</v>
      </c>
      <c r="BK11" s="5342" t="s">
        <v>432</v>
      </c>
      <c r="BL11" s="5343"/>
      <c r="BM11" s="5343"/>
      <c r="BN11" s="5343"/>
      <c r="BO11" s="5343"/>
      <c r="BP11" s="5343"/>
      <c r="BQ11" s="5343"/>
      <c r="BR11" s="5344"/>
    </row>
    <row r="12" spans="1:70" s="1085" customFormat="1" ht="14.1" customHeight="1">
      <c r="A12" s="5368"/>
      <c r="B12" s="5141"/>
      <c r="C12" s="5142"/>
      <c r="D12" s="5143"/>
      <c r="E12" s="5345" t="s">
        <v>77</v>
      </c>
      <c r="F12" s="5346"/>
      <c r="G12" s="5346"/>
      <c r="H12" s="5346"/>
      <c r="I12" s="5346"/>
      <c r="J12" s="1673"/>
      <c r="K12" s="5254"/>
      <c r="L12" s="5259"/>
      <c r="M12" s="5260"/>
      <c r="N12" s="5261"/>
      <c r="O12" s="5263"/>
      <c r="P12" s="5263"/>
      <c r="Q12" s="5156"/>
      <c r="R12" s="5157"/>
      <c r="S12" s="5271"/>
      <c r="T12" s="5272"/>
      <c r="U12" s="5292"/>
      <c r="V12" s="5294"/>
      <c r="W12" s="5292"/>
      <c r="X12" s="5294"/>
      <c r="Y12" s="5292"/>
      <c r="Z12" s="5296"/>
      <c r="AA12" s="5349">
        <v>182000</v>
      </c>
      <c r="AB12" s="5350"/>
      <c r="AC12" s="5350"/>
      <c r="AD12" s="5351"/>
      <c r="AE12" s="5352">
        <v>184500</v>
      </c>
      <c r="AF12" s="5350"/>
      <c r="AG12" s="5350"/>
      <c r="AH12" s="5351"/>
      <c r="AI12" s="5276"/>
      <c r="AJ12" s="5277"/>
      <c r="AK12" s="5278"/>
      <c r="AL12" s="5276"/>
      <c r="AM12" s="5277"/>
      <c r="AN12" s="5278"/>
      <c r="AO12" s="5282"/>
      <c r="AP12" s="5283"/>
      <c r="AQ12" s="5284"/>
      <c r="AR12" s="5218"/>
      <c r="AS12" s="5219"/>
      <c r="AT12" s="5220"/>
      <c r="AU12" s="5218">
        <v>10000</v>
      </c>
      <c r="AV12" s="5219"/>
      <c r="AW12" s="5220"/>
      <c r="AX12" s="5218">
        <v>3000</v>
      </c>
      <c r="AY12" s="5219"/>
      <c r="AZ12" s="5220"/>
      <c r="BA12" s="5282"/>
      <c r="BB12" s="5283"/>
      <c r="BC12" s="5284"/>
      <c r="BD12" s="5327"/>
      <c r="BE12" s="5328"/>
      <c r="BF12" s="5329"/>
      <c r="BG12" s="5336"/>
      <c r="BH12" s="5337"/>
      <c r="BI12" s="5338"/>
      <c r="BJ12" s="5340"/>
      <c r="BK12" s="5443"/>
      <c r="BL12" s="5444"/>
      <c r="BM12" s="5444"/>
      <c r="BN12" s="5444"/>
      <c r="BO12" s="5444"/>
      <c r="BP12" s="5444"/>
      <c r="BQ12" s="5444"/>
      <c r="BR12" s="5445"/>
    </row>
    <row r="13" spans="1:70" s="1085" customFormat="1" ht="14.1" customHeight="1">
      <c r="A13" s="5369"/>
      <c r="B13" s="5148"/>
      <c r="C13" s="5149"/>
      <c r="D13" s="5252"/>
      <c r="E13" s="5347"/>
      <c r="F13" s="5348"/>
      <c r="G13" s="5348"/>
      <c r="H13" s="5348"/>
      <c r="I13" s="5348"/>
      <c r="J13" s="1674"/>
      <c r="K13" s="5255"/>
      <c r="L13" s="5446" t="s">
        <v>891</v>
      </c>
      <c r="M13" s="5447"/>
      <c r="N13" s="5448"/>
      <c r="O13" s="5264"/>
      <c r="P13" s="5264"/>
      <c r="Q13" s="5267"/>
      <c r="R13" s="5268"/>
      <c r="S13" s="5312">
        <v>42367</v>
      </c>
      <c r="T13" s="5313"/>
      <c r="U13" s="1118">
        <v>0</v>
      </c>
      <c r="V13" s="1119" t="s">
        <v>47</v>
      </c>
      <c r="W13" s="1120">
        <v>8</v>
      </c>
      <c r="X13" s="1119" t="s">
        <v>47</v>
      </c>
      <c r="Y13" s="1118">
        <v>8</v>
      </c>
      <c r="Z13" s="1119" t="s">
        <v>47</v>
      </c>
      <c r="AA13" s="1121" t="s">
        <v>1609</v>
      </c>
      <c r="AB13" s="5314" t="s">
        <v>1610</v>
      </c>
      <c r="AC13" s="5314"/>
      <c r="AD13" s="1122" t="s">
        <v>1611</v>
      </c>
      <c r="AE13" s="1118" t="s">
        <v>1609</v>
      </c>
      <c r="AF13" s="5314" t="s">
        <v>1612</v>
      </c>
      <c r="AG13" s="5314"/>
      <c r="AH13" s="1123" t="s">
        <v>1611</v>
      </c>
      <c r="AI13" s="5315">
        <v>7000</v>
      </c>
      <c r="AJ13" s="5316"/>
      <c r="AK13" s="5317"/>
      <c r="AL13" s="5315">
        <v>7000</v>
      </c>
      <c r="AM13" s="5316"/>
      <c r="AN13" s="5317"/>
      <c r="AO13" s="5285"/>
      <c r="AP13" s="5286"/>
      <c r="AQ13" s="5287"/>
      <c r="AR13" s="5318">
        <v>10000</v>
      </c>
      <c r="AS13" s="5319"/>
      <c r="AT13" s="5320"/>
      <c r="AU13" s="5321">
        <v>4500</v>
      </c>
      <c r="AV13" s="5322"/>
      <c r="AW13" s="5323"/>
      <c r="AX13" s="5321"/>
      <c r="AY13" s="5322"/>
      <c r="AZ13" s="5323"/>
      <c r="BA13" s="5285"/>
      <c r="BB13" s="5286"/>
      <c r="BC13" s="5287"/>
      <c r="BD13" s="5330"/>
      <c r="BE13" s="5331"/>
      <c r="BF13" s="5332"/>
      <c r="BG13" s="5353">
        <v>20</v>
      </c>
      <c r="BH13" s="5354"/>
      <c r="BI13" s="5355"/>
      <c r="BJ13" s="5341"/>
      <c r="BK13" s="5288"/>
      <c r="BL13" s="5289"/>
      <c r="BM13" s="5289"/>
      <c r="BN13" s="5289"/>
      <c r="BO13" s="5289"/>
      <c r="BP13" s="5289"/>
      <c r="BQ13" s="5289"/>
      <c r="BR13" s="5290"/>
    </row>
    <row r="14" spans="1:70" s="1085" customFormat="1" ht="14.1" customHeight="1">
      <c r="A14" s="5111">
        <v>1</v>
      </c>
      <c r="B14" s="5114"/>
      <c r="C14" s="5115"/>
      <c r="D14" s="5116"/>
      <c r="E14" s="5083"/>
      <c r="F14" s="5084"/>
      <c r="G14" s="5084"/>
      <c r="H14" s="5084"/>
      <c r="I14" s="5084"/>
      <c r="J14" s="5085"/>
      <c r="K14" s="5079"/>
      <c r="L14" s="5123"/>
      <c r="M14" s="5124"/>
      <c r="N14" s="5125"/>
      <c r="O14" s="5440"/>
      <c r="P14" s="5440"/>
      <c r="Q14" s="5423"/>
      <c r="R14" s="5424"/>
      <c r="S14" s="5435"/>
      <c r="T14" s="5436"/>
      <c r="U14" s="5429"/>
      <c r="V14" s="5431" t="s">
        <v>154</v>
      </c>
      <c r="W14" s="5433"/>
      <c r="X14" s="5431" t="s">
        <v>154</v>
      </c>
      <c r="Y14" s="4166"/>
      <c r="Z14" s="5407" t="s">
        <v>154</v>
      </c>
      <c r="AA14" s="5409"/>
      <c r="AB14" s="5410"/>
      <c r="AC14" s="5410"/>
      <c r="AD14" s="5411"/>
      <c r="AE14" s="5415"/>
      <c r="AF14" s="5410"/>
      <c r="AG14" s="5410"/>
      <c r="AH14" s="5411"/>
      <c r="AI14" s="5417"/>
      <c r="AJ14" s="5418"/>
      <c r="AK14" s="5419"/>
      <c r="AL14" s="5417"/>
      <c r="AM14" s="5418"/>
      <c r="AN14" s="5419"/>
      <c r="AO14" s="5391">
        <f>SUM(AI14:AN16)</f>
        <v>0</v>
      </c>
      <c r="AP14" s="5392"/>
      <c r="AQ14" s="5393"/>
      <c r="AR14" s="5400"/>
      <c r="AS14" s="5401"/>
      <c r="AT14" s="5402"/>
      <c r="AU14" s="5400"/>
      <c r="AV14" s="5401"/>
      <c r="AW14" s="5402"/>
      <c r="AX14" s="5400"/>
      <c r="AY14" s="5401"/>
      <c r="AZ14" s="5402"/>
      <c r="BA14" s="5391">
        <f>SUM(AR14:AZ16)</f>
        <v>0</v>
      </c>
      <c r="BB14" s="5392"/>
      <c r="BC14" s="5393"/>
      <c r="BD14" s="5391" t="str">
        <f>IF(AE14+AO14+BA14=0,"",AE14+AO14+BA14)</f>
        <v/>
      </c>
      <c r="BE14" s="5392"/>
      <c r="BF14" s="5403"/>
      <c r="BG14" s="5373"/>
      <c r="BH14" s="5374"/>
      <c r="BI14" s="5375"/>
      <c r="BJ14" s="5379"/>
      <c r="BK14" s="5382"/>
      <c r="BL14" s="5383"/>
      <c r="BM14" s="5383"/>
      <c r="BN14" s="5383"/>
      <c r="BO14" s="5383"/>
      <c r="BP14" s="5383"/>
      <c r="BQ14" s="5383"/>
      <c r="BR14" s="5384"/>
    </row>
    <row r="15" spans="1:70" s="1085" customFormat="1" ht="14.1" customHeight="1">
      <c r="A15" s="5112"/>
      <c r="B15" s="5117"/>
      <c r="C15" s="5118"/>
      <c r="D15" s="5119"/>
      <c r="E15" s="5086"/>
      <c r="F15" s="5087"/>
      <c r="G15" s="5087"/>
      <c r="H15" s="5087"/>
      <c r="I15" s="5087"/>
      <c r="J15" s="5088"/>
      <c r="K15" s="5080"/>
      <c r="L15" s="5126"/>
      <c r="M15" s="5127"/>
      <c r="N15" s="5128"/>
      <c r="O15" s="5441"/>
      <c r="P15" s="5441"/>
      <c r="Q15" s="5425"/>
      <c r="R15" s="5426"/>
      <c r="S15" s="5437"/>
      <c r="T15" s="5438"/>
      <c r="U15" s="5430"/>
      <c r="V15" s="5432"/>
      <c r="W15" s="5434"/>
      <c r="X15" s="5432"/>
      <c r="Y15" s="4169"/>
      <c r="Z15" s="5408"/>
      <c r="AA15" s="5412"/>
      <c r="AB15" s="5413"/>
      <c r="AC15" s="5413"/>
      <c r="AD15" s="5414"/>
      <c r="AE15" s="5416"/>
      <c r="AF15" s="5413"/>
      <c r="AG15" s="5413"/>
      <c r="AH15" s="5414"/>
      <c r="AI15" s="5420"/>
      <c r="AJ15" s="5421"/>
      <c r="AK15" s="5422"/>
      <c r="AL15" s="5420"/>
      <c r="AM15" s="5421"/>
      <c r="AN15" s="5422"/>
      <c r="AO15" s="5394"/>
      <c r="AP15" s="5395"/>
      <c r="AQ15" s="5396"/>
      <c r="AR15" s="5385"/>
      <c r="AS15" s="5386"/>
      <c r="AT15" s="5387"/>
      <c r="AU15" s="5385"/>
      <c r="AV15" s="5386"/>
      <c r="AW15" s="5387"/>
      <c r="AX15" s="5385"/>
      <c r="AY15" s="5386"/>
      <c r="AZ15" s="5387"/>
      <c r="BA15" s="5394"/>
      <c r="BB15" s="5395"/>
      <c r="BC15" s="5396"/>
      <c r="BD15" s="5394"/>
      <c r="BE15" s="5404"/>
      <c r="BF15" s="5405"/>
      <c r="BG15" s="5376"/>
      <c r="BH15" s="5377"/>
      <c r="BI15" s="5378"/>
      <c r="BJ15" s="5380"/>
      <c r="BK15" s="5388"/>
      <c r="BL15" s="5389"/>
      <c r="BM15" s="5389"/>
      <c r="BN15" s="5389"/>
      <c r="BO15" s="5389"/>
      <c r="BP15" s="5389"/>
      <c r="BQ15" s="5389"/>
      <c r="BR15" s="5390"/>
    </row>
    <row r="16" spans="1:70" s="1085" customFormat="1" ht="14.1" customHeight="1">
      <c r="A16" s="5113"/>
      <c r="B16" s="5120"/>
      <c r="C16" s="5121"/>
      <c r="D16" s="5122"/>
      <c r="E16" s="5089"/>
      <c r="F16" s="5090"/>
      <c r="G16" s="5090"/>
      <c r="H16" s="5090"/>
      <c r="I16" s="5090"/>
      <c r="J16" s="5091"/>
      <c r="K16" s="5081"/>
      <c r="L16" s="5370"/>
      <c r="M16" s="5371"/>
      <c r="N16" s="5372"/>
      <c r="O16" s="5442"/>
      <c r="P16" s="5442"/>
      <c r="Q16" s="5427"/>
      <c r="R16" s="5428"/>
      <c r="S16" s="5439"/>
      <c r="T16" s="2620"/>
      <c r="U16" s="1125"/>
      <c r="V16" s="1126" t="s">
        <v>47</v>
      </c>
      <c r="W16" s="1372"/>
      <c r="X16" s="1126" t="s">
        <v>47</v>
      </c>
      <c r="Y16" s="1372"/>
      <c r="Z16" s="1126" t="s">
        <v>47</v>
      </c>
      <c r="AA16" s="1127" t="s">
        <v>1609</v>
      </c>
      <c r="AB16" s="5449"/>
      <c r="AC16" s="5449"/>
      <c r="AD16" s="1128" t="s">
        <v>1611</v>
      </c>
      <c r="AE16" s="1129" t="s">
        <v>1609</v>
      </c>
      <c r="AF16" s="5449"/>
      <c r="AG16" s="5449"/>
      <c r="AH16" s="1130" t="s">
        <v>1611</v>
      </c>
      <c r="AI16" s="5237"/>
      <c r="AJ16" s="5238"/>
      <c r="AK16" s="5239"/>
      <c r="AL16" s="5237"/>
      <c r="AM16" s="5238"/>
      <c r="AN16" s="5239"/>
      <c r="AO16" s="5397"/>
      <c r="AP16" s="5398"/>
      <c r="AQ16" s="5399"/>
      <c r="AR16" s="5240"/>
      <c r="AS16" s="5241"/>
      <c r="AT16" s="5242"/>
      <c r="AU16" s="5240"/>
      <c r="AV16" s="5241"/>
      <c r="AW16" s="5242"/>
      <c r="AX16" s="5240"/>
      <c r="AY16" s="5241"/>
      <c r="AZ16" s="5242"/>
      <c r="BA16" s="5397"/>
      <c r="BB16" s="5398"/>
      <c r="BC16" s="5399"/>
      <c r="BD16" s="5397"/>
      <c r="BE16" s="5398"/>
      <c r="BF16" s="5406"/>
      <c r="BG16" s="5243"/>
      <c r="BH16" s="5244"/>
      <c r="BI16" s="5245"/>
      <c r="BJ16" s="5381"/>
      <c r="BK16" s="5246"/>
      <c r="BL16" s="5247"/>
      <c r="BM16" s="5247"/>
      <c r="BN16" s="5247"/>
      <c r="BO16" s="5247"/>
      <c r="BP16" s="5247"/>
      <c r="BQ16" s="5247"/>
      <c r="BR16" s="5248"/>
    </row>
    <row r="17" spans="1:70" s="1085" customFormat="1" ht="14.1" customHeight="1">
      <c r="A17" s="5111">
        <v>2</v>
      </c>
      <c r="B17" s="5114"/>
      <c r="C17" s="5115"/>
      <c r="D17" s="5116"/>
      <c r="E17" s="5083"/>
      <c r="F17" s="5084"/>
      <c r="G17" s="5084"/>
      <c r="H17" s="5084"/>
      <c r="I17" s="5084"/>
      <c r="J17" s="5085"/>
      <c r="K17" s="5079"/>
      <c r="L17" s="5123"/>
      <c r="M17" s="5124"/>
      <c r="N17" s="5125"/>
      <c r="O17" s="5440"/>
      <c r="P17" s="5440"/>
      <c r="Q17" s="5423"/>
      <c r="R17" s="5424"/>
      <c r="S17" s="5435"/>
      <c r="T17" s="5436"/>
      <c r="U17" s="5429"/>
      <c r="V17" s="5431" t="s">
        <v>154</v>
      </c>
      <c r="W17" s="5433"/>
      <c r="X17" s="5431" t="s">
        <v>154</v>
      </c>
      <c r="Y17" s="4166"/>
      <c r="Z17" s="5407" t="s">
        <v>154</v>
      </c>
      <c r="AA17" s="5409"/>
      <c r="AB17" s="5410"/>
      <c r="AC17" s="5410"/>
      <c r="AD17" s="5411"/>
      <c r="AE17" s="5415"/>
      <c r="AF17" s="5410"/>
      <c r="AG17" s="5410"/>
      <c r="AH17" s="5411"/>
      <c r="AI17" s="5417"/>
      <c r="AJ17" s="5418"/>
      <c r="AK17" s="5419"/>
      <c r="AL17" s="5417"/>
      <c r="AM17" s="5418"/>
      <c r="AN17" s="5419"/>
      <c r="AO17" s="5391">
        <f>SUM(AI17:AN19)</f>
        <v>0</v>
      </c>
      <c r="AP17" s="5392"/>
      <c r="AQ17" s="5393"/>
      <c r="AR17" s="5400"/>
      <c r="AS17" s="5401"/>
      <c r="AT17" s="5402"/>
      <c r="AU17" s="5400"/>
      <c r="AV17" s="5401"/>
      <c r="AW17" s="5402"/>
      <c r="AX17" s="5400"/>
      <c r="AY17" s="5401"/>
      <c r="AZ17" s="5402"/>
      <c r="BA17" s="5391">
        <f>SUM(AR17:AZ19)</f>
        <v>0</v>
      </c>
      <c r="BB17" s="5392"/>
      <c r="BC17" s="5393"/>
      <c r="BD17" s="5391" t="str">
        <f t="shared" ref="BD17" si="0">IF(AE17+AO17+BA17=0,"",AE17+AO17+BA17)</f>
        <v/>
      </c>
      <c r="BE17" s="5392"/>
      <c r="BF17" s="5403"/>
      <c r="BG17" s="5373"/>
      <c r="BH17" s="5374"/>
      <c r="BI17" s="5375"/>
      <c r="BJ17" s="5379"/>
      <c r="BK17" s="5382"/>
      <c r="BL17" s="5383"/>
      <c r="BM17" s="5383"/>
      <c r="BN17" s="5383"/>
      <c r="BO17" s="5383"/>
      <c r="BP17" s="5383"/>
      <c r="BQ17" s="5383"/>
      <c r="BR17" s="5384"/>
    </row>
    <row r="18" spans="1:70" s="1085" customFormat="1" ht="14.1" customHeight="1">
      <c r="A18" s="5112"/>
      <c r="B18" s="5117"/>
      <c r="C18" s="5118"/>
      <c r="D18" s="5119"/>
      <c r="E18" s="5086"/>
      <c r="F18" s="5087"/>
      <c r="G18" s="5087"/>
      <c r="H18" s="5087"/>
      <c r="I18" s="5087"/>
      <c r="J18" s="5088"/>
      <c r="K18" s="5080"/>
      <c r="L18" s="5126"/>
      <c r="M18" s="5127"/>
      <c r="N18" s="5128"/>
      <c r="O18" s="5441"/>
      <c r="P18" s="5441"/>
      <c r="Q18" s="5425"/>
      <c r="R18" s="5426"/>
      <c r="S18" s="5437"/>
      <c r="T18" s="5438"/>
      <c r="U18" s="5430"/>
      <c r="V18" s="5432"/>
      <c r="W18" s="5434"/>
      <c r="X18" s="5432"/>
      <c r="Y18" s="4169"/>
      <c r="Z18" s="5408"/>
      <c r="AA18" s="5412"/>
      <c r="AB18" s="5413"/>
      <c r="AC18" s="5413"/>
      <c r="AD18" s="5414"/>
      <c r="AE18" s="5416"/>
      <c r="AF18" s="5413"/>
      <c r="AG18" s="5413"/>
      <c r="AH18" s="5414"/>
      <c r="AI18" s="5420"/>
      <c r="AJ18" s="5421"/>
      <c r="AK18" s="5422"/>
      <c r="AL18" s="5420"/>
      <c r="AM18" s="5421"/>
      <c r="AN18" s="5422"/>
      <c r="AO18" s="5394"/>
      <c r="AP18" s="5395"/>
      <c r="AQ18" s="5396"/>
      <c r="AR18" s="5385"/>
      <c r="AS18" s="5386"/>
      <c r="AT18" s="5387"/>
      <c r="AU18" s="5385"/>
      <c r="AV18" s="5386"/>
      <c r="AW18" s="5387"/>
      <c r="AX18" s="5385"/>
      <c r="AY18" s="5386"/>
      <c r="AZ18" s="5387"/>
      <c r="BA18" s="5394"/>
      <c r="BB18" s="5395"/>
      <c r="BC18" s="5396"/>
      <c r="BD18" s="5394"/>
      <c r="BE18" s="5404"/>
      <c r="BF18" s="5405"/>
      <c r="BG18" s="5376"/>
      <c r="BH18" s="5377"/>
      <c r="BI18" s="5378"/>
      <c r="BJ18" s="5380"/>
      <c r="BK18" s="5388"/>
      <c r="BL18" s="5389"/>
      <c r="BM18" s="5389"/>
      <c r="BN18" s="5389"/>
      <c r="BO18" s="5389"/>
      <c r="BP18" s="5389"/>
      <c r="BQ18" s="5389"/>
      <c r="BR18" s="5390"/>
    </row>
    <row r="19" spans="1:70" s="1085" customFormat="1" ht="14.1" customHeight="1">
      <c r="A19" s="5113"/>
      <c r="B19" s="5120"/>
      <c r="C19" s="5121"/>
      <c r="D19" s="5122"/>
      <c r="E19" s="5089"/>
      <c r="F19" s="5090"/>
      <c r="G19" s="5090"/>
      <c r="H19" s="5090"/>
      <c r="I19" s="5090"/>
      <c r="J19" s="5091"/>
      <c r="K19" s="5081"/>
      <c r="L19" s="5370"/>
      <c r="M19" s="5371"/>
      <c r="N19" s="5372"/>
      <c r="O19" s="5442"/>
      <c r="P19" s="5442"/>
      <c r="Q19" s="5427"/>
      <c r="R19" s="5428"/>
      <c r="S19" s="5439"/>
      <c r="T19" s="2620"/>
      <c r="U19" s="1125"/>
      <c r="V19" s="1126" t="s">
        <v>47</v>
      </c>
      <c r="W19" s="1372"/>
      <c r="X19" s="1126" t="s">
        <v>47</v>
      </c>
      <c r="Y19" s="1372"/>
      <c r="Z19" s="1126" t="s">
        <v>47</v>
      </c>
      <c r="AA19" s="1127" t="s">
        <v>1609</v>
      </c>
      <c r="AB19" s="5449"/>
      <c r="AC19" s="5449"/>
      <c r="AD19" s="1128" t="s">
        <v>1611</v>
      </c>
      <c r="AE19" s="1129" t="s">
        <v>1609</v>
      </c>
      <c r="AF19" s="5449"/>
      <c r="AG19" s="5449"/>
      <c r="AH19" s="1130" t="s">
        <v>1611</v>
      </c>
      <c r="AI19" s="5237"/>
      <c r="AJ19" s="5238"/>
      <c r="AK19" s="5239"/>
      <c r="AL19" s="5237"/>
      <c r="AM19" s="5238"/>
      <c r="AN19" s="5239"/>
      <c r="AO19" s="5397"/>
      <c r="AP19" s="5398"/>
      <c r="AQ19" s="5399"/>
      <c r="AR19" s="5240"/>
      <c r="AS19" s="5241"/>
      <c r="AT19" s="5242"/>
      <c r="AU19" s="5240"/>
      <c r="AV19" s="5241"/>
      <c r="AW19" s="5242"/>
      <c r="AX19" s="5240"/>
      <c r="AY19" s="5241"/>
      <c r="AZ19" s="5242"/>
      <c r="BA19" s="5397"/>
      <c r="BB19" s="5398"/>
      <c r="BC19" s="5399"/>
      <c r="BD19" s="5397"/>
      <c r="BE19" s="5398"/>
      <c r="BF19" s="5406"/>
      <c r="BG19" s="5243"/>
      <c r="BH19" s="5244"/>
      <c r="BI19" s="5245"/>
      <c r="BJ19" s="5381"/>
      <c r="BK19" s="5246"/>
      <c r="BL19" s="5247"/>
      <c r="BM19" s="5247"/>
      <c r="BN19" s="5247"/>
      <c r="BO19" s="5247"/>
      <c r="BP19" s="5247"/>
      <c r="BQ19" s="5247"/>
      <c r="BR19" s="5248"/>
    </row>
    <row r="20" spans="1:70" s="1085" customFormat="1" ht="14.1" customHeight="1">
      <c r="A20" s="5111">
        <v>3</v>
      </c>
      <c r="B20" s="5114"/>
      <c r="C20" s="5115"/>
      <c r="D20" s="5116"/>
      <c r="E20" s="5083"/>
      <c r="F20" s="5084"/>
      <c r="G20" s="5084"/>
      <c r="H20" s="5084"/>
      <c r="I20" s="5084"/>
      <c r="J20" s="5085"/>
      <c r="K20" s="5079"/>
      <c r="L20" s="5123"/>
      <c r="M20" s="5124"/>
      <c r="N20" s="5125"/>
      <c r="O20" s="5440"/>
      <c r="P20" s="5440"/>
      <c r="Q20" s="5423"/>
      <c r="R20" s="5424"/>
      <c r="S20" s="5435"/>
      <c r="T20" s="5436"/>
      <c r="U20" s="5429"/>
      <c r="V20" s="5431" t="s">
        <v>154</v>
      </c>
      <c r="W20" s="5433"/>
      <c r="X20" s="5431" t="s">
        <v>154</v>
      </c>
      <c r="Y20" s="4166"/>
      <c r="Z20" s="5407" t="s">
        <v>154</v>
      </c>
      <c r="AA20" s="5409"/>
      <c r="AB20" s="5410"/>
      <c r="AC20" s="5410"/>
      <c r="AD20" s="5411"/>
      <c r="AE20" s="5415"/>
      <c r="AF20" s="5410"/>
      <c r="AG20" s="5410"/>
      <c r="AH20" s="5411"/>
      <c r="AI20" s="5417"/>
      <c r="AJ20" s="5418"/>
      <c r="AK20" s="5419"/>
      <c r="AL20" s="5417"/>
      <c r="AM20" s="5418"/>
      <c r="AN20" s="5419"/>
      <c r="AO20" s="5391">
        <f>SUM(AI20:AN22)</f>
        <v>0</v>
      </c>
      <c r="AP20" s="5392"/>
      <c r="AQ20" s="5393"/>
      <c r="AR20" s="5400"/>
      <c r="AS20" s="5401"/>
      <c r="AT20" s="5402"/>
      <c r="AU20" s="5400"/>
      <c r="AV20" s="5401"/>
      <c r="AW20" s="5402"/>
      <c r="AX20" s="5400"/>
      <c r="AY20" s="5401"/>
      <c r="AZ20" s="5402"/>
      <c r="BA20" s="5391">
        <f>SUM(AR20:AZ22)</f>
        <v>0</v>
      </c>
      <c r="BB20" s="5392"/>
      <c r="BC20" s="5393"/>
      <c r="BD20" s="5391" t="str">
        <f t="shared" ref="BD20" si="1">IF(AE20+AO20+BA20=0,"",AE20+AO20+BA20)</f>
        <v/>
      </c>
      <c r="BE20" s="5392"/>
      <c r="BF20" s="5403"/>
      <c r="BG20" s="5373"/>
      <c r="BH20" s="5374"/>
      <c r="BI20" s="5375"/>
      <c r="BJ20" s="5379"/>
      <c r="BK20" s="5382"/>
      <c r="BL20" s="5383"/>
      <c r="BM20" s="5383"/>
      <c r="BN20" s="5383"/>
      <c r="BO20" s="5383"/>
      <c r="BP20" s="5383"/>
      <c r="BQ20" s="5383"/>
      <c r="BR20" s="5384"/>
    </row>
    <row r="21" spans="1:70" s="1085" customFormat="1" ht="14.1" customHeight="1">
      <c r="A21" s="5112"/>
      <c r="B21" s="5117"/>
      <c r="C21" s="5118"/>
      <c r="D21" s="5119"/>
      <c r="E21" s="5086"/>
      <c r="F21" s="5087"/>
      <c r="G21" s="5087"/>
      <c r="H21" s="5087"/>
      <c r="I21" s="5087"/>
      <c r="J21" s="5088"/>
      <c r="K21" s="5080"/>
      <c r="L21" s="5126"/>
      <c r="M21" s="5127"/>
      <c r="N21" s="5128"/>
      <c r="O21" s="5441"/>
      <c r="P21" s="5441"/>
      <c r="Q21" s="5425"/>
      <c r="R21" s="5426"/>
      <c r="S21" s="5437"/>
      <c r="T21" s="5438"/>
      <c r="U21" s="5430"/>
      <c r="V21" s="5432"/>
      <c r="W21" s="5434"/>
      <c r="X21" s="5432"/>
      <c r="Y21" s="4169"/>
      <c r="Z21" s="5408"/>
      <c r="AA21" s="5412"/>
      <c r="AB21" s="5413"/>
      <c r="AC21" s="5413"/>
      <c r="AD21" s="5414"/>
      <c r="AE21" s="5416"/>
      <c r="AF21" s="5413"/>
      <c r="AG21" s="5413"/>
      <c r="AH21" s="5414"/>
      <c r="AI21" s="5420"/>
      <c r="AJ21" s="5421"/>
      <c r="AK21" s="5422"/>
      <c r="AL21" s="5420"/>
      <c r="AM21" s="5421"/>
      <c r="AN21" s="5422"/>
      <c r="AO21" s="5394"/>
      <c r="AP21" s="5395"/>
      <c r="AQ21" s="5396"/>
      <c r="AR21" s="5385"/>
      <c r="AS21" s="5386"/>
      <c r="AT21" s="5387"/>
      <c r="AU21" s="5385"/>
      <c r="AV21" s="5386"/>
      <c r="AW21" s="5387"/>
      <c r="AX21" s="5385"/>
      <c r="AY21" s="5386"/>
      <c r="AZ21" s="5387"/>
      <c r="BA21" s="5394"/>
      <c r="BB21" s="5395"/>
      <c r="BC21" s="5396"/>
      <c r="BD21" s="5394"/>
      <c r="BE21" s="5404"/>
      <c r="BF21" s="5405"/>
      <c r="BG21" s="5376"/>
      <c r="BH21" s="5377"/>
      <c r="BI21" s="5378"/>
      <c r="BJ21" s="5380"/>
      <c r="BK21" s="5388"/>
      <c r="BL21" s="5389"/>
      <c r="BM21" s="5389"/>
      <c r="BN21" s="5389"/>
      <c r="BO21" s="5389"/>
      <c r="BP21" s="5389"/>
      <c r="BQ21" s="5389"/>
      <c r="BR21" s="5390"/>
    </row>
    <row r="22" spans="1:70" s="1085" customFormat="1" ht="14.1" customHeight="1">
      <c r="A22" s="5113"/>
      <c r="B22" s="5120"/>
      <c r="C22" s="5121"/>
      <c r="D22" s="5122"/>
      <c r="E22" s="5089"/>
      <c r="F22" s="5090"/>
      <c r="G22" s="5090"/>
      <c r="H22" s="5090"/>
      <c r="I22" s="5090"/>
      <c r="J22" s="5091"/>
      <c r="K22" s="5081"/>
      <c r="L22" s="5370"/>
      <c r="M22" s="5371"/>
      <c r="N22" s="5372"/>
      <c r="O22" s="5442"/>
      <c r="P22" s="5442"/>
      <c r="Q22" s="5427"/>
      <c r="R22" s="5428"/>
      <c r="S22" s="5439"/>
      <c r="T22" s="2620"/>
      <c r="U22" s="1125"/>
      <c r="V22" s="1126" t="s">
        <v>47</v>
      </c>
      <c r="W22" s="1372"/>
      <c r="X22" s="1126" t="s">
        <v>47</v>
      </c>
      <c r="Y22" s="1372"/>
      <c r="Z22" s="1126" t="s">
        <v>47</v>
      </c>
      <c r="AA22" s="1127" t="s">
        <v>1609</v>
      </c>
      <c r="AB22" s="5449"/>
      <c r="AC22" s="5449"/>
      <c r="AD22" s="1128" t="s">
        <v>1611</v>
      </c>
      <c r="AE22" s="1129" t="s">
        <v>1609</v>
      </c>
      <c r="AF22" s="5449"/>
      <c r="AG22" s="5449"/>
      <c r="AH22" s="1130" t="s">
        <v>1611</v>
      </c>
      <c r="AI22" s="5237"/>
      <c r="AJ22" s="5238"/>
      <c r="AK22" s="5239"/>
      <c r="AL22" s="5237"/>
      <c r="AM22" s="5238"/>
      <c r="AN22" s="5239"/>
      <c r="AO22" s="5397"/>
      <c r="AP22" s="5398"/>
      <c r="AQ22" s="5399"/>
      <c r="AR22" s="5240"/>
      <c r="AS22" s="5241"/>
      <c r="AT22" s="5242"/>
      <c r="AU22" s="5240"/>
      <c r="AV22" s="5241"/>
      <c r="AW22" s="5242"/>
      <c r="AX22" s="5240"/>
      <c r="AY22" s="5241"/>
      <c r="AZ22" s="5242"/>
      <c r="BA22" s="5397"/>
      <c r="BB22" s="5398"/>
      <c r="BC22" s="5399"/>
      <c r="BD22" s="5397"/>
      <c r="BE22" s="5398"/>
      <c r="BF22" s="5406"/>
      <c r="BG22" s="5243"/>
      <c r="BH22" s="5244"/>
      <c r="BI22" s="5245"/>
      <c r="BJ22" s="5381"/>
      <c r="BK22" s="5246"/>
      <c r="BL22" s="5247"/>
      <c r="BM22" s="5247"/>
      <c r="BN22" s="5247"/>
      <c r="BO22" s="5247"/>
      <c r="BP22" s="5247"/>
      <c r="BQ22" s="5247"/>
      <c r="BR22" s="5248"/>
    </row>
    <row r="23" spans="1:70" s="1085" customFormat="1" ht="14.1" customHeight="1">
      <c r="A23" s="5111">
        <v>4</v>
      </c>
      <c r="B23" s="5114"/>
      <c r="C23" s="5115"/>
      <c r="D23" s="5116"/>
      <c r="E23" s="5083"/>
      <c r="F23" s="5084"/>
      <c r="G23" s="5084"/>
      <c r="H23" s="5084"/>
      <c r="I23" s="5084"/>
      <c r="J23" s="5085"/>
      <c r="K23" s="5079"/>
      <c r="L23" s="5123"/>
      <c r="M23" s="5124"/>
      <c r="N23" s="5125"/>
      <c r="O23" s="5440"/>
      <c r="P23" s="5440"/>
      <c r="Q23" s="5423"/>
      <c r="R23" s="5424"/>
      <c r="S23" s="5435"/>
      <c r="T23" s="5436"/>
      <c r="U23" s="5429"/>
      <c r="V23" s="5431" t="s">
        <v>154</v>
      </c>
      <c r="W23" s="5433"/>
      <c r="X23" s="5431" t="s">
        <v>154</v>
      </c>
      <c r="Y23" s="4166"/>
      <c r="Z23" s="5407" t="s">
        <v>154</v>
      </c>
      <c r="AA23" s="5409"/>
      <c r="AB23" s="5410"/>
      <c r="AC23" s="5410"/>
      <c r="AD23" s="5411"/>
      <c r="AE23" s="5415"/>
      <c r="AF23" s="5410"/>
      <c r="AG23" s="5410"/>
      <c r="AH23" s="5411"/>
      <c r="AI23" s="5417"/>
      <c r="AJ23" s="5418"/>
      <c r="AK23" s="5419"/>
      <c r="AL23" s="5417"/>
      <c r="AM23" s="5418"/>
      <c r="AN23" s="5419"/>
      <c r="AO23" s="5391">
        <f>SUM(AI23:AN25)</f>
        <v>0</v>
      </c>
      <c r="AP23" s="5392"/>
      <c r="AQ23" s="5393"/>
      <c r="AR23" s="5400"/>
      <c r="AS23" s="5401"/>
      <c r="AT23" s="5402"/>
      <c r="AU23" s="5400"/>
      <c r="AV23" s="5401"/>
      <c r="AW23" s="5402"/>
      <c r="AX23" s="5400"/>
      <c r="AY23" s="5401"/>
      <c r="AZ23" s="5402"/>
      <c r="BA23" s="5391">
        <f>SUM(AR23:AZ25)</f>
        <v>0</v>
      </c>
      <c r="BB23" s="5392"/>
      <c r="BC23" s="5393"/>
      <c r="BD23" s="5391" t="str">
        <f t="shared" ref="BD23" si="2">IF(AE23+AO23+BA23=0,"",AE23+AO23+BA23)</f>
        <v/>
      </c>
      <c r="BE23" s="5392"/>
      <c r="BF23" s="5403"/>
      <c r="BG23" s="5373"/>
      <c r="BH23" s="5374"/>
      <c r="BI23" s="5375"/>
      <c r="BJ23" s="5379"/>
      <c r="BK23" s="5382"/>
      <c r="BL23" s="5383"/>
      <c r="BM23" s="5383"/>
      <c r="BN23" s="5383"/>
      <c r="BO23" s="5383"/>
      <c r="BP23" s="5383"/>
      <c r="BQ23" s="5383"/>
      <c r="BR23" s="5384"/>
    </row>
    <row r="24" spans="1:70" s="1085" customFormat="1" ht="14.1" customHeight="1">
      <c r="A24" s="5112"/>
      <c r="B24" s="5117"/>
      <c r="C24" s="5118"/>
      <c r="D24" s="5119"/>
      <c r="E24" s="5086"/>
      <c r="F24" s="5087"/>
      <c r="G24" s="5087"/>
      <c r="H24" s="5087"/>
      <c r="I24" s="5087"/>
      <c r="J24" s="5088"/>
      <c r="K24" s="5080"/>
      <c r="L24" s="5126"/>
      <c r="M24" s="5127"/>
      <c r="N24" s="5128"/>
      <c r="O24" s="5441"/>
      <c r="P24" s="5441"/>
      <c r="Q24" s="5425"/>
      <c r="R24" s="5426"/>
      <c r="S24" s="5437"/>
      <c r="T24" s="5438"/>
      <c r="U24" s="5430"/>
      <c r="V24" s="5432"/>
      <c r="W24" s="5434"/>
      <c r="X24" s="5432"/>
      <c r="Y24" s="4169"/>
      <c r="Z24" s="5408"/>
      <c r="AA24" s="5412"/>
      <c r="AB24" s="5413"/>
      <c r="AC24" s="5413"/>
      <c r="AD24" s="5414"/>
      <c r="AE24" s="5416"/>
      <c r="AF24" s="5413"/>
      <c r="AG24" s="5413"/>
      <c r="AH24" s="5414"/>
      <c r="AI24" s="5420"/>
      <c r="AJ24" s="5421"/>
      <c r="AK24" s="5422"/>
      <c r="AL24" s="5420"/>
      <c r="AM24" s="5421"/>
      <c r="AN24" s="5422"/>
      <c r="AO24" s="5394"/>
      <c r="AP24" s="5395"/>
      <c r="AQ24" s="5396"/>
      <c r="AR24" s="5385"/>
      <c r="AS24" s="5386"/>
      <c r="AT24" s="5387"/>
      <c r="AU24" s="5385"/>
      <c r="AV24" s="5386"/>
      <c r="AW24" s="5387"/>
      <c r="AX24" s="5385"/>
      <c r="AY24" s="5386"/>
      <c r="AZ24" s="5387"/>
      <c r="BA24" s="5394"/>
      <c r="BB24" s="5395"/>
      <c r="BC24" s="5396"/>
      <c r="BD24" s="5394"/>
      <c r="BE24" s="5404"/>
      <c r="BF24" s="5405"/>
      <c r="BG24" s="5376"/>
      <c r="BH24" s="5377"/>
      <c r="BI24" s="5378"/>
      <c r="BJ24" s="5380"/>
      <c r="BK24" s="5388"/>
      <c r="BL24" s="5389"/>
      <c r="BM24" s="5389"/>
      <c r="BN24" s="5389"/>
      <c r="BO24" s="5389"/>
      <c r="BP24" s="5389"/>
      <c r="BQ24" s="5389"/>
      <c r="BR24" s="5390"/>
    </row>
    <row r="25" spans="1:70" s="1085" customFormat="1" ht="14.1" customHeight="1">
      <c r="A25" s="5113"/>
      <c r="B25" s="5120"/>
      <c r="C25" s="5121"/>
      <c r="D25" s="5122"/>
      <c r="E25" s="5089"/>
      <c r="F25" s="5090"/>
      <c r="G25" s="5090"/>
      <c r="H25" s="5090"/>
      <c r="I25" s="5090"/>
      <c r="J25" s="5091"/>
      <c r="K25" s="5081"/>
      <c r="L25" s="5370"/>
      <c r="M25" s="5371"/>
      <c r="N25" s="5372"/>
      <c r="O25" s="5442"/>
      <c r="P25" s="5442"/>
      <c r="Q25" s="5427"/>
      <c r="R25" s="5428"/>
      <c r="S25" s="5439"/>
      <c r="T25" s="2620"/>
      <c r="U25" s="1125"/>
      <c r="V25" s="1126" t="s">
        <v>47</v>
      </c>
      <c r="W25" s="1372"/>
      <c r="X25" s="1126" t="s">
        <v>47</v>
      </c>
      <c r="Y25" s="1372"/>
      <c r="Z25" s="1126" t="s">
        <v>47</v>
      </c>
      <c r="AA25" s="1127" t="s">
        <v>1609</v>
      </c>
      <c r="AB25" s="5449"/>
      <c r="AC25" s="5449"/>
      <c r="AD25" s="1128" t="s">
        <v>1611</v>
      </c>
      <c r="AE25" s="1129" t="s">
        <v>1609</v>
      </c>
      <c r="AF25" s="5449"/>
      <c r="AG25" s="5449"/>
      <c r="AH25" s="1130" t="s">
        <v>1611</v>
      </c>
      <c r="AI25" s="5237"/>
      <c r="AJ25" s="5238"/>
      <c r="AK25" s="5239"/>
      <c r="AL25" s="5237"/>
      <c r="AM25" s="5238"/>
      <c r="AN25" s="5239"/>
      <c r="AO25" s="5397"/>
      <c r="AP25" s="5398"/>
      <c r="AQ25" s="5399"/>
      <c r="AR25" s="5240"/>
      <c r="AS25" s="5241"/>
      <c r="AT25" s="5242"/>
      <c r="AU25" s="5240"/>
      <c r="AV25" s="5241"/>
      <c r="AW25" s="5242"/>
      <c r="AX25" s="5240"/>
      <c r="AY25" s="5241"/>
      <c r="AZ25" s="5242"/>
      <c r="BA25" s="5397"/>
      <c r="BB25" s="5398"/>
      <c r="BC25" s="5399"/>
      <c r="BD25" s="5397"/>
      <c r="BE25" s="5398"/>
      <c r="BF25" s="5406"/>
      <c r="BG25" s="5243"/>
      <c r="BH25" s="5244"/>
      <c r="BI25" s="5245"/>
      <c r="BJ25" s="5381"/>
      <c r="BK25" s="5246"/>
      <c r="BL25" s="5247"/>
      <c r="BM25" s="5247"/>
      <c r="BN25" s="5247"/>
      <c r="BO25" s="5247"/>
      <c r="BP25" s="5247"/>
      <c r="BQ25" s="5247"/>
      <c r="BR25" s="5248"/>
    </row>
    <row r="26" spans="1:70" s="1085" customFormat="1" ht="14.1" customHeight="1">
      <c r="A26" s="5111">
        <v>5</v>
      </c>
      <c r="B26" s="5114"/>
      <c r="C26" s="5115"/>
      <c r="D26" s="5116"/>
      <c r="E26" s="5083"/>
      <c r="F26" s="5084"/>
      <c r="G26" s="5084"/>
      <c r="H26" s="5084"/>
      <c r="I26" s="5084"/>
      <c r="J26" s="5085"/>
      <c r="K26" s="5079"/>
      <c r="L26" s="5123"/>
      <c r="M26" s="5124"/>
      <c r="N26" s="5125"/>
      <c r="O26" s="5440"/>
      <c r="P26" s="5440"/>
      <c r="Q26" s="5423"/>
      <c r="R26" s="5424"/>
      <c r="S26" s="5435"/>
      <c r="T26" s="5436"/>
      <c r="U26" s="5429"/>
      <c r="V26" s="5431" t="s">
        <v>154</v>
      </c>
      <c r="W26" s="5433"/>
      <c r="X26" s="5431" t="s">
        <v>154</v>
      </c>
      <c r="Y26" s="4166"/>
      <c r="Z26" s="5407" t="s">
        <v>154</v>
      </c>
      <c r="AA26" s="5409"/>
      <c r="AB26" s="5410"/>
      <c r="AC26" s="5410"/>
      <c r="AD26" s="5411"/>
      <c r="AE26" s="5415"/>
      <c r="AF26" s="5410"/>
      <c r="AG26" s="5410"/>
      <c r="AH26" s="5411"/>
      <c r="AI26" s="5417"/>
      <c r="AJ26" s="5418"/>
      <c r="AK26" s="5419"/>
      <c r="AL26" s="5417"/>
      <c r="AM26" s="5418"/>
      <c r="AN26" s="5419"/>
      <c r="AO26" s="5391">
        <f>SUM(AI26:AN28)</f>
        <v>0</v>
      </c>
      <c r="AP26" s="5392"/>
      <c r="AQ26" s="5393"/>
      <c r="AR26" s="5400"/>
      <c r="AS26" s="5401"/>
      <c r="AT26" s="5402"/>
      <c r="AU26" s="5400"/>
      <c r="AV26" s="5401"/>
      <c r="AW26" s="5402"/>
      <c r="AX26" s="5400"/>
      <c r="AY26" s="5401"/>
      <c r="AZ26" s="5402"/>
      <c r="BA26" s="5391">
        <f>SUM(AR26:AZ28)</f>
        <v>0</v>
      </c>
      <c r="BB26" s="5392"/>
      <c r="BC26" s="5393"/>
      <c r="BD26" s="5391" t="str">
        <f t="shared" ref="BD26" si="3">IF(AE26+AO26+BA26=0,"",AE26+AO26+BA26)</f>
        <v/>
      </c>
      <c r="BE26" s="5392"/>
      <c r="BF26" s="5403"/>
      <c r="BG26" s="5373"/>
      <c r="BH26" s="5374"/>
      <c r="BI26" s="5375"/>
      <c r="BJ26" s="5379"/>
      <c r="BK26" s="5382"/>
      <c r="BL26" s="5383"/>
      <c r="BM26" s="5383"/>
      <c r="BN26" s="5383"/>
      <c r="BO26" s="5383"/>
      <c r="BP26" s="5383"/>
      <c r="BQ26" s="5383"/>
      <c r="BR26" s="5384"/>
    </row>
    <row r="27" spans="1:70" s="1085" customFormat="1" ht="14.1" customHeight="1">
      <c r="A27" s="5112"/>
      <c r="B27" s="5117"/>
      <c r="C27" s="5118"/>
      <c r="D27" s="5119"/>
      <c r="E27" s="5086"/>
      <c r="F27" s="5087"/>
      <c r="G27" s="5087"/>
      <c r="H27" s="5087"/>
      <c r="I27" s="5087"/>
      <c r="J27" s="5088"/>
      <c r="K27" s="5080"/>
      <c r="L27" s="5126"/>
      <c r="M27" s="5127"/>
      <c r="N27" s="5128"/>
      <c r="O27" s="5441"/>
      <c r="P27" s="5441"/>
      <c r="Q27" s="5425"/>
      <c r="R27" s="5426"/>
      <c r="S27" s="5437"/>
      <c r="T27" s="5438"/>
      <c r="U27" s="5430"/>
      <c r="V27" s="5432"/>
      <c r="W27" s="5434"/>
      <c r="X27" s="5432"/>
      <c r="Y27" s="4169"/>
      <c r="Z27" s="5408"/>
      <c r="AA27" s="5412"/>
      <c r="AB27" s="5413"/>
      <c r="AC27" s="5413"/>
      <c r="AD27" s="5414"/>
      <c r="AE27" s="5416"/>
      <c r="AF27" s="5413"/>
      <c r="AG27" s="5413"/>
      <c r="AH27" s="5414"/>
      <c r="AI27" s="5420"/>
      <c r="AJ27" s="5421"/>
      <c r="AK27" s="5422"/>
      <c r="AL27" s="5420"/>
      <c r="AM27" s="5421"/>
      <c r="AN27" s="5422"/>
      <c r="AO27" s="5394"/>
      <c r="AP27" s="5395"/>
      <c r="AQ27" s="5396"/>
      <c r="AR27" s="5385"/>
      <c r="AS27" s="5386"/>
      <c r="AT27" s="5387"/>
      <c r="AU27" s="5385"/>
      <c r="AV27" s="5386"/>
      <c r="AW27" s="5387"/>
      <c r="AX27" s="5385"/>
      <c r="AY27" s="5386"/>
      <c r="AZ27" s="5387"/>
      <c r="BA27" s="5394"/>
      <c r="BB27" s="5395"/>
      <c r="BC27" s="5396"/>
      <c r="BD27" s="5394"/>
      <c r="BE27" s="5404"/>
      <c r="BF27" s="5405"/>
      <c r="BG27" s="5376"/>
      <c r="BH27" s="5377"/>
      <c r="BI27" s="5378"/>
      <c r="BJ27" s="5380"/>
      <c r="BK27" s="5388"/>
      <c r="BL27" s="5389"/>
      <c r="BM27" s="5389"/>
      <c r="BN27" s="5389"/>
      <c r="BO27" s="5389"/>
      <c r="BP27" s="5389"/>
      <c r="BQ27" s="5389"/>
      <c r="BR27" s="5390"/>
    </row>
    <row r="28" spans="1:70" s="1085" customFormat="1" ht="14.1" customHeight="1">
      <c r="A28" s="5113"/>
      <c r="B28" s="5120"/>
      <c r="C28" s="5121"/>
      <c r="D28" s="5122"/>
      <c r="E28" s="5089"/>
      <c r="F28" s="5090"/>
      <c r="G28" s="5090"/>
      <c r="H28" s="5090"/>
      <c r="I28" s="5090"/>
      <c r="J28" s="5091"/>
      <c r="K28" s="5081"/>
      <c r="L28" s="5370"/>
      <c r="M28" s="5371"/>
      <c r="N28" s="5372"/>
      <c r="O28" s="5442"/>
      <c r="P28" s="5442"/>
      <c r="Q28" s="5427"/>
      <c r="R28" s="5428"/>
      <c r="S28" s="5439"/>
      <c r="T28" s="2620"/>
      <c r="U28" s="1125"/>
      <c r="V28" s="1126" t="s">
        <v>47</v>
      </c>
      <c r="W28" s="1372"/>
      <c r="X28" s="1126" t="s">
        <v>47</v>
      </c>
      <c r="Y28" s="1372"/>
      <c r="Z28" s="1126" t="s">
        <v>47</v>
      </c>
      <c r="AA28" s="1127" t="s">
        <v>1609</v>
      </c>
      <c r="AB28" s="5449"/>
      <c r="AC28" s="5449"/>
      <c r="AD28" s="1128" t="s">
        <v>1611</v>
      </c>
      <c r="AE28" s="1129" t="s">
        <v>1609</v>
      </c>
      <c r="AF28" s="5449"/>
      <c r="AG28" s="5449"/>
      <c r="AH28" s="1130" t="s">
        <v>1611</v>
      </c>
      <c r="AI28" s="5237"/>
      <c r="AJ28" s="5238"/>
      <c r="AK28" s="5239"/>
      <c r="AL28" s="5237"/>
      <c r="AM28" s="5238"/>
      <c r="AN28" s="5239"/>
      <c r="AO28" s="5397"/>
      <c r="AP28" s="5398"/>
      <c r="AQ28" s="5399"/>
      <c r="AR28" s="5240"/>
      <c r="AS28" s="5241"/>
      <c r="AT28" s="5242"/>
      <c r="AU28" s="5240"/>
      <c r="AV28" s="5241"/>
      <c r="AW28" s="5242"/>
      <c r="AX28" s="5240"/>
      <c r="AY28" s="5241"/>
      <c r="AZ28" s="5242"/>
      <c r="BA28" s="5397"/>
      <c r="BB28" s="5398"/>
      <c r="BC28" s="5399"/>
      <c r="BD28" s="5397"/>
      <c r="BE28" s="5398"/>
      <c r="BF28" s="5406"/>
      <c r="BG28" s="5243"/>
      <c r="BH28" s="5244"/>
      <c r="BI28" s="5245"/>
      <c r="BJ28" s="5381"/>
      <c r="BK28" s="5246"/>
      <c r="BL28" s="5247"/>
      <c r="BM28" s="5247"/>
      <c r="BN28" s="5247"/>
      <c r="BO28" s="5247"/>
      <c r="BP28" s="5247"/>
      <c r="BQ28" s="5247"/>
      <c r="BR28" s="5248"/>
    </row>
    <row r="29" spans="1:70" s="1085" customFormat="1" ht="14.1" customHeight="1">
      <c r="A29" s="5111">
        <v>6</v>
      </c>
      <c r="B29" s="5114"/>
      <c r="C29" s="5115"/>
      <c r="D29" s="5116"/>
      <c r="E29" s="5083"/>
      <c r="F29" s="5084"/>
      <c r="G29" s="5084"/>
      <c r="H29" s="5084"/>
      <c r="I29" s="5084"/>
      <c r="J29" s="5085"/>
      <c r="K29" s="5079"/>
      <c r="L29" s="5123"/>
      <c r="M29" s="5124"/>
      <c r="N29" s="5125"/>
      <c r="O29" s="5440"/>
      <c r="P29" s="5440"/>
      <c r="Q29" s="5423"/>
      <c r="R29" s="5424"/>
      <c r="S29" s="5435"/>
      <c r="T29" s="5436"/>
      <c r="U29" s="5429"/>
      <c r="V29" s="5431" t="s">
        <v>154</v>
      </c>
      <c r="W29" s="5433"/>
      <c r="X29" s="5431" t="s">
        <v>154</v>
      </c>
      <c r="Y29" s="4166"/>
      <c r="Z29" s="5407" t="s">
        <v>154</v>
      </c>
      <c r="AA29" s="5409"/>
      <c r="AB29" s="5410"/>
      <c r="AC29" s="5410"/>
      <c r="AD29" s="5411"/>
      <c r="AE29" s="5415"/>
      <c r="AF29" s="5410"/>
      <c r="AG29" s="5410"/>
      <c r="AH29" s="5411"/>
      <c r="AI29" s="5417"/>
      <c r="AJ29" s="5418"/>
      <c r="AK29" s="5419"/>
      <c r="AL29" s="5417"/>
      <c r="AM29" s="5418"/>
      <c r="AN29" s="5419"/>
      <c r="AO29" s="5391">
        <f>SUM(AI29:AN31)</f>
        <v>0</v>
      </c>
      <c r="AP29" s="5392"/>
      <c r="AQ29" s="5393"/>
      <c r="AR29" s="5400"/>
      <c r="AS29" s="5401"/>
      <c r="AT29" s="5402"/>
      <c r="AU29" s="5400"/>
      <c r="AV29" s="5401"/>
      <c r="AW29" s="5402"/>
      <c r="AX29" s="5400"/>
      <c r="AY29" s="5401"/>
      <c r="AZ29" s="5402"/>
      <c r="BA29" s="5391">
        <f>SUM(AR29:AZ31)</f>
        <v>0</v>
      </c>
      <c r="BB29" s="5392"/>
      <c r="BC29" s="5393"/>
      <c r="BD29" s="5391" t="str">
        <f t="shared" ref="BD29" si="4">IF(AE29+AO29+BA29=0,"",AE29+AO29+BA29)</f>
        <v/>
      </c>
      <c r="BE29" s="5392"/>
      <c r="BF29" s="5403"/>
      <c r="BG29" s="5373"/>
      <c r="BH29" s="5374"/>
      <c r="BI29" s="5375"/>
      <c r="BJ29" s="5379"/>
      <c r="BK29" s="5382"/>
      <c r="BL29" s="5383"/>
      <c r="BM29" s="5383"/>
      <c r="BN29" s="5383"/>
      <c r="BO29" s="5383"/>
      <c r="BP29" s="5383"/>
      <c r="BQ29" s="5383"/>
      <c r="BR29" s="5384"/>
    </row>
    <row r="30" spans="1:70" s="1085" customFormat="1" ht="14.1" customHeight="1">
      <c r="A30" s="5112"/>
      <c r="B30" s="5117"/>
      <c r="C30" s="5118"/>
      <c r="D30" s="5119"/>
      <c r="E30" s="5086"/>
      <c r="F30" s="5087"/>
      <c r="G30" s="5087"/>
      <c r="H30" s="5087"/>
      <c r="I30" s="5087"/>
      <c r="J30" s="5088"/>
      <c r="K30" s="5080"/>
      <c r="L30" s="5126"/>
      <c r="M30" s="5127"/>
      <c r="N30" s="5128"/>
      <c r="O30" s="5441"/>
      <c r="P30" s="5441"/>
      <c r="Q30" s="5425"/>
      <c r="R30" s="5426"/>
      <c r="S30" s="5437"/>
      <c r="T30" s="5438"/>
      <c r="U30" s="5430"/>
      <c r="V30" s="5432"/>
      <c r="W30" s="5434"/>
      <c r="X30" s="5432"/>
      <c r="Y30" s="4169"/>
      <c r="Z30" s="5408"/>
      <c r="AA30" s="5412"/>
      <c r="AB30" s="5413"/>
      <c r="AC30" s="5413"/>
      <c r="AD30" s="5414"/>
      <c r="AE30" s="5416"/>
      <c r="AF30" s="5413"/>
      <c r="AG30" s="5413"/>
      <c r="AH30" s="5414"/>
      <c r="AI30" s="5420"/>
      <c r="AJ30" s="5421"/>
      <c r="AK30" s="5422"/>
      <c r="AL30" s="5420"/>
      <c r="AM30" s="5421"/>
      <c r="AN30" s="5422"/>
      <c r="AO30" s="5394"/>
      <c r="AP30" s="5395"/>
      <c r="AQ30" s="5396"/>
      <c r="AR30" s="5385"/>
      <c r="AS30" s="5386"/>
      <c r="AT30" s="5387"/>
      <c r="AU30" s="5385"/>
      <c r="AV30" s="5386"/>
      <c r="AW30" s="5387"/>
      <c r="AX30" s="5385"/>
      <c r="AY30" s="5386"/>
      <c r="AZ30" s="5387"/>
      <c r="BA30" s="5394"/>
      <c r="BB30" s="5395"/>
      <c r="BC30" s="5396"/>
      <c r="BD30" s="5394"/>
      <c r="BE30" s="5404"/>
      <c r="BF30" s="5405"/>
      <c r="BG30" s="5376"/>
      <c r="BH30" s="5377"/>
      <c r="BI30" s="5378"/>
      <c r="BJ30" s="5380"/>
      <c r="BK30" s="5388"/>
      <c r="BL30" s="5389"/>
      <c r="BM30" s="5389"/>
      <c r="BN30" s="5389"/>
      <c r="BO30" s="5389"/>
      <c r="BP30" s="5389"/>
      <c r="BQ30" s="5389"/>
      <c r="BR30" s="5390"/>
    </row>
    <row r="31" spans="1:70" s="1085" customFormat="1" ht="13.5" customHeight="1">
      <c r="A31" s="5113"/>
      <c r="B31" s="5120"/>
      <c r="C31" s="5121"/>
      <c r="D31" s="5122"/>
      <c r="E31" s="5089"/>
      <c r="F31" s="5090"/>
      <c r="G31" s="5090"/>
      <c r="H31" s="5090"/>
      <c r="I31" s="5090"/>
      <c r="J31" s="5091"/>
      <c r="K31" s="5081"/>
      <c r="L31" s="5370"/>
      <c r="M31" s="5371"/>
      <c r="N31" s="5372"/>
      <c r="O31" s="5442"/>
      <c r="P31" s="5442"/>
      <c r="Q31" s="5427"/>
      <c r="R31" s="5428"/>
      <c r="S31" s="5439"/>
      <c r="T31" s="2620"/>
      <c r="U31" s="1125"/>
      <c r="V31" s="1126" t="s">
        <v>47</v>
      </c>
      <c r="W31" s="1372"/>
      <c r="X31" s="1126" t="s">
        <v>47</v>
      </c>
      <c r="Y31" s="1372"/>
      <c r="Z31" s="1126" t="s">
        <v>47</v>
      </c>
      <c r="AA31" s="1127" t="s">
        <v>1609</v>
      </c>
      <c r="AB31" s="5449"/>
      <c r="AC31" s="5449"/>
      <c r="AD31" s="1128" t="s">
        <v>1611</v>
      </c>
      <c r="AE31" s="1129" t="s">
        <v>1609</v>
      </c>
      <c r="AF31" s="5449"/>
      <c r="AG31" s="5449"/>
      <c r="AH31" s="1130" t="s">
        <v>1611</v>
      </c>
      <c r="AI31" s="5237"/>
      <c r="AJ31" s="5238"/>
      <c r="AK31" s="5239"/>
      <c r="AL31" s="5237"/>
      <c r="AM31" s="5238"/>
      <c r="AN31" s="5239"/>
      <c r="AO31" s="5397"/>
      <c r="AP31" s="5398"/>
      <c r="AQ31" s="5399"/>
      <c r="AR31" s="5240"/>
      <c r="AS31" s="5241"/>
      <c r="AT31" s="5242"/>
      <c r="AU31" s="5240"/>
      <c r="AV31" s="5241"/>
      <c r="AW31" s="5242"/>
      <c r="AX31" s="5240"/>
      <c r="AY31" s="5241"/>
      <c r="AZ31" s="5242"/>
      <c r="BA31" s="5397"/>
      <c r="BB31" s="5398"/>
      <c r="BC31" s="5399"/>
      <c r="BD31" s="5397"/>
      <c r="BE31" s="5398"/>
      <c r="BF31" s="5406"/>
      <c r="BG31" s="5243"/>
      <c r="BH31" s="5244"/>
      <c r="BI31" s="5245"/>
      <c r="BJ31" s="5381"/>
      <c r="BK31" s="5246"/>
      <c r="BL31" s="5247"/>
      <c r="BM31" s="5247"/>
      <c r="BN31" s="5247"/>
      <c r="BO31" s="5247"/>
      <c r="BP31" s="5247"/>
      <c r="BQ31" s="5247"/>
      <c r="BR31" s="5248"/>
    </row>
    <row r="32" spans="1:70" s="1085" customFormat="1" ht="14.1" customHeight="1">
      <c r="A32" s="5111">
        <v>7</v>
      </c>
      <c r="B32" s="5114"/>
      <c r="C32" s="5115"/>
      <c r="D32" s="5116"/>
      <c r="E32" s="5083"/>
      <c r="F32" s="5084"/>
      <c r="G32" s="5084"/>
      <c r="H32" s="5084"/>
      <c r="I32" s="5084"/>
      <c r="J32" s="5085"/>
      <c r="K32" s="5079"/>
      <c r="L32" s="5123"/>
      <c r="M32" s="5124"/>
      <c r="N32" s="5125"/>
      <c r="O32" s="5440"/>
      <c r="P32" s="5440"/>
      <c r="Q32" s="5423"/>
      <c r="R32" s="5424"/>
      <c r="S32" s="5435"/>
      <c r="T32" s="5436"/>
      <c r="U32" s="5429"/>
      <c r="V32" s="5431" t="s">
        <v>154</v>
      </c>
      <c r="W32" s="5433"/>
      <c r="X32" s="5431" t="s">
        <v>154</v>
      </c>
      <c r="Y32" s="4166"/>
      <c r="Z32" s="5407" t="s">
        <v>154</v>
      </c>
      <c r="AA32" s="5409"/>
      <c r="AB32" s="5410"/>
      <c r="AC32" s="5410"/>
      <c r="AD32" s="5411"/>
      <c r="AE32" s="5415"/>
      <c r="AF32" s="5410"/>
      <c r="AG32" s="5410"/>
      <c r="AH32" s="5411"/>
      <c r="AI32" s="5417"/>
      <c r="AJ32" s="5418"/>
      <c r="AK32" s="5419"/>
      <c r="AL32" s="5417"/>
      <c r="AM32" s="5418"/>
      <c r="AN32" s="5419"/>
      <c r="AO32" s="5391">
        <f>SUM(AI32:AN34)</f>
        <v>0</v>
      </c>
      <c r="AP32" s="5392"/>
      <c r="AQ32" s="5393"/>
      <c r="AR32" s="5400"/>
      <c r="AS32" s="5401"/>
      <c r="AT32" s="5402"/>
      <c r="AU32" s="5400"/>
      <c r="AV32" s="5401"/>
      <c r="AW32" s="5402"/>
      <c r="AX32" s="5400"/>
      <c r="AY32" s="5401"/>
      <c r="AZ32" s="5402"/>
      <c r="BA32" s="5391">
        <f>SUM(AR32:AZ34)</f>
        <v>0</v>
      </c>
      <c r="BB32" s="5392"/>
      <c r="BC32" s="5393"/>
      <c r="BD32" s="5391" t="str">
        <f t="shared" ref="BD32" si="5">IF(AE32+AO32+BA32=0,"",AE32+AO32+BA32)</f>
        <v/>
      </c>
      <c r="BE32" s="5392"/>
      <c r="BF32" s="5403"/>
      <c r="BG32" s="5373"/>
      <c r="BH32" s="5374"/>
      <c r="BI32" s="5375"/>
      <c r="BJ32" s="5379"/>
      <c r="BK32" s="5382"/>
      <c r="BL32" s="5383"/>
      <c r="BM32" s="5383"/>
      <c r="BN32" s="5383"/>
      <c r="BO32" s="5383"/>
      <c r="BP32" s="5383"/>
      <c r="BQ32" s="5383"/>
      <c r="BR32" s="5384"/>
    </row>
    <row r="33" spans="1:70" s="1085" customFormat="1" ht="14.1" customHeight="1">
      <c r="A33" s="5112"/>
      <c r="B33" s="5117"/>
      <c r="C33" s="5118"/>
      <c r="D33" s="5119"/>
      <c r="E33" s="5086"/>
      <c r="F33" s="5087"/>
      <c r="G33" s="5087"/>
      <c r="H33" s="5087"/>
      <c r="I33" s="5087"/>
      <c r="J33" s="5088"/>
      <c r="K33" s="5080"/>
      <c r="L33" s="5126"/>
      <c r="M33" s="5127"/>
      <c r="N33" s="5128"/>
      <c r="O33" s="5441"/>
      <c r="P33" s="5441"/>
      <c r="Q33" s="5425"/>
      <c r="R33" s="5426"/>
      <c r="S33" s="5437"/>
      <c r="T33" s="5438"/>
      <c r="U33" s="5430"/>
      <c r="V33" s="5432"/>
      <c r="W33" s="5434"/>
      <c r="X33" s="5432"/>
      <c r="Y33" s="4169"/>
      <c r="Z33" s="5408"/>
      <c r="AA33" s="5412"/>
      <c r="AB33" s="5413"/>
      <c r="AC33" s="5413"/>
      <c r="AD33" s="5414"/>
      <c r="AE33" s="5416"/>
      <c r="AF33" s="5413"/>
      <c r="AG33" s="5413"/>
      <c r="AH33" s="5414"/>
      <c r="AI33" s="5420"/>
      <c r="AJ33" s="5421"/>
      <c r="AK33" s="5422"/>
      <c r="AL33" s="5420"/>
      <c r="AM33" s="5421"/>
      <c r="AN33" s="5422"/>
      <c r="AO33" s="5394"/>
      <c r="AP33" s="5395"/>
      <c r="AQ33" s="5396"/>
      <c r="AR33" s="5385"/>
      <c r="AS33" s="5386"/>
      <c r="AT33" s="5387"/>
      <c r="AU33" s="5385"/>
      <c r="AV33" s="5386"/>
      <c r="AW33" s="5387"/>
      <c r="AX33" s="5385"/>
      <c r="AY33" s="5386"/>
      <c r="AZ33" s="5387"/>
      <c r="BA33" s="5394"/>
      <c r="BB33" s="5395"/>
      <c r="BC33" s="5396"/>
      <c r="BD33" s="5394"/>
      <c r="BE33" s="5395"/>
      <c r="BF33" s="5405"/>
      <c r="BG33" s="5376"/>
      <c r="BH33" s="5377"/>
      <c r="BI33" s="5378"/>
      <c r="BJ33" s="5380"/>
      <c r="BK33" s="5388"/>
      <c r="BL33" s="5389"/>
      <c r="BM33" s="5389"/>
      <c r="BN33" s="5389"/>
      <c r="BO33" s="5389"/>
      <c r="BP33" s="5389"/>
      <c r="BQ33" s="5389"/>
      <c r="BR33" s="5390"/>
    </row>
    <row r="34" spans="1:70" s="1085" customFormat="1" ht="14.1" customHeight="1" thickBot="1">
      <c r="A34" s="5514"/>
      <c r="B34" s="5515"/>
      <c r="C34" s="5516"/>
      <c r="D34" s="5517"/>
      <c r="E34" s="5092"/>
      <c r="F34" s="5093"/>
      <c r="G34" s="5093"/>
      <c r="H34" s="5093"/>
      <c r="I34" s="5093"/>
      <c r="J34" s="5094"/>
      <c r="K34" s="5082"/>
      <c r="L34" s="5453"/>
      <c r="M34" s="5454"/>
      <c r="N34" s="5455"/>
      <c r="O34" s="5518"/>
      <c r="P34" s="5518"/>
      <c r="Q34" s="5460"/>
      <c r="R34" s="5461"/>
      <c r="S34" s="5588"/>
      <c r="T34" s="5589"/>
      <c r="U34" s="1131"/>
      <c r="V34" s="1132" t="s">
        <v>47</v>
      </c>
      <c r="W34" s="1371"/>
      <c r="X34" s="1132" t="s">
        <v>47</v>
      </c>
      <c r="Y34" s="1371"/>
      <c r="Z34" s="1133" t="s">
        <v>47</v>
      </c>
      <c r="AA34" s="1134" t="s">
        <v>1609</v>
      </c>
      <c r="AB34" s="5456"/>
      <c r="AC34" s="5456"/>
      <c r="AD34" s="1135" t="s">
        <v>1611</v>
      </c>
      <c r="AE34" s="1136" t="s">
        <v>1609</v>
      </c>
      <c r="AF34" s="5456"/>
      <c r="AG34" s="5456"/>
      <c r="AH34" s="1137" t="s">
        <v>1611</v>
      </c>
      <c r="AI34" s="5457"/>
      <c r="AJ34" s="5458"/>
      <c r="AK34" s="5459"/>
      <c r="AL34" s="5457"/>
      <c r="AM34" s="5458"/>
      <c r="AN34" s="5459"/>
      <c r="AO34" s="5463"/>
      <c r="AP34" s="5464"/>
      <c r="AQ34" s="5465"/>
      <c r="AR34" s="5519"/>
      <c r="AS34" s="5520"/>
      <c r="AT34" s="5521"/>
      <c r="AU34" s="5519"/>
      <c r="AV34" s="5520"/>
      <c r="AW34" s="5521"/>
      <c r="AX34" s="5519"/>
      <c r="AY34" s="5520"/>
      <c r="AZ34" s="5521"/>
      <c r="BA34" s="5463"/>
      <c r="BB34" s="5464"/>
      <c r="BC34" s="5465"/>
      <c r="BD34" s="5463"/>
      <c r="BE34" s="5464"/>
      <c r="BF34" s="5466"/>
      <c r="BG34" s="5522"/>
      <c r="BH34" s="5523"/>
      <c r="BI34" s="5524"/>
      <c r="BJ34" s="5462"/>
      <c r="BK34" s="5450"/>
      <c r="BL34" s="5451"/>
      <c r="BM34" s="5451"/>
      <c r="BN34" s="5451"/>
      <c r="BO34" s="5451"/>
      <c r="BP34" s="5451"/>
      <c r="BQ34" s="5451"/>
      <c r="BR34" s="5452"/>
    </row>
    <row r="35" spans="1:70" ht="6.95" customHeight="1">
      <c r="A35" s="898"/>
      <c r="B35" s="898"/>
      <c r="C35" s="898"/>
      <c r="D35" s="898"/>
      <c r="E35" s="898"/>
      <c r="F35" s="898"/>
      <c r="G35" s="898"/>
      <c r="H35" s="898"/>
      <c r="I35" s="898"/>
      <c r="J35" s="898"/>
      <c r="K35" s="898"/>
      <c r="L35" s="898"/>
      <c r="M35" s="898"/>
      <c r="N35" s="898"/>
      <c r="O35" s="898"/>
      <c r="P35" s="898"/>
      <c r="Q35" s="1138"/>
      <c r="R35" s="1138"/>
      <c r="S35" s="1279"/>
      <c r="T35" s="1279"/>
      <c r="U35" s="1139"/>
      <c r="AA35" s="898"/>
      <c r="AB35" s="898"/>
      <c r="AC35" s="898"/>
      <c r="AD35" s="898"/>
      <c r="AE35" s="1064"/>
      <c r="AF35" s="1064"/>
      <c r="AG35" s="915"/>
      <c r="AH35" s="898"/>
      <c r="AI35" s="898"/>
      <c r="AJ35" s="898"/>
      <c r="AK35" s="898"/>
      <c r="AL35" s="898"/>
      <c r="AM35" s="898"/>
      <c r="AN35" s="898"/>
      <c r="AO35" s="898"/>
      <c r="AP35" s="898"/>
      <c r="AQ35" s="898"/>
      <c r="AR35" s="898"/>
      <c r="AS35" s="898"/>
      <c r="AT35" s="898"/>
      <c r="AU35" s="898"/>
      <c r="AV35" s="898"/>
      <c r="AW35" s="898"/>
      <c r="AX35" s="898"/>
      <c r="AY35" s="898"/>
      <c r="AZ35" s="898"/>
      <c r="BA35" s="898"/>
      <c r="BB35" s="1064"/>
      <c r="BC35" s="1064"/>
      <c r="BD35" s="1064"/>
      <c r="BE35" s="915"/>
      <c r="BF35" s="898"/>
      <c r="BG35" s="1064"/>
      <c r="BH35" s="1064"/>
      <c r="BI35" s="898"/>
      <c r="BJ35" s="1064"/>
      <c r="BK35" s="898"/>
      <c r="BL35" s="898"/>
      <c r="BM35" s="898"/>
      <c r="BN35" s="898"/>
      <c r="BO35" s="898"/>
      <c r="BP35" s="898"/>
      <c r="BQ35" s="1064"/>
      <c r="BR35" s="1064"/>
    </row>
    <row r="36" spans="1:70" ht="14.1" customHeight="1" thickBot="1">
      <c r="A36" s="898" t="s">
        <v>892</v>
      </c>
      <c r="B36" s="898"/>
      <c r="C36" s="898"/>
      <c r="D36" s="898"/>
      <c r="E36" s="898"/>
      <c r="F36" s="898"/>
      <c r="G36" s="898"/>
      <c r="H36" s="898"/>
      <c r="I36" s="898"/>
      <c r="J36" s="898"/>
      <c r="K36" s="898"/>
      <c r="L36" s="898"/>
      <c r="M36" s="898"/>
      <c r="N36" s="898"/>
      <c r="O36" s="898"/>
      <c r="P36" s="898"/>
      <c r="Q36" s="1138"/>
      <c r="R36" s="1138"/>
      <c r="S36" s="1279"/>
      <c r="T36" s="1279"/>
      <c r="U36" s="1139"/>
      <c r="V36" s="1140"/>
      <c r="W36" s="1141"/>
      <c r="X36" s="1140"/>
      <c r="Y36" s="1318"/>
      <c r="Z36" s="1140"/>
      <c r="AA36" s="898"/>
      <c r="AB36" s="898"/>
      <c r="AC36" s="898"/>
      <c r="AD36" s="898"/>
      <c r="AE36" s="898"/>
      <c r="AF36" s="898"/>
      <c r="AG36" s="915"/>
      <c r="AH36" s="898"/>
      <c r="AI36" s="898"/>
      <c r="AJ36" s="898"/>
      <c r="AK36" s="898"/>
      <c r="AL36" s="898"/>
      <c r="AM36" s="898"/>
      <c r="AN36" s="898"/>
      <c r="AO36" s="898"/>
      <c r="AP36" s="898"/>
      <c r="AQ36" s="898"/>
      <c r="AR36" s="898"/>
      <c r="AS36" s="898"/>
      <c r="AT36" s="898"/>
      <c r="AU36" s="898"/>
      <c r="AV36" s="898"/>
      <c r="AW36" s="898"/>
      <c r="AX36" s="898"/>
      <c r="AY36" s="898"/>
      <c r="AZ36" s="898"/>
      <c r="BA36" s="898"/>
      <c r="BB36" s="898"/>
      <c r="BC36" s="898"/>
      <c r="BD36" s="898"/>
      <c r="BE36" s="915"/>
      <c r="BF36" s="898"/>
      <c r="BG36" s="898"/>
      <c r="BH36" s="898"/>
      <c r="BI36" s="898"/>
      <c r="BJ36" s="898"/>
      <c r="BK36" s="898"/>
      <c r="BL36" s="898"/>
      <c r="BM36" s="898"/>
      <c r="BN36" s="898"/>
      <c r="BO36" s="898"/>
      <c r="BP36" s="898"/>
      <c r="BQ36" s="898"/>
      <c r="BR36" s="898"/>
    </row>
    <row r="37" spans="1:70" s="1085" customFormat="1" ht="14.1" customHeight="1">
      <c r="A37" s="5111"/>
      <c r="B37" s="5123"/>
      <c r="C37" s="5124"/>
      <c r="D37" s="5125"/>
      <c r="E37" s="5083"/>
      <c r="F37" s="5084"/>
      <c r="G37" s="5084"/>
      <c r="H37" s="5084"/>
      <c r="I37" s="5508"/>
      <c r="J37" s="1329"/>
      <c r="K37" s="1331"/>
      <c r="L37" s="5510"/>
      <c r="M37" s="5511"/>
      <c r="N37" s="5512"/>
      <c r="O37" s="5513"/>
      <c r="P37" s="5513"/>
      <c r="Q37" s="5488"/>
      <c r="R37" s="5489"/>
      <c r="S37" s="5488"/>
      <c r="T37" s="5489"/>
      <c r="U37" s="1142"/>
      <c r="V37" s="1339" t="s">
        <v>154</v>
      </c>
      <c r="W37" s="1341"/>
      <c r="X37" s="1143" t="s">
        <v>154</v>
      </c>
      <c r="Y37" s="1144"/>
      <c r="Z37" s="1145" t="s">
        <v>154</v>
      </c>
      <c r="AA37" s="5492"/>
      <c r="AB37" s="5493"/>
      <c r="AC37" s="5493"/>
      <c r="AD37" s="5494"/>
      <c r="AE37" s="5498"/>
      <c r="AF37" s="5493"/>
      <c r="AG37" s="5493"/>
      <c r="AH37" s="5499"/>
      <c r="AI37" s="5502"/>
      <c r="AJ37" s="5503"/>
      <c r="AK37" s="5504"/>
      <c r="AL37" s="1146"/>
      <c r="AM37" s="1146"/>
      <c r="AN37" s="1146"/>
      <c r="AO37" s="5505"/>
      <c r="AP37" s="5506"/>
      <c r="AQ37" s="5507"/>
      <c r="AR37" s="5467"/>
      <c r="AS37" s="5468"/>
      <c r="AT37" s="5469"/>
      <c r="AU37" s="5467"/>
      <c r="AV37" s="5468"/>
      <c r="AW37" s="5469"/>
      <c r="AX37" s="5467"/>
      <c r="AY37" s="5468"/>
      <c r="AZ37" s="5469"/>
      <c r="BA37" s="5470"/>
      <c r="BB37" s="5471"/>
      <c r="BC37" s="5472"/>
      <c r="BD37" s="5476"/>
      <c r="BE37" s="5477"/>
      <c r="BF37" s="5478"/>
      <c r="BG37" s="5482"/>
      <c r="BH37" s="5483"/>
      <c r="BI37" s="5484"/>
      <c r="BJ37" s="5379"/>
      <c r="BK37" s="5382"/>
      <c r="BL37" s="5383"/>
      <c r="BM37" s="5383"/>
      <c r="BN37" s="5383"/>
      <c r="BO37" s="5383"/>
      <c r="BP37" s="5383"/>
      <c r="BQ37" s="5383"/>
      <c r="BR37" s="5384"/>
    </row>
    <row r="38" spans="1:70" s="1085" customFormat="1" ht="13.5" customHeight="1" thickBot="1">
      <c r="A38" s="5113"/>
      <c r="B38" s="5148"/>
      <c r="C38" s="5149"/>
      <c r="D38" s="5252"/>
      <c r="E38" s="5089"/>
      <c r="F38" s="5090"/>
      <c r="G38" s="5090"/>
      <c r="H38" s="5090"/>
      <c r="I38" s="5509"/>
      <c r="J38" s="1330"/>
      <c r="K38" s="1124"/>
      <c r="L38" s="5370"/>
      <c r="M38" s="5371"/>
      <c r="N38" s="5372"/>
      <c r="O38" s="5264"/>
      <c r="P38" s="5264"/>
      <c r="Q38" s="5490"/>
      <c r="R38" s="5491"/>
      <c r="S38" s="5490"/>
      <c r="T38" s="5491"/>
      <c r="U38" s="1125"/>
      <c r="V38" s="1126" t="s">
        <v>47</v>
      </c>
      <c r="W38" s="1125"/>
      <c r="X38" s="1147" t="s">
        <v>47</v>
      </c>
      <c r="Y38" s="1370"/>
      <c r="Z38" s="1132" t="s">
        <v>47</v>
      </c>
      <c r="AA38" s="5495"/>
      <c r="AB38" s="5496"/>
      <c r="AC38" s="5496"/>
      <c r="AD38" s="5497"/>
      <c r="AE38" s="5500"/>
      <c r="AF38" s="5496"/>
      <c r="AG38" s="5496"/>
      <c r="AH38" s="5501"/>
      <c r="AI38" s="5594"/>
      <c r="AJ38" s="5316"/>
      <c r="AK38" s="5317"/>
      <c r="AL38" s="1148"/>
      <c r="AM38" s="1148"/>
      <c r="AN38" s="1148"/>
      <c r="AO38" s="5285"/>
      <c r="AP38" s="5286"/>
      <c r="AQ38" s="5287"/>
      <c r="AR38" s="5595"/>
      <c r="AS38" s="5596"/>
      <c r="AT38" s="5597"/>
      <c r="AU38" s="5595"/>
      <c r="AV38" s="5596"/>
      <c r="AW38" s="5597"/>
      <c r="AX38" s="5595"/>
      <c r="AY38" s="5596"/>
      <c r="AZ38" s="5597"/>
      <c r="BA38" s="5473"/>
      <c r="BB38" s="5474"/>
      <c r="BC38" s="5475"/>
      <c r="BD38" s="5479"/>
      <c r="BE38" s="5480"/>
      <c r="BF38" s="5481"/>
      <c r="BG38" s="5485"/>
      <c r="BH38" s="5486"/>
      <c r="BI38" s="5487"/>
      <c r="BJ38" s="5381"/>
      <c r="BK38" s="5246"/>
      <c r="BL38" s="5247"/>
      <c r="BM38" s="5247"/>
      <c r="BN38" s="5247"/>
      <c r="BO38" s="5247"/>
      <c r="BP38" s="5247"/>
      <c r="BQ38" s="5247"/>
      <c r="BR38" s="5248"/>
    </row>
    <row r="39" spans="1:70" s="1085" customFormat="1" ht="12" customHeight="1">
      <c r="B39" s="1149"/>
      <c r="C39" s="1150" t="s">
        <v>1614</v>
      </c>
      <c r="D39" s="1151" t="s">
        <v>1615</v>
      </c>
      <c r="E39" s="1151"/>
      <c r="F39" s="1151"/>
      <c r="G39" s="1151"/>
      <c r="H39" s="1151"/>
      <c r="I39" s="1151"/>
      <c r="J39" s="1151"/>
      <c r="K39" s="1151"/>
      <c r="L39" s="1151"/>
      <c r="M39" s="1151"/>
      <c r="N39" s="1151"/>
      <c r="O39" s="1151"/>
      <c r="P39" s="1151"/>
      <c r="Q39" s="1151"/>
      <c r="R39" s="1151"/>
      <c r="S39" s="1151"/>
      <c r="T39" s="1151"/>
      <c r="U39" s="1151"/>
      <c r="V39" s="1151"/>
      <c r="W39" s="1151"/>
      <c r="X39" s="1151"/>
      <c r="Y39" s="1151"/>
      <c r="Z39" s="1151"/>
      <c r="AA39" s="1151"/>
      <c r="AB39" s="1151"/>
      <c r="AC39" s="1151"/>
      <c r="AD39" s="1151"/>
      <c r="AE39" s="1151"/>
      <c r="AF39" s="1151"/>
      <c r="AG39" s="1151"/>
      <c r="AH39" s="1151"/>
      <c r="AI39" s="1151"/>
      <c r="AJ39" s="1151"/>
      <c r="AK39" s="1151"/>
      <c r="AL39" s="1151"/>
      <c r="AM39" s="1151"/>
      <c r="AN39" s="1151"/>
      <c r="AO39" s="1151"/>
      <c r="AP39" s="1151"/>
      <c r="AQ39" s="1151"/>
      <c r="AR39" s="1151"/>
      <c r="AS39" s="1151"/>
      <c r="AT39" s="1151"/>
      <c r="AU39" s="1151"/>
      <c r="AV39" s="1151"/>
      <c r="AW39" s="1151"/>
      <c r="AX39" s="1151"/>
      <c r="AY39" s="1151"/>
      <c r="AZ39" s="1151"/>
      <c r="BA39" s="1151"/>
      <c r="BB39" s="1151"/>
      <c r="BC39" s="1151"/>
      <c r="BD39" s="1151"/>
      <c r="BE39" s="1151"/>
      <c r="BF39" s="1152"/>
      <c r="BG39" s="1152"/>
      <c r="BH39" s="1152"/>
      <c r="BI39" s="1152"/>
      <c r="BJ39" s="1152"/>
      <c r="BK39" s="1152"/>
      <c r="BL39" s="1152"/>
      <c r="BM39" s="1152"/>
      <c r="BN39" s="1152"/>
      <c r="BO39" s="1152"/>
      <c r="BP39" s="1152"/>
      <c r="BQ39" s="1152"/>
      <c r="BR39" s="1152"/>
    </row>
    <row r="40" spans="1:70" s="1085" customFormat="1" ht="12" customHeight="1">
      <c r="C40" s="1150" t="s">
        <v>1616</v>
      </c>
      <c r="D40" s="5592" t="s">
        <v>434</v>
      </c>
      <c r="E40" s="5592"/>
      <c r="F40" s="5592"/>
      <c r="G40" s="5592"/>
      <c r="H40" s="5592"/>
      <c r="I40" s="5592"/>
      <c r="J40" s="5592"/>
      <c r="K40" s="5592"/>
      <c r="L40" s="5592"/>
      <c r="M40" s="5592"/>
      <c r="N40" s="5592"/>
      <c r="O40" s="5592"/>
      <c r="P40" s="5592"/>
      <c r="Q40" s="5592"/>
      <c r="R40" s="5592"/>
      <c r="S40" s="5592"/>
      <c r="T40" s="5592"/>
      <c r="U40" s="5592"/>
      <c r="V40" s="5592"/>
      <c r="W40" s="5592"/>
      <c r="X40" s="5592"/>
      <c r="Y40" s="5592"/>
      <c r="Z40" s="5592"/>
      <c r="AA40" s="5592"/>
      <c r="AB40" s="5592"/>
      <c r="AC40" s="5592"/>
      <c r="AD40" s="5592"/>
      <c r="AE40" s="5592"/>
      <c r="AF40" s="5592"/>
      <c r="AG40" s="5592"/>
      <c r="AH40" s="5592"/>
      <c r="AI40" s="5592"/>
      <c r="AJ40" s="5592"/>
      <c r="AK40" s="5592"/>
      <c r="AL40" s="5592"/>
      <c r="AM40" s="5592"/>
      <c r="AN40" s="5592"/>
      <c r="AO40" s="5592"/>
      <c r="AP40" s="5592"/>
      <c r="AQ40" s="5592"/>
      <c r="AR40" s="5592"/>
      <c r="AS40" s="5592"/>
      <c r="AT40" s="5592"/>
      <c r="AU40" s="5592"/>
      <c r="AV40" s="5592"/>
      <c r="AW40" s="5592"/>
      <c r="AX40" s="5592"/>
      <c r="AY40" s="5592"/>
      <c r="AZ40" s="5592"/>
      <c r="BA40" s="5592"/>
      <c r="BB40" s="5592"/>
      <c r="BC40" s="5592"/>
      <c r="BD40" s="5592"/>
      <c r="BE40" s="5592"/>
      <c r="BF40" s="5592"/>
      <c r="BG40" s="5592"/>
      <c r="BH40" s="5592"/>
      <c r="BI40" s="5592"/>
      <c r="BJ40" s="5592"/>
      <c r="BK40" s="5592"/>
      <c r="BL40" s="5592"/>
      <c r="BM40" s="5592"/>
      <c r="BN40" s="5592"/>
      <c r="BO40" s="5592"/>
      <c r="BP40" s="5592"/>
      <c r="BQ40" s="5592"/>
      <c r="BR40" s="5592"/>
    </row>
    <row r="41" spans="1:70" s="1085" customFormat="1" ht="12" customHeight="1">
      <c r="C41" s="1150"/>
      <c r="D41" s="5592"/>
      <c r="E41" s="5592"/>
      <c r="F41" s="5592"/>
      <c r="G41" s="5592"/>
      <c r="H41" s="5592"/>
      <c r="I41" s="5592"/>
      <c r="J41" s="5592"/>
      <c r="K41" s="5592"/>
      <c r="L41" s="5592"/>
      <c r="M41" s="5592"/>
      <c r="N41" s="5592"/>
      <c r="O41" s="5592"/>
      <c r="P41" s="5592"/>
      <c r="Q41" s="5592"/>
      <c r="R41" s="5592"/>
      <c r="S41" s="5592"/>
      <c r="T41" s="5592"/>
      <c r="U41" s="5592"/>
      <c r="V41" s="5592"/>
      <c r="W41" s="5592"/>
      <c r="X41" s="5592"/>
      <c r="Y41" s="5592"/>
      <c r="Z41" s="5592"/>
      <c r="AA41" s="5592"/>
      <c r="AB41" s="5592"/>
      <c r="AC41" s="5592"/>
      <c r="AD41" s="5592"/>
      <c r="AE41" s="5592"/>
      <c r="AF41" s="5592"/>
      <c r="AG41" s="5592"/>
      <c r="AH41" s="5592"/>
      <c r="AI41" s="5592"/>
      <c r="AJ41" s="5592"/>
      <c r="AK41" s="5592"/>
      <c r="AL41" s="5592"/>
      <c r="AM41" s="5592"/>
      <c r="AN41" s="5592"/>
      <c r="AO41" s="5592"/>
      <c r="AP41" s="5592"/>
      <c r="AQ41" s="5592"/>
      <c r="AR41" s="5592"/>
      <c r="AS41" s="5592"/>
      <c r="AT41" s="5592"/>
      <c r="AU41" s="5592"/>
      <c r="AV41" s="5592"/>
      <c r="AW41" s="5592"/>
      <c r="AX41" s="5592"/>
      <c r="AY41" s="5592"/>
      <c r="AZ41" s="5592"/>
      <c r="BA41" s="5592"/>
      <c r="BB41" s="5592"/>
      <c r="BC41" s="5592"/>
      <c r="BD41" s="5592"/>
      <c r="BE41" s="5592"/>
      <c r="BF41" s="5592"/>
      <c r="BG41" s="5592"/>
      <c r="BH41" s="5592"/>
      <c r="BI41" s="5592"/>
      <c r="BJ41" s="5592"/>
      <c r="BK41" s="5592"/>
      <c r="BL41" s="5592"/>
      <c r="BM41" s="5592"/>
      <c r="BN41" s="5592"/>
      <c r="BO41" s="5592"/>
      <c r="BP41" s="5592"/>
      <c r="BQ41" s="5592"/>
      <c r="BR41" s="5592"/>
    </row>
    <row r="42" spans="1:70" s="1085" customFormat="1" ht="12" customHeight="1">
      <c r="C42" s="1150" t="s">
        <v>1617</v>
      </c>
      <c r="D42" s="3711" t="s">
        <v>1618</v>
      </c>
      <c r="E42" s="3711"/>
      <c r="F42" s="3711"/>
      <c r="G42" s="3711"/>
      <c r="H42" s="3711"/>
      <c r="I42" s="3711"/>
      <c r="J42" s="3711"/>
      <c r="K42" s="3711"/>
      <c r="L42" s="3711"/>
      <c r="M42" s="3711"/>
      <c r="N42" s="3711"/>
      <c r="O42" s="3711"/>
      <c r="P42" s="3711"/>
      <c r="Q42" s="3711"/>
      <c r="R42" s="3711"/>
      <c r="S42" s="3711"/>
      <c r="T42" s="3711"/>
      <c r="U42" s="3711"/>
      <c r="V42" s="3711"/>
      <c r="W42" s="3711"/>
      <c r="X42" s="3711"/>
      <c r="Y42" s="3711"/>
      <c r="Z42" s="3711"/>
      <c r="AA42" s="3711"/>
      <c r="AB42" s="3711"/>
      <c r="AC42" s="3711"/>
      <c r="AD42" s="3711"/>
      <c r="AE42" s="3711"/>
      <c r="AF42" s="3711"/>
      <c r="AG42" s="3711"/>
      <c r="AH42" s="3711"/>
      <c r="AI42" s="3711"/>
      <c r="AJ42" s="3711"/>
      <c r="AK42" s="3711"/>
      <c r="AL42" s="3711"/>
      <c r="AM42" s="3711"/>
      <c r="AN42" s="3711"/>
      <c r="AO42" s="3711"/>
      <c r="AP42" s="3711"/>
      <c r="AQ42" s="3711"/>
      <c r="AR42" s="3711"/>
      <c r="AS42" s="3711"/>
      <c r="AT42" s="3711"/>
      <c r="AU42" s="3711"/>
      <c r="AV42" s="3711"/>
      <c r="AW42" s="3711"/>
      <c r="AX42" s="3711"/>
      <c r="AY42" s="3711"/>
      <c r="AZ42" s="3711"/>
      <c r="BA42" s="3711"/>
      <c r="BB42" s="3711"/>
      <c r="BC42" s="3711"/>
      <c r="BD42" s="3711"/>
      <c r="BE42" s="3711"/>
      <c r="BF42" s="3711"/>
      <c r="BG42" s="3711"/>
      <c r="BH42" s="3711"/>
      <c r="BI42" s="3711"/>
      <c r="BJ42" s="3711"/>
      <c r="BK42" s="3711"/>
      <c r="BL42" s="3711"/>
      <c r="BM42" s="3711"/>
      <c r="BN42" s="3711"/>
      <c r="BO42" s="3711"/>
      <c r="BP42" s="3711"/>
      <c r="BQ42" s="3711"/>
      <c r="BR42" s="3711"/>
    </row>
    <row r="43" spans="1:70" s="1085" customFormat="1" ht="12" customHeight="1">
      <c r="C43" s="1150" t="s">
        <v>1619</v>
      </c>
      <c r="D43" s="5593" t="s">
        <v>1620</v>
      </c>
      <c r="E43" s="5593"/>
      <c r="F43" s="5593"/>
      <c r="G43" s="5593"/>
      <c r="H43" s="5593"/>
      <c r="I43" s="5593"/>
      <c r="J43" s="5593"/>
      <c r="K43" s="5593"/>
      <c r="L43" s="5593"/>
      <c r="M43" s="5593"/>
      <c r="N43" s="5593"/>
      <c r="O43" s="5593"/>
      <c r="P43" s="5593"/>
      <c r="Q43" s="5593"/>
      <c r="R43" s="5593"/>
      <c r="S43" s="5593"/>
      <c r="T43" s="5593"/>
      <c r="U43" s="5593"/>
      <c r="V43" s="5593"/>
      <c r="W43" s="5593"/>
      <c r="X43" s="5593"/>
      <c r="Y43" s="5593"/>
      <c r="Z43" s="5593"/>
      <c r="AA43" s="5593"/>
      <c r="AB43" s="5593"/>
      <c r="AC43" s="5593"/>
      <c r="AD43" s="5593"/>
      <c r="AE43" s="5593"/>
      <c r="AF43" s="5593"/>
      <c r="AG43" s="5593"/>
      <c r="AH43" s="5593"/>
      <c r="AI43" s="5593"/>
      <c r="AJ43" s="5593"/>
      <c r="AK43" s="5593"/>
      <c r="AL43" s="5593"/>
      <c r="AM43" s="5593"/>
      <c r="AN43" s="5593"/>
      <c r="AO43" s="5593"/>
      <c r="AP43" s="5593"/>
      <c r="AQ43" s="5593"/>
      <c r="AR43" s="5593"/>
      <c r="AS43" s="5593"/>
      <c r="AT43" s="5593"/>
      <c r="AU43" s="5593"/>
      <c r="AV43" s="5593"/>
      <c r="AW43" s="5593"/>
      <c r="AX43" s="5593"/>
      <c r="AY43" s="5593"/>
      <c r="AZ43" s="5593"/>
      <c r="BA43" s="5593"/>
      <c r="BB43" s="5593"/>
      <c r="BC43" s="5593"/>
      <c r="BD43" s="5593"/>
      <c r="BE43" s="5593"/>
      <c r="BF43" s="5593"/>
      <c r="BG43" s="5593"/>
      <c r="BH43" s="5593"/>
      <c r="BI43" s="5593"/>
      <c r="BJ43" s="5593"/>
      <c r="BK43" s="5593"/>
      <c r="BL43" s="5593"/>
      <c r="BM43" s="5593"/>
      <c r="BN43" s="5593"/>
      <c r="BO43" s="5593"/>
      <c r="BP43" s="5593"/>
      <c r="BQ43" s="5593"/>
      <c r="BR43" s="5593"/>
    </row>
    <row r="44" spans="1:70" ht="14.1" customHeight="1">
      <c r="A44" s="3414" t="s">
        <v>1934</v>
      </c>
      <c r="B44" s="3414"/>
      <c r="C44" s="3414"/>
      <c r="D44" s="3414"/>
      <c r="E44" s="3414"/>
      <c r="F44" s="3414"/>
      <c r="G44" s="3414"/>
      <c r="H44" s="3414"/>
      <c r="I44" s="3414"/>
      <c r="J44" s="3414"/>
      <c r="K44" s="3414"/>
      <c r="L44" s="3414"/>
      <c r="M44" s="3414"/>
      <c r="N44" s="3414"/>
      <c r="O44" s="3414"/>
      <c r="P44" s="3414"/>
      <c r="Q44" s="3414"/>
      <c r="R44" s="3414"/>
      <c r="S44" s="3414"/>
      <c r="T44" s="3414"/>
      <c r="U44" s="3414"/>
      <c r="V44" s="3414"/>
      <c r="W44" s="3414"/>
      <c r="X44" s="3414"/>
      <c r="Y44" s="3414"/>
      <c r="Z44" s="3414"/>
      <c r="AA44" s="3414"/>
      <c r="AB44" s="3414"/>
      <c r="AC44" s="3414"/>
      <c r="AD44" s="3414"/>
      <c r="AE44" s="3414"/>
      <c r="AF44" s="3414"/>
      <c r="AG44" s="3414"/>
      <c r="AH44" s="3414"/>
      <c r="AI44" s="3414"/>
      <c r="AJ44" s="3414"/>
      <c r="AK44" s="3414"/>
      <c r="AL44" s="3414"/>
      <c r="AM44" s="3414"/>
      <c r="AN44" s="3414"/>
      <c r="AO44" s="3414"/>
      <c r="AP44" s="3414"/>
      <c r="AQ44" s="3414"/>
      <c r="AR44" s="3414"/>
      <c r="AS44" s="3414"/>
      <c r="AT44" s="3414"/>
      <c r="AU44" s="3414"/>
      <c r="AV44" s="3414"/>
      <c r="AW44" s="3414"/>
      <c r="AX44" s="3414"/>
      <c r="AY44" s="3414"/>
      <c r="AZ44" s="3414"/>
      <c r="BA44" s="3414"/>
      <c r="BB44" s="3414"/>
      <c r="BC44" s="3414"/>
      <c r="BD44" s="3414"/>
      <c r="BE44" s="3414"/>
      <c r="BF44" s="3414"/>
      <c r="BG44" s="3414"/>
      <c r="BH44" s="3414"/>
      <c r="BI44" s="3414"/>
      <c r="BJ44" s="3414"/>
      <c r="BK44" s="3414"/>
      <c r="BL44" s="3414"/>
      <c r="BM44" s="3414"/>
      <c r="BN44" s="3414"/>
      <c r="BO44" s="3414"/>
      <c r="BP44" s="3414"/>
      <c r="BQ44" s="3414"/>
      <c r="BR44" s="3414"/>
    </row>
    <row r="45" spans="1:70" ht="5.0999999999999996" customHeight="1">
      <c r="Q45" s="914"/>
      <c r="R45" s="914"/>
      <c r="S45" s="914"/>
      <c r="T45" s="914"/>
      <c r="U45" s="914"/>
      <c r="V45" s="914"/>
      <c r="W45" s="914"/>
      <c r="X45" s="914"/>
      <c r="Y45" s="914"/>
      <c r="Z45" s="914"/>
    </row>
    <row r="46" spans="1:70" ht="14.1" customHeight="1">
      <c r="A46" s="1109" t="s">
        <v>1589</v>
      </c>
      <c r="B46" s="1109"/>
      <c r="C46" s="1106"/>
      <c r="D46" s="1106"/>
      <c r="E46" s="1106"/>
      <c r="F46" s="1106"/>
      <c r="G46" s="1106"/>
      <c r="H46" s="1106"/>
      <c r="I46" s="1106"/>
      <c r="J46" s="1106"/>
      <c r="K46" s="1106"/>
      <c r="L46" s="1106"/>
      <c r="M46" s="1106"/>
      <c r="N46" s="1106"/>
      <c r="O46" s="1106"/>
      <c r="P46" s="1106"/>
      <c r="Q46" s="1106"/>
      <c r="R46" s="1106"/>
      <c r="S46" s="1106"/>
      <c r="T46" s="1106"/>
      <c r="U46" s="1106"/>
      <c r="V46" s="1106"/>
      <c r="W46" s="1106"/>
      <c r="X46" s="1106"/>
      <c r="Y46" s="1106"/>
      <c r="Z46" s="1106"/>
      <c r="AA46" s="1106"/>
      <c r="AB46" s="1106"/>
      <c r="AC46" s="1106"/>
      <c r="AD46" s="1106"/>
      <c r="AE46" s="1106"/>
      <c r="AF46" s="1106"/>
      <c r="AG46" s="1106"/>
      <c r="AY46" s="5109" t="s">
        <v>1621</v>
      </c>
      <c r="AZ46" s="5109"/>
      <c r="BA46" s="5109"/>
      <c r="BB46" s="5109"/>
      <c r="BC46" s="5109"/>
      <c r="BD46" s="5109"/>
      <c r="BE46" s="5109"/>
      <c r="BF46" s="5110">
        <f>BF3</f>
        <v>0</v>
      </c>
      <c r="BG46" s="5110"/>
      <c r="BH46" s="5129" t="s">
        <v>1583</v>
      </c>
      <c r="BI46" s="5129"/>
      <c r="BJ46" s="5129"/>
      <c r="BK46" s="5129"/>
      <c r="BL46" s="5129"/>
      <c r="BM46" s="5129"/>
    </row>
    <row r="47" spans="1:70" ht="6.95" customHeight="1" thickBot="1">
      <c r="A47" s="1109"/>
      <c r="B47" s="1109"/>
      <c r="C47" s="1106"/>
      <c r="D47" s="1106"/>
      <c r="E47" s="1106"/>
      <c r="F47" s="1106"/>
      <c r="G47" s="1106"/>
      <c r="H47" s="1106"/>
      <c r="I47" s="1106"/>
      <c r="J47" s="1106"/>
      <c r="K47" s="1106"/>
      <c r="L47" s="1106"/>
      <c r="M47" s="1106"/>
      <c r="N47" s="1106"/>
      <c r="O47" s="1106"/>
      <c r="P47" s="1106"/>
      <c r="Q47" s="1106"/>
      <c r="R47" s="1106"/>
      <c r="S47" s="1106"/>
      <c r="T47" s="1106"/>
      <c r="U47" s="1106"/>
      <c r="V47" s="1106"/>
      <c r="W47" s="1106"/>
      <c r="X47" s="1106"/>
      <c r="Y47" s="1106"/>
      <c r="Z47" s="1106"/>
      <c r="AA47" s="1106"/>
      <c r="AB47" s="1106"/>
      <c r="AC47" s="1106"/>
      <c r="AD47" s="1106"/>
      <c r="AE47" s="1106"/>
      <c r="AF47" s="1106"/>
      <c r="AG47" s="1106"/>
    </row>
    <row r="48" spans="1:70" s="1085" customFormat="1" ht="12.95" customHeight="1">
      <c r="A48" s="5130" t="s">
        <v>905</v>
      </c>
      <c r="B48" s="5098" t="s">
        <v>71</v>
      </c>
      <c r="C48" s="5099"/>
      <c r="D48" s="5133"/>
      <c r="E48" s="5098" t="s">
        <v>67</v>
      </c>
      <c r="F48" s="5099"/>
      <c r="G48" s="5099"/>
      <c r="H48" s="5099"/>
      <c r="I48" s="5099"/>
      <c r="J48" s="5100"/>
      <c r="K48" s="5095" t="s">
        <v>68</v>
      </c>
      <c r="L48" s="5138" t="s">
        <v>889</v>
      </c>
      <c r="M48" s="5139"/>
      <c r="N48" s="5140"/>
      <c r="O48" s="5230" t="s">
        <v>886</v>
      </c>
      <c r="P48" s="5230" t="s">
        <v>888</v>
      </c>
      <c r="Q48" s="5306" t="s">
        <v>901</v>
      </c>
      <c r="R48" s="5307"/>
      <c r="S48" s="5098" t="s">
        <v>72</v>
      </c>
      <c r="T48" s="5099"/>
      <c r="U48" s="5099"/>
      <c r="V48" s="5099"/>
      <c r="W48" s="5099"/>
      <c r="X48" s="5099"/>
      <c r="Y48" s="5099"/>
      <c r="Z48" s="5234"/>
      <c r="AA48" s="5233" t="s">
        <v>1591</v>
      </c>
      <c r="AB48" s="5099"/>
      <c r="AC48" s="5099"/>
      <c r="AD48" s="5099"/>
      <c r="AE48" s="5099"/>
      <c r="AF48" s="5099"/>
      <c r="AG48" s="5099"/>
      <c r="AH48" s="5099"/>
      <c r="AI48" s="5099"/>
      <c r="AJ48" s="5099"/>
      <c r="AK48" s="5099"/>
      <c r="AL48" s="5099"/>
      <c r="AM48" s="5099"/>
      <c r="AN48" s="5099"/>
      <c r="AO48" s="5099"/>
      <c r="AP48" s="5099"/>
      <c r="AQ48" s="5099"/>
      <c r="AR48" s="5099"/>
      <c r="AS48" s="5099"/>
      <c r="AT48" s="5099"/>
      <c r="AU48" s="5099"/>
      <c r="AV48" s="5099"/>
      <c r="AW48" s="5099"/>
      <c r="AX48" s="5099"/>
      <c r="AY48" s="5099"/>
      <c r="AZ48" s="5099"/>
      <c r="BA48" s="5099"/>
      <c r="BB48" s="5099"/>
      <c r="BC48" s="5099"/>
      <c r="BD48" s="5099"/>
      <c r="BE48" s="5099"/>
      <c r="BF48" s="5234"/>
      <c r="BG48" s="5359" t="s">
        <v>429</v>
      </c>
      <c r="BH48" s="4082"/>
      <c r="BI48" s="5360"/>
      <c r="BJ48" s="5144" t="s">
        <v>76</v>
      </c>
      <c r="BK48" s="5138" t="s">
        <v>63</v>
      </c>
      <c r="BL48" s="5139"/>
      <c r="BM48" s="5139"/>
      <c r="BN48" s="5139"/>
      <c r="BO48" s="5139"/>
      <c r="BP48" s="5139"/>
      <c r="BQ48" s="5139"/>
      <c r="BR48" s="5147"/>
    </row>
    <row r="49" spans="1:70" s="1085" customFormat="1" ht="12.95" customHeight="1">
      <c r="A49" s="5131"/>
      <c r="B49" s="4169"/>
      <c r="C49" s="4170"/>
      <c r="D49" s="4171"/>
      <c r="E49" s="4169"/>
      <c r="F49" s="4170"/>
      <c r="G49" s="4170"/>
      <c r="H49" s="4170"/>
      <c r="I49" s="4170"/>
      <c r="J49" s="5101"/>
      <c r="K49" s="5096"/>
      <c r="L49" s="5141"/>
      <c r="M49" s="5142"/>
      <c r="N49" s="5143"/>
      <c r="O49" s="5231"/>
      <c r="P49" s="5231"/>
      <c r="Q49" s="5308"/>
      <c r="R49" s="5309"/>
      <c r="S49" s="4172"/>
      <c r="T49" s="4173"/>
      <c r="U49" s="4173"/>
      <c r="V49" s="4173"/>
      <c r="W49" s="4173"/>
      <c r="X49" s="4173"/>
      <c r="Y49" s="4173"/>
      <c r="Z49" s="5236"/>
      <c r="AA49" s="5235"/>
      <c r="AB49" s="4173"/>
      <c r="AC49" s="4173"/>
      <c r="AD49" s="4173"/>
      <c r="AE49" s="4173"/>
      <c r="AF49" s="4173"/>
      <c r="AG49" s="4173"/>
      <c r="AH49" s="4173"/>
      <c r="AI49" s="4173"/>
      <c r="AJ49" s="4173"/>
      <c r="AK49" s="4173"/>
      <c r="AL49" s="4173"/>
      <c r="AM49" s="4173"/>
      <c r="AN49" s="4173"/>
      <c r="AO49" s="4173"/>
      <c r="AP49" s="4173"/>
      <c r="AQ49" s="4173"/>
      <c r="AR49" s="4173"/>
      <c r="AS49" s="4173"/>
      <c r="AT49" s="4173"/>
      <c r="AU49" s="4173"/>
      <c r="AV49" s="4173"/>
      <c r="AW49" s="4173"/>
      <c r="AX49" s="4173"/>
      <c r="AY49" s="4173"/>
      <c r="AZ49" s="4173"/>
      <c r="BA49" s="4173"/>
      <c r="BB49" s="4173"/>
      <c r="BC49" s="4173"/>
      <c r="BD49" s="4173"/>
      <c r="BE49" s="4173"/>
      <c r="BF49" s="5236"/>
      <c r="BG49" s="5361"/>
      <c r="BH49" s="4083"/>
      <c r="BI49" s="5362"/>
      <c r="BJ49" s="5145"/>
      <c r="BK49" s="5148"/>
      <c r="BL49" s="5149"/>
      <c r="BM49" s="5149"/>
      <c r="BN49" s="5149"/>
      <c r="BO49" s="5149"/>
      <c r="BP49" s="5149"/>
      <c r="BQ49" s="5149"/>
      <c r="BR49" s="5150"/>
    </row>
    <row r="50" spans="1:70" s="1085" customFormat="1" ht="15" customHeight="1">
      <c r="A50" s="5131"/>
      <c r="B50" s="4169"/>
      <c r="C50" s="4170"/>
      <c r="D50" s="4171"/>
      <c r="E50" s="4169"/>
      <c r="F50" s="4170"/>
      <c r="G50" s="4170"/>
      <c r="H50" s="4170"/>
      <c r="I50" s="4170"/>
      <c r="J50" s="5101"/>
      <c r="K50" s="5096"/>
      <c r="L50" s="5141"/>
      <c r="M50" s="5142"/>
      <c r="N50" s="5143"/>
      <c r="O50" s="5231"/>
      <c r="P50" s="5231"/>
      <c r="Q50" s="5308"/>
      <c r="R50" s="5309"/>
      <c r="S50" s="5151" t="s">
        <v>73</v>
      </c>
      <c r="T50" s="5152"/>
      <c r="U50" s="5152"/>
      <c r="V50" s="5153"/>
      <c r="W50" s="5154" t="s">
        <v>1592</v>
      </c>
      <c r="X50" s="5155"/>
      <c r="Y50" s="5154" t="s">
        <v>1593</v>
      </c>
      <c r="Z50" s="5160"/>
      <c r="AA50" s="5163" t="s">
        <v>1829</v>
      </c>
      <c r="AB50" s="5164"/>
      <c r="AC50" s="5164"/>
      <c r="AD50" s="5164"/>
      <c r="AE50" s="5164"/>
      <c r="AF50" s="5164"/>
      <c r="AG50" s="5164"/>
      <c r="AH50" s="5165"/>
      <c r="AI50" s="5166" t="s">
        <v>446</v>
      </c>
      <c r="AJ50" s="5164"/>
      <c r="AK50" s="5164"/>
      <c r="AL50" s="5164"/>
      <c r="AM50" s="5164"/>
      <c r="AN50" s="5164"/>
      <c r="AO50" s="5164"/>
      <c r="AP50" s="5164"/>
      <c r="AQ50" s="5164"/>
      <c r="AR50" s="5164"/>
      <c r="AS50" s="5164"/>
      <c r="AT50" s="5164"/>
      <c r="AU50" s="5164"/>
      <c r="AV50" s="5164"/>
      <c r="AW50" s="5164"/>
      <c r="AX50" s="5164"/>
      <c r="AY50" s="5164"/>
      <c r="AZ50" s="5164"/>
      <c r="BA50" s="5164"/>
      <c r="BB50" s="5164"/>
      <c r="BC50" s="5165"/>
      <c r="BD50" s="5167" t="s">
        <v>219</v>
      </c>
      <c r="BE50" s="5168"/>
      <c r="BF50" s="5169"/>
      <c r="BG50" s="5173" t="s">
        <v>430</v>
      </c>
      <c r="BH50" s="5174"/>
      <c r="BI50" s="5175"/>
      <c r="BJ50" s="5145"/>
      <c r="BK50" s="5297" t="s">
        <v>1594</v>
      </c>
      <c r="BL50" s="5298"/>
      <c r="BM50" s="5298"/>
      <c r="BN50" s="5298"/>
      <c r="BO50" s="5298"/>
      <c r="BP50" s="5298"/>
      <c r="BQ50" s="5298"/>
      <c r="BR50" s="5299"/>
    </row>
    <row r="51" spans="1:70" s="1085" customFormat="1" ht="15" customHeight="1">
      <c r="A51" s="5131"/>
      <c r="B51" s="4169"/>
      <c r="C51" s="4170"/>
      <c r="D51" s="4171"/>
      <c r="E51" s="4169"/>
      <c r="F51" s="4170"/>
      <c r="G51" s="4170"/>
      <c r="H51" s="4170"/>
      <c r="I51" s="4170"/>
      <c r="J51" s="5101"/>
      <c r="K51" s="5096"/>
      <c r="L51" s="5126"/>
      <c r="M51" s="5127"/>
      <c r="N51" s="5128"/>
      <c r="O51" s="5231"/>
      <c r="P51" s="5231"/>
      <c r="Q51" s="5308"/>
      <c r="R51" s="5309"/>
      <c r="S51" s="5123" t="s">
        <v>900</v>
      </c>
      <c r="T51" s="5125"/>
      <c r="U51" s="5123" t="s">
        <v>902</v>
      </c>
      <c r="V51" s="5125"/>
      <c r="W51" s="5156"/>
      <c r="X51" s="5157"/>
      <c r="Y51" s="5156"/>
      <c r="Z51" s="5161"/>
      <c r="AA51" s="5181" t="s">
        <v>172</v>
      </c>
      <c r="AB51" s="5182"/>
      <c r="AC51" s="5182"/>
      <c r="AD51" s="5183"/>
      <c r="AE51" s="5184" t="s">
        <v>445</v>
      </c>
      <c r="AF51" s="5182"/>
      <c r="AG51" s="5182"/>
      <c r="AH51" s="5183"/>
      <c r="AI51" s="5205" t="s">
        <v>899</v>
      </c>
      <c r="AJ51" s="5206"/>
      <c r="AK51" s="5207"/>
      <c r="AL51" s="5154" t="s">
        <v>898</v>
      </c>
      <c r="AM51" s="5211"/>
      <c r="AN51" s="5155"/>
      <c r="AO51" s="4166" t="s">
        <v>427</v>
      </c>
      <c r="AP51" s="4167"/>
      <c r="AQ51" s="4168"/>
      <c r="AR51" s="5356" t="s">
        <v>1595</v>
      </c>
      <c r="AS51" s="5357"/>
      <c r="AT51" s="5358"/>
      <c r="AU51" s="5356" t="s">
        <v>425</v>
      </c>
      <c r="AV51" s="5357"/>
      <c r="AW51" s="5358"/>
      <c r="AX51" s="5356" t="s">
        <v>1596</v>
      </c>
      <c r="AY51" s="5357"/>
      <c r="AZ51" s="5358"/>
      <c r="BA51" s="5123" t="s">
        <v>427</v>
      </c>
      <c r="BB51" s="5124"/>
      <c r="BC51" s="5125"/>
      <c r="BD51" s="5170"/>
      <c r="BE51" s="5171"/>
      <c r="BF51" s="5172"/>
      <c r="BG51" s="5176"/>
      <c r="BH51" s="5177"/>
      <c r="BI51" s="5178"/>
      <c r="BJ51" s="5145"/>
      <c r="BK51" s="5300"/>
      <c r="BL51" s="5301"/>
      <c r="BM51" s="5301"/>
      <c r="BN51" s="5301"/>
      <c r="BO51" s="5301"/>
      <c r="BP51" s="5301"/>
      <c r="BQ51" s="5301"/>
      <c r="BR51" s="5302"/>
    </row>
    <row r="52" spans="1:70" s="1085" customFormat="1" ht="15" customHeight="1">
      <c r="A52" s="5131"/>
      <c r="B52" s="4169"/>
      <c r="C52" s="4170"/>
      <c r="D52" s="4171"/>
      <c r="E52" s="4169"/>
      <c r="F52" s="4170"/>
      <c r="G52" s="4170"/>
      <c r="H52" s="4170"/>
      <c r="I52" s="4170"/>
      <c r="J52" s="5101"/>
      <c r="K52" s="5096"/>
      <c r="L52" s="5192" t="s">
        <v>1597</v>
      </c>
      <c r="M52" s="5193"/>
      <c r="N52" s="5194"/>
      <c r="O52" s="5231"/>
      <c r="P52" s="5231"/>
      <c r="Q52" s="5308"/>
      <c r="R52" s="5309"/>
      <c r="S52" s="5141"/>
      <c r="T52" s="5143"/>
      <c r="U52" s="5141"/>
      <c r="V52" s="5143"/>
      <c r="W52" s="5156"/>
      <c r="X52" s="5157"/>
      <c r="Y52" s="5156"/>
      <c r="Z52" s="5161"/>
      <c r="AA52" s="5366" t="s">
        <v>1598</v>
      </c>
      <c r="AB52" s="5197"/>
      <c r="AC52" s="5197"/>
      <c r="AD52" s="5198"/>
      <c r="AE52" s="5196" t="s">
        <v>1599</v>
      </c>
      <c r="AF52" s="5197"/>
      <c r="AG52" s="5197"/>
      <c r="AH52" s="5198"/>
      <c r="AI52" s="5208"/>
      <c r="AJ52" s="5209"/>
      <c r="AK52" s="5210"/>
      <c r="AL52" s="5212"/>
      <c r="AM52" s="5213"/>
      <c r="AN52" s="5214"/>
      <c r="AO52" s="4169"/>
      <c r="AP52" s="4170"/>
      <c r="AQ52" s="4171"/>
      <c r="AR52" s="5199" t="s">
        <v>443</v>
      </c>
      <c r="AS52" s="5200"/>
      <c r="AT52" s="5201"/>
      <c r="AU52" s="5202" t="s">
        <v>1600</v>
      </c>
      <c r="AV52" s="5203"/>
      <c r="AW52" s="5204"/>
      <c r="AX52" s="5199" t="s">
        <v>426</v>
      </c>
      <c r="AY52" s="5200"/>
      <c r="AZ52" s="5201"/>
      <c r="BA52" s="5141"/>
      <c r="BB52" s="5142"/>
      <c r="BC52" s="5143"/>
      <c r="BD52" s="5170"/>
      <c r="BE52" s="5171"/>
      <c r="BF52" s="5172"/>
      <c r="BG52" s="5185" t="s">
        <v>431</v>
      </c>
      <c r="BH52" s="5186"/>
      <c r="BI52" s="5187"/>
      <c r="BJ52" s="5145"/>
      <c r="BK52" s="5300"/>
      <c r="BL52" s="5301"/>
      <c r="BM52" s="5301"/>
      <c r="BN52" s="5301"/>
      <c r="BO52" s="5301"/>
      <c r="BP52" s="5301"/>
      <c r="BQ52" s="5301"/>
      <c r="BR52" s="5302"/>
    </row>
    <row r="53" spans="1:70" s="1085" customFormat="1" ht="15" customHeight="1" thickBot="1">
      <c r="A53" s="5132"/>
      <c r="B53" s="5102"/>
      <c r="C53" s="5103"/>
      <c r="D53" s="5134"/>
      <c r="E53" s="5102"/>
      <c r="F53" s="5103"/>
      <c r="G53" s="5103"/>
      <c r="H53" s="5103"/>
      <c r="I53" s="5103"/>
      <c r="J53" s="5104"/>
      <c r="K53" s="5097"/>
      <c r="L53" s="5179"/>
      <c r="M53" s="5195"/>
      <c r="N53" s="5180"/>
      <c r="O53" s="5232"/>
      <c r="P53" s="5232"/>
      <c r="Q53" s="5310"/>
      <c r="R53" s="5311"/>
      <c r="S53" s="5179"/>
      <c r="T53" s="5180"/>
      <c r="U53" s="5179"/>
      <c r="V53" s="5180"/>
      <c r="W53" s="5158"/>
      <c r="X53" s="5159"/>
      <c r="Y53" s="5158"/>
      <c r="Z53" s="5162"/>
      <c r="AA53" s="1110" t="s">
        <v>1601</v>
      </c>
      <c r="AB53" s="5191" t="s">
        <v>450</v>
      </c>
      <c r="AC53" s="5191"/>
      <c r="AD53" s="1111" t="s">
        <v>1602</v>
      </c>
      <c r="AE53" s="1112" t="s">
        <v>1603</v>
      </c>
      <c r="AF53" s="5191" t="s">
        <v>450</v>
      </c>
      <c r="AG53" s="5191"/>
      <c r="AH53" s="1113" t="s">
        <v>1602</v>
      </c>
      <c r="AI53" s="5221" t="s">
        <v>897</v>
      </c>
      <c r="AJ53" s="5222"/>
      <c r="AK53" s="5223"/>
      <c r="AL53" s="5221" t="s">
        <v>1604</v>
      </c>
      <c r="AM53" s="5222"/>
      <c r="AN53" s="5223"/>
      <c r="AO53" s="5102" t="s">
        <v>1605</v>
      </c>
      <c r="AP53" s="5103"/>
      <c r="AQ53" s="5134"/>
      <c r="AR53" s="5224" t="s">
        <v>424</v>
      </c>
      <c r="AS53" s="5225"/>
      <c r="AT53" s="5226"/>
      <c r="AU53" s="5227" t="s">
        <v>74</v>
      </c>
      <c r="AV53" s="5228"/>
      <c r="AW53" s="5229"/>
      <c r="AX53" s="5227" t="s">
        <v>75</v>
      </c>
      <c r="AY53" s="5228"/>
      <c r="AZ53" s="5229"/>
      <c r="BA53" s="5102" t="s">
        <v>1606</v>
      </c>
      <c r="BB53" s="5103"/>
      <c r="BC53" s="5134"/>
      <c r="BD53" s="5363" t="s">
        <v>1607</v>
      </c>
      <c r="BE53" s="5364"/>
      <c r="BF53" s="5365"/>
      <c r="BG53" s="5188"/>
      <c r="BH53" s="5189"/>
      <c r="BI53" s="5190"/>
      <c r="BJ53" s="5146"/>
      <c r="BK53" s="5303"/>
      <c r="BL53" s="5304"/>
      <c r="BM53" s="5304"/>
      <c r="BN53" s="5304"/>
      <c r="BO53" s="5304"/>
      <c r="BP53" s="5304"/>
      <c r="BQ53" s="5304"/>
      <c r="BR53" s="5305"/>
    </row>
    <row r="54" spans="1:70" s="1085" customFormat="1" ht="14.1" customHeight="1" thickTop="1">
      <c r="A54" s="5547">
        <v>8</v>
      </c>
      <c r="B54" s="5548"/>
      <c r="C54" s="5549"/>
      <c r="D54" s="5550"/>
      <c r="E54" s="5105"/>
      <c r="F54" s="5106"/>
      <c r="G54" s="5106"/>
      <c r="H54" s="5106"/>
      <c r="I54" s="5106"/>
      <c r="J54" s="5107"/>
      <c r="K54" s="5108"/>
      <c r="L54" s="5249"/>
      <c r="M54" s="5250"/>
      <c r="N54" s="5251"/>
      <c r="O54" s="5551"/>
      <c r="P54" s="5551"/>
      <c r="Q54" s="5553"/>
      <c r="R54" s="5554"/>
      <c r="S54" s="5590"/>
      <c r="T54" s="5591"/>
      <c r="U54" s="5565"/>
      <c r="V54" s="5552" t="s">
        <v>154</v>
      </c>
      <c r="W54" s="5566"/>
      <c r="X54" s="5552" t="s">
        <v>154</v>
      </c>
      <c r="Y54" s="5256"/>
      <c r="Z54" s="5542" t="s">
        <v>154</v>
      </c>
      <c r="AA54" s="5543"/>
      <c r="AB54" s="5544"/>
      <c r="AC54" s="5544"/>
      <c r="AD54" s="5545"/>
      <c r="AE54" s="5546"/>
      <c r="AF54" s="5544"/>
      <c r="AG54" s="5544"/>
      <c r="AH54" s="5545"/>
      <c r="AI54" s="5581"/>
      <c r="AJ54" s="5582"/>
      <c r="AK54" s="5583"/>
      <c r="AL54" s="5581"/>
      <c r="AM54" s="5582"/>
      <c r="AN54" s="5583"/>
      <c r="AO54" s="5536">
        <f>SUM(AI54:AN56)</f>
        <v>0</v>
      </c>
      <c r="AP54" s="5537"/>
      <c r="AQ54" s="5538"/>
      <c r="AR54" s="5525"/>
      <c r="AS54" s="5526"/>
      <c r="AT54" s="5527"/>
      <c r="AU54" s="5525"/>
      <c r="AV54" s="5526"/>
      <c r="AW54" s="5527"/>
      <c r="AX54" s="5525"/>
      <c r="AY54" s="5526"/>
      <c r="AZ54" s="5527"/>
      <c r="BA54" s="5528">
        <f>SUM(AR54:AZ56)</f>
        <v>0</v>
      </c>
      <c r="BB54" s="5529"/>
      <c r="BC54" s="5530"/>
      <c r="BD54" s="5476" t="str">
        <f>IF(AE54+AO54+BA54=0,"",AE54+AO54+BA54)</f>
        <v/>
      </c>
      <c r="BE54" s="5477"/>
      <c r="BF54" s="5478"/>
      <c r="BG54" s="5539"/>
      <c r="BH54" s="5540"/>
      <c r="BI54" s="5541"/>
      <c r="BJ54" s="5561"/>
      <c r="BK54" s="5562"/>
      <c r="BL54" s="5563"/>
      <c r="BM54" s="5563"/>
      <c r="BN54" s="5563"/>
      <c r="BO54" s="5563"/>
      <c r="BP54" s="5563"/>
      <c r="BQ54" s="5563"/>
      <c r="BR54" s="5564"/>
    </row>
    <row r="55" spans="1:70" s="1085" customFormat="1" ht="14.1" customHeight="1">
      <c r="A55" s="5112"/>
      <c r="B55" s="5117"/>
      <c r="C55" s="5118"/>
      <c r="D55" s="5119"/>
      <c r="E55" s="5086"/>
      <c r="F55" s="5087"/>
      <c r="G55" s="5087"/>
      <c r="H55" s="5087"/>
      <c r="I55" s="5087"/>
      <c r="J55" s="5088"/>
      <c r="K55" s="5080"/>
      <c r="L55" s="5126"/>
      <c r="M55" s="5127"/>
      <c r="N55" s="5128"/>
      <c r="O55" s="5441"/>
      <c r="P55" s="5441"/>
      <c r="Q55" s="5425"/>
      <c r="R55" s="5426"/>
      <c r="S55" s="5437"/>
      <c r="T55" s="5438"/>
      <c r="U55" s="5430"/>
      <c r="V55" s="5432"/>
      <c r="W55" s="5434"/>
      <c r="X55" s="5432"/>
      <c r="Y55" s="4169"/>
      <c r="Z55" s="5408"/>
      <c r="AA55" s="5412"/>
      <c r="AB55" s="5413"/>
      <c r="AC55" s="5413"/>
      <c r="AD55" s="5414"/>
      <c r="AE55" s="5416"/>
      <c r="AF55" s="5413"/>
      <c r="AG55" s="5413"/>
      <c r="AH55" s="5414"/>
      <c r="AI55" s="5420"/>
      <c r="AJ55" s="5421"/>
      <c r="AK55" s="5422"/>
      <c r="AL55" s="5420"/>
      <c r="AM55" s="5421"/>
      <c r="AN55" s="5422"/>
      <c r="AO55" s="5394"/>
      <c r="AP55" s="5395"/>
      <c r="AQ55" s="5396"/>
      <c r="AR55" s="5555"/>
      <c r="AS55" s="5556"/>
      <c r="AT55" s="5557"/>
      <c r="AU55" s="5555"/>
      <c r="AV55" s="5556"/>
      <c r="AW55" s="5557"/>
      <c r="AX55" s="5555"/>
      <c r="AY55" s="5556"/>
      <c r="AZ55" s="5557"/>
      <c r="BA55" s="5531"/>
      <c r="BB55" s="5532"/>
      <c r="BC55" s="5533"/>
      <c r="BD55" s="5531"/>
      <c r="BE55" s="5532"/>
      <c r="BF55" s="5535"/>
      <c r="BG55" s="5376"/>
      <c r="BH55" s="5377"/>
      <c r="BI55" s="5378"/>
      <c r="BJ55" s="5380"/>
      <c r="BK55" s="5388"/>
      <c r="BL55" s="5389"/>
      <c r="BM55" s="5389"/>
      <c r="BN55" s="5389"/>
      <c r="BO55" s="5389"/>
      <c r="BP55" s="5389"/>
      <c r="BQ55" s="5389"/>
      <c r="BR55" s="5390"/>
    </row>
    <row r="56" spans="1:70" s="1085" customFormat="1" ht="14.1" customHeight="1">
      <c r="A56" s="5113"/>
      <c r="B56" s="5120"/>
      <c r="C56" s="5121"/>
      <c r="D56" s="5122"/>
      <c r="E56" s="5089"/>
      <c r="F56" s="5090"/>
      <c r="G56" s="5090"/>
      <c r="H56" s="5090"/>
      <c r="I56" s="5090"/>
      <c r="J56" s="5091"/>
      <c r="K56" s="5081"/>
      <c r="L56" s="5370"/>
      <c r="M56" s="5371"/>
      <c r="N56" s="5372"/>
      <c r="O56" s="5442"/>
      <c r="P56" s="5442"/>
      <c r="Q56" s="5427"/>
      <c r="R56" s="5428"/>
      <c r="S56" s="5439"/>
      <c r="T56" s="2620"/>
      <c r="U56" s="1125"/>
      <c r="V56" s="1126" t="s">
        <v>47</v>
      </c>
      <c r="W56" s="1372"/>
      <c r="X56" s="1126" t="s">
        <v>47</v>
      </c>
      <c r="Y56" s="1372"/>
      <c r="Z56" s="1126" t="s">
        <v>47</v>
      </c>
      <c r="AA56" s="1127" t="s">
        <v>1609</v>
      </c>
      <c r="AB56" s="5449"/>
      <c r="AC56" s="5449"/>
      <c r="AD56" s="1128" t="s">
        <v>1611</v>
      </c>
      <c r="AE56" s="1129" t="s">
        <v>1609</v>
      </c>
      <c r="AF56" s="5449"/>
      <c r="AG56" s="5449"/>
      <c r="AH56" s="1130" t="s">
        <v>1611</v>
      </c>
      <c r="AI56" s="5237"/>
      <c r="AJ56" s="5238"/>
      <c r="AK56" s="5239"/>
      <c r="AL56" s="5237"/>
      <c r="AM56" s="5238"/>
      <c r="AN56" s="5239"/>
      <c r="AO56" s="5397"/>
      <c r="AP56" s="5398"/>
      <c r="AQ56" s="5399"/>
      <c r="AR56" s="5558"/>
      <c r="AS56" s="5559"/>
      <c r="AT56" s="5560"/>
      <c r="AU56" s="5558"/>
      <c r="AV56" s="5559"/>
      <c r="AW56" s="5560"/>
      <c r="AX56" s="5558"/>
      <c r="AY56" s="5559"/>
      <c r="AZ56" s="5560"/>
      <c r="BA56" s="5479"/>
      <c r="BB56" s="5480"/>
      <c r="BC56" s="5534"/>
      <c r="BD56" s="5531"/>
      <c r="BE56" s="5532"/>
      <c r="BF56" s="5535"/>
      <c r="BG56" s="5243"/>
      <c r="BH56" s="5244"/>
      <c r="BI56" s="5245"/>
      <c r="BJ56" s="5381"/>
      <c r="BK56" s="5246"/>
      <c r="BL56" s="5247"/>
      <c r="BM56" s="5247"/>
      <c r="BN56" s="5247"/>
      <c r="BO56" s="5247"/>
      <c r="BP56" s="5247"/>
      <c r="BQ56" s="5247"/>
      <c r="BR56" s="5248"/>
    </row>
    <row r="57" spans="1:70" s="1085" customFormat="1" ht="14.1" customHeight="1">
      <c r="A57" s="5111">
        <v>9</v>
      </c>
      <c r="B57" s="5114"/>
      <c r="C57" s="5115"/>
      <c r="D57" s="5116"/>
      <c r="E57" s="5083"/>
      <c r="F57" s="5084"/>
      <c r="G57" s="5084"/>
      <c r="H57" s="5084"/>
      <c r="I57" s="5084"/>
      <c r="J57" s="5085"/>
      <c r="K57" s="5079"/>
      <c r="L57" s="5123"/>
      <c r="M57" s="5124"/>
      <c r="N57" s="5125"/>
      <c r="O57" s="5440"/>
      <c r="P57" s="5440"/>
      <c r="Q57" s="5423"/>
      <c r="R57" s="5424"/>
      <c r="S57" s="5435"/>
      <c r="T57" s="5436"/>
      <c r="U57" s="5429"/>
      <c r="V57" s="5431" t="s">
        <v>154</v>
      </c>
      <c r="W57" s="5433"/>
      <c r="X57" s="5431" t="s">
        <v>154</v>
      </c>
      <c r="Y57" s="4166"/>
      <c r="Z57" s="5407" t="s">
        <v>154</v>
      </c>
      <c r="AA57" s="5409"/>
      <c r="AB57" s="5410"/>
      <c r="AC57" s="5410"/>
      <c r="AD57" s="5411"/>
      <c r="AE57" s="5415"/>
      <c r="AF57" s="5410"/>
      <c r="AG57" s="5410"/>
      <c r="AH57" s="5411"/>
      <c r="AI57" s="5417"/>
      <c r="AJ57" s="5418"/>
      <c r="AK57" s="5419"/>
      <c r="AL57" s="5417"/>
      <c r="AM57" s="5418"/>
      <c r="AN57" s="5419"/>
      <c r="AO57" s="5391">
        <f>SUM(AI57:AN59)</f>
        <v>0</v>
      </c>
      <c r="AP57" s="5392"/>
      <c r="AQ57" s="5393"/>
      <c r="AR57" s="5567"/>
      <c r="AS57" s="5568"/>
      <c r="AT57" s="5569"/>
      <c r="AU57" s="5567"/>
      <c r="AV57" s="5568"/>
      <c r="AW57" s="5569"/>
      <c r="AX57" s="5567"/>
      <c r="AY57" s="5568"/>
      <c r="AZ57" s="5569"/>
      <c r="BA57" s="5476">
        <f>SUM(AR57:AZ59)</f>
        <v>0</v>
      </c>
      <c r="BB57" s="5477"/>
      <c r="BC57" s="5570"/>
      <c r="BD57" s="5571" t="str">
        <f t="shared" ref="BD57" si="6">IF(AE57+AO57+BA57=0,"",AE57+AO57+BA57)</f>
        <v/>
      </c>
      <c r="BE57" s="5572"/>
      <c r="BF57" s="5573"/>
      <c r="BG57" s="5373"/>
      <c r="BH57" s="5374"/>
      <c r="BI57" s="5375"/>
      <c r="BJ57" s="5379"/>
      <c r="BK57" s="5382"/>
      <c r="BL57" s="5383"/>
      <c r="BM57" s="5383"/>
      <c r="BN57" s="5383"/>
      <c r="BO57" s="5383"/>
      <c r="BP57" s="5383"/>
      <c r="BQ57" s="5383"/>
      <c r="BR57" s="5384"/>
    </row>
    <row r="58" spans="1:70" s="1085" customFormat="1" ht="14.1" customHeight="1">
      <c r="A58" s="5112"/>
      <c r="B58" s="5117"/>
      <c r="C58" s="5118"/>
      <c r="D58" s="5119"/>
      <c r="E58" s="5086"/>
      <c r="F58" s="5087"/>
      <c r="G58" s="5087"/>
      <c r="H58" s="5087"/>
      <c r="I58" s="5087"/>
      <c r="J58" s="5088"/>
      <c r="K58" s="5080"/>
      <c r="L58" s="5126"/>
      <c r="M58" s="5127"/>
      <c r="N58" s="5128"/>
      <c r="O58" s="5441"/>
      <c r="P58" s="5441"/>
      <c r="Q58" s="5425"/>
      <c r="R58" s="5426"/>
      <c r="S58" s="5437"/>
      <c r="T58" s="5438"/>
      <c r="U58" s="5430"/>
      <c r="V58" s="5432"/>
      <c r="W58" s="5434"/>
      <c r="X58" s="5432"/>
      <c r="Y58" s="4169"/>
      <c r="Z58" s="5408"/>
      <c r="AA58" s="5412"/>
      <c r="AB58" s="5413"/>
      <c r="AC58" s="5413"/>
      <c r="AD58" s="5414"/>
      <c r="AE58" s="5416"/>
      <c r="AF58" s="5413"/>
      <c r="AG58" s="5413"/>
      <c r="AH58" s="5414"/>
      <c r="AI58" s="5420"/>
      <c r="AJ58" s="5421"/>
      <c r="AK58" s="5422"/>
      <c r="AL58" s="5420"/>
      <c r="AM58" s="5421"/>
      <c r="AN58" s="5422"/>
      <c r="AO58" s="5394"/>
      <c r="AP58" s="5395"/>
      <c r="AQ58" s="5396"/>
      <c r="AR58" s="5555"/>
      <c r="AS58" s="5556"/>
      <c r="AT58" s="5557"/>
      <c r="AU58" s="5555"/>
      <c r="AV58" s="5556"/>
      <c r="AW58" s="5557"/>
      <c r="AX58" s="5555"/>
      <c r="AY58" s="5556"/>
      <c r="AZ58" s="5557"/>
      <c r="BA58" s="5531"/>
      <c r="BB58" s="5532"/>
      <c r="BC58" s="5533"/>
      <c r="BD58" s="5571"/>
      <c r="BE58" s="5572"/>
      <c r="BF58" s="5573"/>
      <c r="BG58" s="5376"/>
      <c r="BH58" s="5377"/>
      <c r="BI58" s="5378"/>
      <c r="BJ58" s="5380"/>
      <c r="BK58" s="5388"/>
      <c r="BL58" s="5389"/>
      <c r="BM58" s="5389"/>
      <c r="BN58" s="5389"/>
      <c r="BO58" s="5389"/>
      <c r="BP58" s="5389"/>
      <c r="BQ58" s="5389"/>
      <c r="BR58" s="5390"/>
    </row>
    <row r="59" spans="1:70" s="1085" customFormat="1" ht="14.1" customHeight="1">
      <c r="A59" s="5113"/>
      <c r="B59" s="5120"/>
      <c r="C59" s="5121"/>
      <c r="D59" s="5122"/>
      <c r="E59" s="5089"/>
      <c r="F59" s="5090"/>
      <c r="G59" s="5090"/>
      <c r="H59" s="5090"/>
      <c r="I59" s="5090"/>
      <c r="J59" s="5091"/>
      <c r="K59" s="5081"/>
      <c r="L59" s="5370"/>
      <c r="M59" s="5371"/>
      <c r="N59" s="5372"/>
      <c r="O59" s="5442"/>
      <c r="P59" s="5442"/>
      <c r="Q59" s="5427"/>
      <c r="R59" s="5428"/>
      <c r="S59" s="5439"/>
      <c r="T59" s="2620"/>
      <c r="U59" s="1125"/>
      <c r="V59" s="1126" t="s">
        <v>47</v>
      </c>
      <c r="W59" s="1372"/>
      <c r="X59" s="1126" t="s">
        <v>47</v>
      </c>
      <c r="Y59" s="1372"/>
      <c r="Z59" s="1126" t="s">
        <v>47</v>
      </c>
      <c r="AA59" s="1127" t="s">
        <v>1609</v>
      </c>
      <c r="AB59" s="5449"/>
      <c r="AC59" s="5449"/>
      <c r="AD59" s="1128" t="s">
        <v>1611</v>
      </c>
      <c r="AE59" s="1129" t="s">
        <v>1609</v>
      </c>
      <c r="AF59" s="5449"/>
      <c r="AG59" s="5449"/>
      <c r="AH59" s="1130" t="s">
        <v>1611</v>
      </c>
      <c r="AI59" s="5237"/>
      <c r="AJ59" s="5238"/>
      <c r="AK59" s="5239"/>
      <c r="AL59" s="5237"/>
      <c r="AM59" s="5238"/>
      <c r="AN59" s="5239"/>
      <c r="AO59" s="5397"/>
      <c r="AP59" s="5398"/>
      <c r="AQ59" s="5399"/>
      <c r="AR59" s="5558"/>
      <c r="AS59" s="5559"/>
      <c r="AT59" s="5560"/>
      <c r="AU59" s="5558"/>
      <c r="AV59" s="5559"/>
      <c r="AW59" s="5560"/>
      <c r="AX59" s="5558"/>
      <c r="AY59" s="5559"/>
      <c r="AZ59" s="5560"/>
      <c r="BA59" s="5479"/>
      <c r="BB59" s="5480"/>
      <c r="BC59" s="5534"/>
      <c r="BD59" s="5571"/>
      <c r="BE59" s="5572"/>
      <c r="BF59" s="5573"/>
      <c r="BG59" s="5243"/>
      <c r="BH59" s="5244"/>
      <c r="BI59" s="5245"/>
      <c r="BJ59" s="5381"/>
      <c r="BK59" s="5246"/>
      <c r="BL59" s="5247"/>
      <c r="BM59" s="5247"/>
      <c r="BN59" s="5247"/>
      <c r="BO59" s="5247"/>
      <c r="BP59" s="5247"/>
      <c r="BQ59" s="5247"/>
      <c r="BR59" s="5248"/>
    </row>
    <row r="60" spans="1:70" s="1085" customFormat="1" ht="14.1" customHeight="1">
      <c r="A60" s="5111">
        <v>10</v>
      </c>
      <c r="B60" s="5114"/>
      <c r="C60" s="5115"/>
      <c r="D60" s="5116"/>
      <c r="E60" s="5083"/>
      <c r="F60" s="5084"/>
      <c r="G60" s="5084"/>
      <c r="H60" s="5084"/>
      <c r="I60" s="5084"/>
      <c r="J60" s="5085"/>
      <c r="K60" s="5079"/>
      <c r="L60" s="5123"/>
      <c r="M60" s="5124"/>
      <c r="N60" s="5125"/>
      <c r="O60" s="5440"/>
      <c r="P60" s="5440"/>
      <c r="Q60" s="5423"/>
      <c r="R60" s="5424"/>
      <c r="S60" s="5435"/>
      <c r="T60" s="5436"/>
      <c r="U60" s="5429"/>
      <c r="V60" s="5431" t="s">
        <v>154</v>
      </c>
      <c r="W60" s="5433"/>
      <c r="X60" s="5431" t="s">
        <v>154</v>
      </c>
      <c r="Y60" s="4166"/>
      <c r="Z60" s="5407" t="s">
        <v>154</v>
      </c>
      <c r="AA60" s="5409"/>
      <c r="AB60" s="5410"/>
      <c r="AC60" s="5410"/>
      <c r="AD60" s="5411"/>
      <c r="AE60" s="5415"/>
      <c r="AF60" s="5410"/>
      <c r="AG60" s="5410"/>
      <c r="AH60" s="5411"/>
      <c r="AI60" s="5417"/>
      <c r="AJ60" s="5418"/>
      <c r="AK60" s="5419"/>
      <c r="AL60" s="5417"/>
      <c r="AM60" s="5418"/>
      <c r="AN60" s="5419"/>
      <c r="AO60" s="5391">
        <f>SUM(AI60:AN62)</f>
        <v>0</v>
      </c>
      <c r="AP60" s="5392"/>
      <c r="AQ60" s="5393"/>
      <c r="AR60" s="5567"/>
      <c r="AS60" s="5568"/>
      <c r="AT60" s="5569"/>
      <c r="AU60" s="5567"/>
      <c r="AV60" s="5568"/>
      <c r="AW60" s="5569"/>
      <c r="AX60" s="5567"/>
      <c r="AY60" s="5568"/>
      <c r="AZ60" s="5569"/>
      <c r="BA60" s="5476">
        <f>SUM(AR60:AZ62)</f>
        <v>0</v>
      </c>
      <c r="BB60" s="5477"/>
      <c r="BC60" s="5570"/>
      <c r="BD60" s="5571" t="str">
        <f t="shared" ref="BD60" si="7">IF(AE60+AO60+BA60=0,"",AE60+AO60+BA60)</f>
        <v/>
      </c>
      <c r="BE60" s="5572"/>
      <c r="BF60" s="5573"/>
      <c r="BG60" s="5373"/>
      <c r="BH60" s="5374"/>
      <c r="BI60" s="5375"/>
      <c r="BJ60" s="5379"/>
      <c r="BK60" s="5382"/>
      <c r="BL60" s="5383"/>
      <c r="BM60" s="5383"/>
      <c r="BN60" s="5383"/>
      <c r="BO60" s="5383"/>
      <c r="BP60" s="5383"/>
      <c r="BQ60" s="5383"/>
      <c r="BR60" s="5384"/>
    </row>
    <row r="61" spans="1:70" s="1085" customFormat="1" ht="14.1" customHeight="1">
      <c r="A61" s="5112"/>
      <c r="B61" s="5117"/>
      <c r="C61" s="5118"/>
      <c r="D61" s="5119"/>
      <c r="E61" s="5086"/>
      <c r="F61" s="5087"/>
      <c r="G61" s="5087"/>
      <c r="H61" s="5087"/>
      <c r="I61" s="5087"/>
      <c r="J61" s="5088"/>
      <c r="K61" s="5080"/>
      <c r="L61" s="5126"/>
      <c r="M61" s="5127"/>
      <c r="N61" s="5128"/>
      <c r="O61" s="5441"/>
      <c r="P61" s="5441"/>
      <c r="Q61" s="5425"/>
      <c r="R61" s="5426"/>
      <c r="S61" s="5437"/>
      <c r="T61" s="5438"/>
      <c r="U61" s="5430"/>
      <c r="V61" s="5432"/>
      <c r="W61" s="5434"/>
      <c r="X61" s="5432"/>
      <c r="Y61" s="4169"/>
      <c r="Z61" s="5408"/>
      <c r="AA61" s="5412"/>
      <c r="AB61" s="5413"/>
      <c r="AC61" s="5413"/>
      <c r="AD61" s="5414"/>
      <c r="AE61" s="5416"/>
      <c r="AF61" s="5413"/>
      <c r="AG61" s="5413"/>
      <c r="AH61" s="5414"/>
      <c r="AI61" s="5420"/>
      <c r="AJ61" s="5421"/>
      <c r="AK61" s="5422"/>
      <c r="AL61" s="5420"/>
      <c r="AM61" s="5421"/>
      <c r="AN61" s="5422"/>
      <c r="AO61" s="5394"/>
      <c r="AP61" s="5395"/>
      <c r="AQ61" s="5396"/>
      <c r="AR61" s="5555"/>
      <c r="AS61" s="5556"/>
      <c r="AT61" s="5557"/>
      <c r="AU61" s="5555"/>
      <c r="AV61" s="5556"/>
      <c r="AW61" s="5557"/>
      <c r="AX61" s="5555"/>
      <c r="AY61" s="5556"/>
      <c r="AZ61" s="5557"/>
      <c r="BA61" s="5531"/>
      <c r="BB61" s="5532"/>
      <c r="BC61" s="5533"/>
      <c r="BD61" s="5571"/>
      <c r="BE61" s="5572"/>
      <c r="BF61" s="5573"/>
      <c r="BG61" s="5376"/>
      <c r="BH61" s="5377"/>
      <c r="BI61" s="5378"/>
      <c r="BJ61" s="5380"/>
      <c r="BK61" s="5388"/>
      <c r="BL61" s="5389"/>
      <c r="BM61" s="5389"/>
      <c r="BN61" s="5389"/>
      <c r="BO61" s="5389"/>
      <c r="BP61" s="5389"/>
      <c r="BQ61" s="5389"/>
      <c r="BR61" s="5390"/>
    </row>
    <row r="62" spans="1:70" s="1085" customFormat="1" ht="14.1" customHeight="1">
      <c r="A62" s="5113"/>
      <c r="B62" s="5120"/>
      <c r="C62" s="5121"/>
      <c r="D62" s="5122"/>
      <c r="E62" s="5089"/>
      <c r="F62" s="5090"/>
      <c r="G62" s="5090"/>
      <c r="H62" s="5090"/>
      <c r="I62" s="5090"/>
      <c r="J62" s="5091"/>
      <c r="K62" s="5081"/>
      <c r="L62" s="5370"/>
      <c r="M62" s="5371"/>
      <c r="N62" s="5372"/>
      <c r="O62" s="5442"/>
      <c r="P62" s="5442"/>
      <c r="Q62" s="5427"/>
      <c r="R62" s="5428"/>
      <c r="S62" s="5439"/>
      <c r="T62" s="2620"/>
      <c r="U62" s="1125"/>
      <c r="V62" s="1126" t="s">
        <v>47</v>
      </c>
      <c r="W62" s="1372"/>
      <c r="X62" s="1126" t="s">
        <v>47</v>
      </c>
      <c r="Y62" s="1372"/>
      <c r="Z62" s="1126" t="s">
        <v>47</v>
      </c>
      <c r="AA62" s="1127" t="s">
        <v>1609</v>
      </c>
      <c r="AB62" s="5449"/>
      <c r="AC62" s="5449"/>
      <c r="AD62" s="1128" t="s">
        <v>1611</v>
      </c>
      <c r="AE62" s="1129" t="s">
        <v>1609</v>
      </c>
      <c r="AF62" s="5449"/>
      <c r="AG62" s="5449"/>
      <c r="AH62" s="1130" t="s">
        <v>1611</v>
      </c>
      <c r="AI62" s="5237"/>
      <c r="AJ62" s="5238"/>
      <c r="AK62" s="5239"/>
      <c r="AL62" s="5237"/>
      <c r="AM62" s="5238"/>
      <c r="AN62" s="5239"/>
      <c r="AO62" s="5397"/>
      <c r="AP62" s="5398"/>
      <c r="AQ62" s="5399"/>
      <c r="AR62" s="5558"/>
      <c r="AS62" s="5559"/>
      <c r="AT62" s="5560"/>
      <c r="AU62" s="5558"/>
      <c r="AV62" s="5559"/>
      <c r="AW62" s="5560"/>
      <c r="AX62" s="5558"/>
      <c r="AY62" s="5559"/>
      <c r="AZ62" s="5560"/>
      <c r="BA62" s="5479"/>
      <c r="BB62" s="5480"/>
      <c r="BC62" s="5534"/>
      <c r="BD62" s="5571"/>
      <c r="BE62" s="5572"/>
      <c r="BF62" s="5573"/>
      <c r="BG62" s="5243"/>
      <c r="BH62" s="5244"/>
      <c r="BI62" s="5245"/>
      <c r="BJ62" s="5381"/>
      <c r="BK62" s="5246"/>
      <c r="BL62" s="5247"/>
      <c r="BM62" s="5247"/>
      <c r="BN62" s="5247"/>
      <c r="BO62" s="5247"/>
      <c r="BP62" s="5247"/>
      <c r="BQ62" s="5247"/>
      <c r="BR62" s="5248"/>
    </row>
    <row r="63" spans="1:70" s="1085" customFormat="1" ht="14.1" customHeight="1">
      <c r="A63" s="5111">
        <v>11</v>
      </c>
      <c r="B63" s="5114"/>
      <c r="C63" s="5115"/>
      <c r="D63" s="5116"/>
      <c r="E63" s="5083"/>
      <c r="F63" s="5084"/>
      <c r="G63" s="5084"/>
      <c r="H63" s="5084"/>
      <c r="I63" s="5084"/>
      <c r="J63" s="5085"/>
      <c r="K63" s="5079"/>
      <c r="L63" s="5123"/>
      <c r="M63" s="5124"/>
      <c r="N63" s="5125"/>
      <c r="O63" s="5440"/>
      <c r="P63" s="5440"/>
      <c r="Q63" s="5423"/>
      <c r="R63" s="5424"/>
      <c r="S63" s="5435"/>
      <c r="T63" s="5436"/>
      <c r="U63" s="5429"/>
      <c r="V63" s="5431" t="s">
        <v>154</v>
      </c>
      <c r="W63" s="5433"/>
      <c r="X63" s="5431" t="s">
        <v>154</v>
      </c>
      <c r="Y63" s="4166"/>
      <c r="Z63" s="5407" t="s">
        <v>154</v>
      </c>
      <c r="AA63" s="5409"/>
      <c r="AB63" s="5410"/>
      <c r="AC63" s="5410"/>
      <c r="AD63" s="5411"/>
      <c r="AE63" s="5415"/>
      <c r="AF63" s="5410"/>
      <c r="AG63" s="5410"/>
      <c r="AH63" s="5411"/>
      <c r="AI63" s="5417"/>
      <c r="AJ63" s="5418"/>
      <c r="AK63" s="5419"/>
      <c r="AL63" s="5417"/>
      <c r="AM63" s="5418"/>
      <c r="AN63" s="5419"/>
      <c r="AO63" s="5391">
        <f>SUM(AI63:AN65)</f>
        <v>0</v>
      </c>
      <c r="AP63" s="5392"/>
      <c r="AQ63" s="5393"/>
      <c r="AR63" s="5567"/>
      <c r="AS63" s="5568"/>
      <c r="AT63" s="5569"/>
      <c r="AU63" s="5567"/>
      <c r="AV63" s="5568"/>
      <c r="AW63" s="5569"/>
      <c r="AX63" s="5567"/>
      <c r="AY63" s="5568"/>
      <c r="AZ63" s="5569"/>
      <c r="BA63" s="5476">
        <f>SUM(AR63:AZ65)</f>
        <v>0</v>
      </c>
      <c r="BB63" s="5477"/>
      <c r="BC63" s="5570"/>
      <c r="BD63" s="5571" t="str">
        <f t="shared" ref="BD63" si="8">IF(AE63+AO63+BA63=0,"",AE63+AO63+BA63)</f>
        <v/>
      </c>
      <c r="BE63" s="5572"/>
      <c r="BF63" s="5573"/>
      <c r="BG63" s="5373"/>
      <c r="BH63" s="5374"/>
      <c r="BI63" s="5375"/>
      <c r="BJ63" s="5379"/>
      <c r="BK63" s="5382"/>
      <c r="BL63" s="5383"/>
      <c r="BM63" s="5383"/>
      <c r="BN63" s="5383"/>
      <c r="BO63" s="5383"/>
      <c r="BP63" s="5383"/>
      <c r="BQ63" s="5383"/>
      <c r="BR63" s="5384"/>
    </row>
    <row r="64" spans="1:70" s="1085" customFormat="1" ht="14.1" customHeight="1">
      <c r="A64" s="5112"/>
      <c r="B64" s="5117"/>
      <c r="C64" s="5118"/>
      <c r="D64" s="5119"/>
      <c r="E64" s="5086"/>
      <c r="F64" s="5087"/>
      <c r="G64" s="5087"/>
      <c r="H64" s="5087"/>
      <c r="I64" s="5087"/>
      <c r="J64" s="5088"/>
      <c r="K64" s="5080"/>
      <c r="L64" s="5126"/>
      <c r="M64" s="5127"/>
      <c r="N64" s="5128"/>
      <c r="O64" s="5441"/>
      <c r="P64" s="5441"/>
      <c r="Q64" s="5425"/>
      <c r="R64" s="5426"/>
      <c r="S64" s="5437"/>
      <c r="T64" s="5438"/>
      <c r="U64" s="5430"/>
      <c r="V64" s="5432"/>
      <c r="W64" s="5434"/>
      <c r="X64" s="5432"/>
      <c r="Y64" s="4169"/>
      <c r="Z64" s="5408"/>
      <c r="AA64" s="5412"/>
      <c r="AB64" s="5413"/>
      <c r="AC64" s="5413"/>
      <c r="AD64" s="5414"/>
      <c r="AE64" s="5416"/>
      <c r="AF64" s="5413"/>
      <c r="AG64" s="5413"/>
      <c r="AH64" s="5414"/>
      <c r="AI64" s="5420"/>
      <c r="AJ64" s="5421"/>
      <c r="AK64" s="5422"/>
      <c r="AL64" s="5420"/>
      <c r="AM64" s="5421"/>
      <c r="AN64" s="5422"/>
      <c r="AO64" s="5394"/>
      <c r="AP64" s="5395"/>
      <c r="AQ64" s="5396"/>
      <c r="AR64" s="5555"/>
      <c r="AS64" s="5556"/>
      <c r="AT64" s="5557"/>
      <c r="AU64" s="5555"/>
      <c r="AV64" s="5556"/>
      <c r="AW64" s="5557"/>
      <c r="AX64" s="5555"/>
      <c r="AY64" s="5556"/>
      <c r="AZ64" s="5557"/>
      <c r="BA64" s="5531"/>
      <c r="BB64" s="5532"/>
      <c r="BC64" s="5533"/>
      <c r="BD64" s="5571"/>
      <c r="BE64" s="5572"/>
      <c r="BF64" s="5573"/>
      <c r="BG64" s="5376"/>
      <c r="BH64" s="5377"/>
      <c r="BI64" s="5378"/>
      <c r="BJ64" s="5380"/>
      <c r="BK64" s="5388"/>
      <c r="BL64" s="5389"/>
      <c r="BM64" s="5389"/>
      <c r="BN64" s="5389"/>
      <c r="BO64" s="5389"/>
      <c r="BP64" s="5389"/>
      <c r="BQ64" s="5389"/>
      <c r="BR64" s="5390"/>
    </row>
    <row r="65" spans="1:70" s="1085" customFormat="1" ht="14.1" customHeight="1">
      <c r="A65" s="5113"/>
      <c r="B65" s="5120"/>
      <c r="C65" s="5121"/>
      <c r="D65" s="5122"/>
      <c r="E65" s="5089"/>
      <c r="F65" s="5090"/>
      <c r="G65" s="5090"/>
      <c r="H65" s="5090"/>
      <c r="I65" s="5090"/>
      <c r="J65" s="5091"/>
      <c r="K65" s="5081"/>
      <c r="L65" s="5370"/>
      <c r="M65" s="5371"/>
      <c r="N65" s="5372"/>
      <c r="O65" s="5442"/>
      <c r="P65" s="5442"/>
      <c r="Q65" s="5427"/>
      <c r="R65" s="5428"/>
      <c r="S65" s="5439"/>
      <c r="T65" s="2620"/>
      <c r="U65" s="1125"/>
      <c r="V65" s="1126" t="s">
        <v>47</v>
      </c>
      <c r="W65" s="1372"/>
      <c r="X65" s="1126" t="s">
        <v>47</v>
      </c>
      <c r="Y65" s="1372"/>
      <c r="Z65" s="1126" t="s">
        <v>47</v>
      </c>
      <c r="AA65" s="1127" t="s">
        <v>1609</v>
      </c>
      <c r="AB65" s="5449"/>
      <c r="AC65" s="5449"/>
      <c r="AD65" s="1128" t="s">
        <v>1611</v>
      </c>
      <c r="AE65" s="1129" t="s">
        <v>1609</v>
      </c>
      <c r="AF65" s="5449"/>
      <c r="AG65" s="5449"/>
      <c r="AH65" s="1130" t="s">
        <v>1611</v>
      </c>
      <c r="AI65" s="5237"/>
      <c r="AJ65" s="5238"/>
      <c r="AK65" s="5239"/>
      <c r="AL65" s="5237"/>
      <c r="AM65" s="5238"/>
      <c r="AN65" s="5239"/>
      <c r="AO65" s="5397"/>
      <c r="AP65" s="5398"/>
      <c r="AQ65" s="5399"/>
      <c r="AR65" s="5558"/>
      <c r="AS65" s="5559"/>
      <c r="AT65" s="5560"/>
      <c r="AU65" s="5558"/>
      <c r="AV65" s="5559"/>
      <c r="AW65" s="5560"/>
      <c r="AX65" s="5558"/>
      <c r="AY65" s="5559"/>
      <c r="AZ65" s="5560"/>
      <c r="BA65" s="5479"/>
      <c r="BB65" s="5480"/>
      <c r="BC65" s="5534"/>
      <c r="BD65" s="5571"/>
      <c r="BE65" s="5572"/>
      <c r="BF65" s="5573"/>
      <c r="BG65" s="5243"/>
      <c r="BH65" s="5244"/>
      <c r="BI65" s="5245"/>
      <c r="BJ65" s="5381"/>
      <c r="BK65" s="5246"/>
      <c r="BL65" s="5247"/>
      <c r="BM65" s="5247"/>
      <c r="BN65" s="5247"/>
      <c r="BO65" s="5247"/>
      <c r="BP65" s="5247"/>
      <c r="BQ65" s="5247"/>
      <c r="BR65" s="5248"/>
    </row>
    <row r="66" spans="1:70" s="1085" customFormat="1" ht="14.1" customHeight="1">
      <c r="A66" s="5111">
        <v>12</v>
      </c>
      <c r="B66" s="5114"/>
      <c r="C66" s="5115"/>
      <c r="D66" s="5116"/>
      <c r="E66" s="5083"/>
      <c r="F66" s="5084"/>
      <c r="G66" s="5084"/>
      <c r="H66" s="5084"/>
      <c r="I66" s="5084"/>
      <c r="J66" s="5085"/>
      <c r="K66" s="5079"/>
      <c r="L66" s="5123"/>
      <c r="M66" s="5124"/>
      <c r="N66" s="5125"/>
      <c r="O66" s="5440"/>
      <c r="P66" s="5440"/>
      <c r="Q66" s="5423"/>
      <c r="R66" s="5424"/>
      <c r="S66" s="5435"/>
      <c r="T66" s="5436"/>
      <c r="U66" s="5429"/>
      <c r="V66" s="5431" t="s">
        <v>154</v>
      </c>
      <c r="W66" s="5433"/>
      <c r="X66" s="5431" t="s">
        <v>154</v>
      </c>
      <c r="Y66" s="4166"/>
      <c r="Z66" s="5407" t="s">
        <v>154</v>
      </c>
      <c r="AA66" s="5409"/>
      <c r="AB66" s="5410"/>
      <c r="AC66" s="5410"/>
      <c r="AD66" s="5411"/>
      <c r="AE66" s="5415"/>
      <c r="AF66" s="5410"/>
      <c r="AG66" s="5410"/>
      <c r="AH66" s="5411"/>
      <c r="AI66" s="5417"/>
      <c r="AJ66" s="5418"/>
      <c r="AK66" s="5419"/>
      <c r="AL66" s="5417"/>
      <c r="AM66" s="5418"/>
      <c r="AN66" s="5419"/>
      <c r="AO66" s="5391">
        <f>SUM(AI66:AN68)</f>
        <v>0</v>
      </c>
      <c r="AP66" s="5392"/>
      <c r="AQ66" s="5393"/>
      <c r="AR66" s="5567"/>
      <c r="AS66" s="5568"/>
      <c r="AT66" s="5569"/>
      <c r="AU66" s="5567"/>
      <c r="AV66" s="5568"/>
      <c r="AW66" s="5569"/>
      <c r="AX66" s="5567"/>
      <c r="AY66" s="5568"/>
      <c r="AZ66" s="5569"/>
      <c r="BA66" s="5476">
        <f>SUM(AR66:AZ68)</f>
        <v>0</v>
      </c>
      <c r="BB66" s="5477"/>
      <c r="BC66" s="5570"/>
      <c r="BD66" s="5571" t="str">
        <f t="shared" ref="BD66" si="9">IF(AE66+AO66+BA66=0,"",AE66+AO66+BA66)</f>
        <v/>
      </c>
      <c r="BE66" s="5572"/>
      <c r="BF66" s="5573"/>
      <c r="BG66" s="5373"/>
      <c r="BH66" s="5374"/>
      <c r="BI66" s="5375"/>
      <c r="BJ66" s="5379"/>
      <c r="BK66" s="5382"/>
      <c r="BL66" s="5383"/>
      <c r="BM66" s="5383"/>
      <c r="BN66" s="5383"/>
      <c r="BO66" s="5383"/>
      <c r="BP66" s="5383"/>
      <c r="BQ66" s="5383"/>
      <c r="BR66" s="5384"/>
    </row>
    <row r="67" spans="1:70" s="1085" customFormat="1" ht="14.1" customHeight="1">
      <c r="A67" s="5112"/>
      <c r="B67" s="5117"/>
      <c r="C67" s="5118"/>
      <c r="D67" s="5119"/>
      <c r="E67" s="5086"/>
      <c r="F67" s="5087"/>
      <c r="G67" s="5087"/>
      <c r="H67" s="5087"/>
      <c r="I67" s="5087"/>
      <c r="J67" s="5088"/>
      <c r="K67" s="5080"/>
      <c r="L67" s="5126"/>
      <c r="M67" s="5127"/>
      <c r="N67" s="5128"/>
      <c r="O67" s="5441"/>
      <c r="P67" s="5441"/>
      <c r="Q67" s="5425"/>
      <c r="R67" s="5426"/>
      <c r="S67" s="5437"/>
      <c r="T67" s="5438"/>
      <c r="U67" s="5430"/>
      <c r="V67" s="5432"/>
      <c r="W67" s="5434"/>
      <c r="X67" s="5432"/>
      <c r="Y67" s="4169"/>
      <c r="Z67" s="5408"/>
      <c r="AA67" s="5412"/>
      <c r="AB67" s="5413"/>
      <c r="AC67" s="5413"/>
      <c r="AD67" s="5414"/>
      <c r="AE67" s="5416"/>
      <c r="AF67" s="5413"/>
      <c r="AG67" s="5413"/>
      <c r="AH67" s="5414"/>
      <c r="AI67" s="5420"/>
      <c r="AJ67" s="5421"/>
      <c r="AK67" s="5422"/>
      <c r="AL67" s="5420"/>
      <c r="AM67" s="5421"/>
      <c r="AN67" s="5422"/>
      <c r="AO67" s="5394"/>
      <c r="AP67" s="5395"/>
      <c r="AQ67" s="5396"/>
      <c r="AR67" s="5555"/>
      <c r="AS67" s="5556"/>
      <c r="AT67" s="5557"/>
      <c r="AU67" s="5555"/>
      <c r="AV67" s="5556"/>
      <c r="AW67" s="5557"/>
      <c r="AX67" s="5555"/>
      <c r="AY67" s="5556"/>
      <c r="AZ67" s="5557"/>
      <c r="BA67" s="5531"/>
      <c r="BB67" s="5532"/>
      <c r="BC67" s="5533"/>
      <c r="BD67" s="5571"/>
      <c r="BE67" s="5572"/>
      <c r="BF67" s="5573"/>
      <c r="BG67" s="5376"/>
      <c r="BH67" s="5377"/>
      <c r="BI67" s="5378"/>
      <c r="BJ67" s="5380"/>
      <c r="BK67" s="5388"/>
      <c r="BL67" s="5389"/>
      <c r="BM67" s="5389"/>
      <c r="BN67" s="5389"/>
      <c r="BO67" s="5389"/>
      <c r="BP67" s="5389"/>
      <c r="BQ67" s="5389"/>
      <c r="BR67" s="5390"/>
    </row>
    <row r="68" spans="1:70" s="1085" customFormat="1" ht="14.1" customHeight="1">
      <c r="A68" s="5113"/>
      <c r="B68" s="5120"/>
      <c r="C68" s="5121"/>
      <c r="D68" s="5122"/>
      <c r="E68" s="5089"/>
      <c r="F68" s="5090"/>
      <c r="G68" s="5090"/>
      <c r="H68" s="5090"/>
      <c r="I68" s="5090"/>
      <c r="J68" s="5091"/>
      <c r="K68" s="5081"/>
      <c r="L68" s="5370"/>
      <c r="M68" s="5371"/>
      <c r="N68" s="5372"/>
      <c r="O68" s="5442"/>
      <c r="P68" s="5442"/>
      <c r="Q68" s="5427"/>
      <c r="R68" s="5428"/>
      <c r="S68" s="5439"/>
      <c r="T68" s="2620"/>
      <c r="U68" s="1125"/>
      <c r="V68" s="1126" t="s">
        <v>47</v>
      </c>
      <c r="W68" s="1372"/>
      <c r="X68" s="1126" t="s">
        <v>47</v>
      </c>
      <c r="Y68" s="1372"/>
      <c r="Z68" s="1126" t="s">
        <v>47</v>
      </c>
      <c r="AA68" s="1127" t="s">
        <v>1609</v>
      </c>
      <c r="AB68" s="5449"/>
      <c r="AC68" s="5449"/>
      <c r="AD68" s="1128" t="s">
        <v>1611</v>
      </c>
      <c r="AE68" s="1129" t="s">
        <v>1609</v>
      </c>
      <c r="AF68" s="5449"/>
      <c r="AG68" s="5449"/>
      <c r="AH68" s="1130" t="s">
        <v>1611</v>
      </c>
      <c r="AI68" s="5237"/>
      <c r="AJ68" s="5238"/>
      <c r="AK68" s="5239"/>
      <c r="AL68" s="5237"/>
      <c r="AM68" s="5238"/>
      <c r="AN68" s="5239"/>
      <c r="AO68" s="5397"/>
      <c r="AP68" s="5398"/>
      <c r="AQ68" s="5399"/>
      <c r="AR68" s="5558"/>
      <c r="AS68" s="5559"/>
      <c r="AT68" s="5560"/>
      <c r="AU68" s="5558"/>
      <c r="AV68" s="5559"/>
      <c r="AW68" s="5560"/>
      <c r="AX68" s="5558"/>
      <c r="AY68" s="5559"/>
      <c r="AZ68" s="5560"/>
      <c r="BA68" s="5479"/>
      <c r="BB68" s="5480"/>
      <c r="BC68" s="5534"/>
      <c r="BD68" s="5571"/>
      <c r="BE68" s="5572"/>
      <c r="BF68" s="5573"/>
      <c r="BG68" s="5243"/>
      <c r="BH68" s="5244"/>
      <c r="BI68" s="5245"/>
      <c r="BJ68" s="5381"/>
      <c r="BK68" s="5246"/>
      <c r="BL68" s="5247"/>
      <c r="BM68" s="5247"/>
      <c r="BN68" s="5247"/>
      <c r="BO68" s="5247"/>
      <c r="BP68" s="5247"/>
      <c r="BQ68" s="5247"/>
      <c r="BR68" s="5248"/>
    </row>
    <row r="69" spans="1:70" s="1085" customFormat="1" ht="14.1" customHeight="1">
      <c r="A69" s="5111">
        <v>13</v>
      </c>
      <c r="B69" s="5114"/>
      <c r="C69" s="5115"/>
      <c r="D69" s="5116"/>
      <c r="E69" s="5083"/>
      <c r="F69" s="5084"/>
      <c r="G69" s="5084"/>
      <c r="H69" s="5084"/>
      <c r="I69" s="5084"/>
      <c r="J69" s="5085"/>
      <c r="K69" s="5079"/>
      <c r="L69" s="5123"/>
      <c r="M69" s="5124"/>
      <c r="N69" s="5125"/>
      <c r="O69" s="5440"/>
      <c r="P69" s="5440"/>
      <c r="Q69" s="5423"/>
      <c r="R69" s="5424"/>
      <c r="S69" s="5435"/>
      <c r="T69" s="5436"/>
      <c r="U69" s="5429"/>
      <c r="V69" s="5431" t="s">
        <v>154</v>
      </c>
      <c r="W69" s="5433"/>
      <c r="X69" s="5431" t="s">
        <v>154</v>
      </c>
      <c r="Y69" s="4166"/>
      <c r="Z69" s="5407" t="s">
        <v>154</v>
      </c>
      <c r="AA69" s="5409"/>
      <c r="AB69" s="5410"/>
      <c r="AC69" s="5410"/>
      <c r="AD69" s="5411"/>
      <c r="AE69" s="5415"/>
      <c r="AF69" s="5410"/>
      <c r="AG69" s="5410"/>
      <c r="AH69" s="5411"/>
      <c r="AI69" s="5417"/>
      <c r="AJ69" s="5418"/>
      <c r="AK69" s="5419"/>
      <c r="AL69" s="5417"/>
      <c r="AM69" s="5418"/>
      <c r="AN69" s="5419"/>
      <c r="AO69" s="5391">
        <f>SUM(AI69:AN71)</f>
        <v>0</v>
      </c>
      <c r="AP69" s="5392"/>
      <c r="AQ69" s="5393"/>
      <c r="AR69" s="5567"/>
      <c r="AS69" s="5568"/>
      <c r="AT69" s="5569"/>
      <c r="AU69" s="5567"/>
      <c r="AV69" s="5568"/>
      <c r="AW69" s="5569"/>
      <c r="AX69" s="5567"/>
      <c r="AY69" s="5568"/>
      <c r="AZ69" s="5569"/>
      <c r="BA69" s="5476">
        <f>SUM(AR69:AZ71)</f>
        <v>0</v>
      </c>
      <c r="BB69" s="5477"/>
      <c r="BC69" s="5570"/>
      <c r="BD69" s="5571" t="str">
        <f t="shared" ref="BD69" si="10">IF(AE69+AO69+BA69=0,"",AE69+AO69+BA69)</f>
        <v/>
      </c>
      <c r="BE69" s="5572"/>
      <c r="BF69" s="5573"/>
      <c r="BG69" s="5373"/>
      <c r="BH69" s="5374"/>
      <c r="BI69" s="5375"/>
      <c r="BJ69" s="5379"/>
      <c r="BK69" s="5382"/>
      <c r="BL69" s="5383"/>
      <c r="BM69" s="5383"/>
      <c r="BN69" s="5383"/>
      <c r="BO69" s="5383"/>
      <c r="BP69" s="5383"/>
      <c r="BQ69" s="5383"/>
      <c r="BR69" s="5384"/>
    </row>
    <row r="70" spans="1:70" s="1085" customFormat="1" ht="14.1" customHeight="1">
      <c r="A70" s="5112"/>
      <c r="B70" s="5117"/>
      <c r="C70" s="5118"/>
      <c r="D70" s="5119"/>
      <c r="E70" s="5086"/>
      <c r="F70" s="5087"/>
      <c r="G70" s="5087"/>
      <c r="H70" s="5087"/>
      <c r="I70" s="5087"/>
      <c r="J70" s="5088"/>
      <c r="K70" s="5080"/>
      <c r="L70" s="5126"/>
      <c r="M70" s="5127"/>
      <c r="N70" s="5128"/>
      <c r="O70" s="5441"/>
      <c r="P70" s="5441"/>
      <c r="Q70" s="5425"/>
      <c r="R70" s="5426"/>
      <c r="S70" s="5437"/>
      <c r="T70" s="5438"/>
      <c r="U70" s="5430"/>
      <c r="V70" s="5432"/>
      <c r="W70" s="5434"/>
      <c r="X70" s="5432"/>
      <c r="Y70" s="4169"/>
      <c r="Z70" s="5408"/>
      <c r="AA70" s="5412"/>
      <c r="AB70" s="5413"/>
      <c r="AC70" s="5413"/>
      <c r="AD70" s="5414"/>
      <c r="AE70" s="5416"/>
      <c r="AF70" s="5413"/>
      <c r="AG70" s="5413"/>
      <c r="AH70" s="5414"/>
      <c r="AI70" s="5420"/>
      <c r="AJ70" s="5421"/>
      <c r="AK70" s="5422"/>
      <c r="AL70" s="5420"/>
      <c r="AM70" s="5421"/>
      <c r="AN70" s="5422"/>
      <c r="AO70" s="5394"/>
      <c r="AP70" s="5395"/>
      <c r="AQ70" s="5396"/>
      <c r="AR70" s="5555"/>
      <c r="AS70" s="5556"/>
      <c r="AT70" s="5557"/>
      <c r="AU70" s="5555"/>
      <c r="AV70" s="5556"/>
      <c r="AW70" s="5557"/>
      <c r="AX70" s="5555"/>
      <c r="AY70" s="5556"/>
      <c r="AZ70" s="5557"/>
      <c r="BA70" s="5531"/>
      <c r="BB70" s="5532"/>
      <c r="BC70" s="5533"/>
      <c r="BD70" s="5571"/>
      <c r="BE70" s="5572"/>
      <c r="BF70" s="5573"/>
      <c r="BG70" s="5376"/>
      <c r="BH70" s="5377"/>
      <c r="BI70" s="5378"/>
      <c r="BJ70" s="5380"/>
      <c r="BK70" s="5388"/>
      <c r="BL70" s="5389"/>
      <c r="BM70" s="5389"/>
      <c r="BN70" s="5389"/>
      <c r="BO70" s="5389"/>
      <c r="BP70" s="5389"/>
      <c r="BQ70" s="5389"/>
      <c r="BR70" s="5390"/>
    </row>
    <row r="71" spans="1:70" s="1085" customFormat="1" ht="14.1" customHeight="1">
      <c r="A71" s="5113"/>
      <c r="B71" s="5120"/>
      <c r="C71" s="5121"/>
      <c r="D71" s="5122"/>
      <c r="E71" s="5089"/>
      <c r="F71" s="5090"/>
      <c r="G71" s="5090"/>
      <c r="H71" s="5090"/>
      <c r="I71" s="5090"/>
      <c r="J71" s="5091"/>
      <c r="K71" s="5081"/>
      <c r="L71" s="5370"/>
      <c r="M71" s="5371"/>
      <c r="N71" s="5372"/>
      <c r="O71" s="5442"/>
      <c r="P71" s="5442"/>
      <c r="Q71" s="5427"/>
      <c r="R71" s="5428"/>
      <c r="S71" s="5439"/>
      <c r="T71" s="2620"/>
      <c r="U71" s="1125"/>
      <c r="V71" s="1126" t="s">
        <v>47</v>
      </c>
      <c r="W71" s="1372"/>
      <c r="X71" s="1126" t="s">
        <v>47</v>
      </c>
      <c r="Y71" s="1372"/>
      <c r="Z71" s="1126" t="s">
        <v>47</v>
      </c>
      <c r="AA71" s="1127" t="s">
        <v>1609</v>
      </c>
      <c r="AB71" s="5449"/>
      <c r="AC71" s="5449"/>
      <c r="AD71" s="1128" t="s">
        <v>1611</v>
      </c>
      <c r="AE71" s="1129" t="s">
        <v>1609</v>
      </c>
      <c r="AF71" s="5449"/>
      <c r="AG71" s="5449"/>
      <c r="AH71" s="1130" t="s">
        <v>1611</v>
      </c>
      <c r="AI71" s="5237"/>
      <c r="AJ71" s="5238"/>
      <c r="AK71" s="5239"/>
      <c r="AL71" s="5237"/>
      <c r="AM71" s="5238"/>
      <c r="AN71" s="5239"/>
      <c r="AO71" s="5397"/>
      <c r="AP71" s="5398"/>
      <c r="AQ71" s="5399"/>
      <c r="AR71" s="5558"/>
      <c r="AS71" s="5559"/>
      <c r="AT71" s="5560"/>
      <c r="AU71" s="5558"/>
      <c r="AV71" s="5559"/>
      <c r="AW71" s="5560"/>
      <c r="AX71" s="5558"/>
      <c r="AY71" s="5559"/>
      <c r="AZ71" s="5560"/>
      <c r="BA71" s="5479"/>
      <c r="BB71" s="5480"/>
      <c r="BC71" s="5534"/>
      <c r="BD71" s="5571"/>
      <c r="BE71" s="5572"/>
      <c r="BF71" s="5573"/>
      <c r="BG71" s="5243"/>
      <c r="BH71" s="5244"/>
      <c r="BI71" s="5245"/>
      <c r="BJ71" s="5381"/>
      <c r="BK71" s="5246"/>
      <c r="BL71" s="5247"/>
      <c r="BM71" s="5247"/>
      <c r="BN71" s="5247"/>
      <c r="BO71" s="5247"/>
      <c r="BP71" s="5247"/>
      <c r="BQ71" s="5247"/>
      <c r="BR71" s="5248"/>
    </row>
    <row r="72" spans="1:70" s="1085" customFormat="1" ht="14.1" customHeight="1">
      <c r="A72" s="5111">
        <v>14</v>
      </c>
      <c r="B72" s="5114"/>
      <c r="C72" s="5115"/>
      <c r="D72" s="5116"/>
      <c r="E72" s="5083"/>
      <c r="F72" s="5084"/>
      <c r="G72" s="5084"/>
      <c r="H72" s="5084"/>
      <c r="I72" s="5084"/>
      <c r="J72" s="5085"/>
      <c r="K72" s="5079"/>
      <c r="L72" s="5123"/>
      <c r="M72" s="5124"/>
      <c r="N72" s="5125"/>
      <c r="O72" s="5440"/>
      <c r="P72" s="5440"/>
      <c r="Q72" s="5423"/>
      <c r="R72" s="5424"/>
      <c r="S72" s="5435"/>
      <c r="T72" s="5436"/>
      <c r="U72" s="5429"/>
      <c r="V72" s="5431" t="s">
        <v>154</v>
      </c>
      <c r="W72" s="5433"/>
      <c r="X72" s="5431" t="s">
        <v>154</v>
      </c>
      <c r="Y72" s="4166"/>
      <c r="Z72" s="5407" t="s">
        <v>154</v>
      </c>
      <c r="AA72" s="5409"/>
      <c r="AB72" s="5410"/>
      <c r="AC72" s="5410"/>
      <c r="AD72" s="5411"/>
      <c r="AE72" s="5415"/>
      <c r="AF72" s="5410"/>
      <c r="AG72" s="5410"/>
      <c r="AH72" s="5411"/>
      <c r="AI72" s="5417"/>
      <c r="AJ72" s="5418"/>
      <c r="AK72" s="5419"/>
      <c r="AL72" s="5417"/>
      <c r="AM72" s="5418"/>
      <c r="AN72" s="5419"/>
      <c r="AO72" s="5391">
        <f>SUM(AI72:AN74)</f>
        <v>0</v>
      </c>
      <c r="AP72" s="5392"/>
      <c r="AQ72" s="5393"/>
      <c r="AR72" s="5567"/>
      <c r="AS72" s="5568"/>
      <c r="AT72" s="5569"/>
      <c r="AU72" s="5567"/>
      <c r="AV72" s="5568"/>
      <c r="AW72" s="5569"/>
      <c r="AX72" s="5567"/>
      <c r="AY72" s="5568"/>
      <c r="AZ72" s="5569"/>
      <c r="BA72" s="5476">
        <f>SUM(AR72:AZ74)</f>
        <v>0</v>
      </c>
      <c r="BB72" s="5477"/>
      <c r="BC72" s="5570"/>
      <c r="BD72" s="5571" t="str">
        <f t="shared" ref="BD72" si="11">IF(AE72+AO72+BA72=0,"",AE72+AO72+BA72)</f>
        <v/>
      </c>
      <c r="BE72" s="5572"/>
      <c r="BF72" s="5573"/>
      <c r="BG72" s="5373"/>
      <c r="BH72" s="5374"/>
      <c r="BI72" s="5375"/>
      <c r="BJ72" s="5379"/>
      <c r="BK72" s="5382"/>
      <c r="BL72" s="5383"/>
      <c r="BM72" s="5383"/>
      <c r="BN72" s="5383"/>
      <c r="BO72" s="5383"/>
      <c r="BP72" s="5383"/>
      <c r="BQ72" s="5383"/>
      <c r="BR72" s="5384"/>
    </row>
    <row r="73" spans="1:70" s="1085" customFormat="1" ht="14.1" customHeight="1">
      <c r="A73" s="5112"/>
      <c r="B73" s="5117"/>
      <c r="C73" s="5118"/>
      <c r="D73" s="5119"/>
      <c r="E73" s="5086"/>
      <c r="F73" s="5087"/>
      <c r="G73" s="5087"/>
      <c r="H73" s="5087"/>
      <c r="I73" s="5087"/>
      <c r="J73" s="5088"/>
      <c r="K73" s="5080"/>
      <c r="L73" s="5126"/>
      <c r="M73" s="5127"/>
      <c r="N73" s="5128"/>
      <c r="O73" s="5441"/>
      <c r="P73" s="5441"/>
      <c r="Q73" s="5425"/>
      <c r="R73" s="5426"/>
      <c r="S73" s="5437"/>
      <c r="T73" s="5438"/>
      <c r="U73" s="5430"/>
      <c r="V73" s="5432"/>
      <c r="W73" s="5434"/>
      <c r="X73" s="5432"/>
      <c r="Y73" s="4169"/>
      <c r="Z73" s="5408"/>
      <c r="AA73" s="5412"/>
      <c r="AB73" s="5413"/>
      <c r="AC73" s="5413"/>
      <c r="AD73" s="5414"/>
      <c r="AE73" s="5416"/>
      <c r="AF73" s="5413"/>
      <c r="AG73" s="5413"/>
      <c r="AH73" s="5414"/>
      <c r="AI73" s="5420"/>
      <c r="AJ73" s="5421"/>
      <c r="AK73" s="5422"/>
      <c r="AL73" s="5420"/>
      <c r="AM73" s="5421"/>
      <c r="AN73" s="5422"/>
      <c r="AO73" s="5394"/>
      <c r="AP73" s="5395"/>
      <c r="AQ73" s="5396"/>
      <c r="AR73" s="5555"/>
      <c r="AS73" s="5556"/>
      <c r="AT73" s="5557"/>
      <c r="AU73" s="5555"/>
      <c r="AV73" s="5556"/>
      <c r="AW73" s="5557"/>
      <c r="AX73" s="5555"/>
      <c r="AY73" s="5556"/>
      <c r="AZ73" s="5557"/>
      <c r="BA73" s="5531"/>
      <c r="BB73" s="5532"/>
      <c r="BC73" s="5533"/>
      <c r="BD73" s="5571"/>
      <c r="BE73" s="5572"/>
      <c r="BF73" s="5573"/>
      <c r="BG73" s="5376"/>
      <c r="BH73" s="5377"/>
      <c r="BI73" s="5378"/>
      <c r="BJ73" s="5380"/>
      <c r="BK73" s="5388"/>
      <c r="BL73" s="5389"/>
      <c r="BM73" s="5389"/>
      <c r="BN73" s="5389"/>
      <c r="BO73" s="5389"/>
      <c r="BP73" s="5389"/>
      <c r="BQ73" s="5389"/>
      <c r="BR73" s="5390"/>
    </row>
    <row r="74" spans="1:70" s="1085" customFormat="1" ht="14.1" customHeight="1">
      <c r="A74" s="5113"/>
      <c r="B74" s="5120"/>
      <c r="C74" s="5121"/>
      <c r="D74" s="5122"/>
      <c r="E74" s="5089"/>
      <c r="F74" s="5090"/>
      <c r="G74" s="5090"/>
      <c r="H74" s="5090"/>
      <c r="I74" s="5090"/>
      <c r="J74" s="5091"/>
      <c r="K74" s="5081"/>
      <c r="L74" s="5370"/>
      <c r="M74" s="5371"/>
      <c r="N74" s="5372"/>
      <c r="O74" s="5442"/>
      <c r="P74" s="5442"/>
      <c r="Q74" s="5427"/>
      <c r="R74" s="5428"/>
      <c r="S74" s="5439"/>
      <c r="T74" s="2620"/>
      <c r="U74" s="1125"/>
      <c r="V74" s="1126" t="s">
        <v>47</v>
      </c>
      <c r="W74" s="1372"/>
      <c r="X74" s="1126" t="s">
        <v>47</v>
      </c>
      <c r="Y74" s="1372"/>
      <c r="Z74" s="1126" t="s">
        <v>47</v>
      </c>
      <c r="AA74" s="1127" t="s">
        <v>1609</v>
      </c>
      <c r="AB74" s="5449"/>
      <c r="AC74" s="5449"/>
      <c r="AD74" s="1128" t="s">
        <v>1611</v>
      </c>
      <c r="AE74" s="1129" t="s">
        <v>1609</v>
      </c>
      <c r="AF74" s="5449"/>
      <c r="AG74" s="5449"/>
      <c r="AH74" s="1130" t="s">
        <v>1611</v>
      </c>
      <c r="AI74" s="5237"/>
      <c r="AJ74" s="5238"/>
      <c r="AK74" s="5239"/>
      <c r="AL74" s="5237"/>
      <c r="AM74" s="5238"/>
      <c r="AN74" s="5239"/>
      <c r="AO74" s="5397"/>
      <c r="AP74" s="5398"/>
      <c r="AQ74" s="5399"/>
      <c r="AR74" s="5558"/>
      <c r="AS74" s="5559"/>
      <c r="AT74" s="5560"/>
      <c r="AU74" s="5558"/>
      <c r="AV74" s="5559"/>
      <c r="AW74" s="5560"/>
      <c r="AX74" s="5558"/>
      <c r="AY74" s="5559"/>
      <c r="AZ74" s="5560"/>
      <c r="BA74" s="5479"/>
      <c r="BB74" s="5480"/>
      <c r="BC74" s="5534"/>
      <c r="BD74" s="5571"/>
      <c r="BE74" s="5572"/>
      <c r="BF74" s="5573"/>
      <c r="BG74" s="5243"/>
      <c r="BH74" s="5244"/>
      <c r="BI74" s="5245"/>
      <c r="BJ74" s="5381"/>
      <c r="BK74" s="5246"/>
      <c r="BL74" s="5247"/>
      <c r="BM74" s="5247"/>
      <c r="BN74" s="5247"/>
      <c r="BO74" s="5247"/>
      <c r="BP74" s="5247"/>
      <c r="BQ74" s="5247"/>
      <c r="BR74" s="5248"/>
    </row>
    <row r="75" spans="1:70" s="1085" customFormat="1" ht="14.1" customHeight="1">
      <c r="A75" s="5111">
        <v>15</v>
      </c>
      <c r="B75" s="5114"/>
      <c r="C75" s="5115"/>
      <c r="D75" s="5116"/>
      <c r="E75" s="5083"/>
      <c r="F75" s="5084"/>
      <c r="G75" s="5084"/>
      <c r="H75" s="5084"/>
      <c r="I75" s="5084"/>
      <c r="J75" s="5085"/>
      <c r="K75" s="5079"/>
      <c r="L75" s="5123"/>
      <c r="M75" s="5124"/>
      <c r="N75" s="5125"/>
      <c r="O75" s="5440"/>
      <c r="P75" s="5440"/>
      <c r="Q75" s="5423"/>
      <c r="R75" s="5424"/>
      <c r="S75" s="5435"/>
      <c r="T75" s="5436"/>
      <c r="U75" s="5429"/>
      <c r="V75" s="5431" t="s">
        <v>154</v>
      </c>
      <c r="W75" s="5433"/>
      <c r="X75" s="5431" t="s">
        <v>154</v>
      </c>
      <c r="Y75" s="4166"/>
      <c r="Z75" s="5407" t="s">
        <v>154</v>
      </c>
      <c r="AA75" s="5409"/>
      <c r="AB75" s="5410"/>
      <c r="AC75" s="5410"/>
      <c r="AD75" s="5411"/>
      <c r="AE75" s="5415"/>
      <c r="AF75" s="5410"/>
      <c r="AG75" s="5410"/>
      <c r="AH75" s="5411"/>
      <c r="AI75" s="5417"/>
      <c r="AJ75" s="5418"/>
      <c r="AK75" s="5419"/>
      <c r="AL75" s="5417"/>
      <c r="AM75" s="5418"/>
      <c r="AN75" s="5419"/>
      <c r="AO75" s="5391">
        <f>SUM(AI75:AN77)</f>
        <v>0</v>
      </c>
      <c r="AP75" s="5392"/>
      <c r="AQ75" s="5393"/>
      <c r="AR75" s="5567"/>
      <c r="AS75" s="5568"/>
      <c r="AT75" s="5569"/>
      <c r="AU75" s="5567"/>
      <c r="AV75" s="5568"/>
      <c r="AW75" s="5569"/>
      <c r="AX75" s="5567"/>
      <c r="AY75" s="5568"/>
      <c r="AZ75" s="5569"/>
      <c r="BA75" s="5476">
        <f>SUM(AR75:AZ77)</f>
        <v>0</v>
      </c>
      <c r="BB75" s="5477"/>
      <c r="BC75" s="5570"/>
      <c r="BD75" s="5571" t="str">
        <f t="shared" ref="BD75" si="12">IF(AE75+AO75+BA75=0,"",AE75+AO75+BA75)</f>
        <v/>
      </c>
      <c r="BE75" s="5572"/>
      <c r="BF75" s="5573"/>
      <c r="BG75" s="5373"/>
      <c r="BH75" s="5374"/>
      <c r="BI75" s="5375"/>
      <c r="BJ75" s="5379"/>
      <c r="BK75" s="5382"/>
      <c r="BL75" s="5383"/>
      <c r="BM75" s="5383"/>
      <c r="BN75" s="5383"/>
      <c r="BO75" s="5383"/>
      <c r="BP75" s="5383"/>
      <c r="BQ75" s="5383"/>
      <c r="BR75" s="5384"/>
    </row>
    <row r="76" spans="1:70" s="1085" customFormat="1" ht="14.1" customHeight="1">
      <c r="A76" s="5112"/>
      <c r="B76" s="5117"/>
      <c r="C76" s="5118"/>
      <c r="D76" s="5119"/>
      <c r="E76" s="5086"/>
      <c r="F76" s="5087"/>
      <c r="G76" s="5087"/>
      <c r="H76" s="5087"/>
      <c r="I76" s="5087"/>
      <c r="J76" s="5088"/>
      <c r="K76" s="5080"/>
      <c r="L76" s="5126"/>
      <c r="M76" s="5127"/>
      <c r="N76" s="5128"/>
      <c r="O76" s="5441"/>
      <c r="P76" s="5441"/>
      <c r="Q76" s="5425"/>
      <c r="R76" s="5426"/>
      <c r="S76" s="5437"/>
      <c r="T76" s="5438"/>
      <c r="U76" s="5430"/>
      <c r="V76" s="5432"/>
      <c r="W76" s="5434"/>
      <c r="X76" s="5432"/>
      <c r="Y76" s="4169"/>
      <c r="Z76" s="5408"/>
      <c r="AA76" s="5412"/>
      <c r="AB76" s="5413"/>
      <c r="AC76" s="5413"/>
      <c r="AD76" s="5414"/>
      <c r="AE76" s="5416"/>
      <c r="AF76" s="5413"/>
      <c r="AG76" s="5413"/>
      <c r="AH76" s="5414"/>
      <c r="AI76" s="5420"/>
      <c r="AJ76" s="5421"/>
      <c r="AK76" s="5422"/>
      <c r="AL76" s="5420"/>
      <c r="AM76" s="5421"/>
      <c r="AN76" s="5422"/>
      <c r="AO76" s="5394"/>
      <c r="AP76" s="5395"/>
      <c r="AQ76" s="5396"/>
      <c r="AR76" s="5555"/>
      <c r="AS76" s="5556"/>
      <c r="AT76" s="5557"/>
      <c r="AU76" s="5555"/>
      <c r="AV76" s="5556"/>
      <c r="AW76" s="5557"/>
      <c r="AX76" s="5555"/>
      <c r="AY76" s="5556"/>
      <c r="AZ76" s="5557"/>
      <c r="BA76" s="5531"/>
      <c r="BB76" s="5532"/>
      <c r="BC76" s="5533"/>
      <c r="BD76" s="5571"/>
      <c r="BE76" s="5572"/>
      <c r="BF76" s="5573"/>
      <c r="BG76" s="5376"/>
      <c r="BH76" s="5377"/>
      <c r="BI76" s="5378"/>
      <c r="BJ76" s="5380"/>
      <c r="BK76" s="5388"/>
      <c r="BL76" s="5389"/>
      <c r="BM76" s="5389"/>
      <c r="BN76" s="5389"/>
      <c r="BO76" s="5389"/>
      <c r="BP76" s="5389"/>
      <c r="BQ76" s="5389"/>
      <c r="BR76" s="5390"/>
    </row>
    <row r="77" spans="1:70" s="1085" customFormat="1" ht="14.1" customHeight="1">
      <c r="A77" s="5113"/>
      <c r="B77" s="5120"/>
      <c r="C77" s="5121"/>
      <c r="D77" s="5122"/>
      <c r="E77" s="5089"/>
      <c r="F77" s="5090"/>
      <c r="G77" s="5090"/>
      <c r="H77" s="5090"/>
      <c r="I77" s="5090"/>
      <c r="J77" s="5091"/>
      <c r="K77" s="5081"/>
      <c r="L77" s="5370"/>
      <c r="M77" s="5371"/>
      <c r="N77" s="5372"/>
      <c r="O77" s="5442"/>
      <c r="P77" s="5442"/>
      <c r="Q77" s="5427"/>
      <c r="R77" s="5428"/>
      <c r="S77" s="5439"/>
      <c r="T77" s="2620"/>
      <c r="U77" s="1125"/>
      <c r="V77" s="1126" t="s">
        <v>47</v>
      </c>
      <c r="W77" s="1372"/>
      <c r="X77" s="1126" t="s">
        <v>47</v>
      </c>
      <c r="Y77" s="1372"/>
      <c r="Z77" s="1126" t="s">
        <v>47</v>
      </c>
      <c r="AA77" s="1127" t="s">
        <v>1609</v>
      </c>
      <c r="AB77" s="5449"/>
      <c r="AC77" s="5449"/>
      <c r="AD77" s="1128" t="s">
        <v>1611</v>
      </c>
      <c r="AE77" s="1129" t="s">
        <v>1609</v>
      </c>
      <c r="AF77" s="5449"/>
      <c r="AG77" s="5449"/>
      <c r="AH77" s="1130" t="s">
        <v>1611</v>
      </c>
      <c r="AI77" s="5237"/>
      <c r="AJ77" s="5238"/>
      <c r="AK77" s="5239"/>
      <c r="AL77" s="5237"/>
      <c r="AM77" s="5238"/>
      <c r="AN77" s="5239"/>
      <c r="AO77" s="5397"/>
      <c r="AP77" s="5398"/>
      <c r="AQ77" s="5399"/>
      <c r="AR77" s="5558"/>
      <c r="AS77" s="5559"/>
      <c r="AT77" s="5560"/>
      <c r="AU77" s="5558"/>
      <c r="AV77" s="5559"/>
      <c r="AW77" s="5560"/>
      <c r="AX77" s="5558"/>
      <c r="AY77" s="5559"/>
      <c r="AZ77" s="5560"/>
      <c r="BA77" s="5479"/>
      <c r="BB77" s="5480"/>
      <c r="BC77" s="5534"/>
      <c r="BD77" s="5571"/>
      <c r="BE77" s="5572"/>
      <c r="BF77" s="5573"/>
      <c r="BG77" s="5243"/>
      <c r="BH77" s="5244"/>
      <c r="BI77" s="5245"/>
      <c r="BJ77" s="5381"/>
      <c r="BK77" s="5246"/>
      <c r="BL77" s="5247"/>
      <c r="BM77" s="5247"/>
      <c r="BN77" s="5247"/>
      <c r="BO77" s="5247"/>
      <c r="BP77" s="5247"/>
      <c r="BQ77" s="5247"/>
      <c r="BR77" s="5248"/>
    </row>
    <row r="78" spans="1:70" s="1085" customFormat="1" ht="14.1" customHeight="1">
      <c r="A78" s="5111">
        <v>16</v>
      </c>
      <c r="B78" s="5114"/>
      <c r="C78" s="5115"/>
      <c r="D78" s="5116"/>
      <c r="E78" s="5083"/>
      <c r="F78" s="5084"/>
      <c r="G78" s="5084"/>
      <c r="H78" s="5084"/>
      <c r="I78" s="5084"/>
      <c r="J78" s="5085"/>
      <c r="K78" s="5079"/>
      <c r="L78" s="5123"/>
      <c r="M78" s="5124"/>
      <c r="N78" s="5125"/>
      <c r="O78" s="5440"/>
      <c r="P78" s="5440"/>
      <c r="Q78" s="5423"/>
      <c r="R78" s="5424"/>
      <c r="S78" s="5435"/>
      <c r="T78" s="5436"/>
      <c r="U78" s="5429"/>
      <c r="V78" s="5431" t="s">
        <v>154</v>
      </c>
      <c r="W78" s="5433"/>
      <c r="X78" s="5431" t="s">
        <v>154</v>
      </c>
      <c r="Y78" s="4166"/>
      <c r="Z78" s="5407" t="s">
        <v>154</v>
      </c>
      <c r="AA78" s="5409"/>
      <c r="AB78" s="5410"/>
      <c r="AC78" s="5410"/>
      <c r="AD78" s="5411"/>
      <c r="AE78" s="5415"/>
      <c r="AF78" s="5410"/>
      <c r="AG78" s="5410"/>
      <c r="AH78" s="5411"/>
      <c r="AI78" s="5417"/>
      <c r="AJ78" s="5418"/>
      <c r="AK78" s="5419"/>
      <c r="AL78" s="5417"/>
      <c r="AM78" s="5418"/>
      <c r="AN78" s="5419"/>
      <c r="AO78" s="5391">
        <f>SUM(AI78:AN80)</f>
        <v>0</v>
      </c>
      <c r="AP78" s="5392"/>
      <c r="AQ78" s="5393"/>
      <c r="AR78" s="5567"/>
      <c r="AS78" s="5568"/>
      <c r="AT78" s="5569"/>
      <c r="AU78" s="5567"/>
      <c r="AV78" s="5568"/>
      <c r="AW78" s="5569"/>
      <c r="AX78" s="5567"/>
      <c r="AY78" s="5568"/>
      <c r="AZ78" s="5569"/>
      <c r="BA78" s="5476">
        <f>SUM(AR78:AZ80)</f>
        <v>0</v>
      </c>
      <c r="BB78" s="5477"/>
      <c r="BC78" s="5570"/>
      <c r="BD78" s="5391" t="str">
        <f>IF(AE78+AO78+BA78=0,"",AE78+AO78+BA78)</f>
        <v/>
      </c>
      <c r="BE78" s="5392"/>
      <c r="BF78" s="5403"/>
      <c r="BG78" s="5373"/>
      <c r="BH78" s="5374"/>
      <c r="BI78" s="5375"/>
      <c r="BJ78" s="5379"/>
      <c r="BK78" s="5382"/>
      <c r="BL78" s="5383"/>
      <c r="BM78" s="5383"/>
      <c r="BN78" s="5383"/>
      <c r="BO78" s="5383"/>
      <c r="BP78" s="5383"/>
      <c r="BQ78" s="5383"/>
      <c r="BR78" s="5384"/>
    </row>
    <row r="79" spans="1:70" s="1085" customFormat="1" ht="14.1" customHeight="1">
      <c r="A79" s="5112"/>
      <c r="B79" s="5117"/>
      <c r="C79" s="5118"/>
      <c r="D79" s="5119"/>
      <c r="E79" s="5086"/>
      <c r="F79" s="5087"/>
      <c r="G79" s="5087"/>
      <c r="H79" s="5087"/>
      <c r="I79" s="5087"/>
      <c r="J79" s="5088"/>
      <c r="K79" s="5080"/>
      <c r="L79" s="5126"/>
      <c r="M79" s="5127"/>
      <c r="N79" s="5128"/>
      <c r="O79" s="5441"/>
      <c r="P79" s="5441"/>
      <c r="Q79" s="5425"/>
      <c r="R79" s="5426"/>
      <c r="S79" s="5437"/>
      <c r="T79" s="5438"/>
      <c r="U79" s="5430"/>
      <c r="V79" s="5432"/>
      <c r="W79" s="5434"/>
      <c r="X79" s="5432"/>
      <c r="Y79" s="4169"/>
      <c r="Z79" s="5408"/>
      <c r="AA79" s="5412"/>
      <c r="AB79" s="5413"/>
      <c r="AC79" s="5413"/>
      <c r="AD79" s="5414"/>
      <c r="AE79" s="5416"/>
      <c r="AF79" s="5413"/>
      <c r="AG79" s="5413"/>
      <c r="AH79" s="5414"/>
      <c r="AI79" s="5420"/>
      <c r="AJ79" s="5421"/>
      <c r="AK79" s="5422"/>
      <c r="AL79" s="5420"/>
      <c r="AM79" s="5421"/>
      <c r="AN79" s="5422"/>
      <c r="AO79" s="5394"/>
      <c r="AP79" s="5395"/>
      <c r="AQ79" s="5396"/>
      <c r="AR79" s="5555"/>
      <c r="AS79" s="5556"/>
      <c r="AT79" s="5557"/>
      <c r="AU79" s="5555"/>
      <c r="AV79" s="5556"/>
      <c r="AW79" s="5557"/>
      <c r="AX79" s="5555"/>
      <c r="AY79" s="5556"/>
      <c r="AZ79" s="5557"/>
      <c r="BA79" s="5531"/>
      <c r="BB79" s="5532"/>
      <c r="BC79" s="5533"/>
      <c r="BD79" s="5394"/>
      <c r="BE79" s="5395"/>
      <c r="BF79" s="5405"/>
      <c r="BG79" s="5376"/>
      <c r="BH79" s="5377"/>
      <c r="BI79" s="5378"/>
      <c r="BJ79" s="5380"/>
      <c r="BK79" s="5388"/>
      <c r="BL79" s="5389"/>
      <c r="BM79" s="5389"/>
      <c r="BN79" s="5389"/>
      <c r="BO79" s="5389"/>
      <c r="BP79" s="5389"/>
      <c r="BQ79" s="5389"/>
      <c r="BR79" s="5390"/>
    </row>
    <row r="80" spans="1:70" s="1085" customFormat="1" ht="14.1" customHeight="1">
      <c r="A80" s="5113"/>
      <c r="B80" s="5120"/>
      <c r="C80" s="5121"/>
      <c r="D80" s="5122"/>
      <c r="E80" s="5089"/>
      <c r="F80" s="5090"/>
      <c r="G80" s="5090"/>
      <c r="H80" s="5090"/>
      <c r="I80" s="5090"/>
      <c r="J80" s="5091"/>
      <c r="K80" s="5081"/>
      <c r="L80" s="5370"/>
      <c r="M80" s="5371"/>
      <c r="N80" s="5372"/>
      <c r="O80" s="5442"/>
      <c r="P80" s="5442"/>
      <c r="Q80" s="5427"/>
      <c r="R80" s="5428"/>
      <c r="S80" s="5439"/>
      <c r="T80" s="2620"/>
      <c r="U80" s="1125"/>
      <c r="V80" s="1126" t="s">
        <v>47</v>
      </c>
      <c r="W80" s="1372"/>
      <c r="X80" s="1126" t="s">
        <v>47</v>
      </c>
      <c r="Y80" s="1372"/>
      <c r="Z80" s="1126" t="s">
        <v>47</v>
      </c>
      <c r="AA80" s="1127" t="s">
        <v>1609</v>
      </c>
      <c r="AB80" s="5449"/>
      <c r="AC80" s="5449"/>
      <c r="AD80" s="1128" t="s">
        <v>1611</v>
      </c>
      <c r="AE80" s="1129" t="s">
        <v>1609</v>
      </c>
      <c r="AF80" s="5449"/>
      <c r="AG80" s="5449"/>
      <c r="AH80" s="1130" t="s">
        <v>1611</v>
      </c>
      <c r="AI80" s="5237"/>
      <c r="AJ80" s="5238"/>
      <c r="AK80" s="5239"/>
      <c r="AL80" s="5237"/>
      <c r="AM80" s="5238"/>
      <c r="AN80" s="5239"/>
      <c r="AO80" s="5397"/>
      <c r="AP80" s="5398"/>
      <c r="AQ80" s="5399"/>
      <c r="AR80" s="5558"/>
      <c r="AS80" s="5559"/>
      <c r="AT80" s="5560"/>
      <c r="AU80" s="5558"/>
      <c r="AV80" s="5559"/>
      <c r="AW80" s="5560"/>
      <c r="AX80" s="5558"/>
      <c r="AY80" s="5559"/>
      <c r="AZ80" s="5560"/>
      <c r="BA80" s="5479"/>
      <c r="BB80" s="5480"/>
      <c r="BC80" s="5534"/>
      <c r="BD80" s="5397"/>
      <c r="BE80" s="5398"/>
      <c r="BF80" s="5406"/>
      <c r="BG80" s="5243"/>
      <c r="BH80" s="5244"/>
      <c r="BI80" s="5245"/>
      <c r="BJ80" s="5381"/>
      <c r="BK80" s="5246"/>
      <c r="BL80" s="5247"/>
      <c r="BM80" s="5247"/>
      <c r="BN80" s="5247"/>
      <c r="BO80" s="5247"/>
      <c r="BP80" s="5247"/>
      <c r="BQ80" s="5247"/>
      <c r="BR80" s="5248"/>
    </row>
    <row r="81" spans="1:70" s="1085" customFormat="1" ht="14.1" customHeight="1">
      <c r="A81" s="5111">
        <v>17</v>
      </c>
      <c r="B81" s="5114"/>
      <c r="C81" s="5115"/>
      <c r="D81" s="5116"/>
      <c r="E81" s="5083"/>
      <c r="F81" s="5084"/>
      <c r="G81" s="5084"/>
      <c r="H81" s="5084"/>
      <c r="I81" s="5084"/>
      <c r="J81" s="5085"/>
      <c r="K81" s="5079"/>
      <c r="L81" s="5123"/>
      <c r="M81" s="5124"/>
      <c r="N81" s="5125"/>
      <c r="O81" s="5440"/>
      <c r="P81" s="5440"/>
      <c r="Q81" s="5423"/>
      <c r="R81" s="5424"/>
      <c r="S81" s="5435"/>
      <c r="T81" s="5436"/>
      <c r="U81" s="5429"/>
      <c r="V81" s="5431" t="s">
        <v>154</v>
      </c>
      <c r="W81" s="5433"/>
      <c r="X81" s="5431" t="s">
        <v>154</v>
      </c>
      <c r="Y81" s="4166"/>
      <c r="Z81" s="5407" t="s">
        <v>154</v>
      </c>
      <c r="AA81" s="5409"/>
      <c r="AB81" s="5410"/>
      <c r="AC81" s="5410"/>
      <c r="AD81" s="5411"/>
      <c r="AE81" s="5415"/>
      <c r="AF81" s="5410"/>
      <c r="AG81" s="5410"/>
      <c r="AH81" s="5411"/>
      <c r="AI81" s="5417"/>
      <c r="AJ81" s="5418"/>
      <c r="AK81" s="5419"/>
      <c r="AL81" s="5417"/>
      <c r="AM81" s="5418"/>
      <c r="AN81" s="5419"/>
      <c r="AO81" s="5391">
        <f>SUM(AI81:AN83)</f>
        <v>0</v>
      </c>
      <c r="AP81" s="5392"/>
      <c r="AQ81" s="5393"/>
      <c r="AR81" s="5567"/>
      <c r="AS81" s="5568"/>
      <c r="AT81" s="5569"/>
      <c r="AU81" s="5567"/>
      <c r="AV81" s="5568"/>
      <c r="AW81" s="5569"/>
      <c r="AX81" s="5567"/>
      <c r="AY81" s="5568"/>
      <c r="AZ81" s="5569"/>
      <c r="BA81" s="5476">
        <f>SUM(AR81:AZ83)</f>
        <v>0</v>
      </c>
      <c r="BB81" s="5477"/>
      <c r="BC81" s="5570"/>
      <c r="BD81" s="5476" t="str">
        <f t="shared" ref="BD81" si="13">IF(AE81+AO81+BA81=0,"",AE81+AO81+BA81)</f>
        <v/>
      </c>
      <c r="BE81" s="5477"/>
      <c r="BF81" s="5478"/>
      <c r="BG81" s="5373"/>
      <c r="BH81" s="5374"/>
      <c r="BI81" s="5375"/>
      <c r="BJ81" s="5379"/>
      <c r="BK81" s="5382"/>
      <c r="BL81" s="5383"/>
      <c r="BM81" s="5383"/>
      <c r="BN81" s="5383"/>
      <c r="BO81" s="5383"/>
      <c r="BP81" s="5383"/>
      <c r="BQ81" s="5383"/>
      <c r="BR81" s="5384"/>
    </row>
    <row r="82" spans="1:70" s="1085" customFormat="1" ht="14.1" customHeight="1">
      <c r="A82" s="5112"/>
      <c r="B82" s="5117"/>
      <c r="C82" s="5118"/>
      <c r="D82" s="5119"/>
      <c r="E82" s="5086"/>
      <c r="F82" s="5087"/>
      <c r="G82" s="5087"/>
      <c r="H82" s="5087"/>
      <c r="I82" s="5087"/>
      <c r="J82" s="5088"/>
      <c r="K82" s="5080"/>
      <c r="L82" s="5126"/>
      <c r="M82" s="5127"/>
      <c r="N82" s="5128"/>
      <c r="O82" s="5441"/>
      <c r="P82" s="5441"/>
      <c r="Q82" s="5425"/>
      <c r="R82" s="5426"/>
      <c r="S82" s="5437"/>
      <c r="T82" s="5438"/>
      <c r="U82" s="5430"/>
      <c r="V82" s="5432"/>
      <c r="W82" s="5434"/>
      <c r="X82" s="5432"/>
      <c r="Y82" s="4169"/>
      <c r="Z82" s="5408"/>
      <c r="AA82" s="5412"/>
      <c r="AB82" s="5413"/>
      <c r="AC82" s="5413"/>
      <c r="AD82" s="5414"/>
      <c r="AE82" s="5416"/>
      <c r="AF82" s="5413"/>
      <c r="AG82" s="5413"/>
      <c r="AH82" s="5414"/>
      <c r="AI82" s="5420"/>
      <c r="AJ82" s="5421"/>
      <c r="AK82" s="5422"/>
      <c r="AL82" s="5420"/>
      <c r="AM82" s="5421"/>
      <c r="AN82" s="5422"/>
      <c r="AO82" s="5394"/>
      <c r="AP82" s="5395"/>
      <c r="AQ82" s="5396"/>
      <c r="AR82" s="5555"/>
      <c r="AS82" s="5556"/>
      <c r="AT82" s="5557"/>
      <c r="AU82" s="5555"/>
      <c r="AV82" s="5556"/>
      <c r="AW82" s="5557"/>
      <c r="AX82" s="5555"/>
      <c r="AY82" s="5556"/>
      <c r="AZ82" s="5557"/>
      <c r="BA82" s="5531"/>
      <c r="BB82" s="5532"/>
      <c r="BC82" s="5533"/>
      <c r="BD82" s="5531"/>
      <c r="BE82" s="5532"/>
      <c r="BF82" s="5535"/>
      <c r="BG82" s="5376"/>
      <c r="BH82" s="5377"/>
      <c r="BI82" s="5378"/>
      <c r="BJ82" s="5380"/>
      <c r="BK82" s="5388"/>
      <c r="BL82" s="5389"/>
      <c r="BM82" s="5389"/>
      <c r="BN82" s="5389"/>
      <c r="BO82" s="5389"/>
      <c r="BP82" s="5389"/>
      <c r="BQ82" s="5389"/>
      <c r="BR82" s="5390"/>
    </row>
    <row r="83" spans="1:70" s="1085" customFormat="1" ht="14.1" customHeight="1" thickBot="1">
      <c r="A83" s="5514"/>
      <c r="B83" s="5515"/>
      <c r="C83" s="5516"/>
      <c r="D83" s="5517"/>
      <c r="E83" s="5092"/>
      <c r="F83" s="5093"/>
      <c r="G83" s="5093"/>
      <c r="H83" s="5093"/>
      <c r="I83" s="5093"/>
      <c r="J83" s="5094"/>
      <c r="K83" s="5082"/>
      <c r="L83" s="5453"/>
      <c r="M83" s="5454"/>
      <c r="N83" s="5455"/>
      <c r="O83" s="5518"/>
      <c r="P83" s="5518"/>
      <c r="Q83" s="5460"/>
      <c r="R83" s="5461"/>
      <c r="S83" s="5588"/>
      <c r="T83" s="5589"/>
      <c r="U83" s="1131"/>
      <c r="V83" s="1132" t="s">
        <v>47</v>
      </c>
      <c r="W83" s="1371"/>
      <c r="X83" s="1132" t="s">
        <v>47</v>
      </c>
      <c r="Y83" s="1371"/>
      <c r="Z83" s="1132" t="s">
        <v>47</v>
      </c>
      <c r="AA83" s="1134" t="s">
        <v>1609</v>
      </c>
      <c r="AB83" s="5456"/>
      <c r="AC83" s="5456"/>
      <c r="AD83" s="1135" t="s">
        <v>1611</v>
      </c>
      <c r="AE83" s="1136" t="s">
        <v>1609</v>
      </c>
      <c r="AF83" s="5456"/>
      <c r="AG83" s="5456"/>
      <c r="AH83" s="1137" t="s">
        <v>1611</v>
      </c>
      <c r="AI83" s="5457"/>
      <c r="AJ83" s="5458"/>
      <c r="AK83" s="5459"/>
      <c r="AL83" s="5457"/>
      <c r="AM83" s="5458"/>
      <c r="AN83" s="5459"/>
      <c r="AO83" s="5463"/>
      <c r="AP83" s="5464"/>
      <c r="AQ83" s="5465"/>
      <c r="AR83" s="5574"/>
      <c r="AS83" s="5575"/>
      <c r="AT83" s="5576"/>
      <c r="AU83" s="5574"/>
      <c r="AV83" s="5575"/>
      <c r="AW83" s="5576"/>
      <c r="AX83" s="5574"/>
      <c r="AY83" s="5575"/>
      <c r="AZ83" s="5576"/>
      <c r="BA83" s="5577"/>
      <c r="BB83" s="5578"/>
      <c r="BC83" s="5579"/>
      <c r="BD83" s="5577"/>
      <c r="BE83" s="5578"/>
      <c r="BF83" s="5580"/>
      <c r="BG83" s="5522"/>
      <c r="BH83" s="5523"/>
      <c r="BI83" s="5524"/>
      <c r="BJ83" s="5462"/>
      <c r="BK83" s="5450"/>
      <c r="BL83" s="5451"/>
      <c r="BM83" s="5451"/>
      <c r="BN83" s="5451"/>
      <c r="BO83" s="5451"/>
      <c r="BP83" s="5451"/>
      <c r="BQ83" s="5451"/>
      <c r="BR83" s="5452"/>
    </row>
    <row r="85" spans="1:70">
      <c r="Q85" s="1209"/>
      <c r="R85" s="1209"/>
      <c r="S85" s="1117"/>
      <c r="T85" s="1117"/>
      <c r="U85" s="1153"/>
      <c r="V85" s="1209"/>
      <c r="W85" s="1153"/>
      <c r="X85" s="1209"/>
      <c r="Y85" s="1209"/>
      <c r="Z85" s="1209"/>
    </row>
    <row r="86" spans="1:70" ht="14.1" customHeight="1">
      <c r="A86" s="3414" t="s">
        <v>2212</v>
      </c>
      <c r="B86" s="3414"/>
      <c r="C86" s="3414"/>
      <c r="D86" s="3414"/>
      <c r="E86" s="3414"/>
      <c r="F86" s="3414"/>
      <c r="G86" s="3414"/>
      <c r="H86" s="3414"/>
      <c r="I86" s="3414"/>
      <c r="J86" s="3414"/>
      <c r="K86" s="3414"/>
      <c r="L86" s="3414"/>
      <c r="M86" s="3414"/>
      <c r="N86" s="3414"/>
      <c r="O86" s="3414"/>
      <c r="P86" s="3414"/>
      <c r="Q86" s="3414"/>
      <c r="R86" s="3414"/>
      <c r="S86" s="3414"/>
      <c r="T86" s="3414"/>
      <c r="U86" s="3414"/>
      <c r="V86" s="3414"/>
      <c r="W86" s="3414"/>
      <c r="X86" s="3414"/>
      <c r="Y86" s="3414"/>
      <c r="Z86" s="3414"/>
      <c r="AA86" s="3414"/>
      <c r="AB86" s="3414"/>
      <c r="AC86" s="3414"/>
      <c r="AD86" s="3414"/>
      <c r="AE86" s="3414"/>
      <c r="AF86" s="3414"/>
      <c r="AG86" s="3414"/>
      <c r="AH86" s="3414"/>
      <c r="AI86" s="3414"/>
      <c r="AJ86" s="3414"/>
      <c r="AK86" s="3414"/>
      <c r="AL86" s="3414"/>
      <c r="AM86" s="3414"/>
      <c r="AN86" s="3414"/>
      <c r="AO86" s="3414"/>
      <c r="AP86" s="3414"/>
      <c r="AQ86" s="3414"/>
      <c r="AR86" s="3414"/>
      <c r="AS86" s="3414"/>
      <c r="AT86" s="3414"/>
      <c r="AU86" s="3414"/>
      <c r="AV86" s="3414"/>
      <c r="AW86" s="3414"/>
      <c r="AX86" s="3414"/>
      <c r="AY86" s="3414"/>
      <c r="AZ86" s="3414"/>
      <c r="BA86" s="3414"/>
      <c r="BB86" s="3414"/>
      <c r="BC86" s="3414"/>
      <c r="BD86" s="3414"/>
      <c r="BE86" s="3414"/>
      <c r="BF86" s="3414"/>
      <c r="BG86" s="3414"/>
      <c r="BH86" s="3414"/>
      <c r="BI86" s="3414"/>
      <c r="BJ86" s="3414"/>
      <c r="BK86" s="3414"/>
      <c r="BL86" s="3414"/>
      <c r="BM86" s="3414"/>
      <c r="BN86" s="3414"/>
      <c r="BO86" s="3414"/>
      <c r="BP86" s="3414"/>
      <c r="BQ86" s="3414"/>
      <c r="BR86" s="3414"/>
    </row>
    <row r="87" spans="1:70" ht="5.0999999999999996" customHeight="1">
      <c r="Q87" s="914"/>
      <c r="R87" s="914"/>
      <c r="S87" s="914"/>
      <c r="T87" s="914"/>
      <c r="U87" s="914"/>
      <c r="V87" s="914"/>
      <c r="W87" s="914"/>
      <c r="X87" s="914"/>
      <c r="Y87" s="914"/>
      <c r="Z87" s="914"/>
    </row>
    <row r="88" spans="1:70" ht="14.1" customHeight="1">
      <c r="A88" s="1109" t="s">
        <v>1589</v>
      </c>
      <c r="B88" s="1109"/>
      <c r="C88" s="1106"/>
      <c r="D88" s="1106"/>
      <c r="E88" s="1106"/>
      <c r="F88" s="1106"/>
      <c r="G88" s="1106"/>
      <c r="H88" s="1106"/>
      <c r="I88" s="1106"/>
      <c r="J88" s="1106"/>
      <c r="K88" s="1106"/>
      <c r="L88" s="1106"/>
      <c r="M88" s="1106"/>
      <c r="N88" s="1106"/>
      <c r="O88" s="1106"/>
      <c r="P88" s="1106"/>
      <c r="Q88" s="1106"/>
      <c r="R88" s="1106"/>
      <c r="S88" s="1106"/>
      <c r="T88" s="1106"/>
      <c r="U88" s="1106"/>
      <c r="V88" s="1106"/>
      <c r="W88" s="1106"/>
      <c r="X88" s="1106"/>
      <c r="Y88" s="1106"/>
      <c r="Z88" s="1106"/>
      <c r="AA88" s="1106"/>
      <c r="AB88" s="1106"/>
      <c r="AC88" s="1106"/>
      <c r="AD88" s="1106"/>
      <c r="AE88" s="1106"/>
      <c r="AF88" s="1106"/>
      <c r="AG88" s="1106"/>
      <c r="AY88" s="5109" t="s">
        <v>1621</v>
      </c>
      <c r="AZ88" s="5109"/>
      <c r="BA88" s="5109"/>
      <c r="BB88" s="5109"/>
      <c r="BC88" s="5109"/>
      <c r="BD88" s="5109"/>
      <c r="BE88" s="5109"/>
      <c r="BF88" s="5110">
        <f>BF46</f>
        <v>0</v>
      </c>
      <c r="BG88" s="5110"/>
      <c r="BH88" s="5129" t="s">
        <v>1583</v>
      </c>
      <c r="BI88" s="5129"/>
      <c r="BJ88" s="5129"/>
      <c r="BK88" s="5129"/>
      <c r="BL88" s="5129"/>
      <c r="BM88" s="5129"/>
    </row>
    <row r="89" spans="1:70" ht="6.95" customHeight="1" thickBot="1">
      <c r="A89" s="1109"/>
      <c r="B89" s="1109"/>
      <c r="C89" s="1106"/>
      <c r="D89" s="1106"/>
      <c r="E89" s="1106"/>
      <c r="F89" s="1106"/>
      <c r="G89" s="1106"/>
      <c r="H89" s="1106"/>
      <c r="I89" s="1106"/>
      <c r="J89" s="1106"/>
      <c r="K89" s="1106"/>
      <c r="L89" s="1106"/>
      <c r="M89" s="1106"/>
      <c r="N89" s="1106"/>
      <c r="O89" s="1106"/>
      <c r="P89" s="1106"/>
      <c r="Q89" s="1106"/>
      <c r="R89" s="1106"/>
      <c r="S89" s="1106"/>
      <c r="T89" s="1106"/>
      <c r="U89" s="1106"/>
      <c r="V89" s="1106"/>
      <c r="W89" s="1106"/>
      <c r="X89" s="1106"/>
      <c r="Y89" s="1106"/>
      <c r="Z89" s="1106"/>
      <c r="AA89" s="1106"/>
      <c r="AB89" s="1106"/>
      <c r="AC89" s="1106"/>
      <c r="AD89" s="1106"/>
      <c r="AE89" s="1106"/>
      <c r="AF89" s="1106"/>
      <c r="AG89" s="1106"/>
    </row>
    <row r="90" spans="1:70" s="1085" customFormat="1" ht="12.95" customHeight="1">
      <c r="A90" s="5130" t="s">
        <v>905</v>
      </c>
      <c r="B90" s="5098" t="s">
        <v>71</v>
      </c>
      <c r="C90" s="5099"/>
      <c r="D90" s="5133"/>
      <c r="E90" s="5098" t="s">
        <v>67</v>
      </c>
      <c r="F90" s="5099"/>
      <c r="G90" s="5099"/>
      <c r="H90" s="5099"/>
      <c r="I90" s="5099"/>
      <c r="J90" s="5100"/>
      <c r="K90" s="5095" t="s">
        <v>68</v>
      </c>
      <c r="L90" s="5138" t="s">
        <v>889</v>
      </c>
      <c r="M90" s="5139"/>
      <c r="N90" s="5140"/>
      <c r="O90" s="5230" t="s">
        <v>886</v>
      </c>
      <c r="P90" s="5230" t="s">
        <v>888</v>
      </c>
      <c r="Q90" s="5306" t="s">
        <v>901</v>
      </c>
      <c r="R90" s="5307"/>
      <c r="S90" s="5098" t="s">
        <v>72</v>
      </c>
      <c r="T90" s="5099"/>
      <c r="U90" s="5099"/>
      <c r="V90" s="5099"/>
      <c r="W90" s="5099"/>
      <c r="X90" s="5099"/>
      <c r="Y90" s="5099"/>
      <c r="Z90" s="5234"/>
      <c r="AA90" s="5233" t="s">
        <v>1591</v>
      </c>
      <c r="AB90" s="5099"/>
      <c r="AC90" s="5099"/>
      <c r="AD90" s="5099"/>
      <c r="AE90" s="5099"/>
      <c r="AF90" s="5099"/>
      <c r="AG90" s="5099"/>
      <c r="AH90" s="5099"/>
      <c r="AI90" s="5099"/>
      <c r="AJ90" s="5099"/>
      <c r="AK90" s="5099"/>
      <c r="AL90" s="5099"/>
      <c r="AM90" s="5099"/>
      <c r="AN90" s="5099"/>
      <c r="AO90" s="5099"/>
      <c r="AP90" s="5099"/>
      <c r="AQ90" s="5099"/>
      <c r="AR90" s="5099"/>
      <c r="AS90" s="5099"/>
      <c r="AT90" s="5099"/>
      <c r="AU90" s="5099"/>
      <c r="AV90" s="5099"/>
      <c r="AW90" s="5099"/>
      <c r="AX90" s="5099"/>
      <c r="AY90" s="5099"/>
      <c r="AZ90" s="5099"/>
      <c r="BA90" s="5099"/>
      <c r="BB90" s="5099"/>
      <c r="BC90" s="5099"/>
      <c r="BD90" s="5099"/>
      <c r="BE90" s="5099"/>
      <c r="BF90" s="5234"/>
      <c r="BG90" s="5359" t="s">
        <v>429</v>
      </c>
      <c r="BH90" s="4082"/>
      <c r="BI90" s="5360"/>
      <c r="BJ90" s="5144" t="s">
        <v>76</v>
      </c>
      <c r="BK90" s="5138" t="s">
        <v>63</v>
      </c>
      <c r="BL90" s="5139"/>
      <c r="BM90" s="5139"/>
      <c r="BN90" s="5139"/>
      <c r="BO90" s="5139"/>
      <c r="BP90" s="5139"/>
      <c r="BQ90" s="5139"/>
      <c r="BR90" s="5147"/>
    </row>
    <row r="91" spans="1:70" s="1085" customFormat="1" ht="12.95" customHeight="1">
      <c r="A91" s="5131"/>
      <c r="B91" s="4169"/>
      <c r="C91" s="4170"/>
      <c r="D91" s="4171"/>
      <c r="E91" s="4169"/>
      <c r="F91" s="4170"/>
      <c r="G91" s="4170"/>
      <c r="H91" s="4170"/>
      <c r="I91" s="4170"/>
      <c r="J91" s="5101"/>
      <c r="K91" s="5096"/>
      <c r="L91" s="5141"/>
      <c r="M91" s="5142"/>
      <c r="N91" s="5143"/>
      <c r="O91" s="5231"/>
      <c r="P91" s="5231"/>
      <c r="Q91" s="5308"/>
      <c r="R91" s="5309"/>
      <c r="S91" s="4172"/>
      <c r="T91" s="4173"/>
      <c r="U91" s="4173"/>
      <c r="V91" s="4173"/>
      <c r="W91" s="4173"/>
      <c r="X91" s="4173"/>
      <c r="Y91" s="4173"/>
      <c r="Z91" s="5236"/>
      <c r="AA91" s="5235"/>
      <c r="AB91" s="4173"/>
      <c r="AC91" s="4173"/>
      <c r="AD91" s="4173"/>
      <c r="AE91" s="4173"/>
      <c r="AF91" s="4173"/>
      <c r="AG91" s="4173"/>
      <c r="AH91" s="4173"/>
      <c r="AI91" s="4173"/>
      <c r="AJ91" s="4173"/>
      <c r="AK91" s="4173"/>
      <c r="AL91" s="4173"/>
      <c r="AM91" s="4173"/>
      <c r="AN91" s="4173"/>
      <c r="AO91" s="4173"/>
      <c r="AP91" s="4173"/>
      <c r="AQ91" s="4173"/>
      <c r="AR91" s="4173"/>
      <c r="AS91" s="4173"/>
      <c r="AT91" s="4173"/>
      <c r="AU91" s="4173"/>
      <c r="AV91" s="4173"/>
      <c r="AW91" s="4173"/>
      <c r="AX91" s="4173"/>
      <c r="AY91" s="4173"/>
      <c r="AZ91" s="4173"/>
      <c r="BA91" s="4173"/>
      <c r="BB91" s="4173"/>
      <c r="BC91" s="4173"/>
      <c r="BD91" s="4173"/>
      <c r="BE91" s="4173"/>
      <c r="BF91" s="5236"/>
      <c r="BG91" s="5361"/>
      <c r="BH91" s="4083"/>
      <c r="BI91" s="5362"/>
      <c r="BJ91" s="5145"/>
      <c r="BK91" s="5148"/>
      <c r="BL91" s="5149"/>
      <c r="BM91" s="5149"/>
      <c r="BN91" s="5149"/>
      <c r="BO91" s="5149"/>
      <c r="BP91" s="5149"/>
      <c r="BQ91" s="5149"/>
      <c r="BR91" s="5150"/>
    </row>
    <row r="92" spans="1:70" s="1085" customFormat="1" ht="15" customHeight="1">
      <c r="A92" s="5131"/>
      <c r="B92" s="4169"/>
      <c r="C92" s="4170"/>
      <c r="D92" s="4171"/>
      <c r="E92" s="4169"/>
      <c r="F92" s="4170"/>
      <c r="G92" s="4170"/>
      <c r="H92" s="4170"/>
      <c r="I92" s="4170"/>
      <c r="J92" s="5101"/>
      <c r="K92" s="5096"/>
      <c r="L92" s="5141"/>
      <c r="M92" s="5142"/>
      <c r="N92" s="5143"/>
      <c r="O92" s="5231"/>
      <c r="P92" s="5231"/>
      <c r="Q92" s="5308"/>
      <c r="R92" s="5309"/>
      <c r="S92" s="5151" t="s">
        <v>73</v>
      </c>
      <c r="T92" s="5152"/>
      <c r="U92" s="5152"/>
      <c r="V92" s="5153"/>
      <c r="W92" s="5154" t="s">
        <v>1592</v>
      </c>
      <c r="X92" s="5155"/>
      <c r="Y92" s="5154" t="s">
        <v>1593</v>
      </c>
      <c r="Z92" s="5160"/>
      <c r="AA92" s="5163" t="s">
        <v>1829</v>
      </c>
      <c r="AB92" s="5164"/>
      <c r="AC92" s="5164"/>
      <c r="AD92" s="5164"/>
      <c r="AE92" s="5164"/>
      <c r="AF92" s="5164"/>
      <c r="AG92" s="5164"/>
      <c r="AH92" s="5165"/>
      <c r="AI92" s="5166" t="s">
        <v>446</v>
      </c>
      <c r="AJ92" s="5164"/>
      <c r="AK92" s="5164"/>
      <c r="AL92" s="5164"/>
      <c r="AM92" s="5164"/>
      <c r="AN92" s="5164"/>
      <c r="AO92" s="5164"/>
      <c r="AP92" s="5164"/>
      <c r="AQ92" s="5164"/>
      <c r="AR92" s="5164"/>
      <c r="AS92" s="5164"/>
      <c r="AT92" s="5164"/>
      <c r="AU92" s="5164"/>
      <c r="AV92" s="5164"/>
      <c r="AW92" s="5164"/>
      <c r="AX92" s="5164"/>
      <c r="AY92" s="5164"/>
      <c r="AZ92" s="5164"/>
      <c r="BA92" s="5164"/>
      <c r="BB92" s="5164"/>
      <c r="BC92" s="5165"/>
      <c r="BD92" s="5167" t="s">
        <v>219</v>
      </c>
      <c r="BE92" s="5168"/>
      <c r="BF92" s="5169"/>
      <c r="BG92" s="5173" t="s">
        <v>430</v>
      </c>
      <c r="BH92" s="5174"/>
      <c r="BI92" s="5175"/>
      <c r="BJ92" s="5145"/>
      <c r="BK92" s="5297" t="s">
        <v>1594</v>
      </c>
      <c r="BL92" s="5298"/>
      <c r="BM92" s="5298"/>
      <c r="BN92" s="5298"/>
      <c r="BO92" s="5298"/>
      <c r="BP92" s="5298"/>
      <c r="BQ92" s="5298"/>
      <c r="BR92" s="5299"/>
    </row>
    <row r="93" spans="1:70" s="1085" customFormat="1" ht="15" customHeight="1">
      <c r="A93" s="5131"/>
      <c r="B93" s="4169"/>
      <c r="C93" s="4170"/>
      <c r="D93" s="4171"/>
      <c r="E93" s="4169"/>
      <c r="F93" s="4170"/>
      <c r="G93" s="4170"/>
      <c r="H93" s="4170"/>
      <c r="I93" s="4170"/>
      <c r="J93" s="5101"/>
      <c r="K93" s="5096"/>
      <c r="L93" s="5126"/>
      <c r="M93" s="5127"/>
      <c r="N93" s="5128"/>
      <c r="O93" s="5231"/>
      <c r="P93" s="5231"/>
      <c r="Q93" s="5308"/>
      <c r="R93" s="5309"/>
      <c r="S93" s="5123" t="s">
        <v>900</v>
      </c>
      <c r="T93" s="5125"/>
      <c r="U93" s="5123" t="s">
        <v>902</v>
      </c>
      <c r="V93" s="5125"/>
      <c r="W93" s="5156"/>
      <c r="X93" s="5157"/>
      <c r="Y93" s="5156"/>
      <c r="Z93" s="5161"/>
      <c r="AA93" s="5181" t="s">
        <v>172</v>
      </c>
      <c r="AB93" s="5182"/>
      <c r="AC93" s="5182"/>
      <c r="AD93" s="5183"/>
      <c r="AE93" s="5184" t="s">
        <v>445</v>
      </c>
      <c r="AF93" s="5182"/>
      <c r="AG93" s="5182"/>
      <c r="AH93" s="5183"/>
      <c r="AI93" s="5205" t="s">
        <v>899</v>
      </c>
      <c r="AJ93" s="5206"/>
      <c r="AK93" s="5207"/>
      <c r="AL93" s="5154" t="s">
        <v>898</v>
      </c>
      <c r="AM93" s="5211"/>
      <c r="AN93" s="5155"/>
      <c r="AO93" s="4166" t="s">
        <v>427</v>
      </c>
      <c r="AP93" s="4167"/>
      <c r="AQ93" s="4168"/>
      <c r="AR93" s="5356" t="s">
        <v>1595</v>
      </c>
      <c r="AS93" s="5357"/>
      <c r="AT93" s="5358"/>
      <c r="AU93" s="5356" t="s">
        <v>425</v>
      </c>
      <c r="AV93" s="5357"/>
      <c r="AW93" s="5358"/>
      <c r="AX93" s="5356" t="s">
        <v>1596</v>
      </c>
      <c r="AY93" s="5357"/>
      <c r="AZ93" s="5358"/>
      <c r="BA93" s="5123" t="s">
        <v>427</v>
      </c>
      <c r="BB93" s="5124"/>
      <c r="BC93" s="5125"/>
      <c r="BD93" s="5170"/>
      <c r="BE93" s="5171"/>
      <c r="BF93" s="5172"/>
      <c r="BG93" s="5176"/>
      <c r="BH93" s="5177"/>
      <c r="BI93" s="5178"/>
      <c r="BJ93" s="5145"/>
      <c r="BK93" s="5300"/>
      <c r="BL93" s="5301"/>
      <c r="BM93" s="5301"/>
      <c r="BN93" s="5301"/>
      <c r="BO93" s="5301"/>
      <c r="BP93" s="5301"/>
      <c r="BQ93" s="5301"/>
      <c r="BR93" s="5302"/>
    </row>
    <row r="94" spans="1:70" s="1085" customFormat="1" ht="15" customHeight="1">
      <c r="A94" s="5131"/>
      <c r="B94" s="4169"/>
      <c r="C94" s="4170"/>
      <c r="D94" s="4171"/>
      <c r="E94" s="4169"/>
      <c r="F94" s="4170"/>
      <c r="G94" s="4170"/>
      <c r="H94" s="4170"/>
      <c r="I94" s="4170"/>
      <c r="J94" s="5101"/>
      <c r="K94" s="5096"/>
      <c r="L94" s="5192" t="s">
        <v>1597</v>
      </c>
      <c r="M94" s="5193"/>
      <c r="N94" s="5194"/>
      <c r="O94" s="5231"/>
      <c r="P94" s="5231"/>
      <c r="Q94" s="5308"/>
      <c r="R94" s="5309"/>
      <c r="S94" s="5141"/>
      <c r="T94" s="5143"/>
      <c r="U94" s="5141"/>
      <c r="V94" s="5143"/>
      <c r="W94" s="5156"/>
      <c r="X94" s="5157"/>
      <c r="Y94" s="5156"/>
      <c r="Z94" s="5161"/>
      <c r="AA94" s="5366" t="s">
        <v>1598</v>
      </c>
      <c r="AB94" s="5197"/>
      <c r="AC94" s="5197"/>
      <c r="AD94" s="5198"/>
      <c r="AE94" s="5196" t="s">
        <v>1599</v>
      </c>
      <c r="AF94" s="5197"/>
      <c r="AG94" s="5197"/>
      <c r="AH94" s="5198"/>
      <c r="AI94" s="5208"/>
      <c r="AJ94" s="5209"/>
      <c r="AK94" s="5210"/>
      <c r="AL94" s="5212"/>
      <c r="AM94" s="5213"/>
      <c r="AN94" s="5214"/>
      <c r="AO94" s="4169"/>
      <c r="AP94" s="4170"/>
      <c r="AQ94" s="4171"/>
      <c r="AR94" s="5199" t="s">
        <v>443</v>
      </c>
      <c r="AS94" s="5200"/>
      <c r="AT94" s="5201"/>
      <c r="AU94" s="5202" t="s">
        <v>1600</v>
      </c>
      <c r="AV94" s="5203"/>
      <c r="AW94" s="5204"/>
      <c r="AX94" s="5199" t="s">
        <v>426</v>
      </c>
      <c r="AY94" s="5200"/>
      <c r="AZ94" s="5201"/>
      <c r="BA94" s="5141"/>
      <c r="BB94" s="5142"/>
      <c r="BC94" s="5143"/>
      <c r="BD94" s="5170"/>
      <c r="BE94" s="5171"/>
      <c r="BF94" s="5172"/>
      <c r="BG94" s="5185" t="s">
        <v>431</v>
      </c>
      <c r="BH94" s="5186"/>
      <c r="BI94" s="5187"/>
      <c r="BJ94" s="5145"/>
      <c r="BK94" s="5300"/>
      <c r="BL94" s="5301"/>
      <c r="BM94" s="5301"/>
      <c r="BN94" s="5301"/>
      <c r="BO94" s="5301"/>
      <c r="BP94" s="5301"/>
      <c r="BQ94" s="5301"/>
      <c r="BR94" s="5302"/>
    </row>
    <row r="95" spans="1:70" s="1085" customFormat="1" ht="15" customHeight="1" thickBot="1">
      <c r="A95" s="5132"/>
      <c r="B95" s="5102"/>
      <c r="C95" s="5103"/>
      <c r="D95" s="5134"/>
      <c r="E95" s="5102"/>
      <c r="F95" s="5103"/>
      <c r="G95" s="5103"/>
      <c r="H95" s="5103"/>
      <c r="I95" s="5103"/>
      <c r="J95" s="5104"/>
      <c r="K95" s="5097"/>
      <c r="L95" s="5179"/>
      <c r="M95" s="5195"/>
      <c r="N95" s="5180"/>
      <c r="O95" s="5232"/>
      <c r="P95" s="5232"/>
      <c r="Q95" s="5310"/>
      <c r="R95" s="5311"/>
      <c r="S95" s="5179"/>
      <c r="T95" s="5180"/>
      <c r="U95" s="5179"/>
      <c r="V95" s="5180"/>
      <c r="W95" s="5158"/>
      <c r="X95" s="5159"/>
      <c r="Y95" s="5158"/>
      <c r="Z95" s="5162"/>
      <c r="AA95" s="1110" t="s">
        <v>1601</v>
      </c>
      <c r="AB95" s="5191" t="s">
        <v>450</v>
      </c>
      <c r="AC95" s="5191"/>
      <c r="AD95" s="1111" t="s">
        <v>1602</v>
      </c>
      <c r="AE95" s="1112" t="s">
        <v>1603</v>
      </c>
      <c r="AF95" s="5191" t="s">
        <v>450</v>
      </c>
      <c r="AG95" s="5191"/>
      <c r="AH95" s="1113" t="s">
        <v>1602</v>
      </c>
      <c r="AI95" s="5221" t="s">
        <v>897</v>
      </c>
      <c r="AJ95" s="5222"/>
      <c r="AK95" s="5223"/>
      <c r="AL95" s="5221" t="s">
        <v>1604</v>
      </c>
      <c r="AM95" s="5222"/>
      <c r="AN95" s="5223"/>
      <c r="AO95" s="5102" t="s">
        <v>1605</v>
      </c>
      <c r="AP95" s="5103"/>
      <c r="AQ95" s="5134"/>
      <c r="AR95" s="5224" t="s">
        <v>424</v>
      </c>
      <c r="AS95" s="5225"/>
      <c r="AT95" s="5226"/>
      <c r="AU95" s="5227" t="s">
        <v>74</v>
      </c>
      <c r="AV95" s="5228"/>
      <c r="AW95" s="5229"/>
      <c r="AX95" s="5227" t="s">
        <v>75</v>
      </c>
      <c r="AY95" s="5228"/>
      <c r="AZ95" s="5229"/>
      <c r="BA95" s="5102" t="s">
        <v>1606</v>
      </c>
      <c r="BB95" s="5103"/>
      <c r="BC95" s="5134"/>
      <c r="BD95" s="5363" t="s">
        <v>1607</v>
      </c>
      <c r="BE95" s="5364"/>
      <c r="BF95" s="5365"/>
      <c r="BG95" s="5188"/>
      <c r="BH95" s="5189"/>
      <c r="BI95" s="5190"/>
      <c r="BJ95" s="5146"/>
      <c r="BK95" s="5303"/>
      <c r="BL95" s="5304"/>
      <c r="BM95" s="5304"/>
      <c r="BN95" s="5304"/>
      <c r="BO95" s="5304"/>
      <c r="BP95" s="5304"/>
      <c r="BQ95" s="5304"/>
      <c r="BR95" s="5305"/>
    </row>
    <row r="96" spans="1:70" s="1085" customFormat="1" ht="14.1" customHeight="1" thickTop="1">
      <c r="A96" s="5547">
        <v>18</v>
      </c>
      <c r="B96" s="5548"/>
      <c r="C96" s="5549"/>
      <c r="D96" s="5550"/>
      <c r="E96" s="5105"/>
      <c r="F96" s="5106"/>
      <c r="G96" s="5106"/>
      <c r="H96" s="5106"/>
      <c r="I96" s="5106"/>
      <c r="J96" s="5107"/>
      <c r="K96" s="5108"/>
      <c r="L96" s="5249"/>
      <c r="M96" s="5250"/>
      <c r="N96" s="5251"/>
      <c r="O96" s="5551"/>
      <c r="P96" s="5551"/>
      <c r="Q96" s="5553"/>
      <c r="R96" s="5554"/>
      <c r="S96" s="5590"/>
      <c r="T96" s="5591"/>
      <c r="U96" s="5565"/>
      <c r="V96" s="5552" t="s">
        <v>154</v>
      </c>
      <c r="W96" s="5566"/>
      <c r="X96" s="5552" t="s">
        <v>154</v>
      </c>
      <c r="Y96" s="5256"/>
      <c r="Z96" s="5542" t="s">
        <v>154</v>
      </c>
      <c r="AA96" s="5543"/>
      <c r="AB96" s="5544"/>
      <c r="AC96" s="5544"/>
      <c r="AD96" s="5545"/>
      <c r="AE96" s="5546"/>
      <c r="AF96" s="5544"/>
      <c r="AG96" s="5544"/>
      <c r="AH96" s="5545"/>
      <c r="AI96" s="5581"/>
      <c r="AJ96" s="5582"/>
      <c r="AK96" s="5583"/>
      <c r="AL96" s="5581"/>
      <c r="AM96" s="5582"/>
      <c r="AN96" s="5583"/>
      <c r="AO96" s="5536">
        <f>SUM(AI96:AN98)</f>
        <v>0</v>
      </c>
      <c r="AP96" s="5537"/>
      <c r="AQ96" s="5538"/>
      <c r="AR96" s="5525"/>
      <c r="AS96" s="5526"/>
      <c r="AT96" s="5527"/>
      <c r="AU96" s="5525"/>
      <c r="AV96" s="5526"/>
      <c r="AW96" s="5527"/>
      <c r="AX96" s="5525"/>
      <c r="AY96" s="5526"/>
      <c r="AZ96" s="5527"/>
      <c r="BA96" s="5528">
        <f>SUM(AR96:AZ98)</f>
        <v>0</v>
      </c>
      <c r="BB96" s="5529"/>
      <c r="BC96" s="5530"/>
      <c r="BD96" s="5476" t="str">
        <f>IF(AE96+AO96+BA96=0,"",AE96+AO96+BA96)</f>
        <v/>
      </c>
      <c r="BE96" s="5477"/>
      <c r="BF96" s="5478"/>
      <c r="BG96" s="5539"/>
      <c r="BH96" s="5540"/>
      <c r="BI96" s="5541"/>
      <c r="BJ96" s="5561"/>
      <c r="BK96" s="5562"/>
      <c r="BL96" s="5563"/>
      <c r="BM96" s="5563"/>
      <c r="BN96" s="5563"/>
      <c r="BO96" s="5563"/>
      <c r="BP96" s="5563"/>
      <c r="BQ96" s="5563"/>
      <c r="BR96" s="5564"/>
    </row>
    <row r="97" spans="1:70" s="1085" customFormat="1" ht="14.1" customHeight="1">
      <c r="A97" s="5112"/>
      <c r="B97" s="5117"/>
      <c r="C97" s="5118"/>
      <c r="D97" s="5119"/>
      <c r="E97" s="5086"/>
      <c r="F97" s="5087"/>
      <c r="G97" s="5087"/>
      <c r="H97" s="5087"/>
      <c r="I97" s="5087"/>
      <c r="J97" s="5088"/>
      <c r="K97" s="5080"/>
      <c r="L97" s="5126"/>
      <c r="M97" s="5127"/>
      <c r="N97" s="5128"/>
      <c r="O97" s="5441"/>
      <c r="P97" s="5441"/>
      <c r="Q97" s="5425"/>
      <c r="R97" s="5426"/>
      <c r="S97" s="5437"/>
      <c r="T97" s="5438"/>
      <c r="U97" s="5430"/>
      <c r="V97" s="5432"/>
      <c r="W97" s="5434"/>
      <c r="X97" s="5432"/>
      <c r="Y97" s="4169"/>
      <c r="Z97" s="5408"/>
      <c r="AA97" s="5412"/>
      <c r="AB97" s="5413"/>
      <c r="AC97" s="5413"/>
      <c r="AD97" s="5414"/>
      <c r="AE97" s="5416"/>
      <c r="AF97" s="5413"/>
      <c r="AG97" s="5413"/>
      <c r="AH97" s="5414"/>
      <c r="AI97" s="5420"/>
      <c r="AJ97" s="5421"/>
      <c r="AK97" s="5422"/>
      <c r="AL97" s="5420"/>
      <c r="AM97" s="5421"/>
      <c r="AN97" s="5422"/>
      <c r="AO97" s="5394"/>
      <c r="AP97" s="5395"/>
      <c r="AQ97" s="5396"/>
      <c r="AR97" s="5555"/>
      <c r="AS97" s="5556"/>
      <c r="AT97" s="5557"/>
      <c r="AU97" s="5555"/>
      <c r="AV97" s="5556"/>
      <c r="AW97" s="5557"/>
      <c r="AX97" s="5555"/>
      <c r="AY97" s="5556"/>
      <c r="AZ97" s="5557"/>
      <c r="BA97" s="5531"/>
      <c r="BB97" s="5532"/>
      <c r="BC97" s="5533"/>
      <c r="BD97" s="5531"/>
      <c r="BE97" s="5532"/>
      <c r="BF97" s="5535"/>
      <c r="BG97" s="5376"/>
      <c r="BH97" s="5377"/>
      <c r="BI97" s="5378"/>
      <c r="BJ97" s="5380"/>
      <c r="BK97" s="5388"/>
      <c r="BL97" s="5389"/>
      <c r="BM97" s="5389"/>
      <c r="BN97" s="5389"/>
      <c r="BO97" s="5389"/>
      <c r="BP97" s="5389"/>
      <c r="BQ97" s="5389"/>
      <c r="BR97" s="5390"/>
    </row>
    <row r="98" spans="1:70" s="1085" customFormat="1" ht="14.1" customHeight="1">
      <c r="A98" s="5113"/>
      <c r="B98" s="5120"/>
      <c r="C98" s="5121"/>
      <c r="D98" s="5122"/>
      <c r="E98" s="5089"/>
      <c r="F98" s="5090"/>
      <c r="G98" s="5090"/>
      <c r="H98" s="5090"/>
      <c r="I98" s="5090"/>
      <c r="J98" s="5091"/>
      <c r="K98" s="5081"/>
      <c r="L98" s="5370"/>
      <c r="M98" s="5371"/>
      <c r="N98" s="5372"/>
      <c r="O98" s="5442"/>
      <c r="P98" s="5442"/>
      <c r="Q98" s="5427"/>
      <c r="R98" s="5428"/>
      <c r="S98" s="5439"/>
      <c r="T98" s="2620"/>
      <c r="U98" s="1125"/>
      <c r="V98" s="1126" t="s">
        <v>47</v>
      </c>
      <c r="W98" s="1372"/>
      <c r="X98" s="1126" t="s">
        <v>47</v>
      </c>
      <c r="Y98" s="1372"/>
      <c r="Z98" s="1126" t="s">
        <v>47</v>
      </c>
      <c r="AA98" s="1127" t="s">
        <v>1609</v>
      </c>
      <c r="AB98" s="5449"/>
      <c r="AC98" s="5449"/>
      <c r="AD98" s="1128" t="s">
        <v>1611</v>
      </c>
      <c r="AE98" s="1129" t="s">
        <v>1609</v>
      </c>
      <c r="AF98" s="5449"/>
      <c r="AG98" s="5449"/>
      <c r="AH98" s="1130" t="s">
        <v>1611</v>
      </c>
      <c r="AI98" s="5237"/>
      <c r="AJ98" s="5238"/>
      <c r="AK98" s="5239"/>
      <c r="AL98" s="5237"/>
      <c r="AM98" s="5238"/>
      <c r="AN98" s="5239"/>
      <c r="AO98" s="5397"/>
      <c r="AP98" s="5398"/>
      <c r="AQ98" s="5399"/>
      <c r="AR98" s="5558"/>
      <c r="AS98" s="5559"/>
      <c r="AT98" s="5560"/>
      <c r="AU98" s="5558"/>
      <c r="AV98" s="5559"/>
      <c r="AW98" s="5560"/>
      <c r="AX98" s="5558"/>
      <c r="AY98" s="5559"/>
      <c r="AZ98" s="5560"/>
      <c r="BA98" s="5479"/>
      <c r="BB98" s="5480"/>
      <c r="BC98" s="5534"/>
      <c r="BD98" s="5531"/>
      <c r="BE98" s="5532"/>
      <c r="BF98" s="5535"/>
      <c r="BG98" s="5243"/>
      <c r="BH98" s="5244"/>
      <c r="BI98" s="5245"/>
      <c r="BJ98" s="5381"/>
      <c r="BK98" s="5246"/>
      <c r="BL98" s="5247"/>
      <c r="BM98" s="5247"/>
      <c r="BN98" s="5247"/>
      <c r="BO98" s="5247"/>
      <c r="BP98" s="5247"/>
      <c r="BQ98" s="5247"/>
      <c r="BR98" s="5248"/>
    </row>
    <row r="99" spans="1:70" s="1085" customFormat="1" ht="14.1" customHeight="1">
      <c r="A99" s="5111">
        <v>19</v>
      </c>
      <c r="B99" s="5114"/>
      <c r="C99" s="5115"/>
      <c r="D99" s="5116"/>
      <c r="E99" s="5083"/>
      <c r="F99" s="5084"/>
      <c r="G99" s="5084"/>
      <c r="H99" s="5084"/>
      <c r="I99" s="5084"/>
      <c r="J99" s="5085"/>
      <c r="K99" s="5079"/>
      <c r="L99" s="5123"/>
      <c r="M99" s="5124"/>
      <c r="N99" s="5125"/>
      <c r="O99" s="5440"/>
      <c r="P99" s="5440"/>
      <c r="Q99" s="5423"/>
      <c r="R99" s="5424"/>
      <c r="S99" s="5435"/>
      <c r="T99" s="5436"/>
      <c r="U99" s="5429"/>
      <c r="V99" s="5431" t="s">
        <v>154</v>
      </c>
      <c r="W99" s="5433"/>
      <c r="X99" s="5431" t="s">
        <v>154</v>
      </c>
      <c r="Y99" s="4166"/>
      <c r="Z99" s="5407" t="s">
        <v>154</v>
      </c>
      <c r="AA99" s="5409"/>
      <c r="AB99" s="5410"/>
      <c r="AC99" s="5410"/>
      <c r="AD99" s="5411"/>
      <c r="AE99" s="5415"/>
      <c r="AF99" s="5410"/>
      <c r="AG99" s="5410"/>
      <c r="AH99" s="5411"/>
      <c r="AI99" s="5417"/>
      <c r="AJ99" s="5418"/>
      <c r="AK99" s="5419"/>
      <c r="AL99" s="5417"/>
      <c r="AM99" s="5418"/>
      <c r="AN99" s="5419"/>
      <c r="AO99" s="5391">
        <f>SUM(AI99:AN101)</f>
        <v>0</v>
      </c>
      <c r="AP99" s="5392"/>
      <c r="AQ99" s="5393"/>
      <c r="AR99" s="5567"/>
      <c r="AS99" s="5568"/>
      <c r="AT99" s="5569"/>
      <c r="AU99" s="5567"/>
      <c r="AV99" s="5568"/>
      <c r="AW99" s="5569"/>
      <c r="AX99" s="5567"/>
      <c r="AY99" s="5568"/>
      <c r="AZ99" s="5569"/>
      <c r="BA99" s="5476">
        <f>SUM(AR99:AZ101)</f>
        <v>0</v>
      </c>
      <c r="BB99" s="5477"/>
      <c r="BC99" s="5570"/>
      <c r="BD99" s="5476" t="str">
        <f t="shared" ref="BD99" si="14">IF(AE99+AO99+BA99=0,"",AE99+AO99+BA99)</f>
        <v/>
      </c>
      <c r="BE99" s="5477"/>
      <c r="BF99" s="5478"/>
      <c r="BG99" s="5373"/>
      <c r="BH99" s="5374"/>
      <c r="BI99" s="5375"/>
      <c r="BJ99" s="5379"/>
      <c r="BK99" s="5382"/>
      <c r="BL99" s="5383"/>
      <c r="BM99" s="5383"/>
      <c r="BN99" s="5383"/>
      <c r="BO99" s="5383"/>
      <c r="BP99" s="5383"/>
      <c r="BQ99" s="5383"/>
      <c r="BR99" s="5384"/>
    </row>
    <row r="100" spans="1:70" s="1085" customFormat="1" ht="14.1" customHeight="1">
      <c r="A100" s="5112"/>
      <c r="B100" s="5117"/>
      <c r="C100" s="5118"/>
      <c r="D100" s="5119"/>
      <c r="E100" s="5086"/>
      <c r="F100" s="5087"/>
      <c r="G100" s="5087"/>
      <c r="H100" s="5087"/>
      <c r="I100" s="5087"/>
      <c r="J100" s="5088"/>
      <c r="K100" s="5080"/>
      <c r="L100" s="5126"/>
      <c r="M100" s="5127"/>
      <c r="N100" s="5128"/>
      <c r="O100" s="5441"/>
      <c r="P100" s="5441"/>
      <c r="Q100" s="5425"/>
      <c r="R100" s="5426"/>
      <c r="S100" s="5437"/>
      <c r="T100" s="5438"/>
      <c r="U100" s="5430"/>
      <c r="V100" s="5432"/>
      <c r="W100" s="5434"/>
      <c r="X100" s="5432"/>
      <c r="Y100" s="4169"/>
      <c r="Z100" s="5408"/>
      <c r="AA100" s="5412"/>
      <c r="AB100" s="5413"/>
      <c r="AC100" s="5413"/>
      <c r="AD100" s="5414"/>
      <c r="AE100" s="5416"/>
      <c r="AF100" s="5413"/>
      <c r="AG100" s="5413"/>
      <c r="AH100" s="5414"/>
      <c r="AI100" s="5420"/>
      <c r="AJ100" s="5421"/>
      <c r="AK100" s="5422"/>
      <c r="AL100" s="5420"/>
      <c r="AM100" s="5421"/>
      <c r="AN100" s="5422"/>
      <c r="AO100" s="5394"/>
      <c r="AP100" s="5395"/>
      <c r="AQ100" s="5396"/>
      <c r="AR100" s="5555"/>
      <c r="AS100" s="5556"/>
      <c r="AT100" s="5557"/>
      <c r="AU100" s="5555"/>
      <c r="AV100" s="5556"/>
      <c r="AW100" s="5557"/>
      <c r="AX100" s="5555"/>
      <c r="AY100" s="5556"/>
      <c r="AZ100" s="5557"/>
      <c r="BA100" s="5531"/>
      <c r="BB100" s="5532"/>
      <c r="BC100" s="5533"/>
      <c r="BD100" s="5531"/>
      <c r="BE100" s="5532"/>
      <c r="BF100" s="5535"/>
      <c r="BG100" s="5376"/>
      <c r="BH100" s="5377"/>
      <c r="BI100" s="5378"/>
      <c r="BJ100" s="5380"/>
      <c r="BK100" s="5388"/>
      <c r="BL100" s="5389"/>
      <c r="BM100" s="5389"/>
      <c r="BN100" s="5389"/>
      <c r="BO100" s="5389"/>
      <c r="BP100" s="5389"/>
      <c r="BQ100" s="5389"/>
      <c r="BR100" s="5390"/>
    </row>
    <row r="101" spans="1:70" s="1085" customFormat="1" ht="14.1" customHeight="1">
      <c r="A101" s="5113"/>
      <c r="B101" s="5120"/>
      <c r="C101" s="5121"/>
      <c r="D101" s="5122"/>
      <c r="E101" s="5089"/>
      <c r="F101" s="5090"/>
      <c r="G101" s="5090"/>
      <c r="H101" s="5090"/>
      <c r="I101" s="5090"/>
      <c r="J101" s="5091"/>
      <c r="K101" s="5081"/>
      <c r="L101" s="5370"/>
      <c r="M101" s="5371"/>
      <c r="N101" s="5372"/>
      <c r="O101" s="5442"/>
      <c r="P101" s="5442"/>
      <c r="Q101" s="5427"/>
      <c r="R101" s="5428"/>
      <c r="S101" s="5439"/>
      <c r="T101" s="2620"/>
      <c r="U101" s="1125"/>
      <c r="V101" s="1126" t="s">
        <v>47</v>
      </c>
      <c r="W101" s="1372"/>
      <c r="X101" s="1126" t="s">
        <v>47</v>
      </c>
      <c r="Y101" s="1372"/>
      <c r="Z101" s="1126" t="s">
        <v>47</v>
      </c>
      <c r="AA101" s="1127" t="s">
        <v>1609</v>
      </c>
      <c r="AB101" s="5449"/>
      <c r="AC101" s="5449"/>
      <c r="AD101" s="1128" t="s">
        <v>1611</v>
      </c>
      <c r="AE101" s="1129" t="s">
        <v>1609</v>
      </c>
      <c r="AF101" s="5449"/>
      <c r="AG101" s="5449"/>
      <c r="AH101" s="1130" t="s">
        <v>1611</v>
      </c>
      <c r="AI101" s="5237"/>
      <c r="AJ101" s="5238"/>
      <c r="AK101" s="5239"/>
      <c r="AL101" s="5237"/>
      <c r="AM101" s="5238"/>
      <c r="AN101" s="5239"/>
      <c r="AO101" s="5397"/>
      <c r="AP101" s="5398"/>
      <c r="AQ101" s="5399"/>
      <c r="AR101" s="5558"/>
      <c r="AS101" s="5559"/>
      <c r="AT101" s="5560"/>
      <c r="AU101" s="5558"/>
      <c r="AV101" s="5559"/>
      <c r="AW101" s="5560"/>
      <c r="AX101" s="5558"/>
      <c r="AY101" s="5559"/>
      <c r="AZ101" s="5560"/>
      <c r="BA101" s="5479"/>
      <c r="BB101" s="5480"/>
      <c r="BC101" s="5534"/>
      <c r="BD101" s="5531"/>
      <c r="BE101" s="5532"/>
      <c r="BF101" s="5535"/>
      <c r="BG101" s="5243"/>
      <c r="BH101" s="5244"/>
      <c r="BI101" s="5245"/>
      <c r="BJ101" s="5381"/>
      <c r="BK101" s="5246"/>
      <c r="BL101" s="5247"/>
      <c r="BM101" s="5247"/>
      <c r="BN101" s="5247"/>
      <c r="BO101" s="5247"/>
      <c r="BP101" s="5247"/>
      <c r="BQ101" s="5247"/>
      <c r="BR101" s="5248"/>
    </row>
    <row r="102" spans="1:70" s="1085" customFormat="1" ht="14.1" customHeight="1">
      <c r="A102" s="5111">
        <v>20</v>
      </c>
      <c r="B102" s="5114"/>
      <c r="C102" s="5115"/>
      <c r="D102" s="5116"/>
      <c r="E102" s="5083"/>
      <c r="F102" s="5084"/>
      <c r="G102" s="5084"/>
      <c r="H102" s="5084"/>
      <c r="I102" s="5084"/>
      <c r="J102" s="5085"/>
      <c r="K102" s="5079"/>
      <c r="L102" s="5123"/>
      <c r="M102" s="5124"/>
      <c r="N102" s="5125"/>
      <c r="O102" s="5440"/>
      <c r="P102" s="5440"/>
      <c r="Q102" s="5423"/>
      <c r="R102" s="5424"/>
      <c r="S102" s="5435"/>
      <c r="T102" s="5436"/>
      <c r="U102" s="5429"/>
      <c r="V102" s="5431" t="s">
        <v>154</v>
      </c>
      <c r="W102" s="5433"/>
      <c r="X102" s="5431" t="s">
        <v>154</v>
      </c>
      <c r="Y102" s="4166"/>
      <c r="Z102" s="5407" t="s">
        <v>154</v>
      </c>
      <c r="AA102" s="5409"/>
      <c r="AB102" s="5410"/>
      <c r="AC102" s="5410"/>
      <c r="AD102" s="5411"/>
      <c r="AE102" s="5415"/>
      <c r="AF102" s="5410"/>
      <c r="AG102" s="5410"/>
      <c r="AH102" s="5411"/>
      <c r="AI102" s="5417"/>
      <c r="AJ102" s="5418"/>
      <c r="AK102" s="5419"/>
      <c r="AL102" s="5417"/>
      <c r="AM102" s="5418"/>
      <c r="AN102" s="5419"/>
      <c r="AO102" s="5391">
        <f>SUM(AI102:AN104)</f>
        <v>0</v>
      </c>
      <c r="AP102" s="5392"/>
      <c r="AQ102" s="5393"/>
      <c r="AR102" s="5567"/>
      <c r="AS102" s="5568"/>
      <c r="AT102" s="5569"/>
      <c r="AU102" s="5567"/>
      <c r="AV102" s="5568"/>
      <c r="AW102" s="5569"/>
      <c r="AX102" s="5567"/>
      <c r="AY102" s="5568"/>
      <c r="AZ102" s="5569"/>
      <c r="BA102" s="5476">
        <f>SUM(AR102:AZ104)</f>
        <v>0</v>
      </c>
      <c r="BB102" s="5477"/>
      <c r="BC102" s="5570"/>
      <c r="BD102" s="5476" t="str">
        <f t="shared" ref="BD102" si="15">IF(AE102+AO102+BA102=0,"",AE102+AO102+BA102)</f>
        <v/>
      </c>
      <c r="BE102" s="5477"/>
      <c r="BF102" s="5478"/>
      <c r="BG102" s="5373"/>
      <c r="BH102" s="5374"/>
      <c r="BI102" s="5375"/>
      <c r="BJ102" s="5379"/>
      <c r="BK102" s="5382"/>
      <c r="BL102" s="5383"/>
      <c r="BM102" s="5383"/>
      <c r="BN102" s="5383"/>
      <c r="BO102" s="5383"/>
      <c r="BP102" s="5383"/>
      <c r="BQ102" s="5383"/>
      <c r="BR102" s="5384"/>
    </row>
    <row r="103" spans="1:70" s="1085" customFormat="1" ht="14.1" customHeight="1">
      <c r="A103" s="5112"/>
      <c r="B103" s="5117"/>
      <c r="C103" s="5118"/>
      <c r="D103" s="5119"/>
      <c r="E103" s="5086"/>
      <c r="F103" s="5087"/>
      <c r="G103" s="5087"/>
      <c r="H103" s="5087"/>
      <c r="I103" s="5087"/>
      <c r="J103" s="5088"/>
      <c r="K103" s="5080"/>
      <c r="L103" s="5126"/>
      <c r="M103" s="5127"/>
      <c r="N103" s="5128"/>
      <c r="O103" s="5441"/>
      <c r="P103" s="5441"/>
      <c r="Q103" s="5425"/>
      <c r="R103" s="5426"/>
      <c r="S103" s="5437"/>
      <c r="T103" s="5438"/>
      <c r="U103" s="5430"/>
      <c r="V103" s="5432"/>
      <c r="W103" s="5434"/>
      <c r="X103" s="5432"/>
      <c r="Y103" s="4169"/>
      <c r="Z103" s="5408"/>
      <c r="AA103" s="5412"/>
      <c r="AB103" s="5413"/>
      <c r="AC103" s="5413"/>
      <c r="AD103" s="5414"/>
      <c r="AE103" s="5416"/>
      <c r="AF103" s="5413"/>
      <c r="AG103" s="5413"/>
      <c r="AH103" s="5414"/>
      <c r="AI103" s="5420"/>
      <c r="AJ103" s="5421"/>
      <c r="AK103" s="5422"/>
      <c r="AL103" s="5420"/>
      <c r="AM103" s="5421"/>
      <c r="AN103" s="5422"/>
      <c r="AO103" s="5394"/>
      <c r="AP103" s="5395"/>
      <c r="AQ103" s="5396"/>
      <c r="AR103" s="5555"/>
      <c r="AS103" s="5556"/>
      <c r="AT103" s="5557"/>
      <c r="AU103" s="5555"/>
      <c r="AV103" s="5556"/>
      <c r="AW103" s="5557"/>
      <c r="AX103" s="5555"/>
      <c r="AY103" s="5556"/>
      <c r="AZ103" s="5557"/>
      <c r="BA103" s="5531"/>
      <c r="BB103" s="5532"/>
      <c r="BC103" s="5533"/>
      <c r="BD103" s="5531"/>
      <c r="BE103" s="5532"/>
      <c r="BF103" s="5535"/>
      <c r="BG103" s="5376"/>
      <c r="BH103" s="5377"/>
      <c r="BI103" s="5378"/>
      <c r="BJ103" s="5380"/>
      <c r="BK103" s="5388"/>
      <c r="BL103" s="5389"/>
      <c r="BM103" s="5389"/>
      <c r="BN103" s="5389"/>
      <c r="BO103" s="5389"/>
      <c r="BP103" s="5389"/>
      <c r="BQ103" s="5389"/>
      <c r="BR103" s="5390"/>
    </row>
    <row r="104" spans="1:70" s="1085" customFormat="1" ht="14.1" customHeight="1">
      <c r="A104" s="5113"/>
      <c r="B104" s="5120"/>
      <c r="C104" s="5121"/>
      <c r="D104" s="5122"/>
      <c r="E104" s="5089"/>
      <c r="F104" s="5090"/>
      <c r="G104" s="5090"/>
      <c r="H104" s="5090"/>
      <c r="I104" s="5090"/>
      <c r="J104" s="5091"/>
      <c r="K104" s="5081"/>
      <c r="L104" s="5370"/>
      <c r="M104" s="5371"/>
      <c r="N104" s="5372"/>
      <c r="O104" s="5442"/>
      <c r="P104" s="5442"/>
      <c r="Q104" s="5427"/>
      <c r="R104" s="5428"/>
      <c r="S104" s="5439"/>
      <c r="T104" s="2620"/>
      <c r="U104" s="1125"/>
      <c r="V104" s="1126" t="s">
        <v>47</v>
      </c>
      <c r="W104" s="1372"/>
      <c r="X104" s="1126" t="s">
        <v>47</v>
      </c>
      <c r="Y104" s="1372"/>
      <c r="Z104" s="1126" t="s">
        <v>47</v>
      </c>
      <c r="AA104" s="1127" t="s">
        <v>1609</v>
      </c>
      <c r="AB104" s="5449"/>
      <c r="AC104" s="5449"/>
      <c r="AD104" s="1128" t="s">
        <v>1611</v>
      </c>
      <c r="AE104" s="1129" t="s">
        <v>1609</v>
      </c>
      <c r="AF104" s="5449"/>
      <c r="AG104" s="5449"/>
      <c r="AH104" s="1130" t="s">
        <v>1611</v>
      </c>
      <c r="AI104" s="5237"/>
      <c r="AJ104" s="5238"/>
      <c r="AK104" s="5239"/>
      <c r="AL104" s="5237"/>
      <c r="AM104" s="5238"/>
      <c r="AN104" s="5239"/>
      <c r="AO104" s="5397"/>
      <c r="AP104" s="5398"/>
      <c r="AQ104" s="5399"/>
      <c r="AR104" s="5558"/>
      <c r="AS104" s="5559"/>
      <c r="AT104" s="5560"/>
      <c r="AU104" s="5558"/>
      <c r="AV104" s="5559"/>
      <c r="AW104" s="5560"/>
      <c r="AX104" s="5558"/>
      <c r="AY104" s="5559"/>
      <c r="AZ104" s="5560"/>
      <c r="BA104" s="5479"/>
      <c r="BB104" s="5480"/>
      <c r="BC104" s="5534"/>
      <c r="BD104" s="5531"/>
      <c r="BE104" s="5532"/>
      <c r="BF104" s="5535"/>
      <c r="BG104" s="5243"/>
      <c r="BH104" s="5244"/>
      <c r="BI104" s="5245"/>
      <c r="BJ104" s="5381"/>
      <c r="BK104" s="5246"/>
      <c r="BL104" s="5247"/>
      <c r="BM104" s="5247"/>
      <c r="BN104" s="5247"/>
      <c r="BO104" s="5247"/>
      <c r="BP104" s="5247"/>
      <c r="BQ104" s="5247"/>
      <c r="BR104" s="5248"/>
    </row>
    <row r="105" spans="1:70" s="1085" customFormat="1" ht="14.1" customHeight="1">
      <c r="A105" s="5111">
        <v>21</v>
      </c>
      <c r="B105" s="5114"/>
      <c r="C105" s="5115"/>
      <c r="D105" s="5116"/>
      <c r="E105" s="5083"/>
      <c r="F105" s="5084"/>
      <c r="G105" s="5084"/>
      <c r="H105" s="5084"/>
      <c r="I105" s="5084"/>
      <c r="J105" s="5085"/>
      <c r="K105" s="5079"/>
      <c r="L105" s="5123"/>
      <c r="M105" s="5124"/>
      <c r="N105" s="5125"/>
      <c r="O105" s="5440"/>
      <c r="P105" s="5440"/>
      <c r="Q105" s="5423"/>
      <c r="R105" s="5424"/>
      <c r="S105" s="5435"/>
      <c r="T105" s="5436"/>
      <c r="U105" s="5429"/>
      <c r="V105" s="5431" t="s">
        <v>154</v>
      </c>
      <c r="W105" s="5433"/>
      <c r="X105" s="5431" t="s">
        <v>154</v>
      </c>
      <c r="Y105" s="4166"/>
      <c r="Z105" s="5407" t="s">
        <v>154</v>
      </c>
      <c r="AA105" s="5409"/>
      <c r="AB105" s="5410"/>
      <c r="AC105" s="5410"/>
      <c r="AD105" s="5411"/>
      <c r="AE105" s="5415"/>
      <c r="AF105" s="5410"/>
      <c r="AG105" s="5410"/>
      <c r="AH105" s="5411"/>
      <c r="AI105" s="5417"/>
      <c r="AJ105" s="5418"/>
      <c r="AK105" s="5419"/>
      <c r="AL105" s="5417"/>
      <c r="AM105" s="5418"/>
      <c r="AN105" s="5419"/>
      <c r="AO105" s="5391">
        <f>SUM(AI105:AN107)</f>
        <v>0</v>
      </c>
      <c r="AP105" s="5392"/>
      <c r="AQ105" s="5393"/>
      <c r="AR105" s="5567"/>
      <c r="AS105" s="5568"/>
      <c r="AT105" s="5569"/>
      <c r="AU105" s="5567"/>
      <c r="AV105" s="5568"/>
      <c r="AW105" s="5569"/>
      <c r="AX105" s="5567"/>
      <c r="AY105" s="5568"/>
      <c r="AZ105" s="5569"/>
      <c r="BA105" s="5476">
        <f>SUM(AR105:AZ107)</f>
        <v>0</v>
      </c>
      <c r="BB105" s="5477"/>
      <c r="BC105" s="5570"/>
      <c r="BD105" s="5476" t="str">
        <f t="shared" ref="BD105" si="16">IF(AE105+AO105+BA105=0,"",AE105+AO105+BA105)</f>
        <v/>
      </c>
      <c r="BE105" s="5477"/>
      <c r="BF105" s="5478"/>
      <c r="BG105" s="5373"/>
      <c r="BH105" s="5374"/>
      <c r="BI105" s="5375"/>
      <c r="BJ105" s="5379"/>
      <c r="BK105" s="5382"/>
      <c r="BL105" s="5383"/>
      <c r="BM105" s="5383"/>
      <c r="BN105" s="5383"/>
      <c r="BO105" s="5383"/>
      <c r="BP105" s="5383"/>
      <c r="BQ105" s="5383"/>
      <c r="BR105" s="5384"/>
    </row>
    <row r="106" spans="1:70" s="1085" customFormat="1" ht="14.1" customHeight="1">
      <c r="A106" s="5112"/>
      <c r="B106" s="5117"/>
      <c r="C106" s="5118"/>
      <c r="D106" s="5119"/>
      <c r="E106" s="5086"/>
      <c r="F106" s="5087"/>
      <c r="G106" s="5087"/>
      <c r="H106" s="5087"/>
      <c r="I106" s="5087"/>
      <c r="J106" s="5088"/>
      <c r="K106" s="5080"/>
      <c r="L106" s="5126"/>
      <c r="M106" s="5127"/>
      <c r="N106" s="5128"/>
      <c r="O106" s="5441"/>
      <c r="P106" s="5441"/>
      <c r="Q106" s="5425"/>
      <c r="R106" s="5426"/>
      <c r="S106" s="5437"/>
      <c r="T106" s="5438"/>
      <c r="U106" s="5430"/>
      <c r="V106" s="5432"/>
      <c r="W106" s="5434"/>
      <c r="X106" s="5432"/>
      <c r="Y106" s="4169"/>
      <c r="Z106" s="5408"/>
      <c r="AA106" s="5412"/>
      <c r="AB106" s="5413"/>
      <c r="AC106" s="5413"/>
      <c r="AD106" s="5414"/>
      <c r="AE106" s="5416"/>
      <c r="AF106" s="5413"/>
      <c r="AG106" s="5413"/>
      <c r="AH106" s="5414"/>
      <c r="AI106" s="5420"/>
      <c r="AJ106" s="5421"/>
      <c r="AK106" s="5422"/>
      <c r="AL106" s="5420"/>
      <c r="AM106" s="5421"/>
      <c r="AN106" s="5422"/>
      <c r="AO106" s="5394"/>
      <c r="AP106" s="5395"/>
      <c r="AQ106" s="5396"/>
      <c r="AR106" s="5555"/>
      <c r="AS106" s="5556"/>
      <c r="AT106" s="5557"/>
      <c r="AU106" s="5555"/>
      <c r="AV106" s="5556"/>
      <c r="AW106" s="5557"/>
      <c r="AX106" s="5555"/>
      <c r="AY106" s="5556"/>
      <c r="AZ106" s="5557"/>
      <c r="BA106" s="5531"/>
      <c r="BB106" s="5532"/>
      <c r="BC106" s="5533"/>
      <c r="BD106" s="5531"/>
      <c r="BE106" s="5532"/>
      <c r="BF106" s="5535"/>
      <c r="BG106" s="5376"/>
      <c r="BH106" s="5377"/>
      <c r="BI106" s="5378"/>
      <c r="BJ106" s="5380"/>
      <c r="BK106" s="5388"/>
      <c r="BL106" s="5389"/>
      <c r="BM106" s="5389"/>
      <c r="BN106" s="5389"/>
      <c r="BO106" s="5389"/>
      <c r="BP106" s="5389"/>
      <c r="BQ106" s="5389"/>
      <c r="BR106" s="5390"/>
    </row>
    <row r="107" spans="1:70" s="1085" customFormat="1" ht="14.1" customHeight="1">
      <c r="A107" s="5113"/>
      <c r="B107" s="5120"/>
      <c r="C107" s="5121"/>
      <c r="D107" s="5122"/>
      <c r="E107" s="5089"/>
      <c r="F107" s="5090"/>
      <c r="G107" s="5090"/>
      <c r="H107" s="5090"/>
      <c r="I107" s="5090"/>
      <c r="J107" s="5091"/>
      <c r="K107" s="5081"/>
      <c r="L107" s="5370"/>
      <c r="M107" s="5371"/>
      <c r="N107" s="5372"/>
      <c r="O107" s="5442"/>
      <c r="P107" s="5442"/>
      <c r="Q107" s="5427"/>
      <c r="R107" s="5428"/>
      <c r="S107" s="5439"/>
      <c r="T107" s="2620"/>
      <c r="U107" s="1125"/>
      <c r="V107" s="1126" t="s">
        <v>47</v>
      </c>
      <c r="W107" s="1372"/>
      <c r="X107" s="1126" t="s">
        <v>47</v>
      </c>
      <c r="Y107" s="1372"/>
      <c r="Z107" s="1126" t="s">
        <v>47</v>
      </c>
      <c r="AA107" s="1127" t="s">
        <v>1609</v>
      </c>
      <c r="AB107" s="5449"/>
      <c r="AC107" s="5449"/>
      <c r="AD107" s="1128" t="s">
        <v>1611</v>
      </c>
      <c r="AE107" s="1129" t="s">
        <v>1609</v>
      </c>
      <c r="AF107" s="5449"/>
      <c r="AG107" s="5449"/>
      <c r="AH107" s="1130" t="s">
        <v>1611</v>
      </c>
      <c r="AI107" s="5237"/>
      <c r="AJ107" s="5238"/>
      <c r="AK107" s="5239"/>
      <c r="AL107" s="5237"/>
      <c r="AM107" s="5238"/>
      <c r="AN107" s="5239"/>
      <c r="AO107" s="5397"/>
      <c r="AP107" s="5398"/>
      <c r="AQ107" s="5399"/>
      <c r="AR107" s="5558"/>
      <c r="AS107" s="5559"/>
      <c r="AT107" s="5560"/>
      <c r="AU107" s="5558"/>
      <c r="AV107" s="5559"/>
      <c r="AW107" s="5560"/>
      <c r="AX107" s="5558"/>
      <c r="AY107" s="5559"/>
      <c r="AZ107" s="5560"/>
      <c r="BA107" s="5479"/>
      <c r="BB107" s="5480"/>
      <c r="BC107" s="5534"/>
      <c r="BD107" s="5531"/>
      <c r="BE107" s="5532"/>
      <c r="BF107" s="5535"/>
      <c r="BG107" s="5243"/>
      <c r="BH107" s="5244"/>
      <c r="BI107" s="5245"/>
      <c r="BJ107" s="5381"/>
      <c r="BK107" s="5246"/>
      <c r="BL107" s="5247"/>
      <c r="BM107" s="5247"/>
      <c r="BN107" s="5247"/>
      <c r="BO107" s="5247"/>
      <c r="BP107" s="5247"/>
      <c r="BQ107" s="5247"/>
      <c r="BR107" s="5248"/>
    </row>
    <row r="108" spans="1:70" s="1085" customFormat="1" ht="14.1" customHeight="1">
      <c r="A108" s="5111">
        <v>22</v>
      </c>
      <c r="B108" s="5114"/>
      <c r="C108" s="5115"/>
      <c r="D108" s="5116"/>
      <c r="E108" s="5083"/>
      <c r="F108" s="5084"/>
      <c r="G108" s="5084"/>
      <c r="H108" s="5084"/>
      <c r="I108" s="5084"/>
      <c r="J108" s="5085"/>
      <c r="K108" s="5079"/>
      <c r="L108" s="5123"/>
      <c r="M108" s="5124"/>
      <c r="N108" s="5125"/>
      <c r="O108" s="5440"/>
      <c r="P108" s="5440"/>
      <c r="Q108" s="5423"/>
      <c r="R108" s="5424"/>
      <c r="S108" s="5435"/>
      <c r="T108" s="5436"/>
      <c r="U108" s="5429"/>
      <c r="V108" s="5431" t="s">
        <v>154</v>
      </c>
      <c r="W108" s="5433"/>
      <c r="X108" s="5431" t="s">
        <v>154</v>
      </c>
      <c r="Y108" s="4166"/>
      <c r="Z108" s="5407" t="s">
        <v>154</v>
      </c>
      <c r="AA108" s="5409"/>
      <c r="AB108" s="5410"/>
      <c r="AC108" s="5410"/>
      <c r="AD108" s="5411"/>
      <c r="AE108" s="5415"/>
      <c r="AF108" s="5410"/>
      <c r="AG108" s="5410"/>
      <c r="AH108" s="5411"/>
      <c r="AI108" s="5417"/>
      <c r="AJ108" s="5418"/>
      <c r="AK108" s="5419"/>
      <c r="AL108" s="5417"/>
      <c r="AM108" s="5418"/>
      <c r="AN108" s="5419"/>
      <c r="AO108" s="5391">
        <f>SUM(AI108:AN110)</f>
        <v>0</v>
      </c>
      <c r="AP108" s="5392"/>
      <c r="AQ108" s="5393"/>
      <c r="AR108" s="5567"/>
      <c r="AS108" s="5568"/>
      <c r="AT108" s="5569"/>
      <c r="AU108" s="5567"/>
      <c r="AV108" s="5568"/>
      <c r="AW108" s="5569"/>
      <c r="AX108" s="5567"/>
      <c r="AY108" s="5568"/>
      <c r="AZ108" s="5569"/>
      <c r="BA108" s="5476">
        <f>SUM(AR108:AZ110)</f>
        <v>0</v>
      </c>
      <c r="BB108" s="5477"/>
      <c r="BC108" s="5570"/>
      <c r="BD108" s="5476" t="str">
        <f t="shared" ref="BD108" si="17">IF(AE108+AO108+BA108=0,"",AE108+AO108+BA108)</f>
        <v/>
      </c>
      <c r="BE108" s="5477"/>
      <c r="BF108" s="5478"/>
      <c r="BG108" s="5373"/>
      <c r="BH108" s="5374"/>
      <c r="BI108" s="5375"/>
      <c r="BJ108" s="5379"/>
      <c r="BK108" s="5382"/>
      <c r="BL108" s="5383"/>
      <c r="BM108" s="5383"/>
      <c r="BN108" s="5383"/>
      <c r="BO108" s="5383"/>
      <c r="BP108" s="5383"/>
      <c r="BQ108" s="5383"/>
      <c r="BR108" s="5384"/>
    </row>
    <row r="109" spans="1:70" s="1085" customFormat="1" ht="14.1" customHeight="1">
      <c r="A109" s="5112"/>
      <c r="B109" s="5117"/>
      <c r="C109" s="5118"/>
      <c r="D109" s="5119"/>
      <c r="E109" s="5086"/>
      <c r="F109" s="5087"/>
      <c r="G109" s="5087"/>
      <c r="H109" s="5087"/>
      <c r="I109" s="5087"/>
      <c r="J109" s="5088"/>
      <c r="K109" s="5080"/>
      <c r="L109" s="5126"/>
      <c r="M109" s="5127"/>
      <c r="N109" s="5128"/>
      <c r="O109" s="5441"/>
      <c r="P109" s="5441"/>
      <c r="Q109" s="5425"/>
      <c r="R109" s="5426"/>
      <c r="S109" s="5437"/>
      <c r="T109" s="5438"/>
      <c r="U109" s="5430"/>
      <c r="V109" s="5432"/>
      <c r="W109" s="5434"/>
      <c r="X109" s="5432"/>
      <c r="Y109" s="4169"/>
      <c r="Z109" s="5408"/>
      <c r="AA109" s="5412"/>
      <c r="AB109" s="5413"/>
      <c r="AC109" s="5413"/>
      <c r="AD109" s="5414"/>
      <c r="AE109" s="5416"/>
      <c r="AF109" s="5413"/>
      <c r="AG109" s="5413"/>
      <c r="AH109" s="5414"/>
      <c r="AI109" s="5420"/>
      <c r="AJ109" s="5421"/>
      <c r="AK109" s="5422"/>
      <c r="AL109" s="5420"/>
      <c r="AM109" s="5421"/>
      <c r="AN109" s="5422"/>
      <c r="AO109" s="5394"/>
      <c r="AP109" s="5395"/>
      <c r="AQ109" s="5396"/>
      <c r="AR109" s="5555"/>
      <c r="AS109" s="5556"/>
      <c r="AT109" s="5557"/>
      <c r="AU109" s="5555"/>
      <c r="AV109" s="5556"/>
      <c r="AW109" s="5557"/>
      <c r="AX109" s="5555"/>
      <c r="AY109" s="5556"/>
      <c r="AZ109" s="5557"/>
      <c r="BA109" s="5531"/>
      <c r="BB109" s="5532"/>
      <c r="BC109" s="5533"/>
      <c r="BD109" s="5531"/>
      <c r="BE109" s="5532"/>
      <c r="BF109" s="5535"/>
      <c r="BG109" s="5376"/>
      <c r="BH109" s="5377"/>
      <c r="BI109" s="5378"/>
      <c r="BJ109" s="5380"/>
      <c r="BK109" s="5388"/>
      <c r="BL109" s="5389"/>
      <c r="BM109" s="5389"/>
      <c r="BN109" s="5389"/>
      <c r="BO109" s="5389"/>
      <c r="BP109" s="5389"/>
      <c r="BQ109" s="5389"/>
      <c r="BR109" s="5390"/>
    </row>
    <row r="110" spans="1:70" s="1085" customFormat="1" ht="14.1" customHeight="1">
      <c r="A110" s="5113"/>
      <c r="B110" s="5120"/>
      <c r="C110" s="5121"/>
      <c r="D110" s="5122"/>
      <c r="E110" s="5089"/>
      <c r="F110" s="5090"/>
      <c r="G110" s="5090"/>
      <c r="H110" s="5090"/>
      <c r="I110" s="5090"/>
      <c r="J110" s="5091"/>
      <c r="K110" s="5081"/>
      <c r="L110" s="5370"/>
      <c r="M110" s="5371"/>
      <c r="N110" s="5372"/>
      <c r="O110" s="5442"/>
      <c r="P110" s="5442"/>
      <c r="Q110" s="5427"/>
      <c r="R110" s="5428"/>
      <c r="S110" s="5439"/>
      <c r="T110" s="2620"/>
      <c r="U110" s="1125"/>
      <c r="V110" s="1126" t="s">
        <v>47</v>
      </c>
      <c r="W110" s="1372"/>
      <c r="X110" s="1126" t="s">
        <v>47</v>
      </c>
      <c r="Y110" s="1372"/>
      <c r="Z110" s="1126" t="s">
        <v>47</v>
      </c>
      <c r="AA110" s="1127" t="s">
        <v>1609</v>
      </c>
      <c r="AB110" s="5449"/>
      <c r="AC110" s="5449"/>
      <c r="AD110" s="1128" t="s">
        <v>1611</v>
      </c>
      <c r="AE110" s="1129" t="s">
        <v>1609</v>
      </c>
      <c r="AF110" s="5449"/>
      <c r="AG110" s="5449"/>
      <c r="AH110" s="1130" t="s">
        <v>1611</v>
      </c>
      <c r="AI110" s="5237"/>
      <c r="AJ110" s="5238"/>
      <c r="AK110" s="5239"/>
      <c r="AL110" s="5237"/>
      <c r="AM110" s="5238"/>
      <c r="AN110" s="5239"/>
      <c r="AO110" s="5397"/>
      <c r="AP110" s="5398"/>
      <c r="AQ110" s="5399"/>
      <c r="AR110" s="5558"/>
      <c r="AS110" s="5559"/>
      <c r="AT110" s="5560"/>
      <c r="AU110" s="5558"/>
      <c r="AV110" s="5559"/>
      <c r="AW110" s="5560"/>
      <c r="AX110" s="5558"/>
      <c r="AY110" s="5559"/>
      <c r="AZ110" s="5560"/>
      <c r="BA110" s="5479"/>
      <c r="BB110" s="5480"/>
      <c r="BC110" s="5534"/>
      <c r="BD110" s="5531"/>
      <c r="BE110" s="5532"/>
      <c r="BF110" s="5535"/>
      <c r="BG110" s="5243"/>
      <c r="BH110" s="5244"/>
      <c r="BI110" s="5245"/>
      <c r="BJ110" s="5381"/>
      <c r="BK110" s="5246"/>
      <c r="BL110" s="5247"/>
      <c r="BM110" s="5247"/>
      <c r="BN110" s="5247"/>
      <c r="BO110" s="5247"/>
      <c r="BP110" s="5247"/>
      <c r="BQ110" s="5247"/>
      <c r="BR110" s="5248"/>
    </row>
    <row r="111" spans="1:70" s="1085" customFormat="1" ht="14.1" customHeight="1">
      <c r="A111" s="5111">
        <v>23</v>
      </c>
      <c r="B111" s="5114"/>
      <c r="C111" s="5115"/>
      <c r="D111" s="5116"/>
      <c r="E111" s="5083"/>
      <c r="F111" s="5084"/>
      <c r="G111" s="5084"/>
      <c r="H111" s="5084"/>
      <c r="I111" s="5084"/>
      <c r="J111" s="5085"/>
      <c r="K111" s="5079"/>
      <c r="L111" s="5123"/>
      <c r="M111" s="5124"/>
      <c r="N111" s="5125"/>
      <c r="O111" s="5440"/>
      <c r="P111" s="5440"/>
      <c r="Q111" s="5423"/>
      <c r="R111" s="5424"/>
      <c r="S111" s="5435"/>
      <c r="T111" s="5436"/>
      <c r="U111" s="5429"/>
      <c r="V111" s="5431" t="s">
        <v>154</v>
      </c>
      <c r="W111" s="5433"/>
      <c r="X111" s="5431" t="s">
        <v>154</v>
      </c>
      <c r="Y111" s="4166"/>
      <c r="Z111" s="5407" t="s">
        <v>154</v>
      </c>
      <c r="AA111" s="5409"/>
      <c r="AB111" s="5410"/>
      <c r="AC111" s="5410"/>
      <c r="AD111" s="5411"/>
      <c r="AE111" s="5415"/>
      <c r="AF111" s="5410"/>
      <c r="AG111" s="5410"/>
      <c r="AH111" s="5411"/>
      <c r="AI111" s="5417"/>
      <c r="AJ111" s="5418"/>
      <c r="AK111" s="5419"/>
      <c r="AL111" s="5417"/>
      <c r="AM111" s="5418"/>
      <c r="AN111" s="5419"/>
      <c r="AO111" s="5391">
        <f>SUM(AI111:AN113)</f>
        <v>0</v>
      </c>
      <c r="AP111" s="5392"/>
      <c r="AQ111" s="5393"/>
      <c r="AR111" s="5567"/>
      <c r="AS111" s="5568"/>
      <c r="AT111" s="5569"/>
      <c r="AU111" s="5567"/>
      <c r="AV111" s="5568"/>
      <c r="AW111" s="5569"/>
      <c r="AX111" s="5567"/>
      <c r="AY111" s="5568"/>
      <c r="AZ111" s="5569"/>
      <c r="BA111" s="5476">
        <f>SUM(AR111:AZ113)</f>
        <v>0</v>
      </c>
      <c r="BB111" s="5477"/>
      <c r="BC111" s="5570"/>
      <c r="BD111" s="5476" t="str">
        <f t="shared" ref="BD111" si="18">IF(AE111+AO111+BA111=0,"",AE111+AO111+BA111)</f>
        <v/>
      </c>
      <c r="BE111" s="5477"/>
      <c r="BF111" s="5478"/>
      <c r="BG111" s="5373"/>
      <c r="BH111" s="5374"/>
      <c r="BI111" s="5375"/>
      <c r="BJ111" s="5379"/>
      <c r="BK111" s="5382"/>
      <c r="BL111" s="5383"/>
      <c r="BM111" s="5383"/>
      <c r="BN111" s="5383"/>
      <c r="BO111" s="5383"/>
      <c r="BP111" s="5383"/>
      <c r="BQ111" s="5383"/>
      <c r="BR111" s="5384"/>
    </row>
    <row r="112" spans="1:70" s="1085" customFormat="1" ht="14.1" customHeight="1">
      <c r="A112" s="5112"/>
      <c r="B112" s="5117"/>
      <c r="C112" s="5118"/>
      <c r="D112" s="5119"/>
      <c r="E112" s="5086"/>
      <c r="F112" s="5087"/>
      <c r="G112" s="5087"/>
      <c r="H112" s="5087"/>
      <c r="I112" s="5087"/>
      <c r="J112" s="5088"/>
      <c r="K112" s="5080"/>
      <c r="L112" s="5126"/>
      <c r="M112" s="5127"/>
      <c r="N112" s="5128"/>
      <c r="O112" s="5441"/>
      <c r="P112" s="5441"/>
      <c r="Q112" s="5425"/>
      <c r="R112" s="5426"/>
      <c r="S112" s="5437"/>
      <c r="T112" s="5438"/>
      <c r="U112" s="5430"/>
      <c r="V112" s="5432"/>
      <c r="W112" s="5434"/>
      <c r="X112" s="5432"/>
      <c r="Y112" s="4169"/>
      <c r="Z112" s="5408"/>
      <c r="AA112" s="5412"/>
      <c r="AB112" s="5413"/>
      <c r="AC112" s="5413"/>
      <c r="AD112" s="5414"/>
      <c r="AE112" s="5416"/>
      <c r="AF112" s="5413"/>
      <c r="AG112" s="5413"/>
      <c r="AH112" s="5414"/>
      <c r="AI112" s="5420"/>
      <c r="AJ112" s="5421"/>
      <c r="AK112" s="5422"/>
      <c r="AL112" s="5420"/>
      <c r="AM112" s="5421"/>
      <c r="AN112" s="5422"/>
      <c r="AO112" s="5394"/>
      <c r="AP112" s="5395"/>
      <c r="AQ112" s="5396"/>
      <c r="AR112" s="5555"/>
      <c r="AS112" s="5556"/>
      <c r="AT112" s="5557"/>
      <c r="AU112" s="5555"/>
      <c r="AV112" s="5556"/>
      <c r="AW112" s="5557"/>
      <c r="AX112" s="5555"/>
      <c r="AY112" s="5556"/>
      <c r="AZ112" s="5557"/>
      <c r="BA112" s="5531"/>
      <c r="BB112" s="5532"/>
      <c r="BC112" s="5533"/>
      <c r="BD112" s="5531"/>
      <c r="BE112" s="5532"/>
      <c r="BF112" s="5535"/>
      <c r="BG112" s="5376"/>
      <c r="BH112" s="5377"/>
      <c r="BI112" s="5378"/>
      <c r="BJ112" s="5380"/>
      <c r="BK112" s="5388"/>
      <c r="BL112" s="5389"/>
      <c r="BM112" s="5389"/>
      <c r="BN112" s="5389"/>
      <c r="BO112" s="5389"/>
      <c r="BP112" s="5389"/>
      <c r="BQ112" s="5389"/>
      <c r="BR112" s="5390"/>
    </row>
    <row r="113" spans="1:70" s="1085" customFormat="1" ht="14.1" customHeight="1">
      <c r="A113" s="5113"/>
      <c r="B113" s="5120"/>
      <c r="C113" s="5121"/>
      <c r="D113" s="5122"/>
      <c r="E113" s="5089"/>
      <c r="F113" s="5090"/>
      <c r="G113" s="5090"/>
      <c r="H113" s="5090"/>
      <c r="I113" s="5090"/>
      <c r="J113" s="5091"/>
      <c r="K113" s="5081"/>
      <c r="L113" s="5370"/>
      <c r="M113" s="5371"/>
      <c r="N113" s="5372"/>
      <c r="O113" s="5442"/>
      <c r="P113" s="5442"/>
      <c r="Q113" s="5427"/>
      <c r="R113" s="5428"/>
      <c r="S113" s="5439"/>
      <c r="T113" s="2620"/>
      <c r="U113" s="1125"/>
      <c r="V113" s="1126" t="s">
        <v>47</v>
      </c>
      <c r="W113" s="1372"/>
      <c r="X113" s="1126" t="s">
        <v>47</v>
      </c>
      <c r="Y113" s="1372"/>
      <c r="Z113" s="1126" t="s">
        <v>47</v>
      </c>
      <c r="AA113" s="1127" t="s">
        <v>1609</v>
      </c>
      <c r="AB113" s="5449"/>
      <c r="AC113" s="5449"/>
      <c r="AD113" s="1128" t="s">
        <v>1611</v>
      </c>
      <c r="AE113" s="1129" t="s">
        <v>1609</v>
      </c>
      <c r="AF113" s="5449"/>
      <c r="AG113" s="5449"/>
      <c r="AH113" s="1130" t="s">
        <v>1611</v>
      </c>
      <c r="AI113" s="5237"/>
      <c r="AJ113" s="5238"/>
      <c r="AK113" s="5239"/>
      <c r="AL113" s="5237"/>
      <c r="AM113" s="5238"/>
      <c r="AN113" s="5239"/>
      <c r="AO113" s="5397"/>
      <c r="AP113" s="5398"/>
      <c r="AQ113" s="5399"/>
      <c r="AR113" s="5558"/>
      <c r="AS113" s="5559"/>
      <c r="AT113" s="5560"/>
      <c r="AU113" s="5558"/>
      <c r="AV113" s="5559"/>
      <c r="AW113" s="5560"/>
      <c r="AX113" s="5558"/>
      <c r="AY113" s="5559"/>
      <c r="AZ113" s="5560"/>
      <c r="BA113" s="5479"/>
      <c r="BB113" s="5480"/>
      <c r="BC113" s="5534"/>
      <c r="BD113" s="5531"/>
      <c r="BE113" s="5532"/>
      <c r="BF113" s="5535"/>
      <c r="BG113" s="5243"/>
      <c r="BH113" s="5244"/>
      <c r="BI113" s="5245"/>
      <c r="BJ113" s="5381"/>
      <c r="BK113" s="5246"/>
      <c r="BL113" s="5247"/>
      <c r="BM113" s="5247"/>
      <c r="BN113" s="5247"/>
      <c r="BO113" s="5247"/>
      <c r="BP113" s="5247"/>
      <c r="BQ113" s="5247"/>
      <c r="BR113" s="5248"/>
    </row>
    <row r="114" spans="1:70" s="1085" customFormat="1" ht="14.1" customHeight="1">
      <c r="A114" s="5111">
        <v>24</v>
      </c>
      <c r="B114" s="5114"/>
      <c r="C114" s="5115"/>
      <c r="D114" s="5116"/>
      <c r="E114" s="5083"/>
      <c r="F114" s="5084"/>
      <c r="G114" s="5084"/>
      <c r="H114" s="5084"/>
      <c r="I114" s="5084"/>
      <c r="J114" s="5085"/>
      <c r="K114" s="5079"/>
      <c r="L114" s="5123"/>
      <c r="M114" s="5124"/>
      <c r="N114" s="5125"/>
      <c r="O114" s="5440"/>
      <c r="P114" s="5440"/>
      <c r="Q114" s="5423"/>
      <c r="R114" s="5424"/>
      <c r="S114" s="5435"/>
      <c r="T114" s="5436"/>
      <c r="U114" s="5429"/>
      <c r="V114" s="5431" t="s">
        <v>154</v>
      </c>
      <c r="W114" s="5433"/>
      <c r="X114" s="5431" t="s">
        <v>154</v>
      </c>
      <c r="Y114" s="4166"/>
      <c r="Z114" s="5407" t="s">
        <v>154</v>
      </c>
      <c r="AA114" s="5409"/>
      <c r="AB114" s="5410"/>
      <c r="AC114" s="5410"/>
      <c r="AD114" s="5411"/>
      <c r="AE114" s="5415"/>
      <c r="AF114" s="5410"/>
      <c r="AG114" s="5410"/>
      <c r="AH114" s="5411"/>
      <c r="AI114" s="5417"/>
      <c r="AJ114" s="5418"/>
      <c r="AK114" s="5419"/>
      <c r="AL114" s="5417"/>
      <c r="AM114" s="5418"/>
      <c r="AN114" s="5419"/>
      <c r="AO114" s="5391">
        <f>SUM(AI114:AN116)</f>
        <v>0</v>
      </c>
      <c r="AP114" s="5392"/>
      <c r="AQ114" s="5393"/>
      <c r="AR114" s="5567"/>
      <c r="AS114" s="5568"/>
      <c r="AT114" s="5569"/>
      <c r="AU114" s="5567"/>
      <c r="AV114" s="5568"/>
      <c r="AW114" s="5569"/>
      <c r="AX114" s="5567"/>
      <c r="AY114" s="5568"/>
      <c r="AZ114" s="5569"/>
      <c r="BA114" s="5476">
        <f>SUM(AR114:AZ116)</f>
        <v>0</v>
      </c>
      <c r="BB114" s="5477"/>
      <c r="BC114" s="5570"/>
      <c r="BD114" s="5476" t="str">
        <f t="shared" ref="BD114" si="19">IF(AE114+AO114+BA114=0,"",AE114+AO114+BA114)</f>
        <v/>
      </c>
      <c r="BE114" s="5477"/>
      <c r="BF114" s="5478"/>
      <c r="BG114" s="5373"/>
      <c r="BH114" s="5374"/>
      <c r="BI114" s="5375"/>
      <c r="BJ114" s="5379"/>
      <c r="BK114" s="5382"/>
      <c r="BL114" s="5383"/>
      <c r="BM114" s="5383"/>
      <c r="BN114" s="5383"/>
      <c r="BO114" s="5383"/>
      <c r="BP114" s="5383"/>
      <c r="BQ114" s="5383"/>
      <c r="BR114" s="5384"/>
    </row>
    <row r="115" spans="1:70" s="1085" customFormat="1" ht="14.1" customHeight="1">
      <c r="A115" s="5112"/>
      <c r="B115" s="5117"/>
      <c r="C115" s="5118"/>
      <c r="D115" s="5119"/>
      <c r="E115" s="5086"/>
      <c r="F115" s="5087"/>
      <c r="G115" s="5087"/>
      <c r="H115" s="5087"/>
      <c r="I115" s="5087"/>
      <c r="J115" s="5088"/>
      <c r="K115" s="5080"/>
      <c r="L115" s="5126"/>
      <c r="M115" s="5127"/>
      <c r="N115" s="5128"/>
      <c r="O115" s="5441"/>
      <c r="P115" s="5441"/>
      <c r="Q115" s="5425"/>
      <c r="R115" s="5426"/>
      <c r="S115" s="5437"/>
      <c r="T115" s="5438"/>
      <c r="U115" s="5430"/>
      <c r="V115" s="5432"/>
      <c r="W115" s="5434"/>
      <c r="X115" s="5432"/>
      <c r="Y115" s="4169"/>
      <c r="Z115" s="5408"/>
      <c r="AA115" s="5412"/>
      <c r="AB115" s="5413"/>
      <c r="AC115" s="5413"/>
      <c r="AD115" s="5414"/>
      <c r="AE115" s="5416"/>
      <c r="AF115" s="5413"/>
      <c r="AG115" s="5413"/>
      <c r="AH115" s="5414"/>
      <c r="AI115" s="5420"/>
      <c r="AJ115" s="5421"/>
      <c r="AK115" s="5422"/>
      <c r="AL115" s="5420"/>
      <c r="AM115" s="5421"/>
      <c r="AN115" s="5422"/>
      <c r="AO115" s="5394"/>
      <c r="AP115" s="5395"/>
      <c r="AQ115" s="5396"/>
      <c r="AR115" s="5555"/>
      <c r="AS115" s="5556"/>
      <c r="AT115" s="5557"/>
      <c r="AU115" s="5555"/>
      <c r="AV115" s="5556"/>
      <c r="AW115" s="5557"/>
      <c r="AX115" s="5555"/>
      <c r="AY115" s="5556"/>
      <c r="AZ115" s="5557"/>
      <c r="BA115" s="5531"/>
      <c r="BB115" s="5532"/>
      <c r="BC115" s="5533"/>
      <c r="BD115" s="5531"/>
      <c r="BE115" s="5532"/>
      <c r="BF115" s="5535"/>
      <c r="BG115" s="5376"/>
      <c r="BH115" s="5377"/>
      <c r="BI115" s="5378"/>
      <c r="BJ115" s="5380"/>
      <c r="BK115" s="5388"/>
      <c r="BL115" s="5389"/>
      <c r="BM115" s="5389"/>
      <c r="BN115" s="5389"/>
      <c r="BO115" s="5389"/>
      <c r="BP115" s="5389"/>
      <c r="BQ115" s="5389"/>
      <c r="BR115" s="5390"/>
    </row>
    <row r="116" spans="1:70" s="1085" customFormat="1" ht="14.1" customHeight="1">
      <c r="A116" s="5113"/>
      <c r="B116" s="5120"/>
      <c r="C116" s="5121"/>
      <c r="D116" s="5122"/>
      <c r="E116" s="5089"/>
      <c r="F116" s="5090"/>
      <c r="G116" s="5090"/>
      <c r="H116" s="5090"/>
      <c r="I116" s="5090"/>
      <c r="J116" s="5091"/>
      <c r="K116" s="5081"/>
      <c r="L116" s="5370"/>
      <c r="M116" s="5371"/>
      <c r="N116" s="5372"/>
      <c r="O116" s="5442"/>
      <c r="P116" s="5442"/>
      <c r="Q116" s="5427"/>
      <c r="R116" s="5428"/>
      <c r="S116" s="5439"/>
      <c r="T116" s="2620"/>
      <c r="U116" s="1125"/>
      <c r="V116" s="1126" t="s">
        <v>47</v>
      </c>
      <c r="W116" s="1372"/>
      <c r="X116" s="1126" t="s">
        <v>47</v>
      </c>
      <c r="Y116" s="1372"/>
      <c r="Z116" s="1126" t="s">
        <v>47</v>
      </c>
      <c r="AA116" s="1127" t="s">
        <v>1609</v>
      </c>
      <c r="AB116" s="5449"/>
      <c r="AC116" s="5449"/>
      <c r="AD116" s="1128" t="s">
        <v>1611</v>
      </c>
      <c r="AE116" s="1129" t="s">
        <v>1609</v>
      </c>
      <c r="AF116" s="5449"/>
      <c r="AG116" s="5449"/>
      <c r="AH116" s="1130" t="s">
        <v>1611</v>
      </c>
      <c r="AI116" s="5237"/>
      <c r="AJ116" s="5238"/>
      <c r="AK116" s="5239"/>
      <c r="AL116" s="5237"/>
      <c r="AM116" s="5238"/>
      <c r="AN116" s="5239"/>
      <c r="AO116" s="5397"/>
      <c r="AP116" s="5398"/>
      <c r="AQ116" s="5399"/>
      <c r="AR116" s="5558"/>
      <c r="AS116" s="5559"/>
      <c r="AT116" s="5560"/>
      <c r="AU116" s="5558"/>
      <c r="AV116" s="5559"/>
      <c r="AW116" s="5560"/>
      <c r="AX116" s="5558"/>
      <c r="AY116" s="5559"/>
      <c r="AZ116" s="5560"/>
      <c r="BA116" s="5479"/>
      <c r="BB116" s="5480"/>
      <c r="BC116" s="5534"/>
      <c r="BD116" s="5531"/>
      <c r="BE116" s="5532"/>
      <c r="BF116" s="5535"/>
      <c r="BG116" s="5243"/>
      <c r="BH116" s="5244"/>
      <c r="BI116" s="5245"/>
      <c r="BJ116" s="5381"/>
      <c r="BK116" s="5246"/>
      <c r="BL116" s="5247"/>
      <c r="BM116" s="5247"/>
      <c r="BN116" s="5247"/>
      <c r="BO116" s="5247"/>
      <c r="BP116" s="5247"/>
      <c r="BQ116" s="5247"/>
      <c r="BR116" s="5248"/>
    </row>
    <row r="117" spans="1:70" s="1085" customFormat="1" ht="14.1" customHeight="1">
      <c r="A117" s="5111">
        <v>25</v>
      </c>
      <c r="B117" s="5114"/>
      <c r="C117" s="5115"/>
      <c r="D117" s="5116"/>
      <c r="E117" s="5083"/>
      <c r="F117" s="5084"/>
      <c r="G117" s="5084"/>
      <c r="H117" s="5084"/>
      <c r="I117" s="5084"/>
      <c r="J117" s="5085"/>
      <c r="K117" s="5079"/>
      <c r="L117" s="5123"/>
      <c r="M117" s="5124"/>
      <c r="N117" s="5125"/>
      <c r="O117" s="5440"/>
      <c r="P117" s="5440"/>
      <c r="Q117" s="5423"/>
      <c r="R117" s="5424"/>
      <c r="S117" s="5435"/>
      <c r="T117" s="5436"/>
      <c r="U117" s="5429"/>
      <c r="V117" s="5431" t="s">
        <v>154</v>
      </c>
      <c r="W117" s="5433"/>
      <c r="X117" s="5431" t="s">
        <v>154</v>
      </c>
      <c r="Y117" s="4166"/>
      <c r="Z117" s="5407" t="s">
        <v>154</v>
      </c>
      <c r="AA117" s="5409"/>
      <c r="AB117" s="5410"/>
      <c r="AC117" s="5410"/>
      <c r="AD117" s="5411"/>
      <c r="AE117" s="5415"/>
      <c r="AF117" s="5410"/>
      <c r="AG117" s="5410"/>
      <c r="AH117" s="5411"/>
      <c r="AI117" s="5417"/>
      <c r="AJ117" s="5418"/>
      <c r="AK117" s="5419"/>
      <c r="AL117" s="5417"/>
      <c r="AM117" s="5418"/>
      <c r="AN117" s="5419"/>
      <c r="AO117" s="5391">
        <f>SUM(AI117:AN119)</f>
        <v>0</v>
      </c>
      <c r="AP117" s="5392"/>
      <c r="AQ117" s="5393"/>
      <c r="AR117" s="5567"/>
      <c r="AS117" s="5568"/>
      <c r="AT117" s="5569"/>
      <c r="AU117" s="5567"/>
      <c r="AV117" s="5568"/>
      <c r="AW117" s="5569"/>
      <c r="AX117" s="5567"/>
      <c r="AY117" s="5568"/>
      <c r="AZ117" s="5569"/>
      <c r="BA117" s="5476">
        <f>SUM(AR117:AZ119)</f>
        <v>0</v>
      </c>
      <c r="BB117" s="5477"/>
      <c r="BC117" s="5570"/>
      <c r="BD117" s="5476" t="str">
        <f t="shared" ref="BD117" si="20">IF(AE117+AO117+BA117=0,"",AE117+AO117+BA117)</f>
        <v/>
      </c>
      <c r="BE117" s="5477"/>
      <c r="BF117" s="5478"/>
      <c r="BG117" s="5373"/>
      <c r="BH117" s="5374"/>
      <c r="BI117" s="5375"/>
      <c r="BJ117" s="5379"/>
      <c r="BK117" s="5382"/>
      <c r="BL117" s="5383"/>
      <c r="BM117" s="5383"/>
      <c r="BN117" s="5383"/>
      <c r="BO117" s="5383"/>
      <c r="BP117" s="5383"/>
      <c r="BQ117" s="5383"/>
      <c r="BR117" s="5384"/>
    </row>
    <row r="118" spans="1:70" s="1085" customFormat="1" ht="14.1" customHeight="1">
      <c r="A118" s="5112"/>
      <c r="B118" s="5117"/>
      <c r="C118" s="5118"/>
      <c r="D118" s="5119"/>
      <c r="E118" s="5086"/>
      <c r="F118" s="5087"/>
      <c r="G118" s="5087"/>
      <c r="H118" s="5087"/>
      <c r="I118" s="5087"/>
      <c r="J118" s="5088"/>
      <c r="K118" s="5080"/>
      <c r="L118" s="5126"/>
      <c r="M118" s="5127"/>
      <c r="N118" s="5128"/>
      <c r="O118" s="5441"/>
      <c r="P118" s="5441"/>
      <c r="Q118" s="5425"/>
      <c r="R118" s="5426"/>
      <c r="S118" s="5437"/>
      <c r="T118" s="5438"/>
      <c r="U118" s="5430"/>
      <c r="V118" s="5432"/>
      <c r="W118" s="5434"/>
      <c r="X118" s="5432"/>
      <c r="Y118" s="4169"/>
      <c r="Z118" s="5408"/>
      <c r="AA118" s="5412"/>
      <c r="AB118" s="5413"/>
      <c r="AC118" s="5413"/>
      <c r="AD118" s="5414"/>
      <c r="AE118" s="5416"/>
      <c r="AF118" s="5413"/>
      <c r="AG118" s="5413"/>
      <c r="AH118" s="5414"/>
      <c r="AI118" s="5420"/>
      <c r="AJ118" s="5421"/>
      <c r="AK118" s="5422"/>
      <c r="AL118" s="5420"/>
      <c r="AM118" s="5421"/>
      <c r="AN118" s="5422"/>
      <c r="AO118" s="5394"/>
      <c r="AP118" s="5395"/>
      <c r="AQ118" s="5396"/>
      <c r="AR118" s="5555"/>
      <c r="AS118" s="5556"/>
      <c r="AT118" s="5557"/>
      <c r="AU118" s="5555"/>
      <c r="AV118" s="5556"/>
      <c r="AW118" s="5557"/>
      <c r="AX118" s="5555"/>
      <c r="AY118" s="5556"/>
      <c r="AZ118" s="5557"/>
      <c r="BA118" s="5531"/>
      <c r="BB118" s="5532"/>
      <c r="BC118" s="5533"/>
      <c r="BD118" s="5531"/>
      <c r="BE118" s="5532"/>
      <c r="BF118" s="5535"/>
      <c r="BG118" s="5376"/>
      <c r="BH118" s="5377"/>
      <c r="BI118" s="5378"/>
      <c r="BJ118" s="5380"/>
      <c r="BK118" s="5388"/>
      <c r="BL118" s="5389"/>
      <c r="BM118" s="5389"/>
      <c r="BN118" s="5389"/>
      <c r="BO118" s="5389"/>
      <c r="BP118" s="5389"/>
      <c r="BQ118" s="5389"/>
      <c r="BR118" s="5390"/>
    </row>
    <row r="119" spans="1:70" s="1085" customFormat="1" ht="14.1" customHeight="1">
      <c r="A119" s="5113"/>
      <c r="B119" s="5120"/>
      <c r="C119" s="5121"/>
      <c r="D119" s="5122"/>
      <c r="E119" s="5089"/>
      <c r="F119" s="5090"/>
      <c r="G119" s="5090"/>
      <c r="H119" s="5090"/>
      <c r="I119" s="5090"/>
      <c r="J119" s="5091"/>
      <c r="K119" s="5081"/>
      <c r="L119" s="5370"/>
      <c r="M119" s="5371"/>
      <c r="N119" s="5372"/>
      <c r="O119" s="5442"/>
      <c r="P119" s="5442"/>
      <c r="Q119" s="5427"/>
      <c r="R119" s="5428"/>
      <c r="S119" s="5439"/>
      <c r="T119" s="2620"/>
      <c r="U119" s="1125"/>
      <c r="V119" s="1126" t="s">
        <v>47</v>
      </c>
      <c r="W119" s="1372"/>
      <c r="X119" s="1126" t="s">
        <v>47</v>
      </c>
      <c r="Y119" s="1372"/>
      <c r="Z119" s="1126" t="s">
        <v>47</v>
      </c>
      <c r="AA119" s="1127" t="s">
        <v>1609</v>
      </c>
      <c r="AB119" s="5449"/>
      <c r="AC119" s="5449"/>
      <c r="AD119" s="1128" t="s">
        <v>1611</v>
      </c>
      <c r="AE119" s="1129" t="s">
        <v>1609</v>
      </c>
      <c r="AF119" s="5449"/>
      <c r="AG119" s="5449"/>
      <c r="AH119" s="1130" t="s">
        <v>1611</v>
      </c>
      <c r="AI119" s="5237"/>
      <c r="AJ119" s="5238"/>
      <c r="AK119" s="5239"/>
      <c r="AL119" s="5237"/>
      <c r="AM119" s="5238"/>
      <c r="AN119" s="5239"/>
      <c r="AO119" s="5397"/>
      <c r="AP119" s="5398"/>
      <c r="AQ119" s="5399"/>
      <c r="AR119" s="5558"/>
      <c r="AS119" s="5559"/>
      <c r="AT119" s="5560"/>
      <c r="AU119" s="5558"/>
      <c r="AV119" s="5559"/>
      <c r="AW119" s="5560"/>
      <c r="AX119" s="5558"/>
      <c r="AY119" s="5559"/>
      <c r="AZ119" s="5560"/>
      <c r="BA119" s="5479"/>
      <c r="BB119" s="5480"/>
      <c r="BC119" s="5534"/>
      <c r="BD119" s="5531"/>
      <c r="BE119" s="5532"/>
      <c r="BF119" s="5535"/>
      <c r="BG119" s="5243"/>
      <c r="BH119" s="5244"/>
      <c r="BI119" s="5245"/>
      <c r="BJ119" s="5381"/>
      <c r="BK119" s="5246"/>
      <c r="BL119" s="5247"/>
      <c r="BM119" s="5247"/>
      <c r="BN119" s="5247"/>
      <c r="BO119" s="5247"/>
      <c r="BP119" s="5247"/>
      <c r="BQ119" s="5247"/>
      <c r="BR119" s="5248"/>
    </row>
    <row r="120" spans="1:70" s="1085" customFormat="1" ht="14.1" customHeight="1">
      <c r="A120" s="5111">
        <v>26</v>
      </c>
      <c r="B120" s="5114"/>
      <c r="C120" s="5115"/>
      <c r="D120" s="5116"/>
      <c r="E120" s="5083"/>
      <c r="F120" s="5084"/>
      <c r="G120" s="5084"/>
      <c r="H120" s="5084"/>
      <c r="I120" s="5084"/>
      <c r="J120" s="5085"/>
      <c r="K120" s="5079"/>
      <c r="L120" s="5123"/>
      <c r="M120" s="5124"/>
      <c r="N120" s="5125"/>
      <c r="O120" s="5440"/>
      <c r="P120" s="5440"/>
      <c r="Q120" s="5423"/>
      <c r="R120" s="5424"/>
      <c r="S120" s="5435"/>
      <c r="T120" s="5436"/>
      <c r="U120" s="5429"/>
      <c r="V120" s="5431" t="s">
        <v>154</v>
      </c>
      <c r="W120" s="5433"/>
      <c r="X120" s="5431" t="s">
        <v>154</v>
      </c>
      <c r="Y120" s="4166"/>
      <c r="Z120" s="5407" t="s">
        <v>154</v>
      </c>
      <c r="AA120" s="5409"/>
      <c r="AB120" s="5410"/>
      <c r="AC120" s="5410"/>
      <c r="AD120" s="5411"/>
      <c r="AE120" s="5415"/>
      <c r="AF120" s="5410"/>
      <c r="AG120" s="5410"/>
      <c r="AH120" s="5411"/>
      <c r="AI120" s="5417"/>
      <c r="AJ120" s="5418"/>
      <c r="AK120" s="5419"/>
      <c r="AL120" s="5417"/>
      <c r="AM120" s="5418"/>
      <c r="AN120" s="5419"/>
      <c r="AO120" s="5391">
        <f>SUM(AI120:AN122)</f>
        <v>0</v>
      </c>
      <c r="AP120" s="5392"/>
      <c r="AQ120" s="5393"/>
      <c r="AR120" s="5567"/>
      <c r="AS120" s="5568"/>
      <c r="AT120" s="5569"/>
      <c r="AU120" s="5567"/>
      <c r="AV120" s="5568"/>
      <c r="AW120" s="5569"/>
      <c r="AX120" s="5567"/>
      <c r="AY120" s="5568"/>
      <c r="AZ120" s="5569"/>
      <c r="BA120" s="5476">
        <f>SUM(AR120:AZ122)</f>
        <v>0</v>
      </c>
      <c r="BB120" s="5477"/>
      <c r="BC120" s="5570"/>
      <c r="BD120" s="5476" t="str">
        <f>IF(AE120+AO120+BA120=0,"",AE120+AO120+BA120)</f>
        <v/>
      </c>
      <c r="BE120" s="5477"/>
      <c r="BF120" s="5478"/>
      <c r="BG120" s="5373"/>
      <c r="BH120" s="5374"/>
      <c r="BI120" s="5375"/>
      <c r="BJ120" s="5379"/>
      <c r="BK120" s="5382"/>
      <c r="BL120" s="5383"/>
      <c r="BM120" s="5383"/>
      <c r="BN120" s="5383"/>
      <c r="BO120" s="5383"/>
      <c r="BP120" s="5383"/>
      <c r="BQ120" s="5383"/>
      <c r="BR120" s="5384"/>
    </row>
    <row r="121" spans="1:70" s="1085" customFormat="1" ht="14.1" customHeight="1">
      <c r="A121" s="5112"/>
      <c r="B121" s="5117"/>
      <c r="C121" s="5118"/>
      <c r="D121" s="5119"/>
      <c r="E121" s="5086"/>
      <c r="F121" s="5087"/>
      <c r="G121" s="5087"/>
      <c r="H121" s="5087"/>
      <c r="I121" s="5087"/>
      <c r="J121" s="5088"/>
      <c r="K121" s="5080"/>
      <c r="L121" s="5126"/>
      <c r="M121" s="5127"/>
      <c r="N121" s="5128"/>
      <c r="O121" s="5441"/>
      <c r="P121" s="5441"/>
      <c r="Q121" s="5425"/>
      <c r="R121" s="5426"/>
      <c r="S121" s="5437"/>
      <c r="T121" s="5438"/>
      <c r="U121" s="5430"/>
      <c r="V121" s="5432"/>
      <c r="W121" s="5434"/>
      <c r="X121" s="5432"/>
      <c r="Y121" s="4169"/>
      <c r="Z121" s="5408"/>
      <c r="AA121" s="5412"/>
      <c r="AB121" s="5413"/>
      <c r="AC121" s="5413"/>
      <c r="AD121" s="5414"/>
      <c r="AE121" s="5416"/>
      <c r="AF121" s="5413"/>
      <c r="AG121" s="5413"/>
      <c r="AH121" s="5414"/>
      <c r="AI121" s="5420"/>
      <c r="AJ121" s="5421"/>
      <c r="AK121" s="5422"/>
      <c r="AL121" s="5420"/>
      <c r="AM121" s="5421"/>
      <c r="AN121" s="5422"/>
      <c r="AO121" s="5394"/>
      <c r="AP121" s="5395"/>
      <c r="AQ121" s="5396"/>
      <c r="AR121" s="5555"/>
      <c r="AS121" s="5556"/>
      <c r="AT121" s="5557"/>
      <c r="AU121" s="5555"/>
      <c r="AV121" s="5556"/>
      <c r="AW121" s="5557"/>
      <c r="AX121" s="5555"/>
      <c r="AY121" s="5556"/>
      <c r="AZ121" s="5557"/>
      <c r="BA121" s="5531"/>
      <c r="BB121" s="5532"/>
      <c r="BC121" s="5533"/>
      <c r="BD121" s="5531"/>
      <c r="BE121" s="5532"/>
      <c r="BF121" s="5535"/>
      <c r="BG121" s="5376"/>
      <c r="BH121" s="5377"/>
      <c r="BI121" s="5378"/>
      <c r="BJ121" s="5380"/>
      <c r="BK121" s="5388"/>
      <c r="BL121" s="5389"/>
      <c r="BM121" s="5389"/>
      <c r="BN121" s="5389"/>
      <c r="BO121" s="5389"/>
      <c r="BP121" s="5389"/>
      <c r="BQ121" s="5389"/>
      <c r="BR121" s="5390"/>
    </row>
    <row r="122" spans="1:70" s="1085" customFormat="1" ht="14.1" customHeight="1">
      <c r="A122" s="5113"/>
      <c r="B122" s="5120"/>
      <c r="C122" s="5121"/>
      <c r="D122" s="5122"/>
      <c r="E122" s="5089"/>
      <c r="F122" s="5090"/>
      <c r="G122" s="5090"/>
      <c r="H122" s="5090"/>
      <c r="I122" s="5090"/>
      <c r="J122" s="5091"/>
      <c r="K122" s="5081"/>
      <c r="L122" s="5370"/>
      <c r="M122" s="5371"/>
      <c r="N122" s="5372"/>
      <c r="O122" s="5442"/>
      <c r="P122" s="5442"/>
      <c r="Q122" s="5427"/>
      <c r="R122" s="5428"/>
      <c r="S122" s="5439"/>
      <c r="T122" s="2620"/>
      <c r="U122" s="1125"/>
      <c r="V122" s="1126" t="s">
        <v>47</v>
      </c>
      <c r="W122" s="1372"/>
      <c r="X122" s="1126" t="s">
        <v>47</v>
      </c>
      <c r="Y122" s="1372"/>
      <c r="Z122" s="1126" t="s">
        <v>47</v>
      </c>
      <c r="AA122" s="1127" t="s">
        <v>1609</v>
      </c>
      <c r="AB122" s="5449"/>
      <c r="AC122" s="5449"/>
      <c r="AD122" s="1128" t="s">
        <v>1611</v>
      </c>
      <c r="AE122" s="1129" t="s">
        <v>1609</v>
      </c>
      <c r="AF122" s="5449"/>
      <c r="AG122" s="5449"/>
      <c r="AH122" s="1130" t="s">
        <v>1611</v>
      </c>
      <c r="AI122" s="5237"/>
      <c r="AJ122" s="5238"/>
      <c r="AK122" s="5239"/>
      <c r="AL122" s="5237"/>
      <c r="AM122" s="5238"/>
      <c r="AN122" s="5239"/>
      <c r="AO122" s="5397"/>
      <c r="AP122" s="5398"/>
      <c r="AQ122" s="5399"/>
      <c r="AR122" s="5558"/>
      <c r="AS122" s="5559"/>
      <c r="AT122" s="5560"/>
      <c r="AU122" s="5558"/>
      <c r="AV122" s="5559"/>
      <c r="AW122" s="5560"/>
      <c r="AX122" s="5558"/>
      <c r="AY122" s="5559"/>
      <c r="AZ122" s="5560"/>
      <c r="BA122" s="5479"/>
      <c r="BB122" s="5480"/>
      <c r="BC122" s="5534"/>
      <c r="BD122" s="5531"/>
      <c r="BE122" s="5532"/>
      <c r="BF122" s="5535"/>
      <c r="BG122" s="5243"/>
      <c r="BH122" s="5244"/>
      <c r="BI122" s="5245"/>
      <c r="BJ122" s="5381"/>
      <c r="BK122" s="5246"/>
      <c r="BL122" s="5247"/>
      <c r="BM122" s="5247"/>
      <c r="BN122" s="5247"/>
      <c r="BO122" s="5247"/>
      <c r="BP122" s="5247"/>
      <c r="BQ122" s="5247"/>
      <c r="BR122" s="5248"/>
    </row>
    <row r="123" spans="1:70" s="1085" customFormat="1" ht="14.1" customHeight="1">
      <c r="A123" s="5111">
        <v>27</v>
      </c>
      <c r="B123" s="5114"/>
      <c r="C123" s="5115"/>
      <c r="D123" s="5116"/>
      <c r="E123" s="5083"/>
      <c r="F123" s="5084"/>
      <c r="G123" s="5084"/>
      <c r="H123" s="5084"/>
      <c r="I123" s="5084"/>
      <c r="J123" s="5085"/>
      <c r="K123" s="5079"/>
      <c r="L123" s="5123"/>
      <c r="M123" s="5124"/>
      <c r="N123" s="5125"/>
      <c r="O123" s="5440"/>
      <c r="P123" s="5440"/>
      <c r="Q123" s="5423"/>
      <c r="R123" s="5424"/>
      <c r="S123" s="5435"/>
      <c r="T123" s="5436"/>
      <c r="U123" s="5429"/>
      <c r="V123" s="5431" t="s">
        <v>154</v>
      </c>
      <c r="W123" s="5433"/>
      <c r="X123" s="5431" t="s">
        <v>154</v>
      </c>
      <c r="Y123" s="4166"/>
      <c r="Z123" s="5407" t="s">
        <v>154</v>
      </c>
      <c r="AA123" s="5409"/>
      <c r="AB123" s="5410"/>
      <c r="AC123" s="5410"/>
      <c r="AD123" s="5411"/>
      <c r="AE123" s="5415"/>
      <c r="AF123" s="5410"/>
      <c r="AG123" s="5410"/>
      <c r="AH123" s="5411"/>
      <c r="AI123" s="5417"/>
      <c r="AJ123" s="5418"/>
      <c r="AK123" s="5419"/>
      <c r="AL123" s="5417"/>
      <c r="AM123" s="5418"/>
      <c r="AN123" s="5419"/>
      <c r="AO123" s="5391">
        <f>SUM(AI123:AN125)</f>
        <v>0</v>
      </c>
      <c r="AP123" s="5392"/>
      <c r="AQ123" s="5393"/>
      <c r="AR123" s="5567"/>
      <c r="AS123" s="5568"/>
      <c r="AT123" s="5569"/>
      <c r="AU123" s="5567"/>
      <c r="AV123" s="5568"/>
      <c r="AW123" s="5569"/>
      <c r="AX123" s="5567"/>
      <c r="AY123" s="5568"/>
      <c r="AZ123" s="5569"/>
      <c r="BA123" s="5476">
        <f>SUM(AR123:AZ125)</f>
        <v>0</v>
      </c>
      <c r="BB123" s="5477"/>
      <c r="BC123" s="5570"/>
      <c r="BD123" s="5476" t="str">
        <f t="shared" ref="BD123" si="21">IF(AE123+AO123+BA123=0,"",AE123+AO123+BA123)</f>
        <v/>
      </c>
      <c r="BE123" s="5477"/>
      <c r="BF123" s="5478"/>
      <c r="BG123" s="5373"/>
      <c r="BH123" s="5374"/>
      <c r="BI123" s="5375"/>
      <c r="BJ123" s="5379"/>
      <c r="BK123" s="5382"/>
      <c r="BL123" s="5383"/>
      <c r="BM123" s="5383"/>
      <c r="BN123" s="5383"/>
      <c r="BO123" s="5383"/>
      <c r="BP123" s="5383"/>
      <c r="BQ123" s="5383"/>
      <c r="BR123" s="5384"/>
    </row>
    <row r="124" spans="1:70" s="1085" customFormat="1" ht="14.1" customHeight="1">
      <c r="A124" s="5112"/>
      <c r="B124" s="5117"/>
      <c r="C124" s="5118"/>
      <c r="D124" s="5119"/>
      <c r="E124" s="5086"/>
      <c r="F124" s="5087"/>
      <c r="G124" s="5087"/>
      <c r="H124" s="5087"/>
      <c r="I124" s="5087"/>
      <c r="J124" s="5088"/>
      <c r="K124" s="5080"/>
      <c r="L124" s="5126"/>
      <c r="M124" s="5127"/>
      <c r="N124" s="5128"/>
      <c r="O124" s="5441"/>
      <c r="P124" s="5441"/>
      <c r="Q124" s="5425"/>
      <c r="R124" s="5426"/>
      <c r="S124" s="5437"/>
      <c r="T124" s="5438"/>
      <c r="U124" s="5430"/>
      <c r="V124" s="5432"/>
      <c r="W124" s="5434"/>
      <c r="X124" s="5432"/>
      <c r="Y124" s="4169"/>
      <c r="Z124" s="5408"/>
      <c r="AA124" s="5412"/>
      <c r="AB124" s="5413"/>
      <c r="AC124" s="5413"/>
      <c r="AD124" s="5414"/>
      <c r="AE124" s="5416"/>
      <c r="AF124" s="5413"/>
      <c r="AG124" s="5413"/>
      <c r="AH124" s="5414"/>
      <c r="AI124" s="5420"/>
      <c r="AJ124" s="5421"/>
      <c r="AK124" s="5422"/>
      <c r="AL124" s="5420"/>
      <c r="AM124" s="5421"/>
      <c r="AN124" s="5422"/>
      <c r="AO124" s="5394"/>
      <c r="AP124" s="5395"/>
      <c r="AQ124" s="5396"/>
      <c r="AR124" s="5555"/>
      <c r="AS124" s="5556"/>
      <c r="AT124" s="5557"/>
      <c r="AU124" s="5555"/>
      <c r="AV124" s="5556"/>
      <c r="AW124" s="5557"/>
      <c r="AX124" s="5555"/>
      <c r="AY124" s="5556"/>
      <c r="AZ124" s="5557"/>
      <c r="BA124" s="5531"/>
      <c r="BB124" s="5532"/>
      <c r="BC124" s="5533"/>
      <c r="BD124" s="5531"/>
      <c r="BE124" s="5532"/>
      <c r="BF124" s="5535"/>
      <c r="BG124" s="5376"/>
      <c r="BH124" s="5377"/>
      <c r="BI124" s="5378"/>
      <c r="BJ124" s="5380"/>
      <c r="BK124" s="5388"/>
      <c r="BL124" s="5389"/>
      <c r="BM124" s="5389"/>
      <c r="BN124" s="5389"/>
      <c r="BO124" s="5389"/>
      <c r="BP124" s="5389"/>
      <c r="BQ124" s="5389"/>
      <c r="BR124" s="5390"/>
    </row>
    <row r="125" spans="1:70" s="1085" customFormat="1" ht="14.1" customHeight="1" thickBot="1">
      <c r="A125" s="5514"/>
      <c r="B125" s="5515"/>
      <c r="C125" s="5516"/>
      <c r="D125" s="5517"/>
      <c r="E125" s="5092"/>
      <c r="F125" s="5093"/>
      <c r="G125" s="5093"/>
      <c r="H125" s="5093"/>
      <c r="I125" s="5093"/>
      <c r="J125" s="5094"/>
      <c r="K125" s="5082"/>
      <c r="L125" s="5453"/>
      <c r="M125" s="5454"/>
      <c r="N125" s="5455"/>
      <c r="O125" s="5518"/>
      <c r="P125" s="5518"/>
      <c r="Q125" s="5460"/>
      <c r="R125" s="5461"/>
      <c r="S125" s="5588"/>
      <c r="T125" s="5589"/>
      <c r="U125" s="1131"/>
      <c r="V125" s="1132" t="s">
        <v>47</v>
      </c>
      <c r="W125" s="1371"/>
      <c r="X125" s="1132" t="s">
        <v>47</v>
      </c>
      <c r="Y125" s="1371"/>
      <c r="Z125" s="1132" t="s">
        <v>47</v>
      </c>
      <c r="AA125" s="1134" t="s">
        <v>1609</v>
      </c>
      <c r="AB125" s="5456"/>
      <c r="AC125" s="5456"/>
      <c r="AD125" s="1135" t="s">
        <v>1611</v>
      </c>
      <c r="AE125" s="1136" t="s">
        <v>1609</v>
      </c>
      <c r="AF125" s="5456"/>
      <c r="AG125" s="5456"/>
      <c r="AH125" s="1137" t="s">
        <v>1611</v>
      </c>
      <c r="AI125" s="5457"/>
      <c r="AJ125" s="5458"/>
      <c r="AK125" s="5459"/>
      <c r="AL125" s="5457"/>
      <c r="AM125" s="5458"/>
      <c r="AN125" s="5459"/>
      <c r="AO125" s="5463"/>
      <c r="AP125" s="5464"/>
      <c r="AQ125" s="5465"/>
      <c r="AR125" s="5574"/>
      <c r="AS125" s="5575"/>
      <c r="AT125" s="5576"/>
      <c r="AU125" s="5574"/>
      <c r="AV125" s="5575"/>
      <c r="AW125" s="5576"/>
      <c r="AX125" s="5574"/>
      <c r="AY125" s="5575"/>
      <c r="AZ125" s="5576"/>
      <c r="BA125" s="5577"/>
      <c r="BB125" s="5578"/>
      <c r="BC125" s="5579"/>
      <c r="BD125" s="5577"/>
      <c r="BE125" s="5578"/>
      <c r="BF125" s="5580"/>
      <c r="BG125" s="5522"/>
      <c r="BH125" s="5523"/>
      <c r="BI125" s="5524"/>
      <c r="BJ125" s="5462"/>
      <c r="BK125" s="5450"/>
      <c r="BL125" s="5451"/>
      <c r="BM125" s="5451"/>
      <c r="BN125" s="5451"/>
      <c r="BO125" s="5451"/>
      <c r="BP125" s="5451"/>
      <c r="BQ125" s="5451"/>
      <c r="BR125" s="5452"/>
    </row>
    <row r="128" spans="1:70" ht="14.1" customHeight="1">
      <c r="A128" s="3414" t="s">
        <v>1935</v>
      </c>
      <c r="B128" s="3414"/>
      <c r="C128" s="3414"/>
      <c r="D128" s="3414"/>
      <c r="E128" s="3414"/>
      <c r="F128" s="3414"/>
      <c r="G128" s="3414"/>
      <c r="H128" s="3414"/>
      <c r="I128" s="3414"/>
      <c r="J128" s="3414"/>
      <c r="K128" s="3414"/>
      <c r="L128" s="3414"/>
      <c r="M128" s="3414"/>
      <c r="N128" s="3414"/>
      <c r="O128" s="3414"/>
      <c r="P128" s="3414"/>
      <c r="Q128" s="3414"/>
      <c r="R128" s="3414"/>
      <c r="S128" s="3414"/>
      <c r="T128" s="3414"/>
      <c r="U128" s="3414"/>
      <c r="V128" s="3414"/>
      <c r="W128" s="3414"/>
      <c r="X128" s="3414"/>
      <c r="Y128" s="3414"/>
      <c r="Z128" s="3414"/>
      <c r="AA128" s="3414"/>
      <c r="AB128" s="3414"/>
      <c r="AC128" s="3414"/>
      <c r="AD128" s="3414"/>
      <c r="AE128" s="3414"/>
      <c r="AF128" s="3414"/>
      <c r="AG128" s="3414"/>
      <c r="AH128" s="3414"/>
      <c r="AI128" s="3414"/>
      <c r="AJ128" s="3414"/>
      <c r="AK128" s="3414"/>
      <c r="AL128" s="3414"/>
      <c r="AM128" s="3414"/>
      <c r="AN128" s="3414"/>
      <c r="AO128" s="3414"/>
      <c r="AP128" s="3414"/>
      <c r="AQ128" s="3414"/>
      <c r="AR128" s="3414"/>
      <c r="AS128" s="3414"/>
      <c r="AT128" s="3414"/>
      <c r="AU128" s="3414"/>
      <c r="AV128" s="3414"/>
      <c r="AW128" s="3414"/>
      <c r="AX128" s="3414"/>
      <c r="AY128" s="3414"/>
      <c r="AZ128" s="3414"/>
      <c r="BA128" s="3414"/>
      <c r="BB128" s="3414"/>
      <c r="BC128" s="3414"/>
      <c r="BD128" s="3414"/>
      <c r="BE128" s="3414"/>
      <c r="BF128" s="3414"/>
      <c r="BG128" s="3414"/>
      <c r="BH128" s="3414"/>
      <c r="BI128" s="3414"/>
      <c r="BJ128" s="3414"/>
      <c r="BK128" s="3414"/>
      <c r="BL128" s="3414"/>
      <c r="BM128" s="3414"/>
      <c r="BN128" s="3414"/>
      <c r="BO128" s="3414"/>
      <c r="BP128" s="3414"/>
      <c r="BQ128" s="3414"/>
      <c r="BR128" s="3414"/>
    </row>
    <row r="129" spans="1:70" ht="5.0999999999999996" customHeight="1">
      <c r="Q129" s="914"/>
      <c r="R129" s="914"/>
      <c r="S129" s="914"/>
      <c r="T129" s="914"/>
      <c r="U129" s="914"/>
      <c r="V129" s="914"/>
      <c r="W129" s="914"/>
      <c r="X129" s="914"/>
      <c r="Y129" s="914"/>
      <c r="Z129" s="914"/>
    </row>
    <row r="130" spans="1:70" ht="14.1" customHeight="1">
      <c r="A130" s="1109" t="s">
        <v>1589</v>
      </c>
      <c r="B130" s="1109"/>
      <c r="C130" s="1106"/>
      <c r="D130" s="1106"/>
      <c r="E130" s="1106"/>
      <c r="F130" s="1106"/>
      <c r="G130" s="1106"/>
      <c r="H130" s="1106"/>
      <c r="I130" s="1106"/>
      <c r="J130" s="1106"/>
      <c r="K130" s="1106"/>
      <c r="L130" s="1106"/>
      <c r="M130" s="1106"/>
      <c r="N130" s="1106"/>
      <c r="O130" s="1106"/>
      <c r="P130" s="1106"/>
      <c r="Q130" s="1106"/>
      <c r="R130" s="1106"/>
      <c r="S130" s="1106"/>
      <c r="T130" s="1106"/>
      <c r="U130" s="1106"/>
      <c r="V130" s="1106"/>
      <c r="W130" s="1106"/>
      <c r="X130" s="1106"/>
      <c r="Y130" s="1106"/>
      <c r="Z130" s="1106"/>
      <c r="AA130" s="1106"/>
      <c r="AB130" s="1106"/>
      <c r="AC130" s="1106"/>
      <c r="AD130" s="1106"/>
      <c r="AE130" s="1106"/>
      <c r="AF130" s="1106"/>
      <c r="AG130" s="1106"/>
      <c r="AY130" s="5109" t="s">
        <v>1621</v>
      </c>
      <c r="AZ130" s="5109"/>
      <c r="BA130" s="5109"/>
      <c r="BB130" s="5109"/>
      <c r="BC130" s="5109"/>
      <c r="BD130" s="5109"/>
      <c r="BE130" s="5109"/>
      <c r="BF130" s="5110">
        <f>BF88</f>
        <v>0</v>
      </c>
      <c r="BG130" s="5110"/>
      <c r="BH130" s="5129" t="s">
        <v>1583</v>
      </c>
      <c r="BI130" s="5129"/>
      <c r="BJ130" s="5129"/>
      <c r="BK130" s="5129"/>
      <c r="BL130" s="5129"/>
      <c r="BM130" s="5129"/>
    </row>
    <row r="131" spans="1:70" ht="6.95" customHeight="1" thickBot="1">
      <c r="A131" s="1109"/>
      <c r="B131" s="1109"/>
      <c r="C131" s="1106"/>
      <c r="D131" s="1106"/>
      <c r="E131" s="1106"/>
      <c r="F131" s="1106"/>
      <c r="G131" s="1106"/>
      <c r="H131" s="1106"/>
      <c r="I131" s="1106"/>
      <c r="J131" s="1106"/>
      <c r="K131" s="1106"/>
      <c r="L131" s="1106"/>
      <c r="M131" s="1106"/>
      <c r="N131" s="1106"/>
      <c r="O131" s="1106"/>
      <c r="P131" s="1106"/>
      <c r="Q131" s="1106"/>
      <c r="R131" s="1106"/>
      <c r="S131" s="1106"/>
      <c r="T131" s="1106"/>
      <c r="U131" s="1106"/>
      <c r="V131" s="1106"/>
      <c r="W131" s="1106"/>
      <c r="X131" s="1106"/>
      <c r="Y131" s="1106"/>
      <c r="Z131" s="1106"/>
      <c r="AA131" s="1106"/>
      <c r="AB131" s="1106"/>
      <c r="AC131" s="1106"/>
      <c r="AD131" s="1106"/>
      <c r="AE131" s="1106"/>
      <c r="AF131" s="1106"/>
      <c r="AG131" s="1106"/>
    </row>
    <row r="132" spans="1:70" s="1085" customFormat="1" ht="12.95" customHeight="1">
      <c r="A132" s="5130" t="s">
        <v>905</v>
      </c>
      <c r="B132" s="5098" t="s">
        <v>71</v>
      </c>
      <c r="C132" s="5099"/>
      <c r="D132" s="5133"/>
      <c r="E132" s="5098" t="s">
        <v>67</v>
      </c>
      <c r="F132" s="5099"/>
      <c r="G132" s="5099"/>
      <c r="H132" s="5099"/>
      <c r="I132" s="5099"/>
      <c r="J132" s="5100"/>
      <c r="K132" s="5095" t="s">
        <v>68</v>
      </c>
      <c r="L132" s="5138" t="s">
        <v>889</v>
      </c>
      <c r="M132" s="5139"/>
      <c r="N132" s="5140"/>
      <c r="O132" s="5230" t="s">
        <v>886</v>
      </c>
      <c r="P132" s="5230" t="s">
        <v>888</v>
      </c>
      <c r="Q132" s="5306" t="s">
        <v>901</v>
      </c>
      <c r="R132" s="5307"/>
      <c r="S132" s="5098" t="s">
        <v>72</v>
      </c>
      <c r="T132" s="5099"/>
      <c r="U132" s="5099"/>
      <c r="V132" s="5099"/>
      <c r="W132" s="5099"/>
      <c r="X132" s="5099"/>
      <c r="Y132" s="5099"/>
      <c r="Z132" s="5234"/>
      <c r="AA132" s="5233" t="s">
        <v>1591</v>
      </c>
      <c r="AB132" s="5099"/>
      <c r="AC132" s="5099"/>
      <c r="AD132" s="5099"/>
      <c r="AE132" s="5099"/>
      <c r="AF132" s="5099"/>
      <c r="AG132" s="5099"/>
      <c r="AH132" s="5099"/>
      <c r="AI132" s="5099"/>
      <c r="AJ132" s="5099"/>
      <c r="AK132" s="5099"/>
      <c r="AL132" s="5099"/>
      <c r="AM132" s="5099"/>
      <c r="AN132" s="5099"/>
      <c r="AO132" s="5099"/>
      <c r="AP132" s="5099"/>
      <c r="AQ132" s="5099"/>
      <c r="AR132" s="5099"/>
      <c r="AS132" s="5099"/>
      <c r="AT132" s="5099"/>
      <c r="AU132" s="5099"/>
      <c r="AV132" s="5099"/>
      <c r="AW132" s="5099"/>
      <c r="AX132" s="5099"/>
      <c r="AY132" s="5099"/>
      <c r="AZ132" s="5099"/>
      <c r="BA132" s="5099"/>
      <c r="BB132" s="5099"/>
      <c r="BC132" s="5099"/>
      <c r="BD132" s="5099"/>
      <c r="BE132" s="5099"/>
      <c r="BF132" s="5234"/>
      <c r="BG132" s="5584" t="s">
        <v>429</v>
      </c>
      <c r="BH132" s="3667"/>
      <c r="BI132" s="5585"/>
      <c r="BJ132" s="5144" t="s">
        <v>76</v>
      </c>
      <c r="BK132" s="5138" t="s">
        <v>63</v>
      </c>
      <c r="BL132" s="5139"/>
      <c r="BM132" s="5139"/>
      <c r="BN132" s="5139"/>
      <c r="BO132" s="5139"/>
      <c r="BP132" s="5139"/>
      <c r="BQ132" s="5139"/>
      <c r="BR132" s="5147"/>
    </row>
    <row r="133" spans="1:70" s="1085" customFormat="1" ht="12.95" customHeight="1">
      <c r="A133" s="5131"/>
      <c r="B133" s="4169"/>
      <c r="C133" s="4170"/>
      <c r="D133" s="4171"/>
      <c r="E133" s="4169"/>
      <c r="F133" s="4170"/>
      <c r="G133" s="4170"/>
      <c r="H133" s="4170"/>
      <c r="I133" s="4170"/>
      <c r="J133" s="5101"/>
      <c r="K133" s="5096"/>
      <c r="L133" s="5141"/>
      <c r="M133" s="5142"/>
      <c r="N133" s="5143"/>
      <c r="O133" s="5231"/>
      <c r="P133" s="5231"/>
      <c r="Q133" s="5308"/>
      <c r="R133" s="5309"/>
      <c r="S133" s="4172"/>
      <c r="T133" s="4173"/>
      <c r="U133" s="4173"/>
      <c r="V133" s="4173"/>
      <c r="W133" s="4173"/>
      <c r="X133" s="4173"/>
      <c r="Y133" s="4173"/>
      <c r="Z133" s="5236"/>
      <c r="AA133" s="5235"/>
      <c r="AB133" s="4173"/>
      <c r="AC133" s="4173"/>
      <c r="AD133" s="4173"/>
      <c r="AE133" s="4173"/>
      <c r="AF133" s="4173"/>
      <c r="AG133" s="4173"/>
      <c r="AH133" s="4173"/>
      <c r="AI133" s="4173"/>
      <c r="AJ133" s="4173"/>
      <c r="AK133" s="4173"/>
      <c r="AL133" s="4173"/>
      <c r="AM133" s="4173"/>
      <c r="AN133" s="4173"/>
      <c r="AO133" s="4173"/>
      <c r="AP133" s="4173"/>
      <c r="AQ133" s="4173"/>
      <c r="AR133" s="4173"/>
      <c r="AS133" s="4173"/>
      <c r="AT133" s="4173"/>
      <c r="AU133" s="4173"/>
      <c r="AV133" s="4173"/>
      <c r="AW133" s="4173"/>
      <c r="AX133" s="4173"/>
      <c r="AY133" s="4173"/>
      <c r="AZ133" s="4173"/>
      <c r="BA133" s="4173"/>
      <c r="BB133" s="4173"/>
      <c r="BC133" s="4173"/>
      <c r="BD133" s="4173"/>
      <c r="BE133" s="4173"/>
      <c r="BF133" s="5236"/>
      <c r="BG133" s="5586"/>
      <c r="BH133" s="3668"/>
      <c r="BI133" s="5587"/>
      <c r="BJ133" s="5145"/>
      <c r="BK133" s="5148"/>
      <c r="BL133" s="5149"/>
      <c r="BM133" s="5149"/>
      <c r="BN133" s="5149"/>
      <c r="BO133" s="5149"/>
      <c r="BP133" s="5149"/>
      <c r="BQ133" s="5149"/>
      <c r="BR133" s="5150"/>
    </row>
    <row r="134" spans="1:70" s="1085" customFormat="1" ht="15" customHeight="1">
      <c r="A134" s="5131"/>
      <c r="B134" s="4169"/>
      <c r="C134" s="4170"/>
      <c r="D134" s="4171"/>
      <c r="E134" s="4169"/>
      <c r="F134" s="4170"/>
      <c r="G134" s="4170"/>
      <c r="H134" s="4170"/>
      <c r="I134" s="4170"/>
      <c r="J134" s="5101"/>
      <c r="K134" s="5096"/>
      <c r="L134" s="5141"/>
      <c r="M134" s="5142"/>
      <c r="N134" s="5143"/>
      <c r="O134" s="5231"/>
      <c r="P134" s="5231"/>
      <c r="Q134" s="5308"/>
      <c r="R134" s="5309"/>
      <c r="S134" s="5151" t="s">
        <v>73</v>
      </c>
      <c r="T134" s="5152"/>
      <c r="U134" s="5152"/>
      <c r="V134" s="5153"/>
      <c r="W134" s="5154" t="s">
        <v>1592</v>
      </c>
      <c r="X134" s="5155"/>
      <c r="Y134" s="5154" t="s">
        <v>1593</v>
      </c>
      <c r="Z134" s="5160"/>
      <c r="AA134" s="5163" t="s">
        <v>1829</v>
      </c>
      <c r="AB134" s="5164"/>
      <c r="AC134" s="5164"/>
      <c r="AD134" s="5164"/>
      <c r="AE134" s="5164"/>
      <c r="AF134" s="5164"/>
      <c r="AG134" s="5164"/>
      <c r="AH134" s="5165"/>
      <c r="AI134" s="5166" t="s">
        <v>446</v>
      </c>
      <c r="AJ134" s="5164"/>
      <c r="AK134" s="5164"/>
      <c r="AL134" s="5164"/>
      <c r="AM134" s="5164"/>
      <c r="AN134" s="5164"/>
      <c r="AO134" s="5164"/>
      <c r="AP134" s="5164"/>
      <c r="AQ134" s="5164"/>
      <c r="AR134" s="5164"/>
      <c r="AS134" s="5164"/>
      <c r="AT134" s="5164"/>
      <c r="AU134" s="5164"/>
      <c r="AV134" s="5164"/>
      <c r="AW134" s="5164"/>
      <c r="AX134" s="5164"/>
      <c r="AY134" s="5164"/>
      <c r="AZ134" s="5164"/>
      <c r="BA134" s="5164"/>
      <c r="BB134" s="5164"/>
      <c r="BC134" s="5165"/>
      <c r="BD134" s="5167" t="s">
        <v>219</v>
      </c>
      <c r="BE134" s="5168"/>
      <c r="BF134" s="5169"/>
      <c r="BG134" s="5173" t="s">
        <v>430</v>
      </c>
      <c r="BH134" s="5174"/>
      <c r="BI134" s="5175"/>
      <c r="BJ134" s="5145"/>
      <c r="BK134" s="5297" t="s">
        <v>1594</v>
      </c>
      <c r="BL134" s="5298"/>
      <c r="BM134" s="5298"/>
      <c r="BN134" s="5298"/>
      <c r="BO134" s="5298"/>
      <c r="BP134" s="5298"/>
      <c r="BQ134" s="5298"/>
      <c r="BR134" s="5299"/>
    </row>
    <row r="135" spans="1:70" s="1085" customFormat="1" ht="15" customHeight="1">
      <c r="A135" s="5131"/>
      <c r="B135" s="4169"/>
      <c r="C135" s="4170"/>
      <c r="D135" s="4171"/>
      <c r="E135" s="4169"/>
      <c r="F135" s="4170"/>
      <c r="G135" s="4170"/>
      <c r="H135" s="4170"/>
      <c r="I135" s="4170"/>
      <c r="J135" s="5101"/>
      <c r="K135" s="5096"/>
      <c r="L135" s="5126"/>
      <c r="M135" s="5127"/>
      <c r="N135" s="5128"/>
      <c r="O135" s="5231"/>
      <c r="P135" s="5231"/>
      <c r="Q135" s="5308"/>
      <c r="R135" s="5309"/>
      <c r="S135" s="5123" t="s">
        <v>900</v>
      </c>
      <c r="T135" s="5125"/>
      <c r="U135" s="5123" t="s">
        <v>902</v>
      </c>
      <c r="V135" s="5125"/>
      <c r="W135" s="5156"/>
      <c r="X135" s="5157"/>
      <c r="Y135" s="5156"/>
      <c r="Z135" s="5161"/>
      <c r="AA135" s="5181" t="s">
        <v>172</v>
      </c>
      <c r="AB135" s="5182"/>
      <c r="AC135" s="5182"/>
      <c r="AD135" s="5183"/>
      <c r="AE135" s="5184" t="s">
        <v>445</v>
      </c>
      <c r="AF135" s="5182"/>
      <c r="AG135" s="5182"/>
      <c r="AH135" s="5183"/>
      <c r="AI135" s="5205" t="s">
        <v>899</v>
      </c>
      <c r="AJ135" s="5206"/>
      <c r="AK135" s="5207"/>
      <c r="AL135" s="5154" t="s">
        <v>898</v>
      </c>
      <c r="AM135" s="5211"/>
      <c r="AN135" s="5155"/>
      <c r="AO135" s="4166" t="s">
        <v>427</v>
      </c>
      <c r="AP135" s="4167"/>
      <c r="AQ135" s="4168"/>
      <c r="AR135" s="5356" t="s">
        <v>1595</v>
      </c>
      <c r="AS135" s="5357"/>
      <c r="AT135" s="5358"/>
      <c r="AU135" s="5356" t="s">
        <v>425</v>
      </c>
      <c r="AV135" s="5357"/>
      <c r="AW135" s="5358"/>
      <c r="AX135" s="5356" t="s">
        <v>1596</v>
      </c>
      <c r="AY135" s="5357"/>
      <c r="AZ135" s="5358"/>
      <c r="BA135" s="5123" t="s">
        <v>427</v>
      </c>
      <c r="BB135" s="5124"/>
      <c r="BC135" s="5125"/>
      <c r="BD135" s="5170"/>
      <c r="BE135" s="5171"/>
      <c r="BF135" s="5172"/>
      <c r="BG135" s="5176"/>
      <c r="BH135" s="5177"/>
      <c r="BI135" s="5178"/>
      <c r="BJ135" s="5145"/>
      <c r="BK135" s="5300"/>
      <c r="BL135" s="5301"/>
      <c r="BM135" s="5301"/>
      <c r="BN135" s="5301"/>
      <c r="BO135" s="5301"/>
      <c r="BP135" s="5301"/>
      <c r="BQ135" s="5301"/>
      <c r="BR135" s="5302"/>
    </row>
    <row r="136" spans="1:70" s="1085" customFormat="1" ht="15" customHeight="1">
      <c r="A136" s="5131"/>
      <c r="B136" s="4169"/>
      <c r="C136" s="4170"/>
      <c r="D136" s="4171"/>
      <c r="E136" s="4169"/>
      <c r="F136" s="4170"/>
      <c r="G136" s="4170"/>
      <c r="H136" s="4170"/>
      <c r="I136" s="4170"/>
      <c r="J136" s="5101"/>
      <c r="K136" s="5096"/>
      <c r="L136" s="5192" t="s">
        <v>1597</v>
      </c>
      <c r="M136" s="5193"/>
      <c r="N136" s="5194"/>
      <c r="O136" s="5231"/>
      <c r="P136" s="5231"/>
      <c r="Q136" s="5308"/>
      <c r="R136" s="5309"/>
      <c r="S136" s="5141"/>
      <c r="T136" s="5143"/>
      <c r="U136" s="5141"/>
      <c r="V136" s="5143"/>
      <c r="W136" s="5156"/>
      <c r="X136" s="5157"/>
      <c r="Y136" s="5156"/>
      <c r="Z136" s="5161"/>
      <c r="AA136" s="5366" t="s">
        <v>1598</v>
      </c>
      <c r="AB136" s="5197"/>
      <c r="AC136" s="5197"/>
      <c r="AD136" s="5198"/>
      <c r="AE136" s="5196" t="s">
        <v>1599</v>
      </c>
      <c r="AF136" s="5197"/>
      <c r="AG136" s="5197"/>
      <c r="AH136" s="5198"/>
      <c r="AI136" s="5208"/>
      <c r="AJ136" s="5209"/>
      <c r="AK136" s="5210"/>
      <c r="AL136" s="5212"/>
      <c r="AM136" s="5213"/>
      <c r="AN136" s="5214"/>
      <c r="AO136" s="4169"/>
      <c r="AP136" s="4170"/>
      <c r="AQ136" s="4171"/>
      <c r="AR136" s="5199" t="s">
        <v>443</v>
      </c>
      <c r="AS136" s="5200"/>
      <c r="AT136" s="5201"/>
      <c r="AU136" s="5202" t="s">
        <v>1600</v>
      </c>
      <c r="AV136" s="5203"/>
      <c r="AW136" s="5204"/>
      <c r="AX136" s="5199" t="s">
        <v>426</v>
      </c>
      <c r="AY136" s="5200"/>
      <c r="AZ136" s="5201"/>
      <c r="BA136" s="5141"/>
      <c r="BB136" s="5142"/>
      <c r="BC136" s="5143"/>
      <c r="BD136" s="5170"/>
      <c r="BE136" s="5171"/>
      <c r="BF136" s="5172"/>
      <c r="BG136" s="5185" t="s">
        <v>431</v>
      </c>
      <c r="BH136" s="5186"/>
      <c r="BI136" s="5187"/>
      <c r="BJ136" s="5145"/>
      <c r="BK136" s="5300"/>
      <c r="BL136" s="5301"/>
      <c r="BM136" s="5301"/>
      <c r="BN136" s="5301"/>
      <c r="BO136" s="5301"/>
      <c r="BP136" s="5301"/>
      <c r="BQ136" s="5301"/>
      <c r="BR136" s="5302"/>
    </row>
    <row r="137" spans="1:70" s="1085" customFormat="1" ht="15" customHeight="1" thickBot="1">
      <c r="A137" s="5132"/>
      <c r="B137" s="5102"/>
      <c r="C137" s="5103"/>
      <c r="D137" s="5134"/>
      <c r="E137" s="5102"/>
      <c r="F137" s="5103"/>
      <c r="G137" s="5103"/>
      <c r="H137" s="5103"/>
      <c r="I137" s="5103"/>
      <c r="J137" s="5104"/>
      <c r="K137" s="5097"/>
      <c r="L137" s="5179"/>
      <c r="M137" s="5195"/>
      <c r="N137" s="5180"/>
      <c r="O137" s="5232"/>
      <c r="P137" s="5232"/>
      <c r="Q137" s="5310"/>
      <c r="R137" s="5311"/>
      <c r="S137" s="5179"/>
      <c r="T137" s="5180"/>
      <c r="U137" s="5179"/>
      <c r="V137" s="5180"/>
      <c r="W137" s="5158"/>
      <c r="X137" s="5159"/>
      <c r="Y137" s="5158"/>
      <c r="Z137" s="5162"/>
      <c r="AA137" s="1110" t="s">
        <v>1601</v>
      </c>
      <c r="AB137" s="5191" t="s">
        <v>450</v>
      </c>
      <c r="AC137" s="5191"/>
      <c r="AD137" s="1111" t="s">
        <v>1602</v>
      </c>
      <c r="AE137" s="1112" t="s">
        <v>1603</v>
      </c>
      <c r="AF137" s="5191" t="s">
        <v>450</v>
      </c>
      <c r="AG137" s="5191"/>
      <c r="AH137" s="1113" t="s">
        <v>1602</v>
      </c>
      <c r="AI137" s="5221" t="s">
        <v>897</v>
      </c>
      <c r="AJ137" s="5222"/>
      <c r="AK137" s="5223"/>
      <c r="AL137" s="5221" t="s">
        <v>1604</v>
      </c>
      <c r="AM137" s="5222"/>
      <c r="AN137" s="5223"/>
      <c r="AO137" s="5102" t="s">
        <v>1605</v>
      </c>
      <c r="AP137" s="5103"/>
      <c r="AQ137" s="5134"/>
      <c r="AR137" s="5224" t="s">
        <v>424</v>
      </c>
      <c r="AS137" s="5225"/>
      <c r="AT137" s="5226"/>
      <c r="AU137" s="5227" t="s">
        <v>74</v>
      </c>
      <c r="AV137" s="5228"/>
      <c r="AW137" s="5229"/>
      <c r="AX137" s="5227" t="s">
        <v>75</v>
      </c>
      <c r="AY137" s="5228"/>
      <c r="AZ137" s="5229"/>
      <c r="BA137" s="5102" t="s">
        <v>1606</v>
      </c>
      <c r="BB137" s="5103"/>
      <c r="BC137" s="5134"/>
      <c r="BD137" s="5363" t="s">
        <v>1607</v>
      </c>
      <c r="BE137" s="5364"/>
      <c r="BF137" s="5365"/>
      <c r="BG137" s="5188"/>
      <c r="BH137" s="5189"/>
      <c r="BI137" s="5190"/>
      <c r="BJ137" s="5146"/>
      <c r="BK137" s="5303"/>
      <c r="BL137" s="5304"/>
      <c r="BM137" s="5304"/>
      <c r="BN137" s="5304"/>
      <c r="BO137" s="5304"/>
      <c r="BP137" s="5304"/>
      <c r="BQ137" s="5304"/>
      <c r="BR137" s="5305"/>
    </row>
    <row r="138" spans="1:70" s="1085" customFormat="1" ht="14.1" customHeight="1" thickTop="1">
      <c r="A138" s="5547">
        <v>28</v>
      </c>
      <c r="B138" s="5114"/>
      <c r="C138" s="5115"/>
      <c r="D138" s="5116"/>
      <c r="E138" s="5083"/>
      <c r="F138" s="5084"/>
      <c r="G138" s="5084"/>
      <c r="H138" s="5084"/>
      <c r="I138" s="5084"/>
      <c r="J138" s="5085"/>
      <c r="K138" s="5079"/>
      <c r="L138" s="5123"/>
      <c r="M138" s="5124"/>
      <c r="N138" s="5125"/>
      <c r="O138" s="5440"/>
      <c r="P138" s="5440"/>
      <c r="Q138" s="5423"/>
      <c r="R138" s="5424"/>
      <c r="S138" s="5590"/>
      <c r="T138" s="5591"/>
      <c r="U138" s="5565"/>
      <c r="V138" s="5552" t="s">
        <v>154</v>
      </c>
      <c r="W138" s="5566"/>
      <c r="X138" s="5552" t="s">
        <v>154</v>
      </c>
      <c r="Y138" s="5256"/>
      <c r="Z138" s="5542" t="s">
        <v>154</v>
      </c>
      <c r="AA138" s="5543"/>
      <c r="AB138" s="5544"/>
      <c r="AC138" s="5544"/>
      <c r="AD138" s="5545"/>
      <c r="AE138" s="5546"/>
      <c r="AF138" s="5544"/>
      <c r="AG138" s="5544"/>
      <c r="AH138" s="5545"/>
      <c r="AI138" s="5581"/>
      <c r="AJ138" s="5582"/>
      <c r="AK138" s="5583"/>
      <c r="AL138" s="5581"/>
      <c r="AM138" s="5582"/>
      <c r="AN138" s="5583"/>
      <c r="AO138" s="5536">
        <f>SUM(AI138:AN140)</f>
        <v>0</v>
      </c>
      <c r="AP138" s="5537"/>
      <c r="AQ138" s="5538"/>
      <c r="AR138" s="5525"/>
      <c r="AS138" s="5526"/>
      <c r="AT138" s="5527"/>
      <c r="AU138" s="5525"/>
      <c r="AV138" s="5526"/>
      <c r="AW138" s="5527"/>
      <c r="AX138" s="5525"/>
      <c r="AY138" s="5526"/>
      <c r="AZ138" s="5527"/>
      <c r="BA138" s="5528">
        <f>SUM(AR138:AZ140)</f>
        <v>0</v>
      </c>
      <c r="BB138" s="5529"/>
      <c r="BC138" s="5530"/>
      <c r="BD138" s="5476" t="str">
        <f>IF(AE138+AO138+BA138=0,"",AE138+AO138+BA138)</f>
        <v/>
      </c>
      <c r="BE138" s="5477"/>
      <c r="BF138" s="5478"/>
      <c r="BG138" s="5539"/>
      <c r="BH138" s="5540"/>
      <c r="BI138" s="5541"/>
      <c r="BJ138" s="5561"/>
      <c r="BK138" s="5562"/>
      <c r="BL138" s="5563"/>
      <c r="BM138" s="5563"/>
      <c r="BN138" s="5563"/>
      <c r="BO138" s="5563"/>
      <c r="BP138" s="5563"/>
      <c r="BQ138" s="5563"/>
      <c r="BR138" s="5564"/>
    </row>
    <row r="139" spans="1:70" s="1085" customFormat="1" ht="14.1" customHeight="1">
      <c r="A139" s="5112"/>
      <c r="B139" s="5117"/>
      <c r="C139" s="5118"/>
      <c r="D139" s="5119"/>
      <c r="E139" s="5086"/>
      <c r="F139" s="5087"/>
      <c r="G139" s="5087"/>
      <c r="H139" s="5087"/>
      <c r="I139" s="5087"/>
      <c r="J139" s="5088"/>
      <c r="K139" s="5080"/>
      <c r="L139" s="5126"/>
      <c r="M139" s="5127"/>
      <c r="N139" s="5128"/>
      <c r="O139" s="5441"/>
      <c r="P139" s="5441"/>
      <c r="Q139" s="5425"/>
      <c r="R139" s="5426"/>
      <c r="S139" s="5437"/>
      <c r="T139" s="5438"/>
      <c r="U139" s="5430"/>
      <c r="V139" s="5432"/>
      <c r="W139" s="5434"/>
      <c r="X139" s="5432"/>
      <c r="Y139" s="4169"/>
      <c r="Z139" s="5408"/>
      <c r="AA139" s="5412"/>
      <c r="AB139" s="5413"/>
      <c r="AC139" s="5413"/>
      <c r="AD139" s="5414"/>
      <c r="AE139" s="5416"/>
      <c r="AF139" s="5413"/>
      <c r="AG139" s="5413"/>
      <c r="AH139" s="5414"/>
      <c r="AI139" s="5420"/>
      <c r="AJ139" s="5421"/>
      <c r="AK139" s="5422"/>
      <c r="AL139" s="5420"/>
      <c r="AM139" s="5421"/>
      <c r="AN139" s="5422"/>
      <c r="AO139" s="5394"/>
      <c r="AP139" s="5395"/>
      <c r="AQ139" s="5396"/>
      <c r="AR139" s="5555"/>
      <c r="AS139" s="5556"/>
      <c r="AT139" s="5557"/>
      <c r="AU139" s="5555"/>
      <c r="AV139" s="5556"/>
      <c r="AW139" s="5557"/>
      <c r="AX139" s="5555"/>
      <c r="AY139" s="5556"/>
      <c r="AZ139" s="5557"/>
      <c r="BA139" s="5531"/>
      <c r="BB139" s="5532"/>
      <c r="BC139" s="5533"/>
      <c r="BD139" s="5531"/>
      <c r="BE139" s="5532"/>
      <c r="BF139" s="5535"/>
      <c r="BG139" s="5376"/>
      <c r="BH139" s="5377"/>
      <c r="BI139" s="5378"/>
      <c r="BJ139" s="5380"/>
      <c r="BK139" s="5388"/>
      <c r="BL139" s="5389"/>
      <c r="BM139" s="5389"/>
      <c r="BN139" s="5389"/>
      <c r="BO139" s="5389"/>
      <c r="BP139" s="5389"/>
      <c r="BQ139" s="5389"/>
      <c r="BR139" s="5390"/>
    </row>
    <row r="140" spans="1:70" s="1085" customFormat="1" ht="14.1" customHeight="1">
      <c r="A140" s="5113"/>
      <c r="B140" s="5120"/>
      <c r="C140" s="5121"/>
      <c r="D140" s="5122"/>
      <c r="E140" s="5089"/>
      <c r="F140" s="5090"/>
      <c r="G140" s="5090"/>
      <c r="H140" s="5090"/>
      <c r="I140" s="5090"/>
      <c r="J140" s="5091"/>
      <c r="K140" s="5081"/>
      <c r="L140" s="5370"/>
      <c r="M140" s="5371"/>
      <c r="N140" s="5372"/>
      <c r="O140" s="5442"/>
      <c r="P140" s="5442"/>
      <c r="Q140" s="5427"/>
      <c r="R140" s="5428"/>
      <c r="S140" s="5439"/>
      <c r="T140" s="2620"/>
      <c r="U140" s="1125"/>
      <c r="V140" s="1126" t="s">
        <v>47</v>
      </c>
      <c r="W140" s="1372"/>
      <c r="X140" s="1126" t="s">
        <v>47</v>
      </c>
      <c r="Y140" s="1372"/>
      <c r="Z140" s="1126" t="s">
        <v>47</v>
      </c>
      <c r="AA140" s="1127" t="s">
        <v>1609</v>
      </c>
      <c r="AB140" s="5449"/>
      <c r="AC140" s="5449"/>
      <c r="AD140" s="1128" t="s">
        <v>1611</v>
      </c>
      <c r="AE140" s="1129" t="s">
        <v>1609</v>
      </c>
      <c r="AF140" s="5449"/>
      <c r="AG140" s="5449"/>
      <c r="AH140" s="1130" t="s">
        <v>1611</v>
      </c>
      <c r="AI140" s="5237"/>
      <c r="AJ140" s="5238"/>
      <c r="AK140" s="5239"/>
      <c r="AL140" s="5237"/>
      <c r="AM140" s="5238"/>
      <c r="AN140" s="5239"/>
      <c r="AO140" s="5397"/>
      <c r="AP140" s="5398"/>
      <c r="AQ140" s="5399"/>
      <c r="AR140" s="5558"/>
      <c r="AS140" s="5559"/>
      <c r="AT140" s="5560"/>
      <c r="AU140" s="5558"/>
      <c r="AV140" s="5559"/>
      <c r="AW140" s="5560"/>
      <c r="AX140" s="5558"/>
      <c r="AY140" s="5559"/>
      <c r="AZ140" s="5560"/>
      <c r="BA140" s="5479"/>
      <c r="BB140" s="5480"/>
      <c r="BC140" s="5534"/>
      <c r="BD140" s="5531"/>
      <c r="BE140" s="5532"/>
      <c r="BF140" s="5535"/>
      <c r="BG140" s="5243"/>
      <c r="BH140" s="5244"/>
      <c r="BI140" s="5245"/>
      <c r="BJ140" s="5381"/>
      <c r="BK140" s="5246"/>
      <c r="BL140" s="5247"/>
      <c r="BM140" s="5247"/>
      <c r="BN140" s="5247"/>
      <c r="BO140" s="5247"/>
      <c r="BP140" s="5247"/>
      <c r="BQ140" s="5247"/>
      <c r="BR140" s="5248"/>
    </row>
    <row r="141" spans="1:70" s="1085" customFormat="1" ht="14.1" customHeight="1">
      <c r="A141" s="5111">
        <v>29</v>
      </c>
      <c r="B141" s="5114"/>
      <c r="C141" s="5115"/>
      <c r="D141" s="5116"/>
      <c r="E141" s="5083"/>
      <c r="F141" s="5084"/>
      <c r="G141" s="5084"/>
      <c r="H141" s="5084"/>
      <c r="I141" s="5084"/>
      <c r="J141" s="5085"/>
      <c r="K141" s="5079"/>
      <c r="L141" s="5123"/>
      <c r="M141" s="5124"/>
      <c r="N141" s="5125"/>
      <c r="O141" s="5440"/>
      <c r="P141" s="5440"/>
      <c r="Q141" s="5423"/>
      <c r="R141" s="5424"/>
      <c r="S141" s="5435"/>
      <c r="T141" s="5436"/>
      <c r="U141" s="5429"/>
      <c r="V141" s="5431" t="s">
        <v>154</v>
      </c>
      <c r="W141" s="5433"/>
      <c r="X141" s="5431" t="s">
        <v>154</v>
      </c>
      <c r="Y141" s="4166"/>
      <c r="Z141" s="5407" t="s">
        <v>154</v>
      </c>
      <c r="AA141" s="5409"/>
      <c r="AB141" s="5410"/>
      <c r="AC141" s="5410"/>
      <c r="AD141" s="5411"/>
      <c r="AE141" s="5415"/>
      <c r="AF141" s="5410"/>
      <c r="AG141" s="5410"/>
      <c r="AH141" s="5411"/>
      <c r="AI141" s="5417"/>
      <c r="AJ141" s="5418"/>
      <c r="AK141" s="5419"/>
      <c r="AL141" s="5417"/>
      <c r="AM141" s="5418"/>
      <c r="AN141" s="5419"/>
      <c r="AO141" s="5391">
        <f>SUM(AI141:AN143)</f>
        <v>0</v>
      </c>
      <c r="AP141" s="5392"/>
      <c r="AQ141" s="5393"/>
      <c r="AR141" s="5567"/>
      <c r="AS141" s="5568"/>
      <c r="AT141" s="5569"/>
      <c r="AU141" s="5567"/>
      <c r="AV141" s="5568"/>
      <c r="AW141" s="5569"/>
      <c r="AX141" s="5567"/>
      <c r="AY141" s="5568"/>
      <c r="AZ141" s="5569"/>
      <c r="BA141" s="5476">
        <f>SUM(AR141:AZ143)</f>
        <v>0</v>
      </c>
      <c r="BB141" s="5477"/>
      <c r="BC141" s="5570"/>
      <c r="BD141" s="5476" t="str">
        <f t="shared" ref="BD141" si="22">IF(AE141+AO141+BA141=0,"",AE141+AO141+BA141)</f>
        <v/>
      </c>
      <c r="BE141" s="5477"/>
      <c r="BF141" s="5478"/>
      <c r="BG141" s="5373"/>
      <c r="BH141" s="5374"/>
      <c r="BI141" s="5375"/>
      <c r="BJ141" s="5379"/>
      <c r="BK141" s="5382"/>
      <c r="BL141" s="5383"/>
      <c r="BM141" s="5383"/>
      <c r="BN141" s="5383"/>
      <c r="BO141" s="5383"/>
      <c r="BP141" s="5383"/>
      <c r="BQ141" s="5383"/>
      <c r="BR141" s="5384"/>
    </row>
    <row r="142" spans="1:70" s="1085" customFormat="1" ht="14.1" customHeight="1">
      <c r="A142" s="5112"/>
      <c r="B142" s="5117"/>
      <c r="C142" s="5118"/>
      <c r="D142" s="5119"/>
      <c r="E142" s="5086"/>
      <c r="F142" s="5087"/>
      <c r="G142" s="5087"/>
      <c r="H142" s="5087"/>
      <c r="I142" s="5087"/>
      <c r="J142" s="5088"/>
      <c r="K142" s="5080"/>
      <c r="L142" s="5126"/>
      <c r="M142" s="5127"/>
      <c r="N142" s="5128"/>
      <c r="O142" s="5441"/>
      <c r="P142" s="5441"/>
      <c r="Q142" s="5425"/>
      <c r="R142" s="5426"/>
      <c r="S142" s="5437"/>
      <c r="T142" s="5438"/>
      <c r="U142" s="5430"/>
      <c r="V142" s="5432"/>
      <c r="W142" s="5434"/>
      <c r="X142" s="5432"/>
      <c r="Y142" s="4169"/>
      <c r="Z142" s="5408"/>
      <c r="AA142" s="5412"/>
      <c r="AB142" s="5413"/>
      <c r="AC142" s="5413"/>
      <c r="AD142" s="5414"/>
      <c r="AE142" s="5416"/>
      <c r="AF142" s="5413"/>
      <c r="AG142" s="5413"/>
      <c r="AH142" s="5414"/>
      <c r="AI142" s="5420"/>
      <c r="AJ142" s="5421"/>
      <c r="AK142" s="5422"/>
      <c r="AL142" s="5420"/>
      <c r="AM142" s="5421"/>
      <c r="AN142" s="5422"/>
      <c r="AO142" s="5394"/>
      <c r="AP142" s="5395"/>
      <c r="AQ142" s="5396"/>
      <c r="AR142" s="5555"/>
      <c r="AS142" s="5556"/>
      <c r="AT142" s="5557"/>
      <c r="AU142" s="5555"/>
      <c r="AV142" s="5556"/>
      <c r="AW142" s="5557"/>
      <c r="AX142" s="5555"/>
      <c r="AY142" s="5556"/>
      <c r="AZ142" s="5557"/>
      <c r="BA142" s="5531"/>
      <c r="BB142" s="5532"/>
      <c r="BC142" s="5533"/>
      <c r="BD142" s="5531"/>
      <c r="BE142" s="5532"/>
      <c r="BF142" s="5535"/>
      <c r="BG142" s="5376"/>
      <c r="BH142" s="5377"/>
      <c r="BI142" s="5378"/>
      <c r="BJ142" s="5380"/>
      <c r="BK142" s="5388"/>
      <c r="BL142" s="5389"/>
      <c r="BM142" s="5389"/>
      <c r="BN142" s="5389"/>
      <c r="BO142" s="5389"/>
      <c r="BP142" s="5389"/>
      <c r="BQ142" s="5389"/>
      <c r="BR142" s="5390"/>
    </row>
    <row r="143" spans="1:70" s="1085" customFormat="1" ht="14.1" customHeight="1">
      <c r="A143" s="5113"/>
      <c r="B143" s="5120"/>
      <c r="C143" s="5121"/>
      <c r="D143" s="5122"/>
      <c r="E143" s="5089"/>
      <c r="F143" s="5090"/>
      <c r="G143" s="5090"/>
      <c r="H143" s="5090"/>
      <c r="I143" s="5090"/>
      <c r="J143" s="5091"/>
      <c r="K143" s="5081"/>
      <c r="L143" s="5370"/>
      <c r="M143" s="5371"/>
      <c r="N143" s="5372"/>
      <c r="O143" s="5442"/>
      <c r="P143" s="5442"/>
      <c r="Q143" s="5427"/>
      <c r="R143" s="5428"/>
      <c r="S143" s="5439"/>
      <c r="T143" s="2620"/>
      <c r="U143" s="1125"/>
      <c r="V143" s="1126" t="s">
        <v>47</v>
      </c>
      <c r="W143" s="1372"/>
      <c r="X143" s="1126" t="s">
        <v>47</v>
      </c>
      <c r="Y143" s="1372"/>
      <c r="Z143" s="1126" t="s">
        <v>47</v>
      </c>
      <c r="AA143" s="1127" t="s">
        <v>1609</v>
      </c>
      <c r="AB143" s="5449"/>
      <c r="AC143" s="5449"/>
      <c r="AD143" s="1128" t="s">
        <v>1611</v>
      </c>
      <c r="AE143" s="1129" t="s">
        <v>1609</v>
      </c>
      <c r="AF143" s="5449"/>
      <c r="AG143" s="5449"/>
      <c r="AH143" s="1130" t="s">
        <v>1611</v>
      </c>
      <c r="AI143" s="5237"/>
      <c r="AJ143" s="5238"/>
      <c r="AK143" s="5239"/>
      <c r="AL143" s="5237"/>
      <c r="AM143" s="5238"/>
      <c r="AN143" s="5239"/>
      <c r="AO143" s="5397"/>
      <c r="AP143" s="5398"/>
      <c r="AQ143" s="5399"/>
      <c r="AR143" s="5558"/>
      <c r="AS143" s="5559"/>
      <c r="AT143" s="5560"/>
      <c r="AU143" s="5558"/>
      <c r="AV143" s="5559"/>
      <c r="AW143" s="5560"/>
      <c r="AX143" s="5558"/>
      <c r="AY143" s="5559"/>
      <c r="AZ143" s="5560"/>
      <c r="BA143" s="5479"/>
      <c r="BB143" s="5480"/>
      <c r="BC143" s="5534"/>
      <c r="BD143" s="5531"/>
      <c r="BE143" s="5532"/>
      <c r="BF143" s="5535"/>
      <c r="BG143" s="5243"/>
      <c r="BH143" s="5244"/>
      <c r="BI143" s="5245"/>
      <c r="BJ143" s="5381"/>
      <c r="BK143" s="5246"/>
      <c r="BL143" s="5247"/>
      <c r="BM143" s="5247"/>
      <c r="BN143" s="5247"/>
      <c r="BO143" s="5247"/>
      <c r="BP143" s="5247"/>
      <c r="BQ143" s="5247"/>
      <c r="BR143" s="5248"/>
    </row>
    <row r="144" spans="1:70" s="1085" customFormat="1" ht="14.1" customHeight="1">
      <c r="A144" s="5111">
        <v>30</v>
      </c>
      <c r="B144" s="5114"/>
      <c r="C144" s="5115"/>
      <c r="D144" s="5116"/>
      <c r="E144" s="5083"/>
      <c r="F144" s="5084"/>
      <c r="G144" s="5084"/>
      <c r="H144" s="5084"/>
      <c r="I144" s="5084"/>
      <c r="J144" s="5085"/>
      <c r="K144" s="5079"/>
      <c r="L144" s="5123"/>
      <c r="M144" s="5124"/>
      <c r="N144" s="5125"/>
      <c r="O144" s="5440"/>
      <c r="P144" s="5440"/>
      <c r="Q144" s="5423"/>
      <c r="R144" s="5424"/>
      <c r="S144" s="5435"/>
      <c r="T144" s="5436"/>
      <c r="U144" s="5429"/>
      <c r="V144" s="5431" t="s">
        <v>154</v>
      </c>
      <c r="W144" s="5433"/>
      <c r="X144" s="5431" t="s">
        <v>154</v>
      </c>
      <c r="Y144" s="4166"/>
      <c r="Z144" s="5407" t="s">
        <v>154</v>
      </c>
      <c r="AA144" s="5409"/>
      <c r="AB144" s="5410"/>
      <c r="AC144" s="5410"/>
      <c r="AD144" s="5411"/>
      <c r="AE144" s="5415"/>
      <c r="AF144" s="5410"/>
      <c r="AG144" s="5410"/>
      <c r="AH144" s="5411"/>
      <c r="AI144" s="5417"/>
      <c r="AJ144" s="5418"/>
      <c r="AK144" s="5419"/>
      <c r="AL144" s="5417"/>
      <c r="AM144" s="5418"/>
      <c r="AN144" s="5419"/>
      <c r="AO144" s="5391">
        <f>SUM(AI144:AN146)</f>
        <v>0</v>
      </c>
      <c r="AP144" s="5392"/>
      <c r="AQ144" s="5393"/>
      <c r="AR144" s="5567"/>
      <c r="AS144" s="5568"/>
      <c r="AT144" s="5569"/>
      <c r="AU144" s="5567"/>
      <c r="AV144" s="5568"/>
      <c r="AW144" s="5569"/>
      <c r="AX144" s="5567"/>
      <c r="AY144" s="5568"/>
      <c r="AZ144" s="5569"/>
      <c r="BA144" s="5476">
        <f>SUM(AR144:AZ146)</f>
        <v>0</v>
      </c>
      <c r="BB144" s="5477"/>
      <c r="BC144" s="5570"/>
      <c r="BD144" s="5476" t="str">
        <f t="shared" ref="BD144" si="23">IF(AE144+AO144+BA144=0,"",AE144+AO144+BA144)</f>
        <v/>
      </c>
      <c r="BE144" s="5477"/>
      <c r="BF144" s="5478"/>
      <c r="BG144" s="5373"/>
      <c r="BH144" s="5374"/>
      <c r="BI144" s="5375"/>
      <c r="BJ144" s="5379"/>
      <c r="BK144" s="5382"/>
      <c r="BL144" s="5383"/>
      <c r="BM144" s="5383"/>
      <c r="BN144" s="5383"/>
      <c r="BO144" s="5383"/>
      <c r="BP144" s="5383"/>
      <c r="BQ144" s="5383"/>
      <c r="BR144" s="5384"/>
    </row>
    <row r="145" spans="1:70" s="1085" customFormat="1" ht="14.1" customHeight="1">
      <c r="A145" s="5112"/>
      <c r="B145" s="5117"/>
      <c r="C145" s="5118"/>
      <c r="D145" s="5119"/>
      <c r="E145" s="5086"/>
      <c r="F145" s="5087"/>
      <c r="G145" s="5087"/>
      <c r="H145" s="5087"/>
      <c r="I145" s="5087"/>
      <c r="J145" s="5088"/>
      <c r="K145" s="5080"/>
      <c r="L145" s="5126"/>
      <c r="M145" s="5127"/>
      <c r="N145" s="5128"/>
      <c r="O145" s="5441"/>
      <c r="P145" s="5441"/>
      <c r="Q145" s="5425"/>
      <c r="R145" s="5426"/>
      <c r="S145" s="5437"/>
      <c r="T145" s="5438"/>
      <c r="U145" s="5430"/>
      <c r="V145" s="5432"/>
      <c r="W145" s="5434"/>
      <c r="X145" s="5432"/>
      <c r="Y145" s="4169"/>
      <c r="Z145" s="5408"/>
      <c r="AA145" s="5412"/>
      <c r="AB145" s="5413"/>
      <c r="AC145" s="5413"/>
      <c r="AD145" s="5414"/>
      <c r="AE145" s="5416"/>
      <c r="AF145" s="5413"/>
      <c r="AG145" s="5413"/>
      <c r="AH145" s="5414"/>
      <c r="AI145" s="5420"/>
      <c r="AJ145" s="5421"/>
      <c r="AK145" s="5422"/>
      <c r="AL145" s="5420"/>
      <c r="AM145" s="5421"/>
      <c r="AN145" s="5422"/>
      <c r="AO145" s="5394"/>
      <c r="AP145" s="5395"/>
      <c r="AQ145" s="5396"/>
      <c r="AR145" s="5555"/>
      <c r="AS145" s="5556"/>
      <c r="AT145" s="5557"/>
      <c r="AU145" s="5555"/>
      <c r="AV145" s="5556"/>
      <c r="AW145" s="5557"/>
      <c r="AX145" s="5555"/>
      <c r="AY145" s="5556"/>
      <c r="AZ145" s="5557"/>
      <c r="BA145" s="5531"/>
      <c r="BB145" s="5532"/>
      <c r="BC145" s="5533"/>
      <c r="BD145" s="5531"/>
      <c r="BE145" s="5532"/>
      <c r="BF145" s="5535"/>
      <c r="BG145" s="5376"/>
      <c r="BH145" s="5377"/>
      <c r="BI145" s="5378"/>
      <c r="BJ145" s="5380"/>
      <c r="BK145" s="5388"/>
      <c r="BL145" s="5389"/>
      <c r="BM145" s="5389"/>
      <c r="BN145" s="5389"/>
      <c r="BO145" s="5389"/>
      <c r="BP145" s="5389"/>
      <c r="BQ145" s="5389"/>
      <c r="BR145" s="5390"/>
    </row>
    <row r="146" spans="1:70" s="1085" customFormat="1" ht="14.1" customHeight="1">
      <c r="A146" s="5113"/>
      <c r="B146" s="5120"/>
      <c r="C146" s="5121"/>
      <c r="D146" s="5122"/>
      <c r="E146" s="5089"/>
      <c r="F146" s="5090"/>
      <c r="G146" s="5090"/>
      <c r="H146" s="5090"/>
      <c r="I146" s="5090"/>
      <c r="J146" s="5091"/>
      <c r="K146" s="5081"/>
      <c r="L146" s="5370"/>
      <c r="M146" s="5371"/>
      <c r="N146" s="5372"/>
      <c r="O146" s="5442"/>
      <c r="P146" s="5442"/>
      <c r="Q146" s="5427"/>
      <c r="R146" s="5428"/>
      <c r="S146" s="5439"/>
      <c r="T146" s="2620"/>
      <c r="U146" s="1125"/>
      <c r="V146" s="1126" t="s">
        <v>47</v>
      </c>
      <c r="W146" s="1372"/>
      <c r="X146" s="1126" t="s">
        <v>47</v>
      </c>
      <c r="Y146" s="1372"/>
      <c r="Z146" s="1126" t="s">
        <v>47</v>
      </c>
      <c r="AA146" s="1127" t="s">
        <v>1609</v>
      </c>
      <c r="AB146" s="5449"/>
      <c r="AC146" s="5449"/>
      <c r="AD146" s="1128" t="s">
        <v>1611</v>
      </c>
      <c r="AE146" s="1129" t="s">
        <v>1609</v>
      </c>
      <c r="AF146" s="5449"/>
      <c r="AG146" s="5449"/>
      <c r="AH146" s="1130" t="s">
        <v>1611</v>
      </c>
      <c r="AI146" s="5237"/>
      <c r="AJ146" s="5238"/>
      <c r="AK146" s="5239"/>
      <c r="AL146" s="5237"/>
      <c r="AM146" s="5238"/>
      <c r="AN146" s="5239"/>
      <c r="AO146" s="5397"/>
      <c r="AP146" s="5398"/>
      <c r="AQ146" s="5399"/>
      <c r="AR146" s="5558"/>
      <c r="AS146" s="5559"/>
      <c r="AT146" s="5560"/>
      <c r="AU146" s="5558"/>
      <c r="AV146" s="5559"/>
      <c r="AW146" s="5560"/>
      <c r="AX146" s="5558"/>
      <c r="AY146" s="5559"/>
      <c r="AZ146" s="5560"/>
      <c r="BA146" s="5479"/>
      <c r="BB146" s="5480"/>
      <c r="BC146" s="5534"/>
      <c r="BD146" s="5531"/>
      <c r="BE146" s="5532"/>
      <c r="BF146" s="5535"/>
      <c r="BG146" s="5243"/>
      <c r="BH146" s="5244"/>
      <c r="BI146" s="5245"/>
      <c r="BJ146" s="5381"/>
      <c r="BK146" s="5246"/>
      <c r="BL146" s="5247"/>
      <c r="BM146" s="5247"/>
      <c r="BN146" s="5247"/>
      <c r="BO146" s="5247"/>
      <c r="BP146" s="5247"/>
      <c r="BQ146" s="5247"/>
      <c r="BR146" s="5248"/>
    </row>
    <row r="147" spans="1:70" s="1085" customFormat="1" ht="14.1" customHeight="1">
      <c r="A147" s="5111">
        <v>31</v>
      </c>
      <c r="B147" s="5114"/>
      <c r="C147" s="5115"/>
      <c r="D147" s="5116"/>
      <c r="E147" s="5083"/>
      <c r="F147" s="5084"/>
      <c r="G147" s="5084"/>
      <c r="H147" s="5084"/>
      <c r="I147" s="5084"/>
      <c r="J147" s="5085"/>
      <c r="K147" s="5079"/>
      <c r="L147" s="5123"/>
      <c r="M147" s="5124"/>
      <c r="N147" s="5125"/>
      <c r="O147" s="5440"/>
      <c r="P147" s="5440"/>
      <c r="Q147" s="5423"/>
      <c r="R147" s="5424"/>
      <c r="S147" s="5435"/>
      <c r="T147" s="5436"/>
      <c r="U147" s="5429"/>
      <c r="V147" s="5431" t="s">
        <v>154</v>
      </c>
      <c r="W147" s="5433"/>
      <c r="X147" s="5431" t="s">
        <v>154</v>
      </c>
      <c r="Y147" s="4166"/>
      <c r="Z147" s="5407" t="s">
        <v>154</v>
      </c>
      <c r="AA147" s="5409"/>
      <c r="AB147" s="5410"/>
      <c r="AC147" s="5410"/>
      <c r="AD147" s="5411"/>
      <c r="AE147" s="5415"/>
      <c r="AF147" s="5410"/>
      <c r="AG147" s="5410"/>
      <c r="AH147" s="5411"/>
      <c r="AI147" s="5417"/>
      <c r="AJ147" s="5418"/>
      <c r="AK147" s="5419"/>
      <c r="AL147" s="5417"/>
      <c r="AM147" s="5418"/>
      <c r="AN147" s="5419"/>
      <c r="AO147" s="5391">
        <f>SUM(AI147:AN149)</f>
        <v>0</v>
      </c>
      <c r="AP147" s="5392"/>
      <c r="AQ147" s="5393"/>
      <c r="AR147" s="5567"/>
      <c r="AS147" s="5568"/>
      <c r="AT147" s="5569"/>
      <c r="AU147" s="5567"/>
      <c r="AV147" s="5568"/>
      <c r="AW147" s="5569"/>
      <c r="AX147" s="5567"/>
      <c r="AY147" s="5568"/>
      <c r="AZ147" s="5569"/>
      <c r="BA147" s="5476">
        <f>SUM(AR147:AZ149)</f>
        <v>0</v>
      </c>
      <c r="BB147" s="5477"/>
      <c r="BC147" s="5570"/>
      <c r="BD147" s="5476" t="str">
        <f t="shared" ref="BD147" si="24">IF(AE147+AO147+BA147=0,"",AE147+AO147+BA147)</f>
        <v/>
      </c>
      <c r="BE147" s="5477"/>
      <c r="BF147" s="5478"/>
      <c r="BG147" s="5373"/>
      <c r="BH147" s="5374"/>
      <c r="BI147" s="5375"/>
      <c r="BJ147" s="5379"/>
      <c r="BK147" s="5382"/>
      <c r="BL147" s="5383"/>
      <c r="BM147" s="5383"/>
      <c r="BN147" s="5383"/>
      <c r="BO147" s="5383"/>
      <c r="BP147" s="5383"/>
      <c r="BQ147" s="5383"/>
      <c r="BR147" s="5384"/>
    </row>
    <row r="148" spans="1:70" s="1085" customFormat="1" ht="14.1" customHeight="1">
      <c r="A148" s="5112"/>
      <c r="B148" s="5117"/>
      <c r="C148" s="5118"/>
      <c r="D148" s="5119"/>
      <c r="E148" s="5086"/>
      <c r="F148" s="5087"/>
      <c r="G148" s="5087"/>
      <c r="H148" s="5087"/>
      <c r="I148" s="5087"/>
      <c r="J148" s="5088"/>
      <c r="K148" s="5080"/>
      <c r="L148" s="5126"/>
      <c r="M148" s="5127"/>
      <c r="N148" s="5128"/>
      <c r="O148" s="5441"/>
      <c r="P148" s="5441"/>
      <c r="Q148" s="5425"/>
      <c r="R148" s="5426"/>
      <c r="S148" s="5437"/>
      <c r="T148" s="5438"/>
      <c r="U148" s="5430"/>
      <c r="V148" s="5432"/>
      <c r="W148" s="5434"/>
      <c r="X148" s="5432"/>
      <c r="Y148" s="4169"/>
      <c r="Z148" s="5408"/>
      <c r="AA148" s="5412"/>
      <c r="AB148" s="5413"/>
      <c r="AC148" s="5413"/>
      <c r="AD148" s="5414"/>
      <c r="AE148" s="5416"/>
      <c r="AF148" s="5413"/>
      <c r="AG148" s="5413"/>
      <c r="AH148" s="5414"/>
      <c r="AI148" s="5420"/>
      <c r="AJ148" s="5421"/>
      <c r="AK148" s="5422"/>
      <c r="AL148" s="5420"/>
      <c r="AM148" s="5421"/>
      <c r="AN148" s="5422"/>
      <c r="AO148" s="5394"/>
      <c r="AP148" s="5395"/>
      <c r="AQ148" s="5396"/>
      <c r="AR148" s="5555"/>
      <c r="AS148" s="5556"/>
      <c r="AT148" s="5557"/>
      <c r="AU148" s="5555"/>
      <c r="AV148" s="5556"/>
      <c r="AW148" s="5557"/>
      <c r="AX148" s="5555"/>
      <c r="AY148" s="5556"/>
      <c r="AZ148" s="5557"/>
      <c r="BA148" s="5531"/>
      <c r="BB148" s="5532"/>
      <c r="BC148" s="5533"/>
      <c r="BD148" s="5531"/>
      <c r="BE148" s="5532"/>
      <c r="BF148" s="5535"/>
      <c r="BG148" s="5376"/>
      <c r="BH148" s="5377"/>
      <c r="BI148" s="5378"/>
      <c r="BJ148" s="5380"/>
      <c r="BK148" s="5388"/>
      <c r="BL148" s="5389"/>
      <c r="BM148" s="5389"/>
      <c r="BN148" s="5389"/>
      <c r="BO148" s="5389"/>
      <c r="BP148" s="5389"/>
      <c r="BQ148" s="5389"/>
      <c r="BR148" s="5390"/>
    </row>
    <row r="149" spans="1:70" s="1085" customFormat="1" ht="14.1" customHeight="1">
      <c r="A149" s="5113"/>
      <c r="B149" s="5120"/>
      <c r="C149" s="5121"/>
      <c r="D149" s="5122"/>
      <c r="E149" s="5089"/>
      <c r="F149" s="5090"/>
      <c r="G149" s="5090"/>
      <c r="H149" s="5090"/>
      <c r="I149" s="5090"/>
      <c r="J149" s="5091"/>
      <c r="K149" s="5081"/>
      <c r="L149" s="5370"/>
      <c r="M149" s="5371"/>
      <c r="N149" s="5372"/>
      <c r="O149" s="5442"/>
      <c r="P149" s="5442"/>
      <c r="Q149" s="5427"/>
      <c r="R149" s="5428"/>
      <c r="S149" s="5439"/>
      <c r="T149" s="2620"/>
      <c r="U149" s="1125"/>
      <c r="V149" s="1126" t="s">
        <v>47</v>
      </c>
      <c r="W149" s="1372"/>
      <c r="X149" s="1126" t="s">
        <v>47</v>
      </c>
      <c r="Y149" s="1372"/>
      <c r="Z149" s="1126" t="s">
        <v>47</v>
      </c>
      <c r="AA149" s="1127" t="s">
        <v>1609</v>
      </c>
      <c r="AB149" s="5449"/>
      <c r="AC149" s="5449"/>
      <c r="AD149" s="1128" t="s">
        <v>1611</v>
      </c>
      <c r="AE149" s="1129" t="s">
        <v>1609</v>
      </c>
      <c r="AF149" s="5449"/>
      <c r="AG149" s="5449"/>
      <c r="AH149" s="1130" t="s">
        <v>1611</v>
      </c>
      <c r="AI149" s="5237"/>
      <c r="AJ149" s="5238"/>
      <c r="AK149" s="5239"/>
      <c r="AL149" s="5237"/>
      <c r="AM149" s="5238"/>
      <c r="AN149" s="5239"/>
      <c r="AO149" s="5397"/>
      <c r="AP149" s="5398"/>
      <c r="AQ149" s="5399"/>
      <c r="AR149" s="5558"/>
      <c r="AS149" s="5559"/>
      <c r="AT149" s="5560"/>
      <c r="AU149" s="5558"/>
      <c r="AV149" s="5559"/>
      <c r="AW149" s="5560"/>
      <c r="AX149" s="5558"/>
      <c r="AY149" s="5559"/>
      <c r="AZ149" s="5560"/>
      <c r="BA149" s="5479"/>
      <c r="BB149" s="5480"/>
      <c r="BC149" s="5534"/>
      <c r="BD149" s="5531"/>
      <c r="BE149" s="5532"/>
      <c r="BF149" s="5535"/>
      <c r="BG149" s="5243"/>
      <c r="BH149" s="5244"/>
      <c r="BI149" s="5245"/>
      <c r="BJ149" s="5381"/>
      <c r="BK149" s="5246"/>
      <c r="BL149" s="5247"/>
      <c r="BM149" s="5247"/>
      <c r="BN149" s="5247"/>
      <c r="BO149" s="5247"/>
      <c r="BP149" s="5247"/>
      <c r="BQ149" s="5247"/>
      <c r="BR149" s="5248"/>
    </row>
    <row r="150" spans="1:70" s="1085" customFormat="1" ht="14.1" customHeight="1">
      <c r="A150" s="5111">
        <v>32</v>
      </c>
      <c r="B150" s="5114"/>
      <c r="C150" s="5115"/>
      <c r="D150" s="5116"/>
      <c r="E150" s="5083"/>
      <c r="F150" s="5084"/>
      <c r="G150" s="5084"/>
      <c r="H150" s="5084"/>
      <c r="I150" s="5084"/>
      <c r="J150" s="5085"/>
      <c r="K150" s="5079"/>
      <c r="L150" s="5123"/>
      <c r="M150" s="5124"/>
      <c r="N150" s="5125"/>
      <c r="O150" s="5440"/>
      <c r="P150" s="5440"/>
      <c r="Q150" s="5423"/>
      <c r="R150" s="5424"/>
      <c r="S150" s="5435"/>
      <c r="T150" s="5436"/>
      <c r="U150" s="5429"/>
      <c r="V150" s="5431" t="s">
        <v>154</v>
      </c>
      <c r="W150" s="5433"/>
      <c r="X150" s="5431" t="s">
        <v>154</v>
      </c>
      <c r="Y150" s="4166"/>
      <c r="Z150" s="5407" t="s">
        <v>154</v>
      </c>
      <c r="AA150" s="5409"/>
      <c r="AB150" s="5410"/>
      <c r="AC150" s="5410"/>
      <c r="AD150" s="5411"/>
      <c r="AE150" s="5415"/>
      <c r="AF150" s="5410"/>
      <c r="AG150" s="5410"/>
      <c r="AH150" s="5411"/>
      <c r="AI150" s="5417"/>
      <c r="AJ150" s="5418"/>
      <c r="AK150" s="5419"/>
      <c r="AL150" s="5417"/>
      <c r="AM150" s="5418"/>
      <c r="AN150" s="5419"/>
      <c r="AO150" s="5391">
        <f>SUM(AI150:AN152)</f>
        <v>0</v>
      </c>
      <c r="AP150" s="5392"/>
      <c r="AQ150" s="5393"/>
      <c r="AR150" s="5567"/>
      <c r="AS150" s="5568"/>
      <c r="AT150" s="5569"/>
      <c r="AU150" s="5567"/>
      <c r="AV150" s="5568"/>
      <c r="AW150" s="5569"/>
      <c r="AX150" s="5567"/>
      <c r="AY150" s="5568"/>
      <c r="AZ150" s="5569"/>
      <c r="BA150" s="5476">
        <f>SUM(AR150:AZ152)</f>
        <v>0</v>
      </c>
      <c r="BB150" s="5477"/>
      <c r="BC150" s="5570"/>
      <c r="BD150" s="5476" t="str">
        <f t="shared" ref="BD150" si="25">IF(AE150+AO150+BA150=0,"",AE150+AO150+BA150)</f>
        <v/>
      </c>
      <c r="BE150" s="5477"/>
      <c r="BF150" s="5478"/>
      <c r="BG150" s="5373"/>
      <c r="BH150" s="5374"/>
      <c r="BI150" s="5375"/>
      <c r="BJ150" s="5379"/>
      <c r="BK150" s="5382"/>
      <c r="BL150" s="5383"/>
      <c r="BM150" s="5383"/>
      <c r="BN150" s="5383"/>
      <c r="BO150" s="5383"/>
      <c r="BP150" s="5383"/>
      <c r="BQ150" s="5383"/>
      <c r="BR150" s="5384"/>
    </row>
    <row r="151" spans="1:70" s="1085" customFormat="1" ht="14.1" customHeight="1">
      <c r="A151" s="5112"/>
      <c r="B151" s="5117"/>
      <c r="C151" s="5118"/>
      <c r="D151" s="5119"/>
      <c r="E151" s="5086"/>
      <c r="F151" s="5087"/>
      <c r="G151" s="5087"/>
      <c r="H151" s="5087"/>
      <c r="I151" s="5087"/>
      <c r="J151" s="5088"/>
      <c r="K151" s="5080"/>
      <c r="L151" s="5126"/>
      <c r="M151" s="5127"/>
      <c r="N151" s="5128"/>
      <c r="O151" s="5441"/>
      <c r="P151" s="5441"/>
      <c r="Q151" s="5425"/>
      <c r="R151" s="5426"/>
      <c r="S151" s="5437"/>
      <c r="T151" s="5438"/>
      <c r="U151" s="5430"/>
      <c r="V151" s="5432"/>
      <c r="W151" s="5434"/>
      <c r="X151" s="5432"/>
      <c r="Y151" s="4169"/>
      <c r="Z151" s="5408"/>
      <c r="AA151" s="5412"/>
      <c r="AB151" s="5413"/>
      <c r="AC151" s="5413"/>
      <c r="AD151" s="5414"/>
      <c r="AE151" s="5416"/>
      <c r="AF151" s="5413"/>
      <c r="AG151" s="5413"/>
      <c r="AH151" s="5414"/>
      <c r="AI151" s="5420"/>
      <c r="AJ151" s="5421"/>
      <c r="AK151" s="5422"/>
      <c r="AL151" s="5420"/>
      <c r="AM151" s="5421"/>
      <c r="AN151" s="5422"/>
      <c r="AO151" s="5394"/>
      <c r="AP151" s="5395"/>
      <c r="AQ151" s="5396"/>
      <c r="AR151" s="5555"/>
      <c r="AS151" s="5556"/>
      <c r="AT151" s="5557"/>
      <c r="AU151" s="5555"/>
      <c r="AV151" s="5556"/>
      <c r="AW151" s="5557"/>
      <c r="AX151" s="5555"/>
      <c r="AY151" s="5556"/>
      <c r="AZ151" s="5557"/>
      <c r="BA151" s="5531"/>
      <c r="BB151" s="5532"/>
      <c r="BC151" s="5533"/>
      <c r="BD151" s="5531"/>
      <c r="BE151" s="5532"/>
      <c r="BF151" s="5535"/>
      <c r="BG151" s="5376"/>
      <c r="BH151" s="5377"/>
      <c r="BI151" s="5378"/>
      <c r="BJ151" s="5380"/>
      <c r="BK151" s="5388"/>
      <c r="BL151" s="5389"/>
      <c r="BM151" s="5389"/>
      <c r="BN151" s="5389"/>
      <c r="BO151" s="5389"/>
      <c r="BP151" s="5389"/>
      <c r="BQ151" s="5389"/>
      <c r="BR151" s="5390"/>
    </row>
    <row r="152" spans="1:70" s="1085" customFormat="1" ht="14.1" customHeight="1">
      <c r="A152" s="5113"/>
      <c r="B152" s="5120"/>
      <c r="C152" s="5121"/>
      <c r="D152" s="5122"/>
      <c r="E152" s="5089"/>
      <c r="F152" s="5090"/>
      <c r="G152" s="5090"/>
      <c r="H152" s="5090"/>
      <c r="I152" s="5090"/>
      <c r="J152" s="5091"/>
      <c r="K152" s="5081"/>
      <c r="L152" s="5370"/>
      <c r="M152" s="5371"/>
      <c r="N152" s="5372"/>
      <c r="O152" s="5442"/>
      <c r="P152" s="5442"/>
      <c r="Q152" s="5427"/>
      <c r="R152" s="5428"/>
      <c r="S152" s="5439"/>
      <c r="T152" s="2620"/>
      <c r="U152" s="1125"/>
      <c r="V152" s="1126" t="s">
        <v>47</v>
      </c>
      <c r="W152" s="1372"/>
      <c r="X152" s="1126" t="s">
        <v>47</v>
      </c>
      <c r="Y152" s="1372"/>
      <c r="Z152" s="1126" t="s">
        <v>47</v>
      </c>
      <c r="AA152" s="1127" t="s">
        <v>1609</v>
      </c>
      <c r="AB152" s="5449"/>
      <c r="AC152" s="5449"/>
      <c r="AD152" s="1128" t="s">
        <v>1611</v>
      </c>
      <c r="AE152" s="1129" t="s">
        <v>1609</v>
      </c>
      <c r="AF152" s="5449"/>
      <c r="AG152" s="5449"/>
      <c r="AH152" s="1130" t="s">
        <v>1611</v>
      </c>
      <c r="AI152" s="5237"/>
      <c r="AJ152" s="5238"/>
      <c r="AK152" s="5239"/>
      <c r="AL152" s="5237"/>
      <c r="AM152" s="5238"/>
      <c r="AN152" s="5239"/>
      <c r="AO152" s="5397"/>
      <c r="AP152" s="5398"/>
      <c r="AQ152" s="5399"/>
      <c r="AR152" s="5558"/>
      <c r="AS152" s="5559"/>
      <c r="AT152" s="5560"/>
      <c r="AU152" s="5558"/>
      <c r="AV152" s="5559"/>
      <c r="AW152" s="5560"/>
      <c r="AX152" s="5558"/>
      <c r="AY152" s="5559"/>
      <c r="AZ152" s="5560"/>
      <c r="BA152" s="5479"/>
      <c r="BB152" s="5480"/>
      <c r="BC152" s="5534"/>
      <c r="BD152" s="5531"/>
      <c r="BE152" s="5532"/>
      <c r="BF152" s="5535"/>
      <c r="BG152" s="5243"/>
      <c r="BH152" s="5244"/>
      <c r="BI152" s="5245"/>
      <c r="BJ152" s="5381"/>
      <c r="BK152" s="5246"/>
      <c r="BL152" s="5247"/>
      <c r="BM152" s="5247"/>
      <c r="BN152" s="5247"/>
      <c r="BO152" s="5247"/>
      <c r="BP152" s="5247"/>
      <c r="BQ152" s="5247"/>
      <c r="BR152" s="5248"/>
    </row>
    <row r="153" spans="1:70" s="1085" customFormat="1" ht="14.1" customHeight="1">
      <c r="A153" s="5111">
        <v>33</v>
      </c>
      <c r="B153" s="5114"/>
      <c r="C153" s="5115"/>
      <c r="D153" s="5116"/>
      <c r="E153" s="5083"/>
      <c r="F153" s="5084"/>
      <c r="G153" s="5084"/>
      <c r="H153" s="5084"/>
      <c r="I153" s="5084"/>
      <c r="J153" s="5085"/>
      <c r="K153" s="5079"/>
      <c r="L153" s="5123"/>
      <c r="M153" s="5124"/>
      <c r="N153" s="5125"/>
      <c r="O153" s="5440"/>
      <c r="P153" s="5440"/>
      <c r="Q153" s="5423"/>
      <c r="R153" s="5424"/>
      <c r="S153" s="5435"/>
      <c r="T153" s="5436"/>
      <c r="U153" s="5429"/>
      <c r="V153" s="5431" t="s">
        <v>154</v>
      </c>
      <c r="W153" s="5433"/>
      <c r="X153" s="5431" t="s">
        <v>154</v>
      </c>
      <c r="Y153" s="4166"/>
      <c r="Z153" s="5407" t="s">
        <v>154</v>
      </c>
      <c r="AA153" s="5409"/>
      <c r="AB153" s="5410"/>
      <c r="AC153" s="5410"/>
      <c r="AD153" s="5411"/>
      <c r="AE153" s="5415"/>
      <c r="AF153" s="5410"/>
      <c r="AG153" s="5410"/>
      <c r="AH153" s="5411"/>
      <c r="AI153" s="5417"/>
      <c r="AJ153" s="5418"/>
      <c r="AK153" s="5419"/>
      <c r="AL153" s="5417"/>
      <c r="AM153" s="5418"/>
      <c r="AN153" s="5419"/>
      <c r="AO153" s="5391">
        <f>SUM(AI153:AN155)</f>
        <v>0</v>
      </c>
      <c r="AP153" s="5392"/>
      <c r="AQ153" s="5393"/>
      <c r="AR153" s="5567"/>
      <c r="AS153" s="5568"/>
      <c r="AT153" s="5569"/>
      <c r="AU153" s="5567"/>
      <c r="AV153" s="5568"/>
      <c r="AW153" s="5569"/>
      <c r="AX153" s="5567"/>
      <c r="AY153" s="5568"/>
      <c r="AZ153" s="5569"/>
      <c r="BA153" s="5476">
        <f>SUM(AR153:AZ155)</f>
        <v>0</v>
      </c>
      <c r="BB153" s="5477"/>
      <c r="BC153" s="5570"/>
      <c r="BD153" s="5476" t="str">
        <f t="shared" ref="BD153" si="26">IF(AE153+AO153+BA153=0,"",AE153+AO153+BA153)</f>
        <v/>
      </c>
      <c r="BE153" s="5477"/>
      <c r="BF153" s="5478"/>
      <c r="BG153" s="5373"/>
      <c r="BH153" s="5374"/>
      <c r="BI153" s="5375"/>
      <c r="BJ153" s="5379"/>
      <c r="BK153" s="5382"/>
      <c r="BL153" s="5383"/>
      <c r="BM153" s="5383"/>
      <c r="BN153" s="5383"/>
      <c r="BO153" s="5383"/>
      <c r="BP153" s="5383"/>
      <c r="BQ153" s="5383"/>
      <c r="BR153" s="5384"/>
    </row>
    <row r="154" spans="1:70" s="1085" customFormat="1" ht="14.1" customHeight="1">
      <c r="A154" s="5112"/>
      <c r="B154" s="5117"/>
      <c r="C154" s="5118"/>
      <c r="D154" s="5119"/>
      <c r="E154" s="5086"/>
      <c r="F154" s="5087"/>
      <c r="G154" s="5087"/>
      <c r="H154" s="5087"/>
      <c r="I154" s="5087"/>
      <c r="J154" s="5088"/>
      <c r="K154" s="5080"/>
      <c r="L154" s="5126"/>
      <c r="M154" s="5127"/>
      <c r="N154" s="5128"/>
      <c r="O154" s="5441"/>
      <c r="P154" s="5441"/>
      <c r="Q154" s="5425"/>
      <c r="R154" s="5426"/>
      <c r="S154" s="5437"/>
      <c r="T154" s="5438"/>
      <c r="U154" s="5430"/>
      <c r="V154" s="5432"/>
      <c r="W154" s="5434"/>
      <c r="X154" s="5432"/>
      <c r="Y154" s="4169"/>
      <c r="Z154" s="5408"/>
      <c r="AA154" s="5412"/>
      <c r="AB154" s="5413"/>
      <c r="AC154" s="5413"/>
      <c r="AD154" s="5414"/>
      <c r="AE154" s="5416"/>
      <c r="AF154" s="5413"/>
      <c r="AG154" s="5413"/>
      <c r="AH154" s="5414"/>
      <c r="AI154" s="5420"/>
      <c r="AJ154" s="5421"/>
      <c r="AK154" s="5422"/>
      <c r="AL154" s="5420"/>
      <c r="AM154" s="5421"/>
      <c r="AN154" s="5422"/>
      <c r="AO154" s="5394"/>
      <c r="AP154" s="5395"/>
      <c r="AQ154" s="5396"/>
      <c r="AR154" s="5555"/>
      <c r="AS154" s="5556"/>
      <c r="AT154" s="5557"/>
      <c r="AU154" s="5555"/>
      <c r="AV154" s="5556"/>
      <c r="AW154" s="5557"/>
      <c r="AX154" s="5555"/>
      <c r="AY154" s="5556"/>
      <c r="AZ154" s="5557"/>
      <c r="BA154" s="5531"/>
      <c r="BB154" s="5532"/>
      <c r="BC154" s="5533"/>
      <c r="BD154" s="5531"/>
      <c r="BE154" s="5532"/>
      <c r="BF154" s="5535"/>
      <c r="BG154" s="5376"/>
      <c r="BH154" s="5377"/>
      <c r="BI154" s="5378"/>
      <c r="BJ154" s="5380"/>
      <c r="BK154" s="5388"/>
      <c r="BL154" s="5389"/>
      <c r="BM154" s="5389"/>
      <c r="BN154" s="5389"/>
      <c r="BO154" s="5389"/>
      <c r="BP154" s="5389"/>
      <c r="BQ154" s="5389"/>
      <c r="BR154" s="5390"/>
    </row>
    <row r="155" spans="1:70" s="1085" customFormat="1" ht="14.1" customHeight="1">
      <c r="A155" s="5113"/>
      <c r="B155" s="5120"/>
      <c r="C155" s="5121"/>
      <c r="D155" s="5122"/>
      <c r="E155" s="5089"/>
      <c r="F155" s="5090"/>
      <c r="G155" s="5090"/>
      <c r="H155" s="5090"/>
      <c r="I155" s="5090"/>
      <c r="J155" s="5091"/>
      <c r="K155" s="5081"/>
      <c r="L155" s="5370"/>
      <c r="M155" s="5371"/>
      <c r="N155" s="5372"/>
      <c r="O155" s="5442"/>
      <c r="P155" s="5442"/>
      <c r="Q155" s="5427"/>
      <c r="R155" s="5428"/>
      <c r="S155" s="5439"/>
      <c r="T155" s="2620"/>
      <c r="U155" s="1125"/>
      <c r="V155" s="1126" t="s">
        <v>47</v>
      </c>
      <c r="W155" s="1372"/>
      <c r="X155" s="1126" t="s">
        <v>47</v>
      </c>
      <c r="Y155" s="1372"/>
      <c r="Z155" s="1126" t="s">
        <v>47</v>
      </c>
      <c r="AA155" s="1127" t="s">
        <v>1609</v>
      </c>
      <c r="AB155" s="5449"/>
      <c r="AC155" s="5449"/>
      <c r="AD155" s="1128" t="s">
        <v>1611</v>
      </c>
      <c r="AE155" s="1129" t="s">
        <v>1609</v>
      </c>
      <c r="AF155" s="5449"/>
      <c r="AG155" s="5449"/>
      <c r="AH155" s="1130" t="s">
        <v>1611</v>
      </c>
      <c r="AI155" s="5237"/>
      <c r="AJ155" s="5238"/>
      <c r="AK155" s="5239"/>
      <c r="AL155" s="5237"/>
      <c r="AM155" s="5238"/>
      <c r="AN155" s="5239"/>
      <c r="AO155" s="5397"/>
      <c r="AP155" s="5398"/>
      <c r="AQ155" s="5399"/>
      <c r="AR155" s="5558"/>
      <c r="AS155" s="5559"/>
      <c r="AT155" s="5560"/>
      <c r="AU155" s="5558"/>
      <c r="AV155" s="5559"/>
      <c r="AW155" s="5560"/>
      <c r="AX155" s="5558"/>
      <c r="AY155" s="5559"/>
      <c r="AZ155" s="5560"/>
      <c r="BA155" s="5479"/>
      <c r="BB155" s="5480"/>
      <c r="BC155" s="5534"/>
      <c r="BD155" s="5531"/>
      <c r="BE155" s="5532"/>
      <c r="BF155" s="5535"/>
      <c r="BG155" s="5243"/>
      <c r="BH155" s="5244"/>
      <c r="BI155" s="5245"/>
      <c r="BJ155" s="5381"/>
      <c r="BK155" s="5246"/>
      <c r="BL155" s="5247"/>
      <c r="BM155" s="5247"/>
      <c r="BN155" s="5247"/>
      <c r="BO155" s="5247"/>
      <c r="BP155" s="5247"/>
      <c r="BQ155" s="5247"/>
      <c r="BR155" s="5248"/>
    </row>
    <row r="156" spans="1:70" s="1085" customFormat="1" ht="14.1" customHeight="1">
      <c r="A156" s="5111">
        <v>34</v>
      </c>
      <c r="B156" s="5114"/>
      <c r="C156" s="5115"/>
      <c r="D156" s="5116"/>
      <c r="E156" s="5083"/>
      <c r="F156" s="5084"/>
      <c r="G156" s="5084"/>
      <c r="H156" s="5084"/>
      <c r="I156" s="5084"/>
      <c r="J156" s="5085"/>
      <c r="K156" s="5079"/>
      <c r="L156" s="5123"/>
      <c r="M156" s="5124"/>
      <c r="N156" s="5125"/>
      <c r="O156" s="5440"/>
      <c r="P156" s="5440"/>
      <c r="Q156" s="5423"/>
      <c r="R156" s="5424"/>
      <c r="S156" s="5435"/>
      <c r="T156" s="5436"/>
      <c r="U156" s="5429"/>
      <c r="V156" s="5431" t="s">
        <v>154</v>
      </c>
      <c r="W156" s="5433"/>
      <c r="X156" s="5431" t="s">
        <v>154</v>
      </c>
      <c r="Y156" s="4166"/>
      <c r="Z156" s="5407" t="s">
        <v>154</v>
      </c>
      <c r="AA156" s="5409"/>
      <c r="AB156" s="5410"/>
      <c r="AC156" s="5410"/>
      <c r="AD156" s="5411"/>
      <c r="AE156" s="5415"/>
      <c r="AF156" s="5410"/>
      <c r="AG156" s="5410"/>
      <c r="AH156" s="5411"/>
      <c r="AI156" s="5417"/>
      <c r="AJ156" s="5418"/>
      <c r="AK156" s="5419"/>
      <c r="AL156" s="5417"/>
      <c r="AM156" s="5418"/>
      <c r="AN156" s="5419"/>
      <c r="AO156" s="5391">
        <f>SUM(AI156:AN158)</f>
        <v>0</v>
      </c>
      <c r="AP156" s="5392"/>
      <c r="AQ156" s="5393"/>
      <c r="AR156" s="5567"/>
      <c r="AS156" s="5568"/>
      <c r="AT156" s="5569"/>
      <c r="AU156" s="5567"/>
      <c r="AV156" s="5568"/>
      <c r="AW156" s="5569"/>
      <c r="AX156" s="5567"/>
      <c r="AY156" s="5568"/>
      <c r="AZ156" s="5569"/>
      <c r="BA156" s="5476">
        <f>SUM(AR156:AZ158)</f>
        <v>0</v>
      </c>
      <c r="BB156" s="5477"/>
      <c r="BC156" s="5570"/>
      <c r="BD156" s="5476" t="str">
        <f t="shared" ref="BD156" si="27">IF(AE156+AO156+BA156=0,"",AE156+AO156+BA156)</f>
        <v/>
      </c>
      <c r="BE156" s="5477"/>
      <c r="BF156" s="5478"/>
      <c r="BG156" s="5373"/>
      <c r="BH156" s="5374"/>
      <c r="BI156" s="5375"/>
      <c r="BJ156" s="5379"/>
      <c r="BK156" s="5382"/>
      <c r="BL156" s="5383"/>
      <c r="BM156" s="5383"/>
      <c r="BN156" s="5383"/>
      <c r="BO156" s="5383"/>
      <c r="BP156" s="5383"/>
      <c r="BQ156" s="5383"/>
      <c r="BR156" s="5384"/>
    </row>
    <row r="157" spans="1:70" s="1085" customFormat="1" ht="14.1" customHeight="1">
      <c r="A157" s="5112"/>
      <c r="B157" s="5117"/>
      <c r="C157" s="5118"/>
      <c r="D157" s="5119"/>
      <c r="E157" s="5086"/>
      <c r="F157" s="5087"/>
      <c r="G157" s="5087"/>
      <c r="H157" s="5087"/>
      <c r="I157" s="5087"/>
      <c r="J157" s="5088"/>
      <c r="K157" s="5080"/>
      <c r="L157" s="5126"/>
      <c r="M157" s="5127"/>
      <c r="N157" s="5128"/>
      <c r="O157" s="5441"/>
      <c r="P157" s="5441"/>
      <c r="Q157" s="5425"/>
      <c r="R157" s="5426"/>
      <c r="S157" s="5437"/>
      <c r="T157" s="5438"/>
      <c r="U157" s="5430"/>
      <c r="V157" s="5432"/>
      <c r="W157" s="5434"/>
      <c r="X157" s="5432"/>
      <c r="Y157" s="4169"/>
      <c r="Z157" s="5408"/>
      <c r="AA157" s="5412"/>
      <c r="AB157" s="5413"/>
      <c r="AC157" s="5413"/>
      <c r="AD157" s="5414"/>
      <c r="AE157" s="5416"/>
      <c r="AF157" s="5413"/>
      <c r="AG157" s="5413"/>
      <c r="AH157" s="5414"/>
      <c r="AI157" s="5420"/>
      <c r="AJ157" s="5421"/>
      <c r="AK157" s="5422"/>
      <c r="AL157" s="5420"/>
      <c r="AM157" s="5421"/>
      <c r="AN157" s="5422"/>
      <c r="AO157" s="5394"/>
      <c r="AP157" s="5395"/>
      <c r="AQ157" s="5396"/>
      <c r="AR157" s="5555"/>
      <c r="AS157" s="5556"/>
      <c r="AT157" s="5557"/>
      <c r="AU157" s="5555"/>
      <c r="AV157" s="5556"/>
      <c r="AW157" s="5557"/>
      <c r="AX157" s="5555"/>
      <c r="AY157" s="5556"/>
      <c r="AZ157" s="5557"/>
      <c r="BA157" s="5531"/>
      <c r="BB157" s="5532"/>
      <c r="BC157" s="5533"/>
      <c r="BD157" s="5531"/>
      <c r="BE157" s="5532"/>
      <c r="BF157" s="5535"/>
      <c r="BG157" s="5376"/>
      <c r="BH157" s="5377"/>
      <c r="BI157" s="5378"/>
      <c r="BJ157" s="5380"/>
      <c r="BK157" s="5388"/>
      <c r="BL157" s="5389"/>
      <c r="BM157" s="5389"/>
      <c r="BN157" s="5389"/>
      <c r="BO157" s="5389"/>
      <c r="BP157" s="5389"/>
      <c r="BQ157" s="5389"/>
      <c r="BR157" s="5390"/>
    </row>
    <row r="158" spans="1:70" s="1085" customFormat="1" ht="14.1" customHeight="1">
      <c r="A158" s="5113"/>
      <c r="B158" s="5120"/>
      <c r="C158" s="5121"/>
      <c r="D158" s="5122"/>
      <c r="E158" s="5089"/>
      <c r="F158" s="5090"/>
      <c r="G158" s="5090"/>
      <c r="H158" s="5090"/>
      <c r="I158" s="5090"/>
      <c r="J158" s="5091"/>
      <c r="K158" s="5081"/>
      <c r="L158" s="5370"/>
      <c r="M158" s="5371"/>
      <c r="N158" s="5372"/>
      <c r="O158" s="5442"/>
      <c r="P158" s="5442"/>
      <c r="Q158" s="5427"/>
      <c r="R158" s="5428"/>
      <c r="S158" s="5439"/>
      <c r="T158" s="2620"/>
      <c r="U158" s="1125"/>
      <c r="V158" s="1126" t="s">
        <v>47</v>
      </c>
      <c r="W158" s="1372"/>
      <c r="X158" s="1126" t="s">
        <v>47</v>
      </c>
      <c r="Y158" s="1372"/>
      <c r="Z158" s="1126" t="s">
        <v>47</v>
      </c>
      <c r="AA158" s="1127" t="s">
        <v>1609</v>
      </c>
      <c r="AB158" s="5449"/>
      <c r="AC158" s="5449"/>
      <c r="AD158" s="1128" t="s">
        <v>1611</v>
      </c>
      <c r="AE158" s="1129" t="s">
        <v>1609</v>
      </c>
      <c r="AF158" s="5449"/>
      <c r="AG158" s="5449"/>
      <c r="AH158" s="1130" t="s">
        <v>1611</v>
      </c>
      <c r="AI158" s="5237"/>
      <c r="AJ158" s="5238"/>
      <c r="AK158" s="5239"/>
      <c r="AL158" s="5237"/>
      <c r="AM158" s="5238"/>
      <c r="AN158" s="5239"/>
      <c r="AO158" s="5397"/>
      <c r="AP158" s="5398"/>
      <c r="AQ158" s="5399"/>
      <c r="AR158" s="5558"/>
      <c r="AS158" s="5559"/>
      <c r="AT158" s="5560"/>
      <c r="AU158" s="5558"/>
      <c r="AV158" s="5559"/>
      <c r="AW158" s="5560"/>
      <c r="AX158" s="5558"/>
      <c r="AY158" s="5559"/>
      <c r="AZ158" s="5560"/>
      <c r="BA158" s="5479"/>
      <c r="BB158" s="5480"/>
      <c r="BC158" s="5534"/>
      <c r="BD158" s="5531"/>
      <c r="BE158" s="5532"/>
      <c r="BF158" s="5535"/>
      <c r="BG158" s="5243"/>
      <c r="BH158" s="5244"/>
      <c r="BI158" s="5245"/>
      <c r="BJ158" s="5381"/>
      <c r="BK158" s="5246"/>
      <c r="BL158" s="5247"/>
      <c r="BM158" s="5247"/>
      <c r="BN158" s="5247"/>
      <c r="BO158" s="5247"/>
      <c r="BP158" s="5247"/>
      <c r="BQ158" s="5247"/>
      <c r="BR158" s="5248"/>
    </row>
    <row r="159" spans="1:70" s="1085" customFormat="1" ht="14.1" customHeight="1">
      <c r="A159" s="5111">
        <v>35</v>
      </c>
      <c r="B159" s="5114"/>
      <c r="C159" s="5115"/>
      <c r="D159" s="5116"/>
      <c r="E159" s="5083"/>
      <c r="F159" s="5084"/>
      <c r="G159" s="5084"/>
      <c r="H159" s="5084"/>
      <c r="I159" s="5084"/>
      <c r="J159" s="5085"/>
      <c r="K159" s="5079"/>
      <c r="L159" s="5123"/>
      <c r="M159" s="5124"/>
      <c r="N159" s="5125"/>
      <c r="O159" s="5440"/>
      <c r="P159" s="5440"/>
      <c r="Q159" s="5423"/>
      <c r="R159" s="5424"/>
      <c r="S159" s="5435"/>
      <c r="T159" s="5436"/>
      <c r="U159" s="5429"/>
      <c r="V159" s="5431" t="s">
        <v>154</v>
      </c>
      <c r="W159" s="5433"/>
      <c r="X159" s="5431" t="s">
        <v>154</v>
      </c>
      <c r="Y159" s="4166"/>
      <c r="Z159" s="5407" t="s">
        <v>154</v>
      </c>
      <c r="AA159" s="5409"/>
      <c r="AB159" s="5410"/>
      <c r="AC159" s="5410"/>
      <c r="AD159" s="5411"/>
      <c r="AE159" s="5415"/>
      <c r="AF159" s="5410"/>
      <c r="AG159" s="5410"/>
      <c r="AH159" s="5411"/>
      <c r="AI159" s="5417"/>
      <c r="AJ159" s="5418"/>
      <c r="AK159" s="5419"/>
      <c r="AL159" s="5417"/>
      <c r="AM159" s="5418"/>
      <c r="AN159" s="5419"/>
      <c r="AO159" s="5391">
        <f>SUM(AI159:AN161)</f>
        <v>0</v>
      </c>
      <c r="AP159" s="5392"/>
      <c r="AQ159" s="5393"/>
      <c r="AR159" s="5567"/>
      <c r="AS159" s="5568"/>
      <c r="AT159" s="5569"/>
      <c r="AU159" s="5567"/>
      <c r="AV159" s="5568"/>
      <c r="AW159" s="5569"/>
      <c r="AX159" s="5567"/>
      <c r="AY159" s="5568"/>
      <c r="AZ159" s="5569"/>
      <c r="BA159" s="5476">
        <f>SUM(AR159:AZ161)</f>
        <v>0</v>
      </c>
      <c r="BB159" s="5477"/>
      <c r="BC159" s="5570"/>
      <c r="BD159" s="5476" t="str">
        <f t="shared" ref="BD159" si="28">IF(AE159+AO159+BA159=0,"",AE159+AO159+BA159)</f>
        <v/>
      </c>
      <c r="BE159" s="5477"/>
      <c r="BF159" s="5478"/>
      <c r="BG159" s="5373"/>
      <c r="BH159" s="5374"/>
      <c r="BI159" s="5375"/>
      <c r="BJ159" s="5379"/>
      <c r="BK159" s="5382"/>
      <c r="BL159" s="5383"/>
      <c r="BM159" s="5383"/>
      <c r="BN159" s="5383"/>
      <c r="BO159" s="5383"/>
      <c r="BP159" s="5383"/>
      <c r="BQ159" s="5383"/>
      <c r="BR159" s="5384"/>
    </row>
    <row r="160" spans="1:70" s="1085" customFormat="1" ht="14.1" customHeight="1">
      <c r="A160" s="5112"/>
      <c r="B160" s="5117"/>
      <c r="C160" s="5118"/>
      <c r="D160" s="5119"/>
      <c r="E160" s="5086"/>
      <c r="F160" s="5087"/>
      <c r="G160" s="5087"/>
      <c r="H160" s="5087"/>
      <c r="I160" s="5087"/>
      <c r="J160" s="5088"/>
      <c r="K160" s="5080"/>
      <c r="L160" s="5126"/>
      <c r="M160" s="5127"/>
      <c r="N160" s="5128"/>
      <c r="O160" s="5441"/>
      <c r="P160" s="5441"/>
      <c r="Q160" s="5425"/>
      <c r="R160" s="5426"/>
      <c r="S160" s="5437"/>
      <c r="T160" s="5438"/>
      <c r="U160" s="5430"/>
      <c r="V160" s="5432"/>
      <c r="W160" s="5434"/>
      <c r="X160" s="5432"/>
      <c r="Y160" s="4169"/>
      <c r="Z160" s="5408"/>
      <c r="AA160" s="5412"/>
      <c r="AB160" s="5413"/>
      <c r="AC160" s="5413"/>
      <c r="AD160" s="5414"/>
      <c r="AE160" s="5416"/>
      <c r="AF160" s="5413"/>
      <c r="AG160" s="5413"/>
      <c r="AH160" s="5414"/>
      <c r="AI160" s="5420"/>
      <c r="AJ160" s="5421"/>
      <c r="AK160" s="5422"/>
      <c r="AL160" s="5420"/>
      <c r="AM160" s="5421"/>
      <c r="AN160" s="5422"/>
      <c r="AO160" s="5394"/>
      <c r="AP160" s="5395"/>
      <c r="AQ160" s="5396"/>
      <c r="AR160" s="5555"/>
      <c r="AS160" s="5556"/>
      <c r="AT160" s="5557"/>
      <c r="AU160" s="5555"/>
      <c r="AV160" s="5556"/>
      <c r="AW160" s="5557"/>
      <c r="AX160" s="5555"/>
      <c r="AY160" s="5556"/>
      <c r="AZ160" s="5557"/>
      <c r="BA160" s="5531"/>
      <c r="BB160" s="5532"/>
      <c r="BC160" s="5533"/>
      <c r="BD160" s="5531"/>
      <c r="BE160" s="5532"/>
      <c r="BF160" s="5535"/>
      <c r="BG160" s="5376"/>
      <c r="BH160" s="5377"/>
      <c r="BI160" s="5378"/>
      <c r="BJ160" s="5380"/>
      <c r="BK160" s="5388"/>
      <c r="BL160" s="5389"/>
      <c r="BM160" s="5389"/>
      <c r="BN160" s="5389"/>
      <c r="BO160" s="5389"/>
      <c r="BP160" s="5389"/>
      <c r="BQ160" s="5389"/>
      <c r="BR160" s="5390"/>
    </row>
    <row r="161" spans="1:70" s="1085" customFormat="1" ht="14.1" customHeight="1">
      <c r="A161" s="5113"/>
      <c r="B161" s="5120"/>
      <c r="C161" s="5121"/>
      <c r="D161" s="5122"/>
      <c r="E161" s="5089"/>
      <c r="F161" s="5090"/>
      <c r="G161" s="5090"/>
      <c r="H161" s="5090"/>
      <c r="I161" s="5090"/>
      <c r="J161" s="5091"/>
      <c r="K161" s="5081"/>
      <c r="L161" s="5370"/>
      <c r="M161" s="5371"/>
      <c r="N161" s="5372"/>
      <c r="O161" s="5442"/>
      <c r="P161" s="5442"/>
      <c r="Q161" s="5427"/>
      <c r="R161" s="5428"/>
      <c r="S161" s="5439"/>
      <c r="T161" s="2620"/>
      <c r="U161" s="1125"/>
      <c r="V161" s="1126" t="s">
        <v>47</v>
      </c>
      <c r="W161" s="1372"/>
      <c r="X161" s="1126" t="s">
        <v>47</v>
      </c>
      <c r="Y161" s="1372"/>
      <c r="Z161" s="1126" t="s">
        <v>47</v>
      </c>
      <c r="AA161" s="1127" t="s">
        <v>1609</v>
      </c>
      <c r="AB161" s="5449"/>
      <c r="AC161" s="5449"/>
      <c r="AD161" s="1128" t="s">
        <v>1611</v>
      </c>
      <c r="AE161" s="1129" t="s">
        <v>1609</v>
      </c>
      <c r="AF161" s="5449"/>
      <c r="AG161" s="5449"/>
      <c r="AH161" s="1130" t="s">
        <v>1611</v>
      </c>
      <c r="AI161" s="5237"/>
      <c r="AJ161" s="5238"/>
      <c r="AK161" s="5239"/>
      <c r="AL161" s="5237"/>
      <c r="AM161" s="5238"/>
      <c r="AN161" s="5239"/>
      <c r="AO161" s="5397"/>
      <c r="AP161" s="5398"/>
      <c r="AQ161" s="5399"/>
      <c r="AR161" s="5558"/>
      <c r="AS161" s="5559"/>
      <c r="AT161" s="5560"/>
      <c r="AU161" s="5558"/>
      <c r="AV161" s="5559"/>
      <c r="AW161" s="5560"/>
      <c r="AX161" s="5558"/>
      <c r="AY161" s="5559"/>
      <c r="AZ161" s="5560"/>
      <c r="BA161" s="5479"/>
      <c r="BB161" s="5480"/>
      <c r="BC161" s="5534"/>
      <c r="BD161" s="5531"/>
      <c r="BE161" s="5532"/>
      <c r="BF161" s="5535"/>
      <c r="BG161" s="5243"/>
      <c r="BH161" s="5244"/>
      <c r="BI161" s="5245"/>
      <c r="BJ161" s="5381"/>
      <c r="BK161" s="5246"/>
      <c r="BL161" s="5247"/>
      <c r="BM161" s="5247"/>
      <c r="BN161" s="5247"/>
      <c r="BO161" s="5247"/>
      <c r="BP161" s="5247"/>
      <c r="BQ161" s="5247"/>
      <c r="BR161" s="5248"/>
    </row>
    <row r="162" spans="1:70" s="1085" customFormat="1" ht="14.1" customHeight="1">
      <c r="A162" s="5111">
        <v>36</v>
      </c>
      <c r="B162" s="5114"/>
      <c r="C162" s="5115"/>
      <c r="D162" s="5116"/>
      <c r="E162" s="5083"/>
      <c r="F162" s="5084"/>
      <c r="G162" s="5084"/>
      <c r="H162" s="5084"/>
      <c r="I162" s="5084"/>
      <c r="J162" s="5085"/>
      <c r="K162" s="5079"/>
      <c r="L162" s="5123"/>
      <c r="M162" s="5124"/>
      <c r="N162" s="5125"/>
      <c r="O162" s="5440"/>
      <c r="P162" s="5440"/>
      <c r="Q162" s="5423"/>
      <c r="R162" s="5424"/>
      <c r="S162" s="5435"/>
      <c r="T162" s="5436"/>
      <c r="U162" s="5429"/>
      <c r="V162" s="5431" t="s">
        <v>154</v>
      </c>
      <c r="W162" s="5433"/>
      <c r="X162" s="5431" t="s">
        <v>154</v>
      </c>
      <c r="Y162" s="4166"/>
      <c r="Z162" s="5407" t="s">
        <v>154</v>
      </c>
      <c r="AA162" s="5409"/>
      <c r="AB162" s="5410"/>
      <c r="AC162" s="5410"/>
      <c r="AD162" s="5411"/>
      <c r="AE162" s="5415"/>
      <c r="AF162" s="5410"/>
      <c r="AG162" s="5410"/>
      <c r="AH162" s="5411"/>
      <c r="AI162" s="5417"/>
      <c r="AJ162" s="5418"/>
      <c r="AK162" s="5419"/>
      <c r="AL162" s="5417"/>
      <c r="AM162" s="5418"/>
      <c r="AN162" s="5419"/>
      <c r="AO162" s="5391">
        <f>SUM(AI162:AN164)</f>
        <v>0</v>
      </c>
      <c r="AP162" s="5392"/>
      <c r="AQ162" s="5393"/>
      <c r="AR162" s="5567"/>
      <c r="AS162" s="5568"/>
      <c r="AT162" s="5569"/>
      <c r="AU162" s="5567"/>
      <c r="AV162" s="5568"/>
      <c r="AW162" s="5569"/>
      <c r="AX162" s="5567"/>
      <c r="AY162" s="5568"/>
      <c r="AZ162" s="5569"/>
      <c r="BA162" s="5476">
        <f>SUM(AR162:AZ164)</f>
        <v>0</v>
      </c>
      <c r="BB162" s="5477"/>
      <c r="BC162" s="5570"/>
      <c r="BD162" s="5476" t="str">
        <f t="shared" ref="BD162" si="29">IF(AE162+AO162+BA162=0,"",AE162+AO162+BA162)</f>
        <v/>
      </c>
      <c r="BE162" s="5477"/>
      <c r="BF162" s="5478"/>
      <c r="BG162" s="5373"/>
      <c r="BH162" s="5374"/>
      <c r="BI162" s="5375"/>
      <c r="BJ162" s="5379"/>
      <c r="BK162" s="5382"/>
      <c r="BL162" s="5383"/>
      <c r="BM162" s="5383"/>
      <c r="BN162" s="5383"/>
      <c r="BO162" s="5383"/>
      <c r="BP162" s="5383"/>
      <c r="BQ162" s="5383"/>
      <c r="BR162" s="5384"/>
    </row>
    <row r="163" spans="1:70" s="1085" customFormat="1" ht="14.1" customHeight="1">
      <c r="A163" s="5112"/>
      <c r="B163" s="5117"/>
      <c r="C163" s="5118"/>
      <c r="D163" s="5119"/>
      <c r="E163" s="5086"/>
      <c r="F163" s="5087"/>
      <c r="G163" s="5087"/>
      <c r="H163" s="5087"/>
      <c r="I163" s="5087"/>
      <c r="J163" s="5088"/>
      <c r="K163" s="5080"/>
      <c r="L163" s="5126"/>
      <c r="M163" s="5127"/>
      <c r="N163" s="5128"/>
      <c r="O163" s="5441"/>
      <c r="P163" s="5441"/>
      <c r="Q163" s="5425"/>
      <c r="R163" s="5426"/>
      <c r="S163" s="5437"/>
      <c r="T163" s="5438"/>
      <c r="U163" s="5430"/>
      <c r="V163" s="5432"/>
      <c r="W163" s="5434"/>
      <c r="X163" s="5432"/>
      <c r="Y163" s="4169"/>
      <c r="Z163" s="5408"/>
      <c r="AA163" s="5412"/>
      <c r="AB163" s="5413"/>
      <c r="AC163" s="5413"/>
      <c r="AD163" s="5414"/>
      <c r="AE163" s="5416"/>
      <c r="AF163" s="5413"/>
      <c r="AG163" s="5413"/>
      <c r="AH163" s="5414"/>
      <c r="AI163" s="5420"/>
      <c r="AJ163" s="5421"/>
      <c r="AK163" s="5422"/>
      <c r="AL163" s="5420"/>
      <c r="AM163" s="5421"/>
      <c r="AN163" s="5422"/>
      <c r="AO163" s="5394"/>
      <c r="AP163" s="5395"/>
      <c r="AQ163" s="5396"/>
      <c r="AR163" s="5555"/>
      <c r="AS163" s="5556"/>
      <c r="AT163" s="5557"/>
      <c r="AU163" s="5555"/>
      <c r="AV163" s="5556"/>
      <c r="AW163" s="5557"/>
      <c r="AX163" s="5555"/>
      <c r="AY163" s="5556"/>
      <c r="AZ163" s="5557"/>
      <c r="BA163" s="5531"/>
      <c r="BB163" s="5532"/>
      <c r="BC163" s="5533"/>
      <c r="BD163" s="5531"/>
      <c r="BE163" s="5532"/>
      <c r="BF163" s="5535"/>
      <c r="BG163" s="5376"/>
      <c r="BH163" s="5377"/>
      <c r="BI163" s="5378"/>
      <c r="BJ163" s="5380"/>
      <c r="BK163" s="5388"/>
      <c r="BL163" s="5389"/>
      <c r="BM163" s="5389"/>
      <c r="BN163" s="5389"/>
      <c r="BO163" s="5389"/>
      <c r="BP163" s="5389"/>
      <c r="BQ163" s="5389"/>
      <c r="BR163" s="5390"/>
    </row>
    <row r="164" spans="1:70" s="1085" customFormat="1" ht="14.1" customHeight="1">
      <c r="A164" s="5113"/>
      <c r="B164" s="5120"/>
      <c r="C164" s="5121"/>
      <c r="D164" s="5122"/>
      <c r="E164" s="5089"/>
      <c r="F164" s="5090"/>
      <c r="G164" s="5090"/>
      <c r="H164" s="5090"/>
      <c r="I164" s="5090"/>
      <c r="J164" s="5091"/>
      <c r="K164" s="5081"/>
      <c r="L164" s="5370"/>
      <c r="M164" s="5371"/>
      <c r="N164" s="5372"/>
      <c r="O164" s="5442"/>
      <c r="P164" s="5442"/>
      <c r="Q164" s="5427"/>
      <c r="R164" s="5428"/>
      <c r="S164" s="5439"/>
      <c r="T164" s="2620"/>
      <c r="U164" s="1125"/>
      <c r="V164" s="1126" t="s">
        <v>47</v>
      </c>
      <c r="W164" s="1372"/>
      <c r="X164" s="1126" t="s">
        <v>47</v>
      </c>
      <c r="Y164" s="1372"/>
      <c r="Z164" s="1126" t="s">
        <v>47</v>
      </c>
      <c r="AA164" s="1127" t="s">
        <v>1609</v>
      </c>
      <c r="AB164" s="5449"/>
      <c r="AC164" s="5449"/>
      <c r="AD164" s="1128" t="s">
        <v>1611</v>
      </c>
      <c r="AE164" s="1129" t="s">
        <v>1609</v>
      </c>
      <c r="AF164" s="5449"/>
      <c r="AG164" s="5449"/>
      <c r="AH164" s="1130" t="s">
        <v>1611</v>
      </c>
      <c r="AI164" s="5237"/>
      <c r="AJ164" s="5238"/>
      <c r="AK164" s="5239"/>
      <c r="AL164" s="5237"/>
      <c r="AM164" s="5238"/>
      <c r="AN164" s="5239"/>
      <c r="AO164" s="5397"/>
      <c r="AP164" s="5398"/>
      <c r="AQ164" s="5399"/>
      <c r="AR164" s="5558"/>
      <c r="AS164" s="5559"/>
      <c r="AT164" s="5560"/>
      <c r="AU164" s="5558"/>
      <c r="AV164" s="5559"/>
      <c r="AW164" s="5560"/>
      <c r="AX164" s="5558"/>
      <c r="AY164" s="5559"/>
      <c r="AZ164" s="5560"/>
      <c r="BA164" s="5479"/>
      <c r="BB164" s="5480"/>
      <c r="BC164" s="5534"/>
      <c r="BD164" s="5531"/>
      <c r="BE164" s="5532"/>
      <c r="BF164" s="5535"/>
      <c r="BG164" s="5243"/>
      <c r="BH164" s="5244"/>
      <c r="BI164" s="5245"/>
      <c r="BJ164" s="5381"/>
      <c r="BK164" s="5246"/>
      <c r="BL164" s="5247"/>
      <c r="BM164" s="5247"/>
      <c r="BN164" s="5247"/>
      <c r="BO164" s="5247"/>
      <c r="BP164" s="5247"/>
      <c r="BQ164" s="5247"/>
      <c r="BR164" s="5248"/>
    </row>
    <row r="165" spans="1:70" s="1085" customFormat="1" ht="14.1" customHeight="1">
      <c r="A165" s="5111">
        <v>37</v>
      </c>
      <c r="B165" s="5114"/>
      <c r="C165" s="5115"/>
      <c r="D165" s="5116"/>
      <c r="E165" s="5083"/>
      <c r="F165" s="5084"/>
      <c r="G165" s="5084"/>
      <c r="H165" s="5084"/>
      <c r="I165" s="5084"/>
      <c r="J165" s="5085"/>
      <c r="K165" s="5079"/>
      <c r="L165" s="5123"/>
      <c r="M165" s="5124"/>
      <c r="N165" s="5125"/>
      <c r="O165" s="5440"/>
      <c r="P165" s="5440"/>
      <c r="Q165" s="5423"/>
      <c r="R165" s="5424"/>
      <c r="S165" s="5435"/>
      <c r="T165" s="5436"/>
      <c r="U165" s="5429"/>
      <c r="V165" s="5431" t="s">
        <v>154</v>
      </c>
      <c r="W165" s="5433"/>
      <c r="X165" s="5431" t="s">
        <v>154</v>
      </c>
      <c r="Y165" s="4166"/>
      <c r="Z165" s="5407" t="s">
        <v>154</v>
      </c>
      <c r="AA165" s="5409"/>
      <c r="AB165" s="5410"/>
      <c r="AC165" s="5410"/>
      <c r="AD165" s="5411"/>
      <c r="AE165" s="5415"/>
      <c r="AF165" s="5410"/>
      <c r="AG165" s="5410"/>
      <c r="AH165" s="5411"/>
      <c r="AI165" s="5417"/>
      <c r="AJ165" s="5418"/>
      <c r="AK165" s="5419"/>
      <c r="AL165" s="5417"/>
      <c r="AM165" s="5418"/>
      <c r="AN165" s="5419"/>
      <c r="AO165" s="5391">
        <f>SUM(AI165:AN167)</f>
        <v>0</v>
      </c>
      <c r="AP165" s="5392"/>
      <c r="AQ165" s="5393"/>
      <c r="AR165" s="5567"/>
      <c r="AS165" s="5568"/>
      <c r="AT165" s="5569"/>
      <c r="AU165" s="5567"/>
      <c r="AV165" s="5568"/>
      <c r="AW165" s="5569"/>
      <c r="AX165" s="5567"/>
      <c r="AY165" s="5568"/>
      <c r="AZ165" s="5569"/>
      <c r="BA165" s="5476">
        <f>SUM(AR165:AZ167)</f>
        <v>0</v>
      </c>
      <c r="BB165" s="5477"/>
      <c r="BC165" s="5570"/>
      <c r="BD165" s="5476" t="str">
        <f>IF(AE165+AO165+BA165=0,"",AE165+AO165+BA165)</f>
        <v/>
      </c>
      <c r="BE165" s="5477"/>
      <c r="BF165" s="5478"/>
      <c r="BG165" s="5373"/>
      <c r="BH165" s="5374"/>
      <c r="BI165" s="5375"/>
      <c r="BJ165" s="5379"/>
      <c r="BK165" s="5382"/>
      <c r="BL165" s="5383"/>
      <c r="BM165" s="5383"/>
      <c r="BN165" s="5383"/>
      <c r="BO165" s="5383"/>
      <c r="BP165" s="5383"/>
      <c r="BQ165" s="5383"/>
      <c r="BR165" s="5384"/>
    </row>
    <row r="166" spans="1:70" s="1085" customFormat="1" ht="14.1" customHeight="1">
      <c r="A166" s="5112"/>
      <c r="B166" s="5117"/>
      <c r="C166" s="5118"/>
      <c r="D166" s="5119"/>
      <c r="E166" s="5086"/>
      <c r="F166" s="5087"/>
      <c r="G166" s="5087"/>
      <c r="H166" s="5087"/>
      <c r="I166" s="5087"/>
      <c r="J166" s="5088"/>
      <c r="K166" s="5080"/>
      <c r="L166" s="5126"/>
      <c r="M166" s="5127"/>
      <c r="N166" s="5128"/>
      <c r="O166" s="5441"/>
      <c r="P166" s="5441"/>
      <c r="Q166" s="5425"/>
      <c r="R166" s="5426"/>
      <c r="S166" s="5437"/>
      <c r="T166" s="5438"/>
      <c r="U166" s="5430"/>
      <c r="V166" s="5432"/>
      <c r="W166" s="5434"/>
      <c r="X166" s="5432"/>
      <c r="Y166" s="4169"/>
      <c r="Z166" s="5408"/>
      <c r="AA166" s="5412"/>
      <c r="AB166" s="5413"/>
      <c r="AC166" s="5413"/>
      <c r="AD166" s="5414"/>
      <c r="AE166" s="5416"/>
      <c r="AF166" s="5413"/>
      <c r="AG166" s="5413"/>
      <c r="AH166" s="5414"/>
      <c r="AI166" s="5420"/>
      <c r="AJ166" s="5421"/>
      <c r="AK166" s="5422"/>
      <c r="AL166" s="5420"/>
      <c r="AM166" s="5421"/>
      <c r="AN166" s="5422"/>
      <c r="AO166" s="5394"/>
      <c r="AP166" s="5395"/>
      <c r="AQ166" s="5396"/>
      <c r="AR166" s="5555"/>
      <c r="AS166" s="5556"/>
      <c r="AT166" s="5557"/>
      <c r="AU166" s="5555"/>
      <c r="AV166" s="5556"/>
      <c r="AW166" s="5557"/>
      <c r="AX166" s="5555"/>
      <c r="AY166" s="5556"/>
      <c r="AZ166" s="5557"/>
      <c r="BA166" s="5531"/>
      <c r="BB166" s="5532"/>
      <c r="BC166" s="5533"/>
      <c r="BD166" s="5531"/>
      <c r="BE166" s="5532"/>
      <c r="BF166" s="5535"/>
      <c r="BG166" s="5376"/>
      <c r="BH166" s="5377"/>
      <c r="BI166" s="5378"/>
      <c r="BJ166" s="5380"/>
      <c r="BK166" s="5388"/>
      <c r="BL166" s="5389"/>
      <c r="BM166" s="5389"/>
      <c r="BN166" s="5389"/>
      <c r="BO166" s="5389"/>
      <c r="BP166" s="5389"/>
      <c r="BQ166" s="5389"/>
      <c r="BR166" s="5390"/>
    </row>
    <row r="167" spans="1:70" s="1085" customFormat="1" ht="14.1" customHeight="1" thickBot="1">
      <c r="A167" s="5514"/>
      <c r="B167" s="5515"/>
      <c r="C167" s="5516"/>
      <c r="D167" s="5517"/>
      <c r="E167" s="5092"/>
      <c r="F167" s="5093"/>
      <c r="G167" s="5093"/>
      <c r="H167" s="5093"/>
      <c r="I167" s="5093"/>
      <c r="J167" s="5094"/>
      <c r="K167" s="5082"/>
      <c r="L167" s="5453"/>
      <c r="M167" s="5454"/>
      <c r="N167" s="5455"/>
      <c r="O167" s="5518"/>
      <c r="P167" s="5518"/>
      <c r="Q167" s="5460"/>
      <c r="R167" s="5461"/>
      <c r="S167" s="5588"/>
      <c r="T167" s="5589"/>
      <c r="U167" s="1131"/>
      <c r="V167" s="1132" t="s">
        <v>47</v>
      </c>
      <c r="W167" s="1371"/>
      <c r="X167" s="1132" t="s">
        <v>47</v>
      </c>
      <c r="Y167" s="1371"/>
      <c r="Z167" s="1132" t="s">
        <v>47</v>
      </c>
      <c r="AA167" s="1134" t="s">
        <v>1609</v>
      </c>
      <c r="AB167" s="5456"/>
      <c r="AC167" s="5456"/>
      <c r="AD167" s="1135" t="s">
        <v>1611</v>
      </c>
      <c r="AE167" s="1136" t="s">
        <v>1609</v>
      </c>
      <c r="AF167" s="5456"/>
      <c r="AG167" s="5456"/>
      <c r="AH167" s="1137" t="s">
        <v>1611</v>
      </c>
      <c r="AI167" s="5457"/>
      <c r="AJ167" s="5458"/>
      <c r="AK167" s="5459"/>
      <c r="AL167" s="5457"/>
      <c r="AM167" s="5458"/>
      <c r="AN167" s="5459"/>
      <c r="AO167" s="5463"/>
      <c r="AP167" s="5464"/>
      <c r="AQ167" s="5465"/>
      <c r="AR167" s="5574"/>
      <c r="AS167" s="5575"/>
      <c r="AT167" s="5576"/>
      <c r="AU167" s="5574"/>
      <c r="AV167" s="5575"/>
      <c r="AW167" s="5576"/>
      <c r="AX167" s="5574"/>
      <c r="AY167" s="5575"/>
      <c r="AZ167" s="5576"/>
      <c r="BA167" s="5577"/>
      <c r="BB167" s="5578"/>
      <c r="BC167" s="5579"/>
      <c r="BD167" s="5577"/>
      <c r="BE167" s="5578"/>
      <c r="BF167" s="5580"/>
      <c r="BG167" s="5522"/>
      <c r="BH167" s="5523"/>
      <c r="BI167" s="5524"/>
      <c r="BJ167" s="5462"/>
      <c r="BK167" s="5450"/>
      <c r="BL167" s="5451"/>
      <c r="BM167" s="5451"/>
      <c r="BN167" s="5451"/>
      <c r="BO167" s="5451"/>
      <c r="BP167" s="5451"/>
      <c r="BQ167" s="5451"/>
      <c r="BR167" s="5452"/>
    </row>
  </sheetData>
  <mergeCells count="1838">
    <mergeCell ref="K90:K95"/>
    <mergeCell ref="E90:J95"/>
    <mergeCell ref="E96:J98"/>
    <mergeCell ref="K99:K101"/>
    <mergeCell ref="K102:K104"/>
    <mergeCell ref="K105:K107"/>
    <mergeCell ref="K108:K110"/>
    <mergeCell ref="BK58:BR58"/>
    <mergeCell ref="BA57:BC59"/>
    <mergeCell ref="BD57:BF59"/>
    <mergeCell ref="BG57:BI58"/>
    <mergeCell ref="Z57:Z58"/>
    <mergeCell ref="AA57:AD58"/>
    <mergeCell ref="AI54:AK55"/>
    <mergeCell ref="AL54:AN55"/>
    <mergeCell ref="BK56:BR56"/>
    <mergeCell ref="L108:N109"/>
    <mergeCell ref="L110:N110"/>
    <mergeCell ref="BG110:BI110"/>
    <mergeCell ref="BK110:BR110"/>
    <mergeCell ref="AB110:AC110"/>
    <mergeCell ref="AF110:AG110"/>
    <mergeCell ref="AI110:AK110"/>
    <mergeCell ref="AL110:AN110"/>
    <mergeCell ref="AR110:AT110"/>
    <mergeCell ref="AU110:AW110"/>
    <mergeCell ref="BA108:BC110"/>
    <mergeCell ref="BD108:BF110"/>
    <mergeCell ref="BG108:BI109"/>
    <mergeCell ref="BJ108:BJ110"/>
    <mergeCell ref="BK108:BR108"/>
    <mergeCell ref="AU109:AW109"/>
    <mergeCell ref="A57:A59"/>
    <mergeCell ref="K111:K113"/>
    <mergeCell ref="K114:K116"/>
    <mergeCell ref="K117:K119"/>
    <mergeCell ref="K120:K122"/>
    <mergeCell ref="K123:K125"/>
    <mergeCell ref="E99:J101"/>
    <mergeCell ref="E105:J107"/>
    <mergeCell ref="E108:J110"/>
    <mergeCell ref="E111:J113"/>
    <mergeCell ref="E114:J116"/>
    <mergeCell ref="E117:J119"/>
    <mergeCell ref="E120:J122"/>
    <mergeCell ref="E123:J125"/>
    <mergeCell ref="K63:K65"/>
    <mergeCell ref="K66:K68"/>
    <mergeCell ref="K69:K71"/>
    <mergeCell ref="K72:K74"/>
    <mergeCell ref="K81:K83"/>
    <mergeCell ref="K78:K80"/>
    <mergeCell ref="K75:K77"/>
    <mergeCell ref="K96:K98"/>
    <mergeCell ref="E78:J80"/>
    <mergeCell ref="A114:A116"/>
    <mergeCell ref="B114:D116"/>
    <mergeCell ref="A108:A110"/>
    <mergeCell ref="B108:D110"/>
    <mergeCell ref="A111:A113"/>
    <mergeCell ref="B111:D113"/>
    <mergeCell ref="A78:A80"/>
    <mergeCell ref="B78:D80"/>
    <mergeCell ref="A75:A77"/>
    <mergeCell ref="S20:T22"/>
    <mergeCell ref="S23:T25"/>
    <mergeCell ref="S26:T28"/>
    <mergeCell ref="S29:T31"/>
    <mergeCell ref="S32:T34"/>
    <mergeCell ref="S54:T56"/>
    <mergeCell ref="S57:T59"/>
    <mergeCell ref="S60:T62"/>
    <mergeCell ref="S63:T65"/>
    <mergeCell ref="S66:T68"/>
    <mergeCell ref="S69:T71"/>
    <mergeCell ref="S72:T74"/>
    <mergeCell ref="S75:T77"/>
    <mergeCell ref="S78:T80"/>
    <mergeCell ref="S81:T83"/>
    <mergeCell ref="S96:T98"/>
    <mergeCell ref="S99:T101"/>
    <mergeCell ref="D40:BR41"/>
    <mergeCell ref="D42:BR42"/>
    <mergeCell ref="D43:BR43"/>
    <mergeCell ref="A44:BR44"/>
    <mergeCell ref="AY46:BE46"/>
    <mergeCell ref="BF46:BG46"/>
    <mergeCell ref="BH46:BM46"/>
    <mergeCell ref="BJ37:BJ38"/>
    <mergeCell ref="BK37:BR37"/>
    <mergeCell ref="L38:N38"/>
    <mergeCell ref="AI38:AK38"/>
    <mergeCell ref="AR38:AT38"/>
    <mergeCell ref="AU38:AW38"/>
    <mergeCell ref="AX38:AZ38"/>
    <mergeCell ref="BK57:BR57"/>
    <mergeCell ref="S138:T140"/>
    <mergeCell ref="S141:T143"/>
    <mergeCell ref="S144:T146"/>
    <mergeCell ref="S147:T149"/>
    <mergeCell ref="S150:T152"/>
    <mergeCell ref="S153:T155"/>
    <mergeCell ref="S156:T158"/>
    <mergeCell ref="S159:T161"/>
    <mergeCell ref="S162:T164"/>
    <mergeCell ref="S165:T167"/>
    <mergeCell ref="A128:BR128"/>
    <mergeCell ref="AY130:BE130"/>
    <mergeCell ref="BF130:BG130"/>
    <mergeCell ref="BH130:BM130"/>
    <mergeCell ref="AF167:AG167"/>
    <mergeCell ref="AI167:AK167"/>
    <mergeCell ref="BJ165:BJ167"/>
    <mergeCell ref="BK165:BR165"/>
    <mergeCell ref="AR166:AT166"/>
    <mergeCell ref="AU166:AW166"/>
    <mergeCell ref="AX166:AZ166"/>
    <mergeCell ref="BK166:BR166"/>
    <mergeCell ref="AR167:AT167"/>
    <mergeCell ref="AU167:AW167"/>
    <mergeCell ref="AX167:AZ167"/>
    <mergeCell ref="BG167:BI167"/>
    <mergeCell ref="AR165:AT165"/>
    <mergeCell ref="AU165:AW165"/>
    <mergeCell ref="AX165:AZ165"/>
    <mergeCell ref="BA165:BC167"/>
    <mergeCell ref="BD165:BF167"/>
    <mergeCell ref="BG165:BI166"/>
    <mergeCell ref="A165:A167"/>
    <mergeCell ref="B165:D167"/>
    <mergeCell ref="L165:N166"/>
    <mergeCell ref="O165:O167"/>
    <mergeCell ref="P165:P167"/>
    <mergeCell ref="Q165:R167"/>
    <mergeCell ref="BK167:BR167"/>
    <mergeCell ref="L167:N167"/>
    <mergeCell ref="AB167:AC167"/>
    <mergeCell ref="Z165:Z166"/>
    <mergeCell ref="AA165:AD166"/>
    <mergeCell ref="AE165:AH166"/>
    <mergeCell ref="AI165:AK166"/>
    <mergeCell ref="AL165:AN166"/>
    <mergeCell ref="AO165:AQ167"/>
    <mergeCell ref="AL167:AN167"/>
    <mergeCell ref="U165:U166"/>
    <mergeCell ref="V165:V166"/>
    <mergeCell ref="W165:W166"/>
    <mergeCell ref="X165:X166"/>
    <mergeCell ref="Y165:Y166"/>
    <mergeCell ref="L164:N164"/>
    <mergeCell ref="AB164:AC164"/>
    <mergeCell ref="AF164:AG164"/>
    <mergeCell ref="AI164:AK164"/>
    <mergeCell ref="BJ162:BJ164"/>
    <mergeCell ref="BK162:BR162"/>
    <mergeCell ref="AR163:AT163"/>
    <mergeCell ref="AU163:AW163"/>
    <mergeCell ref="AX163:AZ163"/>
    <mergeCell ref="BK163:BR163"/>
    <mergeCell ref="AR164:AT164"/>
    <mergeCell ref="AU164:AW164"/>
    <mergeCell ref="AX164:AZ164"/>
    <mergeCell ref="BG164:BI164"/>
    <mergeCell ref="AR162:AT162"/>
    <mergeCell ref="AU162:AW162"/>
    <mergeCell ref="AX162:AZ162"/>
    <mergeCell ref="BA162:BC164"/>
    <mergeCell ref="BD162:BF164"/>
    <mergeCell ref="BG162:BI163"/>
    <mergeCell ref="Z162:Z163"/>
    <mergeCell ref="AA162:AD163"/>
    <mergeCell ref="AE162:AH163"/>
    <mergeCell ref="AI162:AK163"/>
    <mergeCell ref="AL162:AN163"/>
    <mergeCell ref="AO162:AQ164"/>
    <mergeCell ref="AL164:AN164"/>
    <mergeCell ref="U162:U163"/>
    <mergeCell ref="V162:V163"/>
    <mergeCell ref="W162:W163"/>
    <mergeCell ref="X162:X163"/>
    <mergeCell ref="Y162:Y163"/>
    <mergeCell ref="BK161:BR161"/>
    <mergeCell ref="A162:A164"/>
    <mergeCell ref="B162:D164"/>
    <mergeCell ref="L162:N163"/>
    <mergeCell ref="O162:O164"/>
    <mergeCell ref="P162:P164"/>
    <mergeCell ref="Q162:R164"/>
    <mergeCell ref="L161:N161"/>
    <mergeCell ref="AB161:AC161"/>
    <mergeCell ref="AF161:AG161"/>
    <mergeCell ref="AI161:AK161"/>
    <mergeCell ref="BJ159:BJ161"/>
    <mergeCell ref="BK159:BR159"/>
    <mergeCell ref="AR160:AT160"/>
    <mergeCell ref="AU160:AW160"/>
    <mergeCell ref="AX160:AZ160"/>
    <mergeCell ref="BK160:BR160"/>
    <mergeCell ref="AR161:AT161"/>
    <mergeCell ref="AU161:AW161"/>
    <mergeCell ref="AR159:AT159"/>
    <mergeCell ref="AU159:AW159"/>
    <mergeCell ref="AX159:AZ159"/>
    <mergeCell ref="BK164:BR164"/>
    <mergeCell ref="BA159:BC161"/>
    <mergeCell ref="BD159:BF161"/>
    <mergeCell ref="BG159:BI160"/>
    <mergeCell ref="Z159:Z160"/>
    <mergeCell ref="AA159:AD160"/>
    <mergeCell ref="AE159:AH160"/>
    <mergeCell ref="AI159:AK160"/>
    <mergeCell ref="AL159:AN160"/>
    <mergeCell ref="AO159:AQ161"/>
    <mergeCell ref="AL161:AN161"/>
    <mergeCell ref="U159:U160"/>
    <mergeCell ref="V159:V160"/>
    <mergeCell ref="W159:W160"/>
    <mergeCell ref="X159:X160"/>
    <mergeCell ref="Y159:Y160"/>
    <mergeCell ref="A159:A161"/>
    <mergeCell ref="B159:D161"/>
    <mergeCell ref="L159:N160"/>
    <mergeCell ref="O159:O161"/>
    <mergeCell ref="P159:P161"/>
    <mergeCell ref="Q159:R161"/>
    <mergeCell ref="AX161:AZ161"/>
    <mergeCell ref="BG161:BI161"/>
    <mergeCell ref="BK156:BR156"/>
    <mergeCell ref="AR157:AT157"/>
    <mergeCell ref="AU157:AW157"/>
    <mergeCell ref="AX157:AZ157"/>
    <mergeCell ref="BK157:BR157"/>
    <mergeCell ref="AR158:AT158"/>
    <mergeCell ref="AU158:AW158"/>
    <mergeCell ref="AX158:AZ158"/>
    <mergeCell ref="BG158:BI158"/>
    <mergeCell ref="AR156:AT156"/>
    <mergeCell ref="AU156:AW156"/>
    <mergeCell ref="AX156:AZ156"/>
    <mergeCell ref="BA156:BC158"/>
    <mergeCell ref="BD156:BF158"/>
    <mergeCell ref="BG156:BI157"/>
    <mergeCell ref="Z156:Z157"/>
    <mergeCell ref="AA156:AD157"/>
    <mergeCell ref="AE156:AH157"/>
    <mergeCell ref="BK155:BR155"/>
    <mergeCell ref="A156:A158"/>
    <mergeCell ref="B156:D158"/>
    <mergeCell ref="L156:N157"/>
    <mergeCell ref="O156:O158"/>
    <mergeCell ref="P156:P158"/>
    <mergeCell ref="Q156:R158"/>
    <mergeCell ref="L155:N155"/>
    <mergeCell ref="AB155:AC155"/>
    <mergeCell ref="AF155:AG155"/>
    <mergeCell ref="AI155:AK155"/>
    <mergeCell ref="BJ153:BJ155"/>
    <mergeCell ref="BK153:BR153"/>
    <mergeCell ref="AR154:AT154"/>
    <mergeCell ref="AU154:AW154"/>
    <mergeCell ref="AX154:AZ154"/>
    <mergeCell ref="BK154:BR154"/>
    <mergeCell ref="AR155:AT155"/>
    <mergeCell ref="AU155:AW155"/>
    <mergeCell ref="AX155:AZ155"/>
    <mergeCell ref="BG155:BI155"/>
    <mergeCell ref="BK158:BR158"/>
    <mergeCell ref="AX153:AZ153"/>
    <mergeCell ref="BA153:BC155"/>
    <mergeCell ref="BD153:BF155"/>
    <mergeCell ref="BG153:BI154"/>
    <mergeCell ref="Z153:Z154"/>
    <mergeCell ref="AA153:AD154"/>
    <mergeCell ref="AE153:AH154"/>
    <mergeCell ref="AI153:AK154"/>
    <mergeCell ref="AL153:AN154"/>
    <mergeCell ref="BJ156:BJ158"/>
    <mergeCell ref="AO153:AQ155"/>
    <mergeCell ref="AL155:AN155"/>
    <mergeCell ref="U153:U154"/>
    <mergeCell ref="V153:V154"/>
    <mergeCell ref="W153:W154"/>
    <mergeCell ref="X153:X154"/>
    <mergeCell ref="Y153:Y154"/>
    <mergeCell ref="AI156:AK157"/>
    <mergeCell ref="AL156:AN157"/>
    <mergeCell ref="AO156:AQ158"/>
    <mergeCell ref="AL158:AN158"/>
    <mergeCell ref="U156:U157"/>
    <mergeCell ref="V156:V157"/>
    <mergeCell ref="W156:W157"/>
    <mergeCell ref="X156:X157"/>
    <mergeCell ref="Y156:Y157"/>
    <mergeCell ref="A153:A155"/>
    <mergeCell ref="B153:D155"/>
    <mergeCell ref="L153:N154"/>
    <mergeCell ref="O153:O155"/>
    <mergeCell ref="P153:P155"/>
    <mergeCell ref="Q153:R155"/>
    <mergeCell ref="L158:N158"/>
    <mergeCell ref="AB158:AC158"/>
    <mergeCell ref="AF158:AG158"/>
    <mergeCell ref="AI158:AK158"/>
    <mergeCell ref="BJ150:BJ152"/>
    <mergeCell ref="BK150:BR150"/>
    <mergeCell ref="AR151:AT151"/>
    <mergeCell ref="AU151:AW151"/>
    <mergeCell ref="AX151:AZ151"/>
    <mergeCell ref="BK151:BR151"/>
    <mergeCell ref="AR152:AT152"/>
    <mergeCell ref="AU152:AW152"/>
    <mergeCell ref="AX152:AZ152"/>
    <mergeCell ref="BG152:BI152"/>
    <mergeCell ref="AR150:AT150"/>
    <mergeCell ref="AU150:AW150"/>
    <mergeCell ref="AX150:AZ150"/>
    <mergeCell ref="BA150:BC152"/>
    <mergeCell ref="BD150:BF152"/>
    <mergeCell ref="BG150:BI151"/>
    <mergeCell ref="Z150:Z151"/>
    <mergeCell ref="AA150:AD151"/>
    <mergeCell ref="AE150:AH151"/>
    <mergeCell ref="AR153:AT153"/>
    <mergeCell ref="AU153:AW153"/>
    <mergeCell ref="BK149:BR149"/>
    <mergeCell ref="A150:A152"/>
    <mergeCell ref="B150:D152"/>
    <mergeCell ref="L150:N151"/>
    <mergeCell ref="O150:O152"/>
    <mergeCell ref="P150:P152"/>
    <mergeCell ref="Q150:R152"/>
    <mergeCell ref="L149:N149"/>
    <mergeCell ref="AB149:AC149"/>
    <mergeCell ref="AF149:AG149"/>
    <mergeCell ref="AI149:AK149"/>
    <mergeCell ref="BJ147:BJ149"/>
    <mergeCell ref="BK147:BR147"/>
    <mergeCell ref="AR148:AT148"/>
    <mergeCell ref="AU148:AW148"/>
    <mergeCell ref="AX148:AZ148"/>
    <mergeCell ref="BK148:BR148"/>
    <mergeCell ref="AR149:AT149"/>
    <mergeCell ref="AU149:AW149"/>
    <mergeCell ref="AX149:AZ149"/>
    <mergeCell ref="BG149:BI149"/>
    <mergeCell ref="BK152:BR152"/>
    <mergeCell ref="AX147:AZ147"/>
    <mergeCell ref="BA147:BC149"/>
    <mergeCell ref="BD147:BF149"/>
    <mergeCell ref="BG147:BI148"/>
    <mergeCell ref="Z147:Z148"/>
    <mergeCell ref="AA147:AD148"/>
    <mergeCell ref="AE147:AH148"/>
    <mergeCell ref="L152:N152"/>
    <mergeCell ref="AL147:AN148"/>
    <mergeCell ref="AO147:AQ149"/>
    <mergeCell ref="AL149:AN149"/>
    <mergeCell ref="U147:U148"/>
    <mergeCell ref="V147:V148"/>
    <mergeCell ref="W147:W148"/>
    <mergeCell ref="X147:X148"/>
    <mergeCell ref="Y147:Y148"/>
    <mergeCell ref="AI150:AK151"/>
    <mergeCell ref="AL150:AN151"/>
    <mergeCell ref="AO150:AQ152"/>
    <mergeCell ref="AL152:AN152"/>
    <mergeCell ref="U150:U151"/>
    <mergeCell ref="V150:V151"/>
    <mergeCell ref="W150:W151"/>
    <mergeCell ref="X150:X151"/>
    <mergeCell ref="Y150:Y151"/>
    <mergeCell ref="AB152:AC152"/>
    <mergeCell ref="AF152:AG152"/>
    <mergeCell ref="AI152:AK152"/>
    <mergeCell ref="A147:A149"/>
    <mergeCell ref="B147:D149"/>
    <mergeCell ref="L147:N148"/>
    <mergeCell ref="O147:O149"/>
    <mergeCell ref="P147:P149"/>
    <mergeCell ref="Q147:R149"/>
    <mergeCell ref="L146:N146"/>
    <mergeCell ref="AB146:AC146"/>
    <mergeCell ref="AF146:AG146"/>
    <mergeCell ref="AI146:AK146"/>
    <mergeCell ref="BJ144:BJ146"/>
    <mergeCell ref="BK144:BR144"/>
    <mergeCell ref="AR145:AT145"/>
    <mergeCell ref="AU145:AW145"/>
    <mergeCell ref="AX145:AZ145"/>
    <mergeCell ref="BK145:BR145"/>
    <mergeCell ref="AR146:AT146"/>
    <mergeCell ref="AU146:AW146"/>
    <mergeCell ref="AX146:AZ146"/>
    <mergeCell ref="BG146:BI146"/>
    <mergeCell ref="AR144:AT144"/>
    <mergeCell ref="AU144:AW144"/>
    <mergeCell ref="AX144:AZ144"/>
    <mergeCell ref="BA144:BC146"/>
    <mergeCell ref="BD144:BF146"/>
    <mergeCell ref="BG144:BI145"/>
    <mergeCell ref="Z144:Z145"/>
    <mergeCell ref="AA144:AD145"/>
    <mergeCell ref="AE144:AH145"/>
    <mergeCell ref="AR147:AT147"/>
    <mergeCell ref="AU147:AW147"/>
    <mergeCell ref="AI147:AK148"/>
    <mergeCell ref="BK143:BR143"/>
    <mergeCell ref="A144:A146"/>
    <mergeCell ref="B144:D146"/>
    <mergeCell ref="L144:N145"/>
    <mergeCell ref="O144:O146"/>
    <mergeCell ref="P144:P146"/>
    <mergeCell ref="Q144:R146"/>
    <mergeCell ref="L143:N143"/>
    <mergeCell ref="AB143:AC143"/>
    <mergeCell ref="AF143:AG143"/>
    <mergeCell ref="AI143:AK143"/>
    <mergeCell ref="BJ141:BJ143"/>
    <mergeCell ref="BK141:BR141"/>
    <mergeCell ref="AR142:AT142"/>
    <mergeCell ref="AU142:AW142"/>
    <mergeCell ref="AX142:AZ142"/>
    <mergeCell ref="BK142:BR142"/>
    <mergeCell ref="AR143:AT143"/>
    <mergeCell ref="AU143:AW143"/>
    <mergeCell ref="AX143:AZ143"/>
    <mergeCell ref="BG143:BI143"/>
    <mergeCell ref="BK146:BR146"/>
    <mergeCell ref="AX141:AZ141"/>
    <mergeCell ref="BA141:BC143"/>
    <mergeCell ref="BD141:BF143"/>
    <mergeCell ref="BG141:BI142"/>
    <mergeCell ref="Z141:Z142"/>
    <mergeCell ref="AA141:AD142"/>
    <mergeCell ref="AE141:AH142"/>
    <mergeCell ref="AI141:AK142"/>
    <mergeCell ref="AL141:AN142"/>
    <mergeCell ref="AO141:AQ143"/>
    <mergeCell ref="AL143:AN143"/>
    <mergeCell ref="U141:U142"/>
    <mergeCell ref="V141:V142"/>
    <mergeCell ref="W141:W142"/>
    <mergeCell ref="X141:X142"/>
    <mergeCell ref="Y141:Y142"/>
    <mergeCell ref="AI144:AK145"/>
    <mergeCell ref="AL144:AN145"/>
    <mergeCell ref="AO144:AQ146"/>
    <mergeCell ref="AL146:AN146"/>
    <mergeCell ref="U144:U145"/>
    <mergeCell ref="V144:V145"/>
    <mergeCell ref="W144:W145"/>
    <mergeCell ref="X144:X145"/>
    <mergeCell ref="Y144:Y145"/>
    <mergeCell ref="BK140:BR140"/>
    <mergeCell ref="A141:A143"/>
    <mergeCell ref="B141:D143"/>
    <mergeCell ref="L141:N142"/>
    <mergeCell ref="O141:O143"/>
    <mergeCell ref="P141:P143"/>
    <mergeCell ref="Q141:R143"/>
    <mergeCell ref="L140:N140"/>
    <mergeCell ref="AB140:AC140"/>
    <mergeCell ref="AF140:AG140"/>
    <mergeCell ref="AI140:AK140"/>
    <mergeCell ref="BJ138:BJ140"/>
    <mergeCell ref="BK138:BR138"/>
    <mergeCell ref="AR139:AT139"/>
    <mergeCell ref="AU139:AW139"/>
    <mergeCell ref="AX139:AZ139"/>
    <mergeCell ref="BK139:BR139"/>
    <mergeCell ref="AR140:AT140"/>
    <mergeCell ref="BG140:BI140"/>
    <mergeCell ref="AR138:AT138"/>
    <mergeCell ref="AU138:AW138"/>
    <mergeCell ref="AX138:AZ138"/>
    <mergeCell ref="BA138:BC140"/>
    <mergeCell ref="BD138:BF140"/>
    <mergeCell ref="BG138:BI139"/>
    <mergeCell ref="Z138:Z139"/>
    <mergeCell ref="AA138:AD139"/>
    <mergeCell ref="AE138:AH139"/>
    <mergeCell ref="AI138:AK139"/>
    <mergeCell ref="AL138:AN139"/>
    <mergeCell ref="AR141:AT141"/>
    <mergeCell ref="AU141:AW141"/>
    <mergeCell ref="AR136:AT136"/>
    <mergeCell ref="AU136:AW136"/>
    <mergeCell ref="AX136:AZ136"/>
    <mergeCell ref="AI135:AK136"/>
    <mergeCell ref="AL135:AN136"/>
    <mergeCell ref="AO135:AQ136"/>
    <mergeCell ref="AR135:AT135"/>
    <mergeCell ref="AU135:AW135"/>
    <mergeCell ref="AU140:AW140"/>
    <mergeCell ref="AX140:AZ140"/>
    <mergeCell ref="AX137:AZ137"/>
    <mergeCell ref="BA137:BC137"/>
    <mergeCell ref="BA135:BC136"/>
    <mergeCell ref="P132:P137"/>
    <mergeCell ref="Q132:R137"/>
    <mergeCell ref="S132:Z133"/>
    <mergeCell ref="AA132:BF133"/>
    <mergeCell ref="L132:N135"/>
    <mergeCell ref="U135:V137"/>
    <mergeCell ref="AA135:AD135"/>
    <mergeCell ref="AE135:AH135"/>
    <mergeCell ref="BD137:BF137"/>
    <mergeCell ref="A138:A140"/>
    <mergeCell ref="B138:D140"/>
    <mergeCell ref="L138:N139"/>
    <mergeCell ref="O138:O140"/>
    <mergeCell ref="P138:P140"/>
    <mergeCell ref="Q138:R140"/>
    <mergeCell ref="BG136:BI137"/>
    <mergeCell ref="AB137:AC137"/>
    <mergeCell ref="AF137:AG137"/>
    <mergeCell ref="AI137:AK137"/>
    <mergeCell ref="AL137:AN137"/>
    <mergeCell ref="AO137:AQ137"/>
    <mergeCell ref="AR137:AT137"/>
    <mergeCell ref="AU137:AW137"/>
    <mergeCell ref="AO138:AQ140"/>
    <mergeCell ref="AL140:AN140"/>
    <mergeCell ref="U138:U139"/>
    <mergeCell ref="V138:V139"/>
    <mergeCell ref="W138:W139"/>
    <mergeCell ref="X138:X139"/>
    <mergeCell ref="A132:A137"/>
    <mergeCell ref="B132:D137"/>
    <mergeCell ref="Y138:Y139"/>
    <mergeCell ref="L136:N137"/>
    <mergeCell ref="K132:K137"/>
    <mergeCell ref="E132:J137"/>
    <mergeCell ref="E138:J140"/>
    <mergeCell ref="AA136:AD136"/>
    <mergeCell ref="AE136:AH136"/>
    <mergeCell ref="AU125:AW125"/>
    <mergeCell ref="AX125:AZ125"/>
    <mergeCell ref="BG125:BI125"/>
    <mergeCell ref="BK125:BR125"/>
    <mergeCell ref="L125:N125"/>
    <mergeCell ref="AB125:AC125"/>
    <mergeCell ref="AF125:AG125"/>
    <mergeCell ref="AI125:AK125"/>
    <mergeCell ref="Q123:R125"/>
    <mergeCell ref="U123:U124"/>
    <mergeCell ref="V123:V124"/>
    <mergeCell ref="W123:W124"/>
    <mergeCell ref="X123:X124"/>
    <mergeCell ref="AX135:AZ135"/>
    <mergeCell ref="BJ132:BJ137"/>
    <mergeCell ref="BK132:BR133"/>
    <mergeCell ref="S134:V134"/>
    <mergeCell ref="W134:X137"/>
    <mergeCell ref="Y134:Z137"/>
    <mergeCell ref="AA134:AH134"/>
    <mergeCell ref="AI134:BC134"/>
    <mergeCell ref="BD134:BF136"/>
    <mergeCell ref="BG134:BI135"/>
    <mergeCell ref="BK134:BR137"/>
    <mergeCell ref="O132:O137"/>
    <mergeCell ref="BJ123:BJ125"/>
    <mergeCell ref="BK123:BR123"/>
    <mergeCell ref="AR124:AT124"/>
    <mergeCell ref="AU124:AW124"/>
    <mergeCell ref="AX124:AZ124"/>
    <mergeCell ref="BG132:BI133"/>
    <mergeCell ref="S135:T137"/>
    <mergeCell ref="AO123:AQ125"/>
    <mergeCell ref="AR123:AT123"/>
    <mergeCell ref="AU123:AW123"/>
    <mergeCell ref="AX123:AZ123"/>
    <mergeCell ref="BA123:BC125"/>
    <mergeCell ref="BD123:BF125"/>
    <mergeCell ref="Y123:Y124"/>
    <mergeCell ref="Z123:Z124"/>
    <mergeCell ref="AA123:AD124"/>
    <mergeCell ref="AE123:AH124"/>
    <mergeCell ref="AI123:AK124"/>
    <mergeCell ref="AL123:AN124"/>
    <mergeCell ref="S123:T125"/>
    <mergeCell ref="BG122:BI122"/>
    <mergeCell ref="BK122:BR122"/>
    <mergeCell ref="A123:A125"/>
    <mergeCell ref="B123:D125"/>
    <mergeCell ref="L123:N124"/>
    <mergeCell ref="O123:O125"/>
    <mergeCell ref="P123:P125"/>
    <mergeCell ref="AB122:AC122"/>
    <mergeCell ref="AF122:AG122"/>
    <mergeCell ref="AI122:AK122"/>
    <mergeCell ref="AL122:AN122"/>
    <mergeCell ref="AR122:AT122"/>
    <mergeCell ref="AU122:AW122"/>
    <mergeCell ref="BA120:BC122"/>
    <mergeCell ref="BD120:BF122"/>
    <mergeCell ref="BG120:BI121"/>
    <mergeCell ref="BJ120:BJ122"/>
    <mergeCell ref="BK120:BR120"/>
    <mergeCell ref="AL125:AN125"/>
    <mergeCell ref="AR125:AT125"/>
    <mergeCell ref="AU121:AW121"/>
    <mergeCell ref="AX121:AZ121"/>
    <mergeCell ref="BK121:BR121"/>
    <mergeCell ref="AX122:AZ122"/>
    <mergeCell ref="AI120:AK121"/>
    <mergeCell ref="AO120:AQ122"/>
    <mergeCell ref="AR120:AT120"/>
    <mergeCell ref="AU120:AW120"/>
    <mergeCell ref="AX120:AZ120"/>
    <mergeCell ref="W120:W121"/>
    <mergeCell ref="BG123:BI124"/>
    <mergeCell ref="BK124:BR124"/>
    <mergeCell ref="X120:X121"/>
    <mergeCell ref="Y120:Y121"/>
    <mergeCell ref="Z120:Z121"/>
    <mergeCell ref="AA120:AD121"/>
    <mergeCell ref="AE120:AH121"/>
    <mergeCell ref="AR118:AT118"/>
    <mergeCell ref="AU118:AW118"/>
    <mergeCell ref="AX118:AZ118"/>
    <mergeCell ref="BK118:BR118"/>
    <mergeCell ref="AO117:AQ119"/>
    <mergeCell ref="AR117:AT117"/>
    <mergeCell ref="AU117:AW117"/>
    <mergeCell ref="AX117:AZ117"/>
    <mergeCell ref="BA117:BC119"/>
    <mergeCell ref="BD117:BF119"/>
    <mergeCell ref="Y117:Y118"/>
    <mergeCell ref="AA117:AD118"/>
    <mergeCell ref="AE117:AH118"/>
    <mergeCell ref="O120:O122"/>
    <mergeCell ref="P120:P122"/>
    <mergeCell ref="Q120:R122"/>
    <mergeCell ref="U120:U121"/>
    <mergeCell ref="V120:V121"/>
    <mergeCell ref="AL120:AN121"/>
    <mergeCell ref="S117:T119"/>
    <mergeCell ref="S120:T122"/>
    <mergeCell ref="A120:A122"/>
    <mergeCell ref="B120:D122"/>
    <mergeCell ref="L120:N121"/>
    <mergeCell ref="L122:N122"/>
    <mergeCell ref="BK115:BR115"/>
    <mergeCell ref="AX116:AZ116"/>
    <mergeCell ref="AI114:AK115"/>
    <mergeCell ref="AL114:AN115"/>
    <mergeCell ref="AO114:AQ116"/>
    <mergeCell ref="AL119:AN119"/>
    <mergeCell ref="AR119:AT119"/>
    <mergeCell ref="AU119:AW119"/>
    <mergeCell ref="AX119:AZ119"/>
    <mergeCell ref="BG119:BI119"/>
    <mergeCell ref="BK119:BR119"/>
    <mergeCell ref="L119:N119"/>
    <mergeCell ref="AB119:AC119"/>
    <mergeCell ref="AF119:AG119"/>
    <mergeCell ref="AI119:AK119"/>
    <mergeCell ref="BG117:BI118"/>
    <mergeCell ref="BJ117:BJ119"/>
    <mergeCell ref="BK117:BR117"/>
    <mergeCell ref="Z117:Z118"/>
    <mergeCell ref="AR121:AT121"/>
    <mergeCell ref="BG116:BI116"/>
    <mergeCell ref="BK116:BR116"/>
    <mergeCell ref="A117:A119"/>
    <mergeCell ref="B117:D119"/>
    <mergeCell ref="L117:N118"/>
    <mergeCell ref="O117:O119"/>
    <mergeCell ref="P117:P119"/>
    <mergeCell ref="AB116:AC116"/>
    <mergeCell ref="AF116:AG116"/>
    <mergeCell ref="AI116:AK116"/>
    <mergeCell ref="AL116:AN116"/>
    <mergeCell ref="AR116:AT116"/>
    <mergeCell ref="AU116:AW116"/>
    <mergeCell ref="BA114:BC116"/>
    <mergeCell ref="BD114:BF116"/>
    <mergeCell ref="BG114:BI115"/>
    <mergeCell ref="BJ114:BJ116"/>
    <mergeCell ref="BK114:BR114"/>
    <mergeCell ref="AR115:AT115"/>
    <mergeCell ref="AU115:AW115"/>
    <mergeCell ref="AR114:AT114"/>
    <mergeCell ref="AU114:AW114"/>
    <mergeCell ref="AX114:AZ114"/>
    <mergeCell ref="W114:W115"/>
    <mergeCell ref="X114:X115"/>
    <mergeCell ref="Y114:Y115"/>
    <mergeCell ref="AI117:AK118"/>
    <mergeCell ref="AL117:AN118"/>
    <mergeCell ref="Q117:R119"/>
    <mergeCell ref="L113:N113"/>
    <mergeCell ref="AB113:AC113"/>
    <mergeCell ref="AF113:AG113"/>
    <mergeCell ref="AI113:AK113"/>
    <mergeCell ref="Q111:R113"/>
    <mergeCell ref="U111:U112"/>
    <mergeCell ref="V111:V112"/>
    <mergeCell ref="W111:W112"/>
    <mergeCell ref="X111:X112"/>
    <mergeCell ref="L111:N112"/>
    <mergeCell ref="O111:O113"/>
    <mergeCell ref="P111:P113"/>
    <mergeCell ref="L114:N115"/>
    <mergeCell ref="L116:N116"/>
    <mergeCell ref="U117:U118"/>
    <mergeCell ref="V117:V118"/>
    <mergeCell ref="W117:W118"/>
    <mergeCell ref="X117:X118"/>
    <mergeCell ref="BD111:BF113"/>
    <mergeCell ref="Y111:Y112"/>
    <mergeCell ref="Z111:Z112"/>
    <mergeCell ref="AA111:AD112"/>
    <mergeCell ref="AE111:AH112"/>
    <mergeCell ref="AI111:AK112"/>
    <mergeCell ref="AL111:AN112"/>
    <mergeCell ref="Z114:Z115"/>
    <mergeCell ref="AA114:AD115"/>
    <mergeCell ref="AE114:AH115"/>
    <mergeCell ref="O114:O116"/>
    <mergeCell ref="P114:P116"/>
    <mergeCell ref="Q114:R116"/>
    <mergeCell ref="U114:U115"/>
    <mergeCell ref="V114:V115"/>
    <mergeCell ref="AX115:AZ115"/>
    <mergeCell ref="S111:T113"/>
    <mergeCell ref="S114:T116"/>
    <mergeCell ref="AL113:AN113"/>
    <mergeCell ref="AR113:AT113"/>
    <mergeCell ref="AU113:AW113"/>
    <mergeCell ref="AX113:AZ113"/>
    <mergeCell ref="BK109:BR109"/>
    <mergeCell ref="AX110:AZ110"/>
    <mergeCell ref="BG113:BI113"/>
    <mergeCell ref="BK113:BR113"/>
    <mergeCell ref="AR108:AT108"/>
    <mergeCell ref="AU108:AW108"/>
    <mergeCell ref="AX108:AZ108"/>
    <mergeCell ref="W108:W109"/>
    <mergeCell ref="X108:X109"/>
    <mergeCell ref="Y108:Y109"/>
    <mergeCell ref="Z108:Z109"/>
    <mergeCell ref="AA108:AD109"/>
    <mergeCell ref="AE108:AH109"/>
    <mergeCell ref="O108:O110"/>
    <mergeCell ref="P108:P110"/>
    <mergeCell ref="Q108:R110"/>
    <mergeCell ref="U108:U109"/>
    <mergeCell ref="V108:V109"/>
    <mergeCell ref="AX109:AZ109"/>
    <mergeCell ref="BG111:BI112"/>
    <mergeCell ref="BJ111:BJ113"/>
    <mergeCell ref="BK111:BR111"/>
    <mergeCell ref="AR112:AT112"/>
    <mergeCell ref="AU112:AW112"/>
    <mergeCell ref="AX112:AZ112"/>
    <mergeCell ref="BK112:BR112"/>
    <mergeCell ref="AO111:AQ113"/>
    <mergeCell ref="AR111:AT111"/>
    <mergeCell ref="AU111:AW111"/>
    <mergeCell ref="AX111:AZ111"/>
    <mergeCell ref="BA111:BC113"/>
    <mergeCell ref="S108:T110"/>
    <mergeCell ref="AI108:AK109"/>
    <mergeCell ref="AL108:AN109"/>
    <mergeCell ref="AO108:AQ110"/>
    <mergeCell ref="AU107:AW107"/>
    <mergeCell ref="AX107:AZ107"/>
    <mergeCell ref="BK107:BR107"/>
    <mergeCell ref="L107:N107"/>
    <mergeCell ref="AB107:AC107"/>
    <mergeCell ref="AF107:AG107"/>
    <mergeCell ref="AI107:AK107"/>
    <mergeCell ref="BG105:BI106"/>
    <mergeCell ref="BJ105:BJ107"/>
    <mergeCell ref="BK105:BR105"/>
    <mergeCell ref="AR106:AT106"/>
    <mergeCell ref="AU106:AW106"/>
    <mergeCell ref="AX106:AZ106"/>
    <mergeCell ref="BK106:BR106"/>
    <mergeCell ref="AO105:AQ107"/>
    <mergeCell ref="AR105:AT105"/>
    <mergeCell ref="AU105:AW105"/>
    <mergeCell ref="AX105:AZ105"/>
    <mergeCell ref="BA105:BC107"/>
    <mergeCell ref="BD105:BF107"/>
    <mergeCell ref="Y105:Y106"/>
    <mergeCell ref="Z105:Z106"/>
    <mergeCell ref="AA105:AD106"/>
    <mergeCell ref="AE105:AH106"/>
    <mergeCell ref="AI105:AK106"/>
    <mergeCell ref="AL105:AN106"/>
    <mergeCell ref="Q105:R107"/>
    <mergeCell ref="AR109:AT109"/>
    <mergeCell ref="U105:U106"/>
    <mergeCell ref="BK104:BR104"/>
    <mergeCell ref="A105:A107"/>
    <mergeCell ref="B105:D107"/>
    <mergeCell ref="L105:N106"/>
    <mergeCell ref="O105:O107"/>
    <mergeCell ref="P105:P107"/>
    <mergeCell ref="AB104:AC104"/>
    <mergeCell ref="AF104:AG104"/>
    <mergeCell ref="AI104:AK104"/>
    <mergeCell ref="AL104:AN104"/>
    <mergeCell ref="AR104:AT104"/>
    <mergeCell ref="AU104:AW104"/>
    <mergeCell ref="BA102:BC104"/>
    <mergeCell ref="BD102:BF104"/>
    <mergeCell ref="BG102:BI103"/>
    <mergeCell ref="BJ102:BJ104"/>
    <mergeCell ref="BK102:BR102"/>
    <mergeCell ref="AR103:AT103"/>
    <mergeCell ref="AU103:AW103"/>
    <mergeCell ref="BK103:BR103"/>
    <mergeCell ref="AX104:AZ104"/>
    <mergeCell ref="AI102:AK103"/>
    <mergeCell ref="AL102:AN103"/>
    <mergeCell ref="AO102:AQ104"/>
    <mergeCell ref="AL107:AN107"/>
    <mergeCell ref="AR107:AT107"/>
    <mergeCell ref="AR102:AT102"/>
    <mergeCell ref="S105:T107"/>
    <mergeCell ref="AU102:AW102"/>
    <mergeCell ref="AX102:AZ102"/>
    <mergeCell ref="W102:W103"/>
    <mergeCell ref="BG107:BI107"/>
    <mergeCell ref="X102:X103"/>
    <mergeCell ref="Y102:Y103"/>
    <mergeCell ref="Z102:Z103"/>
    <mergeCell ref="AA102:AD103"/>
    <mergeCell ref="AE102:AH103"/>
    <mergeCell ref="O102:O104"/>
    <mergeCell ref="P102:P104"/>
    <mergeCell ref="Q102:R104"/>
    <mergeCell ref="U102:U103"/>
    <mergeCell ref="V102:V103"/>
    <mergeCell ref="AX103:AZ103"/>
    <mergeCell ref="S102:T104"/>
    <mergeCell ref="A102:A104"/>
    <mergeCell ref="B102:D104"/>
    <mergeCell ref="L102:N103"/>
    <mergeCell ref="L104:N104"/>
    <mergeCell ref="E102:J104"/>
    <mergeCell ref="V105:V106"/>
    <mergeCell ref="W105:W106"/>
    <mergeCell ref="X105:X106"/>
    <mergeCell ref="BG104:BI104"/>
    <mergeCell ref="AU101:AW101"/>
    <mergeCell ref="AX101:AZ101"/>
    <mergeCell ref="BG101:BI101"/>
    <mergeCell ref="BK101:BR101"/>
    <mergeCell ref="L101:N101"/>
    <mergeCell ref="AB101:AC101"/>
    <mergeCell ref="AF101:AG101"/>
    <mergeCell ref="AI101:AK101"/>
    <mergeCell ref="BG99:BI100"/>
    <mergeCell ref="BJ99:BJ101"/>
    <mergeCell ref="BK99:BR99"/>
    <mergeCell ref="AR100:AT100"/>
    <mergeCell ref="AU100:AW100"/>
    <mergeCell ref="AX100:AZ100"/>
    <mergeCell ref="BK100:BR100"/>
    <mergeCell ref="AO99:AQ101"/>
    <mergeCell ref="AR99:AT99"/>
    <mergeCell ref="AU99:AW99"/>
    <mergeCell ref="AX99:AZ99"/>
    <mergeCell ref="BA99:BC101"/>
    <mergeCell ref="BD99:BF101"/>
    <mergeCell ref="Y99:Y100"/>
    <mergeCell ref="Z99:Z100"/>
    <mergeCell ref="AA99:AD100"/>
    <mergeCell ref="AE99:AH100"/>
    <mergeCell ref="AI99:AK100"/>
    <mergeCell ref="AL99:AN100"/>
    <mergeCell ref="Q99:R101"/>
    <mergeCell ref="O96:O98"/>
    <mergeCell ref="P96:P98"/>
    <mergeCell ref="Q96:R98"/>
    <mergeCell ref="U96:U97"/>
    <mergeCell ref="V96:V97"/>
    <mergeCell ref="AX97:AZ97"/>
    <mergeCell ref="BK97:BR97"/>
    <mergeCell ref="A96:A98"/>
    <mergeCell ref="B96:D98"/>
    <mergeCell ref="L96:N97"/>
    <mergeCell ref="L98:N98"/>
    <mergeCell ref="U99:U100"/>
    <mergeCell ref="V99:V100"/>
    <mergeCell ref="W99:W100"/>
    <mergeCell ref="X99:X100"/>
    <mergeCell ref="BG98:BI98"/>
    <mergeCell ref="BK98:BR98"/>
    <mergeCell ref="A99:A101"/>
    <mergeCell ref="B99:D101"/>
    <mergeCell ref="L99:N100"/>
    <mergeCell ref="O99:O101"/>
    <mergeCell ref="P99:P101"/>
    <mergeCell ref="AB98:AC98"/>
    <mergeCell ref="AF98:AG98"/>
    <mergeCell ref="AI98:AK98"/>
    <mergeCell ref="AL98:AN98"/>
    <mergeCell ref="AR98:AT98"/>
    <mergeCell ref="AU98:AW98"/>
    <mergeCell ref="BA96:BC98"/>
    <mergeCell ref="BD96:BF98"/>
    <mergeCell ref="AL101:AN101"/>
    <mergeCell ref="AR101:AT101"/>
    <mergeCell ref="BK92:BR95"/>
    <mergeCell ref="S93:T95"/>
    <mergeCell ref="U93:V95"/>
    <mergeCell ref="AA93:AD93"/>
    <mergeCell ref="AE93:AH93"/>
    <mergeCell ref="AI93:AK94"/>
    <mergeCell ref="AL93:AN94"/>
    <mergeCell ref="AO93:AQ94"/>
    <mergeCell ref="AR93:AT93"/>
    <mergeCell ref="AU93:AW93"/>
    <mergeCell ref="AR96:AT96"/>
    <mergeCell ref="AU96:AW96"/>
    <mergeCell ref="AX96:AZ96"/>
    <mergeCell ref="W96:W97"/>
    <mergeCell ref="X96:X97"/>
    <mergeCell ref="Y96:Y97"/>
    <mergeCell ref="Z96:Z97"/>
    <mergeCell ref="AA96:AD97"/>
    <mergeCell ref="AE96:AH97"/>
    <mergeCell ref="BG96:BI97"/>
    <mergeCell ref="BJ96:BJ98"/>
    <mergeCell ref="BK96:BR96"/>
    <mergeCell ref="AR97:AT97"/>
    <mergeCell ref="AU97:AW97"/>
    <mergeCell ref="AX98:AZ98"/>
    <mergeCell ref="AI96:AK97"/>
    <mergeCell ref="AL96:AN97"/>
    <mergeCell ref="AO96:AQ98"/>
    <mergeCell ref="AA92:AH92"/>
    <mergeCell ref="AI92:BC92"/>
    <mergeCell ref="BD92:BF94"/>
    <mergeCell ref="BG92:BI93"/>
    <mergeCell ref="L90:N93"/>
    <mergeCell ref="O90:O95"/>
    <mergeCell ref="P90:P95"/>
    <mergeCell ref="Q90:R95"/>
    <mergeCell ref="S90:Z91"/>
    <mergeCell ref="AA90:BF91"/>
    <mergeCell ref="AX93:AZ93"/>
    <mergeCell ref="BA93:BC94"/>
    <mergeCell ref="AX94:AZ94"/>
    <mergeCell ref="BD95:BF95"/>
    <mergeCell ref="BG94:BI95"/>
    <mergeCell ref="AB95:AC95"/>
    <mergeCell ref="AF95:AG95"/>
    <mergeCell ref="AI95:AK95"/>
    <mergeCell ref="AL95:AN95"/>
    <mergeCell ref="AO95:AQ95"/>
    <mergeCell ref="AR95:AT95"/>
    <mergeCell ref="AU95:AW95"/>
    <mergeCell ref="AX95:AZ95"/>
    <mergeCell ref="BA95:BC95"/>
    <mergeCell ref="L94:N95"/>
    <mergeCell ref="AA94:AD94"/>
    <mergeCell ref="AE94:AH94"/>
    <mergeCell ref="AR94:AT94"/>
    <mergeCell ref="AU94:AW94"/>
    <mergeCell ref="BH88:BM88"/>
    <mergeCell ref="A90:A95"/>
    <mergeCell ref="B90:D95"/>
    <mergeCell ref="L83:N83"/>
    <mergeCell ref="AB83:AC83"/>
    <mergeCell ref="AF83:AG83"/>
    <mergeCell ref="AI83:AK83"/>
    <mergeCell ref="BJ81:BJ83"/>
    <mergeCell ref="BK81:BR81"/>
    <mergeCell ref="AR82:AT82"/>
    <mergeCell ref="AU82:AW82"/>
    <mergeCell ref="AX82:AZ82"/>
    <mergeCell ref="BK82:BR82"/>
    <mergeCell ref="AR83:AT83"/>
    <mergeCell ref="AU83:AW83"/>
    <mergeCell ref="AX83:AZ83"/>
    <mergeCell ref="BG83:BI83"/>
    <mergeCell ref="AR81:AT81"/>
    <mergeCell ref="AU81:AW81"/>
    <mergeCell ref="AX81:AZ81"/>
    <mergeCell ref="BA81:BC83"/>
    <mergeCell ref="BD81:BF83"/>
    <mergeCell ref="BG81:BI82"/>
    <mergeCell ref="Z81:Z82"/>
    <mergeCell ref="AA81:AD82"/>
    <mergeCell ref="AE81:AH82"/>
    <mergeCell ref="BG90:BI91"/>
    <mergeCell ref="BJ90:BJ95"/>
    <mergeCell ref="BK90:BR91"/>
    <mergeCell ref="S92:V92"/>
    <mergeCell ref="W92:X95"/>
    <mergeCell ref="Y92:Z95"/>
    <mergeCell ref="L78:N79"/>
    <mergeCell ref="O78:O80"/>
    <mergeCell ref="P78:P80"/>
    <mergeCell ref="Q78:R80"/>
    <mergeCell ref="BK80:BR80"/>
    <mergeCell ref="A81:A83"/>
    <mergeCell ref="B81:D83"/>
    <mergeCell ref="L81:N82"/>
    <mergeCell ref="O81:O83"/>
    <mergeCell ref="P81:P83"/>
    <mergeCell ref="Q81:R83"/>
    <mergeCell ref="L80:N80"/>
    <mergeCell ref="AB80:AC80"/>
    <mergeCell ref="AF80:AG80"/>
    <mergeCell ref="AI80:AK80"/>
    <mergeCell ref="BJ78:BJ80"/>
    <mergeCell ref="BK78:BR78"/>
    <mergeCell ref="AR79:AT79"/>
    <mergeCell ref="AU79:AW79"/>
    <mergeCell ref="AX79:AZ79"/>
    <mergeCell ref="BK79:BR79"/>
    <mergeCell ref="AR80:AT80"/>
    <mergeCell ref="AU80:AW80"/>
    <mergeCell ref="AX80:AZ80"/>
    <mergeCell ref="BG80:BI80"/>
    <mergeCell ref="AR78:AT78"/>
    <mergeCell ref="BK83:BR83"/>
    <mergeCell ref="BA78:BC80"/>
    <mergeCell ref="BD78:BF80"/>
    <mergeCell ref="BG78:BI79"/>
    <mergeCell ref="E81:J83"/>
    <mergeCell ref="BA75:BC77"/>
    <mergeCell ref="BD75:BF77"/>
    <mergeCell ref="BG75:BI76"/>
    <mergeCell ref="Z75:Z76"/>
    <mergeCell ref="AA75:AD76"/>
    <mergeCell ref="AE75:AH76"/>
    <mergeCell ref="AI75:AK76"/>
    <mergeCell ref="AL80:AN80"/>
    <mergeCell ref="U78:U79"/>
    <mergeCell ref="V78:V79"/>
    <mergeCell ref="W78:W79"/>
    <mergeCell ref="X78:X79"/>
    <mergeCell ref="Y78:Y79"/>
    <mergeCell ref="AI81:AK82"/>
    <mergeCell ref="AL81:AN82"/>
    <mergeCell ref="AO81:AQ83"/>
    <mergeCell ref="AL83:AN83"/>
    <mergeCell ref="U81:U82"/>
    <mergeCell ref="V81:V82"/>
    <mergeCell ref="W81:W82"/>
    <mergeCell ref="X81:X82"/>
    <mergeCell ref="Y81:Y82"/>
    <mergeCell ref="Z78:Z79"/>
    <mergeCell ref="AA78:AD79"/>
    <mergeCell ref="AE78:AH79"/>
    <mergeCell ref="AI78:AK79"/>
    <mergeCell ref="AL78:AN79"/>
    <mergeCell ref="AO78:AQ80"/>
    <mergeCell ref="B75:D77"/>
    <mergeCell ref="L75:N76"/>
    <mergeCell ref="O75:O77"/>
    <mergeCell ref="P75:P77"/>
    <mergeCell ref="Q75:R77"/>
    <mergeCell ref="L74:N74"/>
    <mergeCell ref="AB74:AC74"/>
    <mergeCell ref="AF74:AG74"/>
    <mergeCell ref="AI74:AK74"/>
    <mergeCell ref="BJ72:BJ74"/>
    <mergeCell ref="BK72:BR72"/>
    <mergeCell ref="AR73:AT73"/>
    <mergeCell ref="AU73:AW73"/>
    <mergeCell ref="AX73:AZ73"/>
    <mergeCell ref="BK73:BR73"/>
    <mergeCell ref="AR74:AT74"/>
    <mergeCell ref="AU74:AW74"/>
    <mergeCell ref="AX74:AZ74"/>
    <mergeCell ref="BG74:BI74"/>
    <mergeCell ref="AR72:AT72"/>
    <mergeCell ref="L77:N77"/>
    <mergeCell ref="AB77:AC77"/>
    <mergeCell ref="AF77:AG77"/>
    <mergeCell ref="AI77:AK77"/>
    <mergeCell ref="BJ75:BJ77"/>
    <mergeCell ref="BK75:BR75"/>
    <mergeCell ref="AR76:AT76"/>
    <mergeCell ref="AU76:AW76"/>
    <mergeCell ref="AX76:AZ76"/>
    <mergeCell ref="BK76:BR76"/>
    <mergeCell ref="AR77:AT77"/>
    <mergeCell ref="BK77:BR77"/>
    <mergeCell ref="Z72:Z73"/>
    <mergeCell ref="AA72:AD73"/>
    <mergeCell ref="AE72:AH73"/>
    <mergeCell ref="AI72:AK73"/>
    <mergeCell ref="AL72:AN73"/>
    <mergeCell ref="AO72:AQ74"/>
    <mergeCell ref="AL74:AN74"/>
    <mergeCell ref="U72:U73"/>
    <mergeCell ref="V72:V73"/>
    <mergeCell ref="W72:W73"/>
    <mergeCell ref="X72:X73"/>
    <mergeCell ref="Y72:Y73"/>
    <mergeCell ref="AU78:AW78"/>
    <mergeCell ref="AX78:AZ78"/>
    <mergeCell ref="AL75:AN76"/>
    <mergeCell ref="AO75:AQ77"/>
    <mergeCell ref="AL77:AN77"/>
    <mergeCell ref="U75:U76"/>
    <mergeCell ref="V75:V76"/>
    <mergeCell ref="W75:W76"/>
    <mergeCell ref="X75:X76"/>
    <mergeCell ref="Y75:Y76"/>
    <mergeCell ref="AX75:AZ75"/>
    <mergeCell ref="AU72:AW72"/>
    <mergeCell ref="A69:A71"/>
    <mergeCell ref="B69:D71"/>
    <mergeCell ref="L69:N70"/>
    <mergeCell ref="O69:O71"/>
    <mergeCell ref="P69:P71"/>
    <mergeCell ref="Q69:R71"/>
    <mergeCell ref="BK74:BR74"/>
    <mergeCell ref="AU77:AW77"/>
    <mergeCell ref="AX77:AZ77"/>
    <mergeCell ref="BG77:BI77"/>
    <mergeCell ref="AR75:AT75"/>
    <mergeCell ref="AU75:AW75"/>
    <mergeCell ref="BK71:BR71"/>
    <mergeCell ref="AO69:AQ71"/>
    <mergeCell ref="AL71:AN71"/>
    <mergeCell ref="U69:U70"/>
    <mergeCell ref="V69:V70"/>
    <mergeCell ref="W69:W70"/>
    <mergeCell ref="X69:X70"/>
    <mergeCell ref="Y69:Y70"/>
    <mergeCell ref="A72:A74"/>
    <mergeCell ref="B72:D74"/>
    <mergeCell ref="L72:N73"/>
    <mergeCell ref="O72:O74"/>
    <mergeCell ref="P72:P74"/>
    <mergeCell ref="Q72:R74"/>
    <mergeCell ref="L71:N71"/>
    <mergeCell ref="AB71:AC71"/>
    <mergeCell ref="AF71:AG71"/>
    <mergeCell ref="AI71:AK71"/>
    <mergeCell ref="BJ69:BJ71"/>
    <mergeCell ref="BK69:BR69"/>
    <mergeCell ref="Z66:Z67"/>
    <mergeCell ref="AA66:AD67"/>
    <mergeCell ref="AE66:AH67"/>
    <mergeCell ref="AI66:AK67"/>
    <mergeCell ref="AL66:AN67"/>
    <mergeCell ref="AO66:AQ68"/>
    <mergeCell ref="AL68:AN68"/>
    <mergeCell ref="U66:U67"/>
    <mergeCell ref="V66:V67"/>
    <mergeCell ref="W66:W67"/>
    <mergeCell ref="X66:X67"/>
    <mergeCell ref="AX71:AZ71"/>
    <mergeCell ref="BG71:BI71"/>
    <mergeCell ref="AR69:AT69"/>
    <mergeCell ref="AU69:AW69"/>
    <mergeCell ref="AX69:AZ69"/>
    <mergeCell ref="BA69:BC71"/>
    <mergeCell ref="BD69:BF71"/>
    <mergeCell ref="BG69:BI70"/>
    <mergeCell ref="Z69:Z70"/>
    <mergeCell ref="AA69:AD70"/>
    <mergeCell ref="AE69:AH70"/>
    <mergeCell ref="AI69:AK70"/>
    <mergeCell ref="AL69:AN70"/>
    <mergeCell ref="AR70:AT70"/>
    <mergeCell ref="AU70:AW70"/>
    <mergeCell ref="AX70:AZ70"/>
    <mergeCell ref="AR71:AT71"/>
    <mergeCell ref="AU71:AW71"/>
    <mergeCell ref="Y66:Y67"/>
    <mergeCell ref="BK66:BR66"/>
    <mergeCell ref="AR67:AT67"/>
    <mergeCell ref="AU67:AW67"/>
    <mergeCell ref="AX67:AZ67"/>
    <mergeCell ref="BK67:BR67"/>
    <mergeCell ref="AR68:AT68"/>
    <mergeCell ref="AU68:AW68"/>
    <mergeCell ref="AX68:AZ68"/>
    <mergeCell ref="BG68:BI68"/>
    <mergeCell ref="AR66:AT66"/>
    <mergeCell ref="AU66:AW66"/>
    <mergeCell ref="AX66:AZ66"/>
    <mergeCell ref="BA66:BC68"/>
    <mergeCell ref="BD66:BF68"/>
    <mergeCell ref="BG66:BI67"/>
    <mergeCell ref="AX72:AZ72"/>
    <mergeCell ref="BK70:BR70"/>
    <mergeCell ref="BA72:BC74"/>
    <mergeCell ref="BD72:BF74"/>
    <mergeCell ref="BG72:BI73"/>
    <mergeCell ref="BK65:BR65"/>
    <mergeCell ref="A66:A68"/>
    <mergeCell ref="B66:D68"/>
    <mergeCell ref="L66:N67"/>
    <mergeCell ref="O66:O68"/>
    <mergeCell ref="P66:P68"/>
    <mergeCell ref="Q66:R68"/>
    <mergeCell ref="L65:N65"/>
    <mergeCell ref="AB65:AC65"/>
    <mergeCell ref="AF65:AG65"/>
    <mergeCell ref="AI65:AK65"/>
    <mergeCell ref="BJ63:BJ65"/>
    <mergeCell ref="BK63:BR63"/>
    <mergeCell ref="AR64:AT64"/>
    <mergeCell ref="AU64:AW64"/>
    <mergeCell ref="AX64:AZ64"/>
    <mergeCell ref="BK64:BR64"/>
    <mergeCell ref="AR65:AT65"/>
    <mergeCell ref="AU65:AW65"/>
    <mergeCell ref="AX65:AZ65"/>
    <mergeCell ref="BG65:BI65"/>
    <mergeCell ref="AR63:AT63"/>
    <mergeCell ref="AU63:AW63"/>
    <mergeCell ref="BK68:BR68"/>
    <mergeCell ref="BA63:BC65"/>
    <mergeCell ref="BD63:BF65"/>
    <mergeCell ref="BG63:BI64"/>
    <mergeCell ref="L68:N68"/>
    <mergeCell ref="AB68:AC68"/>
    <mergeCell ref="AF68:AG68"/>
    <mergeCell ref="AI68:AK68"/>
    <mergeCell ref="BJ66:BJ68"/>
    <mergeCell ref="BK62:BR62"/>
    <mergeCell ref="AL62:AN62"/>
    <mergeCell ref="A63:A65"/>
    <mergeCell ref="B63:D65"/>
    <mergeCell ref="L63:N64"/>
    <mergeCell ref="O63:O65"/>
    <mergeCell ref="P63:P65"/>
    <mergeCell ref="Q63:R65"/>
    <mergeCell ref="L62:N62"/>
    <mergeCell ref="AB62:AC62"/>
    <mergeCell ref="AF62:AG62"/>
    <mergeCell ref="AI62:AK62"/>
    <mergeCell ref="BJ60:BJ62"/>
    <mergeCell ref="BK60:BR60"/>
    <mergeCell ref="AR61:AT61"/>
    <mergeCell ref="AU61:AW61"/>
    <mergeCell ref="AX61:AZ61"/>
    <mergeCell ref="BK61:BR61"/>
    <mergeCell ref="AR62:AT62"/>
    <mergeCell ref="AX62:AZ62"/>
    <mergeCell ref="BG62:BI62"/>
    <mergeCell ref="AR60:AT60"/>
    <mergeCell ref="AU60:AW60"/>
    <mergeCell ref="AX60:AZ60"/>
    <mergeCell ref="BA60:BC62"/>
    <mergeCell ref="BD60:BF62"/>
    <mergeCell ref="BG60:BI61"/>
    <mergeCell ref="Z60:Z61"/>
    <mergeCell ref="AA60:AD61"/>
    <mergeCell ref="AE60:AH61"/>
    <mergeCell ref="AI60:AK61"/>
    <mergeCell ref="AL60:AN61"/>
    <mergeCell ref="BG59:BI59"/>
    <mergeCell ref="AR57:AT57"/>
    <mergeCell ref="AU57:AW57"/>
    <mergeCell ref="AX57:AZ57"/>
    <mergeCell ref="AO60:AQ62"/>
    <mergeCell ref="AX63:AZ63"/>
    <mergeCell ref="U60:U61"/>
    <mergeCell ref="V60:V61"/>
    <mergeCell ref="W60:W61"/>
    <mergeCell ref="X60:X61"/>
    <mergeCell ref="Y60:Y61"/>
    <mergeCell ref="Z63:Z64"/>
    <mergeCell ref="AA63:AD64"/>
    <mergeCell ref="AE63:AH64"/>
    <mergeCell ref="AI63:AK64"/>
    <mergeCell ref="AL63:AN64"/>
    <mergeCell ref="AO63:AQ65"/>
    <mergeCell ref="AL65:AN65"/>
    <mergeCell ref="U63:U64"/>
    <mergeCell ref="V63:V64"/>
    <mergeCell ref="W63:W64"/>
    <mergeCell ref="X63:X64"/>
    <mergeCell ref="Y63:Y64"/>
    <mergeCell ref="AE57:AH58"/>
    <mergeCell ref="BJ54:BJ56"/>
    <mergeCell ref="BK54:BR54"/>
    <mergeCell ref="AR55:AT55"/>
    <mergeCell ref="AU55:AW55"/>
    <mergeCell ref="AX55:AZ55"/>
    <mergeCell ref="BK55:BR55"/>
    <mergeCell ref="AR56:AT56"/>
    <mergeCell ref="BK59:BR59"/>
    <mergeCell ref="U54:U55"/>
    <mergeCell ref="V54:V55"/>
    <mergeCell ref="W54:W55"/>
    <mergeCell ref="A60:A62"/>
    <mergeCell ref="B60:D62"/>
    <mergeCell ref="L60:N61"/>
    <mergeCell ref="O60:O62"/>
    <mergeCell ref="P60:P62"/>
    <mergeCell ref="Q60:R62"/>
    <mergeCell ref="L59:N59"/>
    <mergeCell ref="AB59:AC59"/>
    <mergeCell ref="AF59:AG59"/>
    <mergeCell ref="AI59:AK59"/>
    <mergeCell ref="BJ57:BJ59"/>
    <mergeCell ref="AU62:AW62"/>
    <mergeCell ref="V57:V58"/>
    <mergeCell ref="X57:X58"/>
    <mergeCell ref="Y57:Y58"/>
    <mergeCell ref="K60:K62"/>
    <mergeCell ref="AI57:AK58"/>
    <mergeCell ref="AL57:AN58"/>
    <mergeCell ref="AO57:AQ59"/>
    <mergeCell ref="AL59:AN59"/>
    <mergeCell ref="U57:U58"/>
    <mergeCell ref="Q54:R56"/>
    <mergeCell ref="AF53:AG53"/>
    <mergeCell ref="AI53:AK53"/>
    <mergeCell ref="AL53:AN53"/>
    <mergeCell ref="AO53:AQ53"/>
    <mergeCell ref="AR53:AT53"/>
    <mergeCell ref="AU53:AW53"/>
    <mergeCell ref="AX53:AZ53"/>
    <mergeCell ref="BA53:BC53"/>
    <mergeCell ref="B57:D59"/>
    <mergeCell ref="L57:N58"/>
    <mergeCell ref="O57:O59"/>
    <mergeCell ref="P57:P59"/>
    <mergeCell ref="Q57:R59"/>
    <mergeCell ref="L56:N56"/>
    <mergeCell ref="AB56:AC56"/>
    <mergeCell ref="AF56:AG56"/>
    <mergeCell ref="AI56:AK56"/>
    <mergeCell ref="W57:W58"/>
    <mergeCell ref="AR58:AT58"/>
    <mergeCell ref="AU58:AW58"/>
    <mergeCell ref="AX58:AZ58"/>
    <mergeCell ref="AR59:AT59"/>
    <mergeCell ref="AU59:AW59"/>
    <mergeCell ref="AX59:AZ59"/>
    <mergeCell ref="AU56:AW56"/>
    <mergeCell ref="AX56:AZ56"/>
    <mergeCell ref="L52:N53"/>
    <mergeCell ref="AL51:AN52"/>
    <mergeCell ref="AO51:AQ52"/>
    <mergeCell ref="AR51:AT51"/>
    <mergeCell ref="AU51:AW51"/>
    <mergeCell ref="BG56:BI56"/>
    <mergeCell ref="AR54:AT54"/>
    <mergeCell ref="AU54:AW54"/>
    <mergeCell ref="AX54:AZ54"/>
    <mergeCell ref="BA54:BC56"/>
    <mergeCell ref="BD54:BF56"/>
    <mergeCell ref="AO54:AQ56"/>
    <mergeCell ref="AL56:AN56"/>
    <mergeCell ref="AX51:AZ51"/>
    <mergeCell ref="BG54:BI55"/>
    <mergeCell ref="Z54:Z55"/>
    <mergeCell ref="AA54:AD55"/>
    <mergeCell ref="AE54:AH55"/>
    <mergeCell ref="A54:A56"/>
    <mergeCell ref="B54:D56"/>
    <mergeCell ref="L54:N55"/>
    <mergeCell ref="O54:O56"/>
    <mergeCell ref="P54:P56"/>
    <mergeCell ref="X54:X55"/>
    <mergeCell ref="Y54:Y55"/>
    <mergeCell ref="Q48:R53"/>
    <mergeCell ref="S48:Z49"/>
    <mergeCell ref="AA48:BF49"/>
    <mergeCell ref="BG48:BI49"/>
    <mergeCell ref="S51:T53"/>
    <mergeCell ref="U51:V53"/>
    <mergeCell ref="AA51:AD51"/>
    <mergeCell ref="AE51:AH51"/>
    <mergeCell ref="BD53:BF53"/>
    <mergeCell ref="BG52:BI53"/>
    <mergeCell ref="AB53:AC53"/>
    <mergeCell ref="BA51:BC52"/>
    <mergeCell ref="BJ48:BJ53"/>
    <mergeCell ref="BK48:BR49"/>
    <mergeCell ref="S50:V50"/>
    <mergeCell ref="W50:X53"/>
    <mergeCell ref="Y50:Z53"/>
    <mergeCell ref="AA50:AH50"/>
    <mergeCell ref="AI50:BC50"/>
    <mergeCell ref="BD50:BF52"/>
    <mergeCell ref="BG50:BI51"/>
    <mergeCell ref="BK50:BR53"/>
    <mergeCell ref="AA52:AD52"/>
    <mergeCell ref="AE52:AH52"/>
    <mergeCell ref="AR52:AT52"/>
    <mergeCell ref="AU52:AW52"/>
    <mergeCell ref="AX52:AZ52"/>
    <mergeCell ref="AI51:AK52"/>
    <mergeCell ref="A48:A53"/>
    <mergeCell ref="B48:D53"/>
    <mergeCell ref="L48:N51"/>
    <mergeCell ref="O48:O53"/>
    <mergeCell ref="P48:P53"/>
    <mergeCell ref="AU29:AW29"/>
    <mergeCell ref="BK38:BR38"/>
    <mergeCell ref="AR37:AT37"/>
    <mergeCell ref="AU37:AW37"/>
    <mergeCell ref="AX37:AZ37"/>
    <mergeCell ref="BA37:BC38"/>
    <mergeCell ref="BD37:BF38"/>
    <mergeCell ref="BG37:BI38"/>
    <mergeCell ref="Q37:R38"/>
    <mergeCell ref="S37:T38"/>
    <mergeCell ref="AA37:AD38"/>
    <mergeCell ref="AE37:AH38"/>
    <mergeCell ref="AI37:AK37"/>
    <mergeCell ref="AO37:AQ38"/>
    <mergeCell ref="A37:A38"/>
    <mergeCell ref="B37:D38"/>
    <mergeCell ref="E37:I38"/>
    <mergeCell ref="L37:N37"/>
    <mergeCell ref="O37:O38"/>
    <mergeCell ref="P37:P38"/>
    <mergeCell ref="A32:A34"/>
    <mergeCell ref="B32:D34"/>
    <mergeCell ref="L32:N33"/>
    <mergeCell ref="O32:O34"/>
    <mergeCell ref="P32:P34"/>
    <mergeCell ref="Y32:Y33"/>
    <mergeCell ref="Z32:Z33"/>
    <mergeCell ref="AL34:AN34"/>
    <mergeCell ref="AR34:AT34"/>
    <mergeCell ref="AU34:AW34"/>
    <mergeCell ref="AX34:AZ34"/>
    <mergeCell ref="BG34:BI34"/>
    <mergeCell ref="BK34:BR34"/>
    <mergeCell ref="L34:N34"/>
    <mergeCell ref="AB34:AC34"/>
    <mergeCell ref="AF34:AG34"/>
    <mergeCell ref="AI34:AK34"/>
    <mergeCell ref="AU32:AW32"/>
    <mergeCell ref="AX32:AZ32"/>
    <mergeCell ref="Q32:R34"/>
    <mergeCell ref="U32:U33"/>
    <mergeCell ref="V32:V33"/>
    <mergeCell ref="W32:W33"/>
    <mergeCell ref="X32:X33"/>
    <mergeCell ref="BG32:BI33"/>
    <mergeCell ref="BJ32:BJ34"/>
    <mergeCell ref="BK32:BR32"/>
    <mergeCell ref="AR33:AT33"/>
    <mergeCell ref="AU33:AW33"/>
    <mergeCell ref="AX33:AZ33"/>
    <mergeCell ref="BK33:BR33"/>
    <mergeCell ref="AO32:AQ34"/>
    <mergeCell ref="AR32:AT32"/>
    <mergeCell ref="BD32:BF34"/>
    <mergeCell ref="AA32:AD33"/>
    <mergeCell ref="AE32:AH33"/>
    <mergeCell ref="AI32:AK33"/>
    <mergeCell ref="AL32:AN33"/>
    <mergeCell ref="BA32:BC34"/>
    <mergeCell ref="AU27:AW27"/>
    <mergeCell ref="Q29:R31"/>
    <mergeCell ref="A29:A31"/>
    <mergeCell ref="B29:D31"/>
    <mergeCell ref="L29:N30"/>
    <mergeCell ref="L31:N31"/>
    <mergeCell ref="AX30:AZ30"/>
    <mergeCell ref="BK30:BR30"/>
    <mergeCell ref="AX29:AZ29"/>
    <mergeCell ref="BG26:BI27"/>
    <mergeCell ref="BJ26:BJ28"/>
    <mergeCell ref="BK26:BR26"/>
    <mergeCell ref="AX27:AZ27"/>
    <mergeCell ref="BK27:BR27"/>
    <mergeCell ref="AO26:AQ28"/>
    <mergeCell ref="AR26:AT26"/>
    <mergeCell ref="BA29:BC31"/>
    <mergeCell ref="BG29:BI30"/>
    <mergeCell ref="BJ29:BJ31"/>
    <mergeCell ref="BK29:BR29"/>
    <mergeCell ref="A26:A28"/>
    <mergeCell ref="AU30:AW30"/>
    <mergeCell ref="W29:W30"/>
    <mergeCell ref="X29:X30"/>
    <mergeCell ref="Y29:Y30"/>
    <mergeCell ref="Z29:Z30"/>
    <mergeCell ref="AA29:AD30"/>
    <mergeCell ref="AE29:AH30"/>
    <mergeCell ref="O29:O31"/>
    <mergeCell ref="P29:P31"/>
    <mergeCell ref="AR30:AT30"/>
    <mergeCell ref="BK28:BR28"/>
    <mergeCell ref="AF28:AG28"/>
    <mergeCell ref="AI28:AK28"/>
    <mergeCell ref="Q26:R28"/>
    <mergeCell ref="U26:U27"/>
    <mergeCell ref="V26:V27"/>
    <mergeCell ref="W26:W27"/>
    <mergeCell ref="X26:X27"/>
    <mergeCell ref="Y26:Y27"/>
    <mergeCell ref="Z26:Z27"/>
    <mergeCell ref="AA26:AD27"/>
    <mergeCell ref="AE26:AH27"/>
    <mergeCell ref="U29:U30"/>
    <mergeCell ref="V29:V30"/>
    <mergeCell ref="AI29:AK30"/>
    <mergeCell ref="AL29:AN30"/>
    <mergeCell ref="AR29:AT29"/>
    <mergeCell ref="AO29:AQ31"/>
    <mergeCell ref="AR27:AT27"/>
    <mergeCell ref="AB31:AC31"/>
    <mergeCell ref="AF31:AG31"/>
    <mergeCell ref="BG31:BI31"/>
    <mergeCell ref="BK31:BR31"/>
    <mergeCell ref="BD29:BF31"/>
    <mergeCell ref="AX31:AZ31"/>
    <mergeCell ref="O26:O28"/>
    <mergeCell ref="P26:P28"/>
    <mergeCell ref="AB25:AC25"/>
    <mergeCell ref="AF25:AG25"/>
    <mergeCell ref="AI25:AK25"/>
    <mergeCell ref="AL25:AN25"/>
    <mergeCell ref="AR25:AT25"/>
    <mergeCell ref="AU25:AW25"/>
    <mergeCell ref="BA23:BC25"/>
    <mergeCell ref="BD23:BF25"/>
    <mergeCell ref="BG23:BI24"/>
    <mergeCell ref="BJ23:BJ25"/>
    <mergeCell ref="O23:O25"/>
    <mergeCell ref="P23:P25"/>
    <mergeCell ref="Q23:R25"/>
    <mergeCell ref="U23:U24"/>
    <mergeCell ref="V23:V24"/>
    <mergeCell ref="AI26:AK27"/>
    <mergeCell ref="AL26:AN27"/>
    <mergeCell ref="AL28:AN28"/>
    <mergeCell ref="AR28:AT28"/>
    <mergeCell ref="AU28:AW28"/>
    <mergeCell ref="AX28:AZ28"/>
    <mergeCell ref="BG28:BI28"/>
    <mergeCell ref="AI31:AK31"/>
    <mergeCell ref="AL31:AN31"/>
    <mergeCell ref="AR31:AT31"/>
    <mergeCell ref="AU31:AW31"/>
    <mergeCell ref="A23:A25"/>
    <mergeCell ref="B23:D25"/>
    <mergeCell ref="L23:N24"/>
    <mergeCell ref="L25:N25"/>
    <mergeCell ref="AU26:AW26"/>
    <mergeCell ref="AX26:AZ26"/>
    <mergeCell ref="BA26:BC28"/>
    <mergeCell ref="BD26:BF28"/>
    <mergeCell ref="L28:N28"/>
    <mergeCell ref="AB28:AC28"/>
    <mergeCell ref="BK23:BR23"/>
    <mergeCell ref="AR24:AT24"/>
    <mergeCell ref="AU24:AW24"/>
    <mergeCell ref="AX24:AZ24"/>
    <mergeCell ref="BK24:BR24"/>
    <mergeCell ref="AX25:AZ25"/>
    <mergeCell ref="AI23:AK24"/>
    <mergeCell ref="AL23:AN24"/>
    <mergeCell ref="AO23:AQ25"/>
    <mergeCell ref="AR23:AT23"/>
    <mergeCell ref="AU23:AW23"/>
    <mergeCell ref="AX23:AZ23"/>
    <mergeCell ref="W23:W24"/>
    <mergeCell ref="X23:X24"/>
    <mergeCell ref="Y23:Y24"/>
    <mergeCell ref="Z23:Z24"/>
    <mergeCell ref="AA23:AD24"/>
    <mergeCell ref="AE23:AH24"/>
    <mergeCell ref="BG25:BI25"/>
    <mergeCell ref="BK25:BR25"/>
    <mergeCell ref="B26:D28"/>
    <mergeCell ref="L26:N27"/>
    <mergeCell ref="AR22:AT22"/>
    <mergeCell ref="AU22:AW22"/>
    <mergeCell ref="AX22:AZ22"/>
    <mergeCell ref="BG22:BI22"/>
    <mergeCell ref="BK22:BR22"/>
    <mergeCell ref="L22:N22"/>
    <mergeCell ref="AB22:AC22"/>
    <mergeCell ref="AF22:AG22"/>
    <mergeCell ref="AI22:AK22"/>
    <mergeCell ref="BG20:BI21"/>
    <mergeCell ref="BJ20:BJ22"/>
    <mergeCell ref="BK20:BR20"/>
    <mergeCell ref="AR21:AT21"/>
    <mergeCell ref="AU21:AW21"/>
    <mergeCell ref="AX21:AZ21"/>
    <mergeCell ref="BK21:BR21"/>
    <mergeCell ref="AO20:AQ22"/>
    <mergeCell ref="AR20:AT20"/>
    <mergeCell ref="AU20:AW20"/>
    <mergeCell ref="AX20:AZ20"/>
    <mergeCell ref="BA20:BC22"/>
    <mergeCell ref="BD20:BF22"/>
    <mergeCell ref="Y20:Y21"/>
    <mergeCell ref="Z20:Z21"/>
    <mergeCell ref="AA20:AD21"/>
    <mergeCell ref="AE20:AH21"/>
    <mergeCell ref="AI20:AK21"/>
    <mergeCell ref="AL20:AN21"/>
    <mergeCell ref="Q20:R22"/>
    <mergeCell ref="U20:U21"/>
    <mergeCell ref="V20:V21"/>
    <mergeCell ref="W20:W21"/>
    <mergeCell ref="X20:X21"/>
    <mergeCell ref="BG19:BI19"/>
    <mergeCell ref="BK19:BR19"/>
    <mergeCell ref="A20:A22"/>
    <mergeCell ref="B20:D22"/>
    <mergeCell ref="L20:N21"/>
    <mergeCell ref="O20:O22"/>
    <mergeCell ref="P20:P22"/>
    <mergeCell ref="AB19:AC19"/>
    <mergeCell ref="AF19:AG19"/>
    <mergeCell ref="AI19:AK19"/>
    <mergeCell ref="AL19:AN19"/>
    <mergeCell ref="AR19:AT19"/>
    <mergeCell ref="AU19:AW19"/>
    <mergeCell ref="BA17:BC19"/>
    <mergeCell ref="BD17:BF19"/>
    <mergeCell ref="BG17:BI18"/>
    <mergeCell ref="BJ17:BJ19"/>
    <mergeCell ref="BK17:BR17"/>
    <mergeCell ref="AR18:AT18"/>
    <mergeCell ref="AU18:AW18"/>
    <mergeCell ref="AX18:AZ18"/>
    <mergeCell ref="BK18:BR18"/>
    <mergeCell ref="AX19:AZ19"/>
    <mergeCell ref="AI17:AK18"/>
    <mergeCell ref="AL17:AN18"/>
    <mergeCell ref="AO17:AQ19"/>
    <mergeCell ref="AR17:AT17"/>
    <mergeCell ref="AU17:AW17"/>
    <mergeCell ref="AX17:AZ17"/>
    <mergeCell ref="AL22:AN22"/>
    <mergeCell ref="W17:W18"/>
    <mergeCell ref="X17:X18"/>
    <mergeCell ref="Y17:Y18"/>
    <mergeCell ref="Z17:Z18"/>
    <mergeCell ref="AA17:AD18"/>
    <mergeCell ref="AE17:AH18"/>
    <mergeCell ref="O17:O19"/>
    <mergeCell ref="P17:P19"/>
    <mergeCell ref="Q17:R19"/>
    <mergeCell ref="U17:U18"/>
    <mergeCell ref="V17:V18"/>
    <mergeCell ref="AB16:AC16"/>
    <mergeCell ref="AF16:AG16"/>
    <mergeCell ref="A17:A19"/>
    <mergeCell ref="B17:D19"/>
    <mergeCell ref="L17:N18"/>
    <mergeCell ref="L19:N19"/>
    <mergeCell ref="S17:T19"/>
    <mergeCell ref="K14:K16"/>
    <mergeCell ref="K17:K19"/>
    <mergeCell ref="E17:J19"/>
    <mergeCell ref="A11:A13"/>
    <mergeCell ref="L16:N16"/>
    <mergeCell ref="AI16:AK16"/>
    <mergeCell ref="BG14:BI15"/>
    <mergeCell ref="BJ14:BJ16"/>
    <mergeCell ref="BK14:BR14"/>
    <mergeCell ref="AR15:AT15"/>
    <mergeCell ref="AU15:AW15"/>
    <mergeCell ref="AX15:AZ15"/>
    <mergeCell ref="BK15:BR15"/>
    <mergeCell ref="AO14:AQ16"/>
    <mergeCell ref="AR14:AT14"/>
    <mergeCell ref="AU14:AW14"/>
    <mergeCell ref="AX14:AZ14"/>
    <mergeCell ref="BA14:BC16"/>
    <mergeCell ref="BD14:BF16"/>
    <mergeCell ref="Y14:Y15"/>
    <mergeCell ref="Z14:Z15"/>
    <mergeCell ref="AA14:AD15"/>
    <mergeCell ref="AE14:AH15"/>
    <mergeCell ref="AI14:AK15"/>
    <mergeCell ref="AL14:AN15"/>
    <mergeCell ref="Q14:R16"/>
    <mergeCell ref="U14:U15"/>
    <mergeCell ref="V14:V15"/>
    <mergeCell ref="W14:W15"/>
    <mergeCell ref="X14:X15"/>
    <mergeCell ref="S14:T16"/>
    <mergeCell ref="O14:O16"/>
    <mergeCell ref="P14:P16"/>
    <mergeCell ref="BK12:BR12"/>
    <mergeCell ref="L13:N13"/>
    <mergeCell ref="BK7:BR10"/>
    <mergeCell ref="Q5:R10"/>
    <mergeCell ref="S13:T13"/>
    <mergeCell ref="AB13:AC13"/>
    <mergeCell ref="AF13:AG13"/>
    <mergeCell ref="AI13:AK13"/>
    <mergeCell ref="AL13:AN13"/>
    <mergeCell ref="AR13:AT13"/>
    <mergeCell ref="AU13:AW13"/>
    <mergeCell ref="BA11:BC13"/>
    <mergeCell ref="BD11:BF13"/>
    <mergeCell ref="BG11:BI12"/>
    <mergeCell ref="BJ11:BJ13"/>
    <mergeCell ref="BK11:BR11"/>
    <mergeCell ref="E12:I13"/>
    <mergeCell ref="AA12:AD12"/>
    <mergeCell ref="AE12:AH12"/>
    <mergeCell ref="AR12:AT12"/>
    <mergeCell ref="AU12:AW12"/>
    <mergeCell ref="AX13:AZ13"/>
    <mergeCell ref="U11:U12"/>
    <mergeCell ref="V11:V12"/>
    <mergeCell ref="BG13:BI13"/>
    <mergeCell ref="AO8:AQ9"/>
    <mergeCell ref="AR8:AT8"/>
    <mergeCell ref="AU8:AW8"/>
    <mergeCell ref="AX8:AZ8"/>
    <mergeCell ref="E5:J10"/>
    <mergeCell ref="S5:Z6"/>
    <mergeCell ref="BG5:BI6"/>
    <mergeCell ref="BD10:BF10"/>
    <mergeCell ref="AA9:AD9"/>
    <mergeCell ref="AL16:AN16"/>
    <mergeCell ref="AR16:AT16"/>
    <mergeCell ref="AU16:AW16"/>
    <mergeCell ref="AX16:AZ16"/>
    <mergeCell ref="BG16:BI16"/>
    <mergeCell ref="BK16:BR16"/>
    <mergeCell ref="B11:D13"/>
    <mergeCell ref="K11:K13"/>
    <mergeCell ref="L11:N12"/>
    <mergeCell ref="O11:O13"/>
    <mergeCell ref="P11:P13"/>
    <mergeCell ref="Q11:R13"/>
    <mergeCell ref="S11:T12"/>
    <mergeCell ref="AI11:AK12"/>
    <mergeCell ref="AL11:AN12"/>
    <mergeCell ref="AO11:AQ13"/>
    <mergeCell ref="AR11:AT11"/>
    <mergeCell ref="BK13:BR13"/>
    <mergeCell ref="W11:W12"/>
    <mergeCell ref="X11:X12"/>
    <mergeCell ref="Y11:Y12"/>
    <mergeCell ref="Z11:Z12"/>
    <mergeCell ref="E14:J16"/>
    <mergeCell ref="AE9:AH9"/>
    <mergeCell ref="AR9:AT9"/>
    <mergeCell ref="AU9:AW9"/>
    <mergeCell ref="AX9:AZ9"/>
    <mergeCell ref="AI8:AK9"/>
    <mergeCell ref="AL8:AN9"/>
    <mergeCell ref="AU11:AW11"/>
    <mergeCell ref="AX11:AZ11"/>
    <mergeCell ref="AX12:AZ12"/>
    <mergeCell ref="AI10:AK10"/>
    <mergeCell ref="AL10:AN10"/>
    <mergeCell ref="AO10:AQ10"/>
    <mergeCell ref="AR10:AT10"/>
    <mergeCell ref="AU10:AW10"/>
    <mergeCell ref="AX10:AZ10"/>
    <mergeCell ref="BA10:BC10"/>
    <mergeCell ref="O5:O10"/>
    <mergeCell ref="P5:P10"/>
    <mergeCell ref="AA5:BF6"/>
    <mergeCell ref="A86:BR86"/>
    <mergeCell ref="AY88:BE88"/>
    <mergeCell ref="BF88:BG88"/>
    <mergeCell ref="A14:A16"/>
    <mergeCell ref="B14:D16"/>
    <mergeCell ref="L14:N15"/>
    <mergeCell ref="A1:BR1"/>
    <mergeCell ref="AY3:BE3"/>
    <mergeCell ref="BF3:BG3"/>
    <mergeCell ref="BH3:BM3"/>
    <mergeCell ref="A5:A10"/>
    <mergeCell ref="B5:D10"/>
    <mergeCell ref="K5:K10"/>
    <mergeCell ref="L5:N8"/>
    <mergeCell ref="BJ5:BJ10"/>
    <mergeCell ref="BK5:BR6"/>
    <mergeCell ref="S7:V7"/>
    <mergeCell ref="W7:X10"/>
    <mergeCell ref="Y7:Z10"/>
    <mergeCell ref="AA7:AH7"/>
    <mergeCell ref="AI7:BC7"/>
    <mergeCell ref="BD7:BF9"/>
    <mergeCell ref="BG7:BI8"/>
    <mergeCell ref="S8:T10"/>
    <mergeCell ref="U8:V10"/>
    <mergeCell ref="AA8:AD8"/>
    <mergeCell ref="AE8:AH8"/>
    <mergeCell ref="BG9:BI10"/>
    <mergeCell ref="AB10:AC10"/>
    <mergeCell ref="AF10:AG10"/>
    <mergeCell ref="BA8:BC9"/>
    <mergeCell ref="L9:N10"/>
    <mergeCell ref="E20:J22"/>
    <mergeCell ref="E23:J25"/>
    <mergeCell ref="E26:J28"/>
    <mergeCell ref="E29:J31"/>
    <mergeCell ref="E32:J34"/>
    <mergeCell ref="K48:K53"/>
    <mergeCell ref="E48:J53"/>
    <mergeCell ref="E54:J56"/>
    <mergeCell ref="E57:J59"/>
    <mergeCell ref="E60:J62"/>
    <mergeCell ref="E63:J65"/>
    <mergeCell ref="E66:J68"/>
    <mergeCell ref="E69:J71"/>
    <mergeCell ref="E72:J74"/>
    <mergeCell ref="E75:J77"/>
    <mergeCell ref="K20:K22"/>
    <mergeCell ref="K23:K25"/>
    <mergeCell ref="K26:K28"/>
    <mergeCell ref="K29:K31"/>
    <mergeCell ref="K32:K34"/>
    <mergeCell ref="K54:K56"/>
    <mergeCell ref="K57:K59"/>
    <mergeCell ref="K138:K140"/>
    <mergeCell ref="K141:K143"/>
    <mergeCell ref="K144:K146"/>
    <mergeCell ref="K147:K149"/>
    <mergeCell ref="K150:K152"/>
    <mergeCell ref="K153:K155"/>
    <mergeCell ref="K156:K158"/>
    <mergeCell ref="K159:K161"/>
    <mergeCell ref="K162:K164"/>
    <mergeCell ref="K165:K167"/>
    <mergeCell ref="E141:J143"/>
    <mergeCell ref="E144:J146"/>
    <mergeCell ref="E147:J149"/>
    <mergeCell ref="E150:J152"/>
    <mergeCell ref="E153:J155"/>
    <mergeCell ref="E156:J158"/>
    <mergeCell ref="E159:J161"/>
    <mergeCell ref="E162:J164"/>
    <mergeCell ref="E165:J167"/>
  </mergeCells>
  <phoneticPr fontId="3"/>
  <dataValidations count="11">
    <dataValidation type="list" allowBlank="1" showInputMessage="1" showErrorMessage="1" sqref="BF3:BG3">
      <formula1>"6,7,8,9,10,11,12,1,2,3"</formula1>
    </dataValidation>
    <dataValidation type="list" allowBlank="1" showInputMessage="1" showErrorMessage="1" sqref="B11">
      <formula1>"　,主幹保育教諭,指導保育教諭,保育教諭,助保育教諭,保育士,幼稚園教諭,幼稚園助教諭"</formula1>
    </dataValidation>
    <dataValidation type="list" allowBlank="1" showInputMessage="1" showErrorMessage="1" sqref="O37:P38 O11:P13">
      <formula1>"　,○"</formula1>
    </dataValidation>
    <dataValidation type="list" allowBlank="1" showInputMessage="1" showErrorMessage="1" sqref="B37:D38">
      <formula1>"　,副園長,主任保育士,副主任保育士,保育士,幼稚園教諭,看護師"</formula1>
    </dataValidation>
    <dataValidation type="list" allowBlank="1" showInputMessage="1" showErrorMessage="1" sqref="BJ37:BJ38 BJ138:BJ167 BJ96:BJ125 BJ11:BJ34 BJ54:BJ83">
      <formula1>"　,◯,×"</formula1>
    </dataValidation>
    <dataValidation type="list" allowBlank="1" showInputMessage="1" showErrorMessage="1" sqref="Q11:R13 Q85:R86 Q35:R36">
      <formula1>"　,大学院,大学,短大,専門学校,高校,中学校,特別支援学校"</formula1>
    </dataValidation>
    <dataValidation type="list" allowBlank="1" showInputMessage="1" showErrorMessage="1" sqref="K37">
      <formula1>"　,男,女"</formula1>
    </dataValidation>
    <dataValidation type="list" errorStyle="information" allowBlank="1" showInputMessage="1" sqref="B138:D167 B96:D125 B54:D83 B14:D34">
      <formula1>"　,主幹保育教諭,指導保育教諭,保育教諭,助保育教諭,保育士,幼稚園教諭,幼稚園助教諭"</formula1>
    </dataValidation>
    <dataValidation type="list" errorStyle="information" allowBlank="1" showInputMessage="1" sqref="O138:P167 O96:P125 O54:P83 O14:P34">
      <formula1>"　,○"</formula1>
    </dataValidation>
    <dataValidation type="list" errorStyle="information" allowBlank="1" showInputMessage="1" sqref="Q138:R167 Q96:R125 Q54:R83 Q14:R34">
      <formula1>"　,大学院,大学,短大,専門学校,高校,中学校,特別支援学校"</formula1>
    </dataValidation>
    <dataValidation type="list" allowBlank="1" showInputMessage="1" sqref="BF46:BG46 BF88:BG88 BF130:BG130">
      <formula1>"6,7,8,9,10,11,12,1,2,3"</formula1>
    </dataValidation>
  </dataValidations>
  <printOptions horizontalCentered="1"/>
  <pageMargins left="0.19685039370078741" right="0.19685039370078741" top="0.62992125984251968" bottom="0.39370078740157483" header="0.19685039370078741" footer="0.19685039370078741"/>
  <pageSetup paperSize="9" orientation="landscape" r:id="rId1"/>
  <headerFooter alignWithMargins="0"/>
  <rowBreaks count="3" manualBreakCount="3">
    <brk id="43" max="69" man="1"/>
    <brk id="85" max="69" man="1"/>
    <brk id="127" max="69"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85"/>
  <sheetViews>
    <sheetView showGridLines="0" zoomScaleNormal="100" zoomScaleSheetLayoutView="85" workbookViewId="0">
      <selection sqref="A1:BP1"/>
    </sheetView>
  </sheetViews>
  <sheetFormatPr defaultColWidth="8" defaultRowHeight="12"/>
  <cols>
    <col min="1" max="1" width="2.375" style="897" customWidth="1"/>
    <col min="2" max="9" width="2" style="897" customWidth="1"/>
    <col min="10" max="11" width="2.625" style="897" customWidth="1"/>
    <col min="12" max="14" width="2.125" style="897" customWidth="1"/>
    <col min="15" max="16" width="1.875" style="897" customWidth="1"/>
    <col min="17" max="18" width="2" style="897" customWidth="1"/>
    <col min="19" max="21" width="2.625" style="897" customWidth="1"/>
    <col min="22" max="22" width="2.25" style="897" customWidth="1"/>
    <col min="23" max="23" width="2.625" style="897" customWidth="1"/>
    <col min="24" max="24" width="2.25" style="897" customWidth="1"/>
    <col min="25" max="26" width="1.875" style="897" customWidth="1"/>
    <col min="27" max="27" width="2.875" style="897" customWidth="1"/>
    <col min="28" max="30" width="1.875" style="897" customWidth="1"/>
    <col min="31" max="31" width="2.875" style="897" customWidth="1"/>
    <col min="32" max="32" width="1.875" style="897" customWidth="1"/>
    <col min="33" max="53" width="2" style="897" customWidth="1"/>
    <col min="54" max="59" width="2.125" style="897" customWidth="1"/>
    <col min="60" max="60" width="2.625" style="897" customWidth="1"/>
    <col min="61" max="68" width="1.875" style="897" customWidth="1"/>
    <col min="69" max="71" width="2.125" style="897" customWidth="1"/>
    <col min="72" max="16384" width="8" style="897"/>
  </cols>
  <sheetData>
    <row r="1" spans="1:68" ht="14.1" customHeight="1">
      <c r="A1" s="3414" t="s">
        <v>1936</v>
      </c>
      <c r="B1" s="5612"/>
      <c r="C1" s="5612"/>
      <c r="D1" s="5612"/>
      <c r="E1" s="5612"/>
      <c r="F1" s="5612"/>
      <c r="G1" s="5612"/>
      <c r="H1" s="5612"/>
      <c r="I1" s="5612"/>
      <c r="J1" s="5612"/>
      <c r="K1" s="5612"/>
      <c r="L1" s="5612"/>
      <c r="M1" s="5612"/>
      <c r="N1" s="5612"/>
      <c r="O1" s="5612"/>
      <c r="P1" s="5612"/>
      <c r="Q1" s="5612"/>
      <c r="R1" s="5612"/>
      <c r="S1" s="5612"/>
      <c r="T1" s="5612"/>
      <c r="U1" s="5612"/>
      <c r="V1" s="5612"/>
      <c r="W1" s="5612"/>
      <c r="X1" s="5612"/>
      <c r="Y1" s="5612"/>
      <c r="Z1" s="5612"/>
      <c r="AA1" s="5612"/>
      <c r="AB1" s="5612"/>
      <c r="AC1" s="5612"/>
      <c r="AD1" s="5612"/>
      <c r="AE1" s="5612"/>
      <c r="AF1" s="5612"/>
      <c r="AG1" s="5612"/>
      <c r="AH1" s="5612"/>
      <c r="AI1" s="5612"/>
      <c r="AJ1" s="5612"/>
      <c r="AK1" s="5612"/>
      <c r="AL1" s="5612"/>
      <c r="AM1" s="5612"/>
      <c r="AN1" s="5612"/>
      <c r="AO1" s="5612"/>
      <c r="AP1" s="5612"/>
      <c r="AQ1" s="5612"/>
      <c r="AR1" s="5612"/>
      <c r="AS1" s="5612"/>
      <c r="AT1" s="5612"/>
      <c r="AU1" s="5612"/>
      <c r="AV1" s="5612"/>
      <c r="AW1" s="5612"/>
      <c r="AX1" s="5612"/>
      <c r="AY1" s="5612"/>
      <c r="AZ1" s="5612"/>
      <c r="BA1" s="5612"/>
      <c r="BB1" s="5612"/>
      <c r="BC1" s="5612"/>
      <c r="BD1" s="5612"/>
      <c r="BE1" s="5612"/>
      <c r="BF1" s="5612"/>
      <c r="BG1" s="5612"/>
      <c r="BH1" s="5612"/>
      <c r="BI1" s="5612"/>
      <c r="BJ1" s="5612"/>
      <c r="BK1" s="5612"/>
      <c r="BL1" s="5612"/>
      <c r="BM1" s="5612"/>
      <c r="BN1" s="5612"/>
      <c r="BO1" s="5612"/>
      <c r="BP1" s="5612"/>
    </row>
    <row r="2" spans="1:68" ht="5.0999999999999996" customHeight="1"/>
    <row r="3" spans="1:68" ht="14.1" customHeight="1">
      <c r="A3" s="1109" t="s">
        <v>1622</v>
      </c>
      <c r="B3" s="1109"/>
      <c r="C3" s="1106"/>
      <c r="D3" s="1106"/>
      <c r="E3" s="1106"/>
      <c r="F3" s="1106"/>
      <c r="G3" s="1106"/>
      <c r="H3" s="1106"/>
      <c r="I3" s="1106"/>
      <c r="J3" s="1106"/>
      <c r="K3" s="1106"/>
      <c r="L3" s="1106"/>
      <c r="M3" s="1106"/>
      <c r="N3" s="1106"/>
      <c r="O3" s="1106"/>
      <c r="P3" s="1106"/>
      <c r="Q3" s="1106"/>
      <c r="R3" s="1106"/>
      <c r="S3" s="1106"/>
      <c r="T3" s="1106"/>
      <c r="U3" s="1106"/>
      <c r="V3" s="1106"/>
      <c r="W3" s="1106"/>
      <c r="X3" s="1106"/>
      <c r="Y3" s="1106"/>
      <c r="Z3" s="1106"/>
      <c r="AA3" s="1106"/>
      <c r="AB3" s="1106"/>
      <c r="AC3" s="1106"/>
      <c r="AD3" s="1106"/>
      <c r="AE3" s="1106"/>
      <c r="AY3" s="5109" t="s">
        <v>1623</v>
      </c>
      <c r="AZ3" s="5109"/>
      <c r="BA3" s="5109"/>
      <c r="BB3" s="5109"/>
      <c r="BC3" s="5109"/>
      <c r="BD3" s="5109"/>
      <c r="BE3" s="5109"/>
      <c r="BF3" s="4936"/>
      <c r="BG3" s="4936"/>
      <c r="BH3" s="5129" t="s">
        <v>1583</v>
      </c>
      <c r="BI3" s="5129"/>
      <c r="BJ3" s="5129"/>
      <c r="BK3" s="5129"/>
      <c r="BL3" s="5129"/>
      <c r="BM3" s="5129"/>
    </row>
    <row r="4" spans="1:68" ht="6.95" customHeight="1" thickBot="1">
      <c r="A4" s="1109"/>
      <c r="B4" s="1109"/>
      <c r="C4" s="1106"/>
      <c r="D4" s="1106"/>
      <c r="E4" s="1106"/>
      <c r="F4" s="1106"/>
      <c r="G4" s="1106"/>
      <c r="H4" s="1106"/>
      <c r="I4" s="1106"/>
      <c r="J4" s="1106"/>
      <c r="K4" s="1106"/>
      <c r="L4" s="1106"/>
      <c r="M4" s="1106"/>
      <c r="N4" s="1106"/>
      <c r="O4" s="1106"/>
      <c r="P4" s="1106"/>
      <c r="Q4" s="1106"/>
      <c r="R4" s="1106"/>
      <c r="S4" s="1106"/>
      <c r="T4" s="1106"/>
      <c r="U4" s="1106"/>
      <c r="V4" s="1106"/>
      <c r="W4" s="1106"/>
      <c r="X4" s="1106"/>
      <c r="Y4" s="1106"/>
      <c r="Z4" s="1106"/>
      <c r="AA4" s="1106"/>
      <c r="AB4" s="1106"/>
      <c r="AC4" s="1106"/>
      <c r="AD4" s="1106"/>
      <c r="AE4" s="1106"/>
    </row>
    <row r="5" spans="1:68" s="1085" customFormat="1" ht="12.95" customHeight="1">
      <c r="A5" s="5130" t="s">
        <v>905</v>
      </c>
      <c r="B5" s="5098" t="s">
        <v>71</v>
      </c>
      <c r="C5" s="5099"/>
      <c r="D5" s="5133"/>
      <c r="E5" s="5098" t="s">
        <v>67</v>
      </c>
      <c r="F5" s="5099"/>
      <c r="G5" s="5099"/>
      <c r="H5" s="5099"/>
      <c r="I5" s="5099"/>
      <c r="J5" s="5100"/>
      <c r="K5" s="5135" t="s">
        <v>1635</v>
      </c>
      <c r="L5" s="5138" t="s">
        <v>1655</v>
      </c>
      <c r="M5" s="5139"/>
      <c r="N5" s="5140"/>
      <c r="O5" s="5306" t="s">
        <v>901</v>
      </c>
      <c r="P5" s="5307"/>
      <c r="Q5" s="5098" t="s">
        <v>1624</v>
      </c>
      <c r="R5" s="5099"/>
      <c r="S5" s="5099"/>
      <c r="T5" s="5099"/>
      <c r="U5" s="5099"/>
      <c r="V5" s="5099"/>
      <c r="W5" s="5099"/>
      <c r="X5" s="5234"/>
      <c r="Y5" s="5233" t="s">
        <v>1591</v>
      </c>
      <c r="Z5" s="5099"/>
      <c r="AA5" s="5099"/>
      <c r="AB5" s="5099"/>
      <c r="AC5" s="5099"/>
      <c r="AD5" s="5099"/>
      <c r="AE5" s="5099"/>
      <c r="AF5" s="5099"/>
      <c r="AG5" s="5099"/>
      <c r="AH5" s="5099"/>
      <c r="AI5" s="5099"/>
      <c r="AJ5" s="5099"/>
      <c r="AK5" s="5099"/>
      <c r="AL5" s="5099"/>
      <c r="AM5" s="5099"/>
      <c r="AN5" s="5099"/>
      <c r="AO5" s="5099"/>
      <c r="AP5" s="5099"/>
      <c r="AQ5" s="5099"/>
      <c r="AR5" s="5099"/>
      <c r="AS5" s="5099"/>
      <c r="AT5" s="5099"/>
      <c r="AU5" s="5099"/>
      <c r="AV5" s="5099"/>
      <c r="AW5" s="5099"/>
      <c r="AX5" s="5099"/>
      <c r="AY5" s="5099"/>
      <c r="AZ5" s="5099"/>
      <c r="BA5" s="5099"/>
      <c r="BB5" s="5099"/>
      <c r="BC5" s="5099"/>
      <c r="BD5" s="5234"/>
      <c r="BE5" s="5359" t="s">
        <v>429</v>
      </c>
      <c r="BF5" s="4082"/>
      <c r="BG5" s="5629"/>
      <c r="BH5" s="5144" t="s">
        <v>76</v>
      </c>
      <c r="BI5" s="5138" t="s">
        <v>63</v>
      </c>
      <c r="BJ5" s="5635"/>
      <c r="BK5" s="5635"/>
      <c r="BL5" s="5635"/>
      <c r="BM5" s="5635"/>
      <c r="BN5" s="5635"/>
      <c r="BO5" s="5635"/>
      <c r="BP5" s="5636"/>
    </row>
    <row r="6" spans="1:68" s="1085" customFormat="1" ht="12.95" customHeight="1">
      <c r="A6" s="5131"/>
      <c r="B6" s="4169"/>
      <c r="C6" s="4170"/>
      <c r="D6" s="4171"/>
      <c r="E6" s="4169"/>
      <c r="F6" s="4170"/>
      <c r="G6" s="4170"/>
      <c r="H6" s="4170"/>
      <c r="I6" s="4170"/>
      <c r="J6" s="5101"/>
      <c r="K6" s="5136"/>
      <c r="L6" s="5141"/>
      <c r="M6" s="5613"/>
      <c r="N6" s="5143"/>
      <c r="O6" s="5308"/>
      <c r="P6" s="5309"/>
      <c r="Q6" s="4172"/>
      <c r="R6" s="4173"/>
      <c r="S6" s="4173"/>
      <c r="T6" s="4173"/>
      <c r="U6" s="4173"/>
      <c r="V6" s="4173"/>
      <c r="W6" s="4173"/>
      <c r="X6" s="5236"/>
      <c r="Y6" s="5235"/>
      <c r="Z6" s="4173"/>
      <c r="AA6" s="4173"/>
      <c r="AB6" s="4173"/>
      <c r="AC6" s="4173"/>
      <c r="AD6" s="4173"/>
      <c r="AE6" s="4173"/>
      <c r="AF6" s="4173"/>
      <c r="AG6" s="4173"/>
      <c r="AH6" s="4173"/>
      <c r="AI6" s="4173"/>
      <c r="AJ6" s="4173"/>
      <c r="AK6" s="4173"/>
      <c r="AL6" s="4173"/>
      <c r="AM6" s="4173"/>
      <c r="AN6" s="4173"/>
      <c r="AO6" s="4173"/>
      <c r="AP6" s="4173"/>
      <c r="AQ6" s="4173"/>
      <c r="AR6" s="4173"/>
      <c r="AS6" s="4173"/>
      <c r="AT6" s="4173"/>
      <c r="AU6" s="4173"/>
      <c r="AV6" s="4173"/>
      <c r="AW6" s="4173"/>
      <c r="AX6" s="4173"/>
      <c r="AY6" s="4173"/>
      <c r="AZ6" s="4173"/>
      <c r="BA6" s="4173"/>
      <c r="BB6" s="4173"/>
      <c r="BC6" s="4173"/>
      <c r="BD6" s="5236"/>
      <c r="BE6" s="5630"/>
      <c r="BF6" s="5631"/>
      <c r="BG6" s="5632"/>
      <c r="BH6" s="5633"/>
      <c r="BI6" s="5637"/>
      <c r="BJ6" s="5638"/>
      <c r="BK6" s="5638"/>
      <c r="BL6" s="5638"/>
      <c r="BM6" s="5638"/>
      <c r="BN6" s="5638"/>
      <c r="BO6" s="5638"/>
      <c r="BP6" s="5639"/>
    </row>
    <row r="7" spans="1:68" s="1085" customFormat="1" ht="15" customHeight="1">
      <c r="A7" s="5131"/>
      <c r="B7" s="4169"/>
      <c r="C7" s="4170"/>
      <c r="D7" s="4171"/>
      <c r="E7" s="4169"/>
      <c r="F7" s="4170"/>
      <c r="G7" s="4170"/>
      <c r="H7" s="4170"/>
      <c r="I7" s="4170"/>
      <c r="J7" s="5101"/>
      <c r="K7" s="5136"/>
      <c r="L7" s="5614"/>
      <c r="M7" s="5615"/>
      <c r="N7" s="5616"/>
      <c r="O7" s="5308"/>
      <c r="P7" s="5309"/>
      <c r="Q7" s="5151" t="s">
        <v>73</v>
      </c>
      <c r="R7" s="5152"/>
      <c r="S7" s="5152"/>
      <c r="T7" s="5153"/>
      <c r="U7" s="5154" t="s">
        <v>1592</v>
      </c>
      <c r="V7" s="5155"/>
      <c r="W7" s="5123" t="s">
        <v>153</v>
      </c>
      <c r="X7" s="5640"/>
      <c r="Y7" s="5163" t="s">
        <v>1829</v>
      </c>
      <c r="Z7" s="5164"/>
      <c r="AA7" s="5164"/>
      <c r="AB7" s="5164"/>
      <c r="AC7" s="5164"/>
      <c r="AD7" s="5164"/>
      <c r="AE7" s="5164"/>
      <c r="AF7" s="5165"/>
      <c r="AG7" s="5166" t="s">
        <v>446</v>
      </c>
      <c r="AH7" s="5164"/>
      <c r="AI7" s="5164"/>
      <c r="AJ7" s="5164"/>
      <c r="AK7" s="5164"/>
      <c r="AL7" s="5164"/>
      <c r="AM7" s="5164"/>
      <c r="AN7" s="5164"/>
      <c r="AO7" s="5164"/>
      <c r="AP7" s="5164"/>
      <c r="AQ7" s="5164"/>
      <c r="AR7" s="5164"/>
      <c r="AS7" s="5164"/>
      <c r="AT7" s="5164"/>
      <c r="AU7" s="5164"/>
      <c r="AV7" s="5164"/>
      <c r="AW7" s="5164"/>
      <c r="AX7" s="5164"/>
      <c r="AY7" s="5164"/>
      <c r="AZ7" s="5164"/>
      <c r="BA7" s="5165"/>
      <c r="BB7" s="5167" t="s">
        <v>219</v>
      </c>
      <c r="BC7" s="5168"/>
      <c r="BD7" s="5169"/>
      <c r="BE7" s="5617" t="s">
        <v>430</v>
      </c>
      <c r="BF7" s="5618"/>
      <c r="BG7" s="5619"/>
      <c r="BH7" s="5633"/>
      <c r="BI7" s="5623" t="s">
        <v>1594</v>
      </c>
      <c r="BJ7" s="4875"/>
      <c r="BK7" s="4875"/>
      <c r="BL7" s="4875"/>
      <c r="BM7" s="4875"/>
      <c r="BN7" s="4875"/>
      <c r="BO7" s="4875"/>
      <c r="BP7" s="5624"/>
    </row>
    <row r="8" spans="1:68" s="1085" customFormat="1" ht="15" customHeight="1">
      <c r="A8" s="5131"/>
      <c r="B8" s="4169"/>
      <c r="C8" s="4170"/>
      <c r="D8" s="4171"/>
      <c r="E8" s="4169"/>
      <c r="F8" s="4170"/>
      <c r="G8" s="4170"/>
      <c r="H8" s="4170"/>
      <c r="I8" s="4170"/>
      <c r="J8" s="5101"/>
      <c r="K8" s="5136"/>
      <c r="L8" s="5141" t="s">
        <v>1625</v>
      </c>
      <c r="M8" s="5613"/>
      <c r="N8" s="5143"/>
      <c r="O8" s="5308"/>
      <c r="P8" s="5309"/>
      <c r="Q8" s="5123" t="s">
        <v>900</v>
      </c>
      <c r="R8" s="5125"/>
      <c r="S8" s="5123" t="s">
        <v>902</v>
      </c>
      <c r="T8" s="5125"/>
      <c r="U8" s="5156"/>
      <c r="V8" s="5157"/>
      <c r="W8" s="5141"/>
      <c r="X8" s="5641"/>
      <c r="Y8" s="5181" t="s">
        <v>172</v>
      </c>
      <c r="Z8" s="5182"/>
      <c r="AA8" s="5182"/>
      <c r="AB8" s="5183"/>
      <c r="AC8" s="5184" t="s">
        <v>445</v>
      </c>
      <c r="AD8" s="5182"/>
      <c r="AE8" s="5182"/>
      <c r="AF8" s="5183"/>
      <c r="AG8" s="5205" t="s">
        <v>899</v>
      </c>
      <c r="AH8" s="5671"/>
      <c r="AI8" s="5672"/>
      <c r="AJ8" s="5154" t="s">
        <v>898</v>
      </c>
      <c r="AK8" s="5211"/>
      <c r="AL8" s="5489"/>
      <c r="AM8" s="4166" t="s">
        <v>427</v>
      </c>
      <c r="AN8" s="4167"/>
      <c r="AO8" s="4168"/>
      <c r="AP8" s="5356" t="s">
        <v>1626</v>
      </c>
      <c r="AQ8" s="5357"/>
      <c r="AR8" s="5358"/>
      <c r="AS8" s="5356" t="s">
        <v>425</v>
      </c>
      <c r="AT8" s="5357"/>
      <c r="AU8" s="5358"/>
      <c r="AV8" s="5356" t="s">
        <v>1596</v>
      </c>
      <c r="AW8" s="5357"/>
      <c r="AX8" s="5358"/>
      <c r="AY8" s="5123" t="s">
        <v>427</v>
      </c>
      <c r="AZ8" s="5124"/>
      <c r="BA8" s="5125"/>
      <c r="BB8" s="5170"/>
      <c r="BC8" s="5171"/>
      <c r="BD8" s="5172"/>
      <c r="BE8" s="5620"/>
      <c r="BF8" s="5621"/>
      <c r="BG8" s="5622"/>
      <c r="BH8" s="5633"/>
      <c r="BI8" s="4877"/>
      <c r="BJ8" s="4878"/>
      <c r="BK8" s="4878"/>
      <c r="BL8" s="4878"/>
      <c r="BM8" s="4878"/>
      <c r="BN8" s="4878"/>
      <c r="BO8" s="4878"/>
      <c r="BP8" s="5625"/>
    </row>
    <row r="9" spans="1:68" s="1085" customFormat="1" ht="15" customHeight="1">
      <c r="A9" s="5131"/>
      <c r="B9" s="4169"/>
      <c r="C9" s="4170"/>
      <c r="D9" s="4171"/>
      <c r="E9" s="4169"/>
      <c r="F9" s="4170"/>
      <c r="G9" s="4170"/>
      <c r="H9" s="4170"/>
      <c r="I9" s="4170"/>
      <c r="J9" s="5101"/>
      <c r="K9" s="5136"/>
      <c r="L9" s="5141"/>
      <c r="M9" s="5613"/>
      <c r="N9" s="5143"/>
      <c r="O9" s="5308"/>
      <c r="P9" s="5309"/>
      <c r="Q9" s="5141"/>
      <c r="R9" s="5143"/>
      <c r="S9" s="5141"/>
      <c r="T9" s="5143"/>
      <c r="U9" s="5156"/>
      <c r="V9" s="5157"/>
      <c r="W9" s="5141"/>
      <c r="X9" s="5641"/>
      <c r="Y9" s="5366" t="s">
        <v>1598</v>
      </c>
      <c r="Z9" s="5197"/>
      <c r="AA9" s="5197"/>
      <c r="AB9" s="5198"/>
      <c r="AC9" s="5196" t="s">
        <v>1599</v>
      </c>
      <c r="AD9" s="5197"/>
      <c r="AE9" s="5197"/>
      <c r="AF9" s="5198"/>
      <c r="AG9" s="5673"/>
      <c r="AH9" s="5674"/>
      <c r="AI9" s="5675"/>
      <c r="AJ9" s="5658"/>
      <c r="AK9" s="5659"/>
      <c r="AL9" s="5660"/>
      <c r="AM9" s="4169"/>
      <c r="AN9" s="4170"/>
      <c r="AO9" s="4171"/>
      <c r="AP9" s="5199" t="s">
        <v>443</v>
      </c>
      <c r="AQ9" s="5200"/>
      <c r="AR9" s="5201"/>
      <c r="AS9" s="5202" t="s">
        <v>1600</v>
      </c>
      <c r="AT9" s="5203"/>
      <c r="AU9" s="5204"/>
      <c r="AV9" s="5199" t="s">
        <v>426</v>
      </c>
      <c r="AW9" s="5200"/>
      <c r="AX9" s="5201"/>
      <c r="AY9" s="5141"/>
      <c r="AZ9" s="5142"/>
      <c r="BA9" s="5143"/>
      <c r="BB9" s="5170"/>
      <c r="BC9" s="5171"/>
      <c r="BD9" s="5172"/>
      <c r="BE9" s="5620" t="s">
        <v>431</v>
      </c>
      <c r="BF9" s="5621"/>
      <c r="BG9" s="5622"/>
      <c r="BH9" s="5633"/>
      <c r="BI9" s="4877"/>
      <c r="BJ9" s="4878"/>
      <c r="BK9" s="4878"/>
      <c r="BL9" s="4878"/>
      <c r="BM9" s="4878"/>
      <c r="BN9" s="4878"/>
      <c r="BO9" s="4878"/>
      <c r="BP9" s="5625"/>
    </row>
    <row r="10" spans="1:68" s="1085" customFormat="1" ht="15" customHeight="1" thickBot="1">
      <c r="A10" s="5132"/>
      <c r="B10" s="5102"/>
      <c r="C10" s="5103"/>
      <c r="D10" s="5134"/>
      <c r="E10" s="5102"/>
      <c r="F10" s="5103"/>
      <c r="G10" s="5103"/>
      <c r="H10" s="5103"/>
      <c r="I10" s="5103"/>
      <c r="J10" s="5104"/>
      <c r="K10" s="5137"/>
      <c r="L10" s="5179"/>
      <c r="M10" s="5195"/>
      <c r="N10" s="5180"/>
      <c r="O10" s="5310"/>
      <c r="P10" s="5311"/>
      <c r="Q10" s="5179"/>
      <c r="R10" s="5180"/>
      <c r="S10" s="5179"/>
      <c r="T10" s="5180"/>
      <c r="U10" s="5158"/>
      <c r="V10" s="5159"/>
      <c r="W10" s="5179"/>
      <c r="X10" s="5642"/>
      <c r="Y10" s="1110" t="s">
        <v>1601</v>
      </c>
      <c r="Z10" s="5191" t="s">
        <v>450</v>
      </c>
      <c r="AA10" s="5191"/>
      <c r="AB10" s="1111" t="s">
        <v>1602</v>
      </c>
      <c r="AC10" s="1112" t="s">
        <v>1603</v>
      </c>
      <c r="AD10" s="5191" t="s">
        <v>450</v>
      </c>
      <c r="AE10" s="5191"/>
      <c r="AF10" s="1113" t="s">
        <v>1602</v>
      </c>
      <c r="AG10" s="5221" t="s">
        <v>897</v>
      </c>
      <c r="AH10" s="5222"/>
      <c r="AI10" s="5223"/>
      <c r="AJ10" s="5221" t="s">
        <v>1604</v>
      </c>
      <c r="AK10" s="5222"/>
      <c r="AL10" s="5223"/>
      <c r="AM10" s="5102" t="s">
        <v>1605</v>
      </c>
      <c r="AN10" s="5103"/>
      <c r="AO10" s="5134"/>
      <c r="AP10" s="5224" t="s">
        <v>424</v>
      </c>
      <c r="AQ10" s="5225"/>
      <c r="AR10" s="5226"/>
      <c r="AS10" s="5227" t="s">
        <v>74</v>
      </c>
      <c r="AT10" s="5228"/>
      <c r="AU10" s="5229"/>
      <c r="AV10" s="5227" t="s">
        <v>75</v>
      </c>
      <c r="AW10" s="5228"/>
      <c r="AX10" s="5229"/>
      <c r="AY10" s="5102" t="s">
        <v>1606</v>
      </c>
      <c r="AZ10" s="5103"/>
      <c r="BA10" s="5134"/>
      <c r="BB10" s="5363" t="s">
        <v>1607</v>
      </c>
      <c r="BC10" s="5364"/>
      <c r="BD10" s="5365"/>
      <c r="BE10" s="5643"/>
      <c r="BF10" s="5644"/>
      <c r="BG10" s="5645"/>
      <c r="BH10" s="5634"/>
      <c r="BI10" s="5626"/>
      <c r="BJ10" s="5627"/>
      <c r="BK10" s="5627"/>
      <c r="BL10" s="5627"/>
      <c r="BM10" s="5627"/>
      <c r="BN10" s="5627"/>
      <c r="BO10" s="5627"/>
      <c r="BP10" s="5628"/>
    </row>
    <row r="11" spans="1:68" ht="12" customHeight="1" thickTop="1">
      <c r="A11" s="5112">
        <v>0</v>
      </c>
      <c r="B11" s="5249" t="s">
        <v>678</v>
      </c>
      <c r="C11" s="5250"/>
      <c r="D11" s="5251"/>
      <c r="E11" s="1114" t="s">
        <v>78</v>
      </c>
      <c r="F11" s="1320"/>
      <c r="G11" s="1320"/>
      <c r="H11" s="1320"/>
      <c r="I11" s="1671"/>
      <c r="J11" s="1672"/>
      <c r="K11" s="5262">
        <v>59</v>
      </c>
      <c r="L11" s="5249" t="s">
        <v>421</v>
      </c>
      <c r="M11" s="5250"/>
      <c r="N11" s="5251"/>
      <c r="O11" s="5265" t="s">
        <v>423</v>
      </c>
      <c r="P11" s="5266"/>
      <c r="Q11" s="5269" t="s">
        <v>1627</v>
      </c>
      <c r="R11" s="5270"/>
      <c r="S11" s="5291">
        <v>8</v>
      </c>
      <c r="T11" s="5293" t="s">
        <v>42</v>
      </c>
      <c r="U11" s="5291">
        <v>2</v>
      </c>
      <c r="V11" s="5293" t="s">
        <v>42</v>
      </c>
      <c r="W11" s="5256">
        <v>38</v>
      </c>
      <c r="X11" s="5295" t="s">
        <v>42</v>
      </c>
      <c r="Y11" s="1115" t="s">
        <v>78</v>
      </c>
      <c r="Z11" s="1154"/>
      <c r="AA11" s="1154"/>
      <c r="AB11" s="1154"/>
      <c r="AC11" s="1155"/>
      <c r="AD11" s="1154"/>
      <c r="AE11" s="1154"/>
      <c r="AF11" s="1156"/>
      <c r="AG11" s="5273">
        <v>7200</v>
      </c>
      <c r="AH11" s="5274"/>
      <c r="AI11" s="5275"/>
      <c r="AJ11" s="5273"/>
      <c r="AK11" s="5274"/>
      <c r="AL11" s="5275"/>
      <c r="AM11" s="5279">
        <f>SUM(AG11:AL13)</f>
        <v>21200</v>
      </c>
      <c r="AN11" s="5280"/>
      <c r="AO11" s="5281"/>
      <c r="AP11" s="5655">
        <f>AC12*0.08</f>
        <v>26280</v>
      </c>
      <c r="AQ11" s="5656"/>
      <c r="AR11" s="5657"/>
      <c r="AS11" s="5655">
        <v>5000</v>
      </c>
      <c r="AT11" s="5656"/>
      <c r="AU11" s="5657"/>
      <c r="AV11" s="5655"/>
      <c r="AW11" s="5656"/>
      <c r="AX11" s="5657"/>
      <c r="AY11" s="5661">
        <f>SUM(AP11:AX13)</f>
        <v>35480</v>
      </c>
      <c r="AZ11" s="5662"/>
      <c r="BA11" s="5663"/>
      <c r="BB11" s="5528">
        <f>AC12+AM11+AY11</f>
        <v>385180</v>
      </c>
      <c r="BC11" s="5529"/>
      <c r="BD11" s="5667"/>
      <c r="BE11" s="5373">
        <v>11</v>
      </c>
      <c r="BF11" s="5374"/>
      <c r="BG11" s="5375"/>
      <c r="BH11" s="5379" t="s">
        <v>428</v>
      </c>
      <c r="BI11" s="5676" t="s">
        <v>680</v>
      </c>
      <c r="BJ11" s="5677"/>
      <c r="BK11" s="5677"/>
      <c r="BL11" s="5677"/>
      <c r="BM11" s="5677"/>
      <c r="BN11" s="5677"/>
      <c r="BO11" s="5677"/>
      <c r="BP11" s="5678"/>
    </row>
    <row r="12" spans="1:68" s="1085" customFormat="1" ht="14.1" customHeight="1">
      <c r="A12" s="5112"/>
      <c r="B12" s="5141"/>
      <c r="C12" s="5142"/>
      <c r="D12" s="5143"/>
      <c r="E12" s="5646" t="s">
        <v>682</v>
      </c>
      <c r="F12" s="5647"/>
      <c r="G12" s="5647"/>
      <c r="H12" s="5647"/>
      <c r="I12" s="5647"/>
      <c r="J12" s="1676"/>
      <c r="K12" s="5263"/>
      <c r="L12" s="5192" t="s">
        <v>679</v>
      </c>
      <c r="M12" s="5193"/>
      <c r="N12" s="5194"/>
      <c r="O12" s="5156"/>
      <c r="P12" s="5157"/>
      <c r="Q12" s="5271"/>
      <c r="R12" s="5272"/>
      <c r="S12" s="5292"/>
      <c r="T12" s="5294"/>
      <c r="U12" s="5292"/>
      <c r="V12" s="5294"/>
      <c r="W12" s="4169"/>
      <c r="X12" s="5296"/>
      <c r="Y12" s="5679">
        <v>324000</v>
      </c>
      <c r="Z12" s="5680"/>
      <c r="AA12" s="5680"/>
      <c r="AB12" s="5681"/>
      <c r="AC12" s="5682">
        <v>328500</v>
      </c>
      <c r="AD12" s="5680"/>
      <c r="AE12" s="5680"/>
      <c r="AF12" s="5681"/>
      <c r="AG12" s="5276"/>
      <c r="AH12" s="5277"/>
      <c r="AI12" s="5278"/>
      <c r="AJ12" s="5276"/>
      <c r="AK12" s="5277"/>
      <c r="AL12" s="5278"/>
      <c r="AM12" s="5282"/>
      <c r="AN12" s="5283"/>
      <c r="AO12" s="5284"/>
      <c r="AP12" s="5668"/>
      <c r="AQ12" s="5669"/>
      <c r="AR12" s="5670"/>
      <c r="AS12" s="5668"/>
      <c r="AT12" s="5669"/>
      <c r="AU12" s="5670"/>
      <c r="AV12" s="5668"/>
      <c r="AW12" s="5669"/>
      <c r="AX12" s="5670"/>
      <c r="AY12" s="5664"/>
      <c r="AZ12" s="5665"/>
      <c r="BA12" s="5666"/>
      <c r="BB12" s="5531"/>
      <c r="BC12" s="5532"/>
      <c r="BD12" s="5535"/>
      <c r="BE12" s="5376"/>
      <c r="BF12" s="5377"/>
      <c r="BG12" s="5378"/>
      <c r="BH12" s="5380"/>
      <c r="BI12" s="5443" t="s">
        <v>681</v>
      </c>
      <c r="BJ12" s="5444"/>
      <c r="BK12" s="5444"/>
      <c r="BL12" s="5444"/>
      <c r="BM12" s="5444"/>
      <c r="BN12" s="5444"/>
      <c r="BO12" s="5444"/>
      <c r="BP12" s="5445"/>
    </row>
    <row r="13" spans="1:68" s="1085" customFormat="1" ht="14.1" customHeight="1">
      <c r="A13" s="5113"/>
      <c r="B13" s="5148"/>
      <c r="C13" s="5149"/>
      <c r="D13" s="5252"/>
      <c r="E13" s="5648"/>
      <c r="F13" s="5649"/>
      <c r="G13" s="5649"/>
      <c r="H13" s="5649"/>
      <c r="I13" s="5649"/>
      <c r="J13" s="1677"/>
      <c r="K13" s="5264"/>
      <c r="L13" s="5148"/>
      <c r="M13" s="5149"/>
      <c r="N13" s="5252"/>
      <c r="O13" s="5267"/>
      <c r="P13" s="5268"/>
      <c r="Q13" s="5312">
        <v>42367</v>
      </c>
      <c r="R13" s="5313"/>
      <c r="S13" s="1118">
        <v>0</v>
      </c>
      <c r="T13" s="1119" t="s">
        <v>47</v>
      </c>
      <c r="U13" s="1120">
        <v>8</v>
      </c>
      <c r="V13" s="1119" t="s">
        <v>47</v>
      </c>
      <c r="W13" s="1372">
        <v>6</v>
      </c>
      <c r="X13" s="1119" t="s">
        <v>47</v>
      </c>
      <c r="Y13" s="1127" t="s">
        <v>1609</v>
      </c>
      <c r="Z13" s="5449" t="s">
        <v>1628</v>
      </c>
      <c r="AA13" s="5449"/>
      <c r="AB13" s="1128" t="s">
        <v>1611</v>
      </c>
      <c r="AC13" s="1129" t="s">
        <v>1609</v>
      </c>
      <c r="AD13" s="5449" t="s">
        <v>1629</v>
      </c>
      <c r="AE13" s="5449"/>
      <c r="AF13" s="1130" t="s">
        <v>1611</v>
      </c>
      <c r="AG13" s="5315">
        <v>7000</v>
      </c>
      <c r="AH13" s="5316"/>
      <c r="AI13" s="5317"/>
      <c r="AJ13" s="5315">
        <v>7000</v>
      </c>
      <c r="AK13" s="5316"/>
      <c r="AL13" s="5317"/>
      <c r="AM13" s="5285"/>
      <c r="AN13" s="5286"/>
      <c r="AO13" s="5287"/>
      <c r="AP13" s="5595"/>
      <c r="AQ13" s="5596"/>
      <c r="AR13" s="5597"/>
      <c r="AS13" s="5595">
        <v>4200</v>
      </c>
      <c r="AT13" s="5596"/>
      <c r="AU13" s="5597"/>
      <c r="AV13" s="5595"/>
      <c r="AW13" s="5596"/>
      <c r="AX13" s="5597"/>
      <c r="AY13" s="5473"/>
      <c r="AZ13" s="5474"/>
      <c r="BA13" s="5475"/>
      <c r="BB13" s="5479"/>
      <c r="BC13" s="5480"/>
      <c r="BD13" s="5481"/>
      <c r="BE13" s="5653">
        <v>40</v>
      </c>
      <c r="BF13" s="5149"/>
      <c r="BG13" s="5654"/>
      <c r="BH13" s="5381"/>
      <c r="BI13" s="5288"/>
      <c r="BJ13" s="5289"/>
      <c r="BK13" s="5289"/>
      <c r="BL13" s="5289"/>
      <c r="BM13" s="5289"/>
      <c r="BN13" s="5289"/>
      <c r="BO13" s="5289"/>
      <c r="BP13" s="5290"/>
    </row>
    <row r="14" spans="1:68" s="1085" customFormat="1" ht="14.1" customHeight="1">
      <c r="A14" s="5111">
        <v>1</v>
      </c>
      <c r="B14" s="5114"/>
      <c r="C14" s="5115"/>
      <c r="D14" s="5116"/>
      <c r="E14" s="5184"/>
      <c r="F14" s="5598"/>
      <c r="G14" s="5598"/>
      <c r="H14" s="5598"/>
      <c r="I14" s="5598"/>
      <c r="J14" s="5002"/>
      <c r="K14" s="5513"/>
      <c r="L14" s="5650"/>
      <c r="M14" s="5651"/>
      <c r="N14" s="5652"/>
      <c r="O14" s="5423"/>
      <c r="P14" s="5424"/>
      <c r="Q14" s="5435"/>
      <c r="R14" s="5436"/>
      <c r="S14" s="5429"/>
      <c r="T14" s="5431" t="s">
        <v>154</v>
      </c>
      <c r="U14" s="5433"/>
      <c r="V14" s="5431" t="s">
        <v>154</v>
      </c>
      <c r="W14" s="4166"/>
      <c r="X14" s="5407" t="s">
        <v>154</v>
      </c>
      <c r="Y14" s="5409"/>
      <c r="Z14" s="5410"/>
      <c r="AA14" s="5410"/>
      <c r="AB14" s="5411"/>
      <c r="AC14" s="5415"/>
      <c r="AD14" s="5410"/>
      <c r="AE14" s="5410"/>
      <c r="AF14" s="5411"/>
      <c r="AG14" s="5417"/>
      <c r="AH14" s="5418"/>
      <c r="AI14" s="5419"/>
      <c r="AJ14" s="5417"/>
      <c r="AK14" s="5418"/>
      <c r="AL14" s="5419"/>
      <c r="AM14" s="5391">
        <f>SUM(AG14:AL16)</f>
        <v>0</v>
      </c>
      <c r="AN14" s="5392"/>
      <c r="AO14" s="5393"/>
      <c r="AP14" s="5567"/>
      <c r="AQ14" s="5568"/>
      <c r="AR14" s="5569"/>
      <c r="AS14" s="5567"/>
      <c r="AT14" s="5568"/>
      <c r="AU14" s="5569"/>
      <c r="AV14" s="5567"/>
      <c r="AW14" s="5568"/>
      <c r="AX14" s="5569"/>
      <c r="AY14" s="5476">
        <f>SUM(AP14:AX16)</f>
        <v>0</v>
      </c>
      <c r="AZ14" s="5477"/>
      <c r="BA14" s="5570"/>
      <c r="BB14" s="5476">
        <f>AC14+AM14+AY14</f>
        <v>0</v>
      </c>
      <c r="BC14" s="5477"/>
      <c r="BD14" s="5478"/>
      <c r="BE14" s="5373"/>
      <c r="BF14" s="5374"/>
      <c r="BG14" s="5375"/>
      <c r="BH14" s="5379"/>
      <c r="BI14" s="5382"/>
      <c r="BJ14" s="5383"/>
      <c r="BK14" s="5383"/>
      <c r="BL14" s="5383"/>
      <c r="BM14" s="5383"/>
      <c r="BN14" s="5383"/>
      <c r="BO14" s="5383"/>
      <c r="BP14" s="5384"/>
    </row>
    <row r="15" spans="1:68" s="1085" customFormat="1" ht="14.1" customHeight="1">
      <c r="A15" s="5112"/>
      <c r="B15" s="5117"/>
      <c r="C15" s="5118"/>
      <c r="D15" s="5119"/>
      <c r="E15" s="5599"/>
      <c r="F15" s="5600"/>
      <c r="G15" s="5600"/>
      <c r="H15" s="5600"/>
      <c r="I15" s="5600"/>
      <c r="J15" s="5601"/>
      <c r="K15" s="5263"/>
      <c r="L15" s="5683"/>
      <c r="M15" s="5684"/>
      <c r="N15" s="5685"/>
      <c r="O15" s="5425"/>
      <c r="P15" s="5426"/>
      <c r="Q15" s="5437"/>
      <c r="R15" s="5438"/>
      <c r="S15" s="5430"/>
      <c r="T15" s="5432"/>
      <c r="U15" s="5434"/>
      <c r="V15" s="5432"/>
      <c r="W15" s="4169"/>
      <c r="X15" s="5408"/>
      <c r="Y15" s="5412"/>
      <c r="Z15" s="5413"/>
      <c r="AA15" s="5413"/>
      <c r="AB15" s="5414"/>
      <c r="AC15" s="5416"/>
      <c r="AD15" s="5413"/>
      <c r="AE15" s="5413"/>
      <c r="AF15" s="5414"/>
      <c r="AG15" s="5420"/>
      <c r="AH15" s="5421"/>
      <c r="AI15" s="5422"/>
      <c r="AJ15" s="5420"/>
      <c r="AK15" s="5421"/>
      <c r="AL15" s="5422"/>
      <c r="AM15" s="5394"/>
      <c r="AN15" s="5395"/>
      <c r="AO15" s="5396"/>
      <c r="AP15" s="5555"/>
      <c r="AQ15" s="5556"/>
      <c r="AR15" s="5557"/>
      <c r="AS15" s="5555"/>
      <c r="AT15" s="5556"/>
      <c r="AU15" s="5557"/>
      <c r="AV15" s="5555"/>
      <c r="AW15" s="5556"/>
      <c r="AX15" s="5557"/>
      <c r="AY15" s="5531"/>
      <c r="AZ15" s="5532"/>
      <c r="BA15" s="5533"/>
      <c r="BB15" s="5531"/>
      <c r="BC15" s="5532"/>
      <c r="BD15" s="5535"/>
      <c r="BE15" s="5376"/>
      <c r="BF15" s="5377"/>
      <c r="BG15" s="5378"/>
      <c r="BH15" s="5380"/>
      <c r="BI15" s="5388"/>
      <c r="BJ15" s="5389"/>
      <c r="BK15" s="5389"/>
      <c r="BL15" s="5389"/>
      <c r="BM15" s="5389"/>
      <c r="BN15" s="5389"/>
      <c r="BO15" s="5389"/>
      <c r="BP15" s="5390"/>
    </row>
    <row r="16" spans="1:68" s="1085" customFormat="1" ht="14.1" customHeight="1">
      <c r="A16" s="5113"/>
      <c r="B16" s="5120"/>
      <c r="C16" s="5121"/>
      <c r="D16" s="5122"/>
      <c r="E16" s="5602"/>
      <c r="F16" s="5603"/>
      <c r="G16" s="5603"/>
      <c r="H16" s="5603"/>
      <c r="I16" s="5603"/>
      <c r="J16" s="4916"/>
      <c r="K16" s="5264"/>
      <c r="L16" s="5120"/>
      <c r="M16" s="5121"/>
      <c r="N16" s="5122"/>
      <c r="O16" s="5427"/>
      <c r="P16" s="5428"/>
      <c r="Q16" s="5439"/>
      <c r="R16" s="2620"/>
      <c r="S16" s="1125"/>
      <c r="T16" s="1126" t="s">
        <v>47</v>
      </c>
      <c r="U16" s="1372"/>
      <c r="V16" s="1126" t="s">
        <v>47</v>
      </c>
      <c r="W16" s="1372"/>
      <c r="X16" s="1126" t="s">
        <v>47</v>
      </c>
      <c r="Y16" s="1127" t="s">
        <v>1609</v>
      </c>
      <c r="Z16" s="5449"/>
      <c r="AA16" s="5449"/>
      <c r="AB16" s="1128" t="s">
        <v>1611</v>
      </c>
      <c r="AC16" s="1129" t="s">
        <v>1609</v>
      </c>
      <c r="AD16" s="5449"/>
      <c r="AE16" s="5449"/>
      <c r="AF16" s="1130" t="s">
        <v>1611</v>
      </c>
      <c r="AG16" s="5237"/>
      <c r="AH16" s="5238"/>
      <c r="AI16" s="5239"/>
      <c r="AJ16" s="5237"/>
      <c r="AK16" s="5238"/>
      <c r="AL16" s="5239"/>
      <c r="AM16" s="5397"/>
      <c r="AN16" s="5398"/>
      <c r="AO16" s="5399"/>
      <c r="AP16" s="5558"/>
      <c r="AQ16" s="5559"/>
      <c r="AR16" s="5560"/>
      <c r="AS16" s="5558"/>
      <c r="AT16" s="5559"/>
      <c r="AU16" s="5560"/>
      <c r="AV16" s="5558"/>
      <c r="AW16" s="5559"/>
      <c r="AX16" s="5560"/>
      <c r="AY16" s="5479"/>
      <c r="AZ16" s="5480"/>
      <c r="BA16" s="5534"/>
      <c r="BB16" s="5479"/>
      <c r="BC16" s="5480"/>
      <c r="BD16" s="5481"/>
      <c r="BE16" s="5653"/>
      <c r="BF16" s="5149"/>
      <c r="BG16" s="5654"/>
      <c r="BH16" s="5381"/>
      <c r="BI16" s="5246"/>
      <c r="BJ16" s="5247"/>
      <c r="BK16" s="5247"/>
      <c r="BL16" s="5247"/>
      <c r="BM16" s="5247"/>
      <c r="BN16" s="5247"/>
      <c r="BO16" s="5247"/>
      <c r="BP16" s="5248"/>
    </row>
    <row r="17" spans="1:68" s="1085" customFormat="1" ht="14.1" customHeight="1">
      <c r="A17" s="5111">
        <v>2</v>
      </c>
      <c r="B17" s="5114"/>
      <c r="C17" s="5115"/>
      <c r="D17" s="5116"/>
      <c r="E17" s="5184"/>
      <c r="F17" s="5598"/>
      <c r="G17" s="5598"/>
      <c r="H17" s="5598"/>
      <c r="I17" s="5598"/>
      <c r="J17" s="5002"/>
      <c r="K17" s="5513"/>
      <c r="L17" s="5650"/>
      <c r="M17" s="5651"/>
      <c r="N17" s="5652"/>
      <c r="O17" s="5423"/>
      <c r="P17" s="5424"/>
      <c r="Q17" s="5435"/>
      <c r="R17" s="5436"/>
      <c r="S17" s="5429"/>
      <c r="T17" s="5431" t="s">
        <v>154</v>
      </c>
      <c r="U17" s="5433"/>
      <c r="V17" s="5431" t="s">
        <v>154</v>
      </c>
      <c r="W17" s="4166"/>
      <c r="X17" s="5407" t="s">
        <v>154</v>
      </c>
      <c r="Y17" s="5409"/>
      <c r="Z17" s="5410"/>
      <c r="AA17" s="5410"/>
      <c r="AB17" s="5411"/>
      <c r="AC17" s="5415"/>
      <c r="AD17" s="5410"/>
      <c r="AE17" s="5410"/>
      <c r="AF17" s="5411"/>
      <c r="AG17" s="5417"/>
      <c r="AH17" s="5418"/>
      <c r="AI17" s="5419"/>
      <c r="AJ17" s="5417"/>
      <c r="AK17" s="5418"/>
      <c r="AL17" s="5419"/>
      <c r="AM17" s="5391">
        <f>SUM(AG17:AL19)</f>
        <v>0</v>
      </c>
      <c r="AN17" s="5392"/>
      <c r="AO17" s="5393"/>
      <c r="AP17" s="5567"/>
      <c r="AQ17" s="5568"/>
      <c r="AR17" s="5569"/>
      <c r="AS17" s="5567"/>
      <c r="AT17" s="5568"/>
      <c r="AU17" s="5569"/>
      <c r="AV17" s="5567"/>
      <c r="AW17" s="5568"/>
      <c r="AX17" s="5569"/>
      <c r="AY17" s="5476">
        <f>SUM(AP17:AX19)</f>
        <v>0</v>
      </c>
      <c r="AZ17" s="5477"/>
      <c r="BA17" s="5570"/>
      <c r="BB17" s="5476">
        <f>AC17+AM17+AY17</f>
        <v>0</v>
      </c>
      <c r="BC17" s="5477"/>
      <c r="BD17" s="5478"/>
      <c r="BE17" s="5686"/>
      <c r="BF17" s="5687"/>
      <c r="BG17" s="5688"/>
      <c r="BH17" s="5379"/>
      <c r="BI17" s="5382"/>
      <c r="BJ17" s="5383"/>
      <c r="BK17" s="5383"/>
      <c r="BL17" s="5383"/>
      <c r="BM17" s="5383"/>
      <c r="BN17" s="5383"/>
      <c r="BO17" s="5383"/>
      <c r="BP17" s="5384"/>
    </row>
    <row r="18" spans="1:68" s="1085" customFormat="1" ht="14.1" customHeight="1">
      <c r="A18" s="5112"/>
      <c r="B18" s="5117"/>
      <c r="C18" s="5118"/>
      <c r="D18" s="5119"/>
      <c r="E18" s="5599"/>
      <c r="F18" s="5600"/>
      <c r="G18" s="5600"/>
      <c r="H18" s="5600"/>
      <c r="I18" s="5600"/>
      <c r="J18" s="5601"/>
      <c r="K18" s="5263"/>
      <c r="L18" s="5683"/>
      <c r="M18" s="5684"/>
      <c r="N18" s="5685"/>
      <c r="O18" s="5425"/>
      <c r="P18" s="5426"/>
      <c r="Q18" s="5437"/>
      <c r="R18" s="5438"/>
      <c r="S18" s="5430"/>
      <c r="T18" s="5432"/>
      <c r="U18" s="5434"/>
      <c r="V18" s="5432"/>
      <c r="W18" s="4169"/>
      <c r="X18" s="5408"/>
      <c r="Y18" s="5412"/>
      <c r="Z18" s="5413"/>
      <c r="AA18" s="5413"/>
      <c r="AB18" s="5414"/>
      <c r="AC18" s="5416"/>
      <c r="AD18" s="5413"/>
      <c r="AE18" s="5413"/>
      <c r="AF18" s="5414"/>
      <c r="AG18" s="5420"/>
      <c r="AH18" s="5421"/>
      <c r="AI18" s="5422"/>
      <c r="AJ18" s="5420"/>
      <c r="AK18" s="5421"/>
      <c r="AL18" s="5422"/>
      <c r="AM18" s="5394"/>
      <c r="AN18" s="5395"/>
      <c r="AO18" s="5396"/>
      <c r="AP18" s="5555"/>
      <c r="AQ18" s="5556"/>
      <c r="AR18" s="5557"/>
      <c r="AS18" s="5555"/>
      <c r="AT18" s="5556"/>
      <c r="AU18" s="5557"/>
      <c r="AV18" s="5555"/>
      <c r="AW18" s="5556"/>
      <c r="AX18" s="5557"/>
      <c r="AY18" s="5531"/>
      <c r="AZ18" s="5532"/>
      <c r="BA18" s="5533"/>
      <c r="BB18" s="5531"/>
      <c r="BC18" s="5532"/>
      <c r="BD18" s="5535"/>
      <c r="BE18" s="5689"/>
      <c r="BF18" s="5690"/>
      <c r="BG18" s="5691"/>
      <c r="BH18" s="5380"/>
      <c r="BI18" s="5388"/>
      <c r="BJ18" s="5389"/>
      <c r="BK18" s="5389"/>
      <c r="BL18" s="5389"/>
      <c r="BM18" s="5389"/>
      <c r="BN18" s="5389"/>
      <c r="BO18" s="5389"/>
      <c r="BP18" s="5390"/>
    </row>
    <row r="19" spans="1:68" s="1085" customFormat="1" ht="14.1" customHeight="1">
      <c r="A19" s="5113"/>
      <c r="B19" s="5120"/>
      <c r="C19" s="5121"/>
      <c r="D19" s="5122"/>
      <c r="E19" s="5602"/>
      <c r="F19" s="5603"/>
      <c r="G19" s="5603"/>
      <c r="H19" s="5603"/>
      <c r="I19" s="5603"/>
      <c r="J19" s="4916"/>
      <c r="K19" s="5264"/>
      <c r="L19" s="5120"/>
      <c r="M19" s="5121"/>
      <c r="N19" s="5122"/>
      <c r="O19" s="5427"/>
      <c r="P19" s="5428"/>
      <c r="Q19" s="5439"/>
      <c r="R19" s="2620"/>
      <c r="S19" s="1125"/>
      <c r="T19" s="1126" t="s">
        <v>47</v>
      </c>
      <c r="U19" s="1372"/>
      <c r="V19" s="1126" t="s">
        <v>47</v>
      </c>
      <c r="W19" s="1372"/>
      <c r="X19" s="1126" t="s">
        <v>47</v>
      </c>
      <c r="Y19" s="1127" t="s">
        <v>1609</v>
      </c>
      <c r="Z19" s="5449"/>
      <c r="AA19" s="5449"/>
      <c r="AB19" s="1128" t="s">
        <v>1611</v>
      </c>
      <c r="AC19" s="1129" t="s">
        <v>1609</v>
      </c>
      <c r="AD19" s="5449"/>
      <c r="AE19" s="5449"/>
      <c r="AF19" s="1130" t="s">
        <v>1611</v>
      </c>
      <c r="AG19" s="5237"/>
      <c r="AH19" s="5238"/>
      <c r="AI19" s="5239"/>
      <c r="AJ19" s="5237"/>
      <c r="AK19" s="5238"/>
      <c r="AL19" s="5239"/>
      <c r="AM19" s="5397"/>
      <c r="AN19" s="5398"/>
      <c r="AO19" s="5399"/>
      <c r="AP19" s="5558"/>
      <c r="AQ19" s="5559"/>
      <c r="AR19" s="5560"/>
      <c r="AS19" s="5558"/>
      <c r="AT19" s="5559"/>
      <c r="AU19" s="5560"/>
      <c r="AV19" s="5558"/>
      <c r="AW19" s="5559"/>
      <c r="AX19" s="5560"/>
      <c r="AY19" s="5479"/>
      <c r="AZ19" s="5480"/>
      <c r="BA19" s="5534"/>
      <c r="BB19" s="5479"/>
      <c r="BC19" s="5480"/>
      <c r="BD19" s="5481"/>
      <c r="BE19" s="5243"/>
      <c r="BF19" s="5244"/>
      <c r="BG19" s="5245"/>
      <c r="BH19" s="5381"/>
      <c r="BI19" s="5246"/>
      <c r="BJ19" s="5247"/>
      <c r="BK19" s="5247"/>
      <c r="BL19" s="5247"/>
      <c r="BM19" s="5247"/>
      <c r="BN19" s="5247"/>
      <c r="BO19" s="5247"/>
      <c r="BP19" s="5248"/>
    </row>
    <row r="20" spans="1:68" s="1085" customFormat="1" ht="14.1" customHeight="1">
      <c r="A20" s="5111">
        <v>3</v>
      </c>
      <c r="B20" s="5114"/>
      <c r="C20" s="5115"/>
      <c r="D20" s="5116"/>
      <c r="E20" s="5184"/>
      <c r="F20" s="5598"/>
      <c r="G20" s="5598"/>
      <c r="H20" s="5598"/>
      <c r="I20" s="5598"/>
      <c r="J20" s="5002"/>
      <c r="K20" s="5513"/>
      <c r="L20" s="5650"/>
      <c r="M20" s="5651"/>
      <c r="N20" s="5652"/>
      <c r="O20" s="5423"/>
      <c r="P20" s="5424"/>
      <c r="Q20" s="5435"/>
      <c r="R20" s="5436"/>
      <c r="S20" s="5429"/>
      <c r="T20" s="5431" t="s">
        <v>154</v>
      </c>
      <c r="U20" s="5433"/>
      <c r="V20" s="5431" t="s">
        <v>154</v>
      </c>
      <c r="W20" s="4166"/>
      <c r="X20" s="5431" t="s">
        <v>154</v>
      </c>
      <c r="Y20" s="5409"/>
      <c r="Z20" s="5410"/>
      <c r="AA20" s="5410"/>
      <c r="AB20" s="5410"/>
      <c r="AC20" s="5415"/>
      <c r="AD20" s="5410"/>
      <c r="AE20" s="5410"/>
      <c r="AF20" s="5411"/>
      <c r="AG20" s="5417"/>
      <c r="AH20" s="5418"/>
      <c r="AI20" s="5419"/>
      <c r="AJ20" s="5417"/>
      <c r="AK20" s="5418"/>
      <c r="AL20" s="5419"/>
      <c r="AM20" s="5391">
        <f>SUM(AG20:AL22)</f>
        <v>0</v>
      </c>
      <c r="AN20" s="5392"/>
      <c r="AO20" s="5393"/>
      <c r="AP20" s="5567"/>
      <c r="AQ20" s="5568"/>
      <c r="AR20" s="5569"/>
      <c r="AS20" s="5567"/>
      <c r="AT20" s="5568"/>
      <c r="AU20" s="5569"/>
      <c r="AV20" s="5567"/>
      <c r="AW20" s="5568"/>
      <c r="AX20" s="5569"/>
      <c r="AY20" s="5476">
        <f>SUM(AP20:AX22)</f>
        <v>0</v>
      </c>
      <c r="AZ20" s="5477"/>
      <c r="BA20" s="5570"/>
      <c r="BB20" s="5476">
        <f>AC20+AM20+AY20</f>
        <v>0</v>
      </c>
      <c r="BC20" s="5477"/>
      <c r="BD20" s="5478"/>
      <c r="BE20" s="5686"/>
      <c r="BF20" s="5687"/>
      <c r="BG20" s="5688"/>
      <c r="BH20" s="5379"/>
      <c r="BI20" s="5382"/>
      <c r="BJ20" s="5383"/>
      <c r="BK20" s="5383"/>
      <c r="BL20" s="5383"/>
      <c r="BM20" s="5383"/>
      <c r="BN20" s="5383"/>
      <c r="BO20" s="5383"/>
      <c r="BP20" s="5384"/>
    </row>
    <row r="21" spans="1:68" s="1085" customFormat="1" ht="14.1" customHeight="1">
      <c r="A21" s="5112"/>
      <c r="B21" s="5117"/>
      <c r="C21" s="5118"/>
      <c r="D21" s="5119"/>
      <c r="E21" s="5599"/>
      <c r="F21" s="5600"/>
      <c r="G21" s="5600"/>
      <c r="H21" s="5600"/>
      <c r="I21" s="5600"/>
      <c r="J21" s="5601"/>
      <c r="K21" s="5263"/>
      <c r="L21" s="5683"/>
      <c r="M21" s="5684"/>
      <c r="N21" s="5685"/>
      <c r="O21" s="5425"/>
      <c r="P21" s="5426"/>
      <c r="Q21" s="5437"/>
      <c r="R21" s="5438"/>
      <c r="S21" s="5430"/>
      <c r="T21" s="5432"/>
      <c r="U21" s="5434"/>
      <c r="V21" s="5432"/>
      <c r="W21" s="4169"/>
      <c r="X21" s="5432"/>
      <c r="Y21" s="5412"/>
      <c r="Z21" s="5413"/>
      <c r="AA21" s="5413"/>
      <c r="AB21" s="5413"/>
      <c r="AC21" s="5416"/>
      <c r="AD21" s="5413"/>
      <c r="AE21" s="5413"/>
      <c r="AF21" s="5414"/>
      <c r="AG21" s="5420"/>
      <c r="AH21" s="5421"/>
      <c r="AI21" s="5422"/>
      <c r="AJ21" s="5420"/>
      <c r="AK21" s="5421"/>
      <c r="AL21" s="5422"/>
      <c r="AM21" s="5394"/>
      <c r="AN21" s="5395"/>
      <c r="AO21" s="5396"/>
      <c r="AP21" s="5555"/>
      <c r="AQ21" s="5556"/>
      <c r="AR21" s="5557"/>
      <c r="AS21" s="5555"/>
      <c r="AT21" s="5556"/>
      <c r="AU21" s="5557"/>
      <c r="AV21" s="5555"/>
      <c r="AW21" s="5556"/>
      <c r="AX21" s="5557"/>
      <c r="AY21" s="5531"/>
      <c r="AZ21" s="5532"/>
      <c r="BA21" s="5533"/>
      <c r="BB21" s="5531"/>
      <c r="BC21" s="5532"/>
      <c r="BD21" s="5535"/>
      <c r="BE21" s="5689"/>
      <c r="BF21" s="5690"/>
      <c r="BG21" s="5691"/>
      <c r="BH21" s="5380"/>
      <c r="BI21" s="5388"/>
      <c r="BJ21" s="5389"/>
      <c r="BK21" s="5389"/>
      <c r="BL21" s="5389"/>
      <c r="BM21" s="5389"/>
      <c r="BN21" s="5389"/>
      <c r="BO21" s="5389"/>
      <c r="BP21" s="5390"/>
    </row>
    <row r="22" spans="1:68" s="1085" customFormat="1" ht="14.1" customHeight="1">
      <c r="A22" s="5113"/>
      <c r="B22" s="5120"/>
      <c r="C22" s="5121"/>
      <c r="D22" s="5122"/>
      <c r="E22" s="5602"/>
      <c r="F22" s="5603"/>
      <c r="G22" s="5603"/>
      <c r="H22" s="5603"/>
      <c r="I22" s="5603"/>
      <c r="J22" s="4916"/>
      <c r="K22" s="5264"/>
      <c r="L22" s="5120"/>
      <c r="M22" s="5121"/>
      <c r="N22" s="5122"/>
      <c r="O22" s="5427"/>
      <c r="P22" s="5428"/>
      <c r="Q22" s="5439"/>
      <c r="R22" s="2620"/>
      <c r="S22" s="1125"/>
      <c r="T22" s="1126" t="s">
        <v>47</v>
      </c>
      <c r="U22" s="1372"/>
      <c r="V22" s="1126" t="s">
        <v>47</v>
      </c>
      <c r="W22" s="1372"/>
      <c r="X22" s="1126" t="s">
        <v>47</v>
      </c>
      <c r="Y22" s="1127" t="s">
        <v>1609</v>
      </c>
      <c r="Z22" s="5449"/>
      <c r="AA22" s="5449"/>
      <c r="AB22" s="1128" t="s">
        <v>1611</v>
      </c>
      <c r="AC22" s="1129" t="s">
        <v>1609</v>
      </c>
      <c r="AD22" s="5449"/>
      <c r="AE22" s="5449"/>
      <c r="AF22" s="1130" t="s">
        <v>1611</v>
      </c>
      <c r="AG22" s="5237"/>
      <c r="AH22" s="5238"/>
      <c r="AI22" s="5239"/>
      <c r="AJ22" s="5237"/>
      <c r="AK22" s="5238"/>
      <c r="AL22" s="5239"/>
      <c r="AM22" s="5397"/>
      <c r="AN22" s="5398"/>
      <c r="AO22" s="5399"/>
      <c r="AP22" s="5558"/>
      <c r="AQ22" s="5559"/>
      <c r="AR22" s="5560"/>
      <c r="AS22" s="5558"/>
      <c r="AT22" s="5559"/>
      <c r="AU22" s="5560"/>
      <c r="AV22" s="5558"/>
      <c r="AW22" s="5559"/>
      <c r="AX22" s="5560"/>
      <c r="AY22" s="5479"/>
      <c r="AZ22" s="5480"/>
      <c r="BA22" s="5534"/>
      <c r="BB22" s="5479"/>
      <c r="BC22" s="5480"/>
      <c r="BD22" s="5481"/>
      <c r="BE22" s="5243"/>
      <c r="BF22" s="5244"/>
      <c r="BG22" s="5245"/>
      <c r="BH22" s="5381"/>
      <c r="BI22" s="5246"/>
      <c r="BJ22" s="5247"/>
      <c r="BK22" s="5247"/>
      <c r="BL22" s="5247"/>
      <c r="BM22" s="5247"/>
      <c r="BN22" s="5247"/>
      <c r="BO22" s="5247"/>
      <c r="BP22" s="5248"/>
    </row>
    <row r="23" spans="1:68" s="1085" customFormat="1" ht="14.1" customHeight="1">
      <c r="A23" s="5111">
        <v>4</v>
      </c>
      <c r="B23" s="5114"/>
      <c r="C23" s="5115"/>
      <c r="D23" s="5116"/>
      <c r="E23" s="5184"/>
      <c r="F23" s="5598"/>
      <c r="G23" s="5598"/>
      <c r="H23" s="5598"/>
      <c r="I23" s="5598"/>
      <c r="J23" s="5002"/>
      <c r="K23" s="5513"/>
      <c r="L23" s="5650"/>
      <c r="M23" s="5651"/>
      <c r="N23" s="5652"/>
      <c r="O23" s="5423"/>
      <c r="P23" s="5424"/>
      <c r="Q23" s="5435"/>
      <c r="R23" s="5436"/>
      <c r="S23" s="5429"/>
      <c r="T23" s="5431" t="s">
        <v>154</v>
      </c>
      <c r="U23" s="5433"/>
      <c r="V23" s="5431" t="s">
        <v>154</v>
      </c>
      <c r="W23" s="4166"/>
      <c r="X23" s="5431" t="s">
        <v>154</v>
      </c>
      <c r="Y23" s="5409"/>
      <c r="Z23" s="5410"/>
      <c r="AA23" s="5410"/>
      <c r="AB23" s="5410"/>
      <c r="AC23" s="5415"/>
      <c r="AD23" s="5410"/>
      <c r="AE23" s="5410"/>
      <c r="AF23" s="5411"/>
      <c r="AG23" s="5417"/>
      <c r="AH23" s="5418"/>
      <c r="AI23" s="5419"/>
      <c r="AJ23" s="5417"/>
      <c r="AK23" s="5418"/>
      <c r="AL23" s="5419"/>
      <c r="AM23" s="5391">
        <f>SUM(AG23:AL25)</f>
        <v>0</v>
      </c>
      <c r="AN23" s="5392"/>
      <c r="AO23" s="5393"/>
      <c r="AP23" s="5567"/>
      <c r="AQ23" s="5568"/>
      <c r="AR23" s="5569"/>
      <c r="AS23" s="5567"/>
      <c r="AT23" s="5568"/>
      <c r="AU23" s="5569"/>
      <c r="AV23" s="5567"/>
      <c r="AW23" s="5568"/>
      <c r="AX23" s="5569"/>
      <c r="AY23" s="5476">
        <f>SUM(AP23:AX25)</f>
        <v>0</v>
      </c>
      <c r="AZ23" s="5477"/>
      <c r="BA23" s="5570"/>
      <c r="BB23" s="5476">
        <f>AC23+AM23+AY23</f>
        <v>0</v>
      </c>
      <c r="BC23" s="5477"/>
      <c r="BD23" s="5478"/>
      <c r="BE23" s="5686"/>
      <c r="BF23" s="5687"/>
      <c r="BG23" s="5688"/>
      <c r="BH23" s="5379"/>
      <c r="BI23" s="5382"/>
      <c r="BJ23" s="5383"/>
      <c r="BK23" s="5383"/>
      <c r="BL23" s="5383"/>
      <c r="BM23" s="5383"/>
      <c r="BN23" s="5383"/>
      <c r="BO23" s="5383"/>
      <c r="BP23" s="5384"/>
    </row>
    <row r="24" spans="1:68" s="1085" customFormat="1" ht="14.1" customHeight="1">
      <c r="A24" s="5112"/>
      <c r="B24" s="5117"/>
      <c r="C24" s="5118"/>
      <c r="D24" s="5119"/>
      <c r="E24" s="5599"/>
      <c r="F24" s="5600"/>
      <c r="G24" s="5600"/>
      <c r="H24" s="5600"/>
      <c r="I24" s="5600"/>
      <c r="J24" s="5601"/>
      <c r="K24" s="5263"/>
      <c r="L24" s="5683"/>
      <c r="M24" s="5684"/>
      <c r="N24" s="5685"/>
      <c r="O24" s="5425"/>
      <c r="P24" s="5426"/>
      <c r="Q24" s="5437"/>
      <c r="R24" s="5438"/>
      <c r="S24" s="5430"/>
      <c r="T24" s="5432"/>
      <c r="U24" s="5434"/>
      <c r="V24" s="5432"/>
      <c r="W24" s="4169"/>
      <c r="X24" s="5432"/>
      <c r="Y24" s="5412"/>
      <c r="Z24" s="5413"/>
      <c r="AA24" s="5413"/>
      <c r="AB24" s="5413"/>
      <c r="AC24" s="5416"/>
      <c r="AD24" s="5413"/>
      <c r="AE24" s="5413"/>
      <c r="AF24" s="5414"/>
      <c r="AG24" s="5420"/>
      <c r="AH24" s="5421"/>
      <c r="AI24" s="5422"/>
      <c r="AJ24" s="5420"/>
      <c r="AK24" s="5421"/>
      <c r="AL24" s="5422"/>
      <c r="AM24" s="5394"/>
      <c r="AN24" s="5395"/>
      <c r="AO24" s="5396"/>
      <c r="AP24" s="5555"/>
      <c r="AQ24" s="5556"/>
      <c r="AR24" s="5557"/>
      <c r="AS24" s="5555"/>
      <c r="AT24" s="5556"/>
      <c r="AU24" s="5557"/>
      <c r="AV24" s="5555"/>
      <c r="AW24" s="5556"/>
      <c r="AX24" s="5557"/>
      <c r="AY24" s="5531"/>
      <c r="AZ24" s="5532"/>
      <c r="BA24" s="5533"/>
      <c r="BB24" s="5531"/>
      <c r="BC24" s="5532"/>
      <c r="BD24" s="5535"/>
      <c r="BE24" s="5689"/>
      <c r="BF24" s="5690"/>
      <c r="BG24" s="5691"/>
      <c r="BH24" s="5380"/>
      <c r="BI24" s="5388"/>
      <c r="BJ24" s="5389"/>
      <c r="BK24" s="5389"/>
      <c r="BL24" s="5389"/>
      <c r="BM24" s="5389"/>
      <c r="BN24" s="5389"/>
      <c r="BO24" s="5389"/>
      <c r="BP24" s="5390"/>
    </row>
    <row r="25" spans="1:68" s="1085" customFormat="1" ht="14.1" customHeight="1">
      <c r="A25" s="5113"/>
      <c r="B25" s="5120"/>
      <c r="C25" s="5121"/>
      <c r="D25" s="5122"/>
      <c r="E25" s="5602"/>
      <c r="F25" s="5603"/>
      <c r="G25" s="5603"/>
      <c r="H25" s="5603"/>
      <c r="I25" s="5603"/>
      <c r="J25" s="4916"/>
      <c r="K25" s="5264"/>
      <c r="L25" s="5120"/>
      <c r="M25" s="5121"/>
      <c r="N25" s="5122"/>
      <c r="O25" s="5427"/>
      <c r="P25" s="5428"/>
      <c r="Q25" s="5439"/>
      <c r="R25" s="2620"/>
      <c r="S25" s="1125"/>
      <c r="T25" s="1126" t="s">
        <v>47</v>
      </c>
      <c r="U25" s="1372"/>
      <c r="V25" s="1126" t="s">
        <v>47</v>
      </c>
      <c r="W25" s="1372"/>
      <c r="X25" s="1126" t="s">
        <v>47</v>
      </c>
      <c r="Y25" s="1127" t="s">
        <v>1609</v>
      </c>
      <c r="Z25" s="5449"/>
      <c r="AA25" s="5449"/>
      <c r="AB25" s="1128" t="s">
        <v>1611</v>
      </c>
      <c r="AC25" s="1129" t="s">
        <v>1609</v>
      </c>
      <c r="AD25" s="5449"/>
      <c r="AE25" s="5449"/>
      <c r="AF25" s="1130" t="s">
        <v>1611</v>
      </c>
      <c r="AG25" s="5237"/>
      <c r="AH25" s="5238"/>
      <c r="AI25" s="5239"/>
      <c r="AJ25" s="5237"/>
      <c r="AK25" s="5238"/>
      <c r="AL25" s="5239"/>
      <c r="AM25" s="5397"/>
      <c r="AN25" s="5398"/>
      <c r="AO25" s="5399"/>
      <c r="AP25" s="5558"/>
      <c r="AQ25" s="5559"/>
      <c r="AR25" s="5560"/>
      <c r="AS25" s="5558"/>
      <c r="AT25" s="5559"/>
      <c r="AU25" s="5560"/>
      <c r="AV25" s="5558"/>
      <c r="AW25" s="5559"/>
      <c r="AX25" s="5560"/>
      <c r="AY25" s="5479"/>
      <c r="AZ25" s="5480"/>
      <c r="BA25" s="5534"/>
      <c r="BB25" s="5479"/>
      <c r="BC25" s="5480"/>
      <c r="BD25" s="5481"/>
      <c r="BE25" s="5243"/>
      <c r="BF25" s="5244"/>
      <c r="BG25" s="5245"/>
      <c r="BH25" s="5381"/>
      <c r="BI25" s="5246"/>
      <c r="BJ25" s="5247"/>
      <c r="BK25" s="5247"/>
      <c r="BL25" s="5247"/>
      <c r="BM25" s="5247"/>
      <c r="BN25" s="5247"/>
      <c r="BO25" s="5247"/>
      <c r="BP25" s="5248"/>
    </row>
    <row r="26" spans="1:68" s="1085" customFormat="1" ht="14.1" customHeight="1">
      <c r="A26" s="5111">
        <v>5</v>
      </c>
      <c r="B26" s="5114"/>
      <c r="C26" s="5115"/>
      <c r="D26" s="5116"/>
      <c r="E26" s="5184"/>
      <c r="F26" s="5598"/>
      <c r="G26" s="5598"/>
      <c r="H26" s="5598"/>
      <c r="I26" s="5598"/>
      <c r="J26" s="5002"/>
      <c r="K26" s="5513"/>
      <c r="L26" s="5650"/>
      <c r="M26" s="5651"/>
      <c r="N26" s="5652"/>
      <c r="O26" s="5423"/>
      <c r="P26" s="5424"/>
      <c r="Q26" s="5435"/>
      <c r="R26" s="5436"/>
      <c r="S26" s="5429"/>
      <c r="T26" s="5431" t="s">
        <v>154</v>
      </c>
      <c r="U26" s="5433"/>
      <c r="V26" s="5431" t="s">
        <v>154</v>
      </c>
      <c r="W26" s="4166"/>
      <c r="X26" s="5431" t="s">
        <v>154</v>
      </c>
      <c r="Y26" s="5409"/>
      <c r="Z26" s="5410"/>
      <c r="AA26" s="5410"/>
      <c r="AB26" s="5410"/>
      <c r="AC26" s="5415"/>
      <c r="AD26" s="5410"/>
      <c r="AE26" s="5410"/>
      <c r="AF26" s="5411"/>
      <c r="AG26" s="5417"/>
      <c r="AH26" s="5418"/>
      <c r="AI26" s="5419"/>
      <c r="AJ26" s="5417"/>
      <c r="AK26" s="5418"/>
      <c r="AL26" s="5419"/>
      <c r="AM26" s="5391">
        <f>SUM(AG26:AL28)</f>
        <v>0</v>
      </c>
      <c r="AN26" s="5392"/>
      <c r="AO26" s="5393"/>
      <c r="AP26" s="5567"/>
      <c r="AQ26" s="5568"/>
      <c r="AR26" s="5569"/>
      <c r="AS26" s="5567"/>
      <c r="AT26" s="5568"/>
      <c r="AU26" s="5569"/>
      <c r="AV26" s="5567"/>
      <c r="AW26" s="5568"/>
      <c r="AX26" s="5569"/>
      <c r="AY26" s="5476">
        <f>SUM(AP26:AX28)</f>
        <v>0</v>
      </c>
      <c r="AZ26" s="5477"/>
      <c r="BA26" s="5570"/>
      <c r="BB26" s="5476">
        <f>AC26+AM26+AY26</f>
        <v>0</v>
      </c>
      <c r="BC26" s="5477"/>
      <c r="BD26" s="5478"/>
      <c r="BE26" s="5686"/>
      <c r="BF26" s="5687"/>
      <c r="BG26" s="5688"/>
      <c r="BH26" s="5379"/>
      <c r="BI26" s="5382"/>
      <c r="BJ26" s="5383"/>
      <c r="BK26" s="5383"/>
      <c r="BL26" s="5383"/>
      <c r="BM26" s="5383"/>
      <c r="BN26" s="5383"/>
      <c r="BO26" s="5383"/>
      <c r="BP26" s="5384"/>
    </row>
    <row r="27" spans="1:68" s="1085" customFormat="1" ht="14.1" customHeight="1">
      <c r="A27" s="5112"/>
      <c r="B27" s="5117"/>
      <c r="C27" s="5118"/>
      <c r="D27" s="5119"/>
      <c r="E27" s="5599"/>
      <c r="F27" s="5600"/>
      <c r="G27" s="5600"/>
      <c r="H27" s="5600"/>
      <c r="I27" s="5600"/>
      <c r="J27" s="5601"/>
      <c r="K27" s="5263"/>
      <c r="L27" s="5683"/>
      <c r="M27" s="5684"/>
      <c r="N27" s="5685"/>
      <c r="O27" s="5425"/>
      <c r="P27" s="5426"/>
      <c r="Q27" s="5437"/>
      <c r="R27" s="5438"/>
      <c r="S27" s="5430"/>
      <c r="T27" s="5432"/>
      <c r="U27" s="5434"/>
      <c r="V27" s="5432"/>
      <c r="W27" s="4169"/>
      <c r="X27" s="5432"/>
      <c r="Y27" s="5412"/>
      <c r="Z27" s="5413"/>
      <c r="AA27" s="5413"/>
      <c r="AB27" s="5413"/>
      <c r="AC27" s="5416"/>
      <c r="AD27" s="5413"/>
      <c r="AE27" s="5413"/>
      <c r="AF27" s="5414"/>
      <c r="AG27" s="5420"/>
      <c r="AH27" s="5421"/>
      <c r="AI27" s="5422"/>
      <c r="AJ27" s="5420"/>
      <c r="AK27" s="5421"/>
      <c r="AL27" s="5422"/>
      <c r="AM27" s="5394"/>
      <c r="AN27" s="5395"/>
      <c r="AO27" s="5396"/>
      <c r="AP27" s="5555"/>
      <c r="AQ27" s="5556"/>
      <c r="AR27" s="5557"/>
      <c r="AS27" s="5555"/>
      <c r="AT27" s="5556"/>
      <c r="AU27" s="5557"/>
      <c r="AV27" s="5555"/>
      <c r="AW27" s="5556"/>
      <c r="AX27" s="5557"/>
      <c r="AY27" s="5531"/>
      <c r="AZ27" s="5532"/>
      <c r="BA27" s="5533"/>
      <c r="BB27" s="5531"/>
      <c r="BC27" s="5532"/>
      <c r="BD27" s="5535"/>
      <c r="BE27" s="5689"/>
      <c r="BF27" s="5690"/>
      <c r="BG27" s="5691"/>
      <c r="BH27" s="5380"/>
      <c r="BI27" s="5388"/>
      <c r="BJ27" s="5389"/>
      <c r="BK27" s="5389"/>
      <c r="BL27" s="5389"/>
      <c r="BM27" s="5389"/>
      <c r="BN27" s="5389"/>
      <c r="BO27" s="5389"/>
      <c r="BP27" s="5390"/>
    </row>
    <row r="28" spans="1:68" s="1085" customFormat="1" ht="14.1" customHeight="1">
      <c r="A28" s="5113"/>
      <c r="B28" s="5120"/>
      <c r="C28" s="5121"/>
      <c r="D28" s="5122"/>
      <c r="E28" s="5602"/>
      <c r="F28" s="5603"/>
      <c r="G28" s="5603"/>
      <c r="H28" s="5603"/>
      <c r="I28" s="5603"/>
      <c r="J28" s="4916"/>
      <c r="K28" s="5264"/>
      <c r="L28" s="5120"/>
      <c r="M28" s="5121"/>
      <c r="N28" s="5122"/>
      <c r="O28" s="5427"/>
      <c r="P28" s="5428"/>
      <c r="Q28" s="5439"/>
      <c r="R28" s="2620"/>
      <c r="S28" s="1125"/>
      <c r="T28" s="1126" t="s">
        <v>47</v>
      </c>
      <c r="U28" s="1372"/>
      <c r="V28" s="1126" t="s">
        <v>47</v>
      </c>
      <c r="W28" s="1372"/>
      <c r="X28" s="1126" t="s">
        <v>47</v>
      </c>
      <c r="Y28" s="1127" t="s">
        <v>1609</v>
      </c>
      <c r="Z28" s="5449"/>
      <c r="AA28" s="5449"/>
      <c r="AB28" s="1128" t="s">
        <v>1611</v>
      </c>
      <c r="AC28" s="1129" t="s">
        <v>1609</v>
      </c>
      <c r="AD28" s="5449"/>
      <c r="AE28" s="5449"/>
      <c r="AF28" s="1130" t="s">
        <v>1611</v>
      </c>
      <c r="AG28" s="5237"/>
      <c r="AH28" s="5238"/>
      <c r="AI28" s="5239"/>
      <c r="AJ28" s="5237"/>
      <c r="AK28" s="5238"/>
      <c r="AL28" s="5239"/>
      <c r="AM28" s="5397"/>
      <c r="AN28" s="5398"/>
      <c r="AO28" s="5399"/>
      <c r="AP28" s="5558"/>
      <c r="AQ28" s="5559"/>
      <c r="AR28" s="5560"/>
      <c r="AS28" s="5558"/>
      <c r="AT28" s="5559"/>
      <c r="AU28" s="5560"/>
      <c r="AV28" s="5558"/>
      <c r="AW28" s="5559"/>
      <c r="AX28" s="5560"/>
      <c r="AY28" s="5479"/>
      <c r="AZ28" s="5480"/>
      <c r="BA28" s="5534"/>
      <c r="BB28" s="5479"/>
      <c r="BC28" s="5480"/>
      <c r="BD28" s="5481"/>
      <c r="BE28" s="5243"/>
      <c r="BF28" s="5244"/>
      <c r="BG28" s="5245"/>
      <c r="BH28" s="5381"/>
      <c r="BI28" s="5246"/>
      <c r="BJ28" s="5247"/>
      <c r="BK28" s="5247"/>
      <c r="BL28" s="5247"/>
      <c r="BM28" s="5247"/>
      <c r="BN28" s="5247"/>
      <c r="BO28" s="5247"/>
      <c r="BP28" s="5248"/>
    </row>
    <row r="29" spans="1:68" s="1085" customFormat="1" ht="14.1" customHeight="1">
      <c r="A29" s="5111">
        <v>6</v>
      </c>
      <c r="B29" s="5114"/>
      <c r="C29" s="5115"/>
      <c r="D29" s="5116"/>
      <c r="E29" s="5184"/>
      <c r="F29" s="5598"/>
      <c r="G29" s="5598"/>
      <c r="H29" s="5598"/>
      <c r="I29" s="5598"/>
      <c r="J29" s="5002"/>
      <c r="K29" s="5513"/>
      <c r="L29" s="5650"/>
      <c r="M29" s="5651"/>
      <c r="N29" s="5652"/>
      <c r="O29" s="5423"/>
      <c r="P29" s="5424"/>
      <c r="Q29" s="5435"/>
      <c r="R29" s="5436"/>
      <c r="S29" s="5429"/>
      <c r="T29" s="5431" t="s">
        <v>154</v>
      </c>
      <c r="U29" s="5433"/>
      <c r="V29" s="5431" t="s">
        <v>154</v>
      </c>
      <c r="W29" s="4166"/>
      <c r="X29" s="5431" t="s">
        <v>154</v>
      </c>
      <c r="Y29" s="5409"/>
      <c r="Z29" s="5410"/>
      <c r="AA29" s="5410"/>
      <c r="AB29" s="5410"/>
      <c r="AC29" s="5415"/>
      <c r="AD29" s="5410"/>
      <c r="AE29" s="5410"/>
      <c r="AF29" s="5411"/>
      <c r="AG29" s="5417"/>
      <c r="AH29" s="5418"/>
      <c r="AI29" s="5419"/>
      <c r="AJ29" s="5417"/>
      <c r="AK29" s="5418"/>
      <c r="AL29" s="5419"/>
      <c r="AM29" s="5391">
        <f>SUM(AG29:AL31)</f>
        <v>0</v>
      </c>
      <c r="AN29" s="5392"/>
      <c r="AO29" s="5393"/>
      <c r="AP29" s="5567"/>
      <c r="AQ29" s="5568"/>
      <c r="AR29" s="5569"/>
      <c r="AS29" s="5567"/>
      <c r="AT29" s="5568"/>
      <c r="AU29" s="5569"/>
      <c r="AV29" s="5567"/>
      <c r="AW29" s="5568"/>
      <c r="AX29" s="5569"/>
      <c r="AY29" s="5476">
        <f>SUM(AP29:AX31)</f>
        <v>0</v>
      </c>
      <c r="AZ29" s="5477"/>
      <c r="BA29" s="5570"/>
      <c r="BB29" s="5476">
        <f>AC29+AM29+AY29</f>
        <v>0</v>
      </c>
      <c r="BC29" s="5477"/>
      <c r="BD29" s="5478"/>
      <c r="BE29" s="5686"/>
      <c r="BF29" s="5687"/>
      <c r="BG29" s="5688"/>
      <c r="BH29" s="5379"/>
      <c r="BI29" s="5382"/>
      <c r="BJ29" s="5383"/>
      <c r="BK29" s="5383"/>
      <c r="BL29" s="5383"/>
      <c r="BM29" s="5383"/>
      <c r="BN29" s="5383"/>
      <c r="BO29" s="5383"/>
      <c r="BP29" s="5384"/>
    </row>
    <row r="30" spans="1:68" s="1085" customFormat="1" ht="14.1" customHeight="1">
      <c r="A30" s="5112"/>
      <c r="B30" s="5117"/>
      <c r="C30" s="5118"/>
      <c r="D30" s="5119"/>
      <c r="E30" s="5599"/>
      <c r="F30" s="5600"/>
      <c r="G30" s="5600"/>
      <c r="H30" s="5600"/>
      <c r="I30" s="5600"/>
      <c r="J30" s="5601"/>
      <c r="K30" s="5263"/>
      <c r="L30" s="5683"/>
      <c r="M30" s="5684"/>
      <c r="N30" s="5685"/>
      <c r="O30" s="5425"/>
      <c r="P30" s="5426"/>
      <c r="Q30" s="5437"/>
      <c r="R30" s="5438"/>
      <c r="S30" s="5430"/>
      <c r="T30" s="5432"/>
      <c r="U30" s="5434"/>
      <c r="V30" s="5432"/>
      <c r="W30" s="4169"/>
      <c r="X30" s="5432"/>
      <c r="Y30" s="5412"/>
      <c r="Z30" s="5413"/>
      <c r="AA30" s="5413"/>
      <c r="AB30" s="5413"/>
      <c r="AC30" s="5416"/>
      <c r="AD30" s="5413"/>
      <c r="AE30" s="5413"/>
      <c r="AF30" s="5414"/>
      <c r="AG30" s="5420"/>
      <c r="AH30" s="5421"/>
      <c r="AI30" s="5422"/>
      <c r="AJ30" s="5420"/>
      <c r="AK30" s="5421"/>
      <c r="AL30" s="5422"/>
      <c r="AM30" s="5394"/>
      <c r="AN30" s="5395"/>
      <c r="AO30" s="5396"/>
      <c r="AP30" s="5555"/>
      <c r="AQ30" s="5556"/>
      <c r="AR30" s="5557"/>
      <c r="AS30" s="5555"/>
      <c r="AT30" s="5556"/>
      <c r="AU30" s="5557"/>
      <c r="AV30" s="5555"/>
      <c r="AW30" s="5556"/>
      <c r="AX30" s="5557"/>
      <c r="AY30" s="5531"/>
      <c r="AZ30" s="5532"/>
      <c r="BA30" s="5533"/>
      <c r="BB30" s="5531"/>
      <c r="BC30" s="5532"/>
      <c r="BD30" s="5535"/>
      <c r="BE30" s="5689"/>
      <c r="BF30" s="5690"/>
      <c r="BG30" s="5691"/>
      <c r="BH30" s="5380"/>
      <c r="BI30" s="5388"/>
      <c r="BJ30" s="5389"/>
      <c r="BK30" s="5389"/>
      <c r="BL30" s="5389"/>
      <c r="BM30" s="5389"/>
      <c r="BN30" s="5389"/>
      <c r="BO30" s="5389"/>
      <c r="BP30" s="5390"/>
    </row>
    <row r="31" spans="1:68" s="1085" customFormat="1" ht="14.1" customHeight="1">
      <c r="A31" s="5113"/>
      <c r="B31" s="5120"/>
      <c r="C31" s="5121"/>
      <c r="D31" s="5122"/>
      <c r="E31" s="5602"/>
      <c r="F31" s="5603"/>
      <c r="G31" s="5603"/>
      <c r="H31" s="5603"/>
      <c r="I31" s="5603"/>
      <c r="J31" s="4916"/>
      <c r="K31" s="5264"/>
      <c r="L31" s="5120"/>
      <c r="M31" s="5121"/>
      <c r="N31" s="5122"/>
      <c r="O31" s="5427"/>
      <c r="P31" s="5428"/>
      <c r="Q31" s="5439"/>
      <c r="R31" s="2620"/>
      <c r="S31" s="1125"/>
      <c r="T31" s="1126" t="s">
        <v>47</v>
      </c>
      <c r="U31" s="1372"/>
      <c r="V31" s="1126" t="s">
        <v>47</v>
      </c>
      <c r="W31" s="1372"/>
      <c r="X31" s="1126" t="s">
        <v>47</v>
      </c>
      <c r="Y31" s="1127" t="s">
        <v>1609</v>
      </c>
      <c r="Z31" s="5449"/>
      <c r="AA31" s="5449"/>
      <c r="AB31" s="1128" t="s">
        <v>1611</v>
      </c>
      <c r="AC31" s="1129" t="s">
        <v>1609</v>
      </c>
      <c r="AD31" s="5449"/>
      <c r="AE31" s="5449"/>
      <c r="AF31" s="1130" t="s">
        <v>1611</v>
      </c>
      <c r="AG31" s="5237"/>
      <c r="AH31" s="5238"/>
      <c r="AI31" s="5239"/>
      <c r="AJ31" s="5237"/>
      <c r="AK31" s="5238"/>
      <c r="AL31" s="5239"/>
      <c r="AM31" s="5397"/>
      <c r="AN31" s="5398"/>
      <c r="AO31" s="5399"/>
      <c r="AP31" s="5558"/>
      <c r="AQ31" s="5559"/>
      <c r="AR31" s="5560"/>
      <c r="AS31" s="5558"/>
      <c r="AT31" s="5559"/>
      <c r="AU31" s="5560"/>
      <c r="AV31" s="5558"/>
      <c r="AW31" s="5559"/>
      <c r="AX31" s="5560"/>
      <c r="AY31" s="5479"/>
      <c r="AZ31" s="5480"/>
      <c r="BA31" s="5534"/>
      <c r="BB31" s="5479"/>
      <c r="BC31" s="5480"/>
      <c r="BD31" s="5481"/>
      <c r="BE31" s="5243"/>
      <c r="BF31" s="5244"/>
      <c r="BG31" s="5245"/>
      <c r="BH31" s="5381"/>
      <c r="BI31" s="5246"/>
      <c r="BJ31" s="5247"/>
      <c r="BK31" s="5247"/>
      <c r="BL31" s="5247"/>
      <c r="BM31" s="5247"/>
      <c r="BN31" s="5247"/>
      <c r="BO31" s="5247"/>
      <c r="BP31" s="5248"/>
    </row>
    <row r="32" spans="1:68" s="1085" customFormat="1" ht="14.1" customHeight="1">
      <c r="A32" s="5111">
        <v>7</v>
      </c>
      <c r="B32" s="5114"/>
      <c r="C32" s="5115"/>
      <c r="D32" s="5116"/>
      <c r="E32" s="5184"/>
      <c r="F32" s="5598"/>
      <c r="G32" s="5598"/>
      <c r="H32" s="5598"/>
      <c r="I32" s="5598"/>
      <c r="J32" s="5002"/>
      <c r="K32" s="5513"/>
      <c r="L32" s="5650"/>
      <c r="M32" s="5651"/>
      <c r="N32" s="5652"/>
      <c r="O32" s="5423"/>
      <c r="P32" s="5424"/>
      <c r="Q32" s="5435"/>
      <c r="R32" s="5436"/>
      <c r="S32" s="5429"/>
      <c r="T32" s="5431" t="s">
        <v>154</v>
      </c>
      <c r="U32" s="5433"/>
      <c r="V32" s="5431" t="s">
        <v>154</v>
      </c>
      <c r="W32" s="4166"/>
      <c r="X32" s="5407" t="s">
        <v>154</v>
      </c>
      <c r="Y32" s="5409"/>
      <c r="Z32" s="5410"/>
      <c r="AA32" s="5410"/>
      <c r="AB32" s="5410"/>
      <c r="AC32" s="5415"/>
      <c r="AD32" s="5410"/>
      <c r="AE32" s="5410"/>
      <c r="AF32" s="5411"/>
      <c r="AG32" s="5417"/>
      <c r="AH32" s="5418"/>
      <c r="AI32" s="5419"/>
      <c r="AJ32" s="5417"/>
      <c r="AK32" s="5418"/>
      <c r="AL32" s="5419"/>
      <c r="AM32" s="5391">
        <f>SUM(AG32:AL34)</f>
        <v>0</v>
      </c>
      <c r="AN32" s="5392"/>
      <c r="AO32" s="5393"/>
      <c r="AP32" s="5567"/>
      <c r="AQ32" s="5568"/>
      <c r="AR32" s="5569"/>
      <c r="AS32" s="5567"/>
      <c r="AT32" s="5568"/>
      <c r="AU32" s="5569"/>
      <c r="AV32" s="5567"/>
      <c r="AW32" s="5568"/>
      <c r="AX32" s="5569"/>
      <c r="AY32" s="5476">
        <f>SUM(AP32:AX34)</f>
        <v>0</v>
      </c>
      <c r="AZ32" s="5477"/>
      <c r="BA32" s="5570"/>
      <c r="BB32" s="5476">
        <f>AC32+AM32+AY32</f>
        <v>0</v>
      </c>
      <c r="BC32" s="5477"/>
      <c r="BD32" s="5478"/>
      <c r="BE32" s="5686"/>
      <c r="BF32" s="5687"/>
      <c r="BG32" s="5688"/>
      <c r="BH32" s="5379"/>
      <c r="BI32" s="5382"/>
      <c r="BJ32" s="5383"/>
      <c r="BK32" s="5383"/>
      <c r="BL32" s="5383"/>
      <c r="BM32" s="5383"/>
      <c r="BN32" s="5383"/>
      <c r="BO32" s="5383"/>
      <c r="BP32" s="5384"/>
    </row>
    <row r="33" spans="1:68" s="1085" customFormat="1" ht="14.1" customHeight="1">
      <c r="A33" s="5112"/>
      <c r="B33" s="5117"/>
      <c r="C33" s="5118"/>
      <c r="D33" s="5119"/>
      <c r="E33" s="5599"/>
      <c r="F33" s="5600"/>
      <c r="G33" s="5600"/>
      <c r="H33" s="5600"/>
      <c r="I33" s="5600"/>
      <c r="J33" s="5601"/>
      <c r="K33" s="5263"/>
      <c r="L33" s="5683"/>
      <c r="M33" s="5684"/>
      <c r="N33" s="5685"/>
      <c r="O33" s="5425"/>
      <c r="P33" s="5426"/>
      <c r="Q33" s="5437"/>
      <c r="R33" s="5438"/>
      <c r="S33" s="5430"/>
      <c r="T33" s="5432"/>
      <c r="U33" s="5434"/>
      <c r="V33" s="5432"/>
      <c r="W33" s="4169"/>
      <c r="X33" s="5408"/>
      <c r="Y33" s="5412"/>
      <c r="Z33" s="5413"/>
      <c r="AA33" s="5413"/>
      <c r="AB33" s="5413"/>
      <c r="AC33" s="5416"/>
      <c r="AD33" s="5413"/>
      <c r="AE33" s="5413"/>
      <c r="AF33" s="5414"/>
      <c r="AG33" s="5420"/>
      <c r="AH33" s="5421"/>
      <c r="AI33" s="5422"/>
      <c r="AJ33" s="5420"/>
      <c r="AK33" s="5421"/>
      <c r="AL33" s="5422"/>
      <c r="AM33" s="5394"/>
      <c r="AN33" s="5395"/>
      <c r="AO33" s="5396"/>
      <c r="AP33" s="5555"/>
      <c r="AQ33" s="5556"/>
      <c r="AR33" s="5557"/>
      <c r="AS33" s="5555"/>
      <c r="AT33" s="5556"/>
      <c r="AU33" s="5557"/>
      <c r="AV33" s="5555"/>
      <c r="AW33" s="5556"/>
      <c r="AX33" s="5557"/>
      <c r="AY33" s="5531"/>
      <c r="AZ33" s="5532"/>
      <c r="BA33" s="5533"/>
      <c r="BB33" s="5531"/>
      <c r="BC33" s="5532"/>
      <c r="BD33" s="5535"/>
      <c r="BE33" s="5689"/>
      <c r="BF33" s="5690"/>
      <c r="BG33" s="5691"/>
      <c r="BH33" s="5380"/>
      <c r="BI33" s="5388"/>
      <c r="BJ33" s="5389"/>
      <c r="BK33" s="5389"/>
      <c r="BL33" s="5389"/>
      <c r="BM33" s="5389"/>
      <c r="BN33" s="5389"/>
      <c r="BO33" s="5389"/>
      <c r="BP33" s="5390"/>
    </row>
    <row r="34" spans="1:68" s="1085" customFormat="1" ht="14.1" customHeight="1" thickBot="1">
      <c r="A34" s="5514"/>
      <c r="B34" s="5515"/>
      <c r="C34" s="5516"/>
      <c r="D34" s="5517"/>
      <c r="E34" s="5604"/>
      <c r="F34" s="5605"/>
      <c r="G34" s="5605"/>
      <c r="H34" s="5605"/>
      <c r="I34" s="5605"/>
      <c r="J34" s="5606"/>
      <c r="K34" s="5703"/>
      <c r="L34" s="5515"/>
      <c r="M34" s="5516"/>
      <c r="N34" s="5517"/>
      <c r="O34" s="5460"/>
      <c r="P34" s="5461"/>
      <c r="Q34" s="5588"/>
      <c r="R34" s="5589"/>
      <c r="S34" s="1131"/>
      <c r="T34" s="1132" t="s">
        <v>47</v>
      </c>
      <c r="U34" s="1371"/>
      <c r="V34" s="1132" t="s">
        <v>47</v>
      </c>
      <c r="W34" s="1371"/>
      <c r="X34" s="1133" t="s">
        <v>47</v>
      </c>
      <c r="Y34" s="1134" t="s">
        <v>1609</v>
      </c>
      <c r="Z34" s="5456"/>
      <c r="AA34" s="5456"/>
      <c r="AB34" s="1135" t="s">
        <v>1611</v>
      </c>
      <c r="AC34" s="1136" t="s">
        <v>1609</v>
      </c>
      <c r="AD34" s="5456"/>
      <c r="AE34" s="5456"/>
      <c r="AF34" s="1137" t="s">
        <v>1611</v>
      </c>
      <c r="AG34" s="5457"/>
      <c r="AH34" s="5458"/>
      <c r="AI34" s="5459"/>
      <c r="AJ34" s="5457"/>
      <c r="AK34" s="5458"/>
      <c r="AL34" s="5459"/>
      <c r="AM34" s="5463"/>
      <c r="AN34" s="5464"/>
      <c r="AO34" s="5465"/>
      <c r="AP34" s="5574"/>
      <c r="AQ34" s="5575"/>
      <c r="AR34" s="5576"/>
      <c r="AS34" s="5574"/>
      <c r="AT34" s="5575"/>
      <c r="AU34" s="5576"/>
      <c r="AV34" s="5574"/>
      <c r="AW34" s="5575"/>
      <c r="AX34" s="5576"/>
      <c r="AY34" s="5577"/>
      <c r="AZ34" s="5578"/>
      <c r="BA34" s="5579"/>
      <c r="BB34" s="5577"/>
      <c r="BC34" s="5578"/>
      <c r="BD34" s="5580"/>
      <c r="BE34" s="5522"/>
      <c r="BF34" s="5523"/>
      <c r="BG34" s="5524"/>
      <c r="BH34" s="5462"/>
      <c r="BI34" s="5450"/>
      <c r="BJ34" s="5451"/>
      <c r="BK34" s="5451"/>
      <c r="BL34" s="5451"/>
      <c r="BM34" s="5451"/>
      <c r="BN34" s="5451"/>
      <c r="BO34" s="5451"/>
      <c r="BP34" s="5452"/>
    </row>
    <row r="35" spans="1:68" ht="6.95" customHeight="1">
      <c r="A35" s="898"/>
      <c r="B35" s="898"/>
      <c r="C35" s="898"/>
      <c r="D35" s="898"/>
      <c r="E35" s="898"/>
      <c r="F35" s="898"/>
      <c r="G35" s="898"/>
      <c r="H35" s="898"/>
      <c r="I35" s="898"/>
      <c r="J35" s="898"/>
      <c r="K35" s="898"/>
      <c r="L35" s="898"/>
      <c r="M35" s="898"/>
      <c r="N35" s="898"/>
      <c r="O35" s="1138"/>
      <c r="P35" s="1138"/>
      <c r="Q35" s="1279"/>
      <c r="R35" s="1279"/>
      <c r="S35" s="1139"/>
      <c r="T35" s="1140"/>
      <c r="U35" s="1141"/>
      <c r="V35" s="1140"/>
      <c r="W35" s="898"/>
      <c r="X35" s="898"/>
      <c r="Y35" s="898"/>
      <c r="Z35" s="898"/>
      <c r="AA35" s="898"/>
      <c r="AB35" s="898"/>
      <c r="AC35" s="1064"/>
      <c r="AD35" s="1064"/>
      <c r="AE35" s="915"/>
      <c r="AF35" s="898"/>
      <c r="AG35" s="898"/>
      <c r="AH35" s="898"/>
      <c r="AI35" s="898"/>
      <c r="AJ35" s="898"/>
      <c r="AK35" s="898"/>
      <c r="AL35" s="898"/>
      <c r="AM35" s="898"/>
      <c r="AN35" s="898"/>
      <c r="AO35" s="898"/>
      <c r="AP35" s="898"/>
      <c r="AQ35" s="898"/>
      <c r="AR35" s="898"/>
      <c r="AS35" s="898"/>
      <c r="AT35" s="898"/>
      <c r="AU35" s="898"/>
      <c r="AV35" s="898"/>
      <c r="AW35" s="898"/>
      <c r="AX35" s="898"/>
      <c r="AY35" s="898"/>
      <c r="AZ35" s="1064"/>
      <c r="BA35" s="1064"/>
      <c r="BB35" s="1064"/>
      <c r="BC35" s="915"/>
      <c r="BD35" s="898"/>
      <c r="BE35" s="1064"/>
      <c r="BF35" s="1064"/>
      <c r="BG35" s="898"/>
      <c r="BH35" s="1064"/>
      <c r="BI35" s="898"/>
      <c r="BJ35" s="898"/>
      <c r="BK35" s="898"/>
      <c r="BL35" s="898"/>
      <c r="BM35" s="898"/>
      <c r="BN35" s="898"/>
      <c r="BO35" s="1064"/>
      <c r="BP35" s="1064"/>
    </row>
    <row r="36" spans="1:68" ht="14.1" customHeight="1" thickBot="1">
      <c r="A36" s="898" t="s">
        <v>1630</v>
      </c>
      <c r="B36" s="898"/>
      <c r="C36" s="898"/>
      <c r="D36" s="898"/>
      <c r="E36" s="898"/>
      <c r="F36" s="898"/>
      <c r="G36" s="898"/>
      <c r="H36" s="898"/>
      <c r="I36" s="898"/>
      <c r="J36" s="898"/>
      <c r="K36" s="898"/>
      <c r="L36" s="898"/>
      <c r="M36" s="898"/>
      <c r="N36" s="898"/>
      <c r="O36" s="1138"/>
      <c r="P36" s="1138"/>
      <c r="Q36" s="1279"/>
      <c r="R36" s="1279"/>
      <c r="S36" s="1139"/>
      <c r="T36" s="1140"/>
      <c r="U36" s="1141"/>
      <c r="V36" s="1140"/>
      <c r="W36" s="898"/>
      <c r="X36" s="898"/>
      <c r="Y36" s="898"/>
      <c r="Z36" s="898"/>
      <c r="AA36" s="898"/>
      <c r="AB36" s="898"/>
      <c r="AC36" s="898"/>
      <c r="AD36" s="898"/>
      <c r="AE36" s="915"/>
      <c r="AF36" s="898"/>
      <c r="AG36" s="898"/>
      <c r="AH36" s="898"/>
      <c r="AI36" s="898"/>
      <c r="AJ36" s="898"/>
      <c r="AK36" s="898"/>
      <c r="AL36" s="898"/>
      <c r="AM36" s="898"/>
      <c r="AN36" s="898"/>
      <c r="AO36" s="898"/>
      <c r="AP36" s="898"/>
      <c r="AQ36" s="898"/>
      <c r="AR36" s="898"/>
      <c r="AS36" s="898"/>
      <c r="AT36" s="898"/>
      <c r="AU36" s="898"/>
      <c r="AV36" s="898"/>
      <c r="AW36" s="898"/>
      <c r="AX36" s="898"/>
      <c r="AY36" s="898"/>
      <c r="AZ36" s="898"/>
      <c r="BA36" s="898"/>
      <c r="BB36" s="898"/>
      <c r="BC36" s="915"/>
      <c r="BD36" s="898"/>
      <c r="BE36" s="898"/>
      <c r="BF36" s="898"/>
      <c r="BG36" s="898"/>
      <c r="BH36" s="898"/>
      <c r="BI36" s="898"/>
      <c r="BJ36" s="898"/>
      <c r="BK36" s="898"/>
      <c r="BL36" s="898"/>
      <c r="BM36" s="898"/>
      <c r="BN36" s="898"/>
      <c r="BO36" s="898"/>
      <c r="BP36" s="898"/>
    </row>
    <row r="37" spans="1:68" s="1085" customFormat="1" ht="14.1" customHeight="1">
      <c r="A37" s="931"/>
      <c r="B37" s="931"/>
      <c r="C37" s="932"/>
      <c r="D37" s="933"/>
      <c r="E37" s="932"/>
      <c r="F37" s="932"/>
      <c r="G37" s="932"/>
      <c r="H37" s="932"/>
      <c r="I37" s="932"/>
      <c r="J37" s="932"/>
      <c r="K37" s="932"/>
      <c r="L37" s="932"/>
      <c r="M37" s="932"/>
      <c r="N37" s="932"/>
      <c r="O37" s="1157"/>
      <c r="P37" s="1157"/>
      <c r="Q37" s="1158"/>
      <c r="R37" s="1158"/>
      <c r="S37" s="1159"/>
      <c r="T37" s="1143"/>
      <c r="U37" s="1159"/>
      <c r="V37" s="1143"/>
      <c r="W37" s="1160"/>
      <c r="X37" s="1161" t="s">
        <v>154</v>
      </c>
      <c r="Y37" s="5692"/>
      <c r="Z37" s="5693"/>
      <c r="AA37" s="5693"/>
      <c r="AB37" s="5694"/>
      <c r="AC37" s="5692"/>
      <c r="AD37" s="5693"/>
      <c r="AE37" s="5693"/>
      <c r="AF37" s="5694"/>
      <c r="AG37" s="932"/>
      <c r="AH37" s="932"/>
      <c r="AI37" s="932"/>
      <c r="AJ37" s="932"/>
      <c r="AK37" s="932"/>
      <c r="AL37" s="932"/>
      <c r="AM37" s="931"/>
      <c r="AN37" s="932"/>
      <c r="AO37" s="933"/>
      <c r="AP37" s="932"/>
      <c r="AQ37" s="932"/>
      <c r="AR37" s="932"/>
      <c r="AS37" s="931"/>
      <c r="AT37" s="932"/>
      <c r="AU37" s="933"/>
      <c r="AV37" s="932"/>
      <c r="AW37" s="932"/>
      <c r="AX37" s="932"/>
      <c r="AY37" s="931"/>
      <c r="AZ37" s="1162"/>
      <c r="BA37" s="1163"/>
      <c r="BB37" s="1162"/>
      <c r="BC37" s="932"/>
      <c r="BD37" s="932"/>
      <c r="BE37" s="5701"/>
      <c r="BF37" s="5702"/>
      <c r="BG37" s="5124"/>
      <c r="BH37" s="1164"/>
      <c r="BI37" s="1142"/>
      <c r="BJ37" s="1159"/>
      <c r="BK37" s="1159"/>
      <c r="BL37" s="1159"/>
      <c r="BM37" s="1159"/>
      <c r="BN37" s="1159"/>
      <c r="BO37" s="1159"/>
      <c r="BP37" s="1165"/>
    </row>
    <row r="38" spans="1:68" s="1085" customFormat="1" ht="14.1" customHeight="1" thickBot="1">
      <c r="A38" s="1166"/>
      <c r="B38" s="1166"/>
      <c r="C38" s="1167"/>
      <c r="D38" s="1168"/>
      <c r="E38" s="1167"/>
      <c r="F38" s="1167"/>
      <c r="G38" s="1167"/>
      <c r="H38" s="1167"/>
      <c r="I38" s="1167"/>
      <c r="J38" s="1167"/>
      <c r="K38" s="1167"/>
      <c r="L38" s="1167"/>
      <c r="M38" s="1167"/>
      <c r="N38" s="1167"/>
      <c r="O38" s="1167"/>
      <c r="P38" s="1167"/>
      <c r="Q38" s="1167"/>
      <c r="R38" s="1167"/>
      <c r="S38" s="1372"/>
      <c r="T38" s="1167"/>
      <c r="U38" s="1167"/>
      <c r="V38" s="1167"/>
      <c r="W38" s="1169"/>
      <c r="X38" s="1170" t="s">
        <v>47</v>
      </c>
      <c r="Y38" s="5695"/>
      <c r="Z38" s="5696"/>
      <c r="AA38" s="5696"/>
      <c r="AB38" s="5697"/>
      <c r="AC38" s="5695"/>
      <c r="AD38" s="5696"/>
      <c r="AE38" s="5696"/>
      <c r="AF38" s="5697"/>
      <c r="AG38" s="1167"/>
      <c r="AH38" s="1167"/>
      <c r="AI38" s="1167"/>
      <c r="AJ38" s="1167"/>
      <c r="AK38" s="1167"/>
      <c r="AL38" s="1167"/>
      <c r="AM38" s="1166"/>
      <c r="AN38" s="1167"/>
      <c r="AO38" s="1168"/>
      <c r="AP38" s="1167"/>
      <c r="AQ38" s="1167"/>
      <c r="AR38" s="1167"/>
      <c r="AS38" s="1166"/>
      <c r="AT38" s="1167"/>
      <c r="AU38" s="1168"/>
      <c r="AV38" s="1167"/>
      <c r="AW38" s="1167"/>
      <c r="AX38" s="1167"/>
      <c r="AY38" s="1166"/>
      <c r="AZ38" s="1167"/>
      <c r="BA38" s="1168"/>
      <c r="BB38" s="1167"/>
      <c r="BC38" s="1167"/>
      <c r="BD38" s="1167"/>
      <c r="BE38" s="5653"/>
      <c r="BF38" s="5149"/>
      <c r="BG38" s="5149"/>
      <c r="BH38" s="1171"/>
      <c r="BI38" s="1125"/>
      <c r="BJ38" s="1372"/>
      <c r="BK38" s="1372"/>
      <c r="BL38" s="1372"/>
      <c r="BM38" s="1372"/>
      <c r="BN38" s="1372"/>
      <c r="BO38" s="1372"/>
      <c r="BP38" s="1172"/>
    </row>
    <row r="39" spans="1:68" s="1085" customFormat="1" ht="12" customHeight="1">
      <c r="A39" s="1065" t="s">
        <v>1613</v>
      </c>
      <c r="B39" s="1149"/>
      <c r="C39" s="1150" t="s">
        <v>1614</v>
      </c>
      <c r="D39" s="1151" t="s">
        <v>1631</v>
      </c>
      <c r="E39" s="1151"/>
      <c r="F39" s="1151"/>
      <c r="G39" s="1151"/>
      <c r="H39" s="1151"/>
      <c r="I39" s="1151"/>
      <c r="J39" s="1151"/>
      <c r="K39" s="1151"/>
      <c r="L39" s="1151"/>
      <c r="M39" s="1151"/>
      <c r="N39" s="1151"/>
      <c r="O39" s="1151"/>
      <c r="P39" s="1151"/>
      <c r="Q39" s="1151"/>
      <c r="R39" s="1151"/>
      <c r="S39" s="1151"/>
      <c r="T39" s="1151"/>
      <c r="U39" s="1151"/>
      <c r="V39" s="1151"/>
      <c r="W39" s="1151"/>
      <c r="X39" s="1151"/>
      <c r="Y39" s="1151"/>
      <c r="Z39" s="1151"/>
      <c r="AA39" s="1151"/>
      <c r="AB39" s="1151"/>
      <c r="AC39" s="1151"/>
      <c r="AD39" s="1151"/>
      <c r="AE39" s="1151"/>
      <c r="AF39" s="1151"/>
      <c r="AG39" s="1151"/>
      <c r="AH39" s="1151"/>
      <c r="AI39" s="1151"/>
      <c r="AJ39" s="1151"/>
      <c r="AK39" s="1151"/>
      <c r="AL39" s="1151"/>
      <c r="AM39" s="1151"/>
      <c r="AN39" s="1151"/>
      <c r="AO39" s="1151"/>
      <c r="AP39" s="1151"/>
      <c r="AQ39" s="1151"/>
      <c r="AR39" s="1151"/>
      <c r="AS39" s="1151"/>
      <c r="AT39" s="1151"/>
      <c r="AU39" s="1151"/>
      <c r="AV39" s="1151"/>
      <c r="AW39" s="1151"/>
      <c r="AX39" s="1151"/>
      <c r="AY39" s="1151"/>
      <c r="AZ39" s="1151"/>
      <c r="BA39" s="1151"/>
      <c r="BB39" s="1151"/>
      <c r="BC39" s="1151"/>
      <c r="BD39" s="1152"/>
      <c r="BE39" s="1152"/>
      <c r="BF39" s="1152"/>
      <c r="BG39" s="1152"/>
      <c r="BH39" s="1152"/>
      <c r="BI39" s="1152"/>
      <c r="BJ39" s="1152"/>
      <c r="BK39" s="1152"/>
      <c r="BL39" s="1152"/>
      <c r="BM39" s="1152"/>
      <c r="BN39" s="1152"/>
      <c r="BO39" s="1152"/>
      <c r="BP39" s="1152"/>
    </row>
    <row r="40" spans="1:68" s="1085" customFormat="1" ht="12" customHeight="1">
      <c r="C40" s="1150" t="s">
        <v>155</v>
      </c>
      <c r="D40" s="5592" t="s">
        <v>435</v>
      </c>
      <c r="E40" s="5592"/>
      <c r="F40" s="5592"/>
      <c r="G40" s="5592"/>
      <c r="H40" s="5592"/>
      <c r="I40" s="5592"/>
      <c r="J40" s="5592"/>
      <c r="K40" s="5592"/>
      <c r="L40" s="5592"/>
      <c r="M40" s="5592"/>
      <c r="N40" s="5592"/>
      <c r="O40" s="5592"/>
      <c r="P40" s="5592"/>
      <c r="Q40" s="5592"/>
      <c r="R40" s="5592"/>
      <c r="S40" s="5592"/>
      <c r="T40" s="5592"/>
      <c r="U40" s="5592"/>
      <c r="V40" s="5592"/>
      <c r="W40" s="5592"/>
      <c r="X40" s="5592"/>
      <c r="Y40" s="5592"/>
      <c r="Z40" s="5592"/>
      <c r="AA40" s="5592"/>
      <c r="AB40" s="5592"/>
      <c r="AC40" s="5592"/>
      <c r="AD40" s="5592"/>
      <c r="AE40" s="5592"/>
      <c r="AF40" s="5592"/>
      <c r="AG40" s="5592"/>
      <c r="AH40" s="5592"/>
      <c r="AI40" s="5592"/>
      <c r="AJ40" s="5592"/>
      <c r="AK40" s="5592"/>
      <c r="AL40" s="5592"/>
      <c r="AM40" s="5592"/>
      <c r="AN40" s="5592"/>
      <c r="AO40" s="5592"/>
      <c r="AP40" s="5592"/>
      <c r="AQ40" s="5592"/>
      <c r="AR40" s="5592"/>
      <c r="AS40" s="5592"/>
      <c r="AT40" s="5592"/>
      <c r="AU40" s="5592"/>
      <c r="AV40" s="5592"/>
      <c r="AW40" s="5592"/>
      <c r="AX40" s="5592"/>
      <c r="AY40" s="5592"/>
      <c r="AZ40" s="5592"/>
      <c r="BA40" s="5592"/>
      <c r="BB40" s="5592"/>
      <c r="BC40" s="5592"/>
      <c r="BD40" s="5592"/>
      <c r="BE40" s="5592"/>
      <c r="BF40" s="5592"/>
      <c r="BG40" s="5592"/>
      <c r="BH40" s="5592"/>
      <c r="BI40" s="5592"/>
      <c r="BJ40" s="5592"/>
      <c r="BK40" s="5592"/>
      <c r="BL40" s="5592"/>
      <c r="BM40" s="5592"/>
      <c r="BN40" s="5592"/>
      <c r="BO40" s="5592"/>
      <c r="BP40" s="5592"/>
    </row>
    <row r="41" spans="1:68" s="1085" customFormat="1" ht="12" customHeight="1">
      <c r="C41" s="1150" t="s">
        <v>1632</v>
      </c>
      <c r="D41" s="3711" t="s">
        <v>1618</v>
      </c>
      <c r="E41" s="3711"/>
      <c r="F41" s="3711"/>
      <c r="G41" s="3711"/>
      <c r="H41" s="3711"/>
      <c r="I41" s="3711"/>
      <c r="J41" s="3711"/>
      <c r="K41" s="3711"/>
      <c r="L41" s="3711"/>
      <c r="M41" s="3711"/>
      <c r="N41" s="3711"/>
      <c r="O41" s="3711"/>
      <c r="P41" s="3711"/>
      <c r="Q41" s="3711"/>
      <c r="R41" s="3711"/>
      <c r="S41" s="3711"/>
      <c r="T41" s="3711"/>
      <c r="U41" s="3711"/>
      <c r="V41" s="3711"/>
      <c r="W41" s="3711"/>
      <c r="X41" s="3711"/>
      <c r="Y41" s="3711"/>
      <c r="Z41" s="3711"/>
      <c r="AA41" s="3711"/>
      <c r="AB41" s="3711"/>
      <c r="AC41" s="3711"/>
      <c r="AD41" s="3711"/>
      <c r="AE41" s="3711"/>
      <c r="AF41" s="3711"/>
      <c r="AG41" s="3711"/>
      <c r="AH41" s="3711"/>
      <c r="AI41" s="3711"/>
      <c r="AJ41" s="3711"/>
      <c r="AK41" s="3711"/>
      <c r="AL41" s="3711"/>
      <c r="AM41" s="3711"/>
      <c r="AN41" s="3711"/>
      <c r="AO41" s="3711"/>
      <c r="AP41" s="3711"/>
      <c r="AQ41" s="3711"/>
      <c r="AR41" s="3711"/>
      <c r="AS41" s="3711"/>
      <c r="AT41" s="3711"/>
      <c r="AU41" s="3711"/>
      <c r="AV41" s="3711"/>
      <c r="AW41" s="3711"/>
      <c r="AX41" s="3711"/>
      <c r="AY41" s="3711"/>
      <c r="AZ41" s="3711"/>
      <c r="BA41" s="3711"/>
      <c r="BB41" s="3711"/>
      <c r="BC41" s="3711"/>
      <c r="BD41" s="3711"/>
      <c r="BE41" s="3711"/>
      <c r="BF41" s="3711"/>
      <c r="BG41" s="3711"/>
      <c r="BH41" s="3711"/>
      <c r="BI41" s="3711"/>
      <c r="BJ41" s="3711"/>
      <c r="BK41" s="3711"/>
      <c r="BL41" s="3711"/>
      <c r="BM41" s="3711"/>
      <c r="BN41" s="3711"/>
      <c r="BO41" s="3711"/>
      <c r="BP41" s="3711"/>
    </row>
    <row r="42" spans="1:68" s="1085" customFormat="1" ht="12" customHeight="1">
      <c r="C42" s="1150" t="s">
        <v>1619</v>
      </c>
      <c r="D42" s="5593" t="s">
        <v>1620</v>
      </c>
      <c r="E42" s="5593"/>
      <c r="F42" s="5593"/>
      <c r="G42" s="5593"/>
      <c r="H42" s="5593"/>
      <c r="I42" s="5593"/>
      <c r="J42" s="5593"/>
      <c r="K42" s="5593"/>
      <c r="L42" s="5593"/>
      <c r="M42" s="5593"/>
      <c r="N42" s="5593"/>
      <c r="O42" s="5593"/>
      <c r="P42" s="5593"/>
      <c r="Q42" s="5593"/>
      <c r="R42" s="5593"/>
      <c r="S42" s="5593"/>
      <c r="T42" s="5593"/>
      <c r="U42" s="5593"/>
      <c r="V42" s="5593"/>
      <c r="W42" s="5593"/>
      <c r="X42" s="5593"/>
      <c r="Y42" s="5593"/>
      <c r="Z42" s="5593"/>
      <c r="AA42" s="5593"/>
      <c r="AB42" s="5593"/>
      <c r="AC42" s="5593"/>
      <c r="AD42" s="5593"/>
      <c r="AE42" s="5593"/>
      <c r="AF42" s="5593"/>
      <c r="AG42" s="5593"/>
      <c r="AH42" s="5593"/>
      <c r="AI42" s="5593"/>
      <c r="AJ42" s="5593"/>
      <c r="AK42" s="5593"/>
      <c r="AL42" s="5593"/>
      <c r="AM42" s="5593"/>
      <c r="AN42" s="5593"/>
      <c r="AO42" s="5593"/>
      <c r="AP42" s="5593"/>
      <c r="AQ42" s="5593"/>
      <c r="AR42" s="5593"/>
      <c r="AS42" s="5593"/>
      <c r="AT42" s="5593"/>
      <c r="AU42" s="5593"/>
      <c r="AV42" s="5593"/>
      <c r="AW42" s="5593"/>
      <c r="AX42" s="5593"/>
      <c r="AY42" s="5593"/>
      <c r="AZ42" s="5593"/>
      <c r="BA42" s="5593"/>
      <c r="BB42" s="5593"/>
      <c r="BC42" s="5593"/>
      <c r="BD42" s="5593"/>
      <c r="BE42" s="5593"/>
      <c r="BF42" s="5593"/>
      <c r="BG42" s="5593"/>
      <c r="BH42" s="5593"/>
      <c r="BI42" s="5593"/>
      <c r="BJ42" s="5593"/>
      <c r="BK42" s="5593"/>
      <c r="BL42" s="5593"/>
      <c r="BM42" s="5593"/>
      <c r="BN42" s="5593"/>
      <c r="BO42" s="5593"/>
      <c r="BP42" s="5593"/>
    </row>
    <row r="43" spans="1:68" s="1085" customFormat="1" ht="12" customHeight="1">
      <c r="C43" s="1150"/>
      <c r="D43" s="954"/>
      <c r="E43" s="954"/>
      <c r="F43" s="954"/>
      <c r="G43" s="954"/>
      <c r="H43" s="954"/>
      <c r="I43" s="954"/>
      <c r="J43" s="954"/>
      <c r="K43" s="954"/>
      <c r="L43" s="954"/>
      <c r="M43" s="954"/>
      <c r="N43" s="954"/>
      <c r="O43" s="954"/>
      <c r="P43" s="954"/>
      <c r="Q43" s="954"/>
      <c r="R43" s="954"/>
      <c r="S43" s="954"/>
      <c r="T43" s="954"/>
      <c r="U43" s="954"/>
      <c r="V43" s="954"/>
      <c r="W43" s="954"/>
      <c r="X43" s="954"/>
      <c r="Y43" s="954"/>
      <c r="Z43" s="954"/>
      <c r="AA43" s="954"/>
      <c r="AB43" s="954"/>
      <c r="AC43" s="954"/>
      <c r="AD43" s="954"/>
      <c r="AE43" s="954"/>
      <c r="AF43" s="954"/>
      <c r="AG43" s="954"/>
      <c r="AH43" s="954"/>
      <c r="AI43" s="954"/>
      <c r="AJ43" s="954"/>
      <c r="AK43" s="954"/>
      <c r="AL43" s="954"/>
      <c r="AM43" s="954"/>
      <c r="AN43" s="954"/>
      <c r="AO43" s="954"/>
      <c r="AP43" s="954"/>
      <c r="AQ43" s="954"/>
      <c r="AR43" s="954"/>
      <c r="AS43" s="954"/>
      <c r="AT43" s="954"/>
      <c r="AU43" s="954"/>
      <c r="AV43" s="954"/>
      <c r="AW43" s="954"/>
      <c r="AX43" s="954"/>
      <c r="AY43" s="954"/>
      <c r="AZ43" s="954"/>
      <c r="BA43" s="954"/>
      <c r="BB43" s="954"/>
      <c r="BC43" s="954"/>
      <c r="BD43" s="954"/>
      <c r="BE43" s="954"/>
      <c r="BF43" s="954"/>
      <c r="BG43" s="954"/>
      <c r="BH43" s="954"/>
      <c r="BI43" s="954"/>
      <c r="BJ43" s="954"/>
      <c r="BK43" s="954"/>
      <c r="BL43" s="954"/>
      <c r="BM43" s="954"/>
      <c r="BN43" s="954"/>
      <c r="BO43" s="954"/>
      <c r="BP43" s="954"/>
    </row>
    <row r="44" spans="1:68" ht="14.1" customHeight="1">
      <c r="A44" s="3414" t="s">
        <v>1937</v>
      </c>
      <c r="B44" s="5612"/>
      <c r="C44" s="5612"/>
      <c r="D44" s="5612"/>
      <c r="E44" s="5612"/>
      <c r="F44" s="5612"/>
      <c r="G44" s="5612"/>
      <c r="H44" s="5612"/>
      <c r="I44" s="5612"/>
      <c r="J44" s="5612"/>
      <c r="K44" s="5612"/>
      <c r="L44" s="5612"/>
      <c r="M44" s="5612"/>
      <c r="N44" s="5612"/>
      <c r="O44" s="5612"/>
      <c r="P44" s="5612"/>
      <c r="Q44" s="5612"/>
      <c r="R44" s="5612"/>
      <c r="S44" s="5612"/>
      <c r="T44" s="5612"/>
      <c r="U44" s="5612"/>
      <c r="V44" s="5612"/>
      <c r="W44" s="5612"/>
      <c r="X44" s="5612"/>
      <c r="Y44" s="5612"/>
      <c r="Z44" s="5612"/>
      <c r="AA44" s="5612"/>
      <c r="AB44" s="5612"/>
      <c r="AC44" s="5612"/>
      <c r="AD44" s="5612"/>
      <c r="AE44" s="5612"/>
      <c r="AF44" s="5612"/>
      <c r="AG44" s="5612"/>
      <c r="AH44" s="5612"/>
      <c r="AI44" s="5612"/>
      <c r="AJ44" s="5612"/>
      <c r="AK44" s="5612"/>
      <c r="AL44" s="5612"/>
      <c r="AM44" s="5612"/>
      <c r="AN44" s="5612"/>
      <c r="AO44" s="5612"/>
      <c r="AP44" s="5612"/>
      <c r="AQ44" s="5612"/>
      <c r="AR44" s="5612"/>
      <c r="AS44" s="5612"/>
      <c r="AT44" s="5612"/>
      <c r="AU44" s="5612"/>
      <c r="AV44" s="5612"/>
      <c r="AW44" s="5612"/>
      <c r="AX44" s="5612"/>
      <c r="AY44" s="5612"/>
      <c r="AZ44" s="5612"/>
      <c r="BA44" s="5612"/>
      <c r="BB44" s="5612"/>
      <c r="BC44" s="5612"/>
      <c r="BD44" s="5612"/>
      <c r="BE44" s="5612"/>
      <c r="BF44" s="5612"/>
      <c r="BG44" s="5612"/>
      <c r="BH44" s="5612"/>
      <c r="BI44" s="5612"/>
      <c r="BJ44" s="5612"/>
      <c r="BK44" s="5612"/>
      <c r="BL44" s="5612"/>
      <c r="BM44" s="5612"/>
      <c r="BN44" s="5612"/>
      <c r="BO44" s="5612"/>
      <c r="BP44" s="5612"/>
    </row>
    <row r="45" spans="1:68" ht="5.0999999999999996" customHeight="1"/>
    <row r="46" spans="1:68" ht="14.1" customHeight="1">
      <c r="A46" s="1109" t="s">
        <v>1622</v>
      </c>
      <c r="B46" s="1109"/>
      <c r="C46" s="1106"/>
      <c r="D46" s="1106"/>
      <c r="E46" s="1106"/>
      <c r="F46" s="1106"/>
      <c r="G46" s="1106"/>
      <c r="H46" s="1106"/>
      <c r="I46" s="1106"/>
      <c r="J46" s="1106"/>
      <c r="K46" s="1106"/>
      <c r="L46" s="1106"/>
      <c r="M46" s="1106"/>
      <c r="N46" s="1106"/>
      <c r="O46" s="1106"/>
      <c r="P46" s="1106"/>
      <c r="Q46" s="1106"/>
      <c r="R46" s="1106"/>
      <c r="S46" s="1106"/>
      <c r="T46" s="1106"/>
      <c r="U46" s="1106"/>
      <c r="V46" s="1106"/>
      <c r="W46" s="1106"/>
      <c r="X46" s="1106"/>
      <c r="Y46" s="1106"/>
      <c r="Z46" s="1106"/>
      <c r="AA46" s="1106"/>
      <c r="AB46" s="1106"/>
      <c r="AC46" s="1106"/>
      <c r="AD46" s="1106"/>
      <c r="AE46" s="1106"/>
      <c r="AY46" s="5109" t="s">
        <v>1621</v>
      </c>
      <c r="AZ46" s="5109"/>
      <c r="BA46" s="5109"/>
      <c r="BB46" s="5109"/>
      <c r="BC46" s="5109"/>
      <c r="BD46" s="5109"/>
      <c r="BE46" s="5109"/>
      <c r="BF46" s="5110">
        <f>BF3</f>
        <v>0</v>
      </c>
      <c r="BG46" s="5110"/>
      <c r="BH46" s="5129" t="s">
        <v>1583</v>
      </c>
      <c r="BI46" s="5129"/>
      <c r="BJ46" s="5129"/>
      <c r="BK46" s="5129"/>
      <c r="BL46" s="5129"/>
      <c r="BM46" s="5129"/>
    </row>
    <row r="47" spans="1:68" ht="6.95" customHeight="1" thickBot="1">
      <c r="A47" s="1109"/>
      <c r="B47" s="1109"/>
      <c r="C47" s="1106"/>
      <c r="D47" s="1106"/>
      <c r="E47" s="1106"/>
      <c r="F47" s="1106"/>
      <c r="G47" s="1106"/>
      <c r="H47" s="1106"/>
      <c r="I47" s="1106"/>
      <c r="J47" s="1106"/>
      <c r="K47" s="1106"/>
      <c r="L47" s="1106"/>
      <c r="M47" s="1106"/>
      <c r="N47" s="1106"/>
      <c r="O47" s="1106"/>
      <c r="P47" s="1106"/>
      <c r="Q47" s="1106"/>
      <c r="R47" s="1106"/>
      <c r="S47" s="1106"/>
      <c r="T47" s="1106"/>
      <c r="U47" s="1106"/>
      <c r="V47" s="1106"/>
      <c r="W47" s="1106"/>
      <c r="X47" s="1106"/>
      <c r="Y47" s="1106"/>
      <c r="Z47" s="1106"/>
      <c r="AA47" s="1106"/>
      <c r="AB47" s="1106"/>
      <c r="AC47" s="1106"/>
      <c r="AD47" s="1106"/>
      <c r="AE47" s="1106"/>
    </row>
    <row r="48" spans="1:68" s="1085" customFormat="1" ht="12.95" customHeight="1">
      <c r="A48" s="5130" t="s">
        <v>905</v>
      </c>
      <c r="B48" s="5098" t="s">
        <v>71</v>
      </c>
      <c r="C48" s="5099"/>
      <c r="D48" s="5133"/>
      <c r="E48" s="5098" t="s">
        <v>67</v>
      </c>
      <c r="F48" s="5099"/>
      <c r="G48" s="5099"/>
      <c r="H48" s="5099"/>
      <c r="I48" s="5099"/>
      <c r="J48" s="5100"/>
      <c r="K48" s="5698" t="s">
        <v>904</v>
      </c>
      <c r="L48" s="5138" t="s">
        <v>1655</v>
      </c>
      <c r="M48" s="5139"/>
      <c r="N48" s="5140"/>
      <c r="O48" s="5306" t="s">
        <v>901</v>
      </c>
      <c r="P48" s="5307"/>
      <c r="Q48" s="5098" t="s">
        <v>1633</v>
      </c>
      <c r="R48" s="5099"/>
      <c r="S48" s="5099"/>
      <c r="T48" s="5099"/>
      <c r="U48" s="5099"/>
      <c r="V48" s="5099"/>
      <c r="W48" s="5099"/>
      <c r="X48" s="5234"/>
      <c r="Y48" s="5233" t="s">
        <v>1591</v>
      </c>
      <c r="Z48" s="5099"/>
      <c r="AA48" s="5099"/>
      <c r="AB48" s="5099"/>
      <c r="AC48" s="5099"/>
      <c r="AD48" s="5099"/>
      <c r="AE48" s="5099"/>
      <c r="AF48" s="5099"/>
      <c r="AG48" s="5099"/>
      <c r="AH48" s="5099"/>
      <c r="AI48" s="5099"/>
      <c r="AJ48" s="5099"/>
      <c r="AK48" s="5099"/>
      <c r="AL48" s="5099"/>
      <c r="AM48" s="5099"/>
      <c r="AN48" s="5099"/>
      <c r="AO48" s="5099"/>
      <c r="AP48" s="5099"/>
      <c r="AQ48" s="5099"/>
      <c r="AR48" s="5099"/>
      <c r="AS48" s="5099"/>
      <c r="AT48" s="5099"/>
      <c r="AU48" s="5099"/>
      <c r="AV48" s="5099"/>
      <c r="AW48" s="5099"/>
      <c r="AX48" s="5099"/>
      <c r="AY48" s="5099"/>
      <c r="AZ48" s="5099"/>
      <c r="BA48" s="5099"/>
      <c r="BB48" s="5099"/>
      <c r="BC48" s="5099"/>
      <c r="BD48" s="5234"/>
      <c r="BE48" s="5359" t="s">
        <v>429</v>
      </c>
      <c r="BF48" s="4082"/>
      <c r="BG48" s="5629"/>
      <c r="BH48" s="5704" t="s">
        <v>76</v>
      </c>
      <c r="BI48" s="5138" t="s">
        <v>63</v>
      </c>
      <c r="BJ48" s="5635"/>
      <c r="BK48" s="5635"/>
      <c r="BL48" s="5635"/>
      <c r="BM48" s="5635"/>
      <c r="BN48" s="5635"/>
      <c r="BO48" s="5635"/>
      <c r="BP48" s="5636"/>
    </row>
    <row r="49" spans="1:68" s="1085" customFormat="1" ht="12.95" customHeight="1">
      <c r="A49" s="5131"/>
      <c r="B49" s="4169"/>
      <c r="C49" s="4170"/>
      <c r="D49" s="4171"/>
      <c r="E49" s="4169"/>
      <c r="F49" s="4170"/>
      <c r="G49" s="4170"/>
      <c r="H49" s="4170"/>
      <c r="I49" s="4170"/>
      <c r="J49" s="5101"/>
      <c r="K49" s="5699"/>
      <c r="L49" s="5141"/>
      <c r="M49" s="5142"/>
      <c r="N49" s="5143"/>
      <c r="O49" s="5308"/>
      <c r="P49" s="5309"/>
      <c r="Q49" s="4172"/>
      <c r="R49" s="4173"/>
      <c r="S49" s="4173"/>
      <c r="T49" s="4173"/>
      <c r="U49" s="4173"/>
      <c r="V49" s="4173"/>
      <c r="W49" s="4173"/>
      <c r="X49" s="5236"/>
      <c r="Y49" s="5235"/>
      <c r="Z49" s="4173"/>
      <c r="AA49" s="4173"/>
      <c r="AB49" s="4173"/>
      <c r="AC49" s="4173"/>
      <c r="AD49" s="4173"/>
      <c r="AE49" s="4173"/>
      <c r="AF49" s="4173"/>
      <c r="AG49" s="4173"/>
      <c r="AH49" s="4173"/>
      <c r="AI49" s="4173"/>
      <c r="AJ49" s="4173"/>
      <c r="AK49" s="4173"/>
      <c r="AL49" s="4173"/>
      <c r="AM49" s="4173"/>
      <c r="AN49" s="4173"/>
      <c r="AO49" s="4173"/>
      <c r="AP49" s="4173"/>
      <c r="AQ49" s="4173"/>
      <c r="AR49" s="4173"/>
      <c r="AS49" s="4173"/>
      <c r="AT49" s="4173"/>
      <c r="AU49" s="4173"/>
      <c r="AV49" s="4173"/>
      <c r="AW49" s="4173"/>
      <c r="AX49" s="4173"/>
      <c r="AY49" s="4173"/>
      <c r="AZ49" s="4173"/>
      <c r="BA49" s="4173"/>
      <c r="BB49" s="4173"/>
      <c r="BC49" s="4173"/>
      <c r="BD49" s="5236"/>
      <c r="BE49" s="5630"/>
      <c r="BF49" s="5631"/>
      <c r="BG49" s="5632"/>
      <c r="BH49" s="5705"/>
      <c r="BI49" s="5637"/>
      <c r="BJ49" s="5638"/>
      <c r="BK49" s="5638"/>
      <c r="BL49" s="5638"/>
      <c r="BM49" s="5638"/>
      <c r="BN49" s="5638"/>
      <c r="BO49" s="5638"/>
      <c r="BP49" s="5639"/>
    </row>
    <row r="50" spans="1:68" s="1085" customFormat="1" ht="15" customHeight="1">
      <c r="A50" s="5131"/>
      <c r="B50" s="4169"/>
      <c r="C50" s="4170"/>
      <c r="D50" s="4171"/>
      <c r="E50" s="4169"/>
      <c r="F50" s="4170"/>
      <c r="G50" s="4170"/>
      <c r="H50" s="4170"/>
      <c r="I50" s="4170"/>
      <c r="J50" s="5101"/>
      <c r="K50" s="5699"/>
      <c r="L50" s="5614"/>
      <c r="M50" s="5615"/>
      <c r="N50" s="5616"/>
      <c r="O50" s="5308"/>
      <c r="P50" s="5309"/>
      <c r="Q50" s="5151" t="s">
        <v>73</v>
      </c>
      <c r="R50" s="5152"/>
      <c r="S50" s="5152"/>
      <c r="T50" s="5153"/>
      <c r="U50" s="5154" t="s">
        <v>1592</v>
      </c>
      <c r="V50" s="5155"/>
      <c r="W50" s="5123" t="s">
        <v>153</v>
      </c>
      <c r="X50" s="5124"/>
      <c r="Y50" s="5163" t="s">
        <v>1829</v>
      </c>
      <c r="Z50" s="5164"/>
      <c r="AA50" s="5164"/>
      <c r="AB50" s="5164"/>
      <c r="AC50" s="5164"/>
      <c r="AD50" s="5164"/>
      <c r="AE50" s="5164"/>
      <c r="AF50" s="5165"/>
      <c r="AG50" s="5166" t="s">
        <v>446</v>
      </c>
      <c r="AH50" s="5164"/>
      <c r="AI50" s="5164"/>
      <c r="AJ50" s="5164"/>
      <c r="AK50" s="5164"/>
      <c r="AL50" s="5164"/>
      <c r="AM50" s="5164"/>
      <c r="AN50" s="5164"/>
      <c r="AO50" s="5164"/>
      <c r="AP50" s="5164"/>
      <c r="AQ50" s="5164"/>
      <c r="AR50" s="5164"/>
      <c r="AS50" s="5164"/>
      <c r="AT50" s="5164"/>
      <c r="AU50" s="5164"/>
      <c r="AV50" s="5164"/>
      <c r="AW50" s="5164"/>
      <c r="AX50" s="5164"/>
      <c r="AY50" s="5164"/>
      <c r="AZ50" s="5164"/>
      <c r="BA50" s="5165"/>
      <c r="BB50" s="5167" t="s">
        <v>219</v>
      </c>
      <c r="BC50" s="5168"/>
      <c r="BD50" s="5169"/>
      <c r="BE50" s="5617" t="s">
        <v>430</v>
      </c>
      <c r="BF50" s="5618"/>
      <c r="BG50" s="5619"/>
      <c r="BH50" s="5705"/>
      <c r="BI50" s="5623" t="s">
        <v>1594</v>
      </c>
      <c r="BJ50" s="4875"/>
      <c r="BK50" s="4875"/>
      <c r="BL50" s="4875"/>
      <c r="BM50" s="4875"/>
      <c r="BN50" s="4875"/>
      <c r="BO50" s="4875"/>
      <c r="BP50" s="5624"/>
    </row>
    <row r="51" spans="1:68" s="1085" customFormat="1" ht="15" customHeight="1">
      <c r="A51" s="5131"/>
      <c r="B51" s="4169"/>
      <c r="C51" s="4170"/>
      <c r="D51" s="4171"/>
      <c r="E51" s="4169"/>
      <c r="F51" s="4170"/>
      <c r="G51" s="4170"/>
      <c r="H51" s="4170"/>
      <c r="I51" s="4170"/>
      <c r="J51" s="5101"/>
      <c r="K51" s="5699"/>
      <c r="L51" s="5141" t="s">
        <v>1634</v>
      </c>
      <c r="M51" s="5142"/>
      <c r="N51" s="5143"/>
      <c r="O51" s="5308"/>
      <c r="P51" s="5309"/>
      <c r="Q51" s="5123" t="s">
        <v>900</v>
      </c>
      <c r="R51" s="5124"/>
      <c r="S51" s="5123" t="s">
        <v>902</v>
      </c>
      <c r="T51" s="5125"/>
      <c r="U51" s="5156"/>
      <c r="V51" s="5157"/>
      <c r="W51" s="5141"/>
      <c r="X51" s="5142"/>
      <c r="Y51" s="5181" t="s">
        <v>172</v>
      </c>
      <c r="Z51" s="5182"/>
      <c r="AA51" s="5182"/>
      <c r="AB51" s="5183"/>
      <c r="AC51" s="5184" t="s">
        <v>445</v>
      </c>
      <c r="AD51" s="5182"/>
      <c r="AE51" s="5182"/>
      <c r="AF51" s="5183"/>
      <c r="AG51" s="5205" t="s">
        <v>899</v>
      </c>
      <c r="AH51" s="5671"/>
      <c r="AI51" s="5672"/>
      <c r="AJ51" s="5154" t="s">
        <v>898</v>
      </c>
      <c r="AK51" s="5211"/>
      <c r="AL51" s="5155"/>
      <c r="AM51" s="4166" t="s">
        <v>427</v>
      </c>
      <c r="AN51" s="4167"/>
      <c r="AO51" s="4168"/>
      <c r="AP51" s="5356" t="s">
        <v>1595</v>
      </c>
      <c r="AQ51" s="5357"/>
      <c r="AR51" s="5358"/>
      <c r="AS51" s="5356" t="s">
        <v>425</v>
      </c>
      <c r="AT51" s="5357"/>
      <c r="AU51" s="5358"/>
      <c r="AV51" s="5356" t="s">
        <v>1596</v>
      </c>
      <c r="AW51" s="5357"/>
      <c r="AX51" s="5358"/>
      <c r="AY51" s="5123" t="s">
        <v>427</v>
      </c>
      <c r="AZ51" s="5124"/>
      <c r="BA51" s="5124"/>
      <c r="BB51" s="5170"/>
      <c r="BC51" s="5171"/>
      <c r="BD51" s="5172"/>
      <c r="BE51" s="5620"/>
      <c r="BF51" s="5621"/>
      <c r="BG51" s="5622"/>
      <c r="BH51" s="5705"/>
      <c r="BI51" s="4877"/>
      <c r="BJ51" s="4878"/>
      <c r="BK51" s="4878"/>
      <c r="BL51" s="4878"/>
      <c r="BM51" s="4878"/>
      <c r="BN51" s="4878"/>
      <c r="BO51" s="4878"/>
      <c r="BP51" s="5625"/>
    </row>
    <row r="52" spans="1:68" s="1085" customFormat="1" ht="15" customHeight="1">
      <c r="A52" s="5131"/>
      <c r="B52" s="4169"/>
      <c r="C52" s="4170"/>
      <c r="D52" s="4171"/>
      <c r="E52" s="4169"/>
      <c r="F52" s="4170"/>
      <c r="G52" s="4170"/>
      <c r="H52" s="4170"/>
      <c r="I52" s="4170"/>
      <c r="J52" s="5101"/>
      <c r="K52" s="5699"/>
      <c r="L52" s="5141"/>
      <c r="M52" s="5142"/>
      <c r="N52" s="5143"/>
      <c r="O52" s="5308"/>
      <c r="P52" s="5309"/>
      <c r="Q52" s="5141"/>
      <c r="R52" s="5142"/>
      <c r="S52" s="5141"/>
      <c r="T52" s="5143"/>
      <c r="U52" s="5156"/>
      <c r="V52" s="5157"/>
      <c r="W52" s="5141"/>
      <c r="X52" s="5142"/>
      <c r="Y52" s="5366" t="s">
        <v>1598</v>
      </c>
      <c r="Z52" s="5197"/>
      <c r="AA52" s="5197"/>
      <c r="AB52" s="5198"/>
      <c r="AC52" s="5196" t="s">
        <v>1599</v>
      </c>
      <c r="AD52" s="5197"/>
      <c r="AE52" s="5197"/>
      <c r="AF52" s="5198"/>
      <c r="AG52" s="5673"/>
      <c r="AH52" s="5674"/>
      <c r="AI52" s="5675"/>
      <c r="AJ52" s="5212"/>
      <c r="AK52" s="5213"/>
      <c r="AL52" s="5214"/>
      <c r="AM52" s="4169"/>
      <c r="AN52" s="4170"/>
      <c r="AO52" s="4171"/>
      <c r="AP52" s="5199" t="s">
        <v>443</v>
      </c>
      <c r="AQ52" s="5200"/>
      <c r="AR52" s="5201"/>
      <c r="AS52" s="5202" t="s">
        <v>1600</v>
      </c>
      <c r="AT52" s="5203"/>
      <c r="AU52" s="5204"/>
      <c r="AV52" s="5199" t="s">
        <v>426</v>
      </c>
      <c r="AW52" s="5200"/>
      <c r="AX52" s="5201"/>
      <c r="AY52" s="5141"/>
      <c r="AZ52" s="5142"/>
      <c r="BA52" s="5142"/>
      <c r="BB52" s="5170"/>
      <c r="BC52" s="5171"/>
      <c r="BD52" s="5172"/>
      <c r="BE52" s="5620" t="s">
        <v>431</v>
      </c>
      <c r="BF52" s="5621"/>
      <c r="BG52" s="5622"/>
      <c r="BH52" s="5705"/>
      <c r="BI52" s="4877"/>
      <c r="BJ52" s="4878"/>
      <c r="BK52" s="4878"/>
      <c r="BL52" s="4878"/>
      <c r="BM52" s="4878"/>
      <c r="BN52" s="4878"/>
      <c r="BO52" s="4878"/>
      <c r="BP52" s="5625"/>
    </row>
    <row r="53" spans="1:68" s="1085" customFormat="1" ht="15" customHeight="1" thickBot="1">
      <c r="A53" s="5132"/>
      <c r="B53" s="5102"/>
      <c r="C53" s="5103"/>
      <c r="D53" s="5134"/>
      <c r="E53" s="5607"/>
      <c r="F53" s="5608"/>
      <c r="G53" s="5103"/>
      <c r="H53" s="5103"/>
      <c r="I53" s="5103"/>
      <c r="J53" s="5104"/>
      <c r="K53" s="5700"/>
      <c r="L53" s="5179"/>
      <c r="M53" s="5195"/>
      <c r="N53" s="5180"/>
      <c r="O53" s="5310"/>
      <c r="P53" s="5311"/>
      <c r="Q53" s="5179"/>
      <c r="R53" s="5195"/>
      <c r="S53" s="5179"/>
      <c r="T53" s="5180"/>
      <c r="U53" s="5158"/>
      <c r="V53" s="5159"/>
      <c r="W53" s="5179"/>
      <c r="X53" s="5195"/>
      <c r="Y53" s="1110" t="s">
        <v>1601</v>
      </c>
      <c r="Z53" s="5191" t="s">
        <v>450</v>
      </c>
      <c r="AA53" s="5191"/>
      <c r="AB53" s="1111" t="s">
        <v>1602</v>
      </c>
      <c r="AC53" s="1112" t="s">
        <v>1603</v>
      </c>
      <c r="AD53" s="5191" t="s">
        <v>450</v>
      </c>
      <c r="AE53" s="5191"/>
      <c r="AF53" s="1113" t="s">
        <v>1602</v>
      </c>
      <c r="AG53" s="5221" t="s">
        <v>897</v>
      </c>
      <c r="AH53" s="5222"/>
      <c r="AI53" s="5223"/>
      <c r="AJ53" s="5221" t="s">
        <v>1604</v>
      </c>
      <c r="AK53" s="5222"/>
      <c r="AL53" s="5223"/>
      <c r="AM53" s="5102" t="s">
        <v>1605</v>
      </c>
      <c r="AN53" s="5103"/>
      <c r="AO53" s="5134"/>
      <c r="AP53" s="5224" t="s">
        <v>424</v>
      </c>
      <c r="AQ53" s="5225"/>
      <c r="AR53" s="5226"/>
      <c r="AS53" s="5227" t="s">
        <v>74</v>
      </c>
      <c r="AT53" s="5228"/>
      <c r="AU53" s="5229"/>
      <c r="AV53" s="5227" t="s">
        <v>75</v>
      </c>
      <c r="AW53" s="5228"/>
      <c r="AX53" s="5229"/>
      <c r="AY53" s="5102" t="s">
        <v>1606</v>
      </c>
      <c r="AZ53" s="5103"/>
      <c r="BA53" s="5134"/>
      <c r="BB53" s="5363" t="s">
        <v>1607</v>
      </c>
      <c r="BC53" s="5364"/>
      <c r="BD53" s="5365"/>
      <c r="BE53" s="5643"/>
      <c r="BF53" s="5644"/>
      <c r="BG53" s="5645"/>
      <c r="BH53" s="5706"/>
      <c r="BI53" s="5626"/>
      <c r="BJ53" s="5627"/>
      <c r="BK53" s="5627"/>
      <c r="BL53" s="5627"/>
      <c r="BM53" s="5627"/>
      <c r="BN53" s="5627"/>
      <c r="BO53" s="5627"/>
      <c r="BP53" s="5628"/>
    </row>
    <row r="54" spans="1:68" s="1085" customFormat="1" ht="14.1" customHeight="1" thickTop="1">
      <c r="A54" s="5112">
        <v>8</v>
      </c>
      <c r="B54" s="5548"/>
      <c r="C54" s="5549"/>
      <c r="D54" s="5550"/>
      <c r="E54" s="5609"/>
      <c r="F54" s="5610"/>
      <c r="G54" s="5610"/>
      <c r="H54" s="5610"/>
      <c r="I54" s="5610"/>
      <c r="J54" s="5611"/>
      <c r="K54" s="5262"/>
      <c r="L54" s="5707"/>
      <c r="M54" s="5708"/>
      <c r="N54" s="5709"/>
      <c r="O54" s="5553"/>
      <c r="P54" s="5554"/>
      <c r="Q54" s="5590"/>
      <c r="R54" s="5591"/>
      <c r="S54" s="5429"/>
      <c r="T54" s="5431" t="s">
        <v>154</v>
      </c>
      <c r="U54" s="5433"/>
      <c r="V54" s="5431" t="s">
        <v>154</v>
      </c>
      <c r="W54" s="4166"/>
      <c r="X54" s="5431" t="s">
        <v>154</v>
      </c>
      <c r="Y54" s="5409"/>
      <c r="Z54" s="5410"/>
      <c r="AA54" s="5410"/>
      <c r="AB54" s="5410"/>
      <c r="AC54" s="5415"/>
      <c r="AD54" s="5410"/>
      <c r="AE54" s="5410"/>
      <c r="AF54" s="5411"/>
      <c r="AG54" s="5417"/>
      <c r="AH54" s="5418"/>
      <c r="AI54" s="5419"/>
      <c r="AJ54" s="5417"/>
      <c r="AK54" s="5418"/>
      <c r="AL54" s="5419"/>
      <c r="AM54" s="5391">
        <f>SUM(AG54:AL56)</f>
        <v>0</v>
      </c>
      <c r="AN54" s="5392"/>
      <c r="AO54" s="5393"/>
      <c r="AP54" s="5567"/>
      <c r="AQ54" s="5568"/>
      <c r="AR54" s="5569"/>
      <c r="AS54" s="5567"/>
      <c r="AT54" s="5568"/>
      <c r="AU54" s="5569"/>
      <c r="AV54" s="5567"/>
      <c r="AW54" s="5568"/>
      <c r="AX54" s="5569"/>
      <c r="AY54" s="5476">
        <f>SUM(AP54:AX56)</f>
        <v>0</v>
      </c>
      <c r="AZ54" s="5477"/>
      <c r="BA54" s="5570"/>
      <c r="BB54" s="5476">
        <f>AC54+AM54+AY54</f>
        <v>0</v>
      </c>
      <c r="BC54" s="5477"/>
      <c r="BD54" s="5478"/>
      <c r="BE54" s="5373"/>
      <c r="BF54" s="5374"/>
      <c r="BG54" s="5375"/>
      <c r="BH54" s="5379"/>
      <c r="BI54" s="5382"/>
      <c r="BJ54" s="5383"/>
      <c r="BK54" s="5383"/>
      <c r="BL54" s="5383"/>
      <c r="BM54" s="5383"/>
      <c r="BN54" s="5383"/>
      <c r="BO54" s="5383"/>
      <c r="BP54" s="5384"/>
    </row>
    <row r="55" spans="1:68" s="1085" customFormat="1" ht="14.1" customHeight="1">
      <c r="A55" s="5112"/>
      <c r="B55" s="5117"/>
      <c r="C55" s="5118"/>
      <c r="D55" s="5119"/>
      <c r="E55" s="5599"/>
      <c r="F55" s="5600"/>
      <c r="G55" s="5600"/>
      <c r="H55" s="5600"/>
      <c r="I55" s="5600"/>
      <c r="J55" s="5601"/>
      <c r="K55" s="5263"/>
      <c r="L55" s="5683"/>
      <c r="M55" s="5684"/>
      <c r="N55" s="5685"/>
      <c r="O55" s="5425"/>
      <c r="P55" s="5426"/>
      <c r="Q55" s="5437"/>
      <c r="R55" s="5438"/>
      <c r="S55" s="5430"/>
      <c r="T55" s="5432"/>
      <c r="U55" s="5434"/>
      <c r="V55" s="5432"/>
      <c r="W55" s="4169"/>
      <c r="X55" s="5432"/>
      <c r="Y55" s="5412"/>
      <c r="Z55" s="5413"/>
      <c r="AA55" s="5413"/>
      <c r="AB55" s="5413"/>
      <c r="AC55" s="5416"/>
      <c r="AD55" s="5413"/>
      <c r="AE55" s="5413"/>
      <c r="AF55" s="5414"/>
      <c r="AG55" s="5420"/>
      <c r="AH55" s="5421"/>
      <c r="AI55" s="5422"/>
      <c r="AJ55" s="5420"/>
      <c r="AK55" s="5421"/>
      <c r="AL55" s="5422"/>
      <c r="AM55" s="5394"/>
      <c r="AN55" s="5395"/>
      <c r="AO55" s="5396"/>
      <c r="AP55" s="5555"/>
      <c r="AQ55" s="5556"/>
      <c r="AR55" s="5557"/>
      <c r="AS55" s="5555"/>
      <c r="AT55" s="5556"/>
      <c r="AU55" s="5557"/>
      <c r="AV55" s="5555"/>
      <c r="AW55" s="5556"/>
      <c r="AX55" s="5557"/>
      <c r="AY55" s="5531"/>
      <c r="AZ55" s="5532"/>
      <c r="BA55" s="5533"/>
      <c r="BB55" s="5531"/>
      <c r="BC55" s="5532"/>
      <c r="BD55" s="5535"/>
      <c r="BE55" s="5376"/>
      <c r="BF55" s="5377"/>
      <c r="BG55" s="5378"/>
      <c r="BH55" s="5380"/>
      <c r="BI55" s="5388"/>
      <c r="BJ55" s="5389"/>
      <c r="BK55" s="5389"/>
      <c r="BL55" s="5389"/>
      <c r="BM55" s="5389"/>
      <c r="BN55" s="5389"/>
      <c r="BO55" s="5389"/>
      <c r="BP55" s="5390"/>
    </row>
    <row r="56" spans="1:68" s="1085" customFormat="1" ht="14.1" customHeight="1">
      <c r="A56" s="5113"/>
      <c r="B56" s="5120"/>
      <c r="C56" s="5121"/>
      <c r="D56" s="5122"/>
      <c r="E56" s="5602"/>
      <c r="F56" s="5603"/>
      <c r="G56" s="5603"/>
      <c r="H56" s="5603"/>
      <c r="I56" s="5603"/>
      <c r="J56" s="4916"/>
      <c r="K56" s="5264"/>
      <c r="L56" s="5120"/>
      <c r="M56" s="5121"/>
      <c r="N56" s="5122"/>
      <c r="O56" s="5427"/>
      <c r="P56" s="5428"/>
      <c r="Q56" s="5439"/>
      <c r="R56" s="2620"/>
      <c r="S56" s="1125"/>
      <c r="T56" s="1126" t="s">
        <v>47</v>
      </c>
      <c r="U56" s="1372"/>
      <c r="V56" s="1126" t="s">
        <v>47</v>
      </c>
      <c r="W56" s="1372"/>
      <c r="X56" s="1126" t="s">
        <v>47</v>
      </c>
      <c r="Y56" s="1127" t="s">
        <v>1609</v>
      </c>
      <c r="Z56" s="5449"/>
      <c r="AA56" s="5449"/>
      <c r="AB56" s="1128" t="s">
        <v>1611</v>
      </c>
      <c r="AC56" s="1129" t="s">
        <v>1609</v>
      </c>
      <c r="AD56" s="5449"/>
      <c r="AE56" s="5449"/>
      <c r="AF56" s="1130" t="s">
        <v>1611</v>
      </c>
      <c r="AG56" s="5237"/>
      <c r="AH56" s="5238"/>
      <c r="AI56" s="5239"/>
      <c r="AJ56" s="5237"/>
      <c r="AK56" s="5238"/>
      <c r="AL56" s="5239"/>
      <c r="AM56" s="5397"/>
      <c r="AN56" s="5398"/>
      <c r="AO56" s="5399"/>
      <c r="AP56" s="5558"/>
      <c r="AQ56" s="5559"/>
      <c r="AR56" s="5560"/>
      <c r="AS56" s="5558"/>
      <c r="AT56" s="5559"/>
      <c r="AU56" s="5560"/>
      <c r="AV56" s="5558"/>
      <c r="AW56" s="5559"/>
      <c r="AX56" s="5560"/>
      <c r="AY56" s="5479"/>
      <c r="AZ56" s="5480"/>
      <c r="BA56" s="5534"/>
      <c r="BB56" s="5479"/>
      <c r="BC56" s="5480"/>
      <c r="BD56" s="5481"/>
      <c r="BE56" s="5653"/>
      <c r="BF56" s="5149"/>
      <c r="BG56" s="5654"/>
      <c r="BH56" s="5381"/>
      <c r="BI56" s="5246"/>
      <c r="BJ56" s="5247"/>
      <c r="BK56" s="5247"/>
      <c r="BL56" s="5247"/>
      <c r="BM56" s="5247"/>
      <c r="BN56" s="5247"/>
      <c r="BO56" s="5247"/>
      <c r="BP56" s="5248"/>
    </row>
    <row r="57" spans="1:68" s="1085" customFormat="1" ht="14.1" customHeight="1">
      <c r="A57" s="5111">
        <v>9</v>
      </c>
      <c r="B57" s="5114"/>
      <c r="C57" s="5115"/>
      <c r="D57" s="5116"/>
      <c r="E57" s="5184"/>
      <c r="F57" s="5598"/>
      <c r="G57" s="5598"/>
      <c r="H57" s="5598"/>
      <c r="I57" s="5598"/>
      <c r="J57" s="5002"/>
      <c r="K57" s="5513"/>
      <c r="L57" s="5650"/>
      <c r="M57" s="5651"/>
      <c r="N57" s="5652"/>
      <c r="O57" s="5423"/>
      <c r="P57" s="5424"/>
      <c r="Q57" s="5435"/>
      <c r="R57" s="5436"/>
      <c r="S57" s="5429"/>
      <c r="T57" s="5431" t="s">
        <v>154</v>
      </c>
      <c r="U57" s="5433"/>
      <c r="V57" s="5431" t="s">
        <v>154</v>
      </c>
      <c r="W57" s="4166"/>
      <c r="X57" s="5431" t="s">
        <v>154</v>
      </c>
      <c r="Y57" s="5409"/>
      <c r="Z57" s="5410"/>
      <c r="AA57" s="5410"/>
      <c r="AB57" s="5410"/>
      <c r="AC57" s="5415"/>
      <c r="AD57" s="5410"/>
      <c r="AE57" s="5410"/>
      <c r="AF57" s="5411"/>
      <c r="AG57" s="5417"/>
      <c r="AH57" s="5418"/>
      <c r="AI57" s="5419"/>
      <c r="AJ57" s="5417"/>
      <c r="AK57" s="5418"/>
      <c r="AL57" s="5419"/>
      <c r="AM57" s="5391">
        <f>SUM(AG57:AL59)</f>
        <v>0</v>
      </c>
      <c r="AN57" s="5392"/>
      <c r="AO57" s="5393"/>
      <c r="AP57" s="5567"/>
      <c r="AQ57" s="5568"/>
      <c r="AR57" s="5569"/>
      <c r="AS57" s="5567"/>
      <c r="AT57" s="5568"/>
      <c r="AU57" s="5569"/>
      <c r="AV57" s="5567"/>
      <c r="AW57" s="5568"/>
      <c r="AX57" s="5569"/>
      <c r="AY57" s="5476">
        <f>SUM(AP57:AX59)</f>
        <v>0</v>
      </c>
      <c r="AZ57" s="5477"/>
      <c r="BA57" s="5570"/>
      <c r="BB57" s="5476">
        <f>AC57+AM57+AY57</f>
        <v>0</v>
      </c>
      <c r="BC57" s="5477"/>
      <c r="BD57" s="5478"/>
      <c r="BE57" s="5686"/>
      <c r="BF57" s="5687"/>
      <c r="BG57" s="5688"/>
      <c r="BH57" s="5379"/>
      <c r="BI57" s="5382"/>
      <c r="BJ57" s="5383"/>
      <c r="BK57" s="5383"/>
      <c r="BL57" s="5383"/>
      <c r="BM57" s="5383"/>
      <c r="BN57" s="5383"/>
      <c r="BO57" s="5383"/>
      <c r="BP57" s="5384"/>
    </row>
    <row r="58" spans="1:68" s="1085" customFormat="1" ht="14.1" customHeight="1">
      <c r="A58" s="5112"/>
      <c r="B58" s="5117"/>
      <c r="C58" s="5118"/>
      <c r="D58" s="5119"/>
      <c r="E58" s="5599"/>
      <c r="F58" s="5600"/>
      <c r="G58" s="5600"/>
      <c r="H58" s="5600"/>
      <c r="I58" s="5600"/>
      <c r="J58" s="5601"/>
      <c r="K58" s="5263"/>
      <c r="L58" s="5683"/>
      <c r="M58" s="5684"/>
      <c r="N58" s="5685"/>
      <c r="O58" s="5425"/>
      <c r="P58" s="5426"/>
      <c r="Q58" s="5437"/>
      <c r="R58" s="5438"/>
      <c r="S58" s="5430"/>
      <c r="T58" s="5432"/>
      <c r="U58" s="5434"/>
      <c r="V58" s="5432"/>
      <c r="W58" s="4169"/>
      <c r="X58" s="5432"/>
      <c r="Y58" s="5412"/>
      <c r="Z58" s="5413"/>
      <c r="AA58" s="5413"/>
      <c r="AB58" s="5413"/>
      <c r="AC58" s="5416"/>
      <c r="AD58" s="5413"/>
      <c r="AE58" s="5413"/>
      <c r="AF58" s="5414"/>
      <c r="AG58" s="5420"/>
      <c r="AH58" s="5421"/>
      <c r="AI58" s="5422"/>
      <c r="AJ58" s="5420"/>
      <c r="AK58" s="5421"/>
      <c r="AL58" s="5422"/>
      <c r="AM58" s="5394"/>
      <c r="AN58" s="5395"/>
      <c r="AO58" s="5396"/>
      <c r="AP58" s="5555"/>
      <c r="AQ58" s="5556"/>
      <c r="AR58" s="5557"/>
      <c r="AS58" s="5555"/>
      <c r="AT58" s="5556"/>
      <c r="AU58" s="5557"/>
      <c r="AV58" s="5555"/>
      <c r="AW58" s="5556"/>
      <c r="AX58" s="5557"/>
      <c r="AY58" s="5531"/>
      <c r="AZ58" s="5532"/>
      <c r="BA58" s="5533"/>
      <c r="BB58" s="5531"/>
      <c r="BC58" s="5532"/>
      <c r="BD58" s="5535"/>
      <c r="BE58" s="5689"/>
      <c r="BF58" s="5690"/>
      <c r="BG58" s="5691"/>
      <c r="BH58" s="5380"/>
      <c r="BI58" s="5388"/>
      <c r="BJ58" s="5389"/>
      <c r="BK58" s="5389"/>
      <c r="BL58" s="5389"/>
      <c r="BM58" s="5389"/>
      <c r="BN58" s="5389"/>
      <c r="BO58" s="5389"/>
      <c r="BP58" s="5390"/>
    </row>
    <row r="59" spans="1:68" s="1085" customFormat="1" ht="14.1" customHeight="1">
      <c r="A59" s="5113"/>
      <c r="B59" s="5120"/>
      <c r="C59" s="5121"/>
      <c r="D59" s="5122"/>
      <c r="E59" s="5602"/>
      <c r="F59" s="5603"/>
      <c r="G59" s="5603"/>
      <c r="H59" s="5603"/>
      <c r="I59" s="5603"/>
      <c r="J59" s="4916"/>
      <c r="K59" s="5264"/>
      <c r="L59" s="5120"/>
      <c r="M59" s="5121"/>
      <c r="N59" s="5122"/>
      <c r="O59" s="5427"/>
      <c r="P59" s="5428"/>
      <c r="Q59" s="5439"/>
      <c r="R59" s="2620"/>
      <c r="S59" s="1125"/>
      <c r="T59" s="1126" t="s">
        <v>47</v>
      </c>
      <c r="U59" s="1372"/>
      <c r="V59" s="1126" t="s">
        <v>47</v>
      </c>
      <c r="W59" s="1372"/>
      <c r="X59" s="1126" t="s">
        <v>47</v>
      </c>
      <c r="Y59" s="1127" t="s">
        <v>1609</v>
      </c>
      <c r="Z59" s="5449"/>
      <c r="AA59" s="5449"/>
      <c r="AB59" s="1128" t="s">
        <v>1611</v>
      </c>
      <c r="AC59" s="1129" t="s">
        <v>1609</v>
      </c>
      <c r="AD59" s="5449"/>
      <c r="AE59" s="5449"/>
      <c r="AF59" s="1130" t="s">
        <v>1611</v>
      </c>
      <c r="AG59" s="5237"/>
      <c r="AH59" s="5238"/>
      <c r="AI59" s="5239"/>
      <c r="AJ59" s="5237"/>
      <c r="AK59" s="5238"/>
      <c r="AL59" s="5239"/>
      <c r="AM59" s="5397"/>
      <c r="AN59" s="5398"/>
      <c r="AO59" s="5399"/>
      <c r="AP59" s="5558"/>
      <c r="AQ59" s="5559"/>
      <c r="AR59" s="5560"/>
      <c r="AS59" s="5558"/>
      <c r="AT59" s="5559"/>
      <c r="AU59" s="5560"/>
      <c r="AV59" s="5558"/>
      <c r="AW59" s="5559"/>
      <c r="AX59" s="5560"/>
      <c r="AY59" s="5479"/>
      <c r="AZ59" s="5480"/>
      <c r="BA59" s="5534"/>
      <c r="BB59" s="5479"/>
      <c r="BC59" s="5480"/>
      <c r="BD59" s="5481"/>
      <c r="BE59" s="5243"/>
      <c r="BF59" s="5244"/>
      <c r="BG59" s="5245"/>
      <c r="BH59" s="5381"/>
      <c r="BI59" s="5246"/>
      <c r="BJ59" s="5247"/>
      <c r="BK59" s="5247"/>
      <c r="BL59" s="5247"/>
      <c r="BM59" s="5247"/>
      <c r="BN59" s="5247"/>
      <c r="BO59" s="5247"/>
      <c r="BP59" s="5248"/>
    </row>
    <row r="60" spans="1:68" s="1085" customFormat="1" ht="14.1" customHeight="1">
      <c r="A60" s="5111">
        <v>10</v>
      </c>
      <c r="B60" s="5114"/>
      <c r="C60" s="5115"/>
      <c r="D60" s="5116"/>
      <c r="E60" s="5184"/>
      <c r="F60" s="5598"/>
      <c r="G60" s="5598"/>
      <c r="H60" s="5598"/>
      <c r="I60" s="5598"/>
      <c r="J60" s="5002"/>
      <c r="K60" s="5513"/>
      <c r="L60" s="5650"/>
      <c r="M60" s="5651"/>
      <c r="N60" s="5652"/>
      <c r="O60" s="5423"/>
      <c r="P60" s="5424"/>
      <c r="Q60" s="5435"/>
      <c r="R60" s="5436"/>
      <c r="S60" s="5429"/>
      <c r="T60" s="5431" t="s">
        <v>154</v>
      </c>
      <c r="U60" s="5433"/>
      <c r="V60" s="5431" t="s">
        <v>154</v>
      </c>
      <c r="W60" s="4166"/>
      <c r="X60" s="5431" t="s">
        <v>154</v>
      </c>
      <c r="Y60" s="5409"/>
      <c r="Z60" s="5410"/>
      <c r="AA60" s="5410"/>
      <c r="AB60" s="5410"/>
      <c r="AC60" s="5415"/>
      <c r="AD60" s="5410"/>
      <c r="AE60" s="5410"/>
      <c r="AF60" s="5411"/>
      <c r="AG60" s="5417"/>
      <c r="AH60" s="5418"/>
      <c r="AI60" s="5419"/>
      <c r="AJ60" s="5417"/>
      <c r="AK60" s="5418"/>
      <c r="AL60" s="5419"/>
      <c r="AM60" s="5391">
        <f>SUM(AG60:AL62)</f>
        <v>0</v>
      </c>
      <c r="AN60" s="5392"/>
      <c r="AO60" s="5393"/>
      <c r="AP60" s="5567"/>
      <c r="AQ60" s="5568"/>
      <c r="AR60" s="5569"/>
      <c r="AS60" s="5567"/>
      <c r="AT60" s="5568"/>
      <c r="AU60" s="5569"/>
      <c r="AV60" s="5567"/>
      <c r="AW60" s="5568"/>
      <c r="AX60" s="5569"/>
      <c r="AY60" s="5476">
        <f>SUM(AP60:AX62)</f>
        <v>0</v>
      </c>
      <c r="AZ60" s="5477"/>
      <c r="BA60" s="5570"/>
      <c r="BB60" s="5476">
        <f>AC60+AM60+AY60</f>
        <v>0</v>
      </c>
      <c r="BC60" s="5477"/>
      <c r="BD60" s="5478"/>
      <c r="BE60" s="5686"/>
      <c r="BF60" s="5687"/>
      <c r="BG60" s="5688"/>
      <c r="BH60" s="5379"/>
      <c r="BI60" s="5382"/>
      <c r="BJ60" s="5383"/>
      <c r="BK60" s="5383"/>
      <c r="BL60" s="5383"/>
      <c r="BM60" s="5383"/>
      <c r="BN60" s="5383"/>
      <c r="BO60" s="5383"/>
      <c r="BP60" s="5384"/>
    </row>
    <row r="61" spans="1:68" s="1085" customFormat="1" ht="14.1" customHeight="1">
      <c r="A61" s="5112"/>
      <c r="B61" s="5117"/>
      <c r="C61" s="5118"/>
      <c r="D61" s="5119"/>
      <c r="E61" s="5599"/>
      <c r="F61" s="5600"/>
      <c r="G61" s="5600"/>
      <c r="H61" s="5600"/>
      <c r="I61" s="5600"/>
      <c r="J61" s="5601"/>
      <c r="K61" s="5263"/>
      <c r="L61" s="5683"/>
      <c r="M61" s="5684"/>
      <c r="N61" s="5685"/>
      <c r="O61" s="5425"/>
      <c r="P61" s="5426"/>
      <c r="Q61" s="5437"/>
      <c r="R61" s="5438"/>
      <c r="S61" s="5430"/>
      <c r="T61" s="5432"/>
      <c r="U61" s="5434"/>
      <c r="V61" s="5432"/>
      <c r="W61" s="4169"/>
      <c r="X61" s="5432"/>
      <c r="Y61" s="5412"/>
      <c r="Z61" s="5413"/>
      <c r="AA61" s="5413"/>
      <c r="AB61" s="5413"/>
      <c r="AC61" s="5416"/>
      <c r="AD61" s="5413"/>
      <c r="AE61" s="5413"/>
      <c r="AF61" s="5414"/>
      <c r="AG61" s="5420"/>
      <c r="AH61" s="5421"/>
      <c r="AI61" s="5422"/>
      <c r="AJ61" s="5420"/>
      <c r="AK61" s="5421"/>
      <c r="AL61" s="5422"/>
      <c r="AM61" s="5394"/>
      <c r="AN61" s="5395"/>
      <c r="AO61" s="5396"/>
      <c r="AP61" s="5555"/>
      <c r="AQ61" s="5556"/>
      <c r="AR61" s="5557"/>
      <c r="AS61" s="5555"/>
      <c r="AT61" s="5556"/>
      <c r="AU61" s="5557"/>
      <c r="AV61" s="5555"/>
      <c r="AW61" s="5556"/>
      <c r="AX61" s="5557"/>
      <c r="AY61" s="5531"/>
      <c r="AZ61" s="5532"/>
      <c r="BA61" s="5533"/>
      <c r="BB61" s="5531"/>
      <c r="BC61" s="5532"/>
      <c r="BD61" s="5535"/>
      <c r="BE61" s="5689"/>
      <c r="BF61" s="5690"/>
      <c r="BG61" s="5691"/>
      <c r="BH61" s="5380"/>
      <c r="BI61" s="5388"/>
      <c r="BJ61" s="5389"/>
      <c r="BK61" s="5389"/>
      <c r="BL61" s="5389"/>
      <c r="BM61" s="5389"/>
      <c r="BN61" s="5389"/>
      <c r="BO61" s="5389"/>
      <c r="BP61" s="5390"/>
    </row>
    <row r="62" spans="1:68" s="1085" customFormat="1" ht="14.1" customHeight="1">
      <c r="A62" s="5113"/>
      <c r="B62" s="5120"/>
      <c r="C62" s="5121"/>
      <c r="D62" s="5122"/>
      <c r="E62" s="5602"/>
      <c r="F62" s="5603"/>
      <c r="G62" s="5603"/>
      <c r="H62" s="5603"/>
      <c r="I62" s="5603"/>
      <c r="J62" s="4916"/>
      <c r="K62" s="5264"/>
      <c r="L62" s="5120"/>
      <c r="M62" s="5121"/>
      <c r="N62" s="5122"/>
      <c r="O62" s="5427"/>
      <c r="P62" s="5428"/>
      <c r="Q62" s="5439"/>
      <c r="R62" s="2620"/>
      <c r="S62" s="1125"/>
      <c r="T62" s="1126" t="s">
        <v>47</v>
      </c>
      <c r="U62" s="1372"/>
      <c r="V62" s="1126" t="s">
        <v>47</v>
      </c>
      <c r="W62" s="1372"/>
      <c r="X62" s="1126" t="s">
        <v>47</v>
      </c>
      <c r="Y62" s="1127" t="s">
        <v>1609</v>
      </c>
      <c r="Z62" s="5449"/>
      <c r="AA62" s="5449"/>
      <c r="AB62" s="1128" t="s">
        <v>1611</v>
      </c>
      <c r="AC62" s="1129" t="s">
        <v>1609</v>
      </c>
      <c r="AD62" s="5449"/>
      <c r="AE62" s="5449"/>
      <c r="AF62" s="1130" t="s">
        <v>1611</v>
      </c>
      <c r="AG62" s="5237"/>
      <c r="AH62" s="5238"/>
      <c r="AI62" s="5239"/>
      <c r="AJ62" s="5237"/>
      <c r="AK62" s="5238"/>
      <c r="AL62" s="5239"/>
      <c r="AM62" s="5397"/>
      <c r="AN62" s="5398"/>
      <c r="AO62" s="5399"/>
      <c r="AP62" s="5558"/>
      <c r="AQ62" s="5559"/>
      <c r="AR62" s="5560"/>
      <c r="AS62" s="5558"/>
      <c r="AT62" s="5559"/>
      <c r="AU62" s="5560"/>
      <c r="AV62" s="5558"/>
      <c r="AW62" s="5559"/>
      <c r="AX62" s="5560"/>
      <c r="AY62" s="5479"/>
      <c r="AZ62" s="5480"/>
      <c r="BA62" s="5534"/>
      <c r="BB62" s="5479"/>
      <c r="BC62" s="5480"/>
      <c r="BD62" s="5481"/>
      <c r="BE62" s="5243"/>
      <c r="BF62" s="5244"/>
      <c r="BG62" s="5245"/>
      <c r="BH62" s="5381"/>
      <c r="BI62" s="5246"/>
      <c r="BJ62" s="5247"/>
      <c r="BK62" s="5247"/>
      <c r="BL62" s="5247"/>
      <c r="BM62" s="5247"/>
      <c r="BN62" s="5247"/>
      <c r="BO62" s="5247"/>
      <c r="BP62" s="5248"/>
    </row>
    <row r="63" spans="1:68" s="1085" customFormat="1" ht="14.1" customHeight="1">
      <c r="A63" s="5111">
        <v>11</v>
      </c>
      <c r="B63" s="5114"/>
      <c r="C63" s="5115"/>
      <c r="D63" s="5116"/>
      <c r="E63" s="5184"/>
      <c r="F63" s="5598"/>
      <c r="G63" s="5598"/>
      <c r="H63" s="5598"/>
      <c r="I63" s="5598"/>
      <c r="J63" s="5002"/>
      <c r="K63" s="5513"/>
      <c r="L63" s="5650"/>
      <c r="M63" s="5651"/>
      <c r="N63" s="5652"/>
      <c r="O63" s="5423"/>
      <c r="P63" s="5424"/>
      <c r="Q63" s="5435"/>
      <c r="R63" s="5436"/>
      <c r="S63" s="5429"/>
      <c r="T63" s="5431" t="s">
        <v>154</v>
      </c>
      <c r="U63" s="5433"/>
      <c r="V63" s="5431" t="s">
        <v>154</v>
      </c>
      <c r="W63" s="4166"/>
      <c r="X63" s="5431" t="s">
        <v>154</v>
      </c>
      <c r="Y63" s="5409"/>
      <c r="Z63" s="5410"/>
      <c r="AA63" s="5410"/>
      <c r="AB63" s="5410"/>
      <c r="AC63" s="5415"/>
      <c r="AD63" s="5410"/>
      <c r="AE63" s="5410"/>
      <c r="AF63" s="5411"/>
      <c r="AG63" s="5417"/>
      <c r="AH63" s="5418"/>
      <c r="AI63" s="5419"/>
      <c r="AJ63" s="5417"/>
      <c r="AK63" s="5418"/>
      <c r="AL63" s="5419"/>
      <c r="AM63" s="5391">
        <f>SUM(AG63:AL65)</f>
        <v>0</v>
      </c>
      <c r="AN63" s="5392"/>
      <c r="AO63" s="5393"/>
      <c r="AP63" s="5567"/>
      <c r="AQ63" s="5568"/>
      <c r="AR63" s="5569"/>
      <c r="AS63" s="5567"/>
      <c r="AT63" s="5568"/>
      <c r="AU63" s="5569"/>
      <c r="AV63" s="5567"/>
      <c r="AW63" s="5568"/>
      <c r="AX63" s="5569"/>
      <c r="AY63" s="5476">
        <f>SUM(AP63:AX65)</f>
        <v>0</v>
      </c>
      <c r="AZ63" s="5477"/>
      <c r="BA63" s="5570"/>
      <c r="BB63" s="5476">
        <f>AC63+AM63+AY63</f>
        <v>0</v>
      </c>
      <c r="BC63" s="5477"/>
      <c r="BD63" s="5478"/>
      <c r="BE63" s="5686"/>
      <c r="BF63" s="5687"/>
      <c r="BG63" s="5688"/>
      <c r="BH63" s="5379"/>
      <c r="BI63" s="5382"/>
      <c r="BJ63" s="5383"/>
      <c r="BK63" s="5383"/>
      <c r="BL63" s="5383"/>
      <c r="BM63" s="5383"/>
      <c r="BN63" s="5383"/>
      <c r="BO63" s="5383"/>
      <c r="BP63" s="5384"/>
    </row>
    <row r="64" spans="1:68" s="1085" customFormat="1" ht="14.1" customHeight="1">
      <c r="A64" s="5112"/>
      <c r="B64" s="5117"/>
      <c r="C64" s="5118"/>
      <c r="D64" s="5119"/>
      <c r="E64" s="5599"/>
      <c r="F64" s="5600"/>
      <c r="G64" s="5600"/>
      <c r="H64" s="5600"/>
      <c r="I64" s="5600"/>
      <c r="J64" s="5601"/>
      <c r="K64" s="5263"/>
      <c r="L64" s="5683"/>
      <c r="M64" s="5684"/>
      <c r="N64" s="5685"/>
      <c r="O64" s="5425"/>
      <c r="P64" s="5426"/>
      <c r="Q64" s="5437"/>
      <c r="R64" s="5438"/>
      <c r="S64" s="5430"/>
      <c r="T64" s="5432"/>
      <c r="U64" s="5434"/>
      <c r="V64" s="5432"/>
      <c r="W64" s="4169"/>
      <c r="X64" s="5432"/>
      <c r="Y64" s="5412"/>
      <c r="Z64" s="5413"/>
      <c r="AA64" s="5413"/>
      <c r="AB64" s="5413"/>
      <c r="AC64" s="5416"/>
      <c r="AD64" s="5413"/>
      <c r="AE64" s="5413"/>
      <c r="AF64" s="5414"/>
      <c r="AG64" s="5420"/>
      <c r="AH64" s="5421"/>
      <c r="AI64" s="5422"/>
      <c r="AJ64" s="5420"/>
      <c r="AK64" s="5421"/>
      <c r="AL64" s="5422"/>
      <c r="AM64" s="5394"/>
      <c r="AN64" s="5395"/>
      <c r="AO64" s="5396"/>
      <c r="AP64" s="5555"/>
      <c r="AQ64" s="5556"/>
      <c r="AR64" s="5557"/>
      <c r="AS64" s="5555"/>
      <c r="AT64" s="5556"/>
      <c r="AU64" s="5557"/>
      <c r="AV64" s="5555"/>
      <c r="AW64" s="5556"/>
      <c r="AX64" s="5557"/>
      <c r="AY64" s="5531"/>
      <c r="AZ64" s="5532"/>
      <c r="BA64" s="5533"/>
      <c r="BB64" s="5531"/>
      <c r="BC64" s="5532"/>
      <c r="BD64" s="5535"/>
      <c r="BE64" s="5689"/>
      <c r="BF64" s="5690"/>
      <c r="BG64" s="5691"/>
      <c r="BH64" s="5380"/>
      <c r="BI64" s="5388"/>
      <c r="BJ64" s="5389"/>
      <c r="BK64" s="5389"/>
      <c r="BL64" s="5389"/>
      <c r="BM64" s="5389"/>
      <c r="BN64" s="5389"/>
      <c r="BO64" s="5389"/>
      <c r="BP64" s="5390"/>
    </row>
    <row r="65" spans="1:68" s="1085" customFormat="1" ht="14.1" customHeight="1">
      <c r="A65" s="5113"/>
      <c r="B65" s="5120"/>
      <c r="C65" s="5121"/>
      <c r="D65" s="5122"/>
      <c r="E65" s="5602"/>
      <c r="F65" s="5603"/>
      <c r="G65" s="5603"/>
      <c r="H65" s="5603"/>
      <c r="I65" s="5603"/>
      <c r="J65" s="4916"/>
      <c r="K65" s="5264"/>
      <c r="L65" s="5120"/>
      <c r="M65" s="5121"/>
      <c r="N65" s="5122"/>
      <c r="O65" s="5427"/>
      <c r="P65" s="5428"/>
      <c r="Q65" s="5439"/>
      <c r="R65" s="2620"/>
      <c r="S65" s="1125"/>
      <c r="T65" s="1126" t="s">
        <v>47</v>
      </c>
      <c r="U65" s="1372"/>
      <c r="V65" s="1126" t="s">
        <v>47</v>
      </c>
      <c r="W65" s="1372"/>
      <c r="X65" s="1126" t="s">
        <v>47</v>
      </c>
      <c r="Y65" s="1127" t="s">
        <v>1609</v>
      </c>
      <c r="Z65" s="5449"/>
      <c r="AA65" s="5449"/>
      <c r="AB65" s="1128" t="s">
        <v>1611</v>
      </c>
      <c r="AC65" s="1129" t="s">
        <v>1609</v>
      </c>
      <c r="AD65" s="5449"/>
      <c r="AE65" s="5449"/>
      <c r="AF65" s="1130" t="s">
        <v>1611</v>
      </c>
      <c r="AG65" s="5237"/>
      <c r="AH65" s="5238"/>
      <c r="AI65" s="5239"/>
      <c r="AJ65" s="5237"/>
      <c r="AK65" s="5238"/>
      <c r="AL65" s="5239"/>
      <c r="AM65" s="5397"/>
      <c r="AN65" s="5398"/>
      <c r="AO65" s="5399"/>
      <c r="AP65" s="5558"/>
      <c r="AQ65" s="5559"/>
      <c r="AR65" s="5560"/>
      <c r="AS65" s="5558"/>
      <c r="AT65" s="5559"/>
      <c r="AU65" s="5560"/>
      <c r="AV65" s="5558"/>
      <c r="AW65" s="5559"/>
      <c r="AX65" s="5560"/>
      <c r="AY65" s="5479"/>
      <c r="AZ65" s="5480"/>
      <c r="BA65" s="5534"/>
      <c r="BB65" s="5479"/>
      <c r="BC65" s="5480"/>
      <c r="BD65" s="5481"/>
      <c r="BE65" s="5243"/>
      <c r="BF65" s="5244"/>
      <c r="BG65" s="5245"/>
      <c r="BH65" s="5381"/>
      <c r="BI65" s="5246"/>
      <c r="BJ65" s="5247"/>
      <c r="BK65" s="5247"/>
      <c r="BL65" s="5247"/>
      <c r="BM65" s="5247"/>
      <c r="BN65" s="5247"/>
      <c r="BO65" s="5247"/>
      <c r="BP65" s="5248"/>
    </row>
    <row r="66" spans="1:68" s="1085" customFormat="1" ht="14.1" customHeight="1">
      <c r="A66" s="5111">
        <v>12</v>
      </c>
      <c r="B66" s="5114"/>
      <c r="C66" s="5115"/>
      <c r="D66" s="5116"/>
      <c r="E66" s="5184"/>
      <c r="F66" s="5598"/>
      <c r="G66" s="5598"/>
      <c r="H66" s="5598"/>
      <c r="I66" s="5598"/>
      <c r="J66" s="5002"/>
      <c r="K66" s="5513"/>
      <c r="L66" s="5650"/>
      <c r="M66" s="5651"/>
      <c r="N66" s="5652"/>
      <c r="O66" s="5423"/>
      <c r="P66" s="5424"/>
      <c r="Q66" s="5435"/>
      <c r="R66" s="5436"/>
      <c r="S66" s="5429"/>
      <c r="T66" s="5431" t="s">
        <v>154</v>
      </c>
      <c r="U66" s="5433"/>
      <c r="V66" s="5431" t="s">
        <v>154</v>
      </c>
      <c r="W66" s="4166"/>
      <c r="X66" s="5431" t="s">
        <v>154</v>
      </c>
      <c r="Y66" s="5409"/>
      <c r="Z66" s="5410"/>
      <c r="AA66" s="5410"/>
      <c r="AB66" s="5410"/>
      <c r="AC66" s="5415"/>
      <c r="AD66" s="5410"/>
      <c r="AE66" s="5410"/>
      <c r="AF66" s="5411"/>
      <c r="AG66" s="5417"/>
      <c r="AH66" s="5418"/>
      <c r="AI66" s="5419"/>
      <c r="AJ66" s="5417"/>
      <c r="AK66" s="5418"/>
      <c r="AL66" s="5419"/>
      <c r="AM66" s="5391">
        <f>SUM(AG66:AL68)</f>
        <v>0</v>
      </c>
      <c r="AN66" s="5392"/>
      <c r="AO66" s="5393"/>
      <c r="AP66" s="5567"/>
      <c r="AQ66" s="5568"/>
      <c r="AR66" s="5569"/>
      <c r="AS66" s="5567"/>
      <c r="AT66" s="5568"/>
      <c r="AU66" s="5569"/>
      <c r="AV66" s="5567"/>
      <c r="AW66" s="5568"/>
      <c r="AX66" s="5569"/>
      <c r="AY66" s="5476">
        <f>SUM(AP66:AX68)</f>
        <v>0</v>
      </c>
      <c r="AZ66" s="5477"/>
      <c r="BA66" s="5570"/>
      <c r="BB66" s="5476">
        <f>AC66+AM66+AY66</f>
        <v>0</v>
      </c>
      <c r="BC66" s="5477"/>
      <c r="BD66" s="5478"/>
      <c r="BE66" s="5686"/>
      <c r="BF66" s="5687"/>
      <c r="BG66" s="5688"/>
      <c r="BH66" s="5379"/>
      <c r="BI66" s="5382"/>
      <c r="BJ66" s="5383"/>
      <c r="BK66" s="5383"/>
      <c r="BL66" s="5383"/>
      <c r="BM66" s="5383"/>
      <c r="BN66" s="5383"/>
      <c r="BO66" s="5383"/>
      <c r="BP66" s="5384"/>
    </row>
    <row r="67" spans="1:68" s="1085" customFormat="1" ht="14.1" customHeight="1">
      <c r="A67" s="5112"/>
      <c r="B67" s="5117"/>
      <c r="C67" s="5118"/>
      <c r="D67" s="5119"/>
      <c r="E67" s="5599"/>
      <c r="F67" s="5600"/>
      <c r="G67" s="5600"/>
      <c r="H67" s="5600"/>
      <c r="I67" s="5600"/>
      <c r="J67" s="5601"/>
      <c r="K67" s="5263"/>
      <c r="L67" s="5683"/>
      <c r="M67" s="5684"/>
      <c r="N67" s="5685"/>
      <c r="O67" s="5425"/>
      <c r="P67" s="5426"/>
      <c r="Q67" s="5437"/>
      <c r="R67" s="5438"/>
      <c r="S67" s="5430"/>
      <c r="T67" s="5432"/>
      <c r="U67" s="5434"/>
      <c r="V67" s="5432"/>
      <c r="W67" s="4169"/>
      <c r="X67" s="5432"/>
      <c r="Y67" s="5412"/>
      <c r="Z67" s="5413"/>
      <c r="AA67" s="5413"/>
      <c r="AB67" s="5413"/>
      <c r="AC67" s="5416"/>
      <c r="AD67" s="5413"/>
      <c r="AE67" s="5413"/>
      <c r="AF67" s="5414"/>
      <c r="AG67" s="5420"/>
      <c r="AH67" s="5421"/>
      <c r="AI67" s="5422"/>
      <c r="AJ67" s="5420"/>
      <c r="AK67" s="5421"/>
      <c r="AL67" s="5422"/>
      <c r="AM67" s="5394"/>
      <c r="AN67" s="5395"/>
      <c r="AO67" s="5396"/>
      <c r="AP67" s="5555"/>
      <c r="AQ67" s="5556"/>
      <c r="AR67" s="5557"/>
      <c r="AS67" s="5555"/>
      <c r="AT67" s="5556"/>
      <c r="AU67" s="5557"/>
      <c r="AV67" s="5555"/>
      <c r="AW67" s="5556"/>
      <c r="AX67" s="5557"/>
      <c r="AY67" s="5531"/>
      <c r="AZ67" s="5532"/>
      <c r="BA67" s="5533"/>
      <c r="BB67" s="5531"/>
      <c r="BC67" s="5532"/>
      <c r="BD67" s="5535"/>
      <c r="BE67" s="5689"/>
      <c r="BF67" s="5690"/>
      <c r="BG67" s="5691"/>
      <c r="BH67" s="5380"/>
      <c r="BI67" s="5388"/>
      <c r="BJ67" s="5389"/>
      <c r="BK67" s="5389"/>
      <c r="BL67" s="5389"/>
      <c r="BM67" s="5389"/>
      <c r="BN67" s="5389"/>
      <c r="BO67" s="5389"/>
      <c r="BP67" s="5390"/>
    </row>
    <row r="68" spans="1:68" s="1085" customFormat="1" ht="14.1" customHeight="1">
      <c r="A68" s="5113"/>
      <c r="B68" s="5120"/>
      <c r="C68" s="5121"/>
      <c r="D68" s="5122"/>
      <c r="E68" s="5602"/>
      <c r="F68" s="5603"/>
      <c r="G68" s="5603"/>
      <c r="H68" s="5603"/>
      <c r="I68" s="5603"/>
      <c r="J68" s="4916"/>
      <c r="K68" s="5264"/>
      <c r="L68" s="5120"/>
      <c r="M68" s="5121"/>
      <c r="N68" s="5122"/>
      <c r="O68" s="5427"/>
      <c r="P68" s="5428"/>
      <c r="Q68" s="5439"/>
      <c r="R68" s="2620"/>
      <c r="S68" s="1125"/>
      <c r="T68" s="1126" t="s">
        <v>47</v>
      </c>
      <c r="U68" s="1372"/>
      <c r="V68" s="1126" t="s">
        <v>47</v>
      </c>
      <c r="W68" s="1372"/>
      <c r="X68" s="1126" t="s">
        <v>47</v>
      </c>
      <c r="Y68" s="1127" t="s">
        <v>1609</v>
      </c>
      <c r="Z68" s="5449"/>
      <c r="AA68" s="5449"/>
      <c r="AB68" s="1128" t="s">
        <v>1611</v>
      </c>
      <c r="AC68" s="1129" t="s">
        <v>1609</v>
      </c>
      <c r="AD68" s="5449"/>
      <c r="AE68" s="5449"/>
      <c r="AF68" s="1130" t="s">
        <v>1611</v>
      </c>
      <c r="AG68" s="5237"/>
      <c r="AH68" s="5238"/>
      <c r="AI68" s="5239"/>
      <c r="AJ68" s="5237"/>
      <c r="AK68" s="5238"/>
      <c r="AL68" s="5239"/>
      <c r="AM68" s="5397"/>
      <c r="AN68" s="5398"/>
      <c r="AO68" s="5399"/>
      <c r="AP68" s="5558"/>
      <c r="AQ68" s="5559"/>
      <c r="AR68" s="5560"/>
      <c r="AS68" s="5558"/>
      <c r="AT68" s="5559"/>
      <c r="AU68" s="5560"/>
      <c r="AV68" s="5558"/>
      <c r="AW68" s="5559"/>
      <c r="AX68" s="5560"/>
      <c r="AY68" s="5479"/>
      <c r="AZ68" s="5480"/>
      <c r="BA68" s="5534"/>
      <c r="BB68" s="5479"/>
      <c r="BC68" s="5480"/>
      <c r="BD68" s="5481"/>
      <c r="BE68" s="5243"/>
      <c r="BF68" s="5244"/>
      <c r="BG68" s="5245"/>
      <c r="BH68" s="5381"/>
      <c r="BI68" s="5246"/>
      <c r="BJ68" s="5247"/>
      <c r="BK68" s="5247"/>
      <c r="BL68" s="5247"/>
      <c r="BM68" s="5247"/>
      <c r="BN68" s="5247"/>
      <c r="BO68" s="5247"/>
      <c r="BP68" s="5248"/>
    </row>
    <row r="69" spans="1:68" s="1085" customFormat="1" ht="14.1" customHeight="1">
      <c r="A69" s="5111">
        <v>13</v>
      </c>
      <c r="B69" s="5114"/>
      <c r="C69" s="5115"/>
      <c r="D69" s="5116"/>
      <c r="E69" s="5184"/>
      <c r="F69" s="5598"/>
      <c r="G69" s="5598"/>
      <c r="H69" s="5598"/>
      <c r="I69" s="5598"/>
      <c r="J69" s="5002"/>
      <c r="K69" s="5513"/>
      <c r="L69" s="5650"/>
      <c r="M69" s="5651"/>
      <c r="N69" s="5652"/>
      <c r="O69" s="5423"/>
      <c r="P69" s="5424"/>
      <c r="Q69" s="5435"/>
      <c r="R69" s="5436"/>
      <c r="S69" s="5429"/>
      <c r="T69" s="5431" t="s">
        <v>154</v>
      </c>
      <c r="U69" s="5433"/>
      <c r="V69" s="5431" t="s">
        <v>154</v>
      </c>
      <c r="W69" s="4166"/>
      <c r="X69" s="5431" t="s">
        <v>154</v>
      </c>
      <c r="Y69" s="5409"/>
      <c r="Z69" s="5410"/>
      <c r="AA69" s="5410"/>
      <c r="AB69" s="5410"/>
      <c r="AC69" s="5415"/>
      <c r="AD69" s="5410"/>
      <c r="AE69" s="5410"/>
      <c r="AF69" s="5411"/>
      <c r="AG69" s="5417"/>
      <c r="AH69" s="5418"/>
      <c r="AI69" s="5419"/>
      <c r="AJ69" s="5417"/>
      <c r="AK69" s="5418"/>
      <c r="AL69" s="5419"/>
      <c r="AM69" s="5391">
        <f>SUM(AG69:AL71)</f>
        <v>0</v>
      </c>
      <c r="AN69" s="5392"/>
      <c r="AO69" s="5393"/>
      <c r="AP69" s="5567"/>
      <c r="AQ69" s="5568"/>
      <c r="AR69" s="5569"/>
      <c r="AS69" s="5567"/>
      <c r="AT69" s="5568"/>
      <c r="AU69" s="5569"/>
      <c r="AV69" s="5567"/>
      <c r="AW69" s="5568"/>
      <c r="AX69" s="5569"/>
      <c r="AY69" s="5476">
        <f>SUM(AP69:AX71)</f>
        <v>0</v>
      </c>
      <c r="AZ69" s="5477"/>
      <c r="BA69" s="5570"/>
      <c r="BB69" s="5476">
        <f>AC69+AM69+AY69</f>
        <v>0</v>
      </c>
      <c r="BC69" s="5477"/>
      <c r="BD69" s="5478"/>
      <c r="BE69" s="5686"/>
      <c r="BF69" s="5687"/>
      <c r="BG69" s="5688"/>
      <c r="BH69" s="5379"/>
      <c r="BI69" s="5382"/>
      <c r="BJ69" s="5383"/>
      <c r="BK69" s="5383"/>
      <c r="BL69" s="5383"/>
      <c r="BM69" s="5383"/>
      <c r="BN69" s="5383"/>
      <c r="BO69" s="5383"/>
      <c r="BP69" s="5384"/>
    </row>
    <row r="70" spans="1:68" s="1085" customFormat="1" ht="14.1" customHeight="1">
      <c r="A70" s="5112"/>
      <c r="B70" s="5117"/>
      <c r="C70" s="5118"/>
      <c r="D70" s="5119"/>
      <c r="E70" s="5599"/>
      <c r="F70" s="5600"/>
      <c r="G70" s="5600"/>
      <c r="H70" s="5600"/>
      <c r="I70" s="5600"/>
      <c r="J70" s="5601"/>
      <c r="K70" s="5263"/>
      <c r="L70" s="5683"/>
      <c r="M70" s="5684"/>
      <c r="N70" s="5685"/>
      <c r="O70" s="5425"/>
      <c r="P70" s="5426"/>
      <c r="Q70" s="5437"/>
      <c r="R70" s="5438"/>
      <c r="S70" s="5430"/>
      <c r="T70" s="5432"/>
      <c r="U70" s="5434"/>
      <c r="V70" s="5432"/>
      <c r="W70" s="4169"/>
      <c r="X70" s="5432"/>
      <c r="Y70" s="5412"/>
      <c r="Z70" s="5413"/>
      <c r="AA70" s="5413"/>
      <c r="AB70" s="5413"/>
      <c r="AC70" s="5416"/>
      <c r="AD70" s="5413"/>
      <c r="AE70" s="5413"/>
      <c r="AF70" s="5414"/>
      <c r="AG70" s="5420"/>
      <c r="AH70" s="5421"/>
      <c r="AI70" s="5422"/>
      <c r="AJ70" s="5420"/>
      <c r="AK70" s="5421"/>
      <c r="AL70" s="5422"/>
      <c r="AM70" s="5394"/>
      <c r="AN70" s="5395"/>
      <c r="AO70" s="5396"/>
      <c r="AP70" s="5555"/>
      <c r="AQ70" s="5556"/>
      <c r="AR70" s="5557"/>
      <c r="AS70" s="5555"/>
      <c r="AT70" s="5556"/>
      <c r="AU70" s="5557"/>
      <c r="AV70" s="5555"/>
      <c r="AW70" s="5556"/>
      <c r="AX70" s="5557"/>
      <c r="AY70" s="5531"/>
      <c r="AZ70" s="5532"/>
      <c r="BA70" s="5533"/>
      <c r="BB70" s="5531"/>
      <c r="BC70" s="5532"/>
      <c r="BD70" s="5535"/>
      <c r="BE70" s="5689"/>
      <c r="BF70" s="5690"/>
      <c r="BG70" s="5691"/>
      <c r="BH70" s="5380"/>
      <c r="BI70" s="5388"/>
      <c r="BJ70" s="5389"/>
      <c r="BK70" s="5389"/>
      <c r="BL70" s="5389"/>
      <c r="BM70" s="5389"/>
      <c r="BN70" s="5389"/>
      <c r="BO70" s="5389"/>
      <c r="BP70" s="5390"/>
    </row>
    <row r="71" spans="1:68" s="1085" customFormat="1" ht="14.1" customHeight="1">
      <c r="A71" s="5113"/>
      <c r="B71" s="5120"/>
      <c r="C71" s="5121"/>
      <c r="D71" s="5122"/>
      <c r="E71" s="5602"/>
      <c r="F71" s="5603"/>
      <c r="G71" s="5603"/>
      <c r="H71" s="5603"/>
      <c r="I71" s="5603"/>
      <c r="J71" s="4916"/>
      <c r="K71" s="5264"/>
      <c r="L71" s="5120"/>
      <c r="M71" s="5121"/>
      <c r="N71" s="5122"/>
      <c r="O71" s="5427"/>
      <c r="P71" s="5428"/>
      <c r="Q71" s="5439"/>
      <c r="R71" s="2620"/>
      <c r="S71" s="1125"/>
      <c r="T71" s="1126" t="s">
        <v>47</v>
      </c>
      <c r="U71" s="1372"/>
      <c r="V71" s="1126" t="s">
        <v>47</v>
      </c>
      <c r="W71" s="1372"/>
      <c r="X71" s="1126" t="s">
        <v>47</v>
      </c>
      <c r="Y71" s="1127" t="s">
        <v>1609</v>
      </c>
      <c r="Z71" s="5449"/>
      <c r="AA71" s="5449"/>
      <c r="AB71" s="1128" t="s">
        <v>1611</v>
      </c>
      <c r="AC71" s="1129" t="s">
        <v>1609</v>
      </c>
      <c r="AD71" s="5449"/>
      <c r="AE71" s="5449"/>
      <c r="AF71" s="1130" t="s">
        <v>1611</v>
      </c>
      <c r="AG71" s="5237"/>
      <c r="AH71" s="5238"/>
      <c r="AI71" s="5239"/>
      <c r="AJ71" s="5237"/>
      <c r="AK71" s="5238"/>
      <c r="AL71" s="5239"/>
      <c r="AM71" s="5397"/>
      <c r="AN71" s="5398"/>
      <c r="AO71" s="5399"/>
      <c r="AP71" s="5558"/>
      <c r="AQ71" s="5559"/>
      <c r="AR71" s="5560"/>
      <c r="AS71" s="5558"/>
      <c r="AT71" s="5559"/>
      <c r="AU71" s="5560"/>
      <c r="AV71" s="5558"/>
      <c r="AW71" s="5559"/>
      <c r="AX71" s="5560"/>
      <c r="AY71" s="5479"/>
      <c r="AZ71" s="5480"/>
      <c r="BA71" s="5534"/>
      <c r="BB71" s="5479"/>
      <c r="BC71" s="5480"/>
      <c r="BD71" s="5481"/>
      <c r="BE71" s="5243"/>
      <c r="BF71" s="5244"/>
      <c r="BG71" s="5245"/>
      <c r="BH71" s="5381"/>
      <c r="BI71" s="5246"/>
      <c r="BJ71" s="5247"/>
      <c r="BK71" s="5247"/>
      <c r="BL71" s="5247"/>
      <c r="BM71" s="5247"/>
      <c r="BN71" s="5247"/>
      <c r="BO71" s="5247"/>
      <c r="BP71" s="5248"/>
    </row>
    <row r="72" spans="1:68" s="1085" customFormat="1" ht="14.1" customHeight="1">
      <c r="A72" s="5111">
        <v>14</v>
      </c>
      <c r="B72" s="5114"/>
      <c r="C72" s="5115"/>
      <c r="D72" s="5116"/>
      <c r="E72" s="5184"/>
      <c r="F72" s="5598"/>
      <c r="G72" s="5598"/>
      <c r="H72" s="5598"/>
      <c r="I72" s="5598"/>
      <c r="J72" s="5002"/>
      <c r="K72" s="5513"/>
      <c r="L72" s="5650"/>
      <c r="M72" s="5651"/>
      <c r="N72" s="5652"/>
      <c r="O72" s="5423"/>
      <c r="P72" s="5424"/>
      <c r="Q72" s="5435"/>
      <c r="R72" s="5436"/>
      <c r="S72" s="5429"/>
      <c r="T72" s="5431" t="s">
        <v>154</v>
      </c>
      <c r="U72" s="5433"/>
      <c r="V72" s="5431" t="s">
        <v>154</v>
      </c>
      <c r="W72" s="4166"/>
      <c r="X72" s="5431" t="s">
        <v>154</v>
      </c>
      <c r="Y72" s="5409"/>
      <c r="Z72" s="5410"/>
      <c r="AA72" s="5410"/>
      <c r="AB72" s="5410"/>
      <c r="AC72" s="5415"/>
      <c r="AD72" s="5410"/>
      <c r="AE72" s="5410"/>
      <c r="AF72" s="5411"/>
      <c r="AG72" s="5417"/>
      <c r="AH72" s="5418"/>
      <c r="AI72" s="5419"/>
      <c r="AJ72" s="5417"/>
      <c r="AK72" s="5418"/>
      <c r="AL72" s="5419"/>
      <c r="AM72" s="5391">
        <f>SUM(AG72:AL74)</f>
        <v>0</v>
      </c>
      <c r="AN72" s="5392"/>
      <c r="AO72" s="5393"/>
      <c r="AP72" s="5567"/>
      <c r="AQ72" s="5568"/>
      <c r="AR72" s="5569"/>
      <c r="AS72" s="5567"/>
      <c r="AT72" s="5568"/>
      <c r="AU72" s="5569"/>
      <c r="AV72" s="5567"/>
      <c r="AW72" s="5568"/>
      <c r="AX72" s="5569"/>
      <c r="AY72" s="5476">
        <f>SUM(AP72:AX74)</f>
        <v>0</v>
      </c>
      <c r="AZ72" s="5477"/>
      <c r="BA72" s="5570"/>
      <c r="BB72" s="5476">
        <f>AC72+AM72+AY72</f>
        <v>0</v>
      </c>
      <c r="BC72" s="5477"/>
      <c r="BD72" s="5478"/>
      <c r="BE72" s="5686"/>
      <c r="BF72" s="5687"/>
      <c r="BG72" s="5688"/>
      <c r="BH72" s="5379"/>
      <c r="BI72" s="5382"/>
      <c r="BJ72" s="5383"/>
      <c r="BK72" s="5383"/>
      <c r="BL72" s="5383"/>
      <c r="BM72" s="5383"/>
      <c r="BN72" s="5383"/>
      <c r="BO72" s="5383"/>
      <c r="BP72" s="5384"/>
    </row>
    <row r="73" spans="1:68" s="1085" customFormat="1" ht="14.1" customHeight="1">
      <c r="A73" s="5112"/>
      <c r="B73" s="5117"/>
      <c r="C73" s="5118"/>
      <c r="D73" s="5119"/>
      <c r="E73" s="5599"/>
      <c r="F73" s="5600"/>
      <c r="G73" s="5600"/>
      <c r="H73" s="5600"/>
      <c r="I73" s="5600"/>
      <c r="J73" s="5601"/>
      <c r="K73" s="5263"/>
      <c r="L73" s="5683"/>
      <c r="M73" s="5684"/>
      <c r="N73" s="5685"/>
      <c r="O73" s="5425"/>
      <c r="P73" s="5426"/>
      <c r="Q73" s="5437"/>
      <c r="R73" s="5438"/>
      <c r="S73" s="5430"/>
      <c r="T73" s="5432"/>
      <c r="U73" s="5434"/>
      <c r="V73" s="5432"/>
      <c r="W73" s="4169"/>
      <c r="X73" s="5432"/>
      <c r="Y73" s="5412"/>
      <c r="Z73" s="5413"/>
      <c r="AA73" s="5413"/>
      <c r="AB73" s="5413"/>
      <c r="AC73" s="5416"/>
      <c r="AD73" s="5413"/>
      <c r="AE73" s="5413"/>
      <c r="AF73" s="5414"/>
      <c r="AG73" s="5420"/>
      <c r="AH73" s="5421"/>
      <c r="AI73" s="5422"/>
      <c r="AJ73" s="5420"/>
      <c r="AK73" s="5421"/>
      <c r="AL73" s="5422"/>
      <c r="AM73" s="5394"/>
      <c r="AN73" s="5395"/>
      <c r="AO73" s="5396"/>
      <c r="AP73" s="5555"/>
      <c r="AQ73" s="5556"/>
      <c r="AR73" s="5557"/>
      <c r="AS73" s="5555"/>
      <c r="AT73" s="5556"/>
      <c r="AU73" s="5557"/>
      <c r="AV73" s="5555"/>
      <c r="AW73" s="5556"/>
      <c r="AX73" s="5557"/>
      <c r="AY73" s="5531"/>
      <c r="AZ73" s="5532"/>
      <c r="BA73" s="5533"/>
      <c r="BB73" s="5531"/>
      <c r="BC73" s="5532"/>
      <c r="BD73" s="5535"/>
      <c r="BE73" s="5689"/>
      <c r="BF73" s="5690"/>
      <c r="BG73" s="5691"/>
      <c r="BH73" s="5380"/>
      <c r="BI73" s="5388"/>
      <c r="BJ73" s="5389"/>
      <c r="BK73" s="5389"/>
      <c r="BL73" s="5389"/>
      <c r="BM73" s="5389"/>
      <c r="BN73" s="5389"/>
      <c r="BO73" s="5389"/>
      <c r="BP73" s="5390"/>
    </row>
    <row r="74" spans="1:68" s="1085" customFormat="1" ht="14.1" customHeight="1">
      <c r="A74" s="5113"/>
      <c r="B74" s="5120"/>
      <c r="C74" s="5121"/>
      <c r="D74" s="5122"/>
      <c r="E74" s="5602"/>
      <c r="F74" s="5603"/>
      <c r="G74" s="5603"/>
      <c r="H74" s="5603"/>
      <c r="I74" s="5603"/>
      <c r="J74" s="4916"/>
      <c r="K74" s="5264"/>
      <c r="L74" s="5120"/>
      <c r="M74" s="5121"/>
      <c r="N74" s="5122"/>
      <c r="O74" s="5427"/>
      <c r="P74" s="5428"/>
      <c r="Q74" s="5439"/>
      <c r="R74" s="2620"/>
      <c r="S74" s="1125"/>
      <c r="T74" s="1126" t="s">
        <v>47</v>
      </c>
      <c r="U74" s="1372"/>
      <c r="V74" s="1126" t="s">
        <v>47</v>
      </c>
      <c r="W74" s="1372"/>
      <c r="X74" s="1126" t="s">
        <v>47</v>
      </c>
      <c r="Y74" s="1127" t="s">
        <v>1609</v>
      </c>
      <c r="Z74" s="5449"/>
      <c r="AA74" s="5449"/>
      <c r="AB74" s="1128" t="s">
        <v>1611</v>
      </c>
      <c r="AC74" s="1129" t="s">
        <v>1609</v>
      </c>
      <c r="AD74" s="5449"/>
      <c r="AE74" s="5449"/>
      <c r="AF74" s="1130" t="s">
        <v>1611</v>
      </c>
      <c r="AG74" s="5237"/>
      <c r="AH74" s="5238"/>
      <c r="AI74" s="5239"/>
      <c r="AJ74" s="5237"/>
      <c r="AK74" s="5238"/>
      <c r="AL74" s="5239"/>
      <c r="AM74" s="5397"/>
      <c r="AN74" s="5398"/>
      <c r="AO74" s="5399"/>
      <c r="AP74" s="5558"/>
      <c r="AQ74" s="5559"/>
      <c r="AR74" s="5560"/>
      <c r="AS74" s="5558"/>
      <c r="AT74" s="5559"/>
      <c r="AU74" s="5560"/>
      <c r="AV74" s="5558"/>
      <c r="AW74" s="5559"/>
      <c r="AX74" s="5560"/>
      <c r="AY74" s="5479"/>
      <c r="AZ74" s="5480"/>
      <c r="BA74" s="5534"/>
      <c r="BB74" s="5479"/>
      <c r="BC74" s="5480"/>
      <c r="BD74" s="5481"/>
      <c r="BE74" s="5243"/>
      <c r="BF74" s="5244"/>
      <c r="BG74" s="5245"/>
      <c r="BH74" s="5381"/>
      <c r="BI74" s="5246"/>
      <c r="BJ74" s="5247"/>
      <c r="BK74" s="5247"/>
      <c r="BL74" s="5247"/>
      <c r="BM74" s="5247"/>
      <c r="BN74" s="5247"/>
      <c r="BO74" s="5247"/>
      <c r="BP74" s="5248"/>
    </row>
    <row r="75" spans="1:68" s="1085" customFormat="1" ht="14.1" customHeight="1">
      <c r="A75" s="5111">
        <v>15</v>
      </c>
      <c r="B75" s="5114"/>
      <c r="C75" s="5115"/>
      <c r="D75" s="5116"/>
      <c r="E75" s="5184"/>
      <c r="F75" s="5598"/>
      <c r="G75" s="5598"/>
      <c r="H75" s="5598"/>
      <c r="I75" s="5598"/>
      <c r="J75" s="5002"/>
      <c r="K75" s="5513"/>
      <c r="L75" s="5650"/>
      <c r="M75" s="5651"/>
      <c r="N75" s="5652"/>
      <c r="O75" s="5423"/>
      <c r="P75" s="5424"/>
      <c r="Q75" s="5435"/>
      <c r="R75" s="5436"/>
      <c r="S75" s="5429"/>
      <c r="T75" s="5431" t="s">
        <v>154</v>
      </c>
      <c r="U75" s="5433"/>
      <c r="V75" s="5431" t="s">
        <v>154</v>
      </c>
      <c r="W75" s="4166"/>
      <c r="X75" s="5431" t="s">
        <v>154</v>
      </c>
      <c r="Y75" s="5409"/>
      <c r="Z75" s="5410"/>
      <c r="AA75" s="5410"/>
      <c r="AB75" s="5410"/>
      <c r="AC75" s="5415"/>
      <c r="AD75" s="5410"/>
      <c r="AE75" s="5410"/>
      <c r="AF75" s="5411"/>
      <c r="AG75" s="5417"/>
      <c r="AH75" s="5418"/>
      <c r="AI75" s="5419"/>
      <c r="AJ75" s="5417"/>
      <c r="AK75" s="5418"/>
      <c r="AL75" s="5419"/>
      <c r="AM75" s="5391">
        <f>SUM(AG75:AL77)</f>
        <v>0</v>
      </c>
      <c r="AN75" s="5392"/>
      <c r="AO75" s="5393"/>
      <c r="AP75" s="5567"/>
      <c r="AQ75" s="5568"/>
      <c r="AR75" s="5569"/>
      <c r="AS75" s="5567"/>
      <c r="AT75" s="5568"/>
      <c r="AU75" s="5569"/>
      <c r="AV75" s="5567"/>
      <c r="AW75" s="5568"/>
      <c r="AX75" s="5569"/>
      <c r="AY75" s="5476">
        <f>SUM(AP75:AX77)</f>
        <v>0</v>
      </c>
      <c r="AZ75" s="5477"/>
      <c r="BA75" s="5570"/>
      <c r="BB75" s="5476">
        <f>AC75+AM75+AY75</f>
        <v>0</v>
      </c>
      <c r="BC75" s="5477"/>
      <c r="BD75" s="5478"/>
      <c r="BE75" s="5686"/>
      <c r="BF75" s="5687"/>
      <c r="BG75" s="5688"/>
      <c r="BH75" s="5379"/>
      <c r="BI75" s="5382"/>
      <c r="BJ75" s="5383"/>
      <c r="BK75" s="5383"/>
      <c r="BL75" s="5383"/>
      <c r="BM75" s="5383"/>
      <c r="BN75" s="5383"/>
      <c r="BO75" s="5383"/>
      <c r="BP75" s="5384"/>
    </row>
    <row r="76" spans="1:68" s="1085" customFormat="1" ht="14.1" customHeight="1">
      <c r="A76" s="5112"/>
      <c r="B76" s="5117"/>
      <c r="C76" s="5118"/>
      <c r="D76" s="5119"/>
      <c r="E76" s="5599"/>
      <c r="F76" s="5600"/>
      <c r="G76" s="5600"/>
      <c r="H76" s="5600"/>
      <c r="I76" s="5600"/>
      <c r="J76" s="5601"/>
      <c r="K76" s="5263"/>
      <c r="L76" s="5683"/>
      <c r="M76" s="5684"/>
      <c r="N76" s="5685"/>
      <c r="O76" s="5425"/>
      <c r="P76" s="5426"/>
      <c r="Q76" s="5437"/>
      <c r="R76" s="5438"/>
      <c r="S76" s="5430"/>
      <c r="T76" s="5432"/>
      <c r="U76" s="5434"/>
      <c r="V76" s="5432"/>
      <c r="W76" s="4169"/>
      <c r="X76" s="5432"/>
      <c r="Y76" s="5412"/>
      <c r="Z76" s="5413"/>
      <c r="AA76" s="5413"/>
      <c r="AB76" s="5413"/>
      <c r="AC76" s="5416"/>
      <c r="AD76" s="5413"/>
      <c r="AE76" s="5413"/>
      <c r="AF76" s="5414"/>
      <c r="AG76" s="5420"/>
      <c r="AH76" s="5421"/>
      <c r="AI76" s="5422"/>
      <c r="AJ76" s="5420"/>
      <c r="AK76" s="5421"/>
      <c r="AL76" s="5422"/>
      <c r="AM76" s="5394"/>
      <c r="AN76" s="5395"/>
      <c r="AO76" s="5396"/>
      <c r="AP76" s="5555"/>
      <c r="AQ76" s="5556"/>
      <c r="AR76" s="5557"/>
      <c r="AS76" s="5555"/>
      <c r="AT76" s="5556"/>
      <c r="AU76" s="5557"/>
      <c r="AV76" s="5555"/>
      <c r="AW76" s="5556"/>
      <c r="AX76" s="5557"/>
      <c r="AY76" s="5531"/>
      <c r="AZ76" s="5532"/>
      <c r="BA76" s="5533"/>
      <c r="BB76" s="5531"/>
      <c r="BC76" s="5532"/>
      <c r="BD76" s="5535"/>
      <c r="BE76" s="5689"/>
      <c r="BF76" s="5690"/>
      <c r="BG76" s="5691"/>
      <c r="BH76" s="5380"/>
      <c r="BI76" s="5388"/>
      <c r="BJ76" s="5389"/>
      <c r="BK76" s="5389"/>
      <c r="BL76" s="5389"/>
      <c r="BM76" s="5389"/>
      <c r="BN76" s="5389"/>
      <c r="BO76" s="5389"/>
      <c r="BP76" s="5390"/>
    </row>
    <row r="77" spans="1:68" s="1085" customFormat="1" ht="14.1" customHeight="1">
      <c r="A77" s="5113"/>
      <c r="B77" s="5120"/>
      <c r="C77" s="5121"/>
      <c r="D77" s="5122"/>
      <c r="E77" s="5602"/>
      <c r="F77" s="5603"/>
      <c r="G77" s="5603"/>
      <c r="H77" s="5603"/>
      <c r="I77" s="5603"/>
      <c r="J77" s="4916"/>
      <c r="K77" s="5264"/>
      <c r="L77" s="5120"/>
      <c r="M77" s="5121"/>
      <c r="N77" s="5122"/>
      <c r="O77" s="5427"/>
      <c r="P77" s="5428"/>
      <c r="Q77" s="5439"/>
      <c r="R77" s="2620"/>
      <c r="S77" s="1125"/>
      <c r="T77" s="1126" t="s">
        <v>47</v>
      </c>
      <c r="U77" s="1372"/>
      <c r="V77" s="1126" t="s">
        <v>47</v>
      </c>
      <c r="W77" s="1372"/>
      <c r="X77" s="1126" t="s">
        <v>47</v>
      </c>
      <c r="Y77" s="1127" t="s">
        <v>1609</v>
      </c>
      <c r="Z77" s="5449"/>
      <c r="AA77" s="5449"/>
      <c r="AB77" s="1128" t="s">
        <v>1611</v>
      </c>
      <c r="AC77" s="1129" t="s">
        <v>1609</v>
      </c>
      <c r="AD77" s="5449"/>
      <c r="AE77" s="5449"/>
      <c r="AF77" s="1130" t="s">
        <v>1611</v>
      </c>
      <c r="AG77" s="5237"/>
      <c r="AH77" s="5238"/>
      <c r="AI77" s="5239"/>
      <c r="AJ77" s="5237"/>
      <c r="AK77" s="5238"/>
      <c r="AL77" s="5239"/>
      <c r="AM77" s="5397"/>
      <c r="AN77" s="5398"/>
      <c r="AO77" s="5399"/>
      <c r="AP77" s="5558"/>
      <c r="AQ77" s="5559"/>
      <c r="AR77" s="5560"/>
      <c r="AS77" s="5558"/>
      <c r="AT77" s="5559"/>
      <c r="AU77" s="5560"/>
      <c r="AV77" s="5558"/>
      <c r="AW77" s="5559"/>
      <c r="AX77" s="5560"/>
      <c r="AY77" s="5479"/>
      <c r="AZ77" s="5480"/>
      <c r="BA77" s="5534"/>
      <c r="BB77" s="5479"/>
      <c r="BC77" s="5480"/>
      <c r="BD77" s="5481"/>
      <c r="BE77" s="5243"/>
      <c r="BF77" s="5244"/>
      <c r="BG77" s="5245"/>
      <c r="BH77" s="5381"/>
      <c r="BI77" s="5246"/>
      <c r="BJ77" s="5247"/>
      <c r="BK77" s="5247"/>
      <c r="BL77" s="5247"/>
      <c r="BM77" s="5247"/>
      <c r="BN77" s="5247"/>
      <c r="BO77" s="5247"/>
      <c r="BP77" s="5248"/>
    </row>
    <row r="78" spans="1:68" s="1085" customFormat="1" ht="14.1" customHeight="1">
      <c r="A78" s="5111">
        <v>16</v>
      </c>
      <c r="B78" s="5114"/>
      <c r="C78" s="5115"/>
      <c r="D78" s="5116"/>
      <c r="E78" s="5184"/>
      <c r="F78" s="5598"/>
      <c r="G78" s="5598"/>
      <c r="H78" s="5598"/>
      <c r="I78" s="5598"/>
      <c r="J78" s="5002"/>
      <c r="K78" s="5513"/>
      <c r="L78" s="5650"/>
      <c r="M78" s="5651"/>
      <c r="N78" s="5652"/>
      <c r="O78" s="5423"/>
      <c r="P78" s="5424"/>
      <c r="Q78" s="5435"/>
      <c r="R78" s="5436"/>
      <c r="S78" s="5429"/>
      <c r="T78" s="5431" t="s">
        <v>154</v>
      </c>
      <c r="U78" s="5433"/>
      <c r="V78" s="5431" t="s">
        <v>154</v>
      </c>
      <c r="W78" s="4166"/>
      <c r="X78" s="5431" t="s">
        <v>154</v>
      </c>
      <c r="Y78" s="5409"/>
      <c r="Z78" s="5410"/>
      <c r="AA78" s="5410"/>
      <c r="AB78" s="5410"/>
      <c r="AC78" s="5415"/>
      <c r="AD78" s="5410"/>
      <c r="AE78" s="5410"/>
      <c r="AF78" s="5411"/>
      <c r="AG78" s="5417"/>
      <c r="AH78" s="5418"/>
      <c r="AI78" s="5419"/>
      <c r="AJ78" s="5417"/>
      <c r="AK78" s="5418"/>
      <c r="AL78" s="5419"/>
      <c r="AM78" s="5391">
        <f>SUM(AG78:AL80)</f>
        <v>0</v>
      </c>
      <c r="AN78" s="5392"/>
      <c r="AO78" s="5393"/>
      <c r="AP78" s="5567"/>
      <c r="AQ78" s="5568"/>
      <c r="AR78" s="5569"/>
      <c r="AS78" s="5567"/>
      <c r="AT78" s="5568"/>
      <c r="AU78" s="5569"/>
      <c r="AV78" s="5567"/>
      <c r="AW78" s="5568"/>
      <c r="AX78" s="5569"/>
      <c r="AY78" s="5476">
        <f>SUM(AP78:AX80)</f>
        <v>0</v>
      </c>
      <c r="AZ78" s="5477"/>
      <c r="BA78" s="5570"/>
      <c r="BB78" s="5476">
        <f>AC78+AM78+AY78</f>
        <v>0</v>
      </c>
      <c r="BC78" s="5477"/>
      <c r="BD78" s="5478"/>
      <c r="BE78" s="5686"/>
      <c r="BF78" s="5687"/>
      <c r="BG78" s="5688"/>
      <c r="BH78" s="5379"/>
      <c r="BI78" s="5382"/>
      <c r="BJ78" s="5383"/>
      <c r="BK78" s="5383"/>
      <c r="BL78" s="5383"/>
      <c r="BM78" s="5383"/>
      <c r="BN78" s="5383"/>
      <c r="BO78" s="5383"/>
      <c r="BP78" s="5384"/>
    </row>
    <row r="79" spans="1:68" s="1085" customFormat="1" ht="14.1" customHeight="1">
      <c r="A79" s="5112"/>
      <c r="B79" s="5117"/>
      <c r="C79" s="5118"/>
      <c r="D79" s="5119"/>
      <c r="E79" s="5599"/>
      <c r="F79" s="5600"/>
      <c r="G79" s="5600"/>
      <c r="H79" s="5600"/>
      <c r="I79" s="5600"/>
      <c r="J79" s="5601"/>
      <c r="K79" s="5263"/>
      <c r="L79" s="5683"/>
      <c r="M79" s="5684"/>
      <c r="N79" s="5685"/>
      <c r="O79" s="5425"/>
      <c r="P79" s="5426"/>
      <c r="Q79" s="5437"/>
      <c r="R79" s="5438"/>
      <c r="S79" s="5430"/>
      <c r="T79" s="5432"/>
      <c r="U79" s="5434"/>
      <c r="V79" s="5432"/>
      <c r="W79" s="4169"/>
      <c r="X79" s="5432"/>
      <c r="Y79" s="5412"/>
      <c r="Z79" s="5413"/>
      <c r="AA79" s="5413"/>
      <c r="AB79" s="5413"/>
      <c r="AC79" s="5416"/>
      <c r="AD79" s="5413"/>
      <c r="AE79" s="5413"/>
      <c r="AF79" s="5414"/>
      <c r="AG79" s="5420"/>
      <c r="AH79" s="5421"/>
      <c r="AI79" s="5422"/>
      <c r="AJ79" s="5420"/>
      <c r="AK79" s="5421"/>
      <c r="AL79" s="5422"/>
      <c r="AM79" s="5394"/>
      <c r="AN79" s="5395"/>
      <c r="AO79" s="5396"/>
      <c r="AP79" s="5555"/>
      <c r="AQ79" s="5556"/>
      <c r="AR79" s="5557"/>
      <c r="AS79" s="5555"/>
      <c r="AT79" s="5556"/>
      <c r="AU79" s="5557"/>
      <c r="AV79" s="5555"/>
      <c r="AW79" s="5556"/>
      <c r="AX79" s="5557"/>
      <c r="AY79" s="5531"/>
      <c r="AZ79" s="5532"/>
      <c r="BA79" s="5533"/>
      <c r="BB79" s="5531"/>
      <c r="BC79" s="5532"/>
      <c r="BD79" s="5535"/>
      <c r="BE79" s="5689"/>
      <c r="BF79" s="5690"/>
      <c r="BG79" s="5691"/>
      <c r="BH79" s="5380"/>
      <c r="BI79" s="5388"/>
      <c r="BJ79" s="5389"/>
      <c r="BK79" s="5389"/>
      <c r="BL79" s="5389"/>
      <c r="BM79" s="5389"/>
      <c r="BN79" s="5389"/>
      <c r="BO79" s="5389"/>
      <c r="BP79" s="5390"/>
    </row>
    <row r="80" spans="1:68" s="1085" customFormat="1" ht="14.1" customHeight="1">
      <c r="A80" s="5113"/>
      <c r="B80" s="5120"/>
      <c r="C80" s="5121"/>
      <c r="D80" s="5122"/>
      <c r="E80" s="5602"/>
      <c r="F80" s="5603"/>
      <c r="G80" s="5603"/>
      <c r="H80" s="5603"/>
      <c r="I80" s="5603"/>
      <c r="J80" s="4916"/>
      <c r="K80" s="5264"/>
      <c r="L80" s="5120"/>
      <c r="M80" s="5121"/>
      <c r="N80" s="5122"/>
      <c r="O80" s="5427"/>
      <c r="P80" s="5428"/>
      <c r="Q80" s="5439"/>
      <c r="R80" s="2620"/>
      <c r="S80" s="1125"/>
      <c r="T80" s="1126" t="s">
        <v>47</v>
      </c>
      <c r="U80" s="1372"/>
      <c r="V80" s="1126" t="s">
        <v>47</v>
      </c>
      <c r="W80" s="1372"/>
      <c r="X80" s="1126" t="s">
        <v>47</v>
      </c>
      <c r="Y80" s="1127" t="s">
        <v>1609</v>
      </c>
      <c r="Z80" s="5449"/>
      <c r="AA80" s="5449"/>
      <c r="AB80" s="1128" t="s">
        <v>1611</v>
      </c>
      <c r="AC80" s="1129" t="s">
        <v>1609</v>
      </c>
      <c r="AD80" s="5449"/>
      <c r="AE80" s="5449"/>
      <c r="AF80" s="1130" t="s">
        <v>1611</v>
      </c>
      <c r="AG80" s="5237"/>
      <c r="AH80" s="5238"/>
      <c r="AI80" s="5239"/>
      <c r="AJ80" s="5237"/>
      <c r="AK80" s="5238"/>
      <c r="AL80" s="5239"/>
      <c r="AM80" s="5397"/>
      <c r="AN80" s="5398"/>
      <c r="AO80" s="5399"/>
      <c r="AP80" s="5558"/>
      <c r="AQ80" s="5559"/>
      <c r="AR80" s="5560"/>
      <c r="AS80" s="5558"/>
      <c r="AT80" s="5559"/>
      <c r="AU80" s="5560"/>
      <c r="AV80" s="5558"/>
      <c r="AW80" s="5559"/>
      <c r="AX80" s="5560"/>
      <c r="AY80" s="5479"/>
      <c r="AZ80" s="5480"/>
      <c r="BA80" s="5534"/>
      <c r="BB80" s="5479"/>
      <c r="BC80" s="5480"/>
      <c r="BD80" s="5481"/>
      <c r="BE80" s="5243"/>
      <c r="BF80" s="5244"/>
      <c r="BG80" s="5245"/>
      <c r="BH80" s="5381"/>
      <c r="BI80" s="5246"/>
      <c r="BJ80" s="5247"/>
      <c r="BK80" s="5247"/>
      <c r="BL80" s="5247"/>
      <c r="BM80" s="5247"/>
      <c r="BN80" s="5247"/>
      <c r="BO80" s="5247"/>
      <c r="BP80" s="5248"/>
    </row>
    <row r="81" spans="1:68" s="1085" customFormat="1" ht="14.1" customHeight="1">
      <c r="A81" s="5111">
        <v>17</v>
      </c>
      <c r="B81" s="5114"/>
      <c r="C81" s="5115"/>
      <c r="D81" s="5116"/>
      <c r="E81" s="5184"/>
      <c r="F81" s="5598"/>
      <c r="G81" s="5598"/>
      <c r="H81" s="5598"/>
      <c r="I81" s="5598"/>
      <c r="J81" s="5002"/>
      <c r="K81" s="5513"/>
      <c r="L81" s="5650"/>
      <c r="M81" s="5651"/>
      <c r="N81" s="5652"/>
      <c r="O81" s="5423"/>
      <c r="P81" s="5424"/>
      <c r="Q81" s="5435"/>
      <c r="R81" s="5436"/>
      <c r="S81" s="5429"/>
      <c r="T81" s="5431" t="s">
        <v>154</v>
      </c>
      <c r="U81" s="5433"/>
      <c r="V81" s="5431" t="s">
        <v>154</v>
      </c>
      <c r="W81" s="4166"/>
      <c r="X81" s="5431" t="s">
        <v>154</v>
      </c>
      <c r="Y81" s="5409"/>
      <c r="Z81" s="5410"/>
      <c r="AA81" s="5410"/>
      <c r="AB81" s="5410"/>
      <c r="AC81" s="5415"/>
      <c r="AD81" s="5410"/>
      <c r="AE81" s="5410"/>
      <c r="AF81" s="5411"/>
      <c r="AG81" s="5417"/>
      <c r="AH81" s="5418"/>
      <c r="AI81" s="5419"/>
      <c r="AJ81" s="5417"/>
      <c r="AK81" s="5418"/>
      <c r="AL81" s="5419"/>
      <c r="AM81" s="5391">
        <f>SUM(AG81:AL83)</f>
        <v>0</v>
      </c>
      <c r="AN81" s="5392"/>
      <c r="AO81" s="5393"/>
      <c r="AP81" s="5567"/>
      <c r="AQ81" s="5568"/>
      <c r="AR81" s="5569"/>
      <c r="AS81" s="5567"/>
      <c r="AT81" s="5568"/>
      <c r="AU81" s="5569"/>
      <c r="AV81" s="5567"/>
      <c r="AW81" s="5568"/>
      <c r="AX81" s="5569"/>
      <c r="AY81" s="5476">
        <f>SUM(AP81:AX83)</f>
        <v>0</v>
      </c>
      <c r="AZ81" s="5477"/>
      <c r="BA81" s="5570"/>
      <c r="BB81" s="5476">
        <f>AC81+AM81+AY81</f>
        <v>0</v>
      </c>
      <c r="BC81" s="5477"/>
      <c r="BD81" s="5478"/>
      <c r="BE81" s="5686"/>
      <c r="BF81" s="5687"/>
      <c r="BG81" s="5688"/>
      <c r="BH81" s="5379"/>
      <c r="BI81" s="5382"/>
      <c r="BJ81" s="5383"/>
      <c r="BK81" s="5383"/>
      <c r="BL81" s="5383"/>
      <c r="BM81" s="5383"/>
      <c r="BN81" s="5383"/>
      <c r="BO81" s="5383"/>
      <c r="BP81" s="5384"/>
    </row>
    <row r="82" spans="1:68" s="1085" customFormat="1" ht="14.1" customHeight="1">
      <c r="A82" s="5112"/>
      <c r="B82" s="5117"/>
      <c r="C82" s="5118"/>
      <c r="D82" s="5119"/>
      <c r="E82" s="5599"/>
      <c r="F82" s="5600"/>
      <c r="G82" s="5600"/>
      <c r="H82" s="5600"/>
      <c r="I82" s="5600"/>
      <c r="J82" s="5601"/>
      <c r="K82" s="5263"/>
      <c r="L82" s="5683"/>
      <c r="M82" s="5684"/>
      <c r="N82" s="5685"/>
      <c r="O82" s="5425"/>
      <c r="P82" s="5426"/>
      <c r="Q82" s="5437"/>
      <c r="R82" s="5438"/>
      <c r="S82" s="5430"/>
      <c r="T82" s="5432"/>
      <c r="U82" s="5434"/>
      <c r="V82" s="5432"/>
      <c r="W82" s="4169"/>
      <c r="X82" s="5432"/>
      <c r="Y82" s="5412"/>
      <c r="Z82" s="5413"/>
      <c r="AA82" s="5413"/>
      <c r="AB82" s="5413"/>
      <c r="AC82" s="5416"/>
      <c r="AD82" s="5413"/>
      <c r="AE82" s="5413"/>
      <c r="AF82" s="5414"/>
      <c r="AG82" s="5420"/>
      <c r="AH82" s="5421"/>
      <c r="AI82" s="5422"/>
      <c r="AJ82" s="5420"/>
      <c r="AK82" s="5421"/>
      <c r="AL82" s="5422"/>
      <c r="AM82" s="5394"/>
      <c r="AN82" s="5395"/>
      <c r="AO82" s="5396"/>
      <c r="AP82" s="5555"/>
      <c r="AQ82" s="5556"/>
      <c r="AR82" s="5557"/>
      <c r="AS82" s="5555"/>
      <c r="AT82" s="5556"/>
      <c r="AU82" s="5557"/>
      <c r="AV82" s="5555"/>
      <c r="AW82" s="5556"/>
      <c r="AX82" s="5557"/>
      <c r="AY82" s="5531"/>
      <c r="AZ82" s="5532"/>
      <c r="BA82" s="5533"/>
      <c r="BB82" s="5531"/>
      <c r="BC82" s="5532"/>
      <c r="BD82" s="5535"/>
      <c r="BE82" s="5689"/>
      <c r="BF82" s="5690"/>
      <c r="BG82" s="5691"/>
      <c r="BH82" s="5380"/>
      <c r="BI82" s="5388"/>
      <c r="BJ82" s="5389"/>
      <c r="BK82" s="5389"/>
      <c r="BL82" s="5389"/>
      <c r="BM82" s="5389"/>
      <c r="BN82" s="5389"/>
      <c r="BO82" s="5389"/>
      <c r="BP82" s="5390"/>
    </row>
    <row r="83" spans="1:68" s="1085" customFormat="1" ht="14.1" customHeight="1" thickBot="1">
      <c r="A83" s="5514"/>
      <c r="B83" s="5515"/>
      <c r="C83" s="5516"/>
      <c r="D83" s="5517"/>
      <c r="E83" s="5604"/>
      <c r="F83" s="5605"/>
      <c r="G83" s="5605"/>
      <c r="H83" s="5605"/>
      <c r="I83" s="5605"/>
      <c r="J83" s="5606"/>
      <c r="K83" s="5703"/>
      <c r="L83" s="5515"/>
      <c r="M83" s="5516"/>
      <c r="N83" s="5517"/>
      <c r="O83" s="5460"/>
      <c r="P83" s="5461"/>
      <c r="Q83" s="5588"/>
      <c r="R83" s="5589"/>
      <c r="S83" s="1131"/>
      <c r="T83" s="1132" t="s">
        <v>47</v>
      </c>
      <c r="U83" s="1371"/>
      <c r="V83" s="1132" t="s">
        <v>47</v>
      </c>
      <c r="W83" s="1371"/>
      <c r="X83" s="1132" t="s">
        <v>47</v>
      </c>
      <c r="Y83" s="1134" t="s">
        <v>1609</v>
      </c>
      <c r="Z83" s="5456"/>
      <c r="AA83" s="5456"/>
      <c r="AB83" s="1135" t="s">
        <v>1611</v>
      </c>
      <c r="AC83" s="1136" t="s">
        <v>1609</v>
      </c>
      <c r="AD83" s="5456"/>
      <c r="AE83" s="5456"/>
      <c r="AF83" s="1137" t="s">
        <v>1611</v>
      </c>
      <c r="AG83" s="5457"/>
      <c r="AH83" s="5458"/>
      <c r="AI83" s="5459"/>
      <c r="AJ83" s="5457"/>
      <c r="AK83" s="5458"/>
      <c r="AL83" s="5459"/>
      <c r="AM83" s="5463"/>
      <c r="AN83" s="5464"/>
      <c r="AO83" s="5465"/>
      <c r="AP83" s="5574"/>
      <c r="AQ83" s="5575"/>
      <c r="AR83" s="5576"/>
      <c r="AS83" s="5574"/>
      <c r="AT83" s="5575"/>
      <c r="AU83" s="5576"/>
      <c r="AV83" s="5574"/>
      <c r="AW83" s="5575"/>
      <c r="AX83" s="5576"/>
      <c r="AY83" s="5577"/>
      <c r="AZ83" s="5578"/>
      <c r="BA83" s="5579"/>
      <c r="BB83" s="5577"/>
      <c r="BC83" s="5578"/>
      <c r="BD83" s="5580"/>
      <c r="BE83" s="5522"/>
      <c r="BF83" s="5523"/>
      <c r="BG83" s="5524"/>
      <c r="BH83" s="5462"/>
      <c r="BI83" s="5450"/>
      <c r="BJ83" s="5451"/>
      <c r="BK83" s="5451"/>
      <c r="BL83" s="5451"/>
      <c r="BM83" s="5451"/>
      <c r="BN83" s="5451"/>
      <c r="BO83" s="5451"/>
      <c r="BP83" s="5452"/>
    </row>
    <row r="85" spans="1:68">
      <c r="O85" s="1209"/>
      <c r="P85" s="1209"/>
      <c r="Q85" s="1117"/>
      <c r="R85" s="1117"/>
      <c r="S85" s="1153"/>
      <c r="T85" s="1209"/>
      <c r="U85" s="1153"/>
      <c r="V85" s="1209"/>
    </row>
  </sheetData>
  <mergeCells count="829">
    <mergeCell ref="E81:J83"/>
    <mergeCell ref="A81:A83"/>
    <mergeCell ref="B81:D83"/>
    <mergeCell ref="K81:K83"/>
    <mergeCell ref="Q17:R19"/>
    <mergeCell ref="Q20:R22"/>
    <mergeCell ref="Q23:R25"/>
    <mergeCell ref="Q26:R28"/>
    <mergeCell ref="Q29:R31"/>
    <mergeCell ref="Q32:R34"/>
    <mergeCell ref="Q54:R56"/>
    <mergeCell ref="Q57:R59"/>
    <mergeCell ref="Q60:R62"/>
    <mergeCell ref="Q63:R65"/>
    <mergeCell ref="Q66:R68"/>
    <mergeCell ref="Q69:R71"/>
    <mergeCell ref="Q72:R74"/>
    <mergeCell ref="Q75:R77"/>
    <mergeCell ref="Q78:R80"/>
    <mergeCell ref="Q81:R83"/>
    <mergeCell ref="L79:N80"/>
    <mergeCell ref="L63:N63"/>
    <mergeCell ref="L61:N62"/>
    <mergeCell ref="O81:P83"/>
    <mergeCell ref="L81:N81"/>
    <mergeCell ref="BE83:BG83"/>
    <mergeCell ref="BI83:BP83"/>
    <mergeCell ref="AD83:AE83"/>
    <mergeCell ref="AG83:AI83"/>
    <mergeCell ref="AJ83:AL83"/>
    <mergeCell ref="AP83:AR83"/>
    <mergeCell ref="AS83:AU83"/>
    <mergeCell ref="AV83:AX83"/>
    <mergeCell ref="BE81:BG82"/>
    <mergeCell ref="BH81:BH83"/>
    <mergeCell ref="BI81:BP81"/>
    <mergeCell ref="L82:N83"/>
    <mergeCell ref="AP82:AR82"/>
    <mergeCell ref="AS82:AU82"/>
    <mergeCell ref="AV82:AX82"/>
    <mergeCell ref="BI82:BP82"/>
    <mergeCell ref="Z83:AA83"/>
    <mergeCell ref="AM81:AO83"/>
    <mergeCell ref="AP81:AR81"/>
    <mergeCell ref="AS81:AU81"/>
    <mergeCell ref="AV81:AX81"/>
    <mergeCell ref="AY81:BA83"/>
    <mergeCell ref="BB81:BD83"/>
    <mergeCell ref="W81:W82"/>
    <mergeCell ref="X81:X82"/>
    <mergeCell ref="Y81:AB82"/>
    <mergeCell ref="AC81:AF82"/>
    <mergeCell ref="AG81:AI82"/>
    <mergeCell ref="AJ81:AL82"/>
    <mergeCell ref="S81:S82"/>
    <mergeCell ref="T81:T82"/>
    <mergeCell ref="U81:U82"/>
    <mergeCell ref="V81:V82"/>
    <mergeCell ref="AC78:AF79"/>
    <mergeCell ref="AG78:AI79"/>
    <mergeCell ref="AJ78:AL79"/>
    <mergeCell ref="AM78:AO80"/>
    <mergeCell ref="AP78:AR78"/>
    <mergeCell ref="AS78:AU78"/>
    <mergeCell ref="AJ80:AL80"/>
    <mergeCell ref="AP80:AR80"/>
    <mergeCell ref="AS80:AU80"/>
    <mergeCell ref="AV78:AX78"/>
    <mergeCell ref="AY78:BA80"/>
    <mergeCell ref="BB78:BD80"/>
    <mergeCell ref="BE78:BG79"/>
    <mergeCell ref="BH78:BH80"/>
    <mergeCell ref="BI78:BP78"/>
    <mergeCell ref="AV80:AX80"/>
    <mergeCell ref="BE80:BG80"/>
    <mergeCell ref="BI80:BP80"/>
    <mergeCell ref="T78:T79"/>
    <mergeCell ref="U78:U79"/>
    <mergeCell ref="V78:V79"/>
    <mergeCell ref="W78:W79"/>
    <mergeCell ref="X78:X79"/>
    <mergeCell ref="Y78:AB79"/>
    <mergeCell ref="BI77:BP77"/>
    <mergeCell ref="A78:A80"/>
    <mergeCell ref="B78:D80"/>
    <mergeCell ref="K78:K80"/>
    <mergeCell ref="L78:N78"/>
    <mergeCell ref="O78:P80"/>
    <mergeCell ref="S78:S79"/>
    <mergeCell ref="Z77:AA77"/>
    <mergeCell ref="AD77:AE77"/>
    <mergeCell ref="AG77:AI77"/>
    <mergeCell ref="AJ77:AL77"/>
    <mergeCell ref="AP79:AR79"/>
    <mergeCell ref="AS79:AU79"/>
    <mergeCell ref="AV79:AX79"/>
    <mergeCell ref="BI79:BP79"/>
    <mergeCell ref="Z80:AA80"/>
    <mergeCell ref="AD80:AE80"/>
    <mergeCell ref="AG80:AI80"/>
    <mergeCell ref="BI75:BP75"/>
    <mergeCell ref="L76:N77"/>
    <mergeCell ref="AP76:AR76"/>
    <mergeCell ref="AS76:AU76"/>
    <mergeCell ref="AV76:AX76"/>
    <mergeCell ref="BI76:BP76"/>
    <mergeCell ref="AP77:AR77"/>
    <mergeCell ref="AS77:AU77"/>
    <mergeCell ref="AV77:AX77"/>
    <mergeCell ref="BE77:BG77"/>
    <mergeCell ref="AS75:AU75"/>
    <mergeCell ref="AV75:AX75"/>
    <mergeCell ref="AY75:BA77"/>
    <mergeCell ref="BB75:BD77"/>
    <mergeCell ref="BE75:BG76"/>
    <mergeCell ref="BH75:BH77"/>
    <mergeCell ref="Y75:AB76"/>
    <mergeCell ref="AC75:AF76"/>
    <mergeCell ref="AG75:AI76"/>
    <mergeCell ref="AJ75:AL76"/>
    <mergeCell ref="AM75:AO77"/>
    <mergeCell ref="AP75:AR75"/>
    <mergeCell ref="S75:S76"/>
    <mergeCell ref="T75:T76"/>
    <mergeCell ref="A75:A77"/>
    <mergeCell ref="B75:D77"/>
    <mergeCell ref="K75:K77"/>
    <mergeCell ref="L75:N75"/>
    <mergeCell ref="O75:P77"/>
    <mergeCell ref="AD74:AE74"/>
    <mergeCell ref="AG74:AI74"/>
    <mergeCell ref="AJ74:AL74"/>
    <mergeCell ref="AP74:AR74"/>
    <mergeCell ref="A72:A74"/>
    <mergeCell ref="B72:D74"/>
    <mergeCell ref="K72:K74"/>
    <mergeCell ref="L73:N74"/>
    <mergeCell ref="AP73:AR73"/>
    <mergeCell ref="Z74:AA74"/>
    <mergeCell ref="AM72:AO74"/>
    <mergeCell ref="AP72:AR72"/>
    <mergeCell ref="U75:U76"/>
    <mergeCell ref="V75:V76"/>
    <mergeCell ref="W75:W76"/>
    <mergeCell ref="X75:X76"/>
    <mergeCell ref="L72:N72"/>
    <mergeCell ref="W72:W73"/>
    <mergeCell ref="X72:X73"/>
    <mergeCell ref="BE74:BG74"/>
    <mergeCell ref="BI74:BP74"/>
    <mergeCell ref="BH72:BH74"/>
    <mergeCell ref="BI72:BP72"/>
    <mergeCell ref="BI73:BP73"/>
    <mergeCell ref="Z71:AA71"/>
    <mergeCell ref="AD71:AE71"/>
    <mergeCell ref="AG71:AI71"/>
    <mergeCell ref="AV69:AX69"/>
    <mergeCell ref="AS74:AU74"/>
    <mergeCell ref="AV74:AX74"/>
    <mergeCell ref="BE72:BG73"/>
    <mergeCell ref="AS73:AU73"/>
    <mergeCell ref="AV73:AX73"/>
    <mergeCell ref="AS72:AU72"/>
    <mergeCell ref="AV72:AX72"/>
    <mergeCell ref="AY72:BA74"/>
    <mergeCell ref="BB72:BD74"/>
    <mergeCell ref="Y72:AB73"/>
    <mergeCell ref="AC72:AF73"/>
    <mergeCell ref="AG72:AI73"/>
    <mergeCell ref="AJ72:AL73"/>
    <mergeCell ref="BI69:BP69"/>
    <mergeCell ref="BI71:BP71"/>
    <mergeCell ref="O72:P74"/>
    <mergeCell ref="S72:S73"/>
    <mergeCell ref="T72:T73"/>
    <mergeCell ref="U72:U73"/>
    <mergeCell ref="V72:V73"/>
    <mergeCell ref="AY69:BA71"/>
    <mergeCell ref="BB69:BD71"/>
    <mergeCell ref="BE69:BG70"/>
    <mergeCell ref="BH69:BH71"/>
    <mergeCell ref="AV71:AX71"/>
    <mergeCell ref="BE71:BG71"/>
    <mergeCell ref="AC69:AF70"/>
    <mergeCell ref="AG69:AI70"/>
    <mergeCell ref="AJ69:AL70"/>
    <mergeCell ref="AM69:AO71"/>
    <mergeCell ref="AP69:AR69"/>
    <mergeCell ref="AS69:AU69"/>
    <mergeCell ref="AJ71:AL71"/>
    <mergeCell ref="AP71:AR71"/>
    <mergeCell ref="AS71:AU71"/>
    <mergeCell ref="AP70:AR70"/>
    <mergeCell ref="AS70:AU70"/>
    <mergeCell ref="AV70:AX70"/>
    <mergeCell ref="T69:T70"/>
    <mergeCell ref="BI70:BP70"/>
    <mergeCell ref="BI66:BP66"/>
    <mergeCell ref="L67:N68"/>
    <mergeCell ref="AP67:AR67"/>
    <mergeCell ref="AS67:AU67"/>
    <mergeCell ref="AV67:AX67"/>
    <mergeCell ref="BI67:BP67"/>
    <mergeCell ref="AP68:AR68"/>
    <mergeCell ref="AS68:AU68"/>
    <mergeCell ref="AV68:AX68"/>
    <mergeCell ref="BE68:BG68"/>
    <mergeCell ref="AS66:AU66"/>
    <mergeCell ref="AV66:AX66"/>
    <mergeCell ref="AY66:BA68"/>
    <mergeCell ref="BB66:BD68"/>
    <mergeCell ref="BE66:BG67"/>
    <mergeCell ref="BH66:BH68"/>
    <mergeCell ref="Y66:AB67"/>
    <mergeCell ref="AC66:AF67"/>
    <mergeCell ref="AG66:AI67"/>
    <mergeCell ref="AJ66:AL67"/>
    <mergeCell ref="BI68:BP68"/>
    <mergeCell ref="Y69:AB70"/>
    <mergeCell ref="L70:N71"/>
    <mergeCell ref="A69:A71"/>
    <mergeCell ref="B69:D71"/>
    <mergeCell ref="K69:K71"/>
    <mergeCell ref="L69:N69"/>
    <mergeCell ref="O69:P71"/>
    <mergeCell ref="S69:S70"/>
    <mergeCell ref="Z68:AA68"/>
    <mergeCell ref="AD68:AE68"/>
    <mergeCell ref="A66:A68"/>
    <mergeCell ref="B66:D68"/>
    <mergeCell ref="K66:K68"/>
    <mergeCell ref="L66:N66"/>
    <mergeCell ref="O66:P68"/>
    <mergeCell ref="U69:U70"/>
    <mergeCell ref="V69:V70"/>
    <mergeCell ref="W69:W70"/>
    <mergeCell ref="X69:X70"/>
    <mergeCell ref="AG68:AI68"/>
    <mergeCell ref="AJ68:AL68"/>
    <mergeCell ref="O63:P65"/>
    <mergeCell ref="S63:S64"/>
    <mergeCell ref="T63:T64"/>
    <mergeCell ref="U63:U64"/>
    <mergeCell ref="V63:V64"/>
    <mergeCell ref="AM66:AO68"/>
    <mergeCell ref="AP66:AR66"/>
    <mergeCell ref="S66:S67"/>
    <mergeCell ref="T66:T67"/>
    <mergeCell ref="U66:U67"/>
    <mergeCell ref="V66:V67"/>
    <mergeCell ref="W66:W67"/>
    <mergeCell ref="X66:X67"/>
    <mergeCell ref="W63:W64"/>
    <mergeCell ref="AM63:AO65"/>
    <mergeCell ref="AP63:AR63"/>
    <mergeCell ref="Z65:AA65"/>
    <mergeCell ref="BH63:BH65"/>
    <mergeCell ref="BI63:BP63"/>
    <mergeCell ref="AS64:AU64"/>
    <mergeCell ref="BE65:BG65"/>
    <mergeCell ref="BI65:BP65"/>
    <mergeCell ref="AS65:AU65"/>
    <mergeCell ref="AV65:AX65"/>
    <mergeCell ref="BE63:BG64"/>
    <mergeCell ref="AD65:AE65"/>
    <mergeCell ref="AG65:AI65"/>
    <mergeCell ref="AJ65:AL65"/>
    <mergeCell ref="AP65:AR65"/>
    <mergeCell ref="AV64:AX64"/>
    <mergeCell ref="BI64:BP64"/>
    <mergeCell ref="AP64:AR64"/>
    <mergeCell ref="AS63:AU63"/>
    <mergeCell ref="AV63:AX63"/>
    <mergeCell ref="AY63:BA65"/>
    <mergeCell ref="BB63:BD65"/>
    <mergeCell ref="A60:A62"/>
    <mergeCell ref="B60:D62"/>
    <mergeCell ref="K60:K62"/>
    <mergeCell ref="L60:N60"/>
    <mergeCell ref="O60:P62"/>
    <mergeCell ref="S60:S61"/>
    <mergeCell ref="AP60:AR60"/>
    <mergeCell ref="AS60:AU60"/>
    <mergeCell ref="X63:X64"/>
    <mergeCell ref="Y63:AB64"/>
    <mergeCell ref="AC63:AF64"/>
    <mergeCell ref="AG63:AI64"/>
    <mergeCell ref="AJ63:AL64"/>
    <mergeCell ref="AP62:AR62"/>
    <mergeCell ref="AS62:AU62"/>
    <mergeCell ref="A63:A65"/>
    <mergeCell ref="B63:D65"/>
    <mergeCell ref="K63:K65"/>
    <mergeCell ref="L64:N65"/>
    <mergeCell ref="Z62:AA62"/>
    <mergeCell ref="AD62:AE62"/>
    <mergeCell ref="AG62:AI62"/>
    <mergeCell ref="AC60:AF61"/>
    <mergeCell ref="AG60:AI61"/>
    <mergeCell ref="T60:T61"/>
    <mergeCell ref="U60:U61"/>
    <mergeCell ref="V60:V61"/>
    <mergeCell ref="W60:W61"/>
    <mergeCell ref="X60:X61"/>
    <mergeCell ref="Y60:AB61"/>
    <mergeCell ref="BI61:BP61"/>
    <mergeCell ref="AV60:AX60"/>
    <mergeCell ref="AY60:BA62"/>
    <mergeCell ref="BB60:BD62"/>
    <mergeCell ref="BE60:BG61"/>
    <mergeCell ref="BH60:BH62"/>
    <mergeCell ref="BI60:BP60"/>
    <mergeCell ref="AV62:AX62"/>
    <mergeCell ref="BE62:BG62"/>
    <mergeCell ref="BI62:BP62"/>
    <mergeCell ref="AM60:AO62"/>
    <mergeCell ref="AJ62:AL62"/>
    <mergeCell ref="AP61:AR61"/>
    <mergeCell ref="AS61:AU61"/>
    <mergeCell ref="AV61:AX61"/>
    <mergeCell ref="AJ60:AL61"/>
    <mergeCell ref="L54:N54"/>
    <mergeCell ref="BE56:BG56"/>
    <mergeCell ref="A57:A59"/>
    <mergeCell ref="B57:D59"/>
    <mergeCell ref="K57:K59"/>
    <mergeCell ref="A54:A56"/>
    <mergeCell ref="B54:D56"/>
    <mergeCell ref="K54:K56"/>
    <mergeCell ref="L55:N56"/>
    <mergeCell ref="AS59:AU59"/>
    <mergeCell ref="Z59:AA59"/>
    <mergeCell ref="AD59:AE59"/>
    <mergeCell ref="AG59:AI59"/>
    <mergeCell ref="AS58:AU58"/>
    <mergeCell ref="AV58:AX58"/>
    <mergeCell ref="L57:N57"/>
    <mergeCell ref="O57:P59"/>
    <mergeCell ref="AD56:AE56"/>
    <mergeCell ref="AG56:AI56"/>
    <mergeCell ref="AJ56:AL56"/>
    <mergeCell ref="AP56:AR56"/>
    <mergeCell ref="AS56:AU56"/>
    <mergeCell ref="AV56:AX56"/>
    <mergeCell ref="Y57:AB58"/>
    <mergeCell ref="AC57:AF58"/>
    <mergeCell ref="AG57:AI58"/>
    <mergeCell ref="AJ57:AL58"/>
    <mergeCell ref="AM57:AO59"/>
    <mergeCell ref="AP57:AR57"/>
    <mergeCell ref="S57:S58"/>
    <mergeCell ref="T57:T58"/>
    <mergeCell ref="U57:U58"/>
    <mergeCell ref="AV59:AX59"/>
    <mergeCell ref="L58:N59"/>
    <mergeCell ref="AP58:AR58"/>
    <mergeCell ref="V57:V58"/>
    <mergeCell ref="W57:W58"/>
    <mergeCell ref="X57:X58"/>
    <mergeCell ref="AJ59:AL59"/>
    <mergeCell ref="BI58:BP58"/>
    <mergeCell ref="AP59:AR59"/>
    <mergeCell ref="AG54:AI55"/>
    <mergeCell ref="AJ54:AL55"/>
    <mergeCell ref="O54:P56"/>
    <mergeCell ref="S54:S55"/>
    <mergeCell ref="T54:T55"/>
    <mergeCell ref="U54:U55"/>
    <mergeCell ref="BH54:BH56"/>
    <mergeCell ref="BI54:BP54"/>
    <mergeCell ref="BI55:BP55"/>
    <mergeCell ref="Z56:AA56"/>
    <mergeCell ref="AS57:AU57"/>
    <mergeCell ref="AV57:AX57"/>
    <mergeCell ref="BI56:BP56"/>
    <mergeCell ref="BE59:BG59"/>
    <mergeCell ref="BI59:BP59"/>
    <mergeCell ref="BI57:BP57"/>
    <mergeCell ref="AY57:BA59"/>
    <mergeCell ref="BB57:BD59"/>
    <mergeCell ref="BE57:BG58"/>
    <mergeCell ref="BH57:BH59"/>
    <mergeCell ref="Q51:R53"/>
    <mergeCell ref="S51:T53"/>
    <mergeCell ref="V54:V55"/>
    <mergeCell ref="AM51:AO52"/>
    <mergeCell ref="AP51:AR51"/>
    <mergeCell ref="AS51:AU51"/>
    <mergeCell ref="AV51:AX51"/>
    <mergeCell ref="AY51:BA52"/>
    <mergeCell ref="BE54:BG55"/>
    <mergeCell ref="AP55:AR55"/>
    <mergeCell ref="AS55:AU55"/>
    <mergeCell ref="AV55:AX55"/>
    <mergeCell ref="AM54:AO56"/>
    <mergeCell ref="AP54:AR54"/>
    <mergeCell ref="AS54:AU54"/>
    <mergeCell ref="AV54:AX54"/>
    <mergeCell ref="AY54:BA56"/>
    <mergeCell ref="BB54:BD56"/>
    <mergeCell ref="W54:W55"/>
    <mergeCell ref="X54:X55"/>
    <mergeCell ref="Y54:AB55"/>
    <mergeCell ref="AC54:AF55"/>
    <mergeCell ref="A32:A34"/>
    <mergeCell ref="B32:D34"/>
    <mergeCell ref="K32:K34"/>
    <mergeCell ref="AG50:BA50"/>
    <mergeCell ref="BB50:BD52"/>
    <mergeCell ref="BE50:BG51"/>
    <mergeCell ref="BI50:BP53"/>
    <mergeCell ref="L51:N53"/>
    <mergeCell ref="Y51:AB51"/>
    <mergeCell ref="AC51:AF51"/>
    <mergeCell ref="AG51:AI52"/>
    <mergeCell ref="O48:P53"/>
    <mergeCell ref="Q48:X49"/>
    <mergeCell ref="Y48:BD49"/>
    <mergeCell ref="BE48:BG49"/>
    <mergeCell ref="BH48:BH53"/>
    <mergeCell ref="BI48:BP49"/>
    <mergeCell ref="Q50:T50"/>
    <mergeCell ref="U50:V53"/>
    <mergeCell ref="W50:X53"/>
    <mergeCell ref="Y50:AF50"/>
    <mergeCell ref="AM53:AO53"/>
    <mergeCell ref="BE37:BG38"/>
    <mergeCell ref="D40:BP40"/>
    <mergeCell ref="AD34:AE34"/>
    <mergeCell ref="AG34:AI34"/>
    <mergeCell ref="AJ34:AL34"/>
    <mergeCell ref="AP34:AR34"/>
    <mergeCell ref="AS34:AU34"/>
    <mergeCell ref="AV34:AX34"/>
    <mergeCell ref="L33:N34"/>
    <mergeCell ref="AP33:AR33"/>
    <mergeCell ref="AS33:AU33"/>
    <mergeCell ref="AV33:AX33"/>
    <mergeCell ref="BI33:BP33"/>
    <mergeCell ref="Z34:AA34"/>
    <mergeCell ref="AM32:AO34"/>
    <mergeCell ref="AP32:AR32"/>
    <mergeCell ref="AS32:AU32"/>
    <mergeCell ref="AV32:AX32"/>
    <mergeCell ref="AY32:BA34"/>
    <mergeCell ref="BB32:BD34"/>
    <mergeCell ref="L32:N32"/>
    <mergeCell ref="A48:A53"/>
    <mergeCell ref="B48:D53"/>
    <mergeCell ref="K48:K53"/>
    <mergeCell ref="L48:N50"/>
    <mergeCell ref="D41:BP41"/>
    <mergeCell ref="D42:BP42"/>
    <mergeCell ref="A44:BP44"/>
    <mergeCell ref="AY46:BE46"/>
    <mergeCell ref="BF46:BG46"/>
    <mergeCell ref="BH46:BM46"/>
    <mergeCell ref="AV53:AX53"/>
    <mergeCell ref="AY53:BA53"/>
    <mergeCell ref="BB53:BD53"/>
    <mergeCell ref="Y52:AB52"/>
    <mergeCell ref="AC52:AF52"/>
    <mergeCell ref="AP52:AR52"/>
    <mergeCell ref="AS52:AU52"/>
    <mergeCell ref="AV52:AX52"/>
    <mergeCell ref="BE52:BG53"/>
    <mergeCell ref="Z53:AA53"/>
    <mergeCell ref="AD53:AE53"/>
    <mergeCell ref="AG53:AI53"/>
    <mergeCell ref="AP53:AR53"/>
    <mergeCell ref="AS53:AU53"/>
    <mergeCell ref="T29:T30"/>
    <mergeCell ref="U29:U30"/>
    <mergeCell ref="V29:V30"/>
    <mergeCell ref="W29:W30"/>
    <mergeCell ref="X29:X30"/>
    <mergeCell ref="Y29:AB30"/>
    <mergeCell ref="W32:W33"/>
    <mergeCell ref="X32:X33"/>
    <mergeCell ref="O32:P34"/>
    <mergeCell ref="S32:S33"/>
    <mergeCell ref="T32:T33"/>
    <mergeCell ref="U32:U33"/>
    <mergeCell ref="V32:V33"/>
    <mergeCell ref="AS31:AU31"/>
    <mergeCell ref="AP30:AR30"/>
    <mergeCell ref="AS30:AU30"/>
    <mergeCell ref="Y32:AB33"/>
    <mergeCell ref="AC32:AF33"/>
    <mergeCell ref="AG32:AI33"/>
    <mergeCell ref="AJ32:AL33"/>
    <mergeCell ref="AJ26:AL27"/>
    <mergeCell ref="AJ53:AL53"/>
    <mergeCell ref="AJ51:AL52"/>
    <mergeCell ref="Y37:AB38"/>
    <mergeCell ref="AC37:AF38"/>
    <mergeCell ref="AC29:AF30"/>
    <mergeCell ref="AG29:AI30"/>
    <mergeCell ref="AJ29:AL30"/>
    <mergeCell ref="AJ31:AL31"/>
    <mergeCell ref="BI28:BP28"/>
    <mergeCell ref="AJ28:AL28"/>
    <mergeCell ref="AM26:AO28"/>
    <mergeCell ref="AP26:AR26"/>
    <mergeCell ref="BI32:BP32"/>
    <mergeCell ref="BE34:BG34"/>
    <mergeCell ref="BI34:BP34"/>
    <mergeCell ref="BI29:BP29"/>
    <mergeCell ref="AV31:AX31"/>
    <mergeCell ref="BE31:BG31"/>
    <mergeCell ref="BI31:BP31"/>
    <mergeCell ref="AV30:AX30"/>
    <mergeCell ref="BI30:BP30"/>
    <mergeCell ref="AV29:AX29"/>
    <mergeCell ref="AY29:BA31"/>
    <mergeCell ref="BB29:BD31"/>
    <mergeCell ref="BE29:BG30"/>
    <mergeCell ref="BE32:BG33"/>
    <mergeCell ref="BH32:BH34"/>
    <mergeCell ref="BH29:BH31"/>
    <mergeCell ref="AM29:AO31"/>
    <mergeCell ref="AP29:AR29"/>
    <mergeCell ref="AS29:AU29"/>
    <mergeCell ref="AP31:AR31"/>
    <mergeCell ref="T26:T27"/>
    <mergeCell ref="U26:U27"/>
    <mergeCell ref="V26:V27"/>
    <mergeCell ref="W26:W27"/>
    <mergeCell ref="X26:X27"/>
    <mergeCell ref="BI26:BP26"/>
    <mergeCell ref="L27:N28"/>
    <mergeCell ref="AP27:AR27"/>
    <mergeCell ref="AS27:AU27"/>
    <mergeCell ref="AV27:AX27"/>
    <mergeCell ref="BI27:BP27"/>
    <mergeCell ref="AP28:AR28"/>
    <mergeCell ref="AS28:AU28"/>
    <mergeCell ref="AV28:AX28"/>
    <mergeCell ref="BE28:BG28"/>
    <mergeCell ref="AS26:AU26"/>
    <mergeCell ref="AV26:AX26"/>
    <mergeCell ref="AY26:BA28"/>
    <mergeCell ref="BB26:BD28"/>
    <mergeCell ref="BE26:BG27"/>
    <mergeCell ref="BH26:BH28"/>
    <mergeCell ref="Y26:AB27"/>
    <mergeCell ref="AC26:AF27"/>
    <mergeCell ref="AG26:AI27"/>
    <mergeCell ref="B23:D25"/>
    <mergeCell ref="K23:K25"/>
    <mergeCell ref="L24:N25"/>
    <mergeCell ref="AP24:AR24"/>
    <mergeCell ref="E23:J25"/>
    <mergeCell ref="A29:A31"/>
    <mergeCell ref="B29:D31"/>
    <mergeCell ref="K29:K31"/>
    <mergeCell ref="L29:N29"/>
    <mergeCell ref="O29:P31"/>
    <mergeCell ref="S29:S30"/>
    <mergeCell ref="Z28:AA28"/>
    <mergeCell ref="AD28:AE28"/>
    <mergeCell ref="AG28:AI28"/>
    <mergeCell ref="L30:N31"/>
    <mergeCell ref="Z31:AA31"/>
    <mergeCell ref="AD31:AE31"/>
    <mergeCell ref="AG31:AI31"/>
    <mergeCell ref="A26:A28"/>
    <mergeCell ref="B26:D28"/>
    <mergeCell ref="K26:K28"/>
    <mergeCell ref="L26:N26"/>
    <mergeCell ref="O26:P28"/>
    <mergeCell ref="S26:S27"/>
    <mergeCell ref="BE25:BG25"/>
    <mergeCell ref="AS25:AU25"/>
    <mergeCell ref="AV25:AX25"/>
    <mergeCell ref="AV24:AX24"/>
    <mergeCell ref="BI24:BP24"/>
    <mergeCell ref="Z25:AA25"/>
    <mergeCell ref="AM23:AO25"/>
    <mergeCell ref="AP23:AR23"/>
    <mergeCell ref="AS23:AU23"/>
    <mergeCell ref="AV23:AX23"/>
    <mergeCell ref="AY23:BA25"/>
    <mergeCell ref="BB23:BD25"/>
    <mergeCell ref="Y23:AB24"/>
    <mergeCell ref="AC23:AF24"/>
    <mergeCell ref="AG23:AI24"/>
    <mergeCell ref="AJ23:AL24"/>
    <mergeCell ref="BI25:BP25"/>
    <mergeCell ref="BE23:BG24"/>
    <mergeCell ref="BH23:BH25"/>
    <mergeCell ref="BI23:BP23"/>
    <mergeCell ref="AS24:AU24"/>
    <mergeCell ref="AD25:AE25"/>
    <mergeCell ref="AG25:AI25"/>
    <mergeCell ref="AJ25:AL25"/>
    <mergeCell ref="BI21:BP21"/>
    <mergeCell ref="Z22:AA22"/>
    <mergeCell ref="AD22:AE22"/>
    <mergeCell ref="AG22:AI22"/>
    <mergeCell ref="AV20:AX20"/>
    <mergeCell ref="AY20:BA22"/>
    <mergeCell ref="BB20:BD22"/>
    <mergeCell ref="BE20:BG21"/>
    <mergeCell ref="BH20:BH22"/>
    <mergeCell ref="BI20:BP20"/>
    <mergeCell ref="AV22:AX22"/>
    <mergeCell ref="BE22:BG22"/>
    <mergeCell ref="BI22:BP22"/>
    <mergeCell ref="AC20:AF21"/>
    <mergeCell ref="AG20:AI21"/>
    <mergeCell ref="AJ20:AL21"/>
    <mergeCell ref="AM20:AO22"/>
    <mergeCell ref="AP20:AR20"/>
    <mergeCell ref="AS20:AU20"/>
    <mergeCell ref="AJ22:AL22"/>
    <mergeCell ref="AP22:AR22"/>
    <mergeCell ref="AS22:AU22"/>
    <mergeCell ref="A17:A19"/>
    <mergeCell ref="B17:D19"/>
    <mergeCell ref="L23:N23"/>
    <mergeCell ref="L21:N22"/>
    <mergeCell ref="AP21:AR21"/>
    <mergeCell ref="AS21:AU21"/>
    <mergeCell ref="AV21:AX21"/>
    <mergeCell ref="T20:T21"/>
    <mergeCell ref="U20:U21"/>
    <mergeCell ref="V20:V21"/>
    <mergeCell ref="W20:W21"/>
    <mergeCell ref="X20:X21"/>
    <mergeCell ref="W23:W24"/>
    <mergeCell ref="X23:X24"/>
    <mergeCell ref="O23:P25"/>
    <mergeCell ref="S23:S24"/>
    <mergeCell ref="T23:T24"/>
    <mergeCell ref="U23:U24"/>
    <mergeCell ref="V23:V24"/>
    <mergeCell ref="AP19:AR19"/>
    <mergeCell ref="AS19:AU19"/>
    <mergeCell ref="AV19:AX19"/>
    <mergeCell ref="AP25:AR25"/>
    <mergeCell ref="A23:A25"/>
    <mergeCell ref="BB17:BD19"/>
    <mergeCell ref="BE17:BG18"/>
    <mergeCell ref="AC17:AF18"/>
    <mergeCell ref="AG17:AI18"/>
    <mergeCell ref="AJ17:AL18"/>
    <mergeCell ref="AM17:AO19"/>
    <mergeCell ref="AP17:AR17"/>
    <mergeCell ref="BH17:BH19"/>
    <mergeCell ref="Y17:AB18"/>
    <mergeCell ref="S17:S18"/>
    <mergeCell ref="Y20:AB21"/>
    <mergeCell ref="BI19:BP19"/>
    <mergeCell ref="A20:A22"/>
    <mergeCell ref="B20:D22"/>
    <mergeCell ref="K20:K22"/>
    <mergeCell ref="L20:N20"/>
    <mergeCell ref="O20:P22"/>
    <mergeCell ref="S20:S21"/>
    <mergeCell ref="Z19:AA19"/>
    <mergeCell ref="AD19:AE19"/>
    <mergeCell ref="AG19:AI19"/>
    <mergeCell ref="AJ19:AL19"/>
    <mergeCell ref="BI17:BP17"/>
    <mergeCell ref="L18:N19"/>
    <mergeCell ref="AP18:AR18"/>
    <mergeCell ref="AS18:AU18"/>
    <mergeCell ref="AV18:AX18"/>
    <mergeCell ref="BI18:BP18"/>
    <mergeCell ref="E20:J22"/>
    <mergeCell ref="BE19:BG19"/>
    <mergeCell ref="AS17:AU17"/>
    <mergeCell ref="AV17:AX17"/>
    <mergeCell ref="AY17:BA19"/>
    <mergeCell ref="BI16:BP16"/>
    <mergeCell ref="K17:K19"/>
    <mergeCell ref="L17:N17"/>
    <mergeCell ref="O17:P19"/>
    <mergeCell ref="Z16:AA16"/>
    <mergeCell ref="AD16:AE16"/>
    <mergeCell ref="AG16:AI16"/>
    <mergeCell ref="AJ16:AL16"/>
    <mergeCell ref="BH14:BH16"/>
    <mergeCell ref="BI14:BP14"/>
    <mergeCell ref="L15:N16"/>
    <mergeCell ref="AP15:AR15"/>
    <mergeCell ref="AS15:AU15"/>
    <mergeCell ref="AV15:AX15"/>
    <mergeCell ref="BI15:BP15"/>
    <mergeCell ref="W14:W15"/>
    <mergeCell ref="X14:X15"/>
    <mergeCell ref="Y14:AB15"/>
    <mergeCell ref="AC14:AF15"/>
    <mergeCell ref="AG14:AI15"/>
    <mergeCell ref="AJ14:AL15"/>
    <mergeCell ref="O14:P16"/>
    <mergeCell ref="S14:S15"/>
    <mergeCell ref="T14:T15"/>
    <mergeCell ref="E5:J10"/>
    <mergeCell ref="T17:T18"/>
    <mergeCell ref="U17:U18"/>
    <mergeCell ref="V17:V18"/>
    <mergeCell ref="W17:W18"/>
    <mergeCell ref="X17:X18"/>
    <mergeCell ref="BI11:BP11"/>
    <mergeCell ref="AV12:AX12"/>
    <mergeCell ref="BI12:BP12"/>
    <mergeCell ref="X11:X12"/>
    <mergeCell ref="AG11:AI12"/>
    <mergeCell ref="AJ11:AL12"/>
    <mergeCell ref="AM11:AO13"/>
    <mergeCell ref="AP11:AR11"/>
    <mergeCell ref="AS11:AU11"/>
    <mergeCell ref="Y12:AB12"/>
    <mergeCell ref="AC12:AF12"/>
    <mergeCell ref="AP12:AR12"/>
    <mergeCell ref="BE14:BG15"/>
    <mergeCell ref="AP16:AR16"/>
    <mergeCell ref="AS16:AU16"/>
    <mergeCell ref="AM14:AO16"/>
    <mergeCell ref="AP14:AR14"/>
    <mergeCell ref="AS14:AU14"/>
    <mergeCell ref="AP13:AR13"/>
    <mergeCell ref="AV11:AX11"/>
    <mergeCell ref="BI13:BP13"/>
    <mergeCell ref="AD10:AE10"/>
    <mergeCell ref="AG10:AI10"/>
    <mergeCell ref="AJ10:AL10"/>
    <mergeCell ref="AJ8:AL9"/>
    <mergeCell ref="AM8:AO9"/>
    <mergeCell ref="AP8:AR8"/>
    <mergeCell ref="AS8:AU8"/>
    <mergeCell ref="AV8:AX8"/>
    <mergeCell ref="AY8:BA9"/>
    <mergeCell ref="AY11:BA13"/>
    <mergeCell ref="BB11:BD13"/>
    <mergeCell ref="BE11:BG12"/>
    <mergeCell ref="BH11:BH13"/>
    <mergeCell ref="AS12:AU12"/>
    <mergeCell ref="AC8:AF8"/>
    <mergeCell ref="AG8:AI9"/>
    <mergeCell ref="Q14:R16"/>
    <mergeCell ref="A14:A16"/>
    <mergeCell ref="B14:D16"/>
    <mergeCell ref="K14:K16"/>
    <mergeCell ref="L14:N14"/>
    <mergeCell ref="Q13:R13"/>
    <mergeCell ref="BE16:BG16"/>
    <mergeCell ref="L12:N13"/>
    <mergeCell ref="AM10:AO10"/>
    <mergeCell ref="AP10:AR10"/>
    <mergeCell ref="AS10:AU10"/>
    <mergeCell ref="AS13:AU13"/>
    <mergeCell ref="O5:P10"/>
    <mergeCell ref="Q5:X6"/>
    <mergeCell ref="Y5:BD6"/>
    <mergeCell ref="AV13:AX13"/>
    <mergeCell ref="BE13:BG13"/>
    <mergeCell ref="AV14:AX14"/>
    <mergeCell ref="AY14:BA16"/>
    <mergeCell ref="BB14:BD16"/>
    <mergeCell ref="AV16:AX16"/>
    <mergeCell ref="U14:U15"/>
    <mergeCell ref="V14:V15"/>
    <mergeCell ref="AJ13:AL13"/>
    <mergeCell ref="Z13:AA13"/>
    <mergeCell ref="AD13:AE13"/>
    <mergeCell ref="AG13:AI13"/>
    <mergeCell ref="A11:A13"/>
    <mergeCell ref="B11:D13"/>
    <mergeCell ref="K11:K13"/>
    <mergeCell ref="L11:N11"/>
    <mergeCell ref="O11:P13"/>
    <mergeCell ref="E12:I13"/>
    <mergeCell ref="Q11:R12"/>
    <mergeCell ref="S11:S12"/>
    <mergeCell ref="T11:T12"/>
    <mergeCell ref="U11:U12"/>
    <mergeCell ref="V11:V12"/>
    <mergeCell ref="W11:W12"/>
    <mergeCell ref="U7:V10"/>
    <mergeCell ref="W7:X10"/>
    <mergeCell ref="Y7:AF7"/>
    <mergeCell ref="AV10:AX10"/>
    <mergeCell ref="AY10:BA10"/>
    <mergeCell ref="BB10:BD10"/>
    <mergeCell ref="AV9:AX9"/>
    <mergeCell ref="BE9:BG10"/>
    <mergeCell ref="Z10:AA10"/>
    <mergeCell ref="Y9:AB9"/>
    <mergeCell ref="AC9:AF9"/>
    <mergeCell ref="AP9:AR9"/>
    <mergeCell ref="AS9:AU9"/>
    <mergeCell ref="E75:J77"/>
    <mergeCell ref="E78:J80"/>
    <mergeCell ref="A1:BP1"/>
    <mergeCell ref="AY3:BE3"/>
    <mergeCell ref="BF3:BG3"/>
    <mergeCell ref="BH3:BM3"/>
    <mergeCell ref="A5:A10"/>
    <mergeCell ref="B5:D10"/>
    <mergeCell ref="K5:K10"/>
    <mergeCell ref="L5:N7"/>
    <mergeCell ref="AG7:BA7"/>
    <mergeCell ref="BB7:BD9"/>
    <mergeCell ref="BE7:BG8"/>
    <mergeCell ref="BI7:BP10"/>
    <mergeCell ref="L8:N10"/>
    <mergeCell ref="Q8:R10"/>
    <mergeCell ref="S8:T10"/>
    <mergeCell ref="Y8:AB8"/>
    <mergeCell ref="E14:J16"/>
    <mergeCell ref="E17:J19"/>
    <mergeCell ref="BE5:BG6"/>
    <mergeCell ref="BH5:BH10"/>
    <mergeCell ref="BI5:BP6"/>
    <mergeCell ref="Q7:T7"/>
    <mergeCell ref="E26:J28"/>
    <mergeCell ref="E29:J31"/>
    <mergeCell ref="E32:J34"/>
    <mergeCell ref="E48:J53"/>
    <mergeCell ref="E54:J56"/>
    <mergeCell ref="E63:J65"/>
    <mergeCell ref="E66:J68"/>
    <mergeCell ref="E69:J71"/>
    <mergeCell ref="E72:J74"/>
    <mergeCell ref="E60:J62"/>
    <mergeCell ref="E57:J59"/>
  </mergeCells>
  <phoneticPr fontId="3"/>
  <dataValidations count="11">
    <dataValidation type="list" allowBlank="1" showInputMessage="1" showErrorMessage="1" sqref="BF3:BG3">
      <formula1>"6,7,8,9,10,11,12,1,2,3"</formula1>
    </dataValidation>
    <dataValidation type="list" allowBlank="1" showInputMessage="1" showErrorMessage="1" sqref="L11:N11">
      <formula1>"有,無"</formula1>
    </dataValidation>
    <dataValidation type="list" allowBlank="1" showInputMessage="1" showErrorMessage="1" sqref="B11">
      <formula1>"　,園長,副園長,教頭,主幹養護教諭,養護教諭,養護助教諭,看護師,准看護師,主幹栄養教諭,栄養教諭,調理員,栄養士,事務員,教育・保育補助員,用務員"</formula1>
    </dataValidation>
    <dataValidation type="list" allowBlank="1" showInputMessage="1" showErrorMessage="1" sqref="L12">
      <formula1>"　,施設長,保育士,幼稚園教諭,看護師,准看護師,管理栄養士,栄養士,簿記1級,簿記2級,簿記3級"</formula1>
    </dataValidation>
    <dataValidation type="list" allowBlank="1" showInputMessage="1" showErrorMessage="1" sqref="O35:P37 O85:P85 O11:P13">
      <formula1>"　,大学院,大学,短大,専門学校,高校,中学校,特別支援学校"</formula1>
    </dataValidation>
    <dataValidation type="list" allowBlank="1" showInputMessage="1" showErrorMessage="1" sqref="BH54:BH83 BH11:BH34">
      <formula1>"　,◯,×"</formula1>
    </dataValidation>
    <dataValidation type="list" errorStyle="information" allowBlank="1" showInputMessage="1" sqref="B54:D83 B14:D34">
      <formula1>"　,園長,副園長,教頭,主幹養護教諭,養護教諭,養護助教諭,看護師,准看護師,主幹栄養教諭,栄養教諭,調理員,栄養士,事務員,教育・保育補助員,用務員"</formula1>
    </dataValidation>
    <dataValidation type="list" errorStyle="information" allowBlank="1" showInputMessage="1" sqref="L78:N78 L81:N81 L54:N54 L57:N57 L60:N60 L63:N63 L66:N66 L69:N69 L72:N72 L75:N75 L14:N14 L17:N17 L20:N20 L23:N23 L26:N26 L29:N29 L32:N32">
      <formula1>"有,無"</formula1>
    </dataValidation>
    <dataValidation type="list" errorStyle="information" allowBlank="1" showInputMessage="1" sqref="L79:N80 L82:N83 L55:N56 L58:N59 L61:N62 L64:N65 L67:N68 L70:N71 L73:N74 L76:N77 L15:N16 L18:N19 L21:N22 L24:N25 L27:N28 L30:N31 L33:N34">
      <formula1>"　,施設長,保育士,幼稚園教諭,看護師,准看護師,管理栄養士,栄養士,簿記1級,簿記2級,簿記3級"</formula1>
    </dataValidation>
    <dataValidation type="list" errorStyle="information" allowBlank="1" showInputMessage="1" sqref="O54:P83 O14:P34">
      <formula1>"　,大学院,大学,短大,専門学校,高校,中学校,特別支援学校"</formula1>
    </dataValidation>
    <dataValidation type="list" allowBlank="1" showInputMessage="1" sqref="BF46:BG46">
      <formula1>"6,7,8,9,10,11,12,1,2,3"</formula1>
    </dataValidation>
  </dataValidations>
  <printOptions horizontalCentered="1"/>
  <pageMargins left="0.19685039370078741" right="0.19685039370078741" top="0.62992125984251968" bottom="0.39370078740157483" header="0.19685039370078741" footer="0.19685039370078741"/>
  <pageSetup paperSize="9" scale="98" orientation="landscape" r:id="rId1"/>
  <headerFooter alignWithMargins="0"/>
  <rowBreaks count="1" manualBreakCount="1">
    <brk id="43" max="67"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126"/>
  <sheetViews>
    <sheetView showGridLines="0" zoomScaleNormal="100" zoomScaleSheetLayoutView="100" workbookViewId="0">
      <selection sqref="A1:BL1"/>
    </sheetView>
  </sheetViews>
  <sheetFormatPr defaultColWidth="8" defaultRowHeight="12"/>
  <cols>
    <col min="1" max="1" width="2.375" style="897" customWidth="1"/>
    <col min="2" max="4" width="2" style="897" customWidth="1"/>
    <col min="5" max="6" width="2.375" style="897" customWidth="1"/>
    <col min="7" max="11" width="2" style="897" customWidth="1"/>
    <col min="12" max="12" width="2.875" style="897" customWidth="1"/>
    <col min="13" max="13" width="2.625" style="897" customWidth="1"/>
    <col min="14" max="16" width="2" style="897" customWidth="1"/>
    <col min="17" max="18" width="2.625" style="897" customWidth="1"/>
    <col min="19" max="20" width="1.875" style="897" customWidth="1"/>
    <col min="21" max="22" width="2" style="897" customWidth="1"/>
    <col min="23" max="23" width="2.625" style="897" customWidth="1"/>
    <col min="24" max="24" width="2.25" style="897" customWidth="1"/>
    <col min="25" max="25" width="2.625" style="897" customWidth="1"/>
    <col min="26" max="26" width="2.25" style="897" customWidth="1"/>
    <col min="27" max="27" width="2.625" style="897" customWidth="1"/>
    <col min="28" max="28" width="2.25" style="897" customWidth="1"/>
    <col min="29" max="32" width="4.625" style="897" customWidth="1"/>
    <col min="33" max="53" width="2" style="897" customWidth="1"/>
    <col min="54" max="56" width="2.125" style="897" customWidth="1"/>
    <col min="57" max="58" width="2.625" style="897" customWidth="1"/>
    <col min="59" max="59" width="2.625" style="1277" customWidth="1"/>
    <col min="60" max="64" width="1.875" style="897" customWidth="1"/>
    <col min="65" max="67" width="2.125" style="897" customWidth="1"/>
    <col min="68" max="16384" width="8" style="897"/>
  </cols>
  <sheetData>
    <row r="1" spans="1:64" ht="14.1" customHeight="1">
      <c r="A1" s="3414" t="s">
        <v>1938</v>
      </c>
      <c r="B1" s="5612"/>
      <c r="C1" s="5612"/>
      <c r="D1" s="5612"/>
      <c r="E1" s="5612"/>
      <c r="F1" s="5612"/>
      <c r="G1" s="5612"/>
      <c r="H1" s="5612"/>
      <c r="I1" s="5612"/>
      <c r="J1" s="5612"/>
      <c r="K1" s="5612"/>
      <c r="L1" s="5612"/>
      <c r="M1" s="5612"/>
      <c r="N1" s="5612"/>
      <c r="O1" s="5612"/>
      <c r="P1" s="5612"/>
      <c r="Q1" s="5612"/>
      <c r="R1" s="5612"/>
      <c r="S1" s="5612"/>
      <c r="T1" s="5612"/>
      <c r="U1" s="5612"/>
      <c r="V1" s="5612"/>
      <c r="W1" s="5612"/>
      <c r="X1" s="5612"/>
      <c r="Y1" s="5612"/>
      <c r="Z1" s="5612"/>
      <c r="AA1" s="5612"/>
      <c r="AB1" s="5612"/>
      <c r="AC1" s="5612"/>
      <c r="AD1" s="5612"/>
      <c r="AE1" s="5612"/>
      <c r="AF1" s="5612"/>
      <c r="AG1" s="5612"/>
      <c r="AH1" s="5612"/>
      <c r="AI1" s="5612"/>
      <c r="AJ1" s="5612"/>
      <c r="AK1" s="5612"/>
      <c r="AL1" s="5612"/>
      <c r="AM1" s="5612"/>
      <c r="AN1" s="5612"/>
      <c r="AO1" s="5612"/>
      <c r="AP1" s="5612"/>
      <c r="AQ1" s="5612"/>
      <c r="AR1" s="5612"/>
      <c r="AS1" s="5612"/>
      <c r="AT1" s="5612"/>
      <c r="AU1" s="5612"/>
      <c r="AV1" s="5612"/>
      <c r="AW1" s="5612"/>
      <c r="AX1" s="5612"/>
      <c r="AY1" s="5612"/>
      <c r="AZ1" s="5612"/>
      <c r="BA1" s="5612"/>
      <c r="BB1" s="5612"/>
      <c r="BC1" s="5612"/>
      <c r="BD1" s="5612"/>
      <c r="BE1" s="5612"/>
      <c r="BF1" s="5612"/>
      <c r="BG1" s="5612"/>
      <c r="BH1" s="5612"/>
      <c r="BI1" s="5612"/>
      <c r="BJ1" s="5612"/>
      <c r="BK1" s="5612"/>
      <c r="BL1" s="5612"/>
    </row>
    <row r="2" spans="1:64" ht="5.0999999999999996" customHeight="1"/>
    <row r="3" spans="1:64" ht="14.1" customHeight="1">
      <c r="A3" s="1109" t="s">
        <v>1636</v>
      </c>
      <c r="B3" s="1109"/>
      <c r="C3" s="1106"/>
      <c r="D3" s="1106"/>
      <c r="E3" s="1106"/>
      <c r="F3" s="1106"/>
      <c r="G3" s="1106"/>
      <c r="H3" s="1106"/>
      <c r="I3" s="1106"/>
      <c r="J3" s="1106"/>
      <c r="K3" s="1106"/>
      <c r="L3" s="1106"/>
      <c r="M3" s="1106"/>
      <c r="N3" s="1106"/>
      <c r="O3" s="1106"/>
      <c r="P3" s="1106"/>
      <c r="Q3" s="1106"/>
      <c r="R3" s="1106"/>
      <c r="S3" s="1106"/>
      <c r="T3" s="1106"/>
      <c r="U3" s="1106"/>
      <c r="V3" s="1106"/>
      <c r="W3" s="1106"/>
      <c r="X3" s="1106"/>
      <c r="Y3" s="1106"/>
      <c r="Z3" s="1106"/>
      <c r="AA3" s="1106"/>
      <c r="AB3" s="1106"/>
      <c r="AC3" s="1106"/>
      <c r="AD3" s="1106"/>
      <c r="AE3" s="1106"/>
      <c r="AF3" s="1106"/>
      <c r="AU3" s="1605"/>
      <c r="AV3" s="5109" t="s">
        <v>1582</v>
      </c>
      <c r="AW3" s="5109"/>
      <c r="AX3" s="5109"/>
      <c r="AY3" s="5109"/>
      <c r="AZ3" s="5109"/>
      <c r="BA3" s="5109"/>
      <c r="BB3" s="5109"/>
      <c r="BC3" s="4936"/>
      <c r="BD3" s="4936"/>
      <c r="BE3" s="5129" t="s">
        <v>1583</v>
      </c>
      <c r="BF3" s="5129"/>
      <c r="BG3" s="5129"/>
      <c r="BH3" s="5129"/>
      <c r="BI3" s="5129"/>
      <c r="BJ3" s="5129"/>
      <c r="BK3" s="1605"/>
      <c r="BL3" s="1605"/>
    </row>
    <row r="4" spans="1:64" ht="6.95" customHeight="1" thickBot="1">
      <c r="A4" s="1109"/>
      <c r="B4" s="1109"/>
      <c r="C4" s="1106"/>
      <c r="D4" s="1106"/>
      <c r="E4" s="1106"/>
      <c r="F4" s="1106"/>
      <c r="G4" s="1106"/>
      <c r="H4" s="1106"/>
      <c r="I4" s="1106"/>
      <c r="J4" s="1106"/>
      <c r="K4" s="1106"/>
      <c r="L4" s="1106"/>
      <c r="M4" s="1106"/>
      <c r="N4" s="1106"/>
      <c r="O4" s="1106"/>
      <c r="P4" s="1106"/>
      <c r="Q4" s="1106"/>
      <c r="R4" s="1106"/>
      <c r="S4" s="1106"/>
      <c r="T4" s="1106"/>
      <c r="U4" s="1106"/>
      <c r="V4" s="1106"/>
      <c r="W4" s="1106"/>
      <c r="X4" s="1106"/>
      <c r="Y4" s="1106"/>
      <c r="Z4" s="1106"/>
      <c r="AA4" s="1106"/>
      <c r="AB4" s="1106"/>
      <c r="AC4" s="1106"/>
      <c r="AD4" s="1106"/>
      <c r="AE4" s="1106"/>
      <c r="AF4" s="1106"/>
    </row>
    <row r="5" spans="1:64" s="1085" customFormat="1" ht="12.95" customHeight="1">
      <c r="A5" s="5130" t="s">
        <v>905</v>
      </c>
      <c r="B5" s="5098" t="s">
        <v>71</v>
      </c>
      <c r="C5" s="5099"/>
      <c r="D5" s="5099"/>
      <c r="E5" s="5099"/>
      <c r="F5" s="5133"/>
      <c r="G5" s="5098" t="s">
        <v>67</v>
      </c>
      <c r="H5" s="5099"/>
      <c r="I5" s="5099"/>
      <c r="J5" s="5099"/>
      <c r="K5" s="5099"/>
      <c r="L5" s="5100"/>
      <c r="M5" s="5135" t="s">
        <v>1635</v>
      </c>
      <c r="N5" s="5138" t="s">
        <v>889</v>
      </c>
      <c r="O5" s="5139"/>
      <c r="P5" s="5140"/>
      <c r="Q5" s="5095" t="s">
        <v>886</v>
      </c>
      <c r="R5" s="5095" t="s">
        <v>888</v>
      </c>
      <c r="S5" s="5306" t="s">
        <v>901</v>
      </c>
      <c r="T5" s="5307"/>
      <c r="U5" s="5098" t="s">
        <v>72</v>
      </c>
      <c r="V5" s="5099"/>
      <c r="W5" s="5099"/>
      <c r="X5" s="5099"/>
      <c r="Y5" s="5099"/>
      <c r="Z5" s="5099"/>
      <c r="AA5" s="5099"/>
      <c r="AB5" s="5234"/>
      <c r="AC5" s="5233" t="s">
        <v>1591</v>
      </c>
      <c r="AD5" s="5099"/>
      <c r="AE5" s="5099"/>
      <c r="AF5" s="5099"/>
      <c r="AG5" s="5099"/>
      <c r="AH5" s="5099"/>
      <c r="AI5" s="5099"/>
      <c r="AJ5" s="5099"/>
      <c r="AK5" s="5099"/>
      <c r="AL5" s="5099"/>
      <c r="AM5" s="5099"/>
      <c r="AN5" s="5693"/>
      <c r="AO5" s="5693"/>
      <c r="AP5" s="5693"/>
      <c r="AQ5" s="5693"/>
      <c r="AR5" s="5693"/>
      <c r="AS5" s="5693"/>
      <c r="AT5" s="5693"/>
      <c r="AU5" s="5693"/>
      <c r="AV5" s="5693"/>
      <c r="AW5" s="5693"/>
      <c r="AX5" s="5693"/>
      <c r="AY5" s="5693"/>
      <c r="AZ5" s="5693"/>
      <c r="BA5" s="5693"/>
      <c r="BB5" s="5693"/>
      <c r="BC5" s="5693"/>
      <c r="BD5" s="5710"/>
      <c r="BE5" s="5713" t="s">
        <v>172</v>
      </c>
      <c r="BF5" s="5714"/>
      <c r="BG5" s="5144" t="s">
        <v>76</v>
      </c>
      <c r="BH5" s="5138" t="s">
        <v>63</v>
      </c>
      <c r="BI5" s="5635"/>
      <c r="BJ5" s="5635"/>
      <c r="BK5" s="5635"/>
      <c r="BL5" s="5636"/>
    </row>
    <row r="6" spans="1:64" s="1085" customFormat="1" ht="12.95" customHeight="1">
      <c r="A6" s="5131"/>
      <c r="B6" s="4169"/>
      <c r="C6" s="4170"/>
      <c r="D6" s="4170"/>
      <c r="E6" s="4170"/>
      <c r="F6" s="4171"/>
      <c r="G6" s="4169"/>
      <c r="H6" s="4170"/>
      <c r="I6" s="4170"/>
      <c r="J6" s="4170"/>
      <c r="K6" s="4170"/>
      <c r="L6" s="5101"/>
      <c r="M6" s="5136"/>
      <c r="N6" s="5141"/>
      <c r="O6" s="5142"/>
      <c r="P6" s="5143"/>
      <c r="Q6" s="5743"/>
      <c r="R6" s="5743"/>
      <c r="S6" s="5308"/>
      <c r="T6" s="5309"/>
      <c r="U6" s="4172"/>
      <c r="V6" s="4173"/>
      <c r="W6" s="4173"/>
      <c r="X6" s="4173"/>
      <c r="Y6" s="4173"/>
      <c r="Z6" s="4173"/>
      <c r="AA6" s="4173"/>
      <c r="AB6" s="5236"/>
      <c r="AC6" s="5235"/>
      <c r="AD6" s="4173"/>
      <c r="AE6" s="4173"/>
      <c r="AF6" s="4173"/>
      <c r="AG6" s="4173"/>
      <c r="AH6" s="4173"/>
      <c r="AI6" s="4173"/>
      <c r="AJ6" s="4173"/>
      <c r="AK6" s="4173"/>
      <c r="AL6" s="4173"/>
      <c r="AM6" s="4173"/>
      <c r="AN6" s="5711"/>
      <c r="AO6" s="5711"/>
      <c r="AP6" s="5711"/>
      <c r="AQ6" s="5711"/>
      <c r="AR6" s="5711"/>
      <c r="AS6" s="5711"/>
      <c r="AT6" s="5711"/>
      <c r="AU6" s="5711"/>
      <c r="AV6" s="5711"/>
      <c r="AW6" s="5711"/>
      <c r="AX6" s="5711"/>
      <c r="AY6" s="5711"/>
      <c r="AZ6" s="5711"/>
      <c r="BA6" s="5711"/>
      <c r="BB6" s="5711"/>
      <c r="BC6" s="5711"/>
      <c r="BD6" s="5712"/>
      <c r="BE6" s="5737" t="s">
        <v>1637</v>
      </c>
      <c r="BF6" s="5738"/>
      <c r="BG6" s="5633"/>
      <c r="BH6" s="5637"/>
      <c r="BI6" s="5638"/>
      <c r="BJ6" s="5638"/>
      <c r="BK6" s="5638"/>
      <c r="BL6" s="5639"/>
    </row>
    <row r="7" spans="1:64" s="1085" customFormat="1" ht="15" customHeight="1">
      <c r="A7" s="5131"/>
      <c r="B7" s="5259"/>
      <c r="C7" s="5260"/>
      <c r="D7" s="5260"/>
      <c r="E7" s="5260"/>
      <c r="F7" s="5261"/>
      <c r="G7" s="4169"/>
      <c r="H7" s="4170"/>
      <c r="I7" s="4170"/>
      <c r="J7" s="4170"/>
      <c r="K7" s="4170"/>
      <c r="L7" s="5101"/>
      <c r="M7" s="5136"/>
      <c r="N7" s="5126"/>
      <c r="O7" s="5127"/>
      <c r="P7" s="5128"/>
      <c r="Q7" s="5743"/>
      <c r="R7" s="5743"/>
      <c r="S7" s="5308"/>
      <c r="T7" s="5309"/>
      <c r="U7" s="5151" t="s">
        <v>73</v>
      </c>
      <c r="V7" s="5152"/>
      <c r="W7" s="5152"/>
      <c r="X7" s="5153"/>
      <c r="Y7" s="5154" t="s">
        <v>1592</v>
      </c>
      <c r="Z7" s="5155"/>
      <c r="AA7" s="5154" t="s">
        <v>1593</v>
      </c>
      <c r="AB7" s="5160"/>
      <c r="AC7" s="5163" t="s">
        <v>1829</v>
      </c>
      <c r="AD7" s="5164"/>
      <c r="AE7" s="5164"/>
      <c r="AF7" s="5164"/>
      <c r="AG7" s="5166" t="s">
        <v>446</v>
      </c>
      <c r="AH7" s="5164"/>
      <c r="AI7" s="5164"/>
      <c r="AJ7" s="5164"/>
      <c r="AK7" s="5164"/>
      <c r="AL7" s="5164"/>
      <c r="AM7" s="5164"/>
      <c r="AN7" s="5164"/>
      <c r="AO7" s="5164"/>
      <c r="AP7" s="5164"/>
      <c r="AQ7" s="5164"/>
      <c r="AR7" s="5164"/>
      <c r="AS7" s="5164"/>
      <c r="AT7" s="5164"/>
      <c r="AU7" s="5164"/>
      <c r="AV7" s="5164"/>
      <c r="AW7" s="5164"/>
      <c r="AX7" s="5164"/>
      <c r="AY7" s="5164"/>
      <c r="AZ7" s="5164"/>
      <c r="BA7" s="5165"/>
      <c r="BB7" s="5167" t="s">
        <v>219</v>
      </c>
      <c r="BC7" s="5168"/>
      <c r="BD7" s="5169"/>
      <c r="BE7" s="5739" t="s">
        <v>430</v>
      </c>
      <c r="BF7" s="5740"/>
      <c r="BG7" s="5633"/>
      <c r="BH7" s="5718" t="s">
        <v>1638</v>
      </c>
      <c r="BI7" s="5719"/>
      <c r="BJ7" s="5719"/>
      <c r="BK7" s="5719"/>
      <c r="BL7" s="5720"/>
    </row>
    <row r="8" spans="1:64" s="1085" customFormat="1" ht="15" customHeight="1">
      <c r="A8" s="5131"/>
      <c r="B8" s="5192" t="s">
        <v>437</v>
      </c>
      <c r="C8" s="5193"/>
      <c r="D8" s="5727"/>
      <c r="E8" s="5730" t="s">
        <v>903</v>
      </c>
      <c r="F8" s="5731"/>
      <c r="G8" s="4169"/>
      <c r="H8" s="4170"/>
      <c r="I8" s="4170"/>
      <c r="J8" s="4170"/>
      <c r="K8" s="4170"/>
      <c r="L8" s="5101"/>
      <c r="M8" s="5136"/>
      <c r="N8" s="5192" t="s">
        <v>1639</v>
      </c>
      <c r="O8" s="5193"/>
      <c r="P8" s="5194"/>
      <c r="Q8" s="5743"/>
      <c r="R8" s="5743"/>
      <c r="S8" s="5308"/>
      <c r="T8" s="5309"/>
      <c r="U8" s="5123" t="s">
        <v>900</v>
      </c>
      <c r="V8" s="5125"/>
      <c r="W8" s="5123" t="s">
        <v>902</v>
      </c>
      <c r="X8" s="5125"/>
      <c r="Y8" s="5156"/>
      <c r="Z8" s="5157"/>
      <c r="AA8" s="5156"/>
      <c r="AB8" s="5161"/>
      <c r="AC8" s="5736" t="s">
        <v>1640</v>
      </c>
      <c r="AD8" s="5125"/>
      <c r="AE8" s="5123" t="s">
        <v>445</v>
      </c>
      <c r="AF8" s="5125"/>
      <c r="AG8" s="5205" t="s">
        <v>899</v>
      </c>
      <c r="AH8" s="5671"/>
      <c r="AI8" s="5672"/>
      <c r="AJ8" s="5154" t="s">
        <v>898</v>
      </c>
      <c r="AK8" s="5211"/>
      <c r="AL8" s="5155"/>
      <c r="AM8" s="4166" t="s">
        <v>427</v>
      </c>
      <c r="AN8" s="4167"/>
      <c r="AO8" s="4168"/>
      <c r="AP8" s="5715" t="s">
        <v>1595</v>
      </c>
      <c r="AQ8" s="5716"/>
      <c r="AR8" s="5717"/>
      <c r="AS8" s="5715" t="s">
        <v>425</v>
      </c>
      <c r="AT8" s="5716"/>
      <c r="AU8" s="5717"/>
      <c r="AV8" s="5715" t="s">
        <v>1596</v>
      </c>
      <c r="AW8" s="5716"/>
      <c r="AX8" s="5717"/>
      <c r="AY8" s="5123" t="s">
        <v>427</v>
      </c>
      <c r="AZ8" s="5124"/>
      <c r="BA8" s="5125"/>
      <c r="BB8" s="5170"/>
      <c r="BC8" s="5171"/>
      <c r="BD8" s="5172"/>
      <c r="BE8" s="5741"/>
      <c r="BF8" s="5742"/>
      <c r="BG8" s="5633"/>
      <c r="BH8" s="5721"/>
      <c r="BI8" s="5722"/>
      <c r="BJ8" s="5722"/>
      <c r="BK8" s="5722"/>
      <c r="BL8" s="5723"/>
    </row>
    <row r="9" spans="1:64" s="1085" customFormat="1" ht="15" customHeight="1">
      <c r="A9" s="5131"/>
      <c r="B9" s="5141"/>
      <c r="C9" s="5142"/>
      <c r="D9" s="5728"/>
      <c r="E9" s="5732"/>
      <c r="F9" s="5733"/>
      <c r="G9" s="4169"/>
      <c r="H9" s="4170"/>
      <c r="I9" s="4170"/>
      <c r="J9" s="4170"/>
      <c r="K9" s="4170"/>
      <c r="L9" s="5101"/>
      <c r="M9" s="5136"/>
      <c r="N9" s="5141"/>
      <c r="O9" s="5142"/>
      <c r="P9" s="5143"/>
      <c r="Q9" s="5743"/>
      <c r="R9" s="5743"/>
      <c r="S9" s="5308"/>
      <c r="T9" s="5309"/>
      <c r="U9" s="5141"/>
      <c r="V9" s="5143"/>
      <c r="W9" s="5141"/>
      <c r="X9" s="5143"/>
      <c r="Y9" s="5156"/>
      <c r="Z9" s="5157"/>
      <c r="AA9" s="5156"/>
      <c r="AB9" s="5161"/>
      <c r="AC9" s="5754" t="s">
        <v>1641</v>
      </c>
      <c r="AD9" s="5261"/>
      <c r="AE9" s="5126" t="s">
        <v>1642</v>
      </c>
      <c r="AF9" s="5261"/>
      <c r="AG9" s="5673"/>
      <c r="AH9" s="5674"/>
      <c r="AI9" s="5675"/>
      <c r="AJ9" s="5658"/>
      <c r="AK9" s="5659"/>
      <c r="AL9" s="5660"/>
      <c r="AM9" s="4169"/>
      <c r="AN9" s="4170"/>
      <c r="AO9" s="4171"/>
      <c r="AP9" s="5199" t="s">
        <v>443</v>
      </c>
      <c r="AQ9" s="5200"/>
      <c r="AR9" s="5201"/>
      <c r="AS9" s="5199" t="s">
        <v>1600</v>
      </c>
      <c r="AT9" s="5200"/>
      <c r="AU9" s="5201"/>
      <c r="AV9" s="5199" t="s">
        <v>426</v>
      </c>
      <c r="AW9" s="5200"/>
      <c r="AX9" s="5201"/>
      <c r="AY9" s="5141"/>
      <c r="AZ9" s="5142"/>
      <c r="BA9" s="5143"/>
      <c r="BB9" s="5170"/>
      <c r="BC9" s="5171"/>
      <c r="BD9" s="5172"/>
      <c r="BE9" s="5741" t="s">
        <v>431</v>
      </c>
      <c r="BF9" s="5742"/>
      <c r="BG9" s="5633"/>
      <c r="BH9" s="5721"/>
      <c r="BI9" s="5722"/>
      <c r="BJ9" s="5722"/>
      <c r="BK9" s="5722"/>
      <c r="BL9" s="5723"/>
    </row>
    <row r="10" spans="1:64" s="1085" customFormat="1" ht="15" customHeight="1" thickBot="1">
      <c r="A10" s="5132"/>
      <c r="B10" s="5179"/>
      <c r="C10" s="5195"/>
      <c r="D10" s="5729"/>
      <c r="E10" s="5734"/>
      <c r="F10" s="5735"/>
      <c r="G10" s="5102"/>
      <c r="H10" s="5103"/>
      <c r="I10" s="5103"/>
      <c r="J10" s="5103"/>
      <c r="K10" s="5103"/>
      <c r="L10" s="5104"/>
      <c r="M10" s="5137"/>
      <c r="N10" s="5179"/>
      <c r="O10" s="5195"/>
      <c r="P10" s="5180"/>
      <c r="Q10" s="5744"/>
      <c r="R10" s="5744"/>
      <c r="S10" s="5310"/>
      <c r="T10" s="5311"/>
      <c r="U10" s="5179"/>
      <c r="V10" s="5180"/>
      <c r="W10" s="5179"/>
      <c r="X10" s="5180"/>
      <c r="Y10" s="5158"/>
      <c r="Z10" s="5159"/>
      <c r="AA10" s="5158"/>
      <c r="AB10" s="5162"/>
      <c r="AC10" s="5751" t="s">
        <v>447</v>
      </c>
      <c r="AD10" s="5752"/>
      <c r="AE10" s="5753" t="s">
        <v>447</v>
      </c>
      <c r="AF10" s="5752"/>
      <c r="AG10" s="5221" t="s">
        <v>897</v>
      </c>
      <c r="AH10" s="5222"/>
      <c r="AI10" s="5223"/>
      <c r="AJ10" s="5221" t="s">
        <v>1643</v>
      </c>
      <c r="AK10" s="5222"/>
      <c r="AL10" s="5223"/>
      <c r="AM10" s="5102" t="s">
        <v>1644</v>
      </c>
      <c r="AN10" s="5103"/>
      <c r="AO10" s="5134"/>
      <c r="AP10" s="5224" t="s">
        <v>424</v>
      </c>
      <c r="AQ10" s="5225"/>
      <c r="AR10" s="5226"/>
      <c r="AS10" s="5224" t="s">
        <v>74</v>
      </c>
      <c r="AT10" s="5225"/>
      <c r="AU10" s="5226"/>
      <c r="AV10" s="5224" t="s">
        <v>75</v>
      </c>
      <c r="AW10" s="5225"/>
      <c r="AX10" s="5226"/>
      <c r="AY10" s="5102" t="s">
        <v>1645</v>
      </c>
      <c r="AZ10" s="5103"/>
      <c r="BA10" s="5134"/>
      <c r="BB10" s="5363" t="s">
        <v>1646</v>
      </c>
      <c r="BC10" s="5364"/>
      <c r="BD10" s="5365"/>
      <c r="BE10" s="5749"/>
      <c r="BF10" s="5750"/>
      <c r="BG10" s="5634"/>
      <c r="BH10" s="5724"/>
      <c r="BI10" s="5725"/>
      <c r="BJ10" s="5725"/>
      <c r="BK10" s="5725"/>
      <c r="BL10" s="5726"/>
    </row>
    <row r="11" spans="1:64" ht="12" customHeight="1" thickTop="1">
      <c r="A11" s="5368">
        <v>0</v>
      </c>
      <c r="B11" s="5249" t="s">
        <v>1199</v>
      </c>
      <c r="C11" s="5250"/>
      <c r="D11" s="5250"/>
      <c r="E11" s="5250"/>
      <c r="F11" s="5251"/>
      <c r="G11" s="1114" t="s">
        <v>78</v>
      </c>
      <c r="H11" s="1069"/>
      <c r="I11" s="1069"/>
      <c r="J11" s="1069"/>
      <c r="K11" s="1069"/>
      <c r="L11" s="1682"/>
      <c r="M11" s="5253">
        <v>34</v>
      </c>
      <c r="N11" s="5609" t="s">
        <v>893</v>
      </c>
      <c r="O11" s="5610"/>
      <c r="P11" s="5745"/>
      <c r="Q11" s="5262" t="s">
        <v>887</v>
      </c>
      <c r="R11" s="5262"/>
      <c r="S11" s="5265" t="s">
        <v>949</v>
      </c>
      <c r="T11" s="5266"/>
      <c r="U11" s="5269" t="s">
        <v>1608</v>
      </c>
      <c r="V11" s="5270"/>
      <c r="W11" s="5291">
        <v>8</v>
      </c>
      <c r="X11" s="5293" t="s">
        <v>42</v>
      </c>
      <c r="Y11" s="5291">
        <v>2</v>
      </c>
      <c r="Z11" s="5293" t="s">
        <v>42</v>
      </c>
      <c r="AA11" s="5291">
        <v>10</v>
      </c>
      <c r="AB11" s="5295" t="s">
        <v>42</v>
      </c>
      <c r="AC11" s="1606" t="s">
        <v>1647</v>
      </c>
      <c r="AD11" s="1607"/>
      <c r="AE11" s="5762"/>
      <c r="AF11" s="5763"/>
      <c r="AG11" s="5273">
        <v>7200</v>
      </c>
      <c r="AH11" s="5274"/>
      <c r="AI11" s="5275"/>
      <c r="AJ11" s="5273"/>
      <c r="AK11" s="5274"/>
      <c r="AL11" s="5275"/>
      <c r="AM11" s="5279">
        <f>SUM(AG11:AL13)</f>
        <v>21200</v>
      </c>
      <c r="AN11" s="5280"/>
      <c r="AO11" s="5281"/>
      <c r="AP11" s="5655"/>
      <c r="AQ11" s="5656"/>
      <c r="AR11" s="5657"/>
      <c r="AS11" s="5655"/>
      <c r="AT11" s="5656"/>
      <c r="AU11" s="5657"/>
      <c r="AV11" s="5655">
        <v>5625</v>
      </c>
      <c r="AW11" s="5656"/>
      <c r="AX11" s="5657"/>
      <c r="AY11" s="5661">
        <f>SUM(AP11:AX13)</f>
        <v>12625</v>
      </c>
      <c r="AZ11" s="5662"/>
      <c r="BA11" s="5663"/>
      <c r="BB11" s="5528">
        <f>AE12+AM11+AY11</f>
        <v>195825</v>
      </c>
      <c r="BC11" s="5529"/>
      <c r="BD11" s="5667"/>
      <c r="BE11" s="5755">
        <v>8</v>
      </c>
      <c r="BF11" s="5756"/>
      <c r="BG11" s="5340" t="s">
        <v>428</v>
      </c>
      <c r="BH11" s="5676"/>
      <c r="BI11" s="5677"/>
      <c r="BJ11" s="5677"/>
      <c r="BK11" s="5677"/>
      <c r="BL11" s="5678"/>
    </row>
    <row r="12" spans="1:64" s="1085" customFormat="1" ht="14.1" customHeight="1">
      <c r="A12" s="5368"/>
      <c r="B12" s="5126"/>
      <c r="C12" s="5127"/>
      <c r="D12" s="5127"/>
      <c r="E12" s="5127"/>
      <c r="F12" s="5128"/>
      <c r="G12" s="5345" t="s">
        <v>439</v>
      </c>
      <c r="H12" s="5346"/>
      <c r="I12" s="5346"/>
      <c r="J12" s="5346"/>
      <c r="K12" s="5346"/>
      <c r="L12" s="1673"/>
      <c r="M12" s="5254"/>
      <c r="N12" s="5746"/>
      <c r="O12" s="5747"/>
      <c r="P12" s="5748"/>
      <c r="Q12" s="5263"/>
      <c r="R12" s="5263"/>
      <c r="S12" s="5156"/>
      <c r="T12" s="5157"/>
      <c r="U12" s="5271"/>
      <c r="V12" s="5272"/>
      <c r="W12" s="5292"/>
      <c r="X12" s="5294"/>
      <c r="Y12" s="5292"/>
      <c r="Z12" s="5294"/>
      <c r="AA12" s="5292"/>
      <c r="AB12" s="5296"/>
      <c r="AC12" s="5764">
        <v>155250</v>
      </c>
      <c r="AD12" s="5765"/>
      <c r="AE12" s="5766">
        <v>162000</v>
      </c>
      <c r="AF12" s="5767"/>
      <c r="AG12" s="5276"/>
      <c r="AH12" s="5277"/>
      <c r="AI12" s="5278"/>
      <c r="AJ12" s="5276"/>
      <c r="AK12" s="5277"/>
      <c r="AL12" s="5278"/>
      <c r="AM12" s="5282"/>
      <c r="AN12" s="5283"/>
      <c r="AO12" s="5284"/>
      <c r="AP12" s="5668"/>
      <c r="AQ12" s="5669"/>
      <c r="AR12" s="5670"/>
      <c r="AS12" s="5668"/>
      <c r="AT12" s="5669"/>
      <c r="AU12" s="5670"/>
      <c r="AV12" s="5668">
        <v>3000</v>
      </c>
      <c r="AW12" s="5669"/>
      <c r="AX12" s="5670"/>
      <c r="AY12" s="5664"/>
      <c r="AZ12" s="5665"/>
      <c r="BA12" s="5666"/>
      <c r="BB12" s="5531"/>
      <c r="BC12" s="5532"/>
      <c r="BD12" s="5535"/>
      <c r="BE12" s="5755"/>
      <c r="BF12" s="5756"/>
      <c r="BG12" s="5340"/>
      <c r="BH12" s="5443"/>
      <c r="BI12" s="5444"/>
      <c r="BJ12" s="5444"/>
      <c r="BK12" s="5444"/>
      <c r="BL12" s="5445"/>
    </row>
    <row r="13" spans="1:64" s="1085" customFormat="1" ht="14.1" customHeight="1">
      <c r="A13" s="5369"/>
      <c r="B13" s="5757" t="s">
        <v>438</v>
      </c>
      <c r="C13" s="5758"/>
      <c r="D13" s="5759"/>
      <c r="E13" s="5760">
        <v>37.5</v>
      </c>
      <c r="F13" s="5761"/>
      <c r="G13" s="5347"/>
      <c r="H13" s="5348"/>
      <c r="I13" s="5348"/>
      <c r="J13" s="5348"/>
      <c r="K13" s="5348"/>
      <c r="L13" s="1674"/>
      <c r="M13" s="5255"/>
      <c r="N13" s="5446" t="s">
        <v>894</v>
      </c>
      <c r="O13" s="5447"/>
      <c r="P13" s="5448"/>
      <c r="Q13" s="5264"/>
      <c r="R13" s="5264"/>
      <c r="S13" s="5267"/>
      <c r="T13" s="5268"/>
      <c r="U13" s="5312">
        <v>42367</v>
      </c>
      <c r="V13" s="5313"/>
      <c r="W13" s="1118">
        <v>0</v>
      </c>
      <c r="X13" s="1119" t="s">
        <v>47</v>
      </c>
      <c r="Y13" s="1120">
        <v>8</v>
      </c>
      <c r="Z13" s="1119" t="s">
        <v>47</v>
      </c>
      <c r="AA13" s="1118">
        <v>8</v>
      </c>
      <c r="AB13" s="1119" t="s">
        <v>47</v>
      </c>
      <c r="AC13" s="1173" t="s">
        <v>442</v>
      </c>
      <c r="AD13" s="1174" t="s">
        <v>1648</v>
      </c>
      <c r="AE13" s="1175" t="s">
        <v>444</v>
      </c>
      <c r="AF13" s="1176" t="s">
        <v>1649</v>
      </c>
      <c r="AG13" s="5315">
        <v>7000</v>
      </c>
      <c r="AH13" s="5316"/>
      <c r="AI13" s="5317"/>
      <c r="AJ13" s="5315">
        <v>7000</v>
      </c>
      <c r="AK13" s="5316"/>
      <c r="AL13" s="5317"/>
      <c r="AM13" s="5285"/>
      <c r="AN13" s="5286"/>
      <c r="AO13" s="5287"/>
      <c r="AP13" s="5595"/>
      <c r="AQ13" s="5596"/>
      <c r="AR13" s="5597"/>
      <c r="AS13" s="5595">
        <v>4000</v>
      </c>
      <c r="AT13" s="5596"/>
      <c r="AU13" s="5597"/>
      <c r="AV13" s="5595"/>
      <c r="AW13" s="5596"/>
      <c r="AX13" s="5597"/>
      <c r="AY13" s="5473"/>
      <c r="AZ13" s="5474"/>
      <c r="BA13" s="5475"/>
      <c r="BB13" s="5479"/>
      <c r="BC13" s="5480"/>
      <c r="BD13" s="5481"/>
      <c r="BE13" s="5353">
        <v>20</v>
      </c>
      <c r="BF13" s="5355"/>
      <c r="BG13" s="5341"/>
      <c r="BH13" s="5288"/>
      <c r="BI13" s="5289"/>
      <c r="BJ13" s="5289"/>
      <c r="BK13" s="5289"/>
      <c r="BL13" s="5290"/>
    </row>
    <row r="14" spans="1:64" s="1085" customFormat="1" ht="14.1" customHeight="1">
      <c r="A14" s="5111">
        <v>1</v>
      </c>
      <c r="B14" s="5114"/>
      <c r="C14" s="5115"/>
      <c r="D14" s="5115"/>
      <c r="E14" s="5115"/>
      <c r="F14" s="5116"/>
      <c r="G14" s="5083"/>
      <c r="H14" s="5084"/>
      <c r="I14" s="5084"/>
      <c r="J14" s="5084"/>
      <c r="K14" s="5084"/>
      <c r="L14" s="5085"/>
      <c r="M14" s="5513"/>
      <c r="N14" s="5123"/>
      <c r="O14" s="5124"/>
      <c r="P14" s="5125"/>
      <c r="Q14" s="5440"/>
      <c r="R14" s="5440"/>
      <c r="S14" s="5423"/>
      <c r="T14" s="5424"/>
      <c r="U14" s="5435"/>
      <c r="V14" s="5436"/>
      <c r="W14" s="5429"/>
      <c r="X14" s="5431" t="s">
        <v>154</v>
      </c>
      <c r="Y14" s="5433"/>
      <c r="Z14" s="5431" t="s">
        <v>154</v>
      </c>
      <c r="AA14" s="4166"/>
      <c r="AB14" s="5407" t="s">
        <v>154</v>
      </c>
      <c r="AC14" s="5768"/>
      <c r="AD14" s="5769"/>
      <c r="AE14" s="5772"/>
      <c r="AF14" s="5769"/>
      <c r="AG14" s="5417"/>
      <c r="AH14" s="5418"/>
      <c r="AI14" s="5419"/>
      <c r="AJ14" s="5417"/>
      <c r="AK14" s="5418"/>
      <c r="AL14" s="5419"/>
      <c r="AM14" s="5391">
        <f>SUM(AG14:AL16)</f>
        <v>0</v>
      </c>
      <c r="AN14" s="5392"/>
      <c r="AO14" s="5393"/>
      <c r="AP14" s="5567"/>
      <c r="AQ14" s="5568"/>
      <c r="AR14" s="5569"/>
      <c r="AS14" s="5567"/>
      <c r="AT14" s="5568"/>
      <c r="AU14" s="5569"/>
      <c r="AV14" s="5567"/>
      <c r="AW14" s="5568"/>
      <c r="AX14" s="5569"/>
      <c r="AY14" s="5476">
        <f>SUM(AP14:AX16)</f>
        <v>0</v>
      </c>
      <c r="AZ14" s="5477"/>
      <c r="BA14" s="5570"/>
      <c r="BB14" s="5476">
        <f>AE14+AM14+AY14</f>
        <v>0</v>
      </c>
      <c r="BC14" s="5477"/>
      <c r="BD14" s="5478"/>
      <c r="BE14" s="5736"/>
      <c r="BF14" s="5640"/>
      <c r="BG14" s="5379"/>
      <c r="BH14" s="5676"/>
      <c r="BI14" s="5677"/>
      <c r="BJ14" s="5677"/>
      <c r="BK14" s="5677"/>
      <c r="BL14" s="5678"/>
    </row>
    <row r="15" spans="1:64" s="1085" customFormat="1" ht="14.1" customHeight="1">
      <c r="A15" s="5112"/>
      <c r="B15" s="5774"/>
      <c r="C15" s="5775"/>
      <c r="D15" s="5775"/>
      <c r="E15" s="5775"/>
      <c r="F15" s="5776"/>
      <c r="G15" s="5086"/>
      <c r="H15" s="5087"/>
      <c r="I15" s="5087"/>
      <c r="J15" s="5087"/>
      <c r="K15" s="5087"/>
      <c r="L15" s="5088"/>
      <c r="M15" s="5263"/>
      <c r="N15" s="5126"/>
      <c r="O15" s="5127"/>
      <c r="P15" s="5128"/>
      <c r="Q15" s="5441"/>
      <c r="R15" s="5441"/>
      <c r="S15" s="5425"/>
      <c r="T15" s="5426"/>
      <c r="U15" s="5437"/>
      <c r="V15" s="5438"/>
      <c r="W15" s="5430"/>
      <c r="X15" s="5432"/>
      <c r="Y15" s="5434"/>
      <c r="Z15" s="5432"/>
      <c r="AA15" s="4169"/>
      <c r="AB15" s="5408"/>
      <c r="AC15" s="5770"/>
      <c r="AD15" s="5771"/>
      <c r="AE15" s="5773"/>
      <c r="AF15" s="5771"/>
      <c r="AG15" s="5420"/>
      <c r="AH15" s="5421"/>
      <c r="AI15" s="5422"/>
      <c r="AJ15" s="5420"/>
      <c r="AK15" s="5421"/>
      <c r="AL15" s="5422"/>
      <c r="AM15" s="5394"/>
      <c r="AN15" s="5395"/>
      <c r="AO15" s="5396"/>
      <c r="AP15" s="5555"/>
      <c r="AQ15" s="5556"/>
      <c r="AR15" s="5557"/>
      <c r="AS15" s="5555"/>
      <c r="AT15" s="5556"/>
      <c r="AU15" s="5557"/>
      <c r="AV15" s="5555"/>
      <c r="AW15" s="5556"/>
      <c r="AX15" s="5557"/>
      <c r="AY15" s="5531"/>
      <c r="AZ15" s="5532"/>
      <c r="BA15" s="5533"/>
      <c r="BB15" s="5531"/>
      <c r="BC15" s="5532"/>
      <c r="BD15" s="5535"/>
      <c r="BE15" s="5782"/>
      <c r="BF15" s="5783"/>
      <c r="BG15" s="5380"/>
      <c r="BH15" s="5443"/>
      <c r="BI15" s="5444"/>
      <c r="BJ15" s="5444"/>
      <c r="BK15" s="5444"/>
      <c r="BL15" s="5445"/>
    </row>
    <row r="16" spans="1:64" s="1085" customFormat="1" ht="14.1" customHeight="1">
      <c r="A16" s="5113"/>
      <c r="B16" s="5777"/>
      <c r="C16" s="5778"/>
      <c r="D16" s="5779"/>
      <c r="E16" s="5780"/>
      <c r="F16" s="5781"/>
      <c r="G16" s="5089"/>
      <c r="H16" s="5090"/>
      <c r="I16" s="5090"/>
      <c r="J16" s="5090"/>
      <c r="K16" s="5090"/>
      <c r="L16" s="5091"/>
      <c r="M16" s="5264"/>
      <c r="N16" s="5370"/>
      <c r="O16" s="5371"/>
      <c r="P16" s="5372"/>
      <c r="Q16" s="5442"/>
      <c r="R16" s="5442"/>
      <c r="S16" s="5427"/>
      <c r="T16" s="5428"/>
      <c r="U16" s="5439"/>
      <c r="V16" s="2620"/>
      <c r="W16" s="1125"/>
      <c r="X16" s="1126" t="s">
        <v>47</v>
      </c>
      <c r="Y16" s="1372"/>
      <c r="Z16" s="1126" t="s">
        <v>47</v>
      </c>
      <c r="AA16" s="1372"/>
      <c r="AB16" s="1126" t="s">
        <v>47</v>
      </c>
      <c r="AC16" s="1173"/>
      <c r="AD16" s="1174"/>
      <c r="AE16" s="1175"/>
      <c r="AF16" s="1176"/>
      <c r="AG16" s="5237"/>
      <c r="AH16" s="5238"/>
      <c r="AI16" s="5239"/>
      <c r="AJ16" s="5237"/>
      <c r="AK16" s="5238"/>
      <c r="AL16" s="5239"/>
      <c r="AM16" s="5397"/>
      <c r="AN16" s="5398"/>
      <c r="AO16" s="5399"/>
      <c r="AP16" s="5558"/>
      <c r="AQ16" s="5559"/>
      <c r="AR16" s="5560"/>
      <c r="AS16" s="5558"/>
      <c r="AT16" s="5559"/>
      <c r="AU16" s="5560"/>
      <c r="AV16" s="5558"/>
      <c r="AW16" s="5559"/>
      <c r="AX16" s="5560"/>
      <c r="AY16" s="5479"/>
      <c r="AZ16" s="5480"/>
      <c r="BA16" s="5534"/>
      <c r="BB16" s="5479"/>
      <c r="BC16" s="5480"/>
      <c r="BD16" s="5481"/>
      <c r="BE16" s="5653"/>
      <c r="BF16" s="5654"/>
      <c r="BG16" s="5381"/>
      <c r="BH16" s="5288"/>
      <c r="BI16" s="5289"/>
      <c r="BJ16" s="5289"/>
      <c r="BK16" s="5289"/>
      <c r="BL16" s="5290"/>
    </row>
    <row r="17" spans="1:64" s="1085" customFormat="1" ht="14.1" customHeight="1">
      <c r="A17" s="5111">
        <v>2</v>
      </c>
      <c r="B17" s="5114"/>
      <c r="C17" s="5115"/>
      <c r="D17" s="5115"/>
      <c r="E17" s="5115"/>
      <c r="F17" s="5116"/>
      <c r="G17" s="5083"/>
      <c r="H17" s="5084"/>
      <c r="I17" s="5084"/>
      <c r="J17" s="5084"/>
      <c r="K17" s="5084"/>
      <c r="L17" s="5085"/>
      <c r="M17" s="5513"/>
      <c r="N17" s="5123"/>
      <c r="O17" s="5124"/>
      <c r="P17" s="5125"/>
      <c r="Q17" s="5440"/>
      <c r="R17" s="5440"/>
      <c r="S17" s="5423"/>
      <c r="T17" s="5424"/>
      <c r="U17" s="5435"/>
      <c r="V17" s="5436"/>
      <c r="W17" s="5429"/>
      <c r="X17" s="5431" t="s">
        <v>154</v>
      </c>
      <c r="Y17" s="5433"/>
      <c r="Z17" s="5431" t="s">
        <v>154</v>
      </c>
      <c r="AA17" s="4166"/>
      <c r="AB17" s="5407" t="s">
        <v>154</v>
      </c>
      <c r="AC17" s="5768"/>
      <c r="AD17" s="5769"/>
      <c r="AE17" s="5772"/>
      <c r="AF17" s="5769"/>
      <c r="AG17" s="5417"/>
      <c r="AH17" s="5418"/>
      <c r="AI17" s="5419"/>
      <c r="AJ17" s="5417"/>
      <c r="AK17" s="5418"/>
      <c r="AL17" s="5419"/>
      <c r="AM17" s="5391">
        <f>SUM(AG17:AL19)</f>
        <v>0</v>
      </c>
      <c r="AN17" s="5392"/>
      <c r="AO17" s="5393"/>
      <c r="AP17" s="5567"/>
      <c r="AQ17" s="5568"/>
      <c r="AR17" s="5569"/>
      <c r="AS17" s="5567"/>
      <c r="AT17" s="5568"/>
      <c r="AU17" s="5569"/>
      <c r="AV17" s="5567"/>
      <c r="AW17" s="5568"/>
      <c r="AX17" s="5569"/>
      <c r="AY17" s="5476">
        <f>SUM(AP17:AX19)</f>
        <v>0</v>
      </c>
      <c r="AZ17" s="5477"/>
      <c r="BA17" s="5570"/>
      <c r="BB17" s="5476">
        <f>AE17+AM17+AY17</f>
        <v>0</v>
      </c>
      <c r="BC17" s="5477"/>
      <c r="BD17" s="5478"/>
      <c r="BE17" s="5736"/>
      <c r="BF17" s="5640"/>
      <c r="BG17" s="5379"/>
      <c r="BH17" s="5676"/>
      <c r="BI17" s="5677"/>
      <c r="BJ17" s="5677"/>
      <c r="BK17" s="5677"/>
      <c r="BL17" s="5678"/>
    </row>
    <row r="18" spans="1:64" s="1085" customFormat="1" ht="14.1" customHeight="1">
      <c r="A18" s="5112"/>
      <c r="B18" s="5774"/>
      <c r="C18" s="5775"/>
      <c r="D18" s="5775"/>
      <c r="E18" s="5775"/>
      <c r="F18" s="5776"/>
      <c r="G18" s="5086"/>
      <c r="H18" s="5087"/>
      <c r="I18" s="5087"/>
      <c r="J18" s="5087"/>
      <c r="K18" s="5087"/>
      <c r="L18" s="5088"/>
      <c r="M18" s="5263"/>
      <c r="N18" s="5126"/>
      <c r="O18" s="5127"/>
      <c r="P18" s="5128"/>
      <c r="Q18" s="5441"/>
      <c r="R18" s="5441"/>
      <c r="S18" s="5425"/>
      <c r="T18" s="5426"/>
      <c r="U18" s="5437"/>
      <c r="V18" s="5438"/>
      <c r="W18" s="5430"/>
      <c r="X18" s="5432"/>
      <c r="Y18" s="5434"/>
      <c r="Z18" s="5432"/>
      <c r="AA18" s="4169"/>
      <c r="AB18" s="5408"/>
      <c r="AC18" s="5770"/>
      <c r="AD18" s="5771"/>
      <c r="AE18" s="5773"/>
      <c r="AF18" s="5771"/>
      <c r="AG18" s="5420"/>
      <c r="AH18" s="5421"/>
      <c r="AI18" s="5422"/>
      <c r="AJ18" s="5420"/>
      <c r="AK18" s="5421"/>
      <c r="AL18" s="5422"/>
      <c r="AM18" s="5394"/>
      <c r="AN18" s="5395"/>
      <c r="AO18" s="5396"/>
      <c r="AP18" s="5555"/>
      <c r="AQ18" s="5556"/>
      <c r="AR18" s="5557"/>
      <c r="AS18" s="5555"/>
      <c r="AT18" s="5556"/>
      <c r="AU18" s="5557"/>
      <c r="AV18" s="5555"/>
      <c r="AW18" s="5556"/>
      <c r="AX18" s="5557"/>
      <c r="AY18" s="5531"/>
      <c r="AZ18" s="5532"/>
      <c r="BA18" s="5533"/>
      <c r="BB18" s="5531"/>
      <c r="BC18" s="5532"/>
      <c r="BD18" s="5535"/>
      <c r="BE18" s="5782"/>
      <c r="BF18" s="5783"/>
      <c r="BG18" s="5380"/>
      <c r="BH18" s="5443"/>
      <c r="BI18" s="5444"/>
      <c r="BJ18" s="5444"/>
      <c r="BK18" s="5444"/>
      <c r="BL18" s="5445"/>
    </row>
    <row r="19" spans="1:64" s="1085" customFormat="1" ht="14.1" customHeight="1">
      <c r="A19" s="5113"/>
      <c r="B19" s="5777"/>
      <c r="C19" s="5778"/>
      <c r="D19" s="5779"/>
      <c r="E19" s="5780"/>
      <c r="F19" s="5781"/>
      <c r="G19" s="5089"/>
      <c r="H19" s="5090"/>
      <c r="I19" s="5090"/>
      <c r="J19" s="5090"/>
      <c r="K19" s="5090"/>
      <c r="L19" s="5091"/>
      <c r="M19" s="5264"/>
      <c r="N19" s="5370"/>
      <c r="O19" s="5371"/>
      <c r="P19" s="5372"/>
      <c r="Q19" s="5442"/>
      <c r="R19" s="5442"/>
      <c r="S19" s="5427"/>
      <c r="T19" s="5428"/>
      <c r="U19" s="5439"/>
      <c r="V19" s="2620"/>
      <c r="W19" s="1125"/>
      <c r="X19" s="1126" t="s">
        <v>47</v>
      </c>
      <c r="Y19" s="1372"/>
      <c r="Z19" s="1126" t="s">
        <v>47</v>
      </c>
      <c r="AA19" s="1372"/>
      <c r="AB19" s="1126" t="s">
        <v>47</v>
      </c>
      <c r="AC19" s="1173"/>
      <c r="AD19" s="1174"/>
      <c r="AE19" s="1175"/>
      <c r="AF19" s="1176"/>
      <c r="AG19" s="5237"/>
      <c r="AH19" s="5238"/>
      <c r="AI19" s="5239"/>
      <c r="AJ19" s="5237"/>
      <c r="AK19" s="5238"/>
      <c r="AL19" s="5239"/>
      <c r="AM19" s="5397"/>
      <c r="AN19" s="5398"/>
      <c r="AO19" s="5399"/>
      <c r="AP19" s="5558"/>
      <c r="AQ19" s="5559"/>
      <c r="AR19" s="5560"/>
      <c r="AS19" s="5558"/>
      <c r="AT19" s="5559"/>
      <c r="AU19" s="5560"/>
      <c r="AV19" s="5558"/>
      <c r="AW19" s="5559"/>
      <c r="AX19" s="5560"/>
      <c r="AY19" s="5479"/>
      <c r="AZ19" s="5480"/>
      <c r="BA19" s="5534"/>
      <c r="BB19" s="5479"/>
      <c r="BC19" s="5480"/>
      <c r="BD19" s="5481"/>
      <c r="BE19" s="5653"/>
      <c r="BF19" s="5654"/>
      <c r="BG19" s="5381"/>
      <c r="BH19" s="5288"/>
      <c r="BI19" s="5289"/>
      <c r="BJ19" s="5289"/>
      <c r="BK19" s="5289"/>
      <c r="BL19" s="5290"/>
    </row>
    <row r="20" spans="1:64" s="1085" customFormat="1" ht="14.1" customHeight="1">
      <c r="A20" s="5111">
        <v>3</v>
      </c>
      <c r="B20" s="5114"/>
      <c r="C20" s="5115"/>
      <c r="D20" s="5115"/>
      <c r="E20" s="5115"/>
      <c r="F20" s="5116"/>
      <c r="G20" s="5083"/>
      <c r="H20" s="5084"/>
      <c r="I20" s="5084"/>
      <c r="J20" s="5084"/>
      <c r="K20" s="5084"/>
      <c r="L20" s="5085"/>
      <c r="M20" s="5513"/>
      <c r="N20" s="5123"/>
      <c r="O20" s="5124"/>
      <c r="P20" s="5125"/>
      <c r="Q20" s="5440"/>
      <c r="R20" s="5440"/>
      <c r="S20" s="5423"/>
      <c r="T20" s="5424"/>
      <c r="U20" s="5435"/>
      <c r="V20" s="5436"/>
      <c r="W20" s="5429"/>
      <c r="X20" s="5431" t="s">
        <v>154</v>
      </c>
      <c r="Y20" s="5433"/>
      <c r="Z20" s="5431" t="s">
        <v>154</v>
      </c>
      <c r="AA20" s="4166"/>
      <c r="AB20" s="5431" t="s">
        <v>154</v>
      </c>
      <c r="AC20" s="5768"/>
      <c r="AD20" s="5769"/>
      <c r="AE20" s="5772"/>
      <c r="AF20" s="5769"/>
      <c r="AG20" s="5417"/>
      <c r="AH20" s="5418"/>
      <c r="AI20" s="5419"/>
      <c r="AJ20" s="5417"/>
      <c r="AK20" s="5418"/>
      <c r="AL20" s="5419"/>
      <c r="AM20" s="5391">
        <f>SUM(AG20:AL22)</f>
        <v>0</v>
      </c>
      <c r="AN20" s="5392"/>
      <c r="AO20" s="5393"/>
      <c r="AP20" s="5567"/>
      <c r="AQ20" s="5568"/>
      <c r="AR20" s="5569"/>
      <c r="AS20" s="5567"/>
      <c r="AT20" s="5568"/>
      <c r="AU20" s="5569"/>
      <c r="AV20" s="5567"/>
      <c r="AW20" s="5568"/>
      <c r="AX20" s="5569"/>
      <c r="AY20" s="5476">
        <f>SUM(AP20:AX22)</f>
        <v>0</v>
      </c>
      <c r="AZ20" s="5477"/>
      <c r="BA20" s="5570"/>
      <c r="BB20" s="5476">
        <f>AE20+AM20+AY20</f>
        <v>0</v>
      </c>
      <c r="BC20" s="5477"/>
      <c r="BD20" s="5478"/>
      <c r="BE20" s="5736"/>
      <c r="BF20" s="5640"/>
      <c r="BG20" s="5379"/>
      <c r="BH20" s="5676"/>
      <c r="BI20" s="5677"/>
      <c r="BJ20" s="5677"/>
      <c r="BK20" s="5677"/>
      <c r="BL20" s="5678"/>
    </row>
    <row r="21" spans="1:64" s="1085" customFormat="1" ht="14.1" customHeight="1">
      <c r="A21" s="5112"/>
      <c r="B21" s="5774"/>
      <c r="C21" s="5775"/>
      <c r="D21" s="5775"/>
      <c r="E21" s="5775"/>
      <c r="F21" s="5776"/>
      <c r="G21" s="5086"/>
      <c r="H21" s="5087"/>
      <c r="I21" s="5087"/>
      <c r="J21" s="5087"/>
      <c r="K21" s="5087"/>
      <c r="L21" s="5088"/>
      <c r="M21" s="5263"/>
      <c r="N21" s="5126"/>
      <c r="O21" s="5127"/>
      <c r="P21" s="5128"/>
      <c r="Q21" s="5441"/>
      <c r="R21" s="5441"/>
      <c r="S21" s="5425"/>
      <c r="T21" s="5426"/>
      <c r="U21" s="5437"/>
      <c r="V21" s="5438"/>
      <c r="W21" s="5430"/>
      <c r="X21" s="5432"/>
      <c r="Y21" s="5434"/>
      <c r="Z21" s="5432"/>
      <c r="AA21" s="4169"/>
      <c r="AB21" s="5432"/>
      <c r="AC21" s="5770"/>
      <c r="AD21" s="5771"/>
      <c r="AE21" s="5773"/>
      <c r="AF21" s="5771"/>
      <c r="AG21" s="5420"/>
      <c r="AH21" s="5421"/>
      <c r="AI21" s="5422"/>
      <c r="AJ21" s="5420"/>
      <c r="AK21" s="5421"/>
      <c r="AL21" s="5422"/>
      <c r="AM21" s="5394"/>
      <c r="AN21" s="5395"/>
      <c r="AO21" s="5396"/>
      <c r="AP21" s="5555"/>
      <c r="AQ21" s="5556"/>
      <c r="AR21" s="5557"/>
      <c r="AS21" s="5555"/>
      <c r="AT21" s="5556"/>
      <c r="AU21" s="5557"/>
      <c r="AV21" s="5555"/>
      <c r="AW21" s="5556"/>
      <c r="AX21" s="5557"/>
      <c r="AY21" s="5531"/>
      <c r="AZ21" s="5532"/>
      <c r="BA21" s="5533"/>
      <c r="BB21" s="5531"/>
      <c r="BC21" s="5532"/>
      <c r="BD21" s="5535"/>
      <c r="BE21" s="5782"/>
      <c r="BF21" s="5783"/>
      <c r="BG21" s="5380"/>
      <c r="BH21" s="5443"/>
      <c r="BI21" s="5444"/>
      <c r="BJ21" s="5444"/>
      <c r="BK21" s="5444"/>
      <c r="BL21" s="5445"/>
    </row>
    <row r="22" spans="1:64" s="1085" customFormat="1" ht="14.1" customHeight="1">
      <c r="A22" s="5113"/>
      <c r="B22" s="5777"/>
      <c r="C22" s="5778"/>
      <c r="D22" s="5779"/>
      <c r="E22" s="5780"/>
      <c r="F22" s="5781"/>
      <c r="G22" s="5089"/>
      <c r="H22" s="5090"/>
      <c r="I22" s="5090"/>
      <c r="J22" s="5090"/>
      <c r="K22" s="5090"/>
      <c r="L22" s="5091"/>
      <c r="M22" s="5264"/>
      <c r="N22" s="5370"/>
      <c r="O22" s="5371"/>
      <c r="P22" s="5372"/>
      <c r="Q22" s="5442"/>
      <c r="R22" s="5442"/>
      <c r="S22" s="5427"/>
      <c r="T22" s="5428"/>
      <c r="U22" s="5439"/>
      <c r="V22" s="2620"/>
      <c r="W22" s="1125"/>
      <c r="X22" s="1126" t="s">
        <v>47</v>
      </c>
      <c r="Y22" s="1372"/>
      <c r="Z22" s="1126" t="s">
        <v>47</v>
      </c>
      <c r="AA22" s="1372"/>
      <c r="AB22" s="1126" t="s">
        <v>47</v>
      </c>
      <c r="AC22" s="1173"/>
      <c r="AD22" s="1174"/>
      <c r="AE22" s="1175"/>
      <c r="AF22" s="1176"/>
      <c r="AG22" s="5237"/>
      <c r="AH22" s="5238"/>
      <c r="AI22" s="5239"/>
      <c r="AJ22" s="5237"/>
      <c r="AK22" s="5238"/>
      <c r="AL22" s="5239"/>
      <c r="AM22" s="5397"/>
      <c r="AN22" s="5398"/>
      <c r="AO22" s="5399"/>
      <c r="AP22" s="5558"/>
      <c r="AQ22" s="5559"/>
      <c r="AR22" s="5560"/>
      <c r="AS22" s="5558"/>
      <c r="AT22" s="5559"/>
      <c r="AU22" s="5560"/>
      <c r="AV22" s="5558"/>
      <c r="AW22" s="5559"/>
      <c r="AX22" s="5560"/>
      <c r="AY22" s="5479"/>
      <c r="AZ22" s="5480"/>
      <c r="BA22" s="5534"/>
      <c r="BB22" s="5479"/>
      <c r="BC22" s="5480"/>
      <c r="BD22" s="5481"/>
      <c r="BE22" s="5653"/>
      <c r="BF22" s="5654"/>
      <c r="BG22" s="5381"/>
      <c r="BH22" s="5288"/>
      <c r="BI22" s="5289"/>
      <c r="BJ22" s="5289"/>
      <c r="BK22" s="5289"/>
      <c r="BL22" s="5290"/>
    </row>
    <row r="23" spans="1:64" s="1085" customFormat="1" ht="14.1" customHeight="1">
      <c r="A23" s="5111">
        <v>4</v>
      </c>
      <c r="B23" s="5114"/>
      <c r="C23" s="5115"/>
      <c r="D23" s="5115"/>
      <c r="E23" s="5115"/>
      <c r="F23" s="5116"/>
      <c r="G23" s="5083"/>
      <c r="H23" s="5084"/>
      <c r="I23" s="5084"/>
      <c r="J23" s="5084"/>
      <c r="K23" s="5084"/>
      <c r="L23" s="5085"/>
      <c r="M23" s="5513"/>
      <c r="N23" s="5123"/>
      <c r="O23" s="5124"/>
      <c r="P23" s="5125"/>
      <c r="Q23" s="5440"/>
      <c r="R23" s="5440"/>
      <c r="S23" s="5423"/>
      <c r="T23" s="5424"/>
      <c r="U23" s="5435"/>
      <c r="V23" s="5436"/>
      <c r="W23" s="5429"/>
      <c r="X23" s="5431" t="s">
        <v>154</v>
      </c>
      <c r="Y23" s="5433"/>
      <c r="Z23" s="5431" t="s">
        <v>154</v>
      </c>
      <c r="AA23" s="4166"/>
      <c r="AB23" s="5431" t="s">
        <v>154</v>
      </c>
      <c r="AC23" s="5768"/>
      <c r="AD23" s="5769"/>
      <c r="AE23" s="5772"/>
      <c r="AF23" s="5769"/>
      <c r="AG23" s="5417"/>
      <c r="AH23" s="5418"/>
      <c r="AI23" s="5419"/>
      <c r="AJ23" s="5417"/>
      <c r="AK23" s="5418"/>
      <c r="AL23" s="5419"/>
      <c r="AM23" s="5391">
        <f>SUM(AG23:AL25)</f>
        <v>0</v>
      </c>
      <c r="AN23" s="5392"/>
      <c r="AO23" s="5393"/>
      <c r="AP23" s="5567"/>
      <c r="AQ23" s="5568"/>
      <c r="AR23" s="5569"/>
      <c r="AS23" s="5567"/>
      <c r="AT23" s="5568"/>
      <c r="AU23" s="5569"/>
      <c r="AV23" s="5567"/>
      <c r="AW23" s="5568"/>
      <c r="AX23" s="5569"/>
      <c r="AY23" s="5476">
        <f>SUM(AP23:AX25)</f>
        <v>0</v>
      </c>
      <c r="AZ23" s="5477"/>
      <c r="BA23" s="5570"/>
      <c r="BB23" s="5476">
        <f>AE23+AM23+AY23</f>
        <v>0</v>
      </c>
      <c r="BC23" s="5477"/>
      <c r="BD23" s="5478"/>
      <c r="BE23" s="5736"/>
      <c r="BF23" s="5640"/>
      <c r="BG23" s="5379"/>
      <c r="BH23" s="5676"/>
      <c r="BI23" s="5677"/>
      <c r="BJ23" s="5677"/>
      <c r="BK23" s="5677"/>
      <c r="BL23" s="5678"/>
    </row>
    <row r="24" spans="1:64" s="1085" customFormat="1" ht="14.1" customHeight="1">
      <c r="A24" s="5112"/>
      <c r="B24" s="5774"/>
      <c r="C24" s="5775"/>
      <c r="D24" s="5775"/>
      <c r="E24" s="5775"/>
      <c r="F24" s="5776"/>
      <c r="G24" s="5086"/>
      <c r="H24" s="5087"/>
      <c r="I24" s="5087"/>
      <c r="J24" s="5087"/>
      <c r="K24" s="5087"/>
      <c r="L24" s="5088"/>
      <c r="M24" s="5263"/>
      <c r="N24" s="5126"/>
      <c r="O24" s="5127"/>
      <c r="P24" s="5128"/>
      <c r="Q24" s="5441"/>
      <c r="R24" s="5441"/>
      <c r="S24" s="5425"/>
      <c r="T24" s="5426"/>
      <c r="U24" s="5437"/>
      <c r="V24" s="5438"/>
      <c r="W24" s="5430"/>
      <c r="X24" s="5432"/>
      <c r="Y24" s="5434"/>
      <c r="Z24" s="5432"/>
      <c r="AA24" s="4169"/>
      <c r="AB24" s="5432"/>
      <c r="AC24" s="5770"/>
      <c r="AD24" s="5771"/>
      <c r="AE24" s="5773"/>
      <c r="AF24" s="5771"/>
      <c r="AG24" s="5420"/>
      <c r="AH24" s="5421"/>
      <c r="AI24" s="5422"/>
      <c r="AJ24" s="5420"/>
      <c r="AK24" s="5421"/>
      <c r="AL24" s="5422"/>
      <c r="AM24" s="5394"/>
      <c r="AN24" s="5395"/>
      <c r="AO24" s="5396"/>
      <c r="AP24" s="5555"/>
      <c r="AQ24" s="5556"/>
      <c r="AR24" s="5557"/>
      <c r="AS24" s="5555"/>
      <c r="AT24" s="5556"/>
      <c r="AU24" s="5557"/>
      <c r="AV24" s="5555"/>
      <c r="AW24" s="5556"/>
      <c r="AX24" s="5557"/>
      <c r="AY24" s="5531"/>
      <c r="AZ24" s="5532"/>
      <c r="BA24" s="5533"/>
      <c r="BB24" s="5531"/>
      <c r="BC24" s="5532"/>
      <c r="BD24" s="5535"/>
      <c r="BE24" s="5782"/>
      <c r="BF24" s="5783"/>
      <c r="BG24" s="5380"/>
      <c r="BH24" s="5443"/>
      <c r="BI24" s="5444"/>
      <c r="BJ24" s="5444"/>
      <c r="BK24" s="5444"/>
      <c r="BL24" s="5445"/>
    </row>
    <row r="25" spans="1:64" s="1085" customFormat="1" ht="14.1" customHeight="1">
      <c r="A25" s="5113"/>
      <c r="B25" s="5777"/>
      <c r="C25" s="5778"/>
      <c r="D25" s="5779"/>
      <c r="E25" s="5780"/>
      <c r="F25" s="5781"/>
      <c r="G25" s="5089"/>
      <c r="H25" s="5090"/>
      <c r="I25" s="5090"/>
      <c r="J25" s="5090"/>
      <c r="K25" s="5090"/>
      <c r="L25" s="5091"/>
      <c r="M25" s="5264"/>
      <c r="N25" s="5370"/>
      <c r="O25" s="5371"/>
      <c r="P25" s="5372"/>
      <c r="Q25" s="5442"/>
      <c r="R25" s="5442"/>
      <c r="S25" s="5427"/>
      <c r="T25" s="5428"/>
      <c r="U25" s="5439"/>
      <c r="V25" s="2620"/>
      <c r="W25" s="1125"/>
      <c r="X25" s="1126" t="s">
        <v>47</v>
      </c>
      <c r="Y25" s="1372"/>
      <c r="Z25" s="1126" t="s">
        <v>47</v>
      </c>
      <c r="AA25" s="1372"/>
      <c r="AB25" s="1126" t="s">
        <v>47</v>
      </c>
      <c r="AC25" s="1173"/>
      <c r="AD25" s="1174"/>
      <c r="AE25" s="1175"/>
      <c r="AF25" s="1176"/>
      <c r="AG25" s="5237"/>
      <c r="AH25" s="5238"/>
      <c r="AI25" s="5239"/>
      <c r="AJ25" s="5237"/>
      <c r="AK25" s="5238"/>
      <c r="AL25" s="5239"/>
      <c r="AM25" s="5397"/>
      <c r="AN25" s="5398"/>
      <c r="AO25" s="5399"/>
      <c r="AP25" s="5558"/>
      <c r="AQ25" s="5559"/>
      <c r="AR25" s="5560"/>
      <c r="AS25" s="5558"/>
      <c r="AT25" s="5559"/>
      <c r="AU25" s="5560"/>
      <c r="AV25" s="5558"/>
      <c r="AW25" s="5559"/>
      <c r="AX25" s="5560"/>
      <c r="AY25" s="5479"/>
      <c r="AZ25" s="5480"/>
      <c r="BA25" s="5534"/>
      <c r="BB25" s="5479"/>
      <c r="BC25" s="5480"/>
      <c r="BD25" s="5481"/>
      <c r="BE25" s="5653"/>
      <c r="BF25" s="5654"/>
      <c r="BG25" s="5381"/>
      <c r="BH25" s="5288"/>
      <c r="BI25" s="5289"/>
      <c r="BJ25" s="5289"/>
      <c r="BK25" s="5289"/>
      <c r="BL25" s="5290"/>
    </row>
    <row r="26" spans="1:64" s="1085" customFormat="1" ht="14.1" customHeight="1">
      <c r="A26" s="5111">
        <v>5</v>
      </c>
      <c r="B26" s="5114"/>
      <c r="C26" s="5115"/>
      <c r="D26" s="5115"/>
      <c r="E26" s="5115"/>
      <c r="F26" s="5116"/>
      <c r="G26" s="5083"/>
      <c r="H26" s="5084"/>
      <c r="I26" s="5084"/>
      <c r="J26" s="5084"/>
      <c r="K26" s="5084"/>
      <c r="L26" s="5085"/>
      <c r="M26" s="5513"/>
      <c r="N26" s="5123"/>
      <c r="O26" s="5124"/>
      <c r="P26" s="5125"/>
      <c r="Q26" s="5440"/>
      <c r="R26" s="5440"/>
      <c r="S26" s="5423"/>
      <c r="T26" s="5424"/>
      <c r="U26" s="5435"/>
      <c r="V26" s="5436"/>
      <c r="W26" s="5429"/>
      <c r="X26" s="5431" t="s">
        <v>154</v>
      </c>
      <c r="Y26" s="5433"/>
      <c r="Z26" s="5431" t="s">
        <v>154</v>
      </c>
      <c r="AA26" s="4166"/>
      <c r="AB26" s="5431" t="s">
        <v>154</v>
      </c>
      <c r="AC26" s="5768"/>
      <c r="AD26" s="5769"/>
      <c r="AE26" s="5772"/>
      <c r="AF26" s="5769"/>
      <c r="AG26" s="5417"/>
      <c r="AH26" s="5418"/>
      <c r="AI26" s="5419"/>
      <c r="AJ26" s="5417"/>
      <c r="AK26" s="5418"/>
      <c r="AL26" s="5419"/>
      <c r="AM26" s="5391">
        <f>SUM(AG26:AL28)</f>
        <v>0</v>
      </c>
      <c r="AN26" s="5392"/>
      <c r="AO26" s="5393"/>
      <c r="AP26" s="5567"/>
      <c r="AQ26" s="5568"/>
      <c r="AR26" s="5569"/>
      <c r="AS26" s="5567"/>
      <c r="AT26" s="5568"/>
      <c r="AU26" s="5569"/>
      <c r="AV26" s="5567"/>
      <c r="AW26" s="5568"/>
      <c r="AX26" s="5569"/>
      <c r="AY26" s="5476">
        <f>SUM(AP26:AX28)</f>
        <v>0</v>
      </c>
      <c r="AZ26" s="5477"/>
      <c r="BA26" s="5570"/>
      <c r="BB26" s="5476">
        <f>AE26+AM26+AY26</f>
        <v>0</v>
      </c>
      <c r="BC26" s="5477"/>
      <c r="BD26" s="5478"/>
      <c r="BE26" s="5736"/>
      <c r="BF26" s="5640"/>
      <c r="BG26" s="5379"/>
      <c r="BH26" s="5676"/>
      <c r="BI26" s="5677"/>
      <c r="BJ26" s="5677"/>
      <c r="BK26" s="5677"/>
      <c r="BL26" s="5678"/>
    </row>
    <row r="27" spans="1:64" s="1085" customFormat="1" ht="14.1" customHeight="1">
      <c r="A27" s="5112"/>
      <c r="B27" s="5774"/>
      <c r="C27" s="5775"/>
      <c r="D27" s="5775"/>
      <c r="E27" s="5775"/>
      <c r="F27" s="5776"/>
      <c r="G27" s="5086"/>
      <c r="H27" s="5087"/>
      <c r="I27" s="5087"/>
      <c r="J27" s="5087"/>
      <c r="K27" s="5087"/>
      <c r="L27" s="5088"/>
      <c r="M27" s="5263"/>
      <c r="N27" s="5126"/>
      <c r="O27" s="5127"/>
      <c r="P27" s="5128"/>
      <c r="Q27" s="5441"/>
      <c r="R27" s="5441"/>
      <c r="S27" s="5425"/>
      <c r="T27" s="5426"/>
      <c r="U27" s="5437"/>
      <c r="V27" s="5438"/>
      <c r="W27" s="5430"/>
      <c r="X27" s="5432"/>
      <c r="Y27" s="5434"/>
      <c r="Z27" s="5432"/>
      <c r="AA27" s="4169"/>
      <c r="AB27" s="5432"/>
      <c r="AC27" s="5770"/>
      <c r="AD27" s="5771"/>
      <c r="AE27" s="5773"/>
      <c r="AF27" s="5771"/>
      <c r="AG27" s="5420"/>
      <c r="AH27" s="5421"/>
      <c r="AI27" s="5422"/>
      <c r="AJ27" s="5420"/>
      <c r="AK27" s="5421"/>
      <c r="AL27" s="5422"/>
      <c r="AM27" s="5394"/>
      <c r="AN27" s="5395"/>
      <c r="AO27" s="5396"/>
      <c r="AP27" s="5555"/>
      <c r="AQ27" s="5556"/>
      <c r="AR27" s="5557"/>
      <c r="AS27" s="5555"/>
      <c r="AT27" s="5556"/>
      <c r="AU27" s="5557"/>
      <c r="AV27" s="5555"/>
      <c r="AW27" s="5556"/>
      <c r="AX27" s="5557"/>
      <c r="AY27" s="5531"/>
      <c r="AZ27" s="5532"/>
      <c r="BA27" s="5533"/>
      <c r="BB27" s="5531"/>
      <c r="BC27" s="5532"/>
      <c r="BD27" s="5535"/>
      <c r="BE27" s="5782"/>
      <c r="BF27" s="5783"/>
      <c r="BG27" s="5380"/>
      <c r="BH27" s="5443"/>
      <c r="BI27" s="5444"/>
      <c r="BJ27" s="5444"/>
      <c r="BK27" s="5444"/>
      <c r="BL27" s="5445"/>
    </row>
    <row r="28" spans="1:64" s="1085" customFormat="1" ht="14.1" customHeight="1">
      <c r="A28" s="5113"/>
      <c r="B28" s="5777"/>
      <c r="C28" s="5778"/>
      <c r="D28" s="5779"/>
      <c r="E28" s="5780"/>
      <c r="F28" s="5781"/>
      <c r="G28" s="5089"/>
      <c r="H28" s="5090"/>
      <c r="I28" s="5090"/>
      <c r="J28" s="5090"/>
      <c r="K28" s="5090"/>
      <c r="L28" s="5091"/>
      <c r="M28" s="5264"/>
      <c r="N28" s="5370"/>
      <c r="O28" s="5371"/>
      <c r="P28" s="5372"/>
      <c r="Q28" s="5442"/>
      <c r="R28" s="5442"/>
      <c r="S28" s="5427"/>
      <c r="T28" s="5428"/>
      <c r="U28" s="5439"/>
      <c r="V28" s="2620"/>
      <c r="W28" s="1125"/>
      <c r="X28" s="1126" t="s">
        <v>47</v>
      </c>
      <c r="Y28" s="1372"/>
      <c r="Z28" s="1126" t="s">
        <v>47</v>
      </c>
      <c r="AA28" s="1372"/>
      <c r="AB28" s="1126" t="s">
        <v>47</v>
      </c>
      <c r="AC28" s="1173"/>
      <c r="AD28" s="1174"/>
      <c r="AE28" s="1175"/>
      <c r="AF28" s="1176"/>
      <c r="AG28" s="5237"/>
      <c r="AH28" s="5238"/>
      <c r="AI28" s="5239"/>
      <c r="AJ28" s="5237"/>
      <c r="AK28" s="5238"/>
      <c r="AL28" s="5239"/>
      <c r="AM28" s="5397"/>
      <c r="AN28" s="5398"/>
      <c r="AO28" s="5399"/>
      <c r="AP28" s="5558"/>
      <c r="AQ28" s="5559"/>
      <c r="AR28" s="5560"/>
      <c r="AS28" s="5558"/>
      <c r="AT28" s="5559"/>
      <c r="AU28" s="5560"/>
      <c r="AV28" s="5558"/>
      <c r="AW28" s="5559"/>
      <c r="AX28" s="5560"/>
      <c r="AY28" s="5479"/>
      <c r="AZ28" s="5480"/>
      <c r="BA28" s="5534"/>
      <c r="BB28" s="5479"/>
      <c r="BC28" s="5480"/>
      <c r="BD28" s="5481"/>
      <c r="BE28" s="5653"/>
      <c r="BF28" s="5654"/>
      <c r="BG28" s="5381"/>
      <c r="BH28" s="5288"/>
      <c r="BI28" s="5289"/>
      <c r="BJ28" s="5289"/>
      <c r="BK28" s="5289"/>
      <c r="BL28" s="5290"/>
    </row>
    <row r="29" spans="1:64" s="1085" customFormat="1" ht="14.1" customHeight="1">
      <c r="A29" s="5111">
        <v>6</v>
      </c>
      <c r="B29" s="5114"/>
      <c r="C29" s="5115"/>
      <c r="D29" s="5115"/>
      <c r="E29" s="5115"/>
      <c r="F29" s="5116"/>
      <c r="G29" s="5083"/>
      <c r="H29" s="5084"/>
      <c r="I29" s="5084"/>
      <c r="J29" s="5084"/>
      <c r="K29" s="5084"/>
      <c r="L29" s="5085"/>
      <c r="M29" s="5513"/>
      <c r="N29" s="5123"/>
      <c r="O29" s="5124"/>
      <c r="P29" s="5125"/>
      <c r="Q29" s="5440"/>
      <c r="R29" s="5440"/>
      <c r="S29" s="5423"/>
      <c r="T29" s="5424"/>
      <c r="U29" s="5435"/>
      <c r="V29" s="5436"/>
      <c r="W29" s="5429"/>
      <c r="X29" s="5431" t="s">
        <v>154</v>
      </c>
      <c r="Y29" s="5433"/>
      <c r="Z29" s="5431" t="s">
        <v>154</v>
      </c>
      <c r="AA29" s="4166"/>
      <c r="AB29" s="5431" t="s">
        <v>154</v>
      </c>
      <c r="AC29" s="5768"/>
      <c r="AD29" s="5769"/>
      <c r="AE29" s="5772"/>
      <c r="AF29" s="5769"/>
      <c r="AG29" s="5417"/>
      <c r="AH29" s="5418"/>
      <c r="AI29" s="5419"/>
      <c r="AJ29" s="5417"/>
      <c r="AK29" s="5418"/>
      <c r="AL29" s="5419"/>
      <c r="AM29" s="5391">
        <f>SUM(AG29:AL31)</f>
        <v>0</v>
      </c>
      <c r="AN29" s="5392"/>
      <c r="AO29" s="5393"/>
      <c r="AP29" s="5567"/>
      <c r="AQ29" s="5568"/>
      <c r="AR29" s="5569"/>
      <c r="AS29" s="5567"/>
      <c r="AT29" s="5568"/>
      <c r="AU29" s="5569"/>
      <c r="AV29" s="5567"/>
      <c r="AW29" s="5568"/>
      <c r="AX29" s="5569"/>
      <c r="AY29" s="5476">
        <f>SUM(AP29:AX31)</f>
        <v>0</v>
      </c>
      <c r="AZ29" s="5477"/>
      <c r="BA29" s="5570"/>
      <c r="BB29" s="5476">
        <f>AE29+AM29+AY29</f>
        <v>0</v>
      </c>
      <c r="BC29" s="5477"/>
      <c r="BD29" s="5478"/>
      <c r="BE29" s="5736"/>
      <c r="BF29" s="5640"/>
      <c r="BG29" s="5379"/>
      <c r="BH29" s="5676"/>
      <c r="BI29" s="5677"/>
      <c r="BJ29" s="5677"/>
      <c r="BK29" s="5677"/>
      <c r="BL29" s="5678"/>
    </row>
    <row r="30" spans="1:64" s="1085" customFormat="1" ht="14.1" customHeight="1">
      <c r="A30" s="5112"/>
      <c r="B30" s="5774"/>
      <c r="C30" s="5775"/>
      <c r="D30" s="5775"/>
      <c r="E30" s="5775"/>
      <c r="F30" s="5776"/>
      <c r="G30" s="5086"/>
      <c r="H30" s="5087"/>
      <c r="I30" s="5087"/>
      <c r="J30" s="5087"/>
      <c r="K30" s="5087"/>
      <c r="L30" s="5088"/>
      <c r="M30" s="5263"/>
      <c r="N30" s="5126"/>
      <c r="O30" s="5127"/>
      <c r="P30" s="5128"/>
      <c r="Q30" s="5441"/>
      <c r="R30" s="5441"/>
      <c r="S30" s="5425"/>
      <c r="T30" s="5426"/>
      <c r="U30" s="5437"/>
      <c r="V30" s="5438"/>
      <c r="W30" s="5430"/>
      <c r="X30" s="5432"/>
      <c r="Y30" s="5434"/>
      <c r="Z30" s="5432"/>
      <c r="AA30" s="4169"/>
      <c r="AB30" s="5432"/>
      <c r="AC30" s="5770"/>
      <c r="AD30" s="5771"/>
      <c r="AE30" s="5773"/>
      <c r="AF30" s="5771"/>
      <c r="AG30" s="5420"/>
      <c r="AH30" s="5421"/>
      <c r="AI30" s="5422"/>
      <c r="AJ30" s="5420"/>
      <c r="AK30" s="5421"/>
      <c r="AL30" s="5422"/>
      <c r="AM30" s="5394"/>
      <c r="AN30" s="5395"/>
      <c r="AO30" s="5396"/>
      <c r="AP30" s="5555"/>
      <c r="AQ30" s="5556"/>
      <c r="AR30" s="5557"/>
      <c r="AS30" s="5555"/>
      <c r="AT30" s="5556"/>
      <c r="AU30" s="5557"/>
      <c r="AV30" s="5555"/>
      <c r="AW30" s="5556"/>
      <c r="AX30" s="5557"/>
      <c r="AY30" s="5531"/>
      <c r="AZ30" s="5532"/>
      <c r="BA30" s="5533"/>
      <c r="BB30" s="5531"/>
      <c r="BC30" s="5532"/>
      <c r="BD30" s="5535"/>
      <c r="BE30" s="5782"/>
      <c r="BF30" s="5783"/>
      <c r="BG30" s="5380"/>
      <c r="BH30" s="5443"/>
      <c r="BI30" s="5444"/>
      <c r="BJ30" s="5444"/>
      <c r="BK30" s="5444"/>
      <c r="BL30" s="5445"/>
    </row>
    <row r="31" spans="1:64" s="1085" customFormat="1" ht="13.5" customHeight="1">
      <c r="A31" s="5113"/>
      <c r="B31" s="5777"/>
      <c r="C31" s="5778"/>
      <c r="D31" s="5779"/>
      <c r="E31" s="5780"/>
      <c r="F31" s="5781"/>
      <c r="G31" s="5089"/>
      <c r="H31" s="5090"/>
      <c r="I31" s="5090"/>
      <c r="J31" s="5090"/>
      <c r="K31" s="5090"/>
      <c r="L31" s="5091"/>
      <c r="M31" s="5264"/>
      <c r="N31" s="5370"/>
      <c r="O31" s="5371"/>
      <c r="P31" s="5372"/>
      <c r="Q31" s="5442"/>
      <c r="R31" s="5442"/>
      <c r="S31" s="5427"/>
      <c r="T31" s="5428"/>
      <c r="U31" s="5439"/>
      <c r="V31" s="2620"/>
      <c r="W31" s="1125"/>
      <c r="X31" s="1126" t="s">
        <v>47</v>
      </c>
      <c r="Y31" s="1372"/>
      <c r="Z31" s="1126" t="s">
        <v>47</v>
      </c>
      <c r="AA31" s="1372"/>
      <c r="AB31" s="1126" t="s">
        <v>47</v>
      </c>
      <c r="AC31" s="1173"/>
      <c r="AD31" s="1174"/>
      <c r="AE31" s="1175"/>
      <c r="AF31" s="1176"/>
      <c r="AG31" s="5237"/>
      <c r="AH31" s="5238"/>
      <c r="AI31" s="5239"/>
      <c r="AJ31" s="5237"/>
      <c r="AK31" s="5238"/>
      <c r="AL31" s="5239"/>
      <c r="AM31" s="5397"/>
      <c r="AN31" s="5398"/>
      <c r="AO31" s="5399"/>
      <c r="AP31" s="5558"/>
      <c r="AQ31" s="5559"/>
      <c r="AR31" s="5560"/>
      <c r="AS31" s="5558"/>
      <c r="AT31" s="5559"/>
      <c r="AU31" s="5560"/>
      <c r="AV31" s="5558"/>
      <c r="AW31" s="5559"/>
      <c r="AX31" s="5560"/>
      <c r="AY31" s="5479"/>
      <c r="AZ31" s="5480"/>
      <c r="BA31" s="5534"/>
      <c r="BB31" s="5479"/>
      <c r="BC31" s="5480"/>
      <c r="BD31" s="5481"/>
      <c r="BE31" s="5653"/>
      <c r="BF31" s="5654"/>
      <c r="BG31" s="5381"/>
      <c r="BH31" s="5288"/>
      <c r="BI31" s="5289"/>
      <c r="BJ31" s="5289"/>
      <c r="BK31" s="5289"/>
      <c r="BL31" s="5290"/>
    </row>
    <row r="32" spans="1:64" s="1085" customFormat="1" ht="14.1" customHeight="1">
      <c r="A32" s="5111">
        <v>7</v>
      </c>
      <c r="B32" s="5114"/>
      <c r="C32" s="5115"/>
      <c r="D32" s="5115"/>
      <c r="E32" s="5115"/>
      <c r="F32" s="5116"/>
      <c r="G32" s="5083"/>
      <c r="H32" s="5084"/>
      <c r="I32" s="5084"/>
      <c r="J32" s="5084"/>
      <c r="K32" s="5084"/>
      <c r="L32" s="5085"/>
      <c r="M32" s="5513"/>
      <c r="N32" s="5123"/>
      <c r="O32" s="5124"/>
      <c r="P32" s="5125"/>
      <c r="Q32" s="5440"/>
      <c r="R32" s="5440"/>
      <c r="S32" s="5423"/>
      <c r="T32" s="5424"/>
      <c r="U32" s="5435"/>
      <c r="V32" s="5436"/>
      <c r="W32" s="5429"/>
      <c r="X32" s="5431" t="s">
        <v>154</v>
      </c>
      <c r="Y32" s="5433"/>
      <c r="Z32" s="5431" t="s">
        <v>154</v>
      </c>
      <c r="AA32" s="4166"/>
      <c r="AB32" s="5431" t="s">
        <v>154</v>
      </c>
      <c r="AC32" s="5768"/>
      <c r="AD32" s="5769"/>
      <c r="AE32" s="5772"/>
      <c r="AF32" s="5769"/>
      <c r="AG32" s="5417"/>
      <c r="AH32" s="5418"/>
      <c r="AI32" s="5419"/>
      <c r="AJ32" s="5417"/>
      <c r="AK32" s="5418"/>
      <c r="AL32" s="5419"/>
      <c r="AM32" s="5391">
        <f>SUM(AG32:AL34)</f>
        <v>0</v>
      </c>
      <c r="AN32" s="5392"/>
      <c r="AO32" s="5393"/>
      <c r="AP32" s="5567"/>
      <c r="AQ32" s="5568"/>
      <c r="AR32" s="5569"/>
      <c r="AS32" s="5567"/>
      <c r="AT32" s="5568"/>
      <c r="AU32" s="5569"/>
      <c r="AV32" s="5567"/>
      <c r="AW32" s="5568"/>
      <c r="AX32" s="5569"/>
      <c r="AY32" s="5476">
        <f>SUM(AP32:AX34)</f>
        <v>0</v>
      </c>
      <c r="AZ32" s="5477"/>
      <c r="BA32" s="5570"/>
      <c r="BB32" s="5476">
        <f>AE32+AM32+AY32</f>
        <v>0</v>
      </c>
      <c r="BC32" s="5477"/>
      <c r="BD32" s="5478"/>
      <c r="BE32" s="5736"/>
      <c r="BF32" s="5640"/>
      <c r="BG32" s="5379"/>
      <c r="BH32" s="5676"/>
      <c r="BI32" s="5677"/>
      <c r="BJ32" s="5677"/>
      <c r="BK32" s="5677"/>
      <c r="BL32" s="5678"/>
    </row>
    <row r="33" spans="1:65" s="1085" customFormat="1" ht="14.1" customHeight="1">
      <c r="A33" s="5112"/>
      <c r="B33" s="5774"/>
      <c r="C33" s="5775"/>
      <c r="D33" s="5775"/>
      <c r="E33" s="5775"/>
      <c r="F33" s="5776"/>
      <c r="G33" s="5086"/>
      <c r="H33" s="5087"/>
      <c r="I33" s="5087"/>
      <c r="J33" s="5087"/>
      <c r="K33" s="5087"/>
      <c r="L33" s="5088"/>
      <c r="M33" s="5263"/>
      <c r="N33" s="5126"/>
      <c r="O33" s="5127"/>
      <c r="P33" s="5128"/>
      <c r="Q33" s="5441"/>
      <c r="R33" s="5441"/>
      <c r="S33" s="5425"/>
      <c r="T33" s="5426"/>
      <c r="U33" s="5437"/>
      <c r="V33" s="5438"/>
      <c r="W33" s="5430"/>
      <c r="X33" s="5432"/>
      <c r="Y33" s="5434"/>
      <c r="Z33" s="5432"/>
      <c r="AA33" s="4169"/>
      <c r="AB33" s="5432"/>
      <c r="AC33" s="5770"/>
      <c r="AD33" s="5771"/>
      <c r="AE33" s="5773"/>
      <c r="AF33" s="5771"/>
      <c r="AG33" s="5420"/>
      <c r="AH33" s="5421"/>
      <c r="AI33" s="5422"/>
      <c r="AJ33" s="5420"/>
      <c r="AK33" s="5421"/>
      <c r="AL33" s="5422"/>
      <c r="AM33" s="5394"/>
      <c r="AN33" s="5395"/>
      <c r="AO33" s="5396"/>
      <c r="AP33" s="5555"/>
      <c r="AQ33" s="5556"/>
      <c r="AR33" s="5557"/>
      <c r="AS33" s="5555"/>
      <c r="AT33" s="5556"/>
      <c r="AU33" s="5557"/>
      <c r="AV33" s="5555"/>
      <c r="AW33" s="5556"/>
      <c r="AX33" s="5557"/>
      <c r="AY33" s="5531"/>
      <c r="AZ33" s="5532"/>
      <c r="BA33" s="5533"/>
      <c r="BB33" s="5531"/>
      <c r="BC33" s="5532"/>
      <c r="BD33" s="5535"/>
      <c r="BE33" s="5782"/>
      <c r="BF33" s="5783"/>
      <c r="BG33" s="5380"/>
      <c r="BH33" s="5443"/>
      <c r="BI33" s="5444"/>
      <c r="BJ33" s="5444"/>
      <c r="BK33" s="5444"/>
      <c r="BL33" s="5445"/>
    </row>
    <row r="34" spans="1:65" s="1085" customFormat="1" ht="13.5" customHeight="1">
      <c r="A34" s="5113"/>
      <c r="B34" s="5777"/>
      <c r="C34" s="5778"/>
      <c r="D34" s="5779"/>
      <c r="E34" s="5780"/>
      <c r="F34" s="5781"/>
      <c r="G34" s="5089"/>
      <c r="H34" s="5090"/>
      <c r="I34" s="5090"/>
      <c r="J34" s="5090"/>
      <c r="K34" s="5090"/>
      <c r="L34" s="5091"/>
      <c r="M34" s="5264"/>
      <c r="N34" s="5370"/>
      <c r="O34" s="5371"/>
      <c r="P34" s="5372"/>
      <c r="Q34" s="5442"/>
      <c r="R34" s="5442"/>
      <c r="S34" s="5427"/>
      <c r="T34" s="5428"/>
      <c r="U34" s="5439"/>
      <c r="V34" s="2620"/>
      <c r="W34" s="1125"/>
      <c r="X34" s="1126" t="s">
        <v>47</v>
      </c>
      <c r="Y34" s="1372"/>
      <c r="Z34" s="1126" t="s">
        <v>47</v>
      </c>
      <c r="AA34" s="1372"/>
      <c r="AB34" s="1126" t="s">
        <v>47</v>
      </c>
      <c r="AC34" s="1173"/>
      <c r="AD34" s="1174"/>
      <c r="AE34" s="1175"/>
      <c r="AF34" s="1176"/>
      <c r="AG34" s="5237"/>
      <c r="AH34" s="5238"/>
      <c r="AI34" s="5239"/>
      <c r="AJ34" s="5237"/>
      <c r="AK34" s="5238"/>
      <c r="AL34" s="5239"/>
      <c r="AM34" s="5397"/>
      <c r="AN34" s="5398"/>
      <c r="AO34" s="5399"/>
      <c r="AP34" s="5558"/>
      <c r="AQ34" s="5559"/>
      <c r="AR34" s="5560"/>
      <c r="AS34" s="5558"/>
      <c r="AT34" s="5559"/>
      <c r="AU34" s="5560"/>
      <c r="AV34" s="5558"/>
      <c r="AW34" s="5559"/>
      <c r="AX34" s="5560"/>
      <c r="AY34" s="5479"/>
      <c r="AZ34" s="5480"/>
      <c r="BA34" s="5534"/>
      <c r="BB34" s="5479"/>
      <c r="BC34" s="5480"/>
      <c r="BD34" s="5481"/>
      <c r="BE34" s="5653"/>
      <c r="BF34" s="5654"/>
      <c r="BG34" s="5381"/>
      <c r="BH34" s="5288"/>
      <c r="BI34" s="5289"/>
      <c r="BJ34" s="5289"/>
      <c r="BK34" s="5289"/>
      <c r="BL34" s="5290"/>
    </row>
    <row r="35" spans="1:65" s="1085" customFormat="1" ht="14.1" customHeight="1">
      <c r="A35" s="5111">
        <v>8</v>
      </c>
      <c r="B35" s="5114"/>
      <c r="C35" s="5115"/>
      <c r="D35" s="5115"/>
      <c r="E35" s="5115"/>
      <c r="F35" s="5116"/>
      <c r="G35" s="5083"/>
      <c r="H35" s="5084"/>
      <c r="I35" s="5084"/>
      <c r="J35" s="5084"/>
      <c r="K35" s="5084"/>
      <c r="L35" s="5085"/>
      <c r="M35" s="5513"/>
      <c r="N35" s="5123"/>
      <c r="O35" s="5124"/>
      <c r="P35" s="5125"/>
      <c r="Q35" s="5440"/>
      <c r="R35" s="5440"/>
      <c r="S35" s="5423"/>
      <c r="T35" s="5424"/>
      <c r="U35" s="5435"/>
      <c r="V35" s="5436"/>
      <c r="W35" s="5429"/>
      <c r="X35" s="5431" t="s">
        <v>154</v>
      </c>
      <c r="Y35" s="5433"/>
      <c r="Z35" s="5431" t="s">
        <v>154</v>
      </c>
      <c r="AA35" s="4166"/>
      <c r="AB35" s="5431" t="s">
        <v>154</v>
      </c>
      <c r="AC35" s="5768"/>
      <c r="AD35" s="5769"/>
      <c r="AE35" s="5772"/>
      <c r="AF35" s="5769"/>
      <c r="AG35" s="5417"/>
      <c r="AH35" s="5418"/>
      <c r="AI35" s="5419"/>
      <c r="AJ35" s="5417"/>
      <c r="AK35" s="5418"/>
      <c r="AL35" s="5419"/>
      <c r="AM35" s="5391">
        <f>SUM(AG35:AL37)</f>
        <v>0</v>
      </c>
      <c r="AN35" s="5392"/>
      <c r="AO35" s="5393"/>
      <c r="AP35" s="5567"/>
      <c r="AQ35" s="5568"/>
      <c r="AR35" s="5569"/>
      <c r="AS35" s="5567"/>
      <c r="AT35" s="5568"/>
      <c r="AU35" s="5569"/>
      <c r="AV35" s="5567"/>
      <c r="AW35" s="5568"/>
      <c r="AX35" s="5569"/>
      <c r="AY35" s="5476">
        <f>SUM(AP35:AX37)</f>
        <v>0</v>
      </c>
      <c r="AZ35" s="5477"/>
      <c r="BA35" s="5570"/>
      <c r="BB35" s="5476">
        <f>AE35+AM35+AY35</f>
        <v>0</v>
      </c>
      <c r="BC35" s="5477"/>
      <c r="BD35" s="5478"/>
      <c r="BE35" s="5736"/>
      <c r="BF35" s="5640"/>
      <c r="BG35" s="5379"/>
      <c r="BH35" s="5784"/>
      <c r="BI35" s="5785"/>
      <c r="BJ35" s="5785"/>
      <c r="BK35" s="5785"/>
      <c r="BL35" s="5786"/>
    </row>
    <row r="36" spans="1:65" s="1085" customFormat="1" ht="14.1" customHeight="1">
      <c r="A36" s="5112"/>
      <c r="B36" s="5774"/>
      <c r="C36" s="5775"/>
      <c r="D36" s="5775"/>
      <c r="E36" s="5775"/>
      <c r="F36" s="5776"/>
      <c r="G36" s="5086"/>
      <c r="H36" s="5087"/>
      <c r="I36" s="5087"/>
      <c r="J36" s="5087"/>
      <c r="K36" s="5087"/>
      <c r="L36" s="5088"/>
      <c r="M36" s="5263"/>
      <c r="N36" s="5126"/>
      <c r="O36" s="5127"/>
      <c r="P36" s="5128"/>
      <c r="Q36" s="5441"/>
      <c r="R36" s="5441"/>
      <c r="S36" s="5425"/>
      <c r="T36" s="5426"/>
      <c r="U36" s="5437"/>
      <c r="V36" s="5438"/>
      <c r="W36" s="5430"/>
      <c r="X36" s="5432"/>
      <c r="Y36" s="5434"/>
      <c r="Z36" s="5432"/>
      <c r="AA36" s="4169"/>
      <c r="AB36" s="5432"/>
      <c r="AC36" s="5770"/>
      <c r="AD36" s="5771"/>
      <c r="AE36" s="5773"/>
      <c r="AF36" s="5771"/>
      <c r="AG36" s="5420"/>
      <c r="AH36" s="5421"/>
      <c r="AI36" s="5422"/>
      <c r="AJ36" s="5420"/>
      <c r="AK36" s="5421"/>
      <c r="AL36" s="5422"/>
      <c r="AM36" s="5394"/>
      <c r="AN36" s="5395"/>
      <c r="AO36" s="5396"/>
      <c r="AP36" s="5555"/>
      <c r="AQ36" s="5556"/>
      <c r="AR36" s="5557"/>
      <c r="AS36" s="5555"/>
      <c r="AT36" s="5556"/>
      <c r="AU36" s="5557"/>
      <c r="AV36" s="5555"/>
      <c r="AW36" s="5556"/>
      <c r="AX36" s="5557"/>
      <c r="AY36" s="5531"/>
      <c r="AZ36" s="5532"/>
      <c r="BA36" s="5533"/>
      <c r="BB36" s="5531"/>
      <c r="BC36" s="5532"/>
      <c r="BD36" s="5535"/>
      <c r="BE36" s="5782"/>
      <c r="BF36" s="5783"/>
      <c r="BG36" s="5380"/>
      <c r="BH36" s="5443"/>
      <c r="BI36" s="5444"/>
      <c r="BJ36" s="5444"/>
      <c r="BK36" s="5444"/>
      <c r="BL36" s="5445"/>
    </row>
    <row r="37" spans="1:65" s="1085" customFormat="1" ht="14.1" customHeight="1" thickBot="1">
      <c r="A37" s="5514"/>
      <c r="B37" s="5798"/>
      <c r="C37" s="5799"/>
      <c r="D37" s="5800"/>
      <c r="E37" s="5792"/>
      <c r="F37" s="5793"/>
      <c r="G37" s="5092"/>
      <c r="H37" s="5093"/>
      <c r="I37" s="5093"/>
      <c r="J37" s="5093"/>
      <c r="K37" s="5093"/>
      <c r="L37" s="5094"/>
      <c r="M37" s="5703"/>
      <c r="N37" s="5453"/>
      <c r="O37" s="5454"/>
      <c r="P37" s="5455"/>
      <c r="Q37" s="5518"/>
      <c r="R37" s="5518"/>
      <c r="S37" s="5460"/>
      <c r="T37" s="5461"/>
      <c r="U37" s="5588"/>
      <c r="V37" s="5589"/>
      <c r="W37" s="1131"/>
      <c r="X37" s="1132" t="s">
        <v>47</v>
      </c>
      <c r="Y37" s="1371"/>
      <c r="Z37" s="1132" t="s">
        <v>47</v>
      </c>
      <c r="AA37" s="1371"/>
      <c r="AB37" s="1132" t="s">
        <v>47</v>
      </c>
      <c r="AC37" s="1177"/>
      <c r="AD37" s="1178"/>
      <c r="AE37" s="1179"/>
      <c r="AF37" s="1180"/>
      <c r="AG37" s="5457"/>
      <c r="AH37" s="5458"/>
      <c r="AI37" s="5459"/>
      <c r="AJ37" s="5457"/>
      <c r="AK37" s="5458"/>
      <c r="AL37" s="5459"/>
      <c r="AM37" s="5463"/>
      <c r="AN37" s="5464"/>
      <c r="AO37" s="5465"/>
      <c r="AP37" s="5574"/>
      <c r="AQ37" s="5575"/>
      <c r="AR37" s="5576"/>
      <c r="AS37" s="5574"/>
      <c r="AT37" s="5575"/>
      <c r="AU37" s="5576"/>
      <c r="AV37" s="5574"/>
      <c r="AW37" s="5575"/>
      <c r="AX37" s="5576"/>
      <c r="AY37" s="5577"/>
      <c r="AZ37" s="5578"/>
      <c r="BA37" s="5579"/>
      <c r="BB37" s="5577"/>
      <c r="BC37" s="5578"/>
      <c r="BD37" s="5580"/>
      <c r="BE37" s="5787"/>
      <c r="BF37" s="5788"/>
      <c r="BG37" s="5462"/>
      <c r="BH37" s="5789"/>
      <c r="BI37" s="5790"/>
      <c r="BJ37" s="5790"/>
      <c r="BK37" s="5790"/>
      <c r="BL37" s="5791"/>
    </row>
    <row r="38" spans="1:65" s="1085" customFormat="1" ht="6.95" customHeight="1">
      <c r="A38" s="1200"/>
      <c r="B38" s="1200"/>
      <c r="C38" s="1200"/>
      <c r="D38" s="1200"/>
      <c r="E38" s="1200"/>
      <c r="F38" s="1200"/>
      <c r="G38" s="1200"/>
      <c r="H38" s="1200"/>
      <c r="I38" s="1200"/>
      <c r="J38" s="1200"/>
      <c r="K38" s="1200"/>
      <c r="L38" s="1200"/>
      <c r="M38" s="1200"/>
      <c r="N38" s="1200"/>
      <c r="O38" s="1200"/>
      <c r="P38" s="1200"/>
      <c r="Q38" s="1200"/>
      <c r="R38" s="1200"/>
      <c r="S38" s="1200"/>
      <c r="T38" s="1200"/>
      <c r="U38" s="1200"/>
      <c r="V38" s="1200"/>
      <c r="W38" s="1083"/>
      <c r="X38" s="1200"/>
      <c r="Y38" s="1200"/>
      <c r="Z38" s="1200"/>
      <c r="AA38" s="1200"/>
      <c r="AB38" s="1200"/>
      <c r="AC38" s="1083"/>
      <c r="AD38" s="1083"/>
      <c r="AE38" s="1083"/>
      <c r="AF38" s="1083"/>
      <c r="AG38" s="1200"/>
      <c r="AH38" s="1200"/>
      <c r="AI38" s="1200"/>
      <c r="AJ38" s="1200"/>
      <c r="AK38" s="1200"/>
      <c r="AL38" s="1200"/>
      <c r="AM38" s="1200"/>
      <c r="AN38" s="1200"/>
      <c r="AO38" s="1200"/>
      <c r="AP38" s="1200"/>
      <c r="AQ38" s="1200"/>
      <c r="AR38" s="1200"/>
      <c r="AS38" s="1200"/>
      <c r="AT38" s="1200"/>
      <c r="AU38" s="1200"/>
      <c r="AV38" s="1200"/>
      <c r="AW38" s="1200"/>
      <c r="AX38" s="1200"/>
      <c r="AY38" s="1200"/>
      <c r="AZ38" s="1200"/>
      <c r="BA38" s="1200"/>
      <c r="BB38" s="1200"/>
      <c r="BC38" s="1200"/>
      <c r="BD38" s="1200"/>
      <c r="BE38" s="1318"/>
      <c r="BF38" s="1318"/>
      <c r="BG38" s="1318"/>
      <c r="BH38" s="1083"/>
      <c r="BI38" s="1083"/>
      <c r="BJ38" s="1083"/>
      <c r="BK38" s="1083"/>
      <c r="BL38" s="1083"/>
    </row>
    <row r="39" spans="1:65" s="1085" customFormat="1" ht="12" customHeight="1">
      <c r="A39" s="1065" t="s">
        <v>1613</v>
      </c>
      <c r="B39" s="1149"/>
      <c r="C39" s="1150" t="s">
        <v>1614</v>
      </c>
      <c r="D39" s="1151" t="s">
        <v>1650</v>
      </c>
      <c r="E39" s="1151"/>
      <c r="F39" s="1151"/>
      <c r="G39" s="1151"/>
      <c r="H39" s="1151"/>
      <c r="I39" s="1151"/>
      <c r="J39" s="1151"/>
      <c r="K39" s="1151"/>
      <c r="L39" s="1151"/>
      <c r="M39" s="1151"/>
      <c r="N39" s="1151"/>
      <c r="O39" s="1151"/>
      <c r="P39" s="1151"/>
      <c r="Q39" s="1151"/>
      <c r="R39" s="1151"/>
      <c r="S39" s="1151"/>
      <c r="T39" s="1151"/>
      <c r="U39" s="1151"/>
      <c r="V39" s="1151"/>
      <c r="W39" s="1151"/>
      <c r="X39" s="1151"/>
      <c r="Y39" s="1151"/>
      <c r="Z39" s="1151"/>
      <c r="AA39" s="1151"/>
      <c r="AB39" s="1151"/>
      <c r="AC39" s="1151"/>
      <c r="AD39" s="1151"/>
      <c r="AE39" s="1151"/>
      <c r="AF39" s="1151"/>
      <c r="AG39" s="1151"/>
      <c r="AH39" s="1151"/>
      <c r="AI39" s="1151"/>
      <c r="AJ39" s="1151"/>
      <c r="AK39" s="1151"/>
      <c r="AL39" s="1151"/>
      <c r="AM39" s="1151"/>
      <c r="AN39" s="1151"/>
      <c r="AO39" s="1151"/>
      <c r="AP39" s="1151"/>
      <c r="AQ39" s="1151"/>
      <c r="AR39" s="1151"/>
      <c r="AS39" s="1151"/>
      <c r="AT39" s="1151"/>
      <c r="AU39" s="1151"/>
      <c r="AV39" s="1151"/>
      <c r="AW39" s="1151"/>
      <c r="AX39" s="1151"/>
      <c r="AY39" s="1151"/>
      <c r="AZ39" s="1151"/>
      <c r="BA39" s="1151"/>
      <c r="BB39" s="1151"/>
      <c r="BC39" s="1151"/>
      <c r="BD39" s="1152"/>
      <c r="BE39" s="1152"/>
      <c r="BF39" s="1152"/>
      <c r="BG39" s="1181"/>
      <c r="BH39" s="1152"/>
      <c r="BI39" s="1152"/>
      <c r="BJ39" s="1152"/>
      <c r="BK39" s="1152"/>
      <c r="BL39" s="1152"/>
    </row>
    <row r="40" spans="1:65" s="1085" customFormat="1" ht="12" customHeight="1">
      <c r="A40" s="1065"/>
      <c r="B40" s="1149"/>
      <c r="C40" s="1150" t="s">
        <v>155</v>
      </c>
      <c r="D40" s="1151" t="s">
        <v>451</v>
      </c>
      <c r="E40" s="1151"/>
      <c r="F40" s="1151"/>
      <c r="G40" s="1151"/>
      <c r="H40" s="1151"/>
      <c r="I40" s="1151"/>
      <c r="J40" s="1151"/>
      <c r="K40" s="1151"/>
      <c r="L40" s="1151"/>
      <c r="M40" s="1151"/>
      <c r="N40" s="1151"/>
      <c r="O40" s="1151"/>
      <c r="P40" s="1151"/>
      <c r="Q40" s="1151"/>
      <c r="R40" s="1151"/>
      <c r="S40" s="1151"/>
      <c r="T40" s="1151"/>
      <c r="U40" s="1151"/>
      <c r="V40" s="1151"/>
      <c r="W40" s="1151"/>
      <c r="X40" s="1151"/>
      <c r="Y40" s="1151"/>
      <c r="Z40" s="1151"/>
      <c r="AA40" s="1151"/>
      <c r="AB40" s="1151"/>
      <c r="AC40" s="1151"/>
      <c r="AD40" s="1151"/>
      <c r="AE40" s="1151"/>
      <c r="AF40" s="1151"/>
      <c r="AG40" s="1151"/>
      <c r="AH40" s="1151"/>
      <c r="AI40" s="1151"/>
      <c r="AJ40" s="1151"/>
      <c r="AK40" s="1151"/>
      <c r="AL40" s="1151"/>
      <c r="AM40" s="1151"/>
      <c r="AN40" s="1151"/>
      <c r="AO40" s="1151"/>
      <c r="AP40" s="1151"/>
      <c r="AQ40" s="1151"/>
      <c r="AR40" s="1151"/>
      <c r="AS40" s="1151"/>
      <c r="AT40" s="1151"/>
      <c r="AU40" s="1151"/>
      <c r="AV40" s="1151"/>
      <c r="AW40" s="1151"/>
      <c r="AX40" s="1151"/>
      <c r="AY40" s="1151"/>
      <c r="AZ40" s="1151"/>
      <c r="BA40" s="1151"/>
      <c r="BB40" s="1151"/>
      <c r="BC40" s="1151"/>
      <c r="BD40" s="1152"/>
      <c r="BE40" s="1152"/>
      <c r="BF40" s="1152"/>
      <c r="BG40" s="1181"/>
      <c r="BH40" s="1152"/>
      <c r="BI40" s="1152"/>
      <c r="BJ40" s="1152"/>
      <c r="BK40" s="1152"/>
      <c r="BL40" s="1152"/>
    </row>
    <row r="41" spans="1:65" s="1085" customFormat="1" ht="12" customHeight="1">
      <c r="C41" s="1150" t="s">
        <v>1632</v>
      </c>
      <c r="D41" s="5592" t="s">
        <v>434</v>
      </c>
      <c r="E41" s="5592"/>
      <c r="F41" s="5592"/>
      <c r="G41" s="5592"/>
      <c r="H41" s="5592"/>
      <c r="I41" s="5592"/>
      <c r="J41" s="5592"/>
      <c r="K41" s="5592"/>
      <c r="L41" s="5592"/>
      <c r="M41" s="5592"/>
      <c r="N41" s="5592"/>
      <c r="O41" s="5592"/>
      <c r="P41" s="5592"/>
      <c r="Q41" s="5592"/>
      <c r="R41" s="5592"/>
      <c r="S41" s="5592"/>
      <c r="T41" s="5592"/>
      <c r="U41" s="5592"/>
      <c r="V41" s="5592"/>
      <c r="W41" s="5592"/>
      <c r="X41" s="5592"/>
      <c r="Y41" s="5592"/>
      <c r="Z41" s="5592"/>
      <c r="AA41" s="5592"/>
      <c r="AB41" s="5592"/>
      <c r="AC41" s="5592"/>
      <c r="AD41" s="5592"/>
      <c r="AE41" s="5592"/>
      <c r="AF41" s="5592"/>
      <c r="AG41" s="5592"/>
      <c r="AH41" s="5592"/>
      <c r="AI41" s="5592"/>
      <c r="AJ41" s="5592"/>
      <c r="AK41" s="5592"/>
      <c r="AL41" s="5592"/>
      <c r="AM41" s="5592"/>
      <c r="AN41" s="5592"/>
      <c r="AO41" s="5592"/>
      <c r="AP41" s="5592"/>
      <c r="AQ41" s="5592"/>
      <c r="AR41" s="5592"/>
      <c r="AS41" s="5592"/>
      <c r="AT41" s="5592"/>
      <c r="AU41" s="5592"/>
      <c r="AV41" s="5592"/>
      <c r="AW41" s="5592"/>
      <c r="AX41" s="5592"/>
      <c r="AY41" s="5592"/>
      <c r="AZ41" s="5592"/>
      <c r="BA41" s="5592"/>
      <c r="BB41" s="5592"/>
      <c r="BC41" s="5592"/>
      <c r="BD41" s="5592"/>
      <c r="BE41" s="5592"/>
      <c r="BF41" s="5592"/>
      <c r="BG41" s="5592"/>
      <c r="BH41" s="5592"/>
      <c r="BI41" s="5592"/>
      <c r="BJ41" s="5592"/>
      <c r="BK41" s="5592"/>
      <c r="BL41" s="5592"/>
    </row>
    <row r="42" spans="1:65" s="1085" customFormat="1" ht="12" customHeight="1">
      <c r="C42" s="1150"/>
      <c r="D42" s="5592"/>
      <c r="E42" s="5592"/>
      <c r="F42" s="5592"/>
      <c r="G42" s="5592"/>
      <c r="H42" s="5592"/>
      <c r="I42" s="5592"/>
      <c r="J42" s="5592"/>
      <c r="K42" s="5592"/>
      <c r="L42" s="5592"/>
      <c r="M42" s="5592"/>
      <c r="N42" s="5592"/>
      <c r="O42" s="5592"/>
      <c r="P42" s="5592"/>
      <c r="Q42" s="5592"/>
      <c r="R42" s="5592"/>
      <c r="S42" s="5592"/>
      <c r="T42" s="5592"/>
      <c r="U42" s="5592"/>
      <c r="V42" s="5592"/>
      <c r="W42" s="5592"/>
      <c r="X42" s="5592"/>
      <c r="Y42" s="5592"/>
      <c r="Z42" s="5592"/>
      <c r="AA42" s="5592"/>
      <c r="AB42" s="5592"/>
      <c r="AC42" s="5592"/>
      <c r="AD42" s="5592"/>
      <c r="AE42" s="5592"/>
      <c r="AF42" s="5592"/>
      <c r="AG42" s="5592"/>
      <c r="AH42" s="5592"/>
      <c r="AI42" s="5592"/>
      <c r="AJ42" s="5592"/>
      <c r="AK42" s="5592"/>
      <c r="AL42" s="5592"/>
      <c r="AM42" s="5592"/>
      <c r="AN42" s="5592"/>
      <c r="AO42" s="5592"/>
      <c r="AP42" s="5592"/>
      <c r="AQ42" s="5592"/>
      <c r="AR42" s="5592"/>
      <c r="AS42" s="5592"/>
      <c r="AT42" s="5592"/>
      <c r="AU42" s="5592"/>
      <c r="AV42" s="5592"/>
      <c r="AW42" s="5592"/>
      <c r="AX42" s="5592"/>
      <c r="AY42" s="5592"/>
      <c r="AZ42" s="5592"/>
      <c r="BA42" s="5592"/>
      <c r="BB42" s="5592"/>
      <c r="BC42" s="5592"/>
      <c r="BD42" s="5592"/>
      <c r="BE42" s="5592"/>
      <c r="BF42" s="5592"/>
      <c r="BG42" s="5592"/>
      <c r="BH42" s="5592"/>
      <c r="BI42" s="5592"/>
      <c r="BJ42" s="5592"/>
      <c r="BK42" s="5592"/>
      <c r="BL42" s="5592"/>
    </row>
    <row r="43" spans="1:65" s="1085" customFormat="1" ht="12" customHeight="1">
      <c r="C43" s="1150" t="s">
        <v>1651</v>
      </c>
      <c r="D43" s="5801" t="s">
        <v>1618</v>
      </c>
      <c r="E43" s="5801"/>
      <c r="F43" s="5801"/>
      <c r="G43" s="5801"/>
      <c r="H43" s="5801"/>
      <c r="I43" s="5801"/>
      <c r="J43" s="5801"/>
      <c r="K43" s="5801"/>
      <c r="L43" s="5801"/>
      <c r="M43" s="5801"/>
      <c r="N43" s="5801"/>
      <c r="O43" s="5801"/>
      <c r="P43" s="5801"/>
      <c r="Q43" s="5801"/>
      <c r="R43" s="5801"/>
      <c r="S43" s="5801"/>
      <c r="T43" s="5801"/>
      <c r="U43" s="5801"/>
      <c r="V43" s="5801"/>
      <c r="W43" s="5801"/>
      <c r="X43" s="5801"/>
      <c r="Y43" s="5801"/>
      <c r="Z43" s="5801"/>
      <c r="AA43" s="5801"/>
      <c r="AB43" s="5801"/>
      <c r="AC43" s="5801"/>
      <c r="AD43" s="5801"/>
      <c r="AE43" s="5801"/>
      <c r="AF43" s="5801"/>
      <c r="AG43" s="5801"/>
      <c r="AH43" s="5801"/>
      <c r="AI43" s="5801"/>
      <c r="AJ43" s="5801"/>
      <c r="AK43" s="5801"/>
      <c r="AL43" s="5801"/>
      <c r="AM43" s="5801"/>
      <c r="AN43" s="5801"/>
      <c r="AO43" s="5801"/>
      <c r="AP43" s="5801"/>
      <c r="AQ43" s="5801"/>
      <c r="AR43" s="5801"/>
      <c r="AS43" s="5801"/>
      <c r="AT43" s="5801"/>
      <c r="AU43" s="5801"/>
      <c r="AV43" s="5801"/>
      <c r="AW43" s="5801"/>
      <c r="AX43" s="5801"/>
      <c r="AY43" s="5801"/>
      <c r="AZ43" s="5801"/>
      <c r="BA43" s="5801"/>
      <c r="BB43" s="5801"/>
      <c r="BC43" s="5801"/>
      <c r="BD43" s="5801"/>
      <c r="BE43" s="5801"/>
      <c r="BF43" s="5801"/>
      <c r="BG43" s="5801"/>
      <c r="BH43" s="5801"/>
      <c r="BI43" s="5801"/>
      <c r="BJ43" s="5801"/>
      <c r="BK43" s="5801"/>
      <c r="BL43" s="5801"/>
    </row>
    <row r="44" spans="1:65" s="1085" customFormat="1" ht="12" customHeight="1">
      <c r="C44" s="1608" t="s">
        <v>1652</v>
      </c>
      <c r="D44" s="5593" t="s">
        <v>1653</v>
      </c>
      <c r="E44" s="5593"/>
      <c r="F44" s="5593"/>
      <c r="G44" s="5593"/>
      <c r="H44" s="5593"/>
      <c r="I44" s="5593"/>
      <c r="J44" s="5593"/>
      <c r="K44" s="5593"/>
      <c r="L44" s="5593"/>
      <c r="M44" s="5593"/>
      <c r="N44" s="5593"/>
      <c r="O44" s="5593"/>
      <c r="P44" s="5593"/>
      <c r="Q44" s="5593"/>
      <c r="R44" s="5593"/>
      <c r="S44" s="5593"/>
      <c r="T44" s="5593"/>
      <c r="U44" s="5593"/>
      <c r="V44" s="5593"/>
      <c r="W44" s="5593"/>
      <c r="X44" s="5593"/>
      <c r="Y44" s="5593"/>
      <c r="Z44" s="5593"/>
      <c r="AA44" s="5593"/>
      <c r="AB44" s="5593"/>
      <c r="AC44" s="5593"/>
      <c r="AD44" s="5593"/>
      <c r="AE44" s="5593"/>
      <c r="AF44" s="5593"/>
      <c r="AG44" s="5593"/>
      <c r="AH44" s="5593"/>
      <c r="AI44" s="5593"/>
      <c r="AJ44" s="5593"/>
      <c r="AK44" s="5593"/>
      <c r="AL44" s="5593"/>
      <c r="AM44" s="5593"/>
      <c r="AN44" s="5593"/>
      <c r="AO44" s="5593"/>
      <c r="AP44" s="5593"/>
      <c r="AQ44" s="5593"/>
      <c r="AR44" s="5593"/>
      <c r="AS44" s="5593"/>
      <c r="AT44" s="5593"/>
      <c r="AU44" s="5593"/>
      <c r="AV44" s="5593"/>
      <c r="AW44" s="5593"/>
      <c r="AX44" s="5593"/>
      <c r="AY44" s="5593"/>
      <c r="AZ44" s="5593"/>
      <c r="BA44" s="5593"/>
      <c r="BB44" s="5593"/>
      <c r="BC44" s="5593"/>
      <c r="BD44" s="5593"/>
      <c r="BE44" s="5593"/>
      <c r="BF44" s="5593"/>
      <c r="BG44" s="5593"/>
      <c r="BH44" s="5593"/>
      <c r="BI44" s="5593"/>
      <c r="BJ44" s="5593"/>
      <c r="BK44" s="5593"/>
      <c r="BL44" s="5593"/>
    </row>
    <row r="45" spans="1:65" ht="14.1" customHeight="1">
      <c r="A45" s="3414" t="s">
        <v>1939</v>
      </c>
      <c r="B45" s="5612"/>
      <c r="C45" s="5612"/>
      <c r="D45" s="5612"/>
      <c r="E45" s="5612"/>
      <c r="F45" s="5612"/>
      <c r="G45" s="5612"/>
      <c r="H45" s="5612"/>
      <c r="I45" s="5612"/>
      <c r="J45" s="5612"/>
      <c r="K45" s="5612"/>
      <c r="L45" s="5612"/>
      <c r="M45" s="5612"/>
      <c r="N45" s="5612"/>
      <c r="O45" s="5612"/>
      <c r="P45" s="5612"/>
      <c r="Q45" s="5612"/>
      <c r="R45" s="5612"/>
      <c r="S45" s="5612"/>
      <c r="T45" s="5612"/>
      <c r="U45" s="5612"/>
      <c r="V45" s="5612"/>
      <c r="W45" s="5612"/>
      <c r="X45" s="5612"/>
      <c r="Y45" s="5612"/>
      <c r="Z45" s="5612"/>
      <c r="AA45" s="5612"/>
      <c r="AB45" s="5612"/>
      <c r="AC45" s="5612"/>
      <c r="AD45" s="5612"/>
      <c r="AE45" s="5612"/>
      <c r="AF45" s="5612"/>
      <c r="AG45" s="5612"/>
      <c r="AH45" s="5612"/>
      <c r="AI45" s="5612"/>
      <c r="AJ45" s="5612"/>
      <c r="AK45" s="5612"/>
      <c r="AL45" s="5612"/>
      <c r="AM45" s="5612"/>
      <c r="AN45" s="5612"/>
      <c r="AO45" s="5612"/>
      <c r="AP45" s="5612"/>
      <c r="AQ45" s="5612"/>
      <c r="AR45" s="5612"/>
      <c r="AS45" s="5612"/>
      <c r="AT45" s="5612"/>
      <c r="AU45" s="5612"/>
      <c r="AV45" s="5612"/>
      <c r="AW45" s="5612"/>
      <c r="AX45" s="5612"/>
      <c r="AY45" s="5612"/>
      <c r="AZ45" s="5612"/>
      <c r="BA45" s="5612"/>
      <c r="BB45" s="5612"/>
      <c r="BC45" s="5612"/>
      <c r="BD45" s="5612"/>
      <c r="BE45" s="5612"/>
      <c r="BF45" s="5612"/>
      <c r="BG45" s="5612"/>
      <c r="BH45" s="5612"/>
      <c r="BI45" s="5612"/>
      <c r="BJ45" s="5612"/>
      <c r="BK45" s="5612"/>
      <c r="BL45" s="5612"/>
    </row>
    <row r="46" spans="1:65" ht="5.0999999999999996" customHeight="1"/>
    <row r="47" spans="1:65" ht="14.1" customHeight="1">
      <c r="A47" s="1109" t="s">
        <v>1636</v>
      </c>
      <c r="B47" s="1109"/>
      <c r="C47" s="1106"/>
      <c r="D47" s="1106"/>
      <c r="E47" s="1106"/>
      <c r="F47" s="1106"/>
      <c r="G47" s="1106"/>
      <c r="H47" s="1106"/>
      <c r="I47" s="1106"/>
      <c r="J47" s="1106"/>
      <c r="K47" s="1106"/>
      <c r="L47" s="1106"/>
      <c r="M47" s="1106"/>
      <c r="N47" s="1106"/>
      <c r="O47" s="1106"/>
      <c r="P47" s="1106"/>
      <c r="Q47" s="1106"/>
      <c r="R47" s="1106"/>
      <c r="S47" s="1106"/>
      <c r="T47" s="1106"/>
      <c r="U47" s="1106"/>
      <c r="V47" s="1106"/>
      <c r="W47" s="1106"/>
      <c r="X47" s="1106"/>
      <c r="Y47" s="1106"/>
      <c r="Z47" s="1106"/>
      <c r="AA47" s="1106"/>
      <c r="AB47" s="1106"/>
      <c r="AC47" s="1106"/>
      <c r="AD47" s="1106"/>
      <c r="AE47" s="1106"/>
      <c r="AF47" s="1106"/>
      <c r="AW47" s="5109" t="s">
        <v>1621</v>
      </c>
      <c r="AX47" s="5109"/>
      <c r="AY47" s="5109"/>
      <c r="AZ47" s="5109"/>
      <c r="BA47" s="5109"/>
      <c r="BB47" s="5109"/>
      <c r="BC47" s="5109"/>
      <c r="BD47" s="5110">
        <f>BC3</f>
        <v>0</v>
      </c>
      <c r="BE47" s="5110"/>
      <c r="BF47" s="5129" t="s">
        <v>1583</v>
      </c>
      <c r="BG47" s="5129"/>
      <c r="BH47" s="5129"/>
      <c r="BI47" s="5129"/>
      <c r="BJ47" s="5129"/>
      <c r="BK47" s="5129"/>
      <c r="BL47" s="1605"/>
      <c r="BM47" s="1605"/>
    </row>
    <row r="48" spans="1:65" ht="6.95" customHeight="1" thickBot="1">
      <c r="A48" s="1109"/>
      <c r="B48" s="1109"/>
      <c r="C48" s="1106"/>
      <c r="D48" s="1106"/>
      <c r="E48" s="1106"/>
      <c r="F48" s="1106"/>
      <c r="G48" s="1106"/>
      <c r="H48" s="1106"/>
      <c r="I48" s="1106"/>
      <c r="J48" s="1106"/>
      <c r="K48" s="1106"/>
      <c r="L48" s="1106"/>
      <c r="M48" s="1106"/>
      <c r="N48" s="1106"/>
      <c r="O48" s="1106"/>
      <c r="P48" s="1106"/>
      <c r="Q48" s="1106"/>
      <c r="R48" s="1106"/>
      <c r="S48" s="1106"/>
      <c r="T48" s="1106"/>
      <c r="U48" s="1106"/>
      <c r="V48" s="1106"/>
      <c r="W48" s="1106"/>
      <c r="X48" s="1106"/>
      <c r="Y48" s="1106"/>
      <c r="Z48" s="1106"/>
      <c r="AA48" s="1106"/>
      <c r="AB48" s="1106"/>
      <c r="AC48" s="1106"/>
      <c r="AD48" s="1106"/>
      <c r="AE48" s="1106"/>
      <c r="AF48" s="1106"/>
    </row>
    <row r="49" spans="1:64" s="989" customFormat="1" ht="12.95" customHeight="1">
      <c r="A49" s="5130" t="s">
        <v>905</v>
      </c>
      <c r="B49" s="5098" t="s">
        <v>71</v>
      </c>
      <c r="C49" s="5099"/>
      <c r="D49" s="5099"/>
      <c r="E49" s="5099"/>
      <c r="F49" s="5133"/>
      <c r="G49" s="5098" t="s">
        <v>67</v>
      </c>
      <c r="H49" s="5099"/>
      <c r="I49" s="5099"/>
      <c r="J49" s="5099"/>
      <c r="K49" s="5099"/>
      <c r="L49" s="5100"/>
      <c r="M49" s="5135" t="s">
        <v>1635</v>
      </c>
      <c r="N49" s="5138" t="s">
        <v>889</v>
      </c>
      <c r="O49" s="5139"/>
      <c r="P49" s="5140"/>
      <c r="Q49" s="5230" t="s">
        <v>886</v>
      </c>
      <c r="R49" s="5230" t="s">
        <v>888</v>
      </c>
      <c r="S49" s="5306" t="s">
        <v>901</v>
      </c>
      <c r="T49" s="5307"/>
      <c r="U49" s="5098" t="s">
        <v>72</v>
      </c>
      <c r="V49" s="5099"/>
      <c r="W49" s="5099"/>
      <c r="X49" s="5099"/>
      <c r="Y49" s="5099"/>
      <c r="Z49" s="5099"/>
      <c r="AA49" s="5099"/>
      <c r="AB49" s="5099"/>
      <c r="AC49" s="5233" t="s">
        <v>1591</v>
      </c>
      <c r="AD49" s="5099"/>
      <c r="AE49" s="5099"/>
      <c r="AF49" s="5099"/>
      <c r="AG49" s="5099"/>
      <c r="AH49" s="5099"/>
      <c r="AI49" s="5099"/>
      <c r="AJ49" s="5099"/>
      <c r="AK49" s="5099"/>
      <c r="AL49" s="5099"/>
      <c r="AM49" s="5099"/>
      <c r="AN49" s="5099"/>
      <c r="AO49" s="5099"/>
      <c r="AP49" s="5099"/>
      <c r="AQ49" s="5099"/>
      <c r="AR49" s="5099"/>
      <c r="AS49" s="5099"/>
      <c r="AT49" s="5099"/>
      <c r="AU49" s="5099"/>
      <c r="AV49" s="5099"/>
      <c r="AW49" s="5099"/>
      <c r="AX49" s="5099"/>
      <c r="AY49" s="5099"/>
      <c r="AZ49" s="5099"/>
      <c r="BA49" s="5099"/>
      <c r="BB49" s="5099"/>
      <c r="BC49" s="5099"/>
      <c r="BD49" s="5234"/>
      <c r="BE49" s="5713" t="s">
        <v>172</v>
      </c>
      <c r="BF49" s="5714"/>
      <c r="BG49" s="5144" t="s">
        <v>76</v>
      </c>
      <c r="BH49" s="5138" t="s">
        <v>63</v>
      </c>
      <c r="BI49" s="5635"/>
      <c r="BJ49" s="5635"/>
      <c r="BK49" s="5635"/>
      <c r="BL49" s="5636"/>
    </row>
    <row r="50" spans="1:64" s="989" customFormat="1" ht="12.95" customHeight="1">
      <c r="A50" s="5131"/>
      <c r="B50" s="4169"/>
      <c r="C50" s="4170"/>
      <c r="D50" s="4170"/>
      <c r="E50" s="4170"/>
      <c r="F50" s="4171"/>
      <c r="G50" s="4169"/>
      <c r="H50" s="4170"/>
      <c r="I50" s="4170"/>
      <c r="J50" s="4170"/>
      <c r="K50" s="4170"/>
      <c r="L50" s="5101"/>
      <c r="M50" s="5136"/>
      <c r="N50" s="5141"/>
      <c r="O50" s="5142"/>
      <c r="P50" s="5143"/>
      <c r="Q50" s="5796"/>
      <c r="R50" s="5796"/>
      <c r="S50" s="5308"/>
      <c r="T50" s="5309"/>
      <c r="U50" s="4172"/>
      <c r="V50" s="4173"/>
      <c r="W50" s="4173"/>
      <c r="X50" s="4173"/>
      <c r="Y50" s="4173"/>
      <c r="Z50" s="4173"/>
      <c r="AA50" s="4173"/>
      <c r="AB50" s="4173"/>
      <c r="AC50" s="5235"/>
      <c r="AD50" s="4173"/>
      <c r="AE50" s="4173"/>
      <c r="AF50" s="4173"/>
      <c r="AG50" s="4173"/>
      <c r="AH50" s="4173"/>
      <c r="AI50" s="4173"/>
      <c r="AJ50" s="4173"/>
      <c r="AK50" s="4173"/>
      <c r="AL50" s="4173"/>
      <c r="AM50" s="4173"/>
      <c r="AN50" s="4173"/>
      <c r="AO50" s="4173"/>
      <c r="AP50" s="4173"/>
      <c r="AQ50" s="4173"/>
      <c r="AR50" s="4173"/>
      <c r="AS50" s="4173"/>
      <c r="AT50" s="4173"/>
      <c r="AU50" s="4173"/>
      <c r="AV50" s="4173"/>
      <c r="AW50" s="4173"/>
      <c r="AX50" s="4173"/>
      <c r="AY50" s="4173"/>
      <c r="AZ50" s="4173"/>
      <c r="BA50" s="4173"/>
      <c r="BB50" s="4173"/>
      <c r="BC50" s="4173"/>
      <c r="BD50" s="5236"/>
      <c r="BE50" s="5737" t="s">
        <v>1637</v>
      </c>
      <c r="BF50" s="5738"/>
      <c r="BG50" s="5633"/>
      <c r="BH50" s="5637"/>
      <c r="BI50" s="5638"/>
      <c r="BJ50" s="5638"/>
      <c r="BK50" s="5638"/>
      <c r="BL50" s="5639"/>
    </row>
    <row r="51" spans="1:64" s="989" customFormat="1" ht="15" customHeight="1">
      <c r="A51" s="5131"/>
      <c r="B51" s="4169"/>
      <c r="C51" s="4170"/>
      <c r="D51" s="4170"/>
      <c r="E51" s="4170"/>
      <c r="F51" s="4171"/>
      <c r="G51" s="4169"/>
      <c r="H51" s="4170"/>
      <c r="I51" s="4170"/>
      <c r="J51" s="4170"/>
      <c r="K51" s="4170"/>
      <c r="L51" s="5101"/>
      <c r="M51" s="5136"/>
      <c r="N51" s="5141"/>
      <c r="O51" s="5142"/>
      <c r="P51" s="5143"/>
      <c r="Q51" s="5796"/>
      <c r="R51" s="5796"/>
      <c r="S51" s="5308"/>
      <c r="T51" s="5309"/>
      <c r="U51" s="5151" t="s">
        <v>73</v>
      </c>
      <c r="V51" s="5152"/>
      <c r="W51" s="5152"/>
      <c r="X51" s="5153"/>
      <c r="Y51" s="5154" t="s">
        <v>1592</v>
      </c>
      <c r="Z51" s="5155"/>
      <c r="AA51" s="5154" t="s">
        <v>1593</v>
      </c>
      <c r="AB51" s="5211"/>
      <c r="AC51" s="5163" t="s">
        <v>1829</v>
      </c>
      <c r="AD51" s="5164"/>
      <c r="AE51" s="5164"/>
      <c r="AF51" s="5164"/>
      <c r="AG51" s="5166" t="s">
        <v>446</v>
      </c>
      <c r="AH51" s="5164"/>
      <c r="AI51" s="5164"/>
      <c r="AJ51" s="5164"/>
      <c r="AK51" s="5164"/>
      <c r="AL51" s="5164"/>
      <c r="AM51" s="5164"/>
      <c r="AN51" s="5164"/>
      <c r="AO51" s="5164"/>
      <c r="AP51" s="5164"/>
      <c r="AQ51" s="5164"/>
      <c r="AR51" s="5164"/>
      <c r="AS51" s="5164"/>
      <c r="AT51" s="5164"/>
      <c r="AU51" s="5164"/>
      <c r="AV51" s="5164"/>
      <c r="AW51" s="5164"/>
      <c r="AX51" s="5164"/>
      <c r="AY51" s="5164"/>
      <c r="AZ51" s="5164"/>
      <c r="BA51" s="5164"/>
      <c r="BB51" s="5167" t="s">
        <v>219</v>
      </c>
      <c r="BC51" s="5168"/>
      <c r="BD51" s="5169"/>
      <c r="BE51" s="5739" t="s">
        <v>430</v>
      </c>
      <c r="BF51" s="5740"/>
      <c r="BG51" s="5633"/>
      <c r="BH51" s="5718" t="s">
        <v>1638</v>
      </c>
      <c r="BI51" s="5719"/>
      <c r="BJ51" s="5719"/>
      <c r="BK51" s="5719"/>
      <c r="BL51" s="5720"/>
    </row>
    <row r="52" spans="1:64" s="989" customFormat="1" ht="15" customHeight="1">
      <c r="A52" s="5131"/>
      <c r="B52" s="5192" t="s">
        <v>437</v>
      </c>
      <c r="C52" s="5193"/>
      <c r="D52" s="5193"/>
      <c r="E52" s="5730" t="s">
        <v>903</v>
      </c>
      <c r="F52" s="5731"/>
      <c r="G52" s="4169"/>
      <c r="H52" s="4170"/>
      <c r="I52" s="4170"/>
      <c r="J52" s="4170"/>
      <c r="K52" s="4170"/>
      <c r="L52" s="5101"/>
      <c r="M52" s="5136"/>
      <c r="N52" s="5192" t="s">
        <v>1639</v>
      </c>
      <c r="O52" s="5193"/>
      <c r="P52" s="5194"/>
      <c r="Q52" s="5796"/>
      <c r="R52" s="5796"/>
      <c r="S52" s="5308"/>
      <c r="T52" s="5309"/>
      <c r="U52" s="5123" t="s">
        <v>900</v>
      </c>
      <c r="V52" s="5124"/>
      <c r="W52" s="5123" t="s">
        <v>902</v>
      </c>
      <c r="X52" s="5125"/>
      <c r="Y52" s="5156"/>
      <c r="Z52" s="5157"/>
      <c r="AA52" s="5156"/>
      <c r="AB52" s="5794"/>
      <c r="AC52" s="5736" t="s">
        <v>1640</v>
      </c>
      <c r="AD52" s="5125"/>
      <c r="AE52" s="5123" t="s">
        <v>445</v>
      </c>
      <c r="AF52" s="5125"/>
      <c r="AG52" s="5205" t="s">
        <v>899</v>
      </c>
      <c r="AH52" s="5671"/>
      <c r="AI52" s="5672"/>
      <c r="AJ52" s="5154" t="s">
        <v>898</v>
      </c>
      <c r="AK52" s="5211"/>
      <c r="AL52" s="5155"/>
      <c r="AM52" s="4166" t="s">
        <v>427</v>
      </c>
      <c r="AN52" s="4167"/>
      <c r="AO52" s="4168"/>
      <c r="AP52" s="5715" t="s">
        <v>1595</v>
      </c>
      <c r="AQ52" s="5716"/>
      <c r="AR52" s="5717"/>
      <c r="AS52" s="5715" t="s">
        <v>425</v>
      </c>
      <c r="AT52" s="5716"/>
      <c r="AU52" s="5717"/>
      <c r="AV52" s="5715" t="s">
        <v>1596</v>
      </c>
      <c r="AW52" s="5716"/>
      <c r="AX52" s="5717"/>
      <c r="AY52" s="5123" t="s">
        <v>427</v>
      </c>
      <c r="AZ52" s="5124"/>
      <c r="BA52" s="5124"/>
      <c r="BB52" s="5170"/>
      <c r="BC52" s="5171"/>
      <c r="BD52" s="5172"/>
      <c r="BE52" s="5741"/>
      <c r="BF52" s="5742"/>
      <c r="BG52" s="5633"/>
      <c r="BH52" s="5721"/>
      <c r="BI52" s="5722"/>
      <c r="BJ52" s="5722"/>
      <c r="BK52" s="5722"/>
      <c r="BL52" s="5723"/>
    </row>
    <row r="53" spans="1:64" s="989" customFormat="1" ht="15" customHeight="1">
      <c r="A53" s="5131"/>
      <c r="B53" s="5141"/>
      <c r="C53" s="5142"/>
      <c r="D53" s="5142"/>
      <c r="E53" s="5732"/>
      <c r="F53" s="5733"/>
      <c r="G53" s="4169"/>
      <c r="H53" s="4170"/>
      <c r="I53" s="4170"/>
      <c r="J53" s="4170"/>
      <c r="K53" s="4170"/>
      <c r="L53" s="5101"/>
      <c r="M53" s="5136"/>
      <c r="N53" s="5141"/>
      <c r="O53" s="5142"/>
      <c r="P53" s="5143"/>
      <c r="Q53" s="5796"/>
      <c r="R53" s="5796"/>
      <c r="S53" s="5308"/>
      <c r="T53" s="5309"/>
      <c r="U53" s="5141"/>
      <c r="V53" s="5142"/>
      <c r="W53" s="5141"/>
      <c r="X53" s="5143"/>
      <c r="Y53" s="5156"/>
      <c r="Z53" s="5157"/>
      <c r="AA53" s="5156"/>
      <c r="AB53" s="5794"/>
      <c r="AC53" s="5754" t="s">
        <v>1641</v>
      </c>
      <c r="AD53" s="5261"/>
      <c r="AE53" s="5126" t="s">
        <v>1642</v>
      </c>
      <c r="AF53" s="5261"/>
      <c r="AG53" s="5673"/>
      <c r="AH53" s="5674"/>
      <c r="AI53" s="5675"/>
      <c r="AJ53" s="5212"/>
      <c r="AK53" s="5213"/>
      <c r="AL53" s="5214"/>
      <c r="AM53" s="4169"/>
      <c r="AN53" s="4170"/>
      <c r="AO53" s="4171"/>
      <c r="AP53" s="5199" t="s">
        <v>443</v>
      </c>
      <c r="AQ53" s="5200"/>
      <c r="AR53" s="5201"/>
      <c r="AS53" s="5199" t="s">
        <v>1600</v>
      </c>
      <c r="AT53" s="5200"/>
      <c r="AU53" s="5201"/>
      <c r="AV53" s="5199" t="s">
        <v>426</v>
      </c>
      <c r="AW53" s="5200"/>
      <c r="AX53" s="5201"/>
      <c r="AY53" s="5141"/>
      <c r="AZ53" s="5142"/>
      <c r="BA53" s="5142"/>
      <c r="BB53" s="5170"/>
      <c r="BC53" s="5171"/>
      <c r="BD53" s="5172"/>
      <c r="BE53" s="5741" t="s">
        <v>431</v>
      </c>
      <c r="BF53" s="5742"/>
      <c r="BG53" s="5633"/>
      <c r="BH53" s="5721"/>
      <c r="BI53" s="5722"/>
      <c r="BJ53" s="5722"/>
      <c r="BK53" s="5722"/>
      <c r="BL53" s="5723"/>
    </row>
    <row r="54" spans="1:64" s="989" customFormat="1" ht="15" customHeight="1" thickBot="1">
      <c r="A54" s="5132"/>
      <c r="B54" s="5179"/>
      <c r="C54" s="5195"/>
      <c r="D54" s="5195"/>
      <c r="E54" s="5734"/>
      <c r="F54" s="5735"/>
      <c r="G54" s="5102"/>
      <c r="H54" s="5103"/>
      <c r="I54" s="5103"/>
      <c r="J54" s="5103"/>
      <c r="K54" s="5103"/>
      <c r="L54" s="5104"/>
      <c r="M54" s="5137"/>
      <c r="N54" s="5179"/>
      <c r="O54" s="5195"/>
      <c r="P54" s="5180"/>
      <c r="Q54" s="5797"/>
      <c r="R54" s="5797"/>
      <c r="S54" s="5310"/>
      <c r="T54" s="5311"/>
      <c r="U54" s="5179"/>
      <c r="V54" s="5195"/>
      <c r="W54" s="5179"/>
      <c r="X54" s="5180"/>
      <c r="Y54" s="5158"/>
      <c r="Z54" s="5159"/>
      <c r="AA54" s="5158"/>
      <c r="AB54" s="5795"/>
      <c r="AC54" s="5751" t="s">
        <v>447</v>
      </c>
      <c r="AD54" s="5752"/>
      <c r="AE54" s="5753" t="s">
        <v>447</v>
      </c>
      <c r="AF54" s="5752"/>
      <c r="AG54" s="5221" t="s">
        <v>897</v>
      </c>
      <c r="AH54" s="5222"/>
      <c r="AI54" s="5223"/>
      <c r="AJ54" s="5221" t="s">
        <v>1643</v>
      </c>
      <c r="AK54" s="5222"/>
      <c r="AL54" s="5223"/>
      <c r="AM54" s="5102" t="s">
        <v>1644</v>
      </c>
      <c r="AN54" s="5103"/>
      <c r="AO54" s="5134"/>
      <c r="AP54" s="5224" t="s">
        <v>424</v>
      </c>
      <c r="AQ54" s="5225"/>
      <c r="AR54" s="5226"/>
      <c r="AS54" s="5224" t="s">
        <v>74</v>
      </c>
      <c r="AT54" s="5225"/>
      <c r="AU54" s="5226"/>
      <c r="AV54" s="5224" t="s">
        <v>75</v>
      </c>
      <c r="AW54" s="5225"/>
      <c r="AX54" s="5226"/>
      <c r="AY54" s="5102" t="s">
        <v>1645</v>
      </c>
      <c r="AZ54" s="5103"/>
      <c r="BA54" s="5134"/>
      <c r="BB54" s="5363" t="s">
        <v>1646</v>
      </c>
      <c r="BC54" s="5364"/>
      <c r="BD54" s="5365"/>
      <c r="BE54" s="5749"/>
      <c r="BF54" s="5750"/>
      <c r="BG54" s="5634"/>
      <c r="BH54" s="5724"/>
      <c r="BI54" s="5725"/>
      <c r="BJ54" s="5725"/>
      <c r="BK54" s="5725"/>
      <c r="BL54" s="5726"/>
    </row>
    <row r="55" spans="1:64" s="989" customFormat="1" ht="14.1" customHeight="1" thickTop="1">
      <c r="A55" s="5111">
        <v>9</v>
      </c>
      <c r="B55" s="5548"/>
      <c r="C55" s="5549"/>
      <c r="D55" s="5549"/>
      <c r="E55" s="5549"/>
      <c r="F55" s="5550"/>
      <c r="G55" s="5105"/>
      <c r="H55" s="5106"/>
      <c r="I55" s="5106"/>
      <c r="J55" s="5106"/>
      <c r="K55" s="5106"/>
      <c r="L55" s="5107"/>
      <c r="M55" s="5262"/>
      <c r="N55" s="5249"/>
      <c r="O55" s="5250"/>
      <c r="P55" s="5251"/>
      <c r="Q55" s="5551"/>
      <c r="R55" s="5551"/>
      <c r="S55" s="5553"/>
      <c r="T55" s="5554"/>
      <c r="U55" s="5590"/>
      <c r="V55" s="5591"/>
      <c r="W55" s="5429"/>
      <c r="X55" s="5431" t="s">
        <v>154</v>
      </c>
      <c r="Y55" s="5433"/>
      <c r="Z55" s="5431" t="s">
        <v>154</v>
      </c>
      <c r="AA55" s="4166"/>
      <c r="AB55" s="5431" t="s">
        <v>154</v>
      </c>
      <c r="AC55" s="5768"/>
      <c r="AD55" s="5769"/>
      <c r="AE55" s="5772"/>
      <c r="AF55" s="5769"/>
      <c r="AG55" s="5417"/>
      <c r="AH55" s="5418"/>
      <c r="AI55" s="5419"/>
      <c r="AJ55" s="5417"/>
      <c r="AK55" s="5418"/>
      <c r="AL55" s="5419"/>
      <c r="AM55" s="5394">
        <f>SUM(AG55:AL57)</f>
        <v>0</v>
      </c>
      <c r="AN55" s="5395"/>
      <c r="AO55" s="5396"/>
      <c r="AP55" s="5567"/>
      <c r="AQ55" s="5568"/>
      <c r="AR55" s="5569"/>
      <c r="AS55" s="5567"/>
      <c r="AT55" s="5568"/>
      <c r="AU55" s="5569"/>
      <c r="AV55" s="5567"/>
      <c r="AW55" s="5568"/>
      <c r="AX55" s="5569"/>
      <c r="AY55" s="5476">
        <f>SUM(AP55:AX57)</f>
        <v>0</v>
      </c>
      <c r="AZ55" s="5477"/>
      <c r="BA55" s="5570"/>
      <c r="BB55" s="5476">
        <f>AE55+AM55+AY55</f>
        <v>0</v>
      </c>
      <c r="BC55" s="5477"/>
      <c r="BD55" s="5478"/>
      <c r="BE55" s="5736"/>
      <c r="BF55" s="5640"/>
      <c r="BG55" s="5379"/>
      <c r="BH55" s="5676"/>
      <c r="BI55" s="5677"/>
      <c r="BJ55" s="5677"/>
      <c r="BK55" s="5677"/>
      <c r="BL55" s="5678"/>
    </row>
    <row r="56" spans="1:64" s="989" customFormat="1" ht="14.1" customHeight="1">
      <c r="A56" s="5112"/>
      <c r="B56" s="5774"/>
      <c r="C56" s="5775"/>
      <c r="D56" s="5775"/>
      <c r="E56" s="5775"/>
      <c r="F56" s="5776"/>
      <c r="G56" s="5086"/>
      <c r="H56" s="5087"/>
      <c r="I56" s="5087"/>
      <c r="J56" s="5087"/>
      <c r="K56" s="5087"/>
      <c r="L56" s="5088"/>
      <c r="M56" s="5263"/>
      <c r="N56" s="5126"/>
      <c r="O56" s="5127"/>
      <c r="P56" s="5128"/>
      <c r="Q56" s="5441"/>
      <c r="R56" s="5441"/>
      <c r="S56" s="5425"/>
      <c r="T56" s="5426"/>
      <c r="U56" s="5437"/>
      <c r="V56" s="5438"/>
      <c r="W56" s="5430"/>
      <c r="X56" s="5432"/>
      <c r="Y56" s="5434"/>
      <c r="Z56" s="5432"/>
      <c r="AA56" s="4169"/>
      <c r="AB56" s="5432"/>
      <c r="AC56" s="5770"/>
      <c r="AD56" s="5771"/>
      <c r="AE56" s="5773"/>
      <c r="AF56" s="5771"/>
      <c r="AG56" s="5420"/>
      <c r="AH56" s="5421"/>
      <c r="AI56" s="5422"/>
      <c r="AJ56" s="5420"/>
      <c r="AK56" s="5421"/>
      <c r="AL56" s="5422"/>
      <c r="AM56" s="5394"/>
      <c r="AN56" s="5395"/>
      <c r="AO56" s="5396"/>
      <c r="AP56" s="5555"/>
      <c r="AQ56" s="5556"/>
      <c r="AR56" s="5557"/>
      <c r="AS56" s="5555"/>
      <c r="AT56" s="5556"/>
      <c r="AU56" s="5557"/>
      <c r="AV56" s="5555"/>
      <c r="AW56" s="5556"/>
      <c r="AX56" s="5557"/>
      <c r="AY56" s="5531"/>
      <c r="AZ56" s="5532"/>
      <c r="BA56" s="5533"/>
      <c r="BB56" s="5531"/>
      <c r="BC56" s="5532"/>
      <c r="BD56" s="5535"/>
      <c r="BE56" s="5782"/>
      <c r="BF56" s="5783"/>
      <c r="BG56" s="5380"/>
      <c r="BH56" s="5443"/>
      <c r="BI56" s="5444"/>
      <c r="BJ56" s="5444"/>
      <c r="BK56" s="5444"/>
      <c r="BL56" s="5445"/>
    </row>
    <row r="57" spans="1:64" s="989" customFormat="1" ht="14.1" customHeight="1">
      <c r="A57" s="5113"/>
      <c r="B57" s="5777"/>
      <c r="C57" s="5778"/>
      <c r="D57" s="5779"/>
      <c r="E57" s="5780"/>
      <c r="F57" s="5781"/>
      <c r="G57" s="5089"/>
      <c r="H57" s="5090"/>
      <c r="I57" s="5090"/>
      <c r="J57" s="5090"/>
      <c r="K57" s="5090"/>
      <c r="L57" s="5091"/>
      <c r="M57" s="5264"/>
      <c r="N57" s="5370"/>
      <c r="O57" s="5371"/>
      <c r="P57" s="5372"/>
      <c r="Q57" s="5442"/>
      <c r="R57" s="5442"/>
      <c r="S57" s="5427"/>
      <c r="T57" s="5428"/>
      <c r="U57" s="5439"/>
      <c r="V57" s="2620"/>
      <c r="W57" s="1125"/>
      <c r="X57" s="1126" t="s">
        <v>47</v>
      </c>
      <c r="Y57" s="1372"/>
      <c r="Z57" s="1126" t="s">
        <v>47</v>
      </c>
      <c r="AA57" s="1372"/>
      <c r="AB57" s="1126" t="s">
        <v>47</v>
      </c>
      <c r="AC57" s="1173"/>
      <c r="AD57" s="1174"/>
      <c r="AE57" s="1175"/>
      <c r="AF57" s="1176"/>
      <c r="AG57" s="5237"/>
      <c r="AH57" s="5238"/>
      <c r="AI57" s="5239"/>
      <c r="AJ57" s="5237"/>
      <c r="AK57" s="5238"/>
      <c r="AL57" s="5239"/>
      <c r="AM57" s="5397"/>
      <c r="AN57" s="5398"/>
      <c r="AO57" s="5399"/>
      <c r="AP57" s="5558"/>
      <c r="AQ57" s="5559"/>
      <c r="AR57" s="5560"/>
      <c r="AS57" s="5558"/>
      <c r="AT57" s="5559"/>
      <c r="AU57" s="5560"/>
      <c r="AV57" s="5558"/>
      <c r="AW57" s="5559"/>
      <c r="AX57" s="5560"/>
      <c r="AY57" s="5479"/>
      <c r="AZ57" s="5480"/>
      <c r="BA57" s="5534"/>
      <c r="BB57" s="5479"/>
      <c r="BC57" s="5480"/>
      <c r="BD57" s="5481"/>
      <c r="BE57" s="5653"/>
      <c r="BF57" s="5654"/>
      <c r="BG57" s="5381"/>
      <c r="BH57" s="5288"/>
      <c r="BI57" s="5289"/>
      <c r="BJ57" s="5289"/>
      <c r="BK57" s="5289"/>
      <c r="BL57" s="5290"/>
    </row>
    <row r="58" spans="1:64" s="989" customFormat="1" ht="14.1" customHeight="1">
      <c r="A58" s="5111">
        <v>10</v>
      </c>
      <c r="B58" s="5114"/>
      <c r="C58" s="5115"/>
      <c r="D58" s="5115"/>
      <c r="E58" s="5115"/>
      <c r="F58" s="5116"/>
      <c r="G58" s="5083"/>
      <c r="H58" s="5084"/>
      <c r="I58" s="5084"/>
      <c r="J58" s="5084"/>
      <c r="K58" s="5084"/>
      <c r="L58" s="5085"/>
      <c r="M58" s="5513"/>
      <c r="N58" s="5123"/>
      <c r="O58" s="5124"/>
      <c r="P58" s="5125"/>
      <c r="Q58" s="5440"/>
      <c r="R58" s="5440"/>
      <c r="S58" s="5423"/>
      <c r="T58" s="5424"/>
      <c r="U58" s="5435"/>
      <c r="V58" s="5436"/>
      <c r="W58" s="5429"/>
      <c r="X58" s="5431" t="s">
        <v>154</v>
      </c>
      <c r="Y58" s="5433"/>
      <c r="Z58" s="5431" t="s">
        <v>154</v>
      </c>
      <c r="AA58" s="4166"/>
      <c r="AB58" s="5431" t="s">
        <v>154</v>
      </c>
      <c r="AC58" s="5768"/>
      <c r="AD58" s="5769"/>
      <c r="AE58" s="5772"/>
      <c r="AF58" s="5769"/>
      <c r="AG58" s="5417"/>
      <c r="AH58" s="5418"/>
      <c r="AI58" s="5419"/>
      <c r="AJ58" s="5417"/>
      <c r="AK58" s="5418"/>
      <c r="AL58" s="5419"/>
      <c r="AM58" s="5391">
        <f>SUM(AG58:AL60)</f>
        <v>0</v>
      </c>
      <c r="AN58" s="5392"/>
      <c r="AO58" s="5393"/>
      <c r="AP58" s="5567"/>
      <c r="AQ58" s="5568"/>
      <c r="AR58" s="5569"/>
      <c r="AS58" s="5567"/>
      <c r="AT58" s="5568"/>
      <c r="AU58" s="5569"/>
      <c r="AV58" s="5567"/>
      <c r="AW58" s="5568"/>
      <c r="AX58" s="5569"/>
      <c r="AY58" s="5476">
        <f>SUM(AP58:AX60)</f>
        <v>0</v>
      </c>
      <c r="AZ58" s="5477"/>
      <c r="BA58" s="5570"/>
      <c r="BB58" s="5476">
        <f>AE58+AM58+AY58</f>
        <v>0</v>
      </c>
      <c r="BC58" s="5477"/>
      <c r="BD58" s="5478"/>
      <c r="BE58" s="5736"/>
      <c r="BF58" s="5640"/>
      <c r="BG58" s="5379"/>
      <c r="BH58" s="5676"/>
      <c r="BI58" s="5677"/>
      <c r="BJ58" s="5677"/>
      <c r="BK58" s="5677"/>
      <c r="BL58" s="5678"/>
    </row>
    <row r="59" spans="1:64" s="989" customFormat="1" ht="14.1" customHeight="1">
      <c r="A59" s="5112"/>
      <c r="B59" s="5774"/>
      <c r="C59" s="5775"/>
      <c r="D59" s="5775"/>
      <c r="E59" s="5775"/>
      <c r="F59" s="5776"/>
      <c r="G59" s="5086"/>
      <c r="H59" s="5087"/>
      <c r="I59" s="5087"/>
      <c r="J59" s="5087"/>
      <c r="K59" s="5087"/>
      <c r="L59" s="5088"/>
      <c r="M59" s="5263"/>
      <c r="N59" s="5126"/>
      <c r="O59" s="5127"/>
      <c r="P59" s="5128"/>
      <c r="Q59" s="5441"/>
      <c r="R59" s="5441"/>
      <c r="S59" s="5425"/>
      <c r="T59" s="5426"/>
      <c r="U59" s="5437"/>
      <c r="V59" s="5438"/>
      <c r="W59" s="5430"/>
      <c r="X59" s="5432"/>
      <c r="Y59" s="5434"/>
      <c r="Z59" s="5432"/>
      <c r="AA59" s="4169"/>
      <c r="AB59" s="5432"/>
      <c r="AC59" s="5770"/>
      <c r="AD59" s="5771"/>
      <c r="AE59" s="5773"/>
      <c r="AF59" s="5771"/>
      <c r="AG59" s="5420"/>
      <c r="AH59" s="5421"/>
      <c r="AI59" s="5422"/>
      <c r="AJ59" s="5420"/>
      <c r="AK59" s="5421"/>
      <c r="AL59" s="5422"/>
      <c r="AM59" s="5394"/>
      <c r="AN59" s="5395"/>
      <c r="AO59" s="5396"/>
      <c r="AP59" s="5555"/>
      <c r="AQ59" s="5556"/>
      <c r="AR59" s="5557"/>
      <c r="AS59" s="5555"/>
      <c r="AT59" s="5556"/>
      <c r="AU59" s="5557"/>
      <c r="AV59" s="5555"/>
      <c r="AW59" s="5556"/>
      <c r="AX59" s="5557"/>
      <c r="AY59" s="5531"/>
      <c r="AZ59" s="5532"/>
      <c r="BA59" s="5533"/>
      <c r="BB59" s="5531"/>
      <c r="BC59" s="5532"/>
      <c r="BD59" s="5535"/>
      <c r="BE59" s="5782"/>
      <c r="BF59" s="5783"/>
      <c r="BG59" s="5380"/>
      <c r="BH59" s="5443"/>
      <c r="BI59" s="5444"/>
      <c r="BJ59" s="5444"/>
      <c r="BK59" s="5444"/>
      <c r="BL59" s="5445"/>
    </row>
    <row r="60" spans="1:64" s="989" customFormat="1" ht="14.1" customHeight="1">
      <c r="A60" s="5113"/>
      <c r="B60" s="5777"/>
      <c r="C60" s="5778"/>
      <c r="D60" s="5779"/>
      <c r="E60" s="5780"/>
      <c r="F60" s="5781"/>
      <c r="G60" s="5089"/>
      <c r="H60" s="5090"/>
      <c r="I60" s="5090"/>
      <c r="J60" s="5090"/>
      <c r="K60" s="5090"/>
      <c r="L60" s="5091"/>
      <c r="M60" s="5264"/>
      <c r="N60" s="5370"/>
      <c r="O60" s="5371"/>
      <c r="P60" s="5372"/>
      <c r="Q60" s="5442"/>
      <c r="R60" s="5442"/>
      <c r="S60" s="5427"/>
      <c r="T60" s="5428"/>
      <c r="U60" s="5439"/>
      <c r="V60" s="2620"/>
      <c r="W60" s="1125"/>
      <c r="X60" s="1126" t="s">
        <v>47</v>
      </c>
      <c r="Y60" s="1372"/>
      <c r="Z60" s="1126" t="s">
        <v>47</v>
      </c>
      <c r="AA60" s="1372"/>
      <c r="AB60" s="1126" t="s">
        <v>47</v>
      </c>
      <c r="AC60" s="1173"/>
      <c r="AD60" s="1174"/>
      <c r="AE60" s="1175"/>
      <c r="AF60" s="1176"/>
      <c r="AG60" s="5237"/>
      <c r="AH60" s="5238"/>
      <c r="AI60" s="5239"/>
      <c r="AJ60" s="5237"/>
      <c r="AK60" s="5238"/>
      <c r="AL60" s="5239"/>
      <c r="AM60" s="5397"/>
      <c r="AN60" s="5398"/>
      <c r="AO60" s="5399"/>
      <c r="AP60" s="5558"/>
      <c r="AQ60" s="5559"/>
      <c r="AR60" s="5560"/>
      <c r="AS60" s="5558"/>
      <c r="AT60" s="5559"/>
      <c r="AU60" s="5560"/>
      <c r="AV60" s="5558"/>
      <c r="AW60" s="5559"/>
      <c r="AX60" s="5560"/>
      <c r="AY60" s="5479"/>
      <c r="AZ60" s="5480"/>
      <c r="BA60" s="5534"/>
      <c r="BB60" s="5479"/>
      <c r="BC60" s="5480"/>
      <c r="BD60" s="5481"/>
      <c r="BE60" s="5653"/>
      <c r="BF60" s="5654"/>
      <c r="BG60" s="5381"/>
      <c r="BH60" s="5288"/>
      <c r="BI60" s="5289"/>
      <c r="BJ60" s="5289"/>
      <c r="BK60" s="5289"/>
      <c r="BL60" s="5290"/>
    </row>
    <row r="61" spans="1:64" s="989" customFormat="1" ht="14.1" customHeight="1">
      <c r="A61" s="5111">
        <v>11</v>
      </c>
      <c r="B61" s="5114"/>
      <c r="C61" s="5115"/>
      <c r="D61" s="5115"/>
      <c r="E61" s="5115"/>
      <c r="F61" s="5116"/>
      <c r="G61" s="5083"/>
      <c r="H61" s="5084"/>
      <c r="I61" s="5084"/>
      <c r="J61" s="5084"/>
      <c r="K61" s="5084"/>
      <c r="L61" s="5085"/>
      <c r="M61" s="5513"/>
      <c r="N61" s="5123"/>
      <c r="O61" s="5124"/>
      <c r="P61" s="5125"/>
      <c r="Q61" s="5440"/>
      <c r="R61" s="5440"/>
      <c r="S61" s="5423"/>
      <c r="T61" s="5424"/>
      <c r="U61" s="5435"/>
      <c r="V61" s="5436"/>
      <c r="W61" s="5429"/>
      <c r="X61" s="5431" t="s">
        <v>154</v>
      </c>
      <c r="Y61" s="5433"/>
      <c r="Z61" s="5431" t="s">
        <v>154</v>
      </c>
      <c r="AA61" s="4166"/>
      <c r="AB61" s="5431" t="s">
        <v>154</v>
      </c>
      <c r="AC61" s="5768"/>
      <c r="AD61" s="5769"/>
      <c r="AE61" s="5772"/>
      <c r="AF61" s="5769"/>
      <c r="AG61" s="5417"/>
      <c r="AH61" s="5418"/>
      <c r="AI61" s="5419"/>
      <c r="AJ61" s="5417"/>
      <c r="AK61" s="5418"/>
      <c r="AL61" s="5419"/>
      <c r="AM61" s="5391">
        <f>SUM(AG61:AL63)</f>
        <v>0</v>
      </c>
      <c r="AN61" s="5392"/>
      <c r="AO61" s="5393"/>
      <c r="AP61" s="5567"/>
      <c r="AQ61" s="5568"/>
      <c r="AR61" s="5569"/>
      <c r="AS61" s="5567"/>
      <c r="AT61" s="5568"/>
      <c r="AU61" s="5569"/>
      <c r="AV61" s="5567"/>
      <c r="AW61" s="5568"/>
      <c r="AX61" s="5569"/>
      <c r="AY61" s="5476">
        <f>SUM(AP61:AX63)</f>
        <v>0</v>
      </c>
      <c r="AZ61" s="5477"/>
      <c r="BA61" s="5570"/>
      <c r="BB61" s="5476">
        <f>AE61+AM61+AY61</f>
        <v>0</v>
      </c>
      <c r="BC61" s="5477"/>
      <c r="BD61" s="5478"/>
      <c r="BE61" s="5736"/>
      <c r="BF61" s="5640"/>
      <c r="BG61" s="5379"/>
      <c r="BH61" s="5676"/>
      <c r="BI61" s="5677"/>
      <c r="BJ61" s="5677"/>
      <c r="BK61" s="5677"/>
      <c r="BL61" s="5678"/>
    </row>
    <row r="62" spans="1:64" s="989" customFormat="1" ht="14.1" customHeight="1">
      <c r="A62" s="5112"/>
      <c r="B62" s="5774"/>
      <c r="C62" s="5775"/>
      <c r="D62" s="5775"/>
      <c r="E62" s="5775"/>
      <c r="F62" s="5776"/>
      <c r="G62" s="5086"/>
      <c r="H62" s="5087"/>
      <c r="I62" s="5087"/>
      <c r="J62" s="5087"/>
      <c r="K62" s="5087"/>
      <c r="L62" s="5088"/>
      <c r="M62" s="5263"/>
      <c r="N62" s="5126"/>
      <c r="O62" s="5127"/>
      <c r="P62" s="5128"/>
      <c r="Q62" s="5441"/>
      <c r="R62" s="5441"/>
      <c r="S62" s="5425"/>
      <c r="T62" s="5426"/>
      <c r="U62" s="5437"/>
      <c r="V62" s="5438"/>
      <c r="W62" s="5430"/>
      <c r="X62" s="5432"/>
      <c r="Y62" s="5434"/>
      <c r="Z62" s="5432"/>
      <c r="AA62" s="4169"/>
      <c r="AB62" s="5432"/>
      <c r="AC62" s="5770"/>
      <c r="AD62" s="5771"/>
      <c r="AE62" s="5773"/>
      <c r="AF62" s="5771"/>
      <c r="AG62" s="5420"/>
      <c r="AH62" s="5421"/>
      <c r="AI62" s="5422"/>
      <c r="AJ62" s="5420"/>
      <c r="AK62" s="5421"/>
      <c r="AL62" s="5422"/>
      <c r="AM62" s="5394"/>
      <c r="AN62" s="5395"/>
      <c r="AO62" s="5396"/>
      <c r="AP62" s="5555"/>
      <c r="AQ62" s="5556"/>
      <c r="AR62" s="5557"/>
      <c r="AS62" s="5555"/>
      <c r="AT62" s="5556"/>
      <c r="AU62" s="5557"/>
      <c r="AV62" s="5555"/>
      <c r="AW62" s="5556"/>
      <c r="AX62" s="5557"/>
      <c r="AY62" s="5531"/>
      <c r="AZ62" s="5532"/>
      <c r="BA62" s="5533"/>
      <c r="BB62" s="5531"/>
      <c r="BC62" s="5532"/>
      <c r="BD62" s="5535"/>
      <c r="BE62" s="5782"/>
      <c r="BF62" s="5783"/>
      <c r="BG62" s="5380"/>
      <c r="BH62" s="5443"/>
      <c r="BI62" s="5444"/>
      <c r="BJ62" s="5444"/>
      <c r="BK62" s="5444"/>
      <c r="BL62" s="5445"/>
    </row>
    <row r="63" spans="1:64" s="989" customFormat="1" ht="14.1" customHeight="1">
      <c r="A63" s="5113"/>
      <c r="B63" s="5777"/>
      <c r="C63" s="5778"/>
      <c r="D63" s="5779"/>
      <c r="E63" s="5780"/>
      <c r="F63" s="5781"/>
      <c r="G63" s="5089"/>
      <c r="H63" s="5090"/>
      <c r="I63" s="5090"/>
      <c r="J63" s="5090"/>
      <c r="K63" s="5090"/>
      <c r="L63" s="5091"/>
      <c r="M63" s="5264"/>
      <c r="N63" s="5370"/>
      <c r="O63" s="5371"/>
      <c r="P63" s="5372"/>
      <c r="Q63" s="5442"/>
      <c r="R63" s="5442"/>
      <c r="S63" s="5427"/>
      <c r="T63" s="5428"/>
      <c r="U63" s="5439"/>
      <c r="V63" s="2620"/>
      <c r="W63" s="1125"/>
      <c r="X63" s="1126" t="s">
        <v>47</v>
      </c>
      <c r="Y63" s="1372"/>
      <c r="Z63" s="1126" t="s">
        <v>47</v>
      </c>
      <c r="AA63" s="1372"/>
      <c r="AB63" s="1126" t="s">
        <v>47</v>
      </c>
      <c r="AC63" s="1173"/>
      <c r="AD63" s="1174"/>
      <c r="AE63" s="1175"/>
      <c r="AF63" s="1176"/>
      <c r="AG63" s="5237"/>
      <c r="AH63" s="5238"/>
      <c r="AI63" s="5239"/>
      <c r="AJ63" s="5237"/>
      <c r="AK63" s="5238"/>
      <c r="AL63" s="5239"/>
      <c r="AM63" s="5397"/>
      <c r="AN63" s="5398"/>
      <c r="AO63" s="5399"/>
      <c r="AP63" s="5558"/>
      <c r="AQ63" s="5559"/>
      <c r="AR63" s="5560"/>
      <c r="AS63" s="5558"/>
      <c r="AT63" s="5559"/>
      <c r="AU63" s="5560"/>
      <c r="AV63" s="5558"/>
      <c r="AW63" s="5559"/>
      <c r="AX63" s="5560"/>
      <c r="AY63" s="5479"/>
      <c r="AZ63" s="5480"/>
      <c r="BA63" s="5534"/>
      <c r="BB63" s="5479"/>
      <c r="BC63" s="5480"/>
      <c r="BD63" s="5481"/>
      <c r="BE63" s="5653"/>
      <c r="BF63" s="5654"/>
      <c r="BG63" s="5381"/>
      <c r="BH63" s="5288"/>
      <c r="BI63" s="5289"/>
      <c r="BJ63" s="5289"/>
      <c r="BK63" s="5289"/>
      <c r="BL63" s="5290"/>
    </row>
    <row r="64" spans="1:64" s="989" customFormat="1" ht="14.1" customHeight="1">
      <c r="A64" s="5111">
        <v>12</v>
      </c>
      <c r="B64" s="5114"/>
      <c r="C64" s="5115"/>
      <c r="D64" s="5115"/>
      <c r="E64" s="5115"/>
      <c r="F64" s="5116"/>
      <c r="G64" s="5083"/>
      <c r="H64" s="5084"/>
      <c r="I64" s="5084"/>
      <c r="J64" s="5084"/>
      <c r="K64" s="5084"/>
      <c r="L64" s="5085"/>
      <c r="M64" s="5513"/>
      <c r="N64" s="5123"/>
      <c r="O64" s="5124"/>
      <c r="P64" s="5125"/>
      <c r="Q64" s="5440"/>
      <c r="R64" s="5440"/>
      <c r="S64" s="5423"/>
      <c r="T64" s="5424"/>
      <c r="U64" s="5435"/>
      <c r="V64" s="5436"/>
      <c r="W64" s="5429"/>
      <c r="X64" s="5431" t="s">
        <v>154</v>
      </c>
      <c r="Y64" s="5433"/>
      <c r="Z64" s="5431" t="s">
        <v>154</v>
      </c>
      <c r="AA64" s="4166"/>
      <c r="AB64" s="5431" t="s">
        <v>154</v>
      </c>
      <c r="AC64" s="5768"/>
      <c r="AD64" s="5769"/>
      <c r="AE64" s="5772"/>
      <c r="AF64" s="5769"/>
      <c r="AG64" s="5417"/>
      <c r="AH64" s="5418"/>
      <c r="AI64" s="5419"/>
      <c r="AJ64" s="5417"/>
      <c r="AK64" s="5418"/>
      <c r="AL64" s="5419"/>
      <c r="AM64" s="5391">
        <f>SUM(AG64:AL66)</f>
        <v>0</v>
      </c>
      <c r="AN64" s="5392"/>
      <c r="AO64" s="5393"/>
      <c r="AP64" s="5567"/>
      <c r="AQ64" s="5568"/>
      <c r="AR64" s="5569"/>
      <c r="AS64" s="5567"/>
      <c r="AT64" s="5568"/>
      <c r="AU64" s="5569"/>
      <c r="AV64" s="5567"/>
      <c r="AW64" s="5568"/>
      <c r="AX64" s="5569"/>
      <c r="AY64" s="5476">
        <f>SUM(AP64:AX66)</f>
        <v>0</v>
      </c>
      <c r="AZ64" s="5477"/>
      <c r="BA64" s="5570"/>
      <c r="BB64" s="5476">
        <f>AE64+AM64+AY64</f>
        <v>0</v>
      </c>
      <c r="BC64" s="5477"/>
      <c r="BD64" s="5478"/>
      <c r="BE64" s="5736"/>
      <c r="BF64" s="5640"/>
      <c r="BG64" s="5379"/>
      <c r="BH64" s="5676"/>
      <c r="BI64" s="5677"/>
      <c r="BJ64" s="5677"/>
      <c r="BK64" s="5677"/>
      <c r="BL64" s="5678"/>
    </row>
    <row r="65" spans="1:64" s="989" customFormat="1" ht="14.1" customHeight="1">
      <c r="A65" s="5112"/>
      <c r="B65" s="5774"/>
      <c r="C65" s="5775"/>
      <c r="D65" s="5775"/>
      <c r="E65" s="5775"/>
      <c r="F65" s="5776"/>
      <c r="G65" s="5086"/>
      <c r="H65" s="5087"/>
      <c r="I65" s="5087"/>
      <c r="J65" s="5087"/>
      <c r="K65" s="5087"/>
      <c r="L65" s="5088"/>
      <c r="M65" s="5263"/>
      <c r="N65" s="5126"/>
      <c r="O65" s="5127"/>
      <c r="P65" s="5128"/>
      <c r="Q65" s="5441"/>
      <c r="R65" s="5441"/>
      <c r="S65" s="5425"/>
      <c r="T65" s="5426"/>
      <c r="U65" s="5437"/>
      <c r="V65" s="5438"/>
      <c r="W65" s="5430"/>
      <c r="X65" s="5432"/>
      <c r="Y65" s="5434"/>
      <c r="Z65" s="5432"/>
      <c r="AA65" s="4169"/>
      <c r="AB65" s="5432"/>
      <c r="AC65" s="5770"/>
      <c r="AD65" s="5771"/>
      <c r="AE65" s="5773"/>
      <c r="AF65" s="5771"/>
      <c r="AG65" s="5420"/>
      <c r="AH65" s="5421"/>
      <c r="AI65" s="5422"/>
      <c r="AJ65" s="5420"/>
      <c r="AK65" s="5421"/>
      <c r="AL65" s="5422"/>
      <c r="AM65" s="5394"/>
      <c r="AN65" s="5395"/>
      <c r="AO65" s="5396"/>
      <c r="AP65" s="5555"/>
      <c r="AQ65" s="5556"/>
      <c r="AR65" s="5557"/>
      <c r="AS65" s="5555"/>
      <c r="AT65" s="5556"/>
      <c r="AU65" s="5557"/>
      <c r="AV65" s="5555"/>
      <c r="AW65" s="5556"/>
      <c r="AX65" s="5557"/>
      <c r="AY65" s="5531"/>
      <c r="AZ65" s="5532"/>
      <c r="BA65" s="5533"/>
      <c r="BB65" s="5531"/>
      <c r="BC65" s="5532"/>
      <c r="BD65" s="5535"/>
      <c r="BE65" s="5782"/>
      <c r="BF65" s="5783"/>
      <c r="BG65" s="5380"/>
      <c r="BH65" s="5443"/>
      <c r="BI65" s="5444"/>
      <c r="BJ65" s="5444"/>
      <c r="BK65" s="5444"/>
      <c r="BL65" s="5445"/>
    </row>
    <row r="66" spans="1:64" s="989" customFormat="1" ht="14.1" customHeight="1">
      <c r="A66" s="5113"/>
      <c r="B66" s="5777"/>
      <c r="C66" s="5778"/>
      <c r="D66" s="5779"/>
      <c r="E66" s="5780"/>
      <c r="F66" s="5781"/>
      <c r="G66" s="5089"/>
      <c r="H66" s="5090"/>
      <c r="I66" s="5090"/>
      <c r="J66" s="5090"/>
      <c r="K66" s="5090"/>
      <c r="L66" s="5091"/>
      <c r="M66" s="5264"/>
      <c r="N66" s="5370"/>
      <c r="O66" s="5371"/>
      <c r="P66" s="5372"/>
      <c r="Q66" s="5442"/>
      <c r="R66" s="5442"/>
      <c r="S66" s="5427"/>
      <c r="T66" s="5428"/>
      <c r="U66" s="5439"/>
      <c r="V66" s="2620"/>
      <c r="W66" s="1125"/>
      <c r="X66" s="1126" t="s">
        <v>47</v>
      </c>
      <c r="Y66" s="1372"/>
      <c r="Z66" s="1126" t="s">
        <v>47</v>
      </c>
      <c r="AA66" s="1372"/>
      <c r="AB66" s="1126" t="s">
        <v>47</v>
      </c>
      <c r="AC66" s="1173"/>
      <c r="AD66" s="1174"/>
      <c r="AE66" s="1175"/>
      <c r="AF66" s="1176"/>
      <c r="AG66" s="5237"/>
      <c r="AH66" s="5238"/>
      <c r="AI66" s="5239"/>
      <c r="AJ66" s="5237"/>
      <c r="AK66" s="5238"/>
      <c r="AL66" s="5239"/>
      <c r="AM66" s="5397"/>
      <c r="AN66" s="5398"/>
      <c r="AO66" s="5399"/>
      <c r="AP66" s="5558"/>
      <c r="AQ66" s="5559"/>
      <c r="AR66" s="5560"/>
      <c r="AS66" s="5558"/>
      <c r="AT66" s="5559"/>
      <c r="AU66" s="5560"/>
      <c r="AV66" s="5558"/>
      <c r="AW66" s="5559"/>
      <c r="AX66" s="5560"/>
      <c r="AY66" s="5479"/>
      <c r="AZ66" s="5480"/>
      <c r="BA66" s="5534"/>
      <c r="BB66" s="5479"/>
      <c r="BC66" s="5480"/>
      <c r="BD66" s="5481"/>
      <c r="BE66" s="5653"/>
      <c r="BF66" s="5654"/>
      <c r="BG66" s="5381"/>
      <c r="BH66" s="5288"/>
      <c r="BI66" s="5289"/>
      <c r="BJ66" s="5289"/>
      <c r="BK66" s="5289"/>
      <c r="BL66" s="5290"/>
    </row>
    <row r="67" spans="1:64" s="989" customFormat="1" ht="14.1" customHeight="1">
      <c r="A67" s="5111">
        <v>13</v>
      </c>
      <c r="B67" s="5114"/>
      <c r="C67" s="5115"/>
      <c r="D67" s="5115"/>
      <c r="E67" s="5115"/>
      <c r="F67" s="5116"/>
      <c r="G67" s="5083"/>
      <c r="H67" s="5084"/>
      <c r="I67" s="5084"/>
      <c r="J67" s="5084"/>
      <c r="K67" s="5084"/>
      <c r="L67" s="5085"/>
      <c r="M67" s="5513"/>
      <c r="N67" s="5123"/>
      <c r="O67" s="5124"/>
      <c r="P67" s="5125"/>
      <c r="Q67" s="5440"/>
      <c r="R67" s="5440"/>
      <c r="S67" s="5423"/>
      <c r="T67" s="5424"/>
      <c r="U67" s="5435"/>
      <c r="V67" s="5436"/>
      <c r="W67" s="5429"/>
      <c r="X67" s="5431" t="s">
        <v>154</v>
      </c>
      <c r="Y67" s="5433"/>
      <c r="Z67" s="5431" t="s">
        <v>154</v>
      </c>
      <c r="AA67" s="4166"/>
      <c r="AB67" s="5431" t="s">
        <v>154</v>
      </c>
      <c r="AC67" s="5768"/>
      <c r="AD67" s="5769"/>
      <c r="AE67" s="5772"/>
      <c r="AF67" s="5769"/>
      <c r="AG67" s="5417"/>
      <c r="AH67" s="5418"/>
      <c r="AI67" s="5419"/>
      <c r="AJ67" s="5417"/>
      <c r="AK67" s="5418"/>
      <c r="AL67" s="5419"/>
      <c r="AM67" s="5391">
        <f>SUM(AG67:AL69)</f>
        <v>0</v>
      </c>
      <c r="AN67" s="5392"/>
      <c r="AO67" s="5393"/>
      <c r="AP67" s="5567"/>
      <c r="AQ67" s="5568"/>
      <c r="AR67" s="5569"/>
      <c r="AS67" s="5567"/>
      <c r="AT67" s="5568"/>
      <c r="AU67" s="5569"/>
      <c r="AV67" s="5567"/>
      <c r="AW67" s="5568"/>
      <c r="AX67" s="5569"/>
      <c r="AY67" s="5476">
        <f>SUM(AP67:AX69)</f>
        <v>0</v>
      </c>
      <c r="AZ67" s="5477"/>
      <c r="BA67" s="5570"/>
      <c r="BB67" s="5476">
        <f>AE67+AM67+AY67</f>
        <v>0</v>
      </c>
      <c r="BC67" s="5477"/>
      <c r="BD67" s="5478"/>
      <c r="BE67" s="5736"/>
      <c r="BF67" s="5640"/>
      <c r="BG67" s="5379"/>
      <c r="BH67" s="5676"/>
      <c r="BI67" s="5677"/>
      <c r="BJ67" s="5677"/>
      <c r="BK67" s="5677"/>
      <c r="BL67" s="5678"/>
    </row>
    <row r="68" spans="1:64" s="989" customFormat="1" ht="14.1" customHeight="1">
      <c r="A68" s="5112"/>
      <c r="B68" s="5774"/>
      <c r="C68" s="5775"/>
      <c r="D68" s="5775"/>
      <c r="E68" s="5775"/>
      <c r="F68" s="5776"/>
      <c r="G68" s="5086"/>
      <c r="H68" s="5087"/>
      <c r="I68" s="5087"/>
      <c r="J68" s="5087"/>
      <c r="K68" s="5087"/>
      <c r="L68" s="5088"/>
      <c r="M68" s="5263"/>
      <c r="N68" s="5126"/>
      <c r="O68" s="5127"/>
      <c r="P68" s="5128"/>
      <c r="Q68" s="5441"/>
      <c r="R68" s="5441"/>
      <c r="S68" s="5425"/>
      <c r="T68" s="5426"/>
      <c r="U68" s="5437"/>
      <c r="V68" s="5438"/>
      <c r="W68" s="5430"/>
      <c r="X68" s="5432"/>
      <c r="Y68" s="5434"/>
      <c r="Z68" s="5432"/>
      <c r="AA68" s="4169"/>
      <c r="AB68" s="5432"/>
      <c r="AC68" s="5770"/>
      <c r="AD68" s="5771"/>
      <c r="AE68" s="5773"/>
      <c r="AF68" s="5771"/>
      <c r="AG68" s="5420"/>
      <c r="AH68" s="5421"/>
      <c r="AI68" s="5422"/>
      <c r="AJ68" s="5420"/>
      <c r="AK68" s="5421"/>
      <c r="AL68" s="5422"/>
      <c r="AM68" s="5394"/>
      <c r="AN68" s="5395"/>
      <c r="AO68" s="5396"/>
      <c r="AP68" s="5555"/>
      <c r="AQ68" s="5556"/>
      <c r="AR68" s="5557"/>
      <c r="AS68" s="5555"/>
      <c r="AT68" s="5556"/>
      <c r="AU68" s="5557"/>
      <c r="AV68" s="5555"/>
      <c r="AW68" s="5556"/>
      <c r="AX68" s="5557"/>
      <c r="AY68" s="5531"/>
      <c r="AZ68" s="5532"/>
      <c r="BA68" s="5533"/>
      <c r="BB68" s="5531"/>
      <c r="BC68" s="5532"/>
      <c r="BD68" s="5535"/>
      <c r="BE68" s="5782"/>
      <c r="BF68" s="5783"/>
      <c r="BG68" s="5380"/>
      <c r="BH68" s="5443"/>
      <c r="BI68" s="5444"/>
      <c r="BJ68" s="5444"/>
      <c r="BK68" s="5444"/>
      <c r="BL68" s="5445"/>
    </row>
    <row r="69" spans="1:64" s="989" customFormat="1" ht="14.1" customHeight="1">
      <c r="A69" s="5113"/>
      <c r="B69" s="5777"/>
      <c r="C69" s="5778"/>
      <c r="D69" s="5779"/>
      <c r="E69" s="5780"/>
      <c r="F69" s="5781"/>
      <c r="G69" s="5089"/>
      <c r="H69" s="5090"/>
      <c r="I69" s="5090"/>
      <c r="J69" s="5090"/>
      <c r="K69" s="5090"/>
      <c r="L69" s="5091"/>
      <c r="M69" s="5264"/>
      <c r="N69" s="5370"/>
      <c r="O69" s="5371"/>
      <c r="P69" s="5372"/>
      <c r="Q69" s="5442"/>
      <c r="R69" s="5442"/>
      <c r="S69" s="5427"/>
      <c r="T69" s="5428"/>
      <c r="U69" s="5439"/>
      <c r="V69" s="2620"/>
      <c r="W69" s="1125"/>
      <c r="X69" s="1126" t="s">
        <v>47</v>
      </c>
      <c r="Y69" s="1372"/>
      <c r="Z69" s="1126" t="s">
        <v>47</v>
      </c>
      <c r="AA69" s="1372"/>
      <c r="AB69" s="1126" t="s">
        <v>47</v>
      </c>
      <c r="AC69" s="1173"/>
      <c r="AD69" s="1174"/>
      <c r="AE69" s="1175"/>
      <c r="AF69" s="1176"/>
      <c r="AG69" s="5237"/>
      <c r="AH69" s="5238"/>
      <c r="AI69" s="5239"/>
      <c r="AJ69" s="5237"/>
      <c r="AK69" s="5238"/>
      <c r="AL69" s="5239"/>
      <c r="AM69" s="5397"/>
      <c r="AN69" s="5398"/>
      <c r="AO69" s="5399"/>
      <c r="AP69" s="5558"/>
      <c r="AQ69" s="5559"/>
      <c r="AR69" s="5560"/>
      <c r="AS69" s="5558"/>
      <c r="AT69" s="5559"/>
      <c r="AU69" s="5560"/>
      <c r="AV69" s="5558"/>
      <c r="AW69" s="5559"/>
      <c r="AX69" s="5560"/>
      <c r="AY69" s="5479"/>
      <c r="AZ69" s="5480"/>
      <c r="BA69" s="5534"/>
      <c r="BB69" s="5479"/>
      <c r="BC69" s="5480"/>
      <c r="BD69" s="5481"/>
      <c r="BE69" s="5653"/>
      <c r="BF69" s="5654"/>
      <c r="BG69" s="5381"/>
      <c r="BH69" s="5288"/>
      <c r="BI69" s="5289"/>
      <c r="BJ69" s="5289"/>
      <c r="BK69" s="5289"/>
      <c r="BL69" s="5290"/>
    </row>
    <row r="70" spans="1:64" s="989" customFormat="1" ht="14.1" customHeight="1">
      <c r="A70" s="5111">
        <v>14</v>
      </c>
      <c r="B70" s="5114"/>
      <c r="C70" s="5115"/>
      <c r="D70" s="5115"/>
      <c r="E70" s="5115"/>
      <c r="F70" s="5116"/>
      <c r="G70" s="5083"/>
      <c r="H70" s="5084"/>
      <c r="I70" s="5084"/>
      <c r="J70" s="5084"/>
      <c r="K70" s="5084"/>
      <c r="L70" s="5085"/>
      <c r="M70" s="5513"/>
      <c r="N70" s="5123"/>
      <c r="O70" s="5124"/>
      <c r="P70" s="5125"/>
      <c r="Q70" s="5440"/>
      <c r="R70" s="5440"/>
      <c r="S70" s="5423"/>
      <c r="T70" s="5424"/>
      <c r="U70" s="5435"/>
      <c r="V70" s="5436"/>
      <c r="W70" s="5429"/>
      <c r="X70" s="5431" t="s">
        <v>154</v>
      </c>
      <c r="Y70" s="5433"/>
      <c r="Z70" s="5431" t="s">
        <v>154</v>
      </c>
      <c r="AA70" s="4166"/>
      <c r="AB70" s="5431" t="s">
        <v>154</v>
      </c>
      <c r="AC70" s="5768"/>
      <c r="AD70" s="5769"/>
      <c r="AE70" s="5772"/>
      <c r="AF70" s="5769"/>
      <c r="AG70" s="5417"/>
      <c r="AH70" s="5418"/>
      <c r="AI70" s="5419"/>
      <c r="AJ70" s="5417"/>
      <c r="AK70" s="5418"/>
      <c r="AL70" s="5419"/>
      <c r="AM70" s="5391">
        <f>SUM(AG70:AL72)</f>
        <v>0</v>
      </c>
      <c r="AN70" s="5392"/>
      <c r="AO70" s="5393"/>
      <c r="AP70" s="5567"/>
      <c r="AQ70" s="5568"/>
      <c r="AR70" s="5569"/>
      <c r="AS70" s="5567"/>
      <c r="AT70" s="5568"/>
      <c r="AU70" s="5569"/>
      <c r="AV70" s="5567"/>
      <c r="AW70" s="5568"/>
      <c r="AX70" s="5569"/>
      <c r="AY70" s="5476">
        <f>SUM(AP70:AX72)</f>
        <v>0</v>
      </c>
      <c r="AZ70" s="5477"/>
      <c r="BA70" s="5570"/>
      <c r="BB70" s="5476">
        <f>AE70+AM70+AY70</f>
        <v>0</v>
      </c>
      <c r="BC70" s="5477"/>
      <c r="BD70" s="5478"/>
      <c r="BE70" s="5736"/>
      <c r="BF70" s="5640"/>
      <c r="BG70" s="5379"/>
      <c r="BH70" s="5676"/>
      <c r="BI70" s="5677"/>
      <c r="BJ70" s="5677"/>
      <c r="BK70" s="5677"/>
      <c r="BL70" s="5678"/>
    </row>
    <row r="71" spans="1:64" s="989" customFormat="1" ht="14.1" customHeight="1">
      <c r="A71" s="5112"/>
      <c r="B71" s="5774"/>
      <c r="C71" s="5775"/>
      <c r="D71" s="5775"/>
      <c r="E71" s="5775"/>
      <c r="F71" s="5776"/>
      <c r="G71" s="5086"/>
      <c r="H71" s="5087"/>
      <c r="I71" s="5087"/>
      <c r="J71" s="5087"/>
      <c r="K71" s="5087"/>
      <c r="L71" s="5088"/>
      <c r="M71" s="5263"/>
      <c r="N71" s="5126"/>
      <c r="O71" s="5127"/>
      <c r="P71" s="5128"/>
      <c r="Q71" s="5441"/>
      <c r="R71" s="5441"/>
      <c r="S71" s="5425"/>
      <c r="T71" s="5426"/>
      <c r="U71" s="5437"/>
      <c r="V71" s="5438"/>
      <c r="W71" s="5430"/>
      <c r="X71" s="5432"/>
      <c r="Y71" s="5434"/>
      <c r="Z71" s="5432"/>
      <c r="AA71" s="4169"/>
      <c r="AB71" s="5432"/>
      <c r="AC71" s="5770"/>
      <c r="AD71" s="5771"/>
      <c r="AE71" s="5773"/>
      <c r="AF71" s="5771"/>
      <c r="AG71" s="5420"/>
      <c r="AH71" s="5421"/>
      <c r="AI71" s="5422"/>
      <c r="AJ71" s="5420"/>
      <c r="AK71" s="5421"/>
      <c r="AL71" s="5422"/>
      <c r="AM71" s="5394"/>
      <c r="AN71" s="5395"/>
      <c r="AO71" s="5396"/>
      <c r="AP71" s="5555"/>
      <c r="AQ71" s="5556"/>
      <c r="AR71" s="5557"/>
      <c r="AS71" s="5555"/>
      <c r="AT71" s="5556"/>
      <c r="AU71" s="5557"/>
      <c r="AV71" s="5555"/>
      <c r="AW71" s="5556"/>
      <c r="AX71" s="5557"/>
      <c r="AY71" s="5531"/>
      <c r="AZ71" s="5532"/>
      <c r="BA71" s="5533"/>
      <c r="BB71" s="5531"/>
      <c r="BC71" s="5532"/>
      <c r="BD71" s="5535"/>
      <c r="BE71" s="5782"/>
      <c r="BF71" s="5783"/>
      <c r="BG71" s="5380"/>
      <c r="BH71" s="5443"/>
      <c r="BI71" s="5444"/>
      <c r="BJ71" s="5444"/>
      <c r="BK71" s="5444"/>
      <c r="BL71" s="5445"/>
    </row>
    <row r="72" spans="1:64" s="989" customFormat="1" ht="14.1" customHeight="1">
      <c r="A72" s="5113"/>
      <c r="B72" s="5777"/>
      <c r="C72" s="5778"/>
      <c r="D72" s="5779"/>
      <c r="E72" s="5780"/>
      <c r="F72" s="5781"/>
      <c r="G72" s="5089"/>
      <c r="H72" s="5090"/>
      <c r="I72" s="5090"/>
      <c r="J72" s="5090"/>
      <c r="K72" s="5090"/>
      <c r="L72" s="5091"/>
      <c r="M72" s="5264"/>
      <c r="N72" s="5370"/>
      <c r="O72" s="5371"/>
      <c r="P72" s="5372"/>
      <c r="Q72" s="5442"/>
      <c r="R72" s="5442"/>
      <c r="S72" s="5427"/>
      <c r="T72" s="5428"/>
      <c r="U72" s="5439"/>
      <c r="V72" s="2620"/>
      <c r="W72" s="1125"/>
      <c r="X72" s="1126" t="s">
        <v>47</v>
      </c>
      <c r="Y72" s="1372"/>
      <c r="Z72" s="1126" t="s">
        <v>47</v>
      </c>
      <c r="AA72" s="1372"/>
      <c r="AB72" s="1126" t="s">
        <v>47</v>
      </c>
      <c r="AC72" s="1173"/>
      <c r="AD72" s="1174"/>
      <c r="AE72" s="1175"/>
      <c r="AF72" s="1176"/>
      <c r="AG72" s="5237"/>
      <c r="AH72" s="5238"/>
      <c r="AI72" s="5239"/>
      <c r="AJ72" s="5237"/>
      <c r="AK72" s="5238"/>
      <c r="AL72" s="5239"/>
      <c r="AM72" s="5397"/>
      <c r="AN72" s="5398"/>
      <c r="AO72" s="5399"/>
      <c r="AP72" s="5558"/>
      <c r="AQ72" s="5559"/>
      <c r="AR72" s="5560"/>
      <c r="AS72" s="5558"/>
      <c r="AT72" s="5559"/>
      <c r="AU72" s="5560"/>
      <c r="AV72" s="5558"/>
      <c r="AW72" s="5559"/>
      <c r="AX72" s="5560"/>
      <c r="AY72" s="5479"/>
      <c r="AZ72" s="5480"/>
      <c r="BA72" s="5534"/>
      <c r="BB72" s="5479"/>
      <c r="BC72" s="5480"/>
      <c r="BD72" s="5481"/>
      <c r="BE72" s="5653"/>
      <c r="BF72" s="5654"/>
      <c r="BG72" s="5381"/>
      <c r="BH72" s="5288"/>
      <c r="BI72" s="5289"/>
      <c r="BJ72" s="5289"/>
      <c r="BK72" s="5289"/>
      <c r="BL72" s="5290"/>
    </row>
    <row r="73" spans="1:64" s="989" customFormat="1" ht="14.1" customHeight="1">
      <c r="A73" s="5111">
        <v>15</v>
      </c>
      <c r="B73" s="5114"/>
      <c r="C73" s="5115"/>
      <c r="D73" s="5115"/>
      <c r="E73" s="5115"/>
      <c r="F73" s="5116"/>
      <c r="G73" s="5083"/>
      <c r="H73" s="5084"/>
      <c r="I73" s="5084"/>
      <c r="J73" s="5084"/>
      <c r="K73" s="5084"/>
      <c r="L73" s="5085"/>
      <c r="M73" s="5513"/>
      <c r="N73" s="5123"/>
      <c r="O73" s="5124"/>
      <c r="P73" s="5125"/>
      <c r="Q73" s="5440"/>
      <c r="R73" s="5440"/>
      <c r="S73" s="5423"/>
      <c r="T73" s="5424"/>
      <c r="U73" s="5435"/>
      <c r="V73" s="5436"/>
      <c r="W73" s="5429"/>
      <c r="X73" s="5431" t="s">
        <v>154</v>
      </c>
      <c r="Y73" s="5433"/>
      <c r="Z73" s="5431" t="s">
        <v>154</v>
      </c>
      <c r="AA73" s="4166"/>
      <c r="AB73" s="5431" t="s">
        <v>154</v>
      </c>
      <c r="AC73" s="5768"/>
      <c r="AD73" s="5769"/>
      <c r="AE73" s="5772"/>
      <c r="AF73" s="5769"/>
      <c r="AG73" s="5417"/>
      <c r="AH73" s="5418"/>
      <c r="AI73" s="5419"/>
      <c r="AJ73" s="5417"/>
      <c r="AK73" s="5418"/>
      <c r="AL73" s="5419"/>
      <c r="AM73" s="5391">
        <f>SUM(AG73:AL75)</f>
        <v>0</v>
      </c>
      <c r="AN73" s="5392"/>
      <c r="AO73" s="5393"/>
      <c r="AP73" s="5567"/>
      <c r="AQ73" s="5568"/>
      <c r="AR73" s="5569"/>
      <c r="AS73" s="5567"/>
      <c r="AT73" s="5568"/>
      <c r="AU73" s="5569"/>
      <c r="AV73" s="5567"/>
      <c r="AW73" s="5568"/>
      <c r="AX73" s="5569"/>
      <c r="AY73" s="5476">
        <f>SUM(AP73:AX75)</f>
        <v>0</v>
      </c>
      <c r="AZ73" s="5477"/>
      <c r="BA73" s="5570"/>
      <c r="BB73" s="5476">
        <f>AE73+AM73+AY73</f>
        <v>0</v>
      </c>
      <c r="BC73" s="5477"/>
      <c r="BD73" s="5478"/>
      <c r="BE73" s="5736"/>
      <c r="BF73" s="5640"/>
      <c r="BG73" s="5379"/>
      <c r="BH73" s="5676"/>
      <c r="BI73" s="5677"/>
      <c r="BJ73" s="5677"/>
      <c r="BK73" s="5677"/>
      <c r="BL73" s="5678"/>
    </row>
    <row r="74" spans="1:64" s="989" customFormat="1" ht="14.1" customHeight="1">
      <c r="A74" s="5112"/>
      <c r="B74" s="5774"/>
      <c r="C74" s="5775"/>
      <c r="D74" s="5775"/>
      <c r="E74" s="5775"/>
      <c r="F74" s="5776"/>
      <c r="G74" s="5086"/>
      <c r="H74" s="5087"/>
      <c r="I74" s="5087"/>
      <c r="J74" s="5087"/>
      <c r="K74" s="5087"/>
      <c r="L74" s="5088"/>
      <c r="M74" s="5263"/>
      <c r="N74" s="5126"/>
      <c r="O74" s="5127"/>
      <c r="P74" s="5128"/>
      <c r="Q74" s="5441"/>
      <c r="R74" s="5441"/>
      <c r="S74" s="5425"/>
      <c r="T74" s="5426"/>
      <c r="U74" s="5437"/>
      <c r="V74" s="5438"/>
      <c r="W74" s="5430"/>
      <c r="X74" s="5432"/>
      <c r="Y74" s="5434"/>
      <c r="Z74" s="5432"/>
      <c r="AA74" s="4169"/>
      <c r="AB74" s="5432"/>
      <c r="AC74" s="5770"/>
      <c r="AD74" s="5771"/>
      <c r="AE74" s="5773"/>
      <c r="AF74" s="5771"/>
      <c r="AG74" s="5420"/>
      <c r="AH74" s="5421"/>
      <c r="AI74" s="5422"/>
      <c r="AJ74" s="5420"/>
      <c r="AK74" s="5421"/>
      <c r="AL74" s="5422"/>
      <c r="AM74" s="5394"/>
      <c r="AN74" s="5395"/>
      <c r="AO74" s="5396"/>
      <c r="AP74" s="5555"/>
      <c r="AQ74" s="5556"/>
      <c r="AR74" s="5557"/>
      <c r="AS74" s="5555"/>
      <c r="AT74" s="5556"/>
      <c r="AU74" s="5557"/>
      <c r="AV74" s="5555"/>
      <c r="AW74" s="5556"/>
      <c r="AX74" s="5557"/>
      <c r="AY74" s="5531"/>
      <c r="AZ74" s="5532"/>
      <c r="BA74" s="5533"/>
      <c r="BB74" s="5531"/>
      <c r="BC74" s="5532"/>
      <c r="BD74" s="5535"/>
      <c r="BE74" s="5782"/>
      <c r="BF74" s="5783"/>
      <c r="BG74" s="5380"/>
      <c r="BH74" s="5443"/>
      <c r="BI74" s="5444"/>
      <c r="BJ74" s="5444"/>
      <c r="BK74" s="5444"/>
      <c r="BL74" s="5445"/>
    </row>
    <row r="75" spans="1:64" s="989" customFormat="1" ht="14.1" customHeight="1">
      <c r="A75" s="5113"/>
      <c r="B75" s="5777"/>
      <c r="C75" s="5778"/>
      <c r="D75" s="5779"/>
      <c r="E75" s="5780"/>
      <c r="F75" s="5781"/>
      <c r="G75" s="5089"/>
      <c r="H75" s="5090"/>
      <c r="I75" s="5090"/>
      <c r="J75" s="5090"/>
      <c r="K75" s="5090"/>
      <c r="L75" s="5091"/>
      <c r="M75" s="5264"/>
      <c r="N75" s="5370"/>
      <c r="O75" s="5371"/>
      <c r="P75" s="5372"/>
      <c r="Q75" s="5442"/>
      <c r="R75" s="5442"/>
      <c r="S75" s="5427"/>
      <c r="T75" s="5428"/>
      <c r="U75" s="5439"/>
      <c r="V75" s="2620"/>
      <c r="W75" s="1125"/>
      <c r="X75" s="1126" t="s">
        <v>47</v>
      </c>
      <c r="Y75" s="1372"/>
      <c r="Z75" s="1126" t="s">
        <v>47</v>
      </c>
      <c r="AA75" s="1372"/>
      <c r="AB75" s="1126" t="s">
        <v>47</v>
      </c>
      <c r="AC75" s="1173"/>
      <c r="AD75" s="1174"/>
      <c r="AE75" s="1175"/>
      <c r="AF75" s="1176"/>
      <c r="AG75" s="5237"/>
      <c r="AH75" s="5238"/>
      <c r="AI75" s="5239"/>
      <c r="AJ75" s="5237"/>
      <c r="AK75" s="5238"/>
      <c r="AL75" s="5239"/>
      <c r="AM75" s="5397"/>
      <c r="AN75" s="5398"/>
      <c r="AO75" s="5399"/>
      <c r="AP75" s="5558"/>
      <c r="AQ75" s="5559"/>
      <c r="AR75" s="5560"/>
      <c r="AS75" s="5558"/>
      <c r="AT75" s="5559"/>
      <c r="AU75" s="5560"/>
      <c r="AV75" s="5558"/>
      <c r="AW75" s="5559"/>
      <c r="AX75" s="5560"/>
      <c r="AY75" s="5479"/>
      <c r="AZ75" s="5480"/>
      <c r="BA75" s="5534"/>
      <c r="BB75" s="5479"/>
      <c r="BC75" s="5480"/>
      <c r="BD75" s="5481"/>
      <c r="BE75" s="5653"/>
      <c r="BF75" s="5654"/>
      <c r="BG75" s="5381"/>
      <c r="BH75" s="5288"/>
      <c r="BI75" s="5289"/>
      <c r="BJ75" s="5289"/>
      <c r="BK75" s="5289"/>
      <c r="BL75" s="5290"/>
    </row>
    <row r="76" spans="1:64" s="989" customFormat="1" ht="14.1" customHeight="1">
      <c r="A76" s="5111">
        <v>16</v>
      </c>
      <c r="B76" s="5114"/>
      <c r="C76" s="5115"/>
      <c r="D76" s="5115"/>
      <c r="E76" s="5115"/>
      <c r="F76" s="5116"/>
      <c r="G76" s="5083"/>
      <c r="H76" s="5084"/>
      <c r="I76" s="5084"/>
      <c r="J76" s="5084"/>
      <c r="K76" s="5084"/>
      <c r="L76" s="5085"/>
      <c r="M76" s="5513"/>
      <c r="N76" s="5123"/>
      <c r="O76" s="5124"/>
      <c r="P76" s="5125"/>
      <c r="Q76" s="5440"/>
      <c r="R76" s="5440"/>
      <c r="S76" s="5423"/>
      <c r="T76" s="5424"/>
      <c r="U76" s="5435"/>
      <c r="V76" s="5436"/>
      <c r="W76" s="5429"/>
      <c r="X76" s="5431" t="s">
        <v>154</v>
      </c>
      <c r="Y76" s="5433"/>
      <c r="Z76" s="5431" t="s">
        <v>154</v>
      </c>
      <c r="AA76" s="4166"/>
      <c r="AB76" s="5431" t="s">
        <v>154</v>
      </c>
      <c r="AC76" s="5768"/>
      <c r="AD76" s="5769"/>
      <c r="AE76" s="5772"/>
      <c r="AF76" s="5769"/>
      <c r="AG76" s="5417"/>
      <c r="AH76" s="5418"/>
      <c r="AI76" s="5419"/>
      <c r="AJ76" s="5417"/>
      <c r="AK76" s="5418"/>
      <c r="AL76" s="5419"/>
      <c r="AM76" s="5391">
        <f>SUM(AG76:AL78)</f>
        <v>0</v>
      </c>
      <c r="AN76" s="5392"/>
      <c r="AO76" s="5393"/>
      <c r="AP76" s="5567"/>
      <c r="AQ76" s="5568"/>
      <c r="AR76" s="5569"/>
      <c r="AS76" s="5567"/>
      <c r="AT76" s="5568"/>
      <c r="AU76" s="5569"/>
      <c r="AV76" s="5567"/>
      <c r="AW76" s="5568"/>
      <c r="AX76" s="5569"/>
      <c r="AY76" s="5476">
        <f>SUM(AP76:AX78)</f>
        <v>0</v>
      </c>
      <c r="AZ76" s="5477"/>
      <c r="BA76" s="5570"/>
      <c r="BB76" s="5476">
        <f>AE76+AM76+AY76</f>
        <v>0</v>
      </c>
      <c r="BC76" s="5477"/>
      <c r="BD76" s="5478"/>
      <c r="BE76" s="5736"/>
      <c r="BF76" s="5640"/>
      <c r="BG76" s="5379"/>
      <c r="BH76" s="5676"/>
      <c r="BI76" s="5677"/>
      <c r="BJ76" s="5677"/>
      <c r="BK76" s="5677"/>
      <c r="BL76" s="5678"/>
    </row>
    <row r="77" spans="1:64" s="989" customFormat="1" ht="14.1" customHeight="1">
      <c r="A77" s="5112"/>
      <c r="B77" s="5774"/>
      <c r="C77" s="5775"/>
      <c r="D77" s="5775"/>
      <c r="E77" s="5775"/>
      <c r="F77" s="5776"/>
      <c r="G77" s="5086"/>
      <c r="H77" s="5087"/>
      <c r="I77" s="5087"/>
      <c r="J77" s="5087"/>
      <c r="K77" s="5087"/>
      <c r="L77" s="5088"/>
      <c r="M77" s="5263"/>
      <c r="N77" s="5126"/>
      <c r="O77" s="5127"/>
      <c r="P77" s="5128"/>
      <c r="Q77" s="5441"/>
      <c r="R77" s="5441"/>
      <c r="S77" s="5425"/>
      <c r="T77" s="5426"/>
      <c r="U77" s="5437"/>
      <c r="V77" s="5438"/>
      <c r="W77" s="5430"/>
      <c r="X77" s="5432"/>
      <c r="Y77" s="5434"/>
      <c r="Z77" s="5432"/>
      <c r="AA77" s="4169"/>
      <c r="AB77" s="5432"/>
      <c r="AC77" s="5770"/>
      <c r="AD77" s="5771"/>
      <c r="AE77" s="5773"/>
      <c r="AF77" s="5771"/>
      <c r="AG77" s="5420"/>
      <c r="AH77" s="5421"/>
      <c r="AI77" s="5422"/>
      <c r="AJ77" s="5420"/>
      <c r="AK77" s="5421"/>
      <c r="AL77" s="5422"/>
      <c r="AM77" s="5394"/>
      <c r="AN77" s="5395"/>
      <c r="AO77" s="5396"/>
      <c r="AP77" s="5555"/>
      <c r="AQ77" s="5556"/>
      <c r="AR77" s="5557"/>
      <c r="AS77" s="5555"/>
      <c r="AT77" s="5556"/>
      <c r="AU77" s="5557"/>
      <c r="AV77" s="5555"/>
      <c r="AW77" s="5556"/>
      <c r="AX77" s="5557"/>
      <c r="AY77" s="5531"/>
      <c r="AZ77" s="5532"/>
      <c r="BA77" s="5533"/>
      <c r="BB77" s="5531"/>
      <c r="BC77" s="5532"/>
      <c r="BD77" s="5535"/>
      <c r="BE77" s="5782"/>
      <c r="BF77" s="5783"/>
      <c r="BG77" s="5380"/>
      <c r="BH77" s="5443"/>
      <c r="BI77" s="5444"/>
      <c r="BJ77" s="5444"/>
      <c r="BK77" s="5444"/>
      <c r="BL77" s="5445"/>
    </row>
    <row r="78" spans="1:64" s="989" customFormat="1" ht="14.1" customHeight="1">
      <c r="A78" s="5113"/>
      <c r="B78" s="5777"/>
      <c r="C78" s="5778"/>
      <c r="D78" s="5779"/>
      <c r="E78" s="5780"/>
      <c r="F78" s="5781"/>
      <c r="G78" s="5089"/>
      <c r="H78" s="5090"/>
      <c r="I78" s="5090"/>
      <c r="J78" s="5090"/>
      <c r="K78" s="5090"/>
      <c r="L78" s="5091"/>
      <c r="M78" s="5264"/>
      <c r="N78" s="5370"/>
      <c r="O78" s="5371"/>
      <c r="P78" s="5372"/>
      <c r="Q78" s="5442"/>
      <c r="R78" s="5442"/>
      <c r="S78" s="5427"/>
      <c r="T78" s="5428"/>
      <c r="U78" s="5439"/>
      <c r="V78" s="2620"/>
      <c r="W78" s="1125"/>
      <c r="X78" s="1126" t="s">
        <v>47</v>
      </c>
      <c r="Y78" s="1372"/>
      <c r="Z78" s="1126" t="s">
        <v>47</v>
      </c>
      <c r="AA78" s="1372"/>
      <c r="AB78" s="1126" t="s">
        <v>47</v>
      </c>
      <c r="AC78" s="1173"/>
      <c r="AD78" s="1174"/>
      <c r="AE78" s="1175"/>
      <c r="AF78" s="1176"/>
      <c r="AG78" s="5237"/>
      <c r="AH78" s="5238"/>
      <c r="AI78" s="5239"/>
      <c r="AJ78" s="5237"/>
      <c r="AK78" s="5238"/>
      <c r="AL78" s="5239"/>
      <c r="AM78" s="5397"/>
      <c r="AN78" s="5398"/>
      <c r="AO78" s="5399"/>
      <c r="AP78" s="5558"/>
      <c r="AQ78" s="5559"/>
      <c r="AR78" s="5560"/>
      <c r="AS78" s="5558"/>
      <c r="AT78" s="5559"/>
      <c r="AU78" s="5560"/>
      <c r="AV78" s="5558"/>
      <c r="AW78" s="5559"/>
      <c r="AX78" s="5560"/>
      <c r="AY78" s="5479"/>
      <c r="AZ78" s="5480"/>
      <c r="BA78" s="5534"/>
      <c r="BB78" s="5479"/>
      <c r="BC78" s="5480"/>
      <c r="BD78" s="5481"/>
      <c r="BE78" s="5653"/>
      <c r="BF78" s="5654"/>
      <c r="BG78" s="5381"/>
      <c r="BH78" s="5288"/>
      <c r="BI78" s="5289"/>
      <c r="BJ78" s="5289"/>
      <c r="BK78" s="5289"/>
      <c r="BL78" s="5290"/>
    </row>
    <row r="79" spans="1:64" s="989" customFormat="1" ht="14.1" customHeight="1">
      <c r="A79" s="5111">
        <v>17</v>
      </c>
      <c r="B79" s="5114"/>
      <c r="C79" s="5115"/>
      <c r="D79" s="5115"/>
      <c r="E79" s="5115"/>
      <c r="F79" s="5116"/>
      <c r="G79" s="5083"/>
      <c r="H79" s="5084"/>
      <c r="I79" s="5084"/>
      <c r="J79" s="5084"/>
      <c r="K79" s="5084"/>
      <c r="L79" s="5085"/>
      <c r="M79" s="5513"/>
      <c r="N79" s="5123"/>
      <c r="O79" s="5124"/>
      <c r="P79" s="5125"/>
      <c r="Q79" s="5440"/>
      <c r="R79" s="5440"/>
      <c r="S79" s="5423"/>
      <c r="T79" s="5424"/>
      <c r="U79" s="5435"/>
      <c r="V79" s="5436"/>
      <c r="W79" s="5429"/>
      <c r="X79" s="5431" t="s">
        <v>154</v>
      </c>
      <c r="Y79" s="5433"/>
      <c r="Z79" s="5431" t="s">
        <v>154</v>
      </c>
      <c r="AA79" s="4166"/>
      <c r="AB79" s="5431" t="s">
        <v>154</v>
      </c>
      <c r="AC79" s="5768"/>
      <c r="AD79" s="5769"/>
      <c r="AE79" s="5772"/>
      <c r="AF79" s="5769"/>
      <c r="AG79" s="5417"/>
      <c r="AH79" s="5418"/>
      <c r="AI79" s="5419"/>
      <c r="AJ79" s="5417"/>
      <c r="AK79" s="5418"/>
      <c r="AL79" s="5419"/>
      <c r="AM79" s="5391">
        <f>SUM(AG79:AL81)</f>
        <v>0</v>
      </c>
      <c r="AN79" s="5392"/>
      <c r="AO79" s="5393"/>
      <c r="AP79" s="5567"/>
      <c r="AQ79" s="5568"/>
      <c r="AR79" s="5569"/>
      <c r="AS79" s="5567"/>
      <c r="AT79" s="5568"/>
      <c r="AU79" s="5569"/>
      <c r="AV79" s="5567"/>
      <c r="AW79" s="5568"/>
      <c r="AX79" s="5569"/>
      <c r="AY79" s="5476">
        <f>SUM(AP79:AX81)</f>
        <v>0</v>
      </c>
      <c r="AZ79" s="5477"/>
      <c r="BA79" s="5570"/>
      <c r="BB79" s="5476">
        <f>AE79+AM79+AY79</f>
        <v>0</v>
      </c>
      <c r="BC79" s="5477"/>
      <c r="BD79" s="5478"/>
      <c r="BE79" s="5736"/>
      <c r="BF79" s="5640"/>
      <c r="BG79" s="5379"/>
      <c r="BH79" s="5676"/>
      <c r="BI79" s="5677"/>
      <c r="BJ79" s="5677"/>
      <c r="BK79" s="5677"/>
      <c r="BL79" s="5678"/>
    </row>
    <row r="80" spans="1:64" s="989" customFormat="1" ht="14.1" customHeight="1">
      <c r="A80" s="5112"/>
      <c r="B80" s="5774"/>
      <c r="C80" s="5775"/>
      <c r="D80" s="5775"/>
      <c r="E80" s="5775"/>
      <c r="F80" s="5776"/>
      <c r="G80" s="5086"/>
      <c r="H80" s="5087"/>
      <c r="I80" s="5087"/>
      <c r="J80" s="5087"/>
      <c r="K80" s="5087"/>
      <c r="L80" s="5088"/>
      <c r="M80" s="5263"/>
      <c r="N80" s="5126"/>
      <c r="O80" s="5127"/>
      <c r="P80" s="5128"/>
      <c r="Q80" s="5441"/>
      <c r="R80" s="5441"/>
      <c r="S80" s="5425"/>
      <c r="T80" s="5426"/>
      <c r="U80" s="5437"/>
      <c r="V80" s="5438"/>
      <c r="W80" s="5430"/>
      <c r="X80" s="5432"/>
      <c r="Y80" s="5434"/>
      <c r="Z80" s="5432"/>
      <c r="AA80" s="4169"/>
      <c r="AB80" s="5432"/>
      <c r="AC80" s="5770"/>
      <c r="AD80" s="5771"/>
      <c r="AE80" s="5773"/>
      <c r="AF80" s="5771"/>
      <c r="AG80" s="5420"/>
      <c r="AH80" s="5421"/>
      <c r="AI80" s="5422"/>
      <c r="AJ80" s="5420"/>
      <c r="AK80" s="5421"/>
      <c r="AL80" s="5422"/>
      <c r="AM80" s="5394"/>
      <c r="AN80" s="5395"/>
      <c r="AO80" s="5396"/>
      <c r="AP80" s="5555"/>
      <c r="AQ80" s="5556"/>
      <c r="AR80" s="5557"/>
      <c r="AS80" s="5555"/>
      <c r="AT80" s="5556"/>
      <c r="AU80" s="5557"/>
      <c r="AV80" s="5555"/>
      <c r="AW80" s="5556"/>
      <c r="AX80" s="5557"/>
      <c r="AY80" s="5531"/>
      <c r="AZ80" s="5532"/>
      <c r="BA80" s="5533"/>
      <c r="BB80" s="5531"/>
      <c r="BC80" s="5532"/>
      <c r="BD80" s="5535"/>
      <c r="BE80" s="5782"/>
      <c r="BF80" s="5783"/>
      <c r="BG80" s="5380"/>
      <c r="BH80" s="5443"/>
      <c r="BI80" s="5444"/>
      <c r="BJ80" s="5444"/>
      <c r="BK80" s="5444"/>
      <c r="BL80" s="5445"/>
    </row>
    <row r="81" spans="1:65" s="989" customFormat="1" ht="14.1" customHeight="1">
      <c r="A81" s="5113"/>
      <c r="B81" s="5777"/>
      <c r="C81" s="5778"/>
      <c r="D81" s="5779"/>
      <c r="E81" s="5780"/>
      <c r="F81" s="5781"/>
      <c r="G81" s="5089"/>
      <c r="H81" s="5090"/>
      <c r="I81" s="5090"/>
      <c r="J81" s="5090"/>
      <c r="K81" s="5090"/>
      <c r="L81" s="5091"/>
      <c r="M81" s="5264"/>
      <c r="N81" s="5370"/>
      <c r="O81" s="5371"/>
      <c r="P81" s="5372"/>
      <c r="Q81" s="5442"/>
      <c r="R81" s="5442"/>
      <c r="S81" s="5427"/>
      <c r="T81" s="5428"/>
      <c r="U81" s="5439"/>
      <c r="V81" s="2620"/>
      <c r="W81" s="1125"/>
      <c r="X81" s="1126" t="s">
        <v>47</v>
      </c>
      <c r="Y81" s="1372"/>
      <c r="Z81" s="1126" t="s">
        <v>47</v>
      </c>
      <c r="AA81" s="1372"/>
      <c r="AB81" s="1126" t="s">
        <v>47</v>
      </c>
      <c r="AC81" s="1173"/>
      <c r="AD81" s="1174"/>
      <c r="AE81" s="1175"/>
      <c r="AF81" s="1176"/>
      <c r="AG81" s="5237"/>
      <c r="AH81" s="5238"/>
      <c r="AI81" s="5239"/>
      <c r="AJ81" s="5237"/>
      <c r="AK81" s="5238"/>
      <c r="AL81" s="5239"/>
      <c r="AM81" s="5397"/>
      <c r="AN81" s="5398"/>
      <c r="AO81" s="5399"/>
      <c r="AP81" s="5558"/>
      <c r="AQ81" s="5559"/>
      <c r="AR81" s="5560"/>
      <c r="AS81" s="5558"/>
      <c r="AT81" s="5559"/>
      <c r="AU81" s="5560"/>
      <c r="AV81" s="5558"/>
      <c r="AW81" s="5559"/>
      <c r="AX81" s="5560"/>
      <c r="AY81" s="5479"/>
      <c r="AZ81" s="5480"/>
      <c r="BA81" s="5534"/>
      <c r="BB81" s="5479"/>
      <c r="BC81" s="5480"/>
      <c r="BD81" s="5481"/>
      <c r="BE81" s="5653"/>
      <c r="BF81" s="5654"/>
      <c r="BG81" s="5381"/>
      <c r="BH81" s="5288"/>
      <c r="BI81" s="5289"/>
      <c r="BJ81" s="5289"/>
      <c r="BK81" s="5289"/>
      <c r="BL81" s="5290"/>
    </row>
    <row r="82" spans="1:65" s="989" customFormat="1" ht="14.1" customHeight="1">
      <c r="A82" s="5111">
        <v>18</v>
      </c>
      <c r="B82" s="5114"/>
      <c r="C82" s="5115"/>
      <c r="D82" s="5115"/>
      <c r="E82" s="5115"/>
      <c r="F82" s="5116"/>
      <c r="G82" s="5083"/>
      <c r="H82" s="5084"/>
      <c r="I82" s="5084"/>
      <c r="J82" s="5084"/>
      <c r="K82" s="5084"/>
      <c r="L82" s="5085"/>
      <c r="M82" s="5513"/>
      <c r="N82" s="5123"/>
      <c r="O82" s="5124"/>
      <c r="P82" s="5125"/>
      <c r="Q82" s="5440"/>
      <c r="R82" s="5440"/>
      <c r="S82" s="5423"/>
      <c r="T82" s="5424"/>
      <c r="U82" s="5435"/>
      <c r="V82" s="5436"/>
      <c r="W82" s="5429"/>
      <c r="X82" s="5431" t="s">
        <v>154</v>
      </c>
      <c r="Y82" s="5433"/>
      <c r="Z82" s="5431" t="s">
        <v>154</v>
      </c>
      <c r="AA82" s="4166"/>
      <c r="AB82" s="5431" t="s">
        <v>154</v>
      </c>
      <c r="AC82" s="5768"/>
      <c r="AD82" s="5769"/>
      <c r="AE82" s="5772"/>
      <c r="AF82" s="5769"/>
      <c r="AG82" s="5417"/>
      <c r="AH82" s="5418"/>
      <c r="AI82" s="5419"/>
      <c r="AJ82" s="5417"/>
      <c r="AK82" s="5418"/>
      <c r="AL82" s="5419"/>
      <c r="AM82" s="5391">
        <f>SUM(AG82:AL84)</f>
        <v>0</v>
      </c>
      <c r="AN82" s="5392"/>
      <c r="AO82" s="5393"/>
      <c r="AP82" s="5567"/>
      <c r="AQ82" s="5568"/>
      <c r="AR82" s="5569"/>
      <c r="AS82" s="5567"/>
      <c r="AT82" s="5568"/>
      <c r="AU82" s="5569"/>
      <c r="AV82" s="5567"/>
      <c r="AW82" s="5568"/>
      <c r="AX82" s="5569"/>
      <c r="AY82" s="5476">
        <f>SUM(AP82:AX84)</f>
        <v>0</v>
      </c>
      <c r="AZ82" s="5477"/>
      <c r="BA82" s="5570"/>
      <c r="BB82" s="5476">
        <f>AE82+AM82+AY82</f>
        <v>0</v>
      </c>
      <c r="BC82" s="5477"/>
      <c r="BD82" s="5478"/>
      <c r="BE82" s="5736"/>
      <c r="BF82" s="5640"/>
      <c r="BG82" s="5379"/>
      <c r="BH82" s="5784"/>
      <c r="BI82" s="5785"/>
      <c r="BJ82" s="5785"/>
      <c r="BK82" s="5785"/>
      <c r="BL82" s="5786"/>
    </row>
    <row r="83" spans="1:65" s="989" customFormat="1" ht="14.1" customHeight="1">
      <c r="A83" s="5112"/>
      <c r="B83" s="5774"/>
      <c r="C83" s="5775"/>
      <c r="D83" s="5775"/>
      <c r="E83" s="5775"/>
      <c r="F83" s="5776"/>
      <c r="G83" s="5086"/>
      <c r="H83" s="5087"/>
      <c r="I83" s="5087"/>
      <c r="J83" s="5087"/>
      <c r="K83" s="5087"/>
      <c r="L83" s="5088"/>
      <c r="M83" s="5263"/>
      <c r="N83" s="5126"/>
      <c r="O83" s="5127"/>
      <c r="P83" s="5128"/>
      <c r="Q83" s="5441"/>
      <c r="R83" s="5441"/>
      <c r="S83" s="5425"/>
      <c r="T83" s="5426"/>
      <c r="U83" s="5437"/>
      <c r="V83" s="5438"/>
      <c r="W83" s="5430"/>
      <c r="X83" s="5432"/>
      <c r="Y83" s="5434"/>
      <c r="Z83" s="5432"/>
      <c r="AA83" s="4169"/>
      <c r="AB83" s="5432"/>
      <c r="AC83" s="5770"/>
      <c r="AD83" s="5771"/>
      <c r="AE83" s="5773"/>
      <c r="AF83" s="5771"/>
      <c r="AG83" s="5420"/>
      <c r="AH83" s="5421"/>
      <c r="AI83" s="5422"/>
      <c r="AJ83" s="5420"/>
      <c r="AK83" s="5421"/>
      <c r="AL83" s="5422"/>
      <c r="AM83" s="5394"/>
      <c r="AN83" s="5395"/>
      <c r="AO83" s="5396"/>
      <c r="AP83" s="5555"/>
      <c r="AQ83" s="5556"/>
      <c r="AR83" s="5557"/>
      <c r="AS83" s="5555"/>
      <c r="AT83" s="5556"/>
      <c r="AU83" s="5557"/>
      <c r="AV83" s="5555"/>
      <c r="AW83" s="5556"/>
      <c r="AX83" s="5557"/>
      <c r="AY83" s="5531"/>
      <c r="AZ83" s="5532"/>
      <c r="BA83" s="5533"/>
      <c r="BB83" s="5531"/>
      <c r="BC83" s="5532"/>
      <c r="BD83" s="5535"/>
      <c r="BE83" s="5782"/>
      <c r="BF83" s="5783"/>
      <c r="BG83" s="5380"/>
      <c r="BH83" s="5443"/>
      <c r="BI83" s="5444"/>
      <c r="BJ83" s="5444"/>
      <c r="BK83" s="5444"/>
      <c r="BL83" s="5445"/>
    </row>
    <row r="84" spans="1:65" s="989" customFormat="1" ht="14.1" customHeight="1" thickBot="1">
      <c r="A84" s="5514"/>
      <c r="B84" s="5798"/>
      <c r="C84" s="5799"/>
      <c r="D84" s="5800"/>
      <c r="E84" s="5792"/>
      <c r="F84" s="5793"/>
      <c r="G84" s="5092"/>
      <c r="H84" s="5093"/>
      <c r="I84" s="5093"/>
      <c r="J84" s="5093"/>
      <c r="K84" s="5093"/>
      <c r="L84" s="5094"/>
      <c r="M84" s="5703"/>
      <c r="N84" s="5453"/>
      <c r="O84" s="5454"/>
      <c r="P84" s="5455"/>
      <c r="Q84" s="5518"/>
      <c r="R84" s="5518"/>
      <c r="S84" s="5460"/>
      <c r="T84" s="5461"/>
      <c r="U84" s="5588"/>
      <c r="V84" s="5589"/>
      <c r="W84" s="1131"/>
      <c r="X84" s="1132" t="s">
        <v>47</v>
      </c>
      <c r="Y84" s="1371"/>
      <c r="Z84" s="1132" t="s">
        <v>47</v>
      </c>
      <c r="AA84" s="1371"/>
      <c r="AB84" s="1132" t="s">
        <v>47</v>
      </c>
      <c r="AC84" s="1177"/>
      <c r="AD84" s="1178"/>
      <c r="AE84" s="1179"/>
      <c r="AF84" s="1180"/>
      <c r="AG84" s="5457"/>
      <c r="AH84" s="5458"/>
      <c r="AI84" s="5459"/>
      <c r="AJ84" s="5457"/>
      <c r="AK84" s="5458"/>
      <c r="AL84" s="5459"/>
      <c r="AM84" s="5463"/>
      <c r="AN84" s="5464"/>
      <c r="AO84" s="5465"/>
      <c r="AP84" s="5574"/>
      <c r="AQ84" s="5575"/>
      <c r="AR84" s="5576"/>
      <c r="AS84" s="5574"/>
      <c r="AT84" s="5575"/>
      <c r="AU84" s="5576"/>
      <c r="AV84" s="5574"/>
      <c r="AW84" s="5575"/>
      <c r="AX84" s="5576"/>
      <c r="AY84" s="5577"/>
      <c r="AZ84" s="5578"/>
      <c r="BA84" s="5579"/>
      <c r="BB84" s="5577"/>
      <c r="BC84" s="5578"/>
      <c r="BD84" s="5580"/>
      <c r="BE84" s="5787"/>
      <c r="BF84" s="5788"/>
      <c r="BG84" s="5462"/>
      <c r="BH84" s="5789"/>
      <c r="BI84" s="5790"/>
      <c r="BJ84" s="5790"/>
      <c r="BK84" s="5790"/>
      <c r="BL84" s="5791"/>
    </row>
    <row r="85" spans="1:65" s="989" customFormat="1" ht="14.1" customHeight="1">
      <c r="A85" s="1209"/>
      <c r="B85" s="1209"/>
      <c r="C85" s="1209"/>
      <c r="D85" s="1209"/>
      <c r="E85" s="1209"/>
      <c r="F85" s="1209"/>
      <c r="M85" s="1209"/>
      <c r="N85" s="1209"/>
      <c r="O85" s="1209"/>
      <c r="P85" s="1209"/>
      <c r="Q85" s="1209"/>
      <c r="R85" s="1209"/>
      <c r="S85" s="1209"/>
      <c r="T85" s="1209"/>
      <c r="U85" s="1117"/>
      <c r="V85" s="1117"/>
      <c r="W85" s="1153"/>
      <c r="X85" s="1209"/>
      <c r="Y85" s="1153"/>
      <c r="Z85" s="1209"/>
      <c r="AA85" s="1209"/>
      <c r="AB85" s="1209"/>
      <c r="AC85" s="1182"/>
      <c r="AD85" s="1182"/>
      <c r="AE85" s="1182"/>
      <c r="AF85" s="1182"/>
      <c r="AG85" s="1183"/>
      <c r="AH85" s="1183"/>
      <c r="AI85" s="1183"/>
      <c r="AJ85" s="1183"/>
      <c r="AK85" s="1183"/>
      <c r="AL85" s="1183"/>
      <c r="AM85" s="1184"/>
      <c r="AN85" s="1184"/>
      <c r="AO85" s="1184"/>
      <c r="AP85" s="1185"/>
      <c r="AQ85" s="1185"/>
      <c r="AR85" s="1185"/>
      <c r="AS85" s="1185"/>
      <c r="AT85" s="1185"/>
      <c r="AU85" s="1185"/>
      <c r="AV85" s="1185"/>
      <c r="AW85" s="1185"/>
      <c r="AX85" s="1185"/>
      <c r="AY85" s="1183"/>
      <c r="AZ85" s="1183"/>
      <c r="BA85" s="1183"/>
      <c r="BB85" s="1183"/>
      <c r="BC85" s="1183"/>
      <c r="BD85" s="1183"/>
      <c r="BE85" s="1209"/>
      <c r="BF85" s="1209"/>
      <c r="BG85" s="1209"/>
      <c r="BH85" s="1117"/>
      <c r="BI85" s="1117"/>
      <c r="BJ85" s="1117"/>
      <c r="BK85" s="1117"/>
      <c r="BL85" s="1117"/>
    </row>
    <row r="86" spans="1:65" s="989" customFormat="1" ht="14.1" customHeight="1">
      <c r="A86" s="1209"/>
      <c r="B86" s="1209"/>
      <c r="C86" s="1209"/>
      <c r="D86" s="1209"/>
      <c r="E86" s="1209"/>
      <c r="F86" s="1209"/>
      <c r="M86" s="1209"/>
      <c r="N86" s="1209"/>
      <c r="O86" s="1209"/>
      <c r="P86" s="1209"/>
      <c r="Q86" s="1209"/>
      <c r="R86" s="1209"/>
      <c r="S86" s="1209"/>
      <c r="T86" s="1209"/>
      <c r="U86" s="1117"/>
      <c r="V86" s="1117"/>
      <c r="W86" s="1153"/>
      <c r="X86" s="1209"/>
      <c r="Y86" s="1153"/>
      <c r="Z86" s="1209"/>
      <c r="AA86" s="1209"/>
      <c r="AB86" s="1209"/>
      <c r="AC86" s="1182"/>
      <c r="AD86" s="1182"/>
      <c r="AE86" s="1182"/>
      <c r="AF86" s="1182"/>
      <c r="AG86" s="1183"/>
      <c r="AH86" s="1183"/>
      <c r="AI86" s="1183"/>
      <c r="AJ86" s="1183"/>
      <c r="AK86" s="1183"/>
      <c r="AL86" s="1183"/>
      <c r="AM86" s="1184"/>
      <c r="AN86" s="1184"/>
      <c r="AO86" s="1184"/>
      <c r="AP86" s="1185"/>
      <c r="AQ86" s="1185"/>
      <c r="AR86" s="1185"/>
      <c r="AS86" s="1185"/>
      <c r="AT86" s="1185"/>
      <c r="AU86" s="1185"/>
      <c r="AV86" s="1185"/>
      <c r="AW86" s="1185"/>
      <c r="AX86" s="1185"/>
      <c r="AY86" s="1183"/>
      <c r="AZ86" s="1183"/>
      <c r="BA86" s="1183"/>
      <c r="BB86" s="1183"/>
      <c r="BC86" s="1183"/>
      <c r="BD86" s="1183"/>
      <c r="BE86" s="1209"/>
      <c r="BF86" s="1209"/>
      <c r="BG86" s="1209"/>
      <c r="BH86" s="1117"/>
      <c r="BI86" s="1117"/>
      <c r="BJ86" s="1117"/>
      <c r="BK86" s="1117"/>
      <c r="BL86" s="1117"/>
    </row>
    <row r="87" spans="1:65" ht="14.1" customHeight="1">
      <c r="A87" s="3414" t="s">
        <v>1940</v>
      </c>
      <c r="B87" s="5612"/>
      <c r="C87" s="5612"/>
      <c r="D87" s="5612"/>
      <c r="E87" s="5612"/>
      <c r="F87" s="5612"/>
      <c r="G87" s="5612"/>
      <c r="H87" s="5612"/>
      <c r="I87" s="5612"/>
      <c r="J87" s="5612"/>
      <c r="K87" s="5612"/>
      <c r="L87" s="5612"/>
      <c r="M87" s="5612"/>
      <c r="N87" s="5612"/>
      <c r="O87" s="5612"/>
      <c r="P87" s="5612"/>
      <c r="Q87" s="5612"/>
      <c r="R87" s="5612"/>
      <c r="S87" s="5612"/>
      <c r="T87" s="5612"/>
      <c r="U87" s="5612"/>
      <c r="V87" s="5612"/>
      <c r="W87" s="5612"/>
      <c r="X87" s="5612"/>
      <c r="Y87" s="5612"/>
      <c r="Z87" s="5612"/>
      <c r="AA87" s="5612"/>
      <c r="AB87" s="5612"/>
      <c r="AC87" s="5612"/>
      <c r="AD87" s="5612"/>
      <c r="AE87" s="5612"/>
      <c r="AF87" s="5612"/>
      <c r="AG87" s="5612"/>
      <c r="AH87" s="5612"/>
      <c r="AI87" s="5612"/>
      <c r="AJ87" s="5612"/>
      <c r="AK87" s="5612"/>
      <c r="AL87" s="5612"/>
      <c r="AM87" s="5612"/>
      <c r="AN87" s="5612"/>
      <c r="AO87" s="5612"/>
      <c r="AP87" s="5612"/>
      <c r="AQ87" s="5612"/>
      <c r="AR87" s="5612"/>
      <c r="AS87" s="5612"/>
      <c r="AT87" s="5612"/>
      <c r="AU87" s="5612"/>
      <c r="AV87" s="5612"/>
      <c r="AW87" s="5612"/>
      <c r="AX87" s="5612"/>
      <c r="AY87" s="5612"/>
      <c r="AZ87" s="5612"/>
      <c r="BA87" s="5612"/>
      <c r="BB87" s="5612"/>
      <c r="BC87" s="5612"/>
      <c r="BD87" s="5612"/>
      <c r="BE87" s="5612"/>
      <c r="BF87" s="5612"/>
      <c r="BG87" s="5612"/>
      <c r="BH87" s="5612"/>
      <c r="BI87" s="5612"/>
      <c r="BJ87" s="5612"/>
      <c r="BK87" s="5612"/>
      <c r="BL87" s="5612"/>
    </row>
    <row r="88" spans="1:65" ht="5.0999999999999996" customHeight="1"/>
    <row r="89" spans="1:65" ht="14.1" customHeight="1">
      <c r="A89" s="1109" t="s">
        <v>1636</v>
      </c>
      <c r="B89" s="1109"/>
      <c r="C89" s="1106"/>
      <c r="D89" s="1106"/>
      <c r="E89" s="1106"/>
      <c r="F89" s="1106"/>
      <c r="G89" s="1106"/>
      <c r="H89" s="1106"/>
      <c r="I89" s="1106"/>
      <c r="J89" s="1106"/>
      <c r="K89" s="1106"/>
      <c r="L89" s="1106"/>
      <c r="M89" s="1106"/>
      <c r="N89" s="1106"/>
      <c r="O89" s="1106"/>
      <c r="P89" s="1106"/>
      <c r="Q89" s="1106"/>
      <c r="R89" s="1106"/>
      <c r="S89" s="1106"/>
      <c r="T89" s="1106"/>
      <c r="U89" s="1106"/>
      <c r="V89" s="1106"/>
      <c r="W89" s="1106"/>
      <c r="X89" s="1106"/>
      <c r="Y89" s="1106"/>
      <c r="Z89" s="1106"/>
      <c r="AA89" s="1106"/>
      <c r="AB89" s="1106"/>
      <c r="AC89" s="1106"/>
      <c r="AD89" s="1106"/>
      <c r="AE89" s="1106"/>
      <c r="AF89" s="1106"/>
      <c r="AV89" s="914"/>
      <c r="AW89" s="5109" t="s">
        <v>1621</v>
      </c>
      <c r="AX89" s="5109"/>
      <c r="AY89" s="5109"/>
      <c r="AZ89" s="5109"/>
      <c r="BA89" s="5109"/>
      <c r="BB89" s="5109"/>
      <c r="BC89" s="5109"/>
      <c r="BD89" s="5110">
        <f>BD47</f>
        <v>0</v>
      </c>
      <c r="BE89" s="5110"/>
      <c r="BF89" s="5129" t="s">
        <v>1583</v>
      </c>
      <c r="BG89" s="5129"/>
      <c r="BH89" s="5129"/>
      <c r="BI89" s="5129"/>
      <c r="BJ89" s="5129"/>
      <c r="BK89" s="5129"/>
      <c r="BL89" s="1605"/>
      <c r="BM89" s="1605"/>
    </row>
    <row r="90" spans="1:65" ht="6.95" customHeight="1" thickBot="1">
      <c r="A90" s="1109"/>
      <c r="B90" s="1109"/>
      <c r="C90" s="1106"/>
      <c r="D90" s="1106"/>
      <c r="E90" s="1106"/>
      <c r="F90" s="1106"/>
      <c r="G90" s="1106"/>
      <c r="H90" s="1106"/>
      <c r="I90" s="1106"/>
      <c r="J90" s="1106"/>
      <c r="K90" s="1106"/>
      <c r="L90" s="1106"/>
      <c r="M90" s="1106"/>
      <c r="N90" s="1106"/>
      <c r="O90" s="1106"/>
      <c r="P90" s="1106"/>
      <c r="Q90" s="1106"/>
      <c r="R90" s="1106"/>
      <c r="S90" s="1106"/>
      <c r="T90" s="1106"/>
      <c r="U90" s="1106"/>
      <c r="V90" s="1106"/>
      <c r="W90" s="1106"/>
      <c r="X90" s="1106"/>
      <c r="Y90" s="1106"/>
      <c r="Z90" s="1106"/>
      <c r="AA90" s="1106"/>
      <c r="AB90" s="1106"/>
      <c r="AC90" s="1106"/>
      <c r="AD90" s="1106"/>
      <c r="AE90" s="1106"/>
      <c r="AF90" s="1106"/>
    </row>
    <row r="91" spans="1:65" s="1085" customFormat="1" ht="12.95" customHeight="1">
      <c r="A91" s="5130" t="s">
        <v>905</v>
      </c>
      <c r="B91" s="5098" t="s">
        <v>71</v>
      </c>
      <c r="C91" s="5099"/>
      <c r="D91" s="5099"/>
      <c r="E91" s="5099"/>
      <c r="F91" s="5133"/>
      <c r="G91" s="5098" t="s">
        <v>67</v>
      </c>
      <c r="H91" s="5099"/>
      <c r="I91" s="5099"/>
      <c r="J91" s="5099"/>
      <c r="K91" s="5099"/>
      <c r="L91" s="5100"/>
      <c r="M91" s="5135" t="s">
        <v>1635</v>
      </c>
      <c r="N91" s="5138" t="s">
        <v>889</v>
      </c>
      <c r="O91" s="5139"/>
      <c r="P91" s="5140"/>
      <c r="Q91" s="5230" t="s">
        <v>886</v>
      </c>
      <c r="R91" s="5230" t="s">
        <v>888</v>
      </c>
      <c r="S91" s="5306" t="s">
        <v>901</v>
      </c>
      <c r="T91" s="5307"/>
      <c r="U91" s="5098" t="s">
        <v>72</v>
      </c>
      <c r="V91" s="5099"/>
      <c r="W91" s="5099"/>
      <c r="X91" s="5099"/>
      <c r="Y91" s="5099"/>
      <c r="Z91" s="5099"/>
      <c r="AA91" s="5099"/>
      <c r="AB91" s="5099"/>
      <c r="AC91" s="5233" t="s">
        <v>1591</v>
      </c>
      <c r="AD91" s="5099"/>
      <c r="AE91" s="5099"/>
      <c r="AF91" s="5099"/>
      <c r="AG91" s="5099"/>
      <c r="AH91" s="5099"/>
      <c r="AI91" s="5099"/>
      <c r="AJ91" s="5099"/>
      <c r="AK91" s="5099"/>
      <c r="AL91" s="5099"/>
      <c r="AM91" s="5099"/>
      <c r="AN91" s="5099"/>
      <c r="AO91" s="5099"/>
      <c r="AP91" s="5099"/>
      <c r="AQ91" s="5099"/>
      <c r="AR91" s="5099"/>
      <c r="AS91" s="5099"/>
      <c r="AT91" s="5099"/>
      <c r="AU91" s="5099"/>
      <c r="AV91" s="5099"/>
      <c r="AW91" s="5099"/>
      <c r="AX91" s="5099"/>
      <c r="AY91" s="5099"/>
      <c r="AZ91" s="5099"/>
      <c r="BA91" s="5099"/>
      <c r="BB91" s="5099"/>
      <c r="BC91" s="5099"/>
      <c r="BD91" s="5234"/>
      <c r="BE91" s="5713" t="s">
        <v>172</v>
      </c>
      <c r="BF91" s="5714"/>
      <c r="BG91" s="5144" t="s">
        <v>76</v>
      </c>
      <c r="BH91" s="5138" t="s">
        <v>63</v>
      </c>
      <c r="BI91" s="5635"/>
      <c r="BJ91" s="5635"/>
      <c r="BK91" s="5635"/>
      <c r="BL91" s="5636"/>
    </row>
    <row r="92" spans="1:65" s="1085" customFormat="1" ht="12.95" customHeight="1">
      <c r="A92" s="5131"/>
      <c r="B92" s="4169"/>
      <c r="C92" s="4170"/>
      <c r="D92" s="4170"/>
      <c r="E92" s="4170"/>
      <c r="F92" s="4171"/>
      <c r="G92" s="4169"/>
      <c r="H92" s="4170"/>
      <c r="I92" s="4170"/>
      <c r="J92" s="4170"/>
      <c r="K92" s="4170"/>
      <c r="L92" s="5101"/>
      <c r="M92" s="5136"/>
      <c r="N92" s="5141"/>
      <c r="O92" s="5142"/>
      <c r="P92" s="5143"/>
      <c r="Q92" s="5796"/>
      <c r="R92" s="5796"/>
      <c r="S92" s="5308"/>
      <c r="T92" s="5309"/>
      <c r="U92" s="4172"/>
      <c r="V92" s="4173"/>
      <c r="W92" s="4173"/>
      <c r="X92" s="4173"/>
      <c r="Y92" s="4173"/>
      <c r="Z92" s="4173"/>
      <c r="AA92" s="4173"/>
      <c r="AB92" s="4173"/>
      <c r="AC92" s="5235"/>
      <c r="AD92" s="4173"/>
      <c r="AE92" s="4173"/>
      <c r="AF92" s="4173"/>
      <c r="AG92" s="4173"/>
      <c r="AH92" s="4173"/>
      <c r="AI92" s="4173"/>
      <c r="AJ92" s="4173"/>
      <c r="AK92" s="4173"/>
      <c r="AL92" s="4173"/>
      <c r="AM92" s="4173"/>
      <c r="AN92" s="4173"/>
      <c r="AO92" s="4173"/>
      <c r="AP92" s="4173"/>
      <c r="AQ92" s="4173"/>
      <c r="AR92" s="4173"/>
      <c r="AS92" s="4173"/>
      <c r="AT92" s="4173"/>
      <c r="AU92" s="4173"/>
      <c r="AV92" s="4173"/>
      <c r="AW92" s="4173"/>
      <c r="AX92" s="4173"/>
      <c r="AY92" s="4173"/>
      <c r="AZ92" s="4173"/>
      <c r="BA92" s="4173"/>
      <c r="BB92" s="4173"/>
      <c r="BC92" s="4173"/>
      <c r="BD92" s="5236"/>
      <c r="BE92" s="5737" t="s">
        <v>1637</v>
      </c>
      <c r="BF92" s="5738"/>
      <c r="BG92" s="5633"/>
      <c r="BH92" s="5637"/>
      <c r="BI92" s="5638"/>
      <c r="BJ92" s="5638"/>
      <c r="BK92" s="5638"/>
      <c r="BL92" s="5639"/>
    </row>
    <row r="93" spans="1:65" s="1085" customFormat="1" ht="15" customHeight="1">
      <c r="A93" s="5131"/>
      <c r="B93" s="4169"/>
      <c r="C93" s="4170"/>
      <c r="D93" s="4170"/>
      <c r="E93" s="4170"/>
      <c r="F93" s="4171"/>
      <c r="G93" s="4169"/>
      <c r="H93" s="4170"/>
      <c r="I93" s="4170"/>
      <c r="J93" s="4170"/>
      <c r="K93" s="4170"/>
      <c r="L93" s="5101"/>
      <c r="M93" s="5136"/>
      <c r="N93" s="5141"/>
      <c r="O93" s="5142"/>
      <c r="P93" s="5143"/>
      <c r="Q93" s="5796"/>
      <c r="R93" s="5796"/>
      <c r="S93" s="5308"/>
      <c r="T93" s="5309"/>
      <c r="U93" s="5151" t="s">
        <v>73</v>
      </c>
      <c r="V93" s="5152"/>
      <c r="W93" s="5152"/>
      <c r="X93" s="5153"/>
      <c r="Y93" s="5154" t="s">
        <v>1592</v>
      </c>
      <c r="Z93" s="5155"/>
      <c r="AA93" s="5154" t="s">
        <v>1593</v>
      </c>
      <c r="AB93" s="5211"/>
      <c r="AC93" s="5163" t="s">
        <v>1829</v>
      </c>
      <c r="AD93" s="5164"/>
      <c r="AE93" s="5164"/>
      <c r="AF93" s="5164"/>
      <c r="AG93" s="5166" t="s">
        <v>446</v>
      </c>
      <c r="AH93" s="5164"/>
      <c r="AI93" s="5164"/>
      <c r="AJ93" s="5164"/>
      <c r="AK93" s="5164"/>
      <c r="AL93" s="5164"/>
      <c r="AM93" s="5164"/>
      <c r="AN93" s="5164"/>
      <c r="AO93" s="5164"/>
      <c r="AP93" s="5164"/>
      <c r="AQ93" s="5164"/>
      <c r="AR93" s="5164"/>
      <c r="AS93" s="5164"/>
      <c r="AT93" s="5164"/>
      <c r="AU93" s="5164"/>
      <c r="AV93" s="5164"/>
      <c r="AW93" s="5164"/>
      <c r="AX93" s="5164"/>
      <c r="AY93" s="5164"/>
      <c r="AZ93" s="5164"/>
      <c r="BA93" s="5164"/>
      <c r="BB93" s="5167" t="s">
        <v>219</v>
      </c>
      <c r="BC93" s="5168"/>
      <c r="BD93" s="5169"/>
      <c r="BE93" s="5739" t="s">
        <v>430</v>
      </c>
      <c r="BF93" s="5740"/>
      <c r="BG93" s="5633"/>
      <c r="BH93" s="5718" t="s">
        <v>1638</v>
      </c>
      <c r="BI93" s="5719"/>
      <c r="BJ93" s="5719"/>
      <c r="BK93" s="5719"/>
      <c r="BL93" s="5720"/>
    </row>
    <row r="94" spans="1:65" s="1085" customFormat="1" ht="15" customHeight="1">
      <c r="A94" s="5131"/>
      <c r="B94" s="5192" t="s">
        <v>437</v>
      </c>
      <c r="C94" s="5193"/>
      <c r="D94" s="5193"/>
      <c r="E94" s="5730" t="s">
        <v>903</v>
      </c>
      <c r="F94" s="5731"/>
      <c r="G94" s="4169"/>
      <c r="H94" s="4170"/>
      <c r="I94" s="4170"/>
      <c r="J94" s="4170"/>
      <c r="K94" s="4170"/>
      <c r="L94" s="5101"/>
      <c r="M94" s="5136"/>
      <c r="N94" s="5192" t="s">
        <v>1639</v>
      </c>
      <c r="O94" s="5193"/>
      <c r="P94" s="5194"/>
      <c r="Q94" s="5796"/>
      <c r="R94" s="5796"/>
      <c r="S94" s="5308"/>
      <c r="T94" s="5309"/>
      <c r="U94" s="5123" t="s">
        <v>900</v>
      </c>
      <c r="V94" s="5124"/>
      <c r="W94" s="5123" t="s">
        <v>902</v>
      </c>
      <c r="X94" s="5125"/>
      <c r="Y94" s="5156"/>
      <c r="Z94" s="5157"/>
      <c r="AA94" s="5156"/>
      <c r="AB94" s="5794"/>
      <c r="AC94" s="5736" t="s">
        <v>1640</v>
      </c>
      <c r="AD94" s="5125"/>
      <c r="AE94" s="5123" t="s">
        <v>445</v>
      </c>
      <c r="AF94" s="5125"/>
      <c r="AG94" s="5205" t="s">
        <v>899</v>
      </c>
      <c r="AH94" s="5671"/>
      <c r="AI94" s="5672"/>
      <c r="AJ94" s="5154" t="s">
        <v>898</v>
      </c>
      <c r="AK94" s="5211"/>
      <c r="AL94" s="5155"/>
      <c r="AM94" s="4166" t="s">
        <v>427</v>
      </c>
      <c r="AN94" s="4167"/>
      <c r="AO94" s="4168"/>
      <c r="AP94" s="5715" t="s">
        <v>1595</v>
      </c>
      <c r="AQ94" s="5716"/>
      <c r="AR94" s="5717"/>
      <c r="AS94" s="5715" t="s">
        <v>425</v>
      </c>
      <c r="AT94" s="5716"/>
      <c r="AU94" s="5717"/>
      <c r="AV94" s="5715" t="s">
        <v>1596</v>
      </c>
      <c r="AW94" s="5716"/>
      <c r="AX94" s="5717"/>
      <c r="AY94" s="5123" t="s">
        <v>427</v>
      </c>
      <c r="AZ94" s="5124"/>
      <c r="BA94" s="5124"/>
      <c r="BB94" s="5170"/>
      <c r="BC94" s="5171"/>
      <c r="BD94" s="5172"/>
      <c r="BE94" s="5741"/>
      <c r="BF94" s="5742"/>
      <c r="BG94" s="5633"/>
      <c r="BH94" s="5721"/>
      <c r="BI94" s="5722"/>
      <c r="BJ94" s="5722"/>
      <c r="BK94" s="5722"/>
      <c r="BL94" s="5723"/>
    </row>
    <row r="95" spans="1:65" s="1085" customFormat="1" ht="15" customHeight="1">
      <c r="A95" s="5131"/>
      <c r="B95" s="5141"/>
      <c r="C95" s="5142"/>
      <c r="D95" s="5142"/>
      <c r="E95" s="5732"/>
      <c r="F95" s="5733"/>
      <c r="G95" s="4169"/>
      <c r="H95" s="4170"/>
      <c r="I95" s="4170"/>
      <c r="J95" s="4170"/>
      <c r="K95" s="4170"/>
      <c r="L95" s="5101"/>
      <c r="M95" s="5136"/>
      <c r="N95" s="5141"/>
      <c r="O95" s="5142"/>
      <c r="P95" s="5143"/>
      <c r="Q95" s="5796"/>
      <c r="R95" s="5796"/>
      <c r="S95" s="5308"/>
      <c r="T95" s="5309"/>
      <c r="U95" s="5141"/>
      <c r="V95" s="5142"/>
      <c r="W95" s="5141"/>
      <c r="X95" s="5143"/>
      <c r="Y95" s="5156"/>
      <c r="Z95" s="5157"/>
      <c r="AA95" s="5156"/>
      <c r="AB95" s="5794"/>
      <c r="AC95" s="5754" t="s">
        <v>1641</v>
      </c>
      <c r="AD95" s="5261"/>
      <c r="AE95" s="5126" t="s">
        <v>1642</v>
      </c>
      <c r="AF95" s="5261"/>
      <c r="AG95" s="5673"/>
      <c r="AH95" s="5674"/>
      <c r="AI95" s="5675"/>
      <c r="AJ95" s="5212"/>
      <c r="AK95" s="5213"/>
      <c r="AL95" s="5214"/>
      <c r="AM95" s="4169"/>
      <c r="AN95" s="4170"/>
      <c r="AO95" s="4171"/>
      <c r="AP95" s="5199" t="s">
        <v>443</v>
      </c>
      <c r="AQ95" s="5200"/>
      <c r="AR95" s="5201"/>
      <c r="AS95" s="5199" t="s">
        <v>1600</v>
      </c>
      <c r="AT95" s="5200"/>
      <c r="AU95" s="5201"/>
      <c r="AV95" s="5199" t="s">
        <v>426</v>
      </c>
      <c r="AW95" s="5200"/>
      <c r="AX95" s="5201"/>
      <c r="AY95" s="5141"/>
      <c r="AZ95" s="5142"/>
      <c r="BA95" s="5142"/>
      <c r="BB95" s="5170"/>
      <c r="BC95" s="5171"/>
      <c r="BD95" s="5172"/>
      <c r="BE95" s="5741" t="s">
        <v>431</v>
      </c>
      <c r="BF95" s="5742"/>
      <c r="BG95" s="5633"/>
      <c r="BH95" s="5721"/>
      <c r="BI95" s="5722"/>
      <c r="BJ95" s="5722"/>
      <c r="BK95" s="5722"/>
      <c r="BL95" s="5723"/>
    </row>
    <row r="96" spans="1:65" s="1085" customFormat="1" ht="15" customHeight="1" thickBot="1">
      <c r="A96" s="5132"/>
      <c r="B96" s="5179"/>
      <c r="C96" s="5195"/>
      <c r="D96" s="5195"/>
      <c r="E96" s="5734"/>
      <c r="F96" s="5735"/>
      <c r="G96" s="5102"/>
      <c r="H96" s="5103"/>
      <c r="I96" s="5103"/>
      <c r="J96" s="5103"/>
      <c r="K96" s="5103"/>
      <c r="L96" s="5104"/>
      <c r="M96" s="5137"/>
      <c r="N96" s="5179"/>
      <c r="O96" s="5195"/>
      <c r="P96" s="5180"/>
      <c r="Q96" s="5797"/>
      <c r="R96" s="5797"/>
      <c r="S96" s="5310"/>
      <c r="T96" s="5311"/>
      <c r="U96" s="5179"/>
      <c r="V96" s="5195"/>
      <c r="W96" s="5179"/>
      <c r="X96" s="5180"/>
      <c r="Y96" s="5158"/>
      <c r="Z96" s="5159"/>
      <c r="AA96" s="5158"/>
      <c r="AB96" s="5795"/>
      <c r="AC96" s="5751" t="s">
        <v>447</v>
      </c>
      <c r="AD96" s="5752"/>
      <c r="AE96" s="5753" t="s">
        <v>447</v>
      </c>
      <c r="AF96" s="5752"/>
      <c r="AG96" s="5221" t="s">
        <v>897</v>
      </c>
      <c r="AH96" s="5222"/>
      <c r="AI96" s="5223"/>
      <c r="AJ96" s="5221" t="s">
        <v>1643</v>
      </c>
      <c r="AK96" s="5222"/>
      <c r="AL96" s="5223"/>
      <c r="AM96" s="5102" t="s">
        <v>1644</v>
      </c>
      <c r="AN96" s="5103"/>
      <c r="AO96" s="5134"/>
      <c r="AP96" s="5224" t="s">
        <v>424</v>
      </c>
      <c r="AQ96" s="5225"/>
      <c r="AR96" s="5226"/>
      <c r="AS96" s="5224" t="s">
        <v>74</v>
      </c>
      <c r="AT96" s="5225"/>
      <c r="AU96" s="5226"/>
      <c r="AV96" s="5224" t="s">
        <v>75</v>
      </c>
      <c r="AW96" s="5225"/>
      <c r="AX96" s="5226"/>
      <c r="AY96" s="5102" t="s">
        <v>1645</v>
      </c>
      <c r="AZ96" s="5103"/>
      <c r="BA96" s="5134"/>
      <c r="BB96" s="5363" t="s">
        <v>1646</v>
      </c>
      <c r="BC96" s="5364"/>
      <c r="BD96" s="5365"/>
      <c r="BE96" s="5749"/>
      <c r="BF96" s="5750"/>
      <c r="BG96" s="5634"/>
      <c r="BH96" s="5724"/>
      <c r="BI96" s="5725"/>
      <c r="BJ96" s="5725"/>
      <c r="BK96" s="5725"/>
      <c r="BL96" s="5726"/>
    </row>
    <row r="97" spans="1:64" s="1085" customFormat="1" ht="14.1" customHeight="1" thickTop="1">
      <c r="A97" s="5111">
        <v>19</v>
      </c>
      <c r="B97" s="5548"/>
      <c r="C97" s="5549"/>
      <c r="D97" s="5549"/>
      <c r="E97" s="5549"/>
      <c r="F97" s="5550"/>
      <c r="G97" s="5105"/>
      <c r="H97" s="5106"/>
      <c r="I97" s="5106"/>
      <c r="J97" s="5106"/>
      <c r="K97" s="5106"/>
      <c r="L97" s="5107"/>
      <c r="M97" s="5262"/>
      <c r="N97" s="5249"/>
      <c r="O97" s="5250"/>
      <c r="P97" s="5251"/>
      <c r="Q97" s="5551"/>
      <c r="R97" s="5551"/>
      <c r="S97" s="5553"/>
      <c r="T97" s="5554"/>
      <c r="U97" s="5590"/>
      <c r="V97" s="5591"/>
      <c r="W97" s="5429"/>
      <c r="X97" s="5431" t="s">
        <v>154</v>
      </c>
      <c r="Y97" s="5433"/>
      <c r="Z97" s="5431" t="s">
        <v>154</v>
      </c>
      <c r="AA97" s="4166"/>
      <c r="AB97" s="5431" t="s">
        <v>154</v>
      </c>
      <c r="AC97" s="5768"/>
      <c r="AD97" s="5769"/>
      <c r="AE97" s="5772"/>
      <c r="AF97" s="5769"/>
      <c r="AG97" s="5417"/>
      <c r="AH97" s="5418"/>
      <c r="AI97" s="5419"/>
      <c r="AJ97" s="5417"/>
      <c r="AK97" s="5418"/>
      <c r="AL97" s="5419"/>
      <c r="AM97" s="5394">
        <f>SUM(AG97:AL99)</f>
        <v>0</v>
      </c>
      <c r="AN97" s="5395"/>
      <c r="AO97" s="5396"/>
      <c r="AP97" s="5567"/>
      <c r="AQ97" s="5568"/>
      <c r="AR97" s="5569"/>
      <c r="AS97" s="5567"/>
      <c r="AT97" s="5568"/>
      <c r="AU97" s="5569"/>
      <c r="AV97" s="5567"/>
      <c r="AW97" s="5568"/>
      <c r="AX97" s="5569"/>
      <c r="AY97" s="5476">
        <f>SUM(AP97:AX99)</f>
        <v>0</v>
      </c>
      <c r="AZ97" s="5477"/>
      <c r="BA97" s="5570"/>
      <c r="BB97" s="5476">
        <f>AE97+AM97+AY97</f>
        <v>0</v>
      </c>
      <c r="BC97" s="5477"/>
      <c r="BD97" s="5478"/>
      <c r="BE97" s="5736"/>
      <c r="BF97" s="5640"/>
      <c r="BG97" s="5379"/>
      <c r="BH97" s="5676"/>
      <c r="BI97" s="5677"/>
      <c r="BJ97" s="5677"/>
      <c r="BK97" s="5677"/>
      <c r="BL97" s="5678"/>
    </row>
    <row r="98" spans="1:64" s="1085" customFormat="1" ht="14.1" customHeight="1">
      <c r="A98" s="5112"/>
      <c r="B98" s="5774"/>
      <c r="C98" s="5775"/>
      <c r="D98" s="5775"/>
      <c r="E98" s="5775"/>
      <c r="F98" s="5776"/>
      <c r="G98" s="5086"/>
      <c r="H98" s="5087"/>
      <c r="I98" s="5087"/>
      <c r="J98" s="5087"/>
      <c r="K98" s="5087"/>
      <c r="L98" s="5088"/>
      <c r="M98" s="5263"/>
      <c r="N98" s="5126"/>
      <c r="O98" s="5127"/>
      <c r="P98" s="5128"/>
      <c r="Q98" s="5441"/>
      <c r="R98" s="5441"/>
      <c r="S98" s="5425"/>
      <c r="T98" s="5426"/>
      <c r="U98" s="5437"/>
      <c r="V98" s="5438"/>
      <c r="W98" s="5430"/>
      <c r="X98" s="5432"/>
      <c r="Y98" s="5434"/>
      <c r="Z98" s="5432"/>
      <c r="AA98" s="4169"/>
      <c r="AB98" s="5432"/>
      <c r="AC98" s="5770"/>
      <c r="AD98" s="5771"/>
      <c r="AE98" s="5773"/>
      <c r="AF98" s="5771"/>
      <c r="AG98" s="5420"/>
      <c r="AH98" s="5421"/>
      <c r="AI98" s="5422"/>
      <c r="AJ98" s="5420"/>
      <c r="AK98" s="5421"/>
      <c r="AL98" s="5422"/>
      <c r="AM98" s="5394"/>
      <c r="AN98" s="5395"/>
      <c r="AO98" s="5396"/>
      <c r="AP98" s="5555"/>
      <c r="AQ98" s="5556"/>
      <c r="AR98" s="5557"/>
      <c r="AS98" s="5555"/>
      <c r="AT98" s="5556"/>
      <c r="AU98" s="5557"/>
      <c r="AV98" s="5555"/>
      <c r="AW98" s="5556"/>
      <c r="AX98" s="5557"/>
      <c r="AY98" s="5531"/>
      <c r="AZ98" s="5532"/>
      <c r="BA98" s="5533"/>
      <c r="BB98" s="5531"/>
      <c r="BC98" s="5532"/>
      <c r="BD98" s="5535"/>
      <c r="BE98" s="5782"/>
      <c r="BF98" s="5783"/>
      <c r="BG98" s="5380"/>
      <c r="BH98" s="5443"/>
      <c r="BI98" s="5444"/>
      <c r="BJ98" s="5444"/>
      <c r="BK98" s="5444"/>
      <c r="BL98" s="5445"/>
    </row>
    <row r="99" spans="1:64" s="1085" customFormat="1" ht="14.1" customHeight="1">
      <c r="A99" s="5113"/>
      <c r="B99" s="5777"/>
      <c r="C99" s="5778"/>
      <c r="D99" s="5779"/>
      <c r="E99" s="5780"/>
      <c r="F99" s="5781"/>
      <c r="G99" s="5089"/>
      <c r="H99" s="5090"/>
      <c r="I99" s="5090"/>
      <c r="J99" s="5090"/>
      <c r="K99" s="5090"/>
      <c r="L99" s="5091"/>
      <c r="M99" s="5264"/>
      <c r="N99" s="5370"/>
      <c r="O99" s="5371"/>
      <c r="P99" s="5372"/>
      <c r="Q99" s="5442"/>
      <c r="R99" s="5442"/>
      <c r="S99" s="5427"/>
      <c r="T99" s="5428"/>
      <c r="U99" s="5439"/>
      <c r="V99" s="2620"/>
      <c r="W99" s="1125"/>
      <c r="X99" s="1126" t="s">
        <v>47</v>
      </c>
      <c r="Y99" s="1372"/>
      <c r="Z99" s="1126" t="s">
        <v>47</v>
      </c>
      <c r="AA99" s="1372"/>
      <c r="AB99" s="1126" t="s">
        <v>47</v>
      </c>
      <c r="AC99" s="1173"/>
      <c r="AD99" s="1174"/>
      <c r="AE99" s="1175"/>
      <c r="AF99" s="1176"/>
      <c r="AG99" s="5237"/>
      <c r="AH99" s="5238"/>
      <c r="AI99" s="5239"/>
      <c r="AJ99" s="5237"/>
      <c r="AK99" s="5238"/>
      <c r="AL99" s="5239"/>
      <c r="AM99" s="5397"/>
      <c r="AN99" s="5398"/>
      <c r="AO99" s="5399"/>
      <c r="AP99" s="5558"/>
      <c r="AQ99" s="5559"/>
      <c r="AR99" s="5560"/>
      <c r="AS99" s="5558"/>
      <c r="AT99" s="5559"/>
      <c r="AU99" s="5560"/>
      <c r="AV99" s="5558"/>
      <c r="AW99" s="5559"/>
      <c r="AX99" s="5560"/>
      <c r="AY99" s="5479"/>
      <c r="AZ99" s="5480"/>
      <c r="BA99" s="5534"/>
      <c r="BB99" s="5479"/>
      <c r="BC99" s="5480"/>
      <c r="BD99" s="5481"/>
      <c r="BE99" s="5653"/>
      <c r="BF99" s="5654"/>
      <c r="BG99" s="5381"/>
      <c r="BH99" s="5288"/>
      <c r="BI99" s="5289"/>
      <c r="BJ99" s="5289"/>
      <c r="BK99" s="5289"/>
      <c r="BL99" s="5290"/>
    </row>
    <row r="100" spans="1:64" s="1085" customFormat="1" ht="14.1" customHeight="1">
      <c r="A100" s="5111">
        <v>20</v>
      </c>
      <c r="B100" s="5114"/>
      <c r="C100" s="5115"/>
      <c r="D100" s="5115"/>
      <c r="E100" s="5115"/>
      <c r="F100" s="5116"/>
      <c r="G100" s="5083"/>
      <c r="H100" s="5084"/>
      <c r="I100" s="5084"/>
      <c r="J100" s="5084"/>
      <c r="K100" s="5084"/>
      <c r="L100" s="5085"/>
      <c r="M100" s="5513"/>
      <c r="N100" s="5123"/>
      <c r="O100" s="5124"/>
      <c r="P100" s="5125"/>
      <c r="Q100" s="5440"/>
      <c r="R100" s="5440"/>
      <c r="S100" s="5423"/>
      <c r="T100" s="5424"/>
      <c r="U100" s="5435"/>
      <c r="V100" s="5436"/>
      <c r="W100" s="5429"/>
      <c r="X100" s="5431" t="s">
        <v>154</v>
      </c>
      <c r="Y100" s="5433"/>
      <c r="Z100" s="5431" t="s">
        <v>154</v>
      </c>
      <c r="AA100" s="4166"/>
      <c r="AB100" s="5431" t="s">
        <v>154</v>
      </c>
      <c r="AC100" s="5768"/>
      <c r="AD100" s="5769"/>
      <c r="AE100" s="5772"/>
      <c r="AF100" s="5769"/>
      <c r="AG100" s="5417"/>
      <c r="AH100" s="5418"/>
      <c r="AI100" s="5419"/>
      <c r="AJ100" s="5417"/>
      <c r="AK100" s="5418"/>
      <c r="AL100" s="5419"/>
      <c r="AM100" s="5391">
        <f>SUM(AG100:AL102)</f>
        <v>0</v>
      </c>
      <c r="AN100" s="5392"/>
      <c r="AO100" s="5393"/>
      <c r="AP100" s="5567"/>
      <c r="AQ100" s="5568"/>
      <c r="AR100" s="5569"/>
      <c r="AS100" s="5567"/>
      <c r="AT100" s="5568"/>
      <c r="AU100" s="5569"/>
      <c r="AV100" s="5567"/>
      <c r="AW100" s="5568"/>
      <c r="AX100" s="5569"/>
      <c r="AY100" s="5476">
        <f>SUM(AP100:AX102)</f>
        <v>0</v>
      </c>
      <c r="AZ100" s="5477"/>
      <c r="BA100" s="5570"/>
      <c r="BB100" s="5476">
        <f>AE100+AM100+AY100</f>
        <v>0</v>
      </c>
      <c r="BC100" s="5477"/>
      <c r="BD100" s="5478"/>
      <c r="BE100" s="5736"/>
      <c r="BF100" s="5640"/>
      <c r="BG100" s="5379"/>
      <c r="BH100" s="5676"/>
      <c r="BI100" s="5677"/>
      <c r="BJ100" s="5677"/>
      <c r="BK100" s="5677"/>
      <c r="BL100" s="5678"/>
    </row>
    <row r="101" spans="1:64" s="1085" customFormat="1" ht="14.1" customHeight="1">
      <c r="A101" s="5112"/>
      <c r="B101" s="5774"/>
      <c r="C101" s="5775"/>
      <c r="D101" s="5775"/>
      <c r="E101" s="5775"/>
      <c r="F101" s="5776"/>
      <c r="G101" s="5086"/>
      <c r="H101" s="5087"/>
      <c r="I101" s="5087"/>
      <c r="J101" s="5087"/>
      <c r="K101" s="5087"/>
      <c r="L101" s="5088"/>
      <c r="M101" s="5263"/>
      <c r="N101" s="5126"/>
      <c r="O101" s="5127"/>
      <c r="P101" s="5128"/>
      <c r="Q101" s="5441"/>
      <c r="R101" s="5441"/>
      <c r="S101" s="5425"/>
      <c r="T101" s="5426"/>
      <c r="U101" s="5437"/>
      <c r="V101" s="5438"/>
      <c r="W101" s="5430"/>
      <c r="X101" s="5432"/>
      <c r="Y101" s="5434"/>
      <c r="Z101" s="5432"/>
      <c r="AA101" s="4169"/>
      <c r="AB101" s="5432"/>
      <c r="AC101" s="5770"/>
      <c r="AD101" s="5771"/>
      <c r="AE101" s="5773"/>
      <c r="AF101" s="5771"/>
      <c r="AG101" s="5420"/>
      <c r="AH101" s="5421"/>
      <c r="AI101" s="5422"/>
      <c r="AJ101" s="5420"/>
      <c r="AK101" s="5421"/>
      <c r="AL101" s="5422"/>
      <c r="AM101" s="5394"/>
      <c r="AN101" s="5395"/>
      <c r="AO101" s="5396"/>
      <c r="AP101" s="5555"/>
      <c r="AQ101" s="5556"/>
      <c r="AR101" s="5557"/>
      <c r="AS101" s="5555"/>
      <c r="AT101" s="5556"/>
      <c r="AU101" s="5557"/>
      <c r="AV101" s="5555"/>
      <c r="AW101" s="5556"/>
      <c r="AX101" s="5557"/>
      <c r="AY101" s="5531"/>
      <c r="AZ101" s="5532"/>
      <c r="BA101" s="5533"/>
      <c r="BB101" s="5531"/>
      <c r="BC101" s="5532"/>
      <c r="BD101" s="5535"/>
      <c r="BE101" s="5782"/>
      <c r="BF101" s="5783"/>
      <c r="BG101" s="5380"/>
      <c r="BH101" s="5443"/>
      <c r="BI101" s="5444"/>
      <c r="BJ101" s="5444"/>
      <c r="BK101" s="5444"/>
      <c r="BL101" s="5445"/>
    </row>
    <row r="102" spans="1:64" s="1085" customFormat="1" ht="14.1" customHeight="1">
      <c r="A102" s="5113"/>
      <c r="B102" s="5777"/>
      <c r="C102" s="5778"/>
      <c r="D102" s="5779"/>
      <c r="E102" s="5780"/>
      <c r="F102" s="5781"/>
      <c r="G102" s="5089"/>
      <c r="H102" s="5090"/>
      <c r="I102" s="5090"/>
      <c r="J102" s="5090"/>
      <c r="K102" s="5090"/>
      <c r="L102" s="5091"/>
      <c r="M102" s="5264"/>
      <c r="N102" s="5370"/>
      <c r="O102" s="5371"/>
      <c r="P102" s="5372"/>
      <c r="Q102" s="5442"/>
      <c r="R102" s="5442"/>
      <c r="S102" s="5427"/>
      <c r="T102" s="5428"/>
      <c r="U102" s="5439"/>
      <c r="V102" s="2620"/>
      <c r="W102" s="1125"/>
      <c r="X102" s="1126" t="s">
        <v>47</v>
      </c>
      <c r="Y102" s="1372"/>
      <c r="Z102" s="1126" t="s">
        <v>47</v>
      </c>
      <c r="AA102" s="1372"/>
      <c r="AB102" s="1126" t="s">
        <v>47</v>
      </c>
      <c r="AC102" s="1173"/>
      <c r="AD102" s="1174"/>
      <c r="AE102" s="1175"/>
      <c r="AF102" s="1176"/>
      <c r="AG102" s="5237"/>
      <c r="AH102" s="5238"/>
      <c r="AI102" s="5239"/>
      <c r="AJ102" s="5237"/>
      <c r="AK102" s="5238"/>
      <c r="AL102" s="5239"/>
      <c r="AM102" s="5397"/>
      <c r="AN102" s="5398"/>
      <c r="AO102" s="5399"/>
      <c r="AP102" s="5558"/>
      <c r="AQ102" s="5559"/>
      <c r="AR102" s="5560"/>
      <c r="AS102" s="5558"/>
      <c r="AT102" s="5559"/>
      <c r="AU102" s="5560"/>
      <c r="AV102" s="5558"/>
      <c r="AW102" s="5559"/>
      <c r="AX102" s="5560"/>
      <c r="AY102" s="5479"/>
      <c r="AZ102" s="5480"/>
      <c r="BA102" s="5534"/>
      <c r="BB102" s="5479"/>
      <c r="BC102" s="5480"/>
      <c r="BD102" s="5481"/>
      <c r="BE102" s="5653"/>
      <c r="BF102" s="5654"/>
      <c r="BG102" s="5381"/>
      <c r="BH102" s="5288"/>
      <c r="BI102" s="5289"/>
      <c r="BJ102" s="5289"/>
      <c r="BK102" s="5289"/>
      <c r="BL102" s="5290"/>
    </row>
    <row r="103" spans="1:64" s="1085" customFormat="1" ht="14.1" customHeight="1">
      <c r="A103" s="5111">
        <v>21</v>
      </c>
      <c r="B103" s="5114"/>
      <c r="C103" s="5115"/>
      <c r="D103" s="5115"/>
      <c r="E103" s="5115"/>
      <c r="F103" s="5116"/>
      <c r="G103" s="5083"/>
      <c r="H103" s="5084"/>
      <c r="I103" s="5084"/>
      <c r="J103" s="5084"/>
      <c r="K103" s="5084"/>
      <c r="L103" s="5085"/>
      <c r="M103" s="5513"/>
      <c r="N103" s="5123"/>
      <c r="O103" s="5124"/>
      <c r="P103" s="5125"/>
      <c r="Q103" s="5440"/>
      <c r="R103" s="5440"/>
      <c r="S103" s="5423"/>
      <c r="T103" s="5424"/>
      <c r="U103" s="5435"/>
      <c r="V103" s="5436"/>
      <c r="W103" s="5429"/>
      <c r="X103" s="5431" t="s">
        <v>154</v>
      </c>
      <c r="Y103" s="5433"/>
      <c r="Z103" s="5431" t="s">
        <v>154</v>
      </c>
      <c r="AA103" s="4166"/>
      <c r="AB103" s="5431" t="s">
        <v>154</v>
      </c>
      <c r="AC103" s="5768"/>
      <c r="AD103" s="5769"/>
      <c r="AE103" s="5772"/>
      <c r="AF103" s="5769"/>
      <c r="AG103" s="5417"/>
      <c r="AH103" s="5418"/>
      <c r="AI103" s="5419"/>
      <c r="AJ103" s="5417"/>
      <c r="AK103" s="5418"/>
      <c r="AL103" s="5419"/>
      <c r="AM103" s="5391">
        <f>SUM(AG103:AL105)</f>
        <v>0</v>
      </c>
      <c r="AN103" s="5392"/>
      <c r="AO103" s="5393"/>
      <c r="AP103" s="5567"/>
      <c r="AQ103" s="5568"/>
      <c r="AR103" s="5569"/>
      <c r="AS103" s="5567"/>
      <c r="AT103" s="5568"/>
      <c r="AU103" s="5569"/>
      <c r="AV103" s="5567"/>
      <c r="AW103" s="5568"/>
      <c r="AX103" s="5569"/>
      <c r="AY103" s="5476">
        <f>SUM(AP103:AX105)</f>
        <v>0</v>
      </c>
      <c r="AZ103" s="5477"/>
      <c r="BA103" s="5570"/>
      <c r="BB103" s="5476">
        <f>AE103+AM103+AY103</f>
        <v>0</v>
      </c>
      <c r="BC103" s="5477"/>
      <c r="BD103" s="5478"/>
      <c r="BE103" s="5736"/>
      <c r="BF103" s="5640"/>
      <c r="BG103" s="5379"/>
      <c r="BH103" s="5676"/>
      <c r="BI103" s="5677"/>
      <c r="BJ103" s="5677"/>
      <c r="BK103" s="5677"/>
      <c r="BL103" s="5678"/>
    </row>
    <row r="104" spans="1:64" s="1085" customFormat="1" ht="14.1" customHeight="1">
      <c r="A104" s="5112"/>
      <c r="B104" s="5774"/>
      <c r="C104" s="5775"/>
      <c r="D104" s="5775"/>
      <c r="E104" s="5775"/>
      <c r="F104" s="5776"/>
      <c r="G104" s="5086"/>
      <c r="H104" s="5087"/>
      <c r="I104" s="5087"/>
      <c r="J104" s="5087"/>
      <c r="K104" s="5087"/>
      <c r="L104" s="5088"/>
      <c r="M104" s="5263"/>
      <c r="N104" s="5126"/>
      <c r="O104" s="5127"/>
      <c r="P104" s="5128"/>
      <c r="Q104" s="5441"/>
      <c r="R104" s="5441"/>
      <c r="S104" s="5425"/>
      <c r="T104" s="5426"/>
      <c r="U104" s="5437"/>
      <c r="V104" s="5438"/>
      <c r="W104" s="5430"/>
      <c r="X104" s="5432"/>
      <c r="Y104" s="5434"/>
      <c r="Z104" s="5432"/>
      <c r="AA104" s="4169"/>
      <c r="AB104" s="5432"/>
      <c r="AC104" s="5770"/>
      <c r="AD104" s="5771"/>
      <c r="AE104" s="5773"/>
      <c r="AF104" s="5771"/>
      <c r="AG104" s="5420"/>
      <c r="AH104" s="5421"/>
      <c r="AI104" s="5422"/>
      <c r="AJ104" s="5420"/>
      <c r="AK104" s="5421"/>
      <c r="AL104" s="5422"/>
      <c r="AM104" s="5394"/>
      <c r="AN104" s="5395"/>
      <c r="AO104" s="5396"/>
      <c r="AP104" s="5555"/>
      <c r="AQ104" s="5556"/>
      <c r="AR104" s="5557"/>
      <c r="AS104" s="5555"/>
      <c r="AT104" s="5556"/>
      <c r="AU104" s="5557"/>
      <c r="AV104" s="5555"/>
      <c r="AW104" s="5556"/>
      <c r="AX104" s="5557"/>
      <c r="AY104" s="5531"/>
      <c r="AZ104" s="5532"/>
      <c r="BA104" s="5533"/>
      <c r="BB104" s="5531"/>
      <c r="BC104" s="5532"/>
      <c r="BD104" s="5535"/>
      <c r="BE104" s="5782"/>
      <c r="BF104" s="5783"/>
      <c r="BG104" s="5380"/>
      <c r="BH104" s="5443"/>
      <c r="BI104" s="5444"/>
      <c r="BJ104" s="5444"/>
      <c r="BK104" s="5444"/>
      <c r="BL104" s="5445"/>
    </row>
    <row r="105" spans="1:64" s="1085" customFormat="1" ht="14.1" customHeight="1">
      <c r="A105" s="5113"/>
      <c r="B105" s="5777"/>
      <c r="C105" s="5778"/>
      <c r="D105" s="5779"/>
      <c r="E105" s="5780"/>
      <c r="F105" s="5781"/>
      <c r="G105" s="5089"/>
      <c r="H105" s="5090"/>
      <c r="I105" s="5090"/>
      <c r="J105" s="5090"/>
      <c r="K105" s="5090"/>
      <c r="L105" s="5091"/>
      <c r="M105" s="5264"/>
      <c r="N105" s="5370"/>
      <c r="O105" s="5371"/>
      <c r="P105" s="5372"/>
      <c r="Q105" s="5442"/>
      <c r="R105" s="5442"/>
      <c r="S105" s="5427"/>
      <c r="T105" s="5428"/>
      <c r="U105" s="5439"/>
      <c r="V105" s="2620"/>
      <c r="W105" s="1125"/>
      <c r="X105" s="1126" t="s">
        <v>47</v>
      </c>
      <c r="Y105" s="1372"/>
      <c r="Z105" s="1126" t="s">
        <v>47</v>
      </c>
      <c r="AA105" s="1372"/>
      <c r="AB105" s="1126" t="s">
        <v>47</v>
      </c>
      <c r="AC105" s="1173"/>
      <c r="AD105" s="1174"/>
      <c r="AE105" s="1175"/>
      <c r="AF105" s="1176"/>
      <c r="AG105" s="5237"/>
      <c r="AH105" s="5238"/>
      <c r="AI105" s="5239"/>
      <c r="AJ105" s="5237"/>
      <c r="AK105" s="5238"/>
      <c r="AL105" s="5239"/>
      <c r="AM105" s="5397"/>
      <c r="AN105" s="5398"/>
      <c r="AO105" s="5399"/>
      <c r="AP105" s="5558"/>
      <c r="AQ105" s="5559"/>
      <c r="AR105" s="5560"/>
      <c r="AS105" s="5558"/>
      <c r="AT105" s="5559"/>
      <c r="AU105" s="5560"/>
      <c r="AV105" s="5558"/>
      <c r="AW105" s="5559"/>
      <c r="AX105" s="5560"/>
      <c r="AY105" s="5479"/>
      <c r="AZ105" s="5480"/>
      <c r="BA105" s="5534"/>
      <c r="BB105" s="5479"/>
      <c r="BC105" s="5480"/>
      <c r="BD105" s="5481"/>
      <c r="BE105" s="5653"/>
      <c r="BF105" s="5654"/>
      <c r="BG105" s="5381"/>
      <c r="BH105" s="5288"/>
      <c r="BI105" s="5289"/>
      <c r="BJ105" s="5289"/>
      <c r="BK105" s="5289"/>
      <c r="BL105" s="5290"/>
    </row>
    <row r="106" spans="1:64" s="1085" customFormat="1" ht="14.1" customHeight="1">
      <c r="A106" s="5111">
        <v>22</v>
      </c>
      <c r="B106" s="5114"/>
      <c r="C106" s="5115"/>
      <c r="D106" s="5115"/>
      <c r="E106" s="5115"/>
      <c r="F106" s="5116"/>
      <c r="G106" s="5083"/>
      <c r="H106" s="5084"/>
      <c r="I106" s="5084"/>
      <c r="J106" s="5084"/>
      <c r="K106" s="5084"/>
      <c r="L106" s="5085"/>
      <c r="M106" s="5513"/>
      <c r="N106" s="5123"/>
      <c r="O106" s="5124"/>
      <c r="P106" s="5125"/>
      <c r="Q106" s="5440"/>
      <c r="R106" s="5440"/>
      <c r="S106" s="5423"/>
      <c r="T106" s="5424"/>
      <c r="U106" s="5435"/>
      <c r="V106" s="5436"/>
      <c r="W106" s="5429"/>
      <c r="X106" s="5431" t="s">
        <v>154</v>
      </c>
      <c r="Y106" s="5433"/>
      <c r="Z106" s="5431" t="s">
        <v>154</v>
      </c>
      <c r="AA106" s="4166"/>
      <c r="AB106" s="5431" t="s">
        <v>154</v>
      </c>
      <c r="AC106" s="5768"/>
      <c r="AD106" s="5769"/>
      <c r="AE106" s="5772"/>
      <c r="AF106" s="5769"/>
      <c r="AG106" s="5417"/>
      <c r="AH106" s="5418"/>
      <c r="AI106" s="5419"/>
      <c r="AJ106" s="5417"/>
      <c r="AK106" s="5418"/>
      <c r="AL106" s="5419"/>
      <c r="AM106" s="5391">
        <f>SUM(AG106:AL108)</f>
        <v>0</v>
      </c>
      <c r="AN106" s="5392"/>
      <c r="AO106" s="5393"/>
      <c r="AP106" s="5567"/>
      <c r="AQ106" s="5568"/>
      <c r="AR106" s="5569"/>
      <c r="AS106" s="5567"/>
      <c r="AT106" s="5568"/>
      <c r="AU106" s="5569"/>
      <c r="AV106" s="5567"/>
      <c r="AW106" s="5568"/>
      <c r="AX106" s="5569"/>
      <c r="AY106" s="5476">
        <f>SUM(AP106:AX108)</f>
        <v>0</v>
      </c>
      <c r="AZ106" s="5477"/>
      <c r="BA106" s="5570"/>
      <c r="BB106" s="5476">
        <f>AE106+AM106+AY106</f>
        <v>0</v>
      </c>
      <c r="BC106" s="5477"/>
      <c r="BD106" s="5478"/>
      <c r="BE106" s="5736"/>
      <c r="BF106" s="5640"/>
      <c r="BG106" s="5379"/>
      <c r="BH106" s="5676"/>
      <c r="BI106" s="5677"/>
      <c r="BJ106" s="5677"/>
      <c r="BK106" s="5677"/>
      <c r="BL106" s="5678"/>
    </row>
    <row r="107" spans="1:64" s="1085" customFormat="1" ht="14.1" customHeight="1">
      <c r="A107" s="5112"/>
      <c r="B107" s="5774"/>
      <c r="C107" s="5775"/>
      <c r="D107" s="5775"/>
      <c r="E107" s="5775"/>
      <c r="F107" s="5776"/>
      <c r="G107" s="5086"/>
      <c r="H107" s="5087"/>
      <c r="I107" s="5087"/>
      <c r="J107" s="5087"/>
      <c r="K107" s="5087"/>
      <c r="L107" s="5088"/>
      <c r="M107" s="5263"/>
      <c r="N107" s="5126"/>
      <c r="O107" s="5127"/>
      <c r="P107" s="5128"/>
      <c r="Q107" s="5441"/>
      <c r="R107" s="5441"/>
      <c r="S107" s="5425"/>
      <c r="T107" s="5426"/>
      <c r="U107" s="5437"/>
      <c r="V107" s="5438"/>
      <c r="W107" s="5430"/>
      <c r="X107" s="5432"/>
      <c r="Y107" s="5434"/>
      <c r="Z107" s="5432"/>
      <c r="AA107" s="4169"/>
      <c r="AB107" s="5432"/>
      <c r="AC107" s="5770"/>
      <c r="AD107" s="5771"/>
      <c r="AE107" s="5773"/>
      <c r="AF107" s="5771"/>
      <c r="AG107" s="5420"/>
      <c r="AH107" s="5421"/>
      <c r="AI107" s="5422"/>
      <c r="AJ107" s="5420"/>
      <c r="AK107" s="5421"/>
      <c r="AL107" s="5422"/>
      <c r="AM107" s="5394"/>
      <c r="AN107" s="5395"/>
      <c r="AO107" s="5396"/>
      <c r="AP107" s="5555"/>
      <c r="AQ107" s="5556"/>
      <c r="AR107" s="5557"/>
      <c r="AS107" s="5555"/>
      <c r="AT107" s="5556"/>
      <c r="AU107" s="5557"/>
      <c r="AV107" s="5555"/>
      <c r="AW107" s="5556"/>
      <c r="AX107" s="5557"/>
      <c r="AY107" s="5531"/>
      <c r="AZ107" s="5532"/>
      <c r="BA107" s="5533"/>
      <c r="BB107" s="5531"/>
      <c r="BC107" s="5532"/>
      <c r="BD107" s="5535"/>
      <c r="BE107" s="5782"/>
      <c r="BF107" s="5783"/>
      <c r="BG107" s="5380"/>
      <c r="BH107" s="5443"/>
      <c r="BI107" s="5444"/>
      <c r="BJ107" s="5444"/>
      <c r="BK107" s="5444"/>
      <c r="BL107" s="5445"/>
    </row>
    <row r="108" spans="1:64" s="1085" customFormat="1" ht="14.1" customHeight="1">
      <c r="A108" s="5113"/>
      <c r="B108" s="5777"/>
      <c r="C108" s="5778"/>
      <c r="D108" s="5779"/>
      <c r="E108" s="5780"/>
      <c r="F108" s="5781"/>
      <c r="G108" s="5089"/>
      <c r="H108" s="5090"/>
      <c r="I108" s="5090"/>
      <c r="J108" s="5090"/>
      <c r="K108" s="5090"/>
      <c r="L108" s="5091"/>
      <c r="M108" s="5264"/>
      <c r="N108" s="5370"/>
      <c r="O108" s="5371"/>
      <c r="P108" s="5372"/>
      <c r="Q108" s="5442"/>
      <c r="R108" s="5442"/>
      <c r="S108" s="5427"/>
      <c r="T108" s="5428"/>
      <c r="U108" s="5439"/>
      <c r="V108" s="2620"/>
      <c r="W108" s="1125"/>
      <c r="X108" s="1126" t="s">
        <v>47</v>
      </c>
      <c r="Y108" s="1372"/>
      <c r="Z108" s="1126" t="s">
        <v>47</v>
      </c>
      <c r="AA108" s="1372"/>
      <c r="AB108" s="1126" t="s">
        <v>47</v>
      </c>
      <c r="AC108" s="1173"/>
      <c r="AD108" s="1174"/>
      <c r="AE108" s="1175"/>
      <c r="AF108" s="1176"/>
      <c r="AG108" s="5237"/>
      <c r="AH108" s="5238"/>
      <c r="AI108" s="5239"/>
      <c r="AJ108" s="5237"/>
      <c r="AK108" s="5238"/>
      <c r="AL108" s="5239"/>
      <c r="AM108" s="5397"/>
      <c r="AN108" s="5398"/>
      <c r="AO108" s="5399"/>
      <c r="AP108" s="5558"/>
      <c r="AQ108" s="5559"/>
      <c r="AR108" s="5560"/>
      <c r="AS108" s="5558"/>
      <c r="AT108" s="5559"/>
      <c r="AU108" s="5560"/>
      <c r="AV108" s="5558"/>
      <c r="AW108" s="5559"/>
      <c r="AX108" s="5560"/>
      <c r="AY108" s="5479"/>
      <c r="AZ108" s="5480"/>
      <c r="BA108" s="5534"/>
      <c r="BB108" s="5479"/>
      <c r="BC108" s="5480"/>
      <c r="BD108" s="5481"/>
      <c r="BE108" s="5653"/>
      <c r="BF108" s="5654"/>
      <c r="BG108" s="5381"/>
      <c r="BH108" s="5288"/>
      <c r="BI108" s="5289"/>
      <c r="BJ108" s="5289"/>
      <c r="BK108" s="5289"/>
      <c r="BL108" s="5290"/>
    </row>
    <row r="109" spans="1:64" s="1085" customFormat="1" ht="14.1" customHeight="1">
      <c r="A109" s="5111">
        <v>23</v>
      </c>
      <c r="B109" s="5114"/>
      <c r="C109" s="5115"/>
      <c r="D109" s="5115"/>
      <c r="E109" s="5115"/>
      <c r="F109" s="5116"/>
      <c r="G109" s="5083"/>
      <c r="H109" s="5084"/>
      <c r="I109" s="5084"/>
      <c r="J109" s="5084"/>
      <c r="K109" s="5084"/>
      <c r="L109" s="5085"/>
      <c r="M109" s="5513"/>
      <c r="N109" s="5123"/>
      <c r="O109" s="5124"/>
      <c r="P109" s="5125"/>
      <c r="Q109" s="5440"/>
      <c r="R109" s="5440"/>
      <c r="S109" s="5423"/>
      <c r="T109" s="5424"/>
      <c r="U109" s="5435"/>
      <c r="V109" s="5436"/>
      <c r="W109" s="5429"/>
      <c r="X109" s="5431" t="s">
        <v>154</v>
      </c>
      <c r="Y109" s="5433"/>
      <c r="Z109" s="5431" t="s">
        <v>154</v>
      </c>
      <c r="AA109" s="4166"/>
      <c r="AB109" s="5431" t="s">
        <v>154</v>
      </c>
      <c r="AC109" s="5768"/>
      <c r="AD109" s="5769"/>
      <c r="AE109" s="5772"/>
      <c r="AF109" s="5769"/>
      <c r="AG109" s="5417"/>
      <c r="AH109" s="5418"/>
      <c r="AI109" s="5419"/>
      <c r="AJ109" s="5417"/>
      <c r="AK109" s="5418"/>
      <c r="AL109" s="5419"/>
      <c r="AM109" s="5391">
        <f>SUM(AG109:AL111)</f>
        <v>0</v>
      </c>
      <c r="AN109" s="5392"/>
      <c r="AO109" s="5393"/>
      <c r="AP109" s="5567"/>
      <c r="AQ109" s="5568"/>
      <c r="AR109" s="5569"/>
      <c r="AS109" s="5567"/>
      <c r="AT109" s="5568"/>
      <c r="AU109" s="5569"/>
      <c r="AV109" s="5567"/>
      <c r="AW109" s="5568"/>
      <c r="AX109" s="5569"/>
      <c r="AY109" s="5476">
        <f>SUM(AP109:AX111)</f>
        <v>0</v>
      </c>
      <c r="AZ109" s="5477"/>
      <c r="BA109" s="5570"/>
      <c r="BB109" s="5476">
        <f>AE109+AM109+AY109</f>
        <v>0</v>
      </c>
      <c r="BC109" s="5477"/>
      <c r="BD109" s="5478"/>
      <c r="BE109" s="5736"/>
      <c r="BF109" s="5640"/>
      <c r="BG109" s="5379"/>
      <c r="BH109" s="5676"/>
      <c r="BI109" s="5677"/>
      <c r="BJ109" s="5677"/>
      <c r="BK109" s="5677"/>
      <c r="BL109" s="5678"/>
    </row>
    <row r="110" spans="1:64" s="1085" customFormat="1" ht="14.1" customHeight="1">
      <c r="A110" s="5112"/>
      <c r="B110" s="5774"/>
      <c r="C110" s="5775"/>
      <c r="D110" s="5775"/>
      <c r="E110" s="5775"/>
      <c r="F110" s="5776"/>
      <c r="G110" s="5086"/>
      <c r="H110" s="5087"/>
      <c r="I110" s="5087"/>
      <c r="J110" s="5087"/>
      <c r="K110" s="5087"/>
      <c r="L110" s="5088"/>
      <c r="M110" s="5263"/>
      <c r="N110" s="5126"/>
      <c r="O110" s="5127"/>
      <c r="P110" s="5128"/>
      <c r="Q110" s="5441"/>
      <c r="R110" s="5441"/>
      <c r="S110" s="5425"/>
      <c r="T110" s="5426"/>
      <c r="U110" s="5437"/>
      <c r="V110" s="5438"/>
      <c r="W110" s="5430"/>
      <c r="X110" s="5432"/>
      <c r="Y110" s="5434"/>
      <c r="Z110" s="5432"/>
      <c r="AA110" s="4169"/>
      <c r="AB110" s="5432"/>
      <c r="AC110" s="5770"/>
      <c r="AD110" s="5771"/>
      <c r="AE110" s="5773"/>
      <c r="AF110" s="5771"/>
      <c r="AG110" s="5420"/>
      <c r="AH110" s="5421"/>
      <c r="AI110" s="5422"/>
      <c r="AJ110" s="5420"/>
      <c r="AK110" s="5421"/>
      <c r="AL110" s="5422"/>
      <c r="AM110" s="5394"/>
      <c r="AN110" s="5395"/>
      <c r="AO110" s="5396"/>
      <c r="AP110" s="5555"/>
      <c r="AQ110" s="5556"/>
      <c r="AR110" s="5557"/>
      <c r="AS110" s="5555"/>
      <c r="AT110" s="5556"/>
      <c r="AU110" s="5557"/>
      <c r="AV110" s="5555"/>
      <c r="AW110" s="5556"/>
      <c r="AX110" s="5557"/>
      <c r="AY110" s="5531"/>
      <c r="AZ110" s="5532"/>
      <c r="BA110" s="5533"/>
      <c r="BB110" s="5531"/>
      <c r="BC110" s="5532"/>
      <c r="BD110" s="5535"/>
      <c r="BE110" s="5782"/>
      <c r="BF110" s="5783"/>
      <c r="BG110" s="5380"/>
      <c r="BH110" s="5443"/>
      <c r="BI110" s="5444"/>
      <c r="BJ110" s="5444"/>
      <c r="BK110" s="5444"/>
      <c r="BL110" s="5445"/>
    </row>
    <row r="111" spans="1:64" s="1085" customFormat="1" ht="14.1" customHeight="1">
      <c r="A111" s="5113"/>
      <c r="B111" s="5777"/>
      <c r="C111" s="5778"/>
      <c r="D111" s="5779"/>
      <c r="E111" s="5780"/>
      <c r="F111" s="5781"/>
      <c r="G111" s="5089"/>
      <c r="H111" s="5090"/>
      <c r="I111" s="5090"/>
      <c r="J111" s="5090"/>
      <c r="K111" s="5090"/>
      <c r="L111" s="5091"/>
      <c r="M111" s="5264"/>
      <c r="N111" s="5370"/>
      <c r="O111" s="5371"/>
      <c r="P111" s="5372"/>
      <c r="Q111" s="5442"/>
      <c r="R111" s="5442"/>
      <c r="S111" s="5427"/>
      <c r="T111" s="5428"/>
      <c r="U111" s="5439"/>
      <c r="V111" s="2620"/>
      <c r="W111" s="1125"/>
      <c r="X111" s="1126" t="s">
        <v>47</v>
      </c>
      <c r="Y111" s="1372"/>
      <c r="Z111" s="1126" t="s">
        <v>47</v>
      </c>
      <c r="AA111" s="1372"/>
      <c r="AB111" s="1126" t="s">
        <v>47</v>
      </c>
      <c r="AC111" s="1173"/>
      <c r="AD111" s="1174"/>
      <c r="AE111" s="1175"/>
      <c r="AF111" s="1176"/>
      <c r="AG111" s="5237"/>
      <c r="AH111" s="5238"/>
      <c r="AI111" s="5239"/>
      <c r="AJ111" s="5237"/>
      <c r="AK111" s="5238"/>
      <c r="AL111" s="5239"/>
      <c r="AM111" s="5397"/>
      <c r="AN111" s="5398"/>
      <c r="AO111" s="5399"/>
      <c r="AP111" s="5558"/>
      <c r="AQ111" s="5559"/>
      <c r="AR111" s="5560"/>
      <c r="AS111" s="5558"/>
      <c r="AT111" s="5559"/>
      <c r="AU111" s="5560"/>
      <c r="AV111" s="5558"/>
      <c r="AW111" s="5559"/>
      <c r="AX111" s="5560"/>
      <c r="AY111" s="5479"/>
      <c r="AZ111" s="5480"/>
      <c r="BA111" s="5534"/>
      <c r="BB111" s="5479"/>
      <c r="BC111" s="5480"/>
      <c r="BD111" s="5481"/>
      <c r="BE111" s="5653"/>
      <c r="BF111" s="5654"/>
      <c r="BG111" s="5381"/>
      <c r="BH111" s="5288"/>
      <c r="BI111" s="5289"/>
      <c r="BJ111" s="5289"/>
      <c r="BK111" s="5289"/>
      <c r="BL111" s="5290"/>
    </row>
    <row r="112" spans="1:64" s="1085" customFormat="1" ht="14.1" customHeight="1">
      <c r="A112" s="5111">
        <v>24</v>
      </c>
      <c r="B112" s="5114"/>
      <c r="C112" s="5115"/>
      <c r="D112" s="5115"/>
      <c r="E112" s="5115"/>
      <c r="F112" s="5116"/>
      <c r="G112" s="5083"/>
      <c r="H112" s="5084"/>
      <c r="I112" s="5084"/>
      <c r="J112" s="5084"/>
      <c r="K112" s="5084"/>
      <c r="L112" s="5085"/>
      <c r="M112" s="5513"/>
      <c r="N112" s="5123"/>
      <c r="O112" s="5124"/>
      <c r="P112" s="5125"/>
      <c r="Q112" s="5440"/>
      <c r="R112" s="5440"/>
      <c r="S112" s="5423"/>
      <c r="T112" s="5424"/>
      <c r="U112" s="5435"/>
      <c r="V112" s="5436"/>
      <c r="W112" s="5429"/>
      <c r="X112" s="5431" t="s">
        <v>154</v>
      </c>
      <c r="Y112" s="5433"/>
      <c r="Z112" s="5431" t="s">
        <v>154</v>
      </c>
      <c r="AA112" s="4166"/>
      <c r="AB112" s="5431" t="s">
        <v>154</v>
      </c>
      <c r="AC112" s="5768"/>
      <c r="AD112" s="5769"/>
      <c r="AE112" s="5772"/>
      <c r="AF112" s="5769"/>
      <c r="AG112" s="5417"/>
      <c r="AH112" s="5418"/>
      <c r="AI112" s="5419"/>
      <c r="AJ112" s="5417"/>
      <c r="AK112" s="5418"/>
      <c r="AL112" s="5419"/>
      <c r="AM112" s="5391">
        <f>SUM(AG112:AL114)</f>
        <v>0</v>
      </c>
      <c r="AN112" s="5392"/>
      <c r="AO112" s="5393"/>
      <c r="AP112" s="5567"/>
      <c r="AQ112" s="5568"/>
      <c r="AR112" s="5569"/>
      <c r="AS112" s="5567"/>
      <c r="AT112" s="5568"/>
      <c r="AU112" s="5569"/>
      <c r="AV112" s="5567"/>
      <c r="AW112" s="5568"/>
      <c r="AX112" s="5569"/>
      <c r="AY112" s="5476">
        <f>SUM(AP112:AX114)</f>
        <v>0</v>
      </c>
      <c r="AZ112" s="5477"/>
      <c r="BA112" s="5570"/>
      <c r="BB112" s="5476">
        <f>AE112+AM112+AY112</f>
        <v>0</v>
      </c>
      <c r="BC112" s="5477"/>
      <c r="BD112" s="5478"/>
      <c r="BE112" s="5736"/>
      <c r="BF112" s="5640"/>
      <c r="BG112" s="5379"/>
      <c r="BH112" s="5676"/>
      <c r="BI112" s="5677"/>
      <c r="BJ112" s="5677"/>
      <c r="BK112" s="5677"/>
      <c r="BL112" s="5678"/>
    </row>
    <row r="113" spans="1:64" s="1085" customFormat="1" ht="14.1" customHeight="1">
      <c r="A113" s="5112"/>
      <c r="B113" s="5774"/>
      <c r="C113" s="5775"/>
      <c r="D113" s="5775"/>
      <c r="E113" s="5775"/>
      <c r="F113" s="5776"/>
      <c r="G113" s="5086"/>
      <c r="H113" s="5087"/>
      <c r="I113" s="5087"/>
      <c r="J113" s="5087"/>
      <c r="K113" s="5087"/>
      <c r="L113" s="5088"/>
      <c r="M113" s="5263"/>
      <c r="N113" s="5126"/>
      <c r="O113" s="5127"/>
      <c r="P113" s="5128"/>
      <c r="Q113" s="5441"/>
      <c r="R113" s="5441"/>
      <c r="S113" s="5425"/>
      <c r="T113" s="5426"/>
      <c r="U113" s="5437"/>
      <c r="V113" s="5438"/>
      <c r="W113" s="5430"/>
      <c r="X113" s="5432"/>
      <c r="Y113" s="5434"/>
      <c r="Z113" s="5432"/>
      <c r="AA113" s="4169"/>
      <c r="AB113" s="5432"/>
      <c r="AC113" s="5770"/>
      <c r="AD113" s="5771"/>
      <c r="AE113" s="5773"/>
      <c r="AF113" s="5771"/>
      <c r="AG113" s="5420"/>
      <c r="AH113" s="5421"/>
      <c r="AI113" s="5422"/>
      <c r="AJ113" s="5420"/>
      <c r="AK113" s="5421"/>
      <c r="AL113" s="5422"/>
      <c r="AM113" s="5394"/>
      <c r="AN113" s="5395"/>
      <c r="AO113" s="5396"/>
      <c r="AP113" s="5555"/>
      <c r="AQ113" s="5556"/>
      <c r="AR113" s="5557"/>
      <c r="AS113" s="5555"/>
      <c r="AT113" s="5556"/>
      <c r="AU113" s="5557"/>
      <c r="AV113" s="5555"/>
      <c r="AW113" s="5556"/>
      <c r="AX113" s="5557"/>
      <c r="AY113" s="5531"/>
      <c r="AZ113" s="5532"/>
      <c r="BA113" s="5533"/>
      <c r="BB113" s="5531"/>
      <c r="BC113" s="5532"/>
      <c r="BD113" s="5535"/>
      <c r="BE113" s="5782"/>
      <c r="BF113" s="5783"/>
      <c r="BG113" s="5380"/>
      <c r="BH113" s="5443"/>
      <c r="BI113" s="5444"/>
      <c r="BJ113" s="5444"/>
      <c r="BK113" s="5444"/>
      <c r="BL113" s="5445"/>
    </row>
    <row r="114" spans="1:64" s="1085" customFormat="1" ht="14.1" customHeight="1">
      <c r="A114" s="5113"/>
      <c r="B114" s="5777"/>
      <c r="C114" s="5778"/>
      <c r="D114" s="5779"/>
      <c r="E114" s="5780"/>
      <c r="F114" s="5781"/>
      <c r="G114" s="5089"/>
      <c r="H114" s="5090"/>
      <c r="I114" s="5090"/>
      <c r="J114" s="5090"/>
      <c r="K114" s="5090"/>
      <c r="L114" s="5091"/>
      <c r="M114" s="5264"/>
      <c r="N114" s="5370"/>
      <c r="O114" s="5371"/>
      <c r="P114" s="5372"/>
      <c r="Q114" s="5442"/>
      <c r="R114" s="5442"/>
      <c r="S114" s="5427"/>
      <c r="T114" s="5428"/>
      <c r="U114" s="5439"/>
      <c r="V114" s="2620"/>
      <c r="W114" s="1125"/>
      <c r="X114" s="1126" t="s">
        <v>47</v>
      </c>
      <c r="Y114" s="1372"/>
      <c r="Z114" s="1126" t="s">
        <v>47</v>
      </c>
      <c r="AA114" s="1372"/>
      <c r="AB114" s="1126" t="s">
        <v>47</v>
      </c>
      <c r="AC114" s="1173"/>
      <c r="AD114" s="1174"/>
      <c r="AE114" s="1175"/>
      <c r="AF114" s="1176"/>
      <c r="AG114" s="5237"/>
      <c r="AH114" s="5238"/>
      <c r="AI114" s="5239"/>
      <c r="AJ114" s="5237"/>
      <c r="AK114" s="5238"/>
      <c r="AL114" s="5239"/>
      <c r="AM114" s="5397"/>
      <c r="AN114" s="5398"/>
      <c r="AO114" s="5399"/>
      <c r="AP114" s="5558"/>
      <c r="AQ114" s="5559"/>
      <c r="AR114" s="5560"/>
      <c r="AS114" s="5558"/>
      <c r="AT114" s="5559"/>
      <c r="AU114" s="5560"/>
      <c r="AV114" s="5558"/>
      <c r="AW114" s="5559"/>
      <c r="AX114" s="5560"/>
      <c r="AY114" s="5479"/>
      <c r="AZ114" s="5480"/>
      <c r="BA114" s="5534"/>
      <c r="BB114" s="5479"/>
      <c r="BC114" s="5480"/>
      <c r="BD114" s="5481"/>
      <c r="BE114" s="5653"/>
      <c r="BF114" s="5654"/>
      <c r="BG114" s="5381"/>
      <c r="BH114" s="5288"/>
      <c r="BI114" s="5289"/>
      <c r="BJ114" s="5289"/>
      <c r="BK114" s="5289"/>
      <c r="BL114" s="5290"/>
    </row>
    <row r="115" spans="1:64" s="1085" customFormat="1" ht="14.1" customHeight="1">
      <c r="A115" s="5111">
        <v>25</v>
      </c>
      <c r="B115" s="5114"/>
      <c r="C115" s="5115"/>
      <c r="D115" s="5115"/>
      <c r="E115" s="5115"/>
      <c r="F115" s="5116"/>
      <c r="G115" s="5083"/>
      <c r="H115" s="5084"/>
      <c r="I115" s="5084"/>
      <c r="J115" s="5084"/>
      <c r="K115" s="5084"/>
      <c r="L115" s="5085"/>
      <c r="M115" s="5513"/>
      <c r="N115" s="5123"/>
      <c r="O115" s="5124"/>
      <c r="P115" s="5125"/>
      <c r="Q115" s="5440"/>
      <c r="R115" s="5440"/>
      <c r="S115" s="5423"/>
      <c r="T115" s="5424"/>
      <c r="U115" s="5435"/>
      <c r="V115" s="5436"/>
      <c r="W115" s="5429"/>
      <c r="X115" s="5431" t="s">
        <v>154</v>
      </c>
      <c r="Y115" s="5433"/>
      <c r="Z115" s="5431" t="s">
        <v>154</v>
      </c>
      <c r="AA115" s="4166"/>
      <c r="AB115" s="5431" t="s">
        <v>154</v>
      </c>
      <c r="AC115" s="5768"/>
      <c r="AD115" s="5769"/>
      <c r="AE115" s="5772"/>
      <c r="AF115" s="5769"/>
      <c r="AG115" s="5417"/>
      <c r="AH115" s="5418"/>
      <c r="AI115" s="5419"/>
      <c r="AJ115" s="5417"/>
      <c r="AK115" s="5418"/>
      <c r="AL115" s="5419"/>
      <c r="AM115" s="5391">
        <f>SUM(AG115:AL117)</f>
        <v>0</v>
      </c>
      <c r="AN115" s="5392"/>
      <c r="AO115" s="5393"/>
      <c r="AP115" s="5567"/>
      <c r="AQ115" s="5568"/>
      <c r="AR115" s="5569"/>
      <c r="AS115" s="5567"/>
      <c r="AT115" s="5568"/>
      <c r="AU115" s="5569"/>
      <c r="AV115" s="5567"/>
      <c r="AW115" s="5568"/>
      <c r="AX115" s="5569"/>
      <c r="AY115" s="5476">
        <f>SUM(AP115:AX117)</f>
        <v>0</v>
      </c>
      <c r="AZ115" s="5477"/>
      <c r="BA115" s="5570"/>
      <c r="BB115" s="5476">
        <f>AE115+AM115+AY115</f>
        <v>0</v>
      </c>
      <c r="BC115" s="5477"/>
      <c r="BD115" s="5478"/>
      <c r="BE115" s="5736"/>
      <c r="BF115" s="5640"/>
      <c r="BG115" s="5379"/>
      <c r="BH115" s="5676"/>
      <c r="BI115" s="5677"/>
      <c r="BJ115" s="5677"/>
      <c r="BK115" s="5677"/>
      <c r="BL115" s="5678"/>
    </row>
    <row r="116" spans="1:64" s="1085" customFormat="1" ht="14.1" customHeight="1">
      <c r="A116" s="5112"/>
      <c r="B116" s="5774"/>
      <c r="C116" s="5775"/>
      <c r="D116" s="5775"/>
      <c r="E116" s="5775"/>
      <c r="F116" s="5776"/>
      <c r="G116" s="5086"/>
      <c r="H116" s="5087"/>
      <c r="I116" s="5087"/>
      <c r="J116" s="5087"/>
      <c r="K116" s="5087"/>
      <c r="L116" s="5088"/>
      <c r="M116" s="5263"/>
      <c r="N116" s="5126"/>
      <c r="O116" s="5127"/>
      <c r="P116" s="5128"/>
      <c r="Q116" s="5441"/>
      <c r="R116" s="5441"/>
      <c r="S116" s="5425"/>
      <c r="T116" s="5426"/>
      <c r="U116" s="5437"/>
      <c r="V116" s="5438"/>
      <c r="W116" s="5430"/>
      <c r="X116" s="5432"/>
      <c r="Y116" s="5434"/>
      <c r="Z116" s="5432"/>
      <c r="AA116" s="4169"/>
      <c r="AB116" s="5432"/>
      <c r="AC116" s="5770"/>
      <c r="AD116" s="5771"/>
      <c r="AE116" s="5773"/>
      <c r="AF116" s="5771"/>
      <c r="AG116" s="5420"/>
      <c r="AH116" s="5421"/>
      <c r="AI116" s="5422"/>
      <c r="AJ116" s="5420"/>
      <c r="AK116" s="5421"/>
      <c r="AL116" s="5422"/>
      <c r="AM116" s="5394"/>
      <c r="AN116" s="5395"/>
      <c r="AO116" s="5396"/>
      <c r="AP116" s="5555"/>
      <c r="AQ116" s="5556"/>
      <c r="AR116" s="5557"/>
      <c r="AS116" s="5555"/>
      <c r="AT116" s="5556"/>
      <c r="AU116" s="5557"/>
      <c r="AV116" s="5555"/>
      <c r="AW116" s="5556"/>
      <c r="AX116" s="5557"/>
      <c r="AY116" s="5531"/>
      <c r="AZ116" s="5532"/>
      <c r="BA116" s="5533"/>
      <c r="BB116" s="5531"/>
      <c r="BC116" s="5532"/>
      <c r="BD116" s="5535"/>
      <c r="BE116" s="5782"/>
      <c r="BF116" s="5783"/>
      <c r="BG116" s="5380"/>
      <c r="BH116" s="5443"/>
      <c r="BI116" s="5444"/>
      <c r="BJ116" s="5444"/>
      <c r="BK116" s="5444"/>
      <c r="BL116" s="5445"/>
    </row>
    <row r="117" spans="1:64" s="1085" customFormat="1" ht="14.1" customHeight="1">
      <c r="A117" s="5113"/>
      <c r="B117" s="5777"/>
      <c r="C117" s="5778"/>
      <c r="D117" s="5779"/>
      <c r="E117" s="5780"/>
      <c r="F117" s="5781"/>
      <c r="G117" s="5089"/>
      <c r="H117" s="5090"/>
      <c r="I117" s="5090"/>
      <c r="J117" s="5090"/>
      <c r="K117" s="5090"/>
      <c r="L117" s="5091"/>
      <c r="M117" s="5264"/>
      <c r="N117" s="5370"/>
      <c r="O117" s="5371"/>
      <c r="P117" s="5372"/>
      <c r="Q117" s="5442"/>
      <c r="R117" s="5442"/>
      <c r="S117" s="5427"/>
      <c r="T117" s="5428"/>
      <c r="U117" s="5439"/>
      <c r="V117" s="2620"/>
      <c r="W117" s="1125"/>
      <c r="X117" s="1126" t="s">
        <v>47</v>
      </c>
      <c r="Y117" s="1372"/>
      <c r="Z117" s="1126" t="s">
        <v>47</v>
      </c>
      <c r="AA117" s="1372"/>
      <c r="AB117" s="1126" t="s">
        <v>47</v>
      </c>
      <c r="AC117" s="1173"/>
      <c r="AD117" s="1174"/>
      <c r="AE117" s="1175"/>
      <c r="AF117" s="1176"/>
      <c r="AG117" s="5237"/>
      <c r="AH117" s="5238"/>
      <c r="AI117" s="5239"/>
      <c r="AJ117" s="5237"/>
      <c r="AK117" s="5238"/>
      <c r="AL117" s="5239"/>
      <c r="AM117" s="5397"/>
      <c r="AN117" s="5398"/>
      <c r="AO117" s="5399"/>
      <c r="AP117" s="5558"/>
      <c r="AQ117" s="5559"/>
      <c r="AR117" s="5560"/>
      <c r="AS117" s="5558"/>
      <c r="AT117" s="5559"/>
      <c r="AU117" s="5560"/>
      <c r="AV117" s="5558"/>
      <c r="AW117" s="5559"/>
      <c r="AX117" s="5560"/>
      <c r="AY117" s="5479"/>
      <c r="AZ117" s="5480"/>
      <c r="BA117" s="5534"/>
      <c r="BB117" s="5479"/>
      <c r="BC117" s="5480"/>
      <c r="BD117" s="5481"/>
      <c r="BE117" s="5653"/>
      <c r="BF117" s="5654"/>
      <c r="BG117" s="5381"/>
      <c r="BH117" s="5288"/>
      <c r="BI117" s="5289"/>
      <c r="BJ117" s="5289"/>
      <c r="BK117" s="5289"/>
      <c r="BL117" s="5290"/>
    </row>
    <row r="118" spans="1:64" s="1085" customFormat="1" ht="14.1" customHeight="1">
      <c r="A118" s="5111">
        <v>26</v>
      </c>
      <c r="B118" s="5114"/>
      <c r="C118" s="5115"/>
      <c r="D118" s="5115"/>
      <c r="E118" s="5115"/>
      <c r="F118" s="5116"/>
      <c r="G118" s="5083"/>
      <c r="H118" s="5084"/>
      <c r="I118" s="5084"/>
      <c r="J118" s="5084"/>
      <c r="K118" s="5084"/>
      <c r="L118" s="5085"/>
      <c r="M118" s="5513"/>
      <c r="N118" s="5123"/>
      <c r="O118" s="5124"/>
      <c r="P118" s="5125"/>
      <c r="Q118" s="5440"/>
      <c r="R118" s="5440"/>
      <c r="S118" s="5423"/>
      <c r="T118" s="5424"/>
      <c r="U118" s="5435"/>
      <c r="V118" s="5436"/>
      <c r="W118" s="5429"/>
      <c r="X118" s="5431" t="s">
        <v>154</v>
      </c>
      <c r="Y118" s="5433"/>
      <c r="Z118" s="5431" t="s">
        <v>154</v>
      </c>
      <c r="AA118" s="4166"/>
      <c r="AB118" s="5431" t="s">
        <v>154</v>
      </c>
      <c r="AC118" s="5768"/>
      <c r="AD118" s="5769"/>
      <c r="AE118" s="5772"/>
      <c r="AF118" s="5769"/>
      <c r="AG118" s="5417"/>
      <c r="AH118" s="5418"/>
      <c r="AI118" s="5419"/>
      <c r="AJ118" s="5417"/>
      <c r="AK118" s="5418"/>
      <c r="AL118" s="5419"/>
      <c r="AM118" s="5391">
        <f>SUM(AG118:AL120)</f>
        <v>0</v>
      </c>
      <c r="AN118" s="5392"/>
      <c r="AO118" s="5393"/>
      <c r="AP118" s="5567"/>
      <c r="AQ118" s="5568"/>
      <c r="AR118" s="5569"/>
      <c r="AS118" s="5567"/>
      <c r="AT118" s="5568"/>
      <c r="AU118" s="5569"/>
      <c r="AV118" s="5567"/>
      <c r="AW118" s="5568"/>
      <c r="AX118" s="5569"/>
      <c r="AY118" s="5476">
        <f>SUM(AP118:AX120)</f>
        <v>0</v>
      </c>
      <c r="AZ118" s="5477"/>
      <c r="BA118" s="5570"/>
      <c r="BB118" s="5476">
        <f>AE118+AM118+AY118</f>
        <v>0</v>
      </c>
      <c r="BC118" s="5477"/>
      <c r="BD118" s="5478"/>
      <c r="BE118" s="5736"/>
      <c r="BF118" s="5640"/>
      <c r="BG118" s="5379"/>
      <c r="BH118" s="5676"/>
      <c r="BI118" s="5677"/>
      <c r="BJ118" s="5677"/>
      <c r="BK118" s="5677"/>
      <c r="BL118" s="5678"/>
    </row>
    <row r="119" spans="1:64" s="1085" customFormat="1" ht="14.1" customHeight="1">
      <c r="A119" s="5112"/>
      <c r="B119" s="5774"/>
      <c r="C119" s="5775"/>
      <c r="D119" s="5775"/>
      <c r="E119" s="5775"/>
      <c r="F119" s="5776"/>
      <c r="G119" s="5086"/>
      <c r="H119" s="5087"/>
      <c r="I119" s="5087"/>
      <c r="J119" s="5087"/>
      <c r="K119" s="5087"/>
      <c r="L119" s="5088"/>
      <c r="M119" s="5263"/>
      <c r="N119" s="5126"/>
      <c r="O119" s="5127"/>
      <c r="P119" s="5128"/>
      <c r="Q119" s="5441"/>
      <c r="R119" s="5441"/>
      <c r="S119" s="5425"/>
      <c r="T119" s="5426"/>
      <c r="U119" s="5437"/>
      <c r="V119" s="5438"/>
      <c r="W119" s="5430"/>
      <c r="X119" s="5432"/>
      <c r="Y119" s="5434"/>
      <c r="Z119" s="5432"/>
      <c r="AA119" s="4169"/>
      <c r="AB119" s="5432"/>
      <c r="AC119" s="5770"/>
      <c r="AD119" s="5771"/>
      <c r="AE119" s="5773"/>
      <c r="AF119" s="5771"/>
      <c r="AG119" s="5420"/>
      <c r="AH119" s="5421"/>
      <c r="AI119" s="5422"/>
      <c r="AJ119" s="5420"/>
      <c r="AK119" s="5421"/>
      <c r="AL119" s="5422"/>
      <c r="AM119" s="5394"/>
      <c r="AN119" s="5395"/>
      <c r="AO119" s="5396"/>
      <c r="AP119" s="5555"/>
      <c r="AQ119" s="5556"/>
      <c r="AR119" s="5557"/>
      <c r="AS119" s="5555"/>
      <c r="AT119" s="5556"/>
      <c r="AU119" s="5557"/>
      <c r="AV119" s="5555"/>
      <c r="AW119" s="5556"/>
      <c r="AX119" s="5557"/>
      <c r="AY119" s="5531"/>
      <c r="AZ119" s="5532"/>
      <c r="BA119" s="5533"/>
      <c r="BB119" s="5531"/>
      <c r="BC119" s="5532"/>
      <c r="BD119" s="5535"/>
      <c r="BE119" s="5782"/>
      <c r="BF119" s="5783"/>
      <c r="BG119" s="5380"/>
      <c r="BH119" s="5443"/>
      <c r="BI119" s="5444"/>
      <c r="BJ119" s="5444"/>
      <c r="BK119" s="5444"/>
      <c r="BL119" s="5445"/>
    </row>
    <row r="120" spans="1:64" s="1085" customFormat="1" ht="14.1" customHeight="1">
      <c r="A120" s="5113"/>
      <c r="B120" s="5777"/>
      <c r="C120" s="5778"/>
      <c r="D120" s="5779"/>
      <c r="E120" s="5780"/>
      <c r="F120" s="5781"/>
      <c r="G120" s="5089"/>
      <c r="H120" s="5090"/>
      <c r="I120" s="5090"/>
      <c r="J120" s="5090"/>
      <c r="K120" s="5090"/>
      <c r="L120" s="5091"/>
      <c r="M120" s="5264"/>
      <c r="N120" s="5370"/>
      <c r="O120" s="5371"/>
      <c r="P120" s="5372"/>
      <c r="Q120" s="5442"/>
      <c r="R120" s="5442"/>
      <c r="S120" s="5427"/>
      <c r="T120" s="5428"/>
      <c r="U120" s="5439"/>
      <c r="V120" s="2620"/>
      <c r="W120" s="1125"/>
      <c r="X120" s="1126" t="s">
        <v>47</v>
      </c>
      <c r="Y120" s="1372"/>
      <c r="Z120" s="1126" t="s">
        <v>47</v>
      </c>
      <c r="AA120" s="1372"/>
      <c r="AB120" s="1126" t="s">
        <v>47</v>
      </c>
      <c r="AC120" s="1173"/>
      <c r="AD120" s="1174"/>
      <c r="AE120" s="1175"/>
      <c r="AF120" s="1176"/>
      <c r="AG120" s="5237"/>
      <c r="AH120" s="5238"/>
      <c r="AI120" s="5239"/>
      <c r="AJ120" s="5237"/>
      <c r="AK120" s="5238"/>
      <c r="AL120" s="5239"/>
      <c r="AM120" s="5397"/>
      <c r="AN120" s="5398"/>
      <c r="AO120" s="5399"/>
      <c r="AP120" s="5558"/>
      <c r="AQ120" s="5559"/>
      <c r="AR120" s="5560"/>
      <c r="AS120" s="5558"/>
      <c r="AT120" s="5559"/>
      <c r="AU120" s="5560"/>
      <c r="AV120" s="5558"/>
      <c r="AW120" s="5559"/>
      <c r="AX120" s="5560"/>
      <c r="AY120" s="5479"/>
      <c r="AZ120" s="5480"/>
      <c r="BA120" s="5534"/>
      <c r="BB120" s="5479"/>
      <c r="BC120" s="5480"/>
      <c r="BD120" s="5481"/>
      <c r="BE120" s="5653"/>
      <c r="BF120" s="5654"/>
      <c r="BG120" s="5381"/>
      <c r="BH120" s="5288"/>
      <c r="BI120" s="5289"/>
      <c r="BJ120" s="5289"/>
      <c r="BK120" s="5289"/>
      <c r="BL120" s="5290"/>
    </row>
    <row r="121" spans="1:64" s="1085" customFormat="1" ht="14.1" customHeight="1">
      <c r="A121" s="5111">
        <v>27</v>
      </c>
      <c r="B121" s="5114"/>
      <c r="C121" s="5115"/>
      <c r="D121" s="5115"/>
      <c r="E121" s="5115"/>
      <c r="F121" s="5116"/>
      <c r="G121" s="5083"/>
      <c r="H121" s="5084"/>
      <c r="I121" s="5084"/>
      <c r="J121" s="5084"/>
      <c r="K121" s="5084"/>
      <c r="L121" s="5085"/>
      <c r="M121" s="5513"/>
      <c r="N121" s="5123"/>
      <c r="O121" s="5124"/>
      <c r="P121" s="5125"/>
      <c r="Q121" s="5440"/>
      <c r="R121" s="5440"/>
      <c r="S121" s="5423"/>
      <c r="T121" s="5424"/>
      <c r="U121" s="5435"/>
      <c r="V121" s="5436"/>
      <c r="W121" s="5429"/>
      <c r="X121" s="5431" t="s">
        <v>154</v>
      </c>
      <c r="Y121" s="5433"/>
      <c r="Z121" s="5431" t="s">
        <v>154</v>
      </c>
      <c r="AA121" s="4166"/>
      <c r="AB121" s="5431" t="s">
        <v>154</v>
      </c>
      <c r="AC121" s="5768"/>
      <c r="AD121" s="5769"/>
      <c r="AE121" s="5772"/>
      <c r="AF121" s="5769"/>
      <c r="AG121" s="5417"/>
      <c r="AH121" s="5418"/>
      <c r="AI121" s="5419"/>
      <c r="AJ121" s="5417"/>
      <c r="AK121" s="5418"/>
      <c r="AL121" s="5419"/>
      <c r="AM121" s="5391">
        <f>SUM(AG121:AL123)</f>
        <v>0</v>
      </c>
      <c r="AN121" s="5392"/>
      <c r="AO121" s="5393"/>
      <c r="AP121" s="5567"/>
      <c r="AQ121" s="5568"/>
      <c r="AR121" s="5569"/>
      <c r="AS121" s="5567"/>
      <c r="AT121" s="5568"/>
      <c r="AU121" s="5569"/>
      <c r="AV121" s="5567"/>
      <c r="AW121" s="5568"/>
      <c r="AX121" s="5569"/>
      <c r="AY121" s="5476">
        <f>SUM(AP121:AX123)</f>
        <v>0</v>
      </c>
      <c r="AZ121" s="5477"/>
      <c r="BA121" s="5570"/>
      <c r="BB121" s="5476">
        <f>AE121+AM121+AY121</f>
        <v>0</v>
      </c>
      <c r="BC121" s="5477"/>
      <c r="BD121" s="5478"/>
      <c r="BE121" s="5736"/>
      <c r="BF121" s="5640"/>
      <c r="BG121" s="5379"/>
      <c r="BH121" s="5676"/>
      <c r="BI121" s="5677"/>
      <c r="BJ121" s="5677"/>
      <c r="BK121" s="5677"/>
      <c r="BL121" s="5678"/>
    </row>
    <row r="122" spans="1:64" s="1085" customFormat="1" ht="14.1" customHeight="1">
      <c r="A122" s="5112"/>
      <c r="B122" s="5774"/>
      <c r="C122" s="5775"/>
      <c r="D122" s="5775"/>
      <c r="E122" s="5775"/>
      <c r="F122" s="5776"/>
      <c r="G122" s="5086"/>
      <c r="H122" s="5087"/>
      <c r="I122" s="5087"/>
      <c r="J122" s="5087"/>
      <c r="K122" s="5087"/>
      <c r="L122" s="5088"/>
      <c r="M122" s="5263"/>
      <c r="N122" s="5126"/>
      <c r="O122" s="5127"/>
      <c r="P122" s="5128"/>
      <c r="Q122" s="5441"/>
      <c r="R122" s="5441"/>
      <c r="S122" s="5425"/>
      <c r="T122" s="5426"/>
      <c r="U122" s="5437"/>
      <c r="V122" s="5438"/>
      <c r="W122" s="5430"/>
      <c r="X122" s="5432"/>
      <c r="Y122" s="5434"/>
      <c r="Z122" s="5432"/>
      <c r="AA122" s="4169"/>
      <c r="AB122" s="5432"/>
      <c r="AC122" s="5770"/>
      <c r="AD122" s="5771"/>
      <c r="AE122" s="5773"/>
      <c r="AF122" s="5771"/>
      <c r="AG122" s="5420"/>
      <c r="AH122" s="5421"/>
      <c r="AI122" s="5422"/>
      <c r="AJ122" s="5420"/>
      <c r="AK122" s="5421"/>
      <c r="AL122" s="5422"/>
      <c r="AM122" s="5394"/>
      <c r="AN122" s="5395"/>
      <c r="AO122" s="5396"/>
      <c r="AP122" s="5555"/>
      <c r="AQ122" s="5556"/>
      <c r="AR122" s="5557"/>
      <c r="AS122" s="5555"/>
      <c r="AT122" s="5556"/>
      <c r="AU122" s="5557"/>
      <c r="AV122" s="5555"/>
      <c r="AW122" s="5556"/>
      <c r="AX122" s="5557"/>
      <c r="AY122" s="5531"/>
      <c r="AZ122" s="5532"/>
      <c r="BA122" s="5533"/>
      <c r="BB122" s="5531"/>
      <c r="BC122" s="5532"/>
      <c r="BD122" s="5535"/>
      <c r="BE122" s="5782"/>
      <c r="BF122" s="5783"/>
      <c r="BG122" s="5380"/>
      <c r="BH122" s="5443"/>
      <c r="BI122" s="5444"/>
      <c r="BJ122" s="5444"/>
      <c r="BK122" s="5444"/>
      <c r="BL122" s="5445"/>
    </row>
    <row r="123" spans="1:64" s="1085" customFormat="1" ht="14.1" customHeight="1">
      <c r="A123" s="5113"/>
      <c r="B123" s="5777"/>
      <c r="C123" s="5778"/>
      <c r="D123" s="5779"/>
      <c r="E123" s="5780"/>
      <c r="F123" s="5781"/>
      <c r="G123" s="5089"/>
      <c r="H123" s="5090"/>
      <c r="I123" s="5090"/>
      <c r="J123" s="5090"/>
      <c r="K123" s="5090"/>
      <c r="L123" s="5091"/>
      <c r="M123" s="5264"/>
      <c r="N123" s="5370"/>
      <c r="O123" s="5371"/>
      <c r="P123" s="5372"/>
      <c r="Q123" s="5442"/>
      <c r="R123" s="5442"/>
      <c r="S123" s="5427"/>
      <c r="T123" s="5428"/>
      <c r="U123" s="5439"/>
      <c r="V123" s="2620"/>
      <c r="W123" s="1125"/>
      <c r="X123" s="1126" t="s">
        <v>47</v>
      </c>
      <c r="Y123" s="1372"/>
      <c r="Z123" s="1126" t="s">
        <v>47</v>
      </c>
      <c r="AA123" s="1372"/>
      <c r="AB123" s="1126" t="s">
        <v>47</v>
      </c>
      <c r="AC123" s="1173"/>
      <c r="AD123" s="1174"/>
      <c r="AE123" s="1175"/>
      <c r="AF123" s="1176"/>
      <c r="AG123" s="5237"/>
      <c r="AH123" s="5238"/>
      <c r="AI123" s="5239"/>
      <c r="AJ123" s="5237"/>
      <c r="AK123" s="5238"/>
      <c r="AL123" s="5239"/>
      <c r="AM123" s="5397"/>
      <c r="AN123" s="5398"/>
      <c r="AO123" s="5399"/>
      <c r="AP123" s="5558"/>
      <c r="AQ123" s="5559"/>
      <c r="AR123" s="5560"/>
      <c r="AS123" s="5558"/>
      <c r="AT123" s="5559"/>
      <c r="AU123" s="5560"/>
      <c r="AV123" s="5558"/>
      <c r="AW123" s="5559"/>
      <c r="AX123" s="5560"/>
      <c r="AY123" s="5479"/>
      <c r="AZ123" s="5480"/>
      <c r="BA123" s="5534"/>
      <c r="BB123" s="5479"/>
      <c r="BC123" s="5480"/>
      <c r="BD123" s="5481"/>
      <c r="BE123" s="5653"/>
      <c r="BF123" s="5654"/>
      <c r="BG123" s="5381"/>
      <c r="BH123" s="5288"/>
      <c r="BI123" s="5289"/>
      <c r="BJ123" s="5289"/>
      <c r="BK123" s="5289"/>
      <c r="BL123" s="5290"/>
    </row>
    <row r="124" spans="1:64" s="1085" customFormat="1" ht="14.1" customHeight="1">
      <c r="A124" s="5111">
        <v>28</v>
      </c>
      <c r="B124" s="5114"/>
      <c r="C124" s="5115"/>
      <c r="D124" s="5115"/>
      <c r="E124" s="5115"/>
      <c r="F124" s="5116"/>
      <c r="G124" s="5083"/>
      <c r="H124" s="5084"/>
      <c r="I124" s="5084"/>
      <c r="J124" s="5084"/>
      <c r="K124" s="5084"/>
      <c r="L124" s="5085"/>
      <c r="M124" s="5513"/>
      <c r="N124" s="5123"/>
      <c r="O124" s="5124"/>
      <c r="P124" s="5125"/>
      <c r="Q124" s="5440"/>
      <c r="R124" s="5440"/>
      <c r="S124" s="5423"/>
      <c r="T124" s="5424"/>
      <c r="U124" s="5435"/>
      <c r="V124" s="5436"/>
      <c r="W124" s="5429"/>
      <c r="X124" s="5431" t="s">
        <v>154</v>
      </c>
      <c r="Y124" s="5433"/>
      <c r="Z124" s="5431" t="s">
        <v>154</v>
      </c>
      <c r="AA124" s="4166"/>
      <c r="AB124" s="5431" t="s">
        <v>154</v>
      </c>
      <c r="AC124" s="5768"/>
      <c r="AD124" s="5769"/>
      <c r="AE124" s="5772"/>
      <c r="AF124" s="5769"/>
      <c r="AG124" s="5417"/>
      <c r="AH124" s="5418"/>
      <c r="AI124" s="5419"/>
      <c r="AJ124" s="5417"/>
      <c r="AK124" s="5418"/>
      <c r="AL124" s="5419"/>
      <c r="AM124" s="5391">
        <f>SUM(AG124:AL126)</f>
        <v>0</v>
      </c>
      <c r="AN124" s="5392"/>
      <c r="AO124" s="5393"/>
      <c r="AP124" s="5567"/>
      <c r="AQ124" s="5568"/>
      <c r="AR124" s="5569"/>
      <c r="AS124" s="5567"/>
      <c r="AT124" s="5568"/>
      <c r="AU124" s="5569"/>
      <c r="AV124" s="5567"/>
      <c r="AW124" s="5568"/>
      <c r="AX124" s="5569"/>
      <c r="AY124" s="5476">
        <f>SUM(AP124:AX126)</f>
        <v>0</v>
      </c>
      <c r="AZ124" s="5477"/>
      <c r="BA124" s="5570"/>
      <c r="BB124" s="5476">
        <f>AE124+AM124+AY124</f>
        <v>0</v>
      </c>
      <c r="BC124" s="5477"/>
      <c r="BD124" s="5478"/>
      <c r="BE124" s="5736"/>
      <c r="BF124" s="5640"/>
      <c r="BG124" s="5379"/>
      <c r="BH124" s="5784"/>
      <c r="BI124" s="5785"/>
      <c r="BJ124" s="5785"/>
      <c r="BK124" s="5785"/>
      <c r="BL124" s="5786"/>
    </row>
    <row r="125" spans="1:64" s="1085" customFormat="1" ht="14.1" customHeight="1">
      <c r="A125" s="5112"/>
      <c r="B125" s="5774"/>
      <c r="C125" s="5775"/>
      <c r="D125" s="5775"/>
      <c r="E125" s="5775"/>
      <c r="F125" s="5776"/>
      <c r="G125" s="5086"/>
      <c r="H125" s="5087"/>
      <c r="I125" s="5087"/>
      <c r="J125" s="5087"/>
      <c r="K125" s="5087"/>
      <c r="L125" s="5088"/>
      <c r="M125" s="5263"/>
      <c r="N125" s="5126"/>
      <c r="O125" s="5127"/>
      <c r="P125" s="5128"/>
      <c r="Q125" s="5441"/>
      <c r="R125" s="5441"/>
      <c r="S125" s="5425"/>
      <c r="T125" s="5426"/>
      <c r="U125" s="5437"/>
      <c r="V125" s="5438"/>
      <c r="W125" s="5430"/>
      <c r="X125" s="5432"/>
      <c r="Y125" s="5434"/>
      <c r="Z125" s="5432"/>
      <c r="AA125" s="4169"/>
      <c r="AB125" s="5432"/>
      <c r="AC125" s="5770"/>
      <c r="AD125" s="5771"/>
      <c r="AE125" s="5773"/>
      <c r="AF125" s="5771"/>
      <c r="AG125" s="5420"/>
      <c r="AH125" s="5421"/>
      <c r="AI125" s="5422"/>
      <c r="AJ125" s="5420"/>
      <c r="AK125" s="5421"/>
      <c r="AL125" s="5422"/>
      <c r="AM125" s="5394"/>
      <c r="AN125" s="5395"/>
      <c r="AO125" s="5396"/>
      <c r="AP125" s="5555"/>
      <c r="AQ125" s="5556"/>
      <c r="AR125" s="5557"/>
      <c r="AS125" s="5555"/>
      <c r="AT125" s="5556"/>
      <c r="AU125" s="5557"/>
      <c r="AV125" s="5555"/>
      <c r="AW125" s="5556"/>
      <c r="AX125" s="5557"/>
      <c r="AY125" s="5531"/>
      <c r="AZ125" s="5532"/>
      <c r="BA125" s="5533"/>
      <c r="BB125" s="5531"/>
      <c r="BC125" s="5532"/>
      <c r="BD125" s="5535"/>
      <c r="BE125" s="5782"/>
      <c r="BF125" s="5783"/>
      <c r="BG125" s="5380"/>
      <c r="BH125" s="5443"/>
      <c r="BI125" s="5444"/>
      <c r="BJ125" s="5444"/>
      <c r="BK125" s="5444"/>
      <c r="BL125" s="5445"/>
    </row>
    <row r="126" spans="1:64" s="1085" customFormat="1" ht="14.1" customHeight="1" thickBot="1">
      <c r="A126" s="5514"/>
      <c r="B126" s="5777"/>
      <c r="C126" s="5778"/>
      <c r="D126" s="5779"/>
      <c r="E126" s="5780"/>
      <c r="F126" s="5781"/>
      <c r="G126" s="5089"/>
      <c r="H126" s="5090"/>
      <c r="I126" s="5090"/>
      <c r="J126" s="5090"/>
      <c r="K126" s="5090"/>
      <c r="L126" s="5091"/>
      <c r="M126" s="5264"/>
      <c r="N126" s="5370"/>
      <c r="O126" s="5371"/>
      <c r="P126" s="5372"/>
      <c r="Q126" s="5442"/>
      <c r="R126" s="5442"/>
      <c r="S126" s="5427"/>
      <c r="T126" s="5428"/>
      <c r="U126" s="5588"/>
      <c r="V126" s="5589"/>
      <c r="W126" s="1131"/>
      <c r="X126" s="1132" t="s">
        <v>47</v>
      </c>
      <c r="Y126" s="1371"/>
      <c r="Z126" s="1132" t="s">
        <v>47</v>
      </c>
      <c r="AA126" s="1371"/>
      <c r="AB126" s="1132" t="s">
        <v>47</v>
      </c>
      <c r="AC126" s="1177"/>
      <c r="AD126" s="1178"/>
      <c r="AE126" s="1179"/>
      <c r="AF126" s="1180"/>
      <c r="AG126" s="5457"/>
      <c r="AH126" s="5458"/>
      <c r="AI126" s="5459"/>
      <c r="AJ126" s="5457"/>
      <c r="AK126" s="5458"/>
      <c r="AL126" s="5459"/>
      <c r="AM126" s="5463"/>
      <c r="AN126" s="5464"/>
      <c r="AO126" s="5465"/>
      <c r="AP126" s="5574"/>
      <c r="AQ126" s="5575"/>
      <c r="AR126" s="5576"/>
      <c r="AS126" s="5574"/>
      <c r="AT126" s="5575"/>
      <c r="AU126" s="5576"/>
      <c r="AV126" s="5574"/>
      <c r="AW126" s="5575"/>
      <c r="AX126" s="5576"/>
      <c r="AY126" s="5577"/>
      <c r="AZ126" s="5578"/>
      <c r="BA126" s="5579"/>
      <c r="BB126" s="5577"/>
      <c r="BC126" s="5578"/>
      <c r="BD126" s="5580"/>
      <c r="BE126" s="5787"/>
      <c r="BF126" s="5788"/>
      <c r="BG126" s="5462"/>
      <c r="BH126" s="5789"/>
      <c r="BI126" s="5790"/>
      <c r="BJ126" s="5790"/>
      <c r="BK126" s="5790"/>
      <c r="BL126" s="5791"/>
    </row>
  </sheetData>
  <mergeCells count="1391">
    <mergeCell ref="B37:D37"/>
    <mergeCell ref="U100:V102"/>
    <mergeCell ref="U103:V105"/>
    <mergeCell ref="U106:V108"/>
    <mergeCell ref="U109:V111"/>
    <mergeCell ref="U112:V114"/>
    <mergeCell ref="U115:V117"/>
    <mergeCell ref="U118:V120"/>
    <mergeCell ref="U121:V123"/>
    <mergeCell ref="U124:V126"/>
    <mergeCell ref="U58:V60"/>
    <mergeCell ref="U61:V63"/>
    <mergeCell ref="U64:V66"/>
    <mergeCell ref="U67:V69"/>
    <mergeCell ref="U70:V72"/>
    <mergeCell ref="U73:V75"/>
    <mergeCell ref="U76:V78"/>
    <mergeCell ref="U79:V81"/>
    <mergeCell ref="U82:V84"/>
    <mergeCell ref="D41:BL42"/>
    <mergeCell ref="D43:BL43"/>
    <mergeCell ref="D44:BL44"/>
    <mergeCell ref="A45:BL45"/>
    <mergeCell ref="AW47:BC47"/>
    <mergeCell ref="BD47:BE47"/>
    <mergeCell ref="BF47:BK47"/>
    <mergeCell ref="A49:A54"/>
    <mergeCell ref="B126:D126"/>
    <mergeCell ref="E126:F126"/>
    <mergeCell ref="N126:P126"/>
    <mergeCell ref="AG126:AI126"/>
    <mergeCell ref="BG124:BG126"/>
    <mergeCell ref="BH124:BL124"/>
    <mergeCell ref="AP125:AR125"/>
    <mergeCell ref="AS125:AU125"/>
    <mergeCell ref="AV125:AX125"/>
    <mergeCell ref="BH125:BL125"/>
    <mergeCell ref="AP126:AR126"/>
    <mergeCell ref="AS126:AU126"/>
    <mergeCell ref="AV126:AX126"/>
    <mergeCell ref="BE126:BF126"/>
    <mergeCell ref="AP124:AR124"/>
    <mergeCell ref="AS124:AU124"/>
    <mergeCell ref="AV124:AX124"/>
    <mergeCell ref="AY124:BA126"/>
    <mergeCell ref="BB124:BD126"/>
    <mergeCell ref="BE124:BF125"/>
    <mergeCell ref="AB124:AB125"/>
    <mergeCell ref="AC124:AD125"/>
    <mergeCell ref="AE124:AF125"/>
    <mergeCell ref="AG124:AI125"/>
    <mergeCell ref="AJ124:AL125"/>
    <mergeCell ref="AM124:AO126"/>
    <mergeCell ref="AJ126:AL126"/>
    <mergeCell ref="W124:W125"/>
    <mergeCell ref="X124:X125"/>
    <mergeCell ref="Y124:Y125"/>
    <mergeCell ref="Z124:Z125"/>
    <mergeCell ref="AA124:AA125"/>
    <mergeCell ref="BH123:BL123"/>
    <mergeCell ref="A124:A126"/>
    <mergeCell ref="B124:F125"/>
    <mergeCell ref="M124:M126"/>
    <mergeCell ref="N124:P125"/>
    <mergeCell ref="Q124:Q126"/>
    <mergeCell ref="R124:R126"/>
    <mergeCell ref="S124:T126"/>
    <mergeCell ref="B123:D123"/>
    <mergeCell ref="E123:F123"/>
    <mergeCell ref="N123:P123"/>
    <mergeCell ref="AG123:AI123"/>
    <mergeCell ref="BG121:BG123"/>
    <mergeCell ref="BH121:BL121"/>
    <mergeCell ref="AP122:AR122"/>
    <mergeCell ref="AS122:AU122"/>
    <mergeCell ref="AV122:AX122"/>
    <mergeCell ref="BH122:BL122"/>
    <mergeCell ref="AP123:AR123"/>
    <mergeCell ref="AS123:AU123"/>
    <mergeCell ref="AV123:AX123"/>
    <mergeCell ref="BH126:BL126"/>
    <mergeCell ref="AS121:AU121"/>
    <mergeCell ref="AV121:AX121"/>
    <mergeCell ref="AY121:BA123"/>
    <mergeCell ref="BB121:BD123"/>
    <mergeCell ref="BE121:BF122"/>
    <mergeCell ref="AB121:AB122"/>
    <mergeCell ref="AC121:AD122"/>
    <mergeCell ref="AE121:AF122"/>
    <mergeCell ref="AG121:AI122"/>
    <mergeCell ref="AJ121:AL122"/>
    <mergeCell ref="AM121:AO123"/>
    <mergeCell ref="AJ123:AL123"/>
    <mergeCell ref="W121:W122"/>
    <mergeCell ref="X121:X122"/>
    <mergeCell ref="Y121:Y122"/>
    <mergeCell ref="Z121:Z122"/>
    <mergeCell ref="AA121:AA122"/>
    <mergeCell ref="A121:A123"/>
    <mergeCell ref="B121:F122"/>
    <mergeCell ref="M121:M123"/>
    <mergeCell ref="N121:P122"/>
    <mergeCell ref="Q121:Q123"/>
    <mergeCell ref="R121:R123"/>
    <mergeCell ref="S121:T123"/>
    <mergeCell ref="B120:D120"/>
    <mergeCell ref="E120:F120"/>
    <mergeCell ref="N120:P120"/>
    <mergeCell ref="AG120:AI120"/>
    <mergeCell ref="BG118:BG120"/>
    <mergeCell ref="BH118:BL118"/>
    <mergeCell ref="AP119:AR119"/>
    <mergeCell ref="AS119:AU119"/>
    <mergeCell ref="AV119:AX119"/>
    <mergeCell ref="BH119:BL119"/>
    <mergeCell ref="AP120:AR120"/>
    <mergeCell ref="AS120:AU120"/>
    <mergeCell ref="AV120:AX120"/>
    <mergeCell ref="BE120:BF120"/>
    <mergeCell ref="AP118:AR118"/>
    <mergeCell ref="AS118:AU118"/>
    <mergeCell ref="AV118:AX118"/>
    <mergeCell ref="AY118:BA120"/>
    <mergeCell ref="BB118:BD120"/>
    <mergeCell ref="BE118:BF119"/>
    <mergeCell ref="AB118:AB119"/>
    <mergeCell ref="AC118:AD119"/>
    <mergeCell ref="AE118:AF119"/>
    <mergeCell ref="BE123:BF123"/>
    <mergeCell ref="AP121:AR121"/>
    <mergeCell ref="BH117:BL117"/>
    <mergeCell ref="A118:A120"/>
    <mergeCell ref="B118:F119"/>
    <mergeCell ref="M118:M120"/>
    <mergeCell ref="N118:P119"/>
    <mergeCell ref="Q118:Q120"/>
    <mergeCell ref="R118:R120"/>
    <mergeCell ref="S118:T120"/>
    <mergeCell ref="B117:D117"/>
    <mergeCell ref="E117:F117"/>
    <mergeCell ref="N117:P117"/>
    <mergeCell ref="AG117:AI117"/>
    <mergeCell ref="BG115:BG117"/>
    <mergeCell ref="BH115:BL115"/>
    <mergeCell ref="AP116:AR116"/>
    <mergeCell ref="AS116:AU116"/>
    <mergeCell ref="AV116:AX116"/>
    <mergeCell ref="BH116:BL116"/>
    <mergeCell ref="AP117:AR117"/>
    <mergeCell ref="AS117:AU117"/>
    <mergeCell ref="AV117:AX117"/>
    <mergeCell ref="BE117:BF117"/>
    <mergeCell ref="BH120:BL120"/>
    <mergeCell ref="AV115:AX115"/>
    <mergeCell ref="AY115:BA117"/>
    <mergeCell ref="BB115:BD117"/>
    <mergeCell ref="BE115:BF116"/>
    <mergeCell ref="AB115:AB116"/>
    <mergeCell ref="AC115:AD116"/>
    <mergeCell ref="AE115:AF116"/>
    <mergeCell ref="AG115:AI116"/>
    <mergeCell ref="AJ115:AL116"/>
    <mergeCell ref="AM115:AO117"/>
    <mergeCell ref="AJ117:AL117"/>
    <mergeCell ref="W115:W116"/>
    <mergeCell ref="X115:X116"/>
    <mergeCell ref="Y115:Y116"/>
    <mergeCell ref="Z115:Z116"/>
    <mergeCell ref="AA115:AA116"/>
    <mergeCell ref="AG118:AI119"/>
    <mergeCell ref="AJ118:AL119"/>
    <mergeCell ref="AM118:AO120"/>
    <mergeCell ref="AJ120:AL120"/>
    <mergeCell ref="W118:W119"/>
    <mergeCell ref="X118:X119"/>
    <mergeCell ref="Y118:Y119"/>
    <mergeCell ref="Z118:Z119"/>
    <mergeCell ref="AA118:AA119"/>
    <mergeCell ref="A115:A117"/>
    <mergeCell ref="B115:F116"/>
    <mergeCell ref="M115:M117"/>
    <mergeCell ref="N115:P116"/>
    <mergeCell ref="Q115:Q117"/>
    <mergeCell ref="R115:R117"/>
    <mergeCell ref="S115:T117"/>
    <mergeCell ref="B114:D114"/>
    <mergeCell ref="E114:F114"/>
    <mergeCell ref="N114:P114"/>
    <mergeCell ref="AG114:AI114"/>
    <mergeCell ref="BG112:BG114"/>
    <mergeCell ref="BH112:BL112"/>
    <mergeCell ref="AP113:AR113"/>
    <mergeCell ref="AS113:AU113"/>
    <mergeCell ref="AV113:AX113"/>
    <mergeCell ref="BH113:BL113"/>
    <mergeCell ref="AP114:AR114"/>
    <mergeCell ref="AS114:AU114"/>
    <mergeCell ref="AV114:AX114"/>
    <mergeCell ref="BE114:BF114"/>
    <mergeCell ref="AP112:AR112"/>
    <mergeCell ref="AS112:AU112"/>
    <mergeCell ref="AV112:AX112"/>
    <mergeCell ref="AY112:BA114"/>
    <mergeCell ref="BB112:BD114"/>
    <mergeCell ref="BE112:BF113"/>
    <mergeCell ref="AB112:AB113"/>
    <mergeCell ref="AC112:AD113"/>
    <mergeCell ref="AE112:AF113"/>
    <mergeCell ref="AP115:AR115"/>
    <mergeCell ref="AS115:AU115"/>
    <mergeCell ref="BH111:BL111"/>
    <mergeCell ref="A112:A114"/>
    <mergeCell ref="B112:F113"/>
    <mergeCell ref="M112:M114"/>
    <mergeCell ref="N112:P113"/>
    <mergeCell ref="Q112:Q114"/>
    <mergeCell ref="R112:R114"/>
    <mergeCell ref="S112:T114"/>
    <mergeCell ref="B111:D111"/>
    <mergeCell ref="E111:F111"/>
    <mergeCell ref="N111:P111"/>
    <mergeCell ref="AG111:AI111"/>
    <mergeCell ref="BG109:BG111"/>
    <mergeCell ref="BH109:BL109"/>
    <mergeCell ref="AP110:AR110"/>
    <mergeCell ref="AS110:AU110"/>
    <mergeCell ref="AV110:AX110"/>
    <mergeCell ref="BH110:BL110"/>
    <mergeCell ref="AP111:AR111"/>
    <mergeCell ref="AS111:AU111"/>
    <mergeCell ref="AV111:AX111"/>
    <mergeCell ref="BE111:BF111"/>
    <mergeCell ref="BH114:BL114"/>
    <mergeCell ref="AV109:AX109"/>
    <mergeCell ref="AY109:BA111"/>
    <mergeCell ref="BB109:BD111"/>
    <mergeCell ref="BE109:BF110"/>
    <mergeCell ref="AB109:AB110"/>
    <mergeCell ref="AC109:AD110"/>
    <mergeCell ref="AE109:AF110"/>
    <mergeCell ref="AG109:AI110"/>
    <mergeCell ref="AJ109:AL110"/>
    <mergeCell ref="AM109:AO111"/>
    <mergeCell ref="AJ111:AL111"/>
    <mergeCell ref="W109:W110"/>
    <mergeCell ref="X109:X110"/>
    <mergeCell ref="Y109:Y110"/>
    <mergeCell ref="Z109:Z110"/>
    <mergeCell ref="AA109:AA110"/>
    <mergeCell ref="AG112:AI113"/>
    <mergeCell ref="AJ112:AL113"/>
    <mergeCell ref="AM112:AO114"/>
    <mergeCell ref="AJ114:AL114"/>
    <mergeCell ref="W112:W113"/>
    <mergeCell ref="X112:X113"/>
    <mergeCell ref="Y112:Y113"/>
    <mergeCell ref="Z112:Z113"/>
    <mergeCell ref="AA112:AA113"/>
    <mergeCell ref="A109:A111"/>
    <mergeCell ref="B109:F110"/>
    <mergeCell ref="M109:M111"/>
    <mergeCell ref="N109:P110"/>
    <mergeCell ref="Q109:Q111"/>
    <mergeCell ref="R109:R111"/>
    <mergeCell ref="S109:T111"/>
    <mergeCell ref="B108:D108"/>
    <mergeCell ref="E108:F108"/>
    <mergeCell ref="N108:P108"/>
    <mergeCell ref="AG108:AI108"/>
    <mergeCell ref="BG106:BG108"/>
    <mergeCell ref="BH106:BL106"/>
    <mergeCell ref="AP107:AR107"/>
    <mergeCell ref="AS107:AU107"/>
    <mergeCell ref="AV107:AX107"/>
    <mergeCell ref="BH107:BL107"/>
    <mergeCell ref="AP108:AR108"/>
    <mergeCell ref="AS108:AU108"/>
    <mergeCell ref="AV108:AX108"/>
    <mergeCell ref="BE108:BF108"/>
    <mergeCell ref="AP106:AR106"/>
    <mergeCell ref="AS106:AU106"/>
    <mergeCell ref="AV106:AX106"/>
    <mergeCell ref="AY106:BA108"/>
    <mergeCell ref="BB106:BD108"/>
    <mergeCell ref="BE106:BF107"/>
    <mergeCell ref="AB106:AB107"/>
    <mergeCell ref="AC106:AD107"/>
    <mergeCell ref="AE106:AF107"/>
    <mergeCell ref="AP109:AR109"/>
    <mergeCell ref="AS109:AU109"/>
    <mergeCell ref="BH105:BL105"/>
    <mergeCell ref="A106:A108"/>
    <mergeCell ref="B106:F107"/>
    <mergeCell ref="M106:M108"/>
    <mergeCell ref="N106:P107"/>
    <mergeCell ref="Q106:Q108"/>
    <mergeCell ref="R106:R108"/>
    <mergeCell ref="S106:T108"/>
    <mergeCell ref="B105:D105"/>
    <mergeCell ref="E105:F105"/>
    <mergeCell ref="N105:P105"/>
    <mergeCell ref="AG105:AI105"/>
    <mergeCell ref="BG103:BG105"/>
    <mergeCell ref="BH103:BL103"/>
    <mergeCell ref="AP104:AR104"/>
    <mergeCell ref="AS104:AU104"/>
    <mergeCell ref="AV104:AX104"/>
    <mergeCell ref="BH104:BL104"/>
    <mergeCell ref="AP105:AR105"/>
    <mergeCell ref="AS105:AU105"/>
    <mergeCell ref="AV105:AX105"/>
    <mergeCell ref="BE105:BF105"/>
    <mergeCell ref="BH108:BL108"/>
    <mergeCell ref="AV103:AX103"/>
    <mergeCell ref="AY103:BA105"/>
    <mergeCell ref="BB103:BD105"/>
    <mergeCell ref="BE103:BF104"/>
    <mergeCell ref="AB103:AB104"/>
    <mergeCell ref="AC103:AD104"/>
    <mergeCell ref="AE103:AF104"/>
    <mergeCell ref="AG103:AI104"/>
    <mergeCell ref="AJ103:AL104"/>
    <mergeCell ref="AM103:AO105"/>
    <mergeCell ref="AJ105:AL105"/>
    <mergeCell ref="W103:W104"/>
    <mergeCell ref="X103:X104"/>
    <mergeCell ref="Y103:Y104"/>
    <mergeCell ref="Z103:Z104"/>
    <mergeCell ref="AA103:AA104"/>
    <mergeCell ref="AG106:AI107"/>
    <mergeCell ref="AJ106:AL107"/>
    <mergeCell ref="AM106:AO108"/>
    <mergeCell ref="AJ108:AL108"/>
    <mergeCell ref="W106:W107"/>
    <mergeCell ref="X106:X107"/>
    <mergeCell ref="Y106:Y107"/>
    <mergeCell ref="Z106:Z107"/>
    <mergeCell ref="AA106:AA107"/>
    <mergeCell ref="A103:A105"/>
    <mergeCell ref="B103:F104"/>
    <mergeCell ref="M103:M105"/>
    <mergeCell ref="N103:P104"/>
    <mergeCell ref="Q103:Q105"/>
    <mergeCell ref="R103:R105"/>
    <mergeCell ref="S103:T105"/>
    <mergeCell ref="B102:D102"/>
    <mergeCell ref="E102:F102"/>
    <mergeCell ref="N102:P102"/>
    <mergeCell ref="AG102:AI102"/>
    <mergeCell ref="BG100:BG102"/>
    <mergeCell ref="BH100:BL100"/>
    <mergeCell ref="AP101:AR101"/>
    <mergeCell ref="AS101:AU101"/>
    <mergeCell ref="AV101:AX101"/>
    <mergeCell ref="BH101:BL101"/>
    <mergeCell ref="AP102:AR102"/>
    <mergeCell ref="AS102:AU102"/>
    <mergeCell ref="AV102:AX102"/>
    <mergeCell ref="BE102:BF102"/>
    <mergeCell ref="AP100:AR100"/>
    <mergeCell ref="AS100:AU100"/>
    <mergeCell ref="AV100:AX100"/>
    <mergeCell ref="AY100:BA102"/>
    <mergeCell ref="BB100:BD102"/>
    <mergeCell ref="BE100:BF101"/>
    <mergeCell ref="AB100:AB101"/>
    <mergeCell ref="AC100:AD101"/>
    <mergeCell ref="AE100:AF101"/>
    <mergeCell ref="AP103:AR103"/>
    <mergeCell ref="AS103:AU103"/>
    <mergeCell ref="A100:A102"/>
    <mergeCell ref="B100:F101"/>
    <mergeCell ref="M100:M102"/>
    <mergeCell ref="N100:P101"/>
    <mergeCell ref="Q100:Q102"/>
    <mergeCell ref="R100:R102"/>
    <mergeCell ref="S100:T102"/>
    <mergeCell ref="B99:D99"/>
    <mergeCell ref="E99:F99"/>
    <mergeCell ref="N99:P99"/>
    <mergeCell ref="AG99:AI99"/>
    <mergeCell ref="BG97:BG99"/>
    <mergeCell ref="BH97:BL97"/>
    <mergeCell ref="AP98:AR98"/>
    <mergeCell ref="AS98:AU98"/>
    <mergeCell ref="AV98:AX98"/>
    <mergeCell ref="BH98:BL98"/>
    <mergeCell ref="AP99:AR99"/>
    <mergeCell ref="BE99:BF99"/>
    <mergeCell ref="AP97:AR97"/>
    <mergeCell ref="AS97:AU97"/>
    <mergeCell ref="BH102:BL102"/>
    <mergeCell ref="BE97:BF98"/>
    <mergeCell ref="AB97:AB98"/>
    <mergeCell ref="AC97:AD98"/>
    <mergeCell ref="AE97:AF98"/>
    <mergeCell ref="AG97:AI98"/>
    <mergeCell ref="AJ97:AL98"/>
    <mergeCell ref="AM97:AO99"/>
    <mergeCell ref="AJ99:AL99"/>
    <mergeCell ref="AG100:AI101"/>
    <mergeCell ref="AJ100:AL101"/>
    <mergeCell ref="AM100:AO102"/>
    <mergeCell ref="AJ102:AL102"/>
    <mergeCell ref="W100:W101"/>
    <mergeCell ref="X100:X101"/>
    <mergeCell ref="Y100:Y101"/>
    <mergeCell ref="Z100:Z101"/>
    <mergeCell ref="AA100:AA101"/>
    <mergeCell ref="B94:D96"/>
    <mergeCell ref="E94:F96"/>
    <mergeCell ref="N94:P96"/>
    <mergeCell ref="U94:V96"/>
    <mergeCell ref="W94:X96"/>
    <mergeCell ref="AC94:AD94"/>
    <mergeCell ref="AE94:AF94"/>
    <mergeCell ref="AG94:AI95"/>
    <mergeCell ref="BH93:BL96"/>
    <mergeCell ref="BE95:BF96"/>
    <mergeCell ref="BB96:BD96"/>
    <mergeCell ref="BB97:BD99"/>
    <mergeCell ref="BH99:BL99"/>
    <mergeCell ref="G100:L102"/>
    <mergeCell ref="A97:A99"/>
    <mergeCell ref="B97:F98"/>
    <mergeCell ref="M97:M99"/>
    <mergeCell ref="N97:P98"/>
    <mergeCell ref="Q97:Q99"/>
    <mergeCell ref="R97:R99"/>
    <mergeCell ref="S97:T99"/>
    <mergeCell ref="AC96:AD96"/>
    <mergeCell ref="AE96:AF96"/>
    <mergeCell ref="AG96:AI96"/>
    <mergeCell ref="AJ96:AL96"/>
    <mergeCell ref="AM96:AO96"/>
    <mergeCell ref="AP96:AR96"/>
    <mergeCell ref="AS96:AU96"/>
    <mergeCell ref="AV96:AX96"/>
    <mergeCell ref="AY96:BA96"/>
    <mergeCell ref="AS99:AU99"/>
    <mergeCell ref="AV99:AX99"/>
    <mergeCell ref="AV97:AX97"/>
    <mergeCell ref="AY97:BA99"/>
    <mergeCell ref="W97:W98"/>
    <mergeCell ref="X97:X98"/>
    <mergeCell ref="Y97:Y98"/>
    <mergeCell ref="Z97:Z98"/>
    <mergeCell ref="AA97:AA98"/>
    <mergeCell ref="U97:V99"/>
    <mergeCell ref="G91:L96"/>
    <mergeCell ref="G97:L99"/>
    <mergeCell ref="BE92:BF92"/>
    <mergeCell ref="U93:X93"/>
    <mergeCell ref="Y93:Z96"/>
    <mergeCell ref="AA93:AB96"/>
    <mergeCell ref="AC93:AF93"/>
    <mergeCell ref="AG93:BA93"/>
    <mergeCell ref="BB93:BD95"/>
    <mergeCell ref="N91:P93"/>
    <mergeCell ref="Q91:Q96"/>
    <mergeCell ref="R91:R96"/>
    <mergeCell ref="S91:T96"/>
    <mergeCell ref="U91:AB92"/>
    <mergeCell ref="AC91:BD92"/>
    <mergeCell ref="AJ94:AL95"/>
    <mergeCell ref="AM94:AO95"/>
    <mergeCell ref="AP94:AR94"/>
    <mergeCell ref="AS94:AU94"/>
    <mergeCell ref="AV94:AX94"/>
    <mergeCell ref="AY94:BA95"/>
    <mergeCell ref="AC95:AD95"/>
    <mergeCell ref="AE95:AF95"/>
    <mergeCell ref="AP95:AR95"/>
    <mergeCell ref="AS95:AU95"/>
    <mergeCell ref="AV95:AX95"/>
    <mergeCell ref="BE93:BF94"/>
    <mergeCell ref="AW89:BC89"/>
    <mergeCell ref="BD89:BE89"/>
    <mergeCell ref="BF89:BK89"/>
    <mergeCell ref="A91:A96"/>
    <mergeCell ref="B91:F93"/>
    <mergeCell ref="M91:M96"/>
    <mergeCell ref="B84:D84"/>
    <mergeCell ref="E84:F84"/>
    <mergeCell ref="N84:P84"/>
    <mergeCell ref="AG84:AI84"/>
    <mergeCell ref="BG82:BG84"/>
    <mergeCell ref="BH82:BL82"/>
    <mergeCell ref="AP83:AR83"/>
    <mergeCell ref="AS83:AU83"/>
    <mergeCell ref="AV83:AX83"/>
    <mergeCell ref="BH83:BL83"/>
    <mergeCell ref="AP84:AR84"/>
    <mergeCell ref="AS84:AU84"/>
    <mergeCell ref="AV84:AX84"/>
    <mergeCell ref="BE84:BF84"/>
    <mergeCell ref="AP82:AR82"/>
    <mergeCell ref="AS82:AU82"/>
    <mergeCell ref="AV82:AX82"/>
    <mergeCell ref="AY82:BA84"/>
    <mergeCell ref="BB82:BD84"/>
    <mergeCell ref="BE82:BF83"/>
    <mergeCell ref="AB82:AB83"/>
    <mergeCell ref="AC82:AD83"/>
    <mergeCell ref="AE82:AF83"/>
    <mergeCell ref="BE91:BF91"/>
    <mergeCell ref="BG91:BG96"/>
    <mergeCell ref="BH91:BL92"/>
    <mergeCell ref="BH81:BL81"/>
    <mergeCell ref="A82:A84"/>
    <mergeCell ref="B82:F83"/>
    <mergeCell ref="M82:M84"/>
    <mergeCell ref="N82:P83"/>
    <mergeCell ref="Q82:Q84"/>
    <mergeCell ref="R82:R84"/>
    <mergeCell ref="S82:T84"/>
    <mergeCell ref="B81:D81"/>
    <mergeCell ref="E81:F81"/>
    <mergeCell ref="N81:P81"/>
    <mergeCell ref="AG81:AI81"/>
    <mergeCell ref="BG79:BG81"/>
    <mergeCell ref="BH79:BL79"/>
    <mergeCell ref="AP80:AR80"/>
    <mergeCell ref="AS80:AU80"/>
    <mergeCell ref="AV80:AX80"/>
    <mergeCell ref="BH80:BL80"/>
    <mergeCell ref="AP81:AR81"/>
    <mergeCell ref="AS81:AU81"/>
    <mergeCell ref="AV81:AX81"/>
    <mergeCell ref="BE81:BF81"/>
    <mergeCell ref="BH84:BL84"/>
    <mergeCell ref="AV79:AX79"/>
    <mergeCell ref="AY79:BA81"/>
    <mergeCell ref="BB79:BD81"/>
    <mergeCell ref="BE79:BF80"/>
    <mergeCell ref="AB79:AB80"/>
    <mergeCell ref="AC79:AD80"/>
    <mergeCell ref="AE79:AF80"/>
    <mergeCell ref="AG79:AI80"/>
    <mergeCell ref="AJ79:AL80"/>
    <mergeCell ref="AM79:AO81"/>
    <mergeCell ref="AJ81:AL81"/>
    <mergeCell ref="W79:W80"/>
    <mergeCell ref="X79:X80"/>
    <mergeCell ref="Y79:Y80"/>
    <mergeCell ref="Z79:Z80"/>
    <mergeCell ref="AA79:AA80"/>
    <mergeCell ref="AG82:AI83"/>
    <mergeCell ref="AJ82:AL83"/>
    <mergeCell ref="AM82:AO84"/>
    <mergeCell ref="AJ84:AL84"/>
    <mergeCell ref="W82:W83"/>
    <mergeCell ref="X82:X83"/>
    <mergeCell ref="Y82:Y83"/>
    <mergeCell ref="Z82:Z83"/>
    <mergeCell ref="AA82:AA83"/>
    <mergeCell ref="A79:A81"/>
    <mergeCell ref="B79:F80"/>
    <mergeCell ref="M79:M81"/>
    <mergeCell ref="N79:P80"/>
    <mergeCell ref="Q79:Q81"/>
    <mergeCell ref="R79:R81"/>
    <mergeCell ref="S79:T81"/>
    <mergeCell ref="G79:L81"/>
    <mergeCell ref="G82:L84"/>
    <mergeCell ref="B78:D78"/>
    <mergeCell ref="E78:F78"/>
    <mergeCell ref="N78:P78"/>
    <mergeCell ref="AG78:AI78"/>
    <mergeCell ref="BG76:BG78"/>
    <mergeCell ref="BH76:BL76"/>
    <mergeCell ref="AP77:AR77"/>
    <mergeCell ref="AS77:AU77"/>
    <mergeCell ref="AV77:AX77"/>
    <mergeCell ref="BH77:BL77"/>
    <mergeCell ref="AP78:AR78"/>
    <mergeCell ref="AS78:AU78"/>
    <mergeCell ref="AV78:AX78"/>
    <mergeCell ref="BE78:BF78"/>
    <mergeCell ref="AP76:AR76"/>
    <mergeCell ref="AS76:AU76"/>
    <mergeCell ref="AV76:AX76"/>
    <mergeCell ref="AY76:BA78"/>
    <mergeCell ref="BB76:BD78"/>
    <mergeCell ref="BE76:BF77"/>
    <mergeCell ref="AB76:AB77"/>
    <mergeCell ref="AC76:AD77"/>
    <mergeCell ref="AE76:AF77"/>
    <mergeCell ref="G76:L78"/>
    <mergeCell ref="AP79:AR79"/>
    <mergeCell ref="AS79:AU79"/>
    <mergeCell ref="BH75:BL75"/>
    <mergeCell ref="A76:A78"/>
    <mergeCell ref="B76:F77"/>
    <mergeCell ref="M76:M78"/>
    <mergeCell ref="N76:P77"/>
    <mergeCell ref="Q76:Q78"/>
    <mergeCell ref="R76:R78"/>
    <mergeCell ref="S76:T78"/>
    <mergeCell ref="B75:D75"/>
    <mergeCell ref="E75:F75"/>
    <mergeCell ref="N75:P75"/>
    <mergeCell ref="AG75:AI75"/>
    <mergeCell ref="BG73:BG75"/>
    <mergeCell ref="BH73:BL73"/>
    <mergeCell ref="AP74:AR74"/>
    <mergeCell ref="AS74:AU74"/>
    <mergeCell ref="AV74:AX74"/>
    <mergeCell ref="BH74:BL74"/>
    <mergeCell ref="AP75:AR75"/>
    <mergeCell ref="AS75:AU75"/>
    <mergeCell ref="AV75:AX75"/>
    <mergeCell ref="BE75:BF75"/>
    <mergeCell ref="BH78:BL78"/>
    <mergeCell ref="AV73:AX73"/>
    <mergeCell ref="AY73:BA75"/>
    <mergeCell ref="BB73:BD75"/>
    <mergeCell ref="BE73:BF74"/>
    <mergeCell ref="AB73:AB74"/>
    <mergeCell ref="AC73:AD74"/>
    <mergeCell ref="AE73:AF74"/>
    <mergeCell ref="AG73:AI74"/>
    <mergeCell ref="AJ73:AL74"/>
    <mergeCell ref="AM73:AO75"/>
    <mergeCell ref="AJ75:AL75"/>
    <mergeCell ref="W73:W74"/>
    <mergeCell ref="X73:X74"/>
    <mergeCell ref="Y73:Y74"/>
    <mergeCell ref="Z73:Z74"/>
    <mergeCell ref="AA73:AA74"/>
    <mergeCell ref="AG76:AI77"/>
    <mergeCell ref="AJ76:AL77"/>
    <mergeCell ref="AM76:AO78"/>
    <mergeCell ref="AJ78:AL78"/>
    <mergeCell ref="W76:W77"/>
    <mergeCell ref="X76:X77"/>
    <mergeCell ref="Y76:Y77"/>
    <mergeCell ref="Z76:Z77"/>
    <mergeCell ref="AA76:AA77"/>
    <mergeCell ref="A73:A75"/>
    <mergeCell ref="B73:F74"/>
    <mergeCell ref="M73:M75"/>
    <mergeCell ref="N73:P74"/>
    <mergeCell ref="Q73:Q75"/>
    <mergeCell ref="R73:R75"/>
    <mergeCell ref="S73:T75"/>
    <mergeCell ref="B72:D72"/>
    <mergeCell ref="E72:F72"/>
    <mergeCell ref="N72:P72"/>
    <mergeCell ref="AG72:AI72"/>
    <mergeCell ref="BG70:BG72"/>
    <mergeCell ref="BH70:BL70"/>
    <mergeCell ref="AP71:AR71"/>
    <mergeCell ref="AS71:AU71"/>
    <mergeCell ref="AV71:AX71"/>
    <mergeCell ref="BH71:BL71"/>
    <mergeCell ref="AP72:AR72"/>
    <mergeCell ref="AS72:AU72"/>
    <mergeCell ref="AV72:AX72"/>
    <mergeCell ref="BE72:BF72"/>
    <mergeCell ref="AP70:AR70"/>
    <mergeCell ref="AS70:AU70"/>
    <mergeCell ref="AV70:AX70"/>
    <mergeCell ref="AY70:BA72"/>
    <mergeCell ref="BB70:BD72"/>
    <mergeCell ref="BE70:BF71"/>
    <mergeCell ref="AB70:AB71"/>
    <mergeCell ref="AC70:AD71"/>
    <mergeCell ref="AE70:AF71"/>
    <mergeCell ref="AP73:AR73"/>
    <mergeCell ref="AS73:AU73"/>
    <mergeCell ref="BH69:BL69"/>
    <mergeCell ref="A70:A72"/>
    <mergeCell ref="B70:F71"/>
    <mergeCell ref="M70:M72"/>
    <mergeCell ref="N70:P71"/>
    <mergeCell ref="Q70:Q72"/>
    <mergeCell ref="R70:R72"/>
    <mergeCell ref="S70:T72"/>
    <mergeCell ref="B69:D69"/>
    <mergeCell ref="E69:F69"/>
    <mergeCell ref="N69:P69"/>
    <mergeCell ref="AG69:AI69"/>
    <mergeCell ref="BG67:BG69"/>
    <mergeCell ref="BH67:BL67"/>
    <mergeCell ref="AP68:AR68"/>
    <mergeCell ref="AS68:AU68"/>
    <mergeCell ref="AV68:AX68"/>
    <mergeCell ref="BH68:BL68"/>
    <mergeCell ref="AP69:AR69"/>
    <mergeCell ref="AS69:AU69"/>
    <mergeCell ref="AV69:AX69"/>
    <mergeCell ref="BE69:BF69"/>
    <mergeCell ref="BH72:BL72"/>
    <mergeCell ref="AV67:AX67"/>
    <mergeCell ref="AY67:BA69"/>
    <mergeCell ref="BB67:BD69"/>
    <mergeCell ref="BE67:BF68"/>
    <mergeCell ref="AB67:AB68"/>
    <mergeCell ref="AC67:AD68"/>
    <mergeCell ref="AE67:AF68"/>
    <mergeCell ref="AG67:AI68"/>
    <mergeCell ref="AJ67:AL68"/>
    <mergeCell ref="AM67:AO69"/>
    <mergeCell ref="AJ69:AL69"/>
    <mergeCell ref="W67:W68"/>
    <mergeCell ref="X67:X68"/>
    <mergeCell ref="Y67:Y68"/>
    <mergeCell ref="Z67:Z68"/>
    <mergeCell ref="AA67:AA68"/>
    <mergeCell ref="AG70:AI71"/>
    <mergeCell ref="AJ70:AL71"/>
    <mergeCell ref="AM70:AO72"/>
    <mergeCell ref="AJ72:AL72"/>
    <mergeCell ref="W70:W71"/>
    <mergeCell ref="X70:X71"/>
    <mergeCell ref="Y70:Y71"/>
    <mergeCell ref="Z70:Z71"/>
    <mergeCell ref="AA70:AA71"/>
    <mergeCell ref="A67:A69"/>
    <mergeCell ref="B67:F68"/>
    <mergeCell ref="M67:M69"/>
    <mergeCell ref="N67:P68"/>
    <mergeCell ref="Q67:Q69"/>
    <mergeCell ref="R67:R69"/>
    <mergeCell ref="S67:T69"/>
    <mergeCell ref="B66:D66"/>
    <mergeCell ref="E66:F66"/>
    <mergeCell ref="N66:P66"/>
    <mergeCell ref="AG66:AI66"/>
    <mergeCell ref="BG64:BG66"/>
    <mergeCell ref="BH64:BL64"/>
    <mergeCell ref="AP65:AR65"/>
    <mergeCell ref="AS65:AU65"/>
    <mergeCell ref="AV65:AX65"/>
    <mergeCell ref="BH65:BL65"/>
    <mergeCell ref="AP66:AR66"/>
    <mergeCell ref="AS66:AU66"/>
    <mergeCell ref="AV66:AX66"/>
    <mergeCell ref="BE66:BF66"/>
    <mergeCell ref="AP64:AR64"/>
    <mergeCell ref="AS64:AU64"/>
    <mergeCell ref="AV64:AX64"/>
    <mergeCell ref="AY64:BA66"/>
    <mergeCell ref="BB64:BD66"/>
    <mergeCell ref="BE64:BF65"/>
    <mergeCell ref="AB64:AB65"/>
    <mergeCell ref="AC64:AD65"/>
    <mergeCell ref="AE64:AF65"/>
    <mergeCell ref="AP67:AR67"/>
    <mergeCell ref="AS67:AU67"/>
    <mergeCell ref="BH63:BL63"/>
    <mergeCell ref="A64:A66"/>
    <mergeCell ref="B64:F65"/>
    <mergeCell ref="M64:M66"/>
    <mergeCell ref="N64:P65"/>
    <mergeCell ref="Q64:Q66"/>
    <mergeCell ref="R64:R66"/>
    <mergeCell ref="S64:T66"/>
    <mergeCell ref="B63:D63"/>
    <mergeCell ref="E63:F63"/>
    <mergeCell ref="N63:P63"/>
    <mergeCell ref="AG63:AI63"/>
    <mergeCell ref="BG61:BG63"/>
    <mergeCell ref="BH61:BL61"/>
    <mergeCell ref="AP62:AR62"/>
    <mergeCell ref="AS62:AU62"/>
    <mergeCell ref="AV62:AX62"/>
    <mergeCell ref="BH62:BL62"/>
    <mergeCell ref="AP63:AR63"/>
    <mergeCell ref="AS63:AU63"/>
    <mergeCell ref="AV63:AX63"/>
    <mergeCell ref="BE63:BF63"/>
    <mergeCell ref="BH66:BL66"/>
    <mergeCell ref="AV61:AX61"/>
    <mergeCell ref="AY61:BA63"/>
    <mergeCell ref="BB61:BD63"/>
    <mergeCell ref="BE61:BF62"/>
    <mergeCell ref="AB61:AB62"/>
    <mergeCell ref="AC61:AD62"/>
    <mergeCell ref="AE61:AF62"/>
    <mergeCell ref="AG61:AI62"/>
    <mergeCell ref="AJ61:AL62"/>
    <mergeCell ref="AM61:AO63"/>
    <mergeCell ref="AJ63:AL63"/>
    <mergeCell ref="W61:W62"/>
    <mergeCell ref="X61:X62"/>
    <mergeCell ref="Y61:Y62"/>
    <mergeCell ref="Z61:Z62"/>
    <mergeCell ref="AA61:AA62"/>
    <mergeCell ref="AG64:AI65"/>
    <mergeCell ref="AJ64:AL65"/>
    <mergeCell ref="AM64:AO66"/>
    <mergeCell ref="AJ66:AL66"/>
    <mergeCell ref="W64:W65"/>
    <mergeCell ref="X64:X65"/>
    <mergeCell ref="Y64:Y65"/>
    <mergeCell ref="Z64:Z65"/>
    <mergeCell ref="AA64:AA65"/>
    <mergeCell ref="A61:A63"/>
    <mergeCell ref="B61:F62"/>
    <mergeCell ref="M61:M63"/>
    <mergeCell ref="N61:P62"/>
    <mergeCell ref="Q61:Q63"/>
    <mergeCell ref="R61:R63"/>
    <mergeCell ref="S61:T63"/>
    <mergeCell ref="B60:D60"/>
    <mergeCell ref="E60:F60"/>
    <mergeCell ref="N60:P60"/>
    <mergeCell ref="AG60:AI60"/>
    <mergeCell ref="BG58:BG60"/>
    <mergeCell ref="BH58:BL58"/>
    <mergeCell ref="AP59:AR59"/>
    <mergeCell ref="AS59:AU59"/>
    <mergeCell ref="AV59:AX59"/>
    <mergeCell ref="BH59:BL59"/>
    <mergeCell ref="AP60:AR60"/>
    <mergeCell ref="AS60:AU60"/>
    <mergeCell ref="AV60:AX60"/>
    <mergeCell ref="BE60:BF60"/>
    <mergeCell ref="AP58:AR58"/>
    <mergeCell ref="AS58:AU58"/>
    <mergeCell ref="AV58:AX58"/>
    <mergeCell ref="AY58:BA60"/>
    <mergeCell ref="BB58:BD60"/>
    <mergeCell ref="BE58:BF59"/>
    <mergeCell ref="AB58:AB59"/>
    <mergeCell ref="AC58:AD59"/>
    <mergeCell ref="AE58:AF59"/>
    <mergeCell ref="AP61:AR61"/>
    <mergeCell ref="AS61:AU61"/>
    <mergeCell ref="AG58:AI59"/>
    <mergeCell ref="AJ58:AL59"/>
    <mergeCell ref="AM58:AO60"/>
    <mergeCell ref="AJ60:AL60"/>
    <mergeCell ref="W58:W59"/>
    <mergeCell ref="X58:X59"/>
    <mergeCell ref="Y58:Y59"/>
    <mergeCell ref="Z58:Z59"/>
    <mergeCell ref="AA58:AA59"/>
    <mergeCell ref="BH57:BL57"/>
    <mergeCell ref="A58:A60"/>
    <mergeCell ref="B58:F59"/>
    <mergeCell ref="M58:M60"/>
    <mergeCell ref="N58:P59"/>
    <mergeCell ref="Q58:Q60"/>
    <mergeCell ref="R58:R60"/>
    <mergeCell ref="S58:T60"/>
    <mergeCell ref="B57:D57"/>
    <mergeCell ref="E57:F57"/>
    <mergeCell ref="N57:P57"/>
    <mergeCell ref="AG57:AI57"/>
    <mergeCell ref="BG55:BG57"/>
    <mergeCell ref="BH55:BL55"/>
    <mergeCell ref="AP56:AR56"/>
    <mergeCell ref="AS56:AU56"/>
    <mergeCell ref="AV56:AX56"/>
    <mergeCell ref="BH56:BL56"/>
    <mergeCell ref="AP57:AR57"/>
    <mergeCell ref="AS55:AU55"/>
    <mergeCell ref="AV55:AX55"/>
    <mergeCell ref="AY55:BA57"/>
    <mergeCell ref="BH60:BL60"/>
    <mergeCell ref="A55:A57"/>
    <mergeCell ref="B55:F56"/>
    <mergeCell ref="M55:M57"/>
    <mergeCell ref="N55:P56"/>
    <mergeCell ref="Q55:Q57"/>
    <mergeCell ref="R55:R57"/>
    <mergeCell ref="S55:T57"/>
    <mergeCell ref="BE53:BF54"/>
    <mergeCell ref="AC54:AD54"/>
    <mergeCell ref="AE54:AF54"/>
    <mergeCell ref="AG54:AI54"/>
    <mergeCell ref="AJ54:AL54"/>
    <mergeCell ref="AM54:AO54"/>
    <mergeCell ref="AP54:AR54"/>
    <mergeCell ref="AS54:AU54"/>
    <mergeCell ref="AV54:AX54"/>
    <mergeCell ref="AS57:AU57"/>
    <mergeCell ref="AV57:AX57"/>
    <mergeCell ref="BE57:BF57"/>
    <mergeCell ref="AP55:AR55"/>
    <mergeCell ref="BB55:BD57"/>
    <mergeCell ref="BE55:BF56"/>
    <mergeCell ref="AB55:AB56"/>
    <mergeCell ref="AC55:AD56"/>
    <mergeCell ref="AE55:AF56"/>
    <mergeCell ref="AG55:AI56"/>
    <mergeCell ref="AJ55:AL56"/>
    <mergeCell ref="AM55:AO57"/>
    <mergeCell ref="AJ57:AL57"/>
    <mergeCell ref="W55:W56"/>
    <mergeCell ref="U55:V57"/>
    <mergeCell ref="AY54:BA54"/>
    <mergeCell ref="BH51:BL54"/>
    <mergeCell ref="B52:D54"/>
    <mergeCell ref="E52:F54"/>
    <mergeCell ref="N52:P54"/>
    <mergeCell ref="U52:V54"/>
    <mergeCell ref="W52:X54"/>
    <mergeCell ref="AC52:AD52"/>
    <mergeCell ref="AE52:AF52"/>
    <mergeCell ref="AG52:AI53"/>
    <mergeCell ref="AJ52:AL53"/>
    <mergeCell ref="BG49:BG54"/>
    <mergeCell ref="BH49:BL50"/>
    <mergeCell ref="BE50:BF50"/>
    <mergeCell ref="U51:X51"/>
    <mergeCell ref="Y51:Z54"/>
    <mergeCell ref="AA51:AB54"/>
    <mergeCell ref="AC51:AF51"/>
    <mergeCell ref="AG51:BA51"/>
    <mergeCell ref="BB54:BD54"/>
    <mergeCell ref="BB51:BD53"/>
    <mergeCell ref="BE51:BF52"/>
    <mergeCell ref="Q49:Q54"/>
    <mergeCell ref="R49:R54"/>
    <mergeCell ref="S49:T54"/>
    <mergeCell ref="U49:AB50"/>
    <mergeCell ref="AC49:BD50"/>
    <mergeCell ref="BE49:BF49"/>
    <mergeCell ref="AM52:AO53"/>
    <mergeCell ref="AP52:AR52"/>
    <mergeCell ref="AS52:AU52"/>
    <mergeCell ref="AV52:AX52"/>
    <mergeCell ref="B49:F51"/>
    <mergeCell ref="AY52:BA53"/>
    <mergeCell ref="AC53:AD53"/>
    <mergeCell ref="AE53:AF53"/>
    <mergeCell ref="AP53:AR53"/>
    <mergeCell ref="AS53:AU53"/>
    <mergeCell ref="AV53:AX53"/>
    <mergeCell ref="M49:M54"/>
    <mergeCell ref="N49:P51"/>
    <mergeCell ref="X55:X56"/>
    <mergeCell ref="Y55:Y56"/>
    <mergeCell ref="Z55:Z56"/>
    <mergeCell ref="AA55:AA56"/>
    <mergeCell ref="E37:F37"/>
    <mergeCell ref="N37:P37"/>
    <mergeCell ref="AG37:AI37"/>
    <mergeCell ref="S35:T37"/>
    <mergeCell ref="W35:W36"/>
    <mergeCell ref="X35:X36"/>
    <mergeCell ref="Y35:Y36"/>
    <mergeCell ref="Z35:Z36"/>
    <mergeCell ref="U35:V37"/>
    <mergeCell ref="AJ37:AL37"/>
    <mergeCell ref="AP37:AR37"/>
    <mergeCell ref="AS37:AU37"/>
    <mergeCell ref="AV37:AX37"/>
    <mergeCell ref="BG35:BG37"/>
    <mergeCell ref="BH35:BL35"/>
    <mergeCell ref="AP36:AR36"/>
    <mergeCell ref="AS36:AU36"/>
    <mergeCell ref="AV36:AX36"/>
    <mergeCell ref="BH36:BL36"/>
    <mergeCell ref="AM35:AO37"/>
    <mergeCell ref="AY35:BA37"/>
    <mergeCell ref="BB35:BD37"/>
    <mergeCell ref="AA35:AA36"/>
    <mergeCell ref="AB35:AB36"/>
    <mergeCell ref="AC35:AD36"/>
    <mergeCell ref="AE35:AF36"/>
    <mergeCell ref="AG35:AI36"/>
    <mergeCell ref="AJ35:AL36"/>
    <mergeCell ref="BE34:BF34"/>
    <mergeCell ref="BH34:BL34"/>
    <mergeCell ref="AS35:AU35"/>
    <mergeCell ref="AV35:AX35"/>
    <mergeCell ref="BE37:BF37"/>
    <mergeCell ref="BH37:BL37"/>
    <mergeCell ref="A35:A37"/>
    <mergeCell ref="B35:F36"/>
    <mergeCell ref="M35:M37"/>
    <mergeCell ref="N35:P36"/>
    <mergeCell ref="Q35:Q37"/>
    <mergeCell ref="R35:R37"/>
    <mergeCell ref="AY32:BA34"/>
    <mergeCell ref="BB32:BD34"/>
    <mergeCell ref="BE32:BF33"/>
    <mergeCell ref="BG32:BG34"/>
    <mergeCell ref="BH32:BL32"/>
    <mergeCell ref="AP33:AR33"/>
    <mergeCell ref="AS33:AU33"/>
    <mergeCell ref="AV33:AX33"/>
    <mergeCell ref="BH33:BL33"/>
    <mergeCell ref="AP34:AR34"/>
    <mergeCell ref="AG32:AI33"/>
    <mergeCell ref="AJ32:AL33"/>
    <mergeCell ref="AV34:AX34"/>
    <mergeCell ref="Y32:Y33"/>
    <mergeCell ref="Z32:Z33"/>
    <mergeCell ref="AA32:AA33"/>
    <mergeCell ref="AB32:AB33"/>
    <mergeCell ref="AC32:AD33"/>
    <mergeCell ref="AE32:AF33"/>
    <mergeCell ref="Q32:Q34"/>
    <mergeCell ref="R32:R34"/>
    <mergeCell ref="S32:T34"/>
    <mergeCell ref="W32:W33"/>
    <mergeCell ref="X32:X33"/>
    <mergeCell ref="AP35:AR35"/>
    <mergeCell ref="BE35:BF36"/>
    <mergeCell ref="A32:A34"/>
    <mergeCell ref="B32:F33"/>
    <mergeCell ref="M32:M34"/>
    <mergeCell ref="N32:P33"/>
    <mergeCell ref="B34:D34"/>
    <mergeCell ref="E34:F34"/>
    <mergeCell ref="N34:P34"/>
    <mergeCell ref="AM32:AO34"/>
    <mergeCell ref="AP32:AR32"/>
    <mergeCell ref="AS32:AU32"/>
    <mergeCell ref="AV32:AX32"/>
    <mergeCell ref="AG34:AI34"/>
    <mergeCell ref="AJ34:AL34"/>
    <mergeCell ref="AS34:AU34"/>
    <mergeCell ref="AJ31:AL31"/>
    <mergeCell ref="AP31:AR31"/>
    <mergeCell ref="AS31:AU31"/>
    <mergeCell ref="AV31:AX31"/>
    <mergeCell ref="U29:V31"/>
    <mergeCell ref="U32:V34"/>
    <mergeCell ref="B31:D31"/>
    <mergeCell ref="E31:F31"/>
    <mergeCell ref="N31:P31"/>
    <mergeCell ref="AG31:AI31"/>
    <mergeCell ref="S29:T31"/>
    <mergeCell ref="W29:W30"/>
    <mergeCell ref="X29:X30"/>
    <mergeCell ref="Y29:Y30"/>
    <mergeCell ref="Z29:Z30"/>
    <mergeCell ref="BE29:BF30"/>
    <mergeCell ref="BG29:BG31"/>
    <mergeCell ref="BH29:BL29"/>
    <mergeCell ref="AP30:AR30"/>
    <mergeCell ref="AS30:AU30"/>
    <mergeCell ref="AV30:AX30"/>
    <mergeCell ref="BH30:BL30"/>
    <mergeCell ref="AM29:AO31"/>
    <mergeCell ref="AP29:AR29"/>
    <mergeCell ref="AS29:AU29"/>
    <mergeCell ref="AV29:AX29"/>
    <mergeCell ref="AY29:BA31"/>
    <mergeCell ref="BB29:BD31"/>
    <mergeCell ref="AA29:AA30"/>
    <mergeCell ref="AB29:AB30"/>
    <mergeCell ref="AC29:AD30"/>
    <mergeCell ref="AE29:AF30"/>
    <mergeCell ref="AG29:AI30"/>
    <mergeCell ref="AJ29:AL30"/>
    <mergeCell ref="BH28:BL28"/>
    <mergeCell ref="A29:A31"/>
    <mergeCell ref="B29:F30"/>
    <mergeCell ref="M29:M31"/>
    <mergeCell ref="N29:P30"/>
    <mergeCell ref="Q29:Q31"/>
    <mergeCell ref="R29:R31"/>
    <mergeCell ref="AY26:BA28"/>
    <mergeCell ref="BB26:BD28"/>
    <mergeCell ref="BE26:BF27"/>
    <mergeCell ref="BG26:BG28"/>
    <mergeCell ref="BH26:BL26"/>
    <mergeCell ref="AP27:AR27"/>
    <mergeCell ref="AS27:AU27"/>
    <mergeCell ref="AV27:AX27"/>
    <mergeCell ref="BH27:BL27"/>
    <mergeCell ref="AP28:AR28"/>
    <mergeCell ref="AG26:AI27"/>
    <mergeCell ref="AJ26:AL27"/>
    <mergeCell ref="AM26:AO28"/>
    <mergeCell ref="AP26:AR26"/>
    <mergeCell ref="AS26:AU26"/>
    <mergeCell ref="AV26:AX26"/>
    <mergeCell ref="AG28:AI28"/>
    <mergeCell ref="AJ28:AL28"/>
    <mergeCell ref="AS28:AU28"/>
    <mergeCell ref="AV28:AX28"/>
    <mergeCell ref="Y26:Y27"/>
    <mergeCell ref="Z26:Z27"/>
    <mergeCell ref="AA26:AA27"/>
    <mergeCell ref="BE31:BF31"/>
    <mergeCell ref="BH31:BL31"/>
    <mergeCell ref="AB26:AB27"/>
    <mergeCell ref="AC26:AD27"/>
    <mergeCell ref="AE26:AF27"/>
    <mergeCell ref="Q26:Q28"/>
    <mergeCell ref="R26:R28"/>
    <mergeCell ref="S26:T28"/>
    <mergeCell ref="W26:W27"/>
    <mergeCell ref="X26:X27"/>
    <mergeCell ref="A26:A28"/>
    <mergeCell ref="B26:F27"/>
    <mergeCell ref="M26:M28"/>
    <mergeCell ref="N26:P27"/>
    <mergeCell ref="B28:D28"/>
    <mergeCell ref="E28:F28"/>
    <mergeCell ref="N28:P28"/>
    <mergeCell ref="AJ25:AL25"/>
    <mergeCell ref="BE28:BF28"/>
    <mergeCell ref="U23:V25"/>
    <mergeCell ref="U26:V28"/>
    <mergeCell ref="AV25:AX25"/>
    <mergeCell ref="BE25:BF25"/>
    <mergeCell ref="BH25:BL25"/>
    <mergeCell ref="B25:D25"/>
    <mergeCell ref="E25:F25"/>
    <mergeCell ref="N25:P25"/>
    <mergeCell ref="AG25:AI25"/>
    <mergeCell ref="BE23:BF24"/>
    <mergeCell ref="BG23:BG25"/>
    <mergeCell ref="BH23:BL23"/>
    <mergeCell ref="AP24:AR24"/>
    <mergeCell ref="AS24:AU24"/>
    <mergeCell ref="AV24:AX24"/>
    <mergeCell ref="BH24:BL24"/>
    <mergeCell ref="AM23:AO25"/>
    <mergeCell ref="AP23:AR23"/>
    <mergeCell ref="AS23:AU23"/>
    <mergeCell ref="AV23:AX23"/>
    <mergeCell ref="AY23:BA25"/>
    <mergeCell ref="BB23:BD25"/>
    <mergeCell ref="AA23:AA24"/>
    <mergeCell ref="AB23:AB24"/>
    <mergeCell ref="AC23:AD24"/>
    <mergeCell ref="AE23:AF24"/>
    <mergeCell ref="AG23:AI24"/>
    <mergeCell ref="AJ23:AL24"/>
    <mergeCell ref="S23:T25"/>
    <mergeCell ref="W23:W24"/>
    <mergeCell ref="X23:X24"/>
    <mergeCell ref="Y23:Y24"/>
    <mergeCell ref="BE22:BF22"/>
    <mergeCell ref="BH22:BL22"/>
    <mergeCell ref="A23:A25"/>
    <mergeCell ref="B23:F24"/>
    <mergeCell ref="M23:M25"/>
    <mergeCell ref="N23:P24"/>
    <mergeCell ref="Q23:Q25"/>
    <mergeCell ref="R23:R25"/>
    <mergeCell ref="AY20:BA22"/>
    <mergeCell ref="BB20:BD22"/>
    <mergeCell ref="BE20:BF21"/>
    <mergeCell ref="BG20:BG22"/>
    <mergeCell ref="BH20:BL20"/>
    <mergeCell ref="AP21:AR21"/>
    <mergeCell ref="AS21:AU21"/>
    <mergeCell ref="AV21:AX21"/>
    <mergeCell ref="BH21:BL21"/>
    <mergeCell ref="AP22:AR22"/>
    <mergeCell ref="AG20:AI21"/>
    <mergeCell ref="AJ20:AL21"/>
    <mergeCell ref="AM20:AO22"/>
    <mergeCell ref="AP20:AR20"/>
    <mergeCell ref="AS20:AU20"/>
    <mergeCell ref="AV20:AX20"/>
    <mergeCell ref="AG22:AI22"/>
    <mergeCell ref="AJ22:AL22"/>
    <mergeCell ref="AS22:AU22"/>
    <mergeCell ref="AV22:AX22"/>
    <mergeCell ref="Y20:Y21"/>
    <mergeCell ref="Z20:Z21"/>
    <mergeCell ref="AP25:AR25"/>
    <mergeCell ref="AS25:AU25"/>
    <mergeCell ref="AA20:AA21"/>
    <mergeCell ref="AB20:AB21"/>
    <mergeCell ref="AC20:AD21"/>
    <mergeCell ref="AE20:AF21"/>
    <mergeCell ref="Q20:Q22"/>
    <mergeCell ref="R20:R22"/>
    <mergeCell ref="S20:T22"/>
    <mergeCell ref="W20:W21"/>
    <mergeCell ref="X20:X21"/>
    <mergeCell ref="A20:A22"/>
    <mergeCell ref="B20:F21"/>
    <mergeCell ref="M20:M22"/>
    <mergeCell ref="N20:P21"/>
    <mergeCell ref="B22:D22"/>
    <mergeCell ref="E22:F22"/>
    <mergeCell ref="N22:P22"/>
    <mergeCell ref="Z23:Z24"/>
    <mergeCell ref="U20:V22"/>
    <mergeCell ref="AP19:AR19"/>
    <mergeCell ref="AS19:AU19"/>
    <mergeCell ref="AV19:AX19"/>
    <mergeCell ref="BE19:BF19"/>
    <mergeCell ref="BH19:BL19"/>
    <mergeCell ref="B19:D19"/>
    <mergeCell ref="E19:F19"/>
    <mergeCell ref="N19:P19"/>
    <mergeCell ref="AG19:AI19"/>
    <mergeCell ref="BE17:BF18"/>
    <mergeCell ref="BG17:BG19"/>
    <mergeCell ref="BH17:BL17"/>
    <mergeCell ref="AP18:AR18"/>
    <mergeCell ref="AS18:AU18"/>
    <mergeCell ref="AV18:AX18"/>
    <mergeCell ref="BH18:BL18"/>
    <mergeCell ref="AM17:AO19"/>
    <mergeCell ref="AP17:AR17"/>
    <mergeCell ref="AS17:AU17"/>
    <mergeCell ref="AV17:AX17"/>
    <mergeCell ref="AY17:BA19"/>
    <mergeCell ref="BB17:BD19"/>
    <mergeCell ref="AA17:AA18"/>
    <mergeCell ref="AB17:AB18"/>
    <mergeCell ref="AC17:AD18"/>
    <mergeCell ref="AE17:AF18"/>
    <mergeCell ref="AG17:AI18"/>
    <mergeCell ref="AJ17:AL18"/>
    <mergeCell ref="S17:T19"/>
    <mergeCell ref="W17:W18"/>
    <mergeCell ref="X17:X18"/>
    <mergeCell ref="U17:V19"/>
    <mergeCell ref="Y17:Y18"/>
    <mergeCell ref="Z17:Z18"/>
    <mergeCell ref="BE16:BF16"/>
    <mergeCell ref="BH16:BL16"/>
    <mergeCell ref="A17:A19"/>
    <mergeCell ref="B17:F18"/>
    <mergeCell ref="M17:M19"/>
    <mergeCell ref="N17:P18"/>
    <mergeCell ref="Q17:Q19"/>
    <mergeCell ref="R17:R19"/>
    <mergeCell ref="AY14:BA16"/>
    <mergeCell ref="BB14:BD16"/>
    <mergeCell ref="BE14:BF15"/>
    <mergeCell ref="BG14:BG16"/>
    <mergeCell ref="BH14:BL14"/>
    <mergeCell ref="AP15:AR15"/>
    <mergeCell ref="AS15:AU15"/>
    <mergeCell ref="AV15:AX15"/>
    <mergeCell ref="BH15:BL15"/>
    <mergeCell ref="AP16:AR16"/>
    <mergeCell ref="AG14:AI15"/>
    <mergeCell ref="AJ14:AL15"/>
    <mergeCell ref="AM14:AO16"/>
    <mergeCell ref="AP14:AR14"/>
    <mergeCell ref="AS14:AU14"/>
    <mergeCell ref="AV14:AX14"/>
    <mergeCell ref="AG16:AI16"/>
    <mergeCell ref="AJ16:AL16"/>
    <mergeCell ref="AS16:AU16"/>
    <mergeCell ref="AV16:AX16"/>
    <mergeCell ref="Y14:Y15"/>
    <mergeCell ref="AJ19:AL19"/>
    <mergeCell ref="Z14:Z15"/>
    <mergeCell ref="AA14:AA15"/>
    <mergeCell ref="AB14:AB15"/>
    <mergeCell ref="AC14:AD15"/>
    <mergeCell ref="AE14:AF15"/>
    <mergeCell ref="Q14:Q16"/>
    <mergeCell ref="R14:R16"/>
    <mergeCell ref="S14:T16"/>
    <mergeCell ref="W14:W15"/>
    <mergeCell ref="X14:X15"/>
    <mergeCell ref="A14:A16"/>
    <mergeCell ref="B14:F15"/>
    <mergeCell ref="M14:M16"/>
    <mergeCell ref="N14:P15"/>
    <mergeCell ref="B16:D16"/>
    <mergeCell ref="E16:F16"/>
    <mergeCell ref="N16:P16"/>
    <mergeCell ref="U14:V16"/>
    <mergeCell ref="BG11:BG13"/>
    <mergeCell ref="BH11:BL11"/>
    <mergeCell ref="BH12:BL12"/>
    <mergeCell ref="BE13:BF13"/>
    <mergeCell ref="BH13:BL13"/>
    <mergeCell ref="AE11:AF11"/>
    <mergeCell ref="AG11:AI12"/>
    <mergeCell ref="AJ11:AL12"/>
    <mergeCell ref="AM11:AO13"/>
    <mergeCell ref="AP11:AR11"/>
    <mergeCell ref="AS11:AU11"/>
    <mergeCell ref="W11:W12"/>
    <mergeCell ref="X11:X12"/>
    <mergeCell ref="Y11:Y12"/>
    <mergeCell ref="Z11:Z12"/>
    <mergeCell ref="AA11:AA12"/>
    <mergeCell ref="AB11:AB12"/>
    <mergeCell ref="AG13:AI13"/>
    <mergeCell ref="AC12:AD12"/>
    <mergeCell ref="AE12:AF12"/>
    <mergeCell ref="AP12:AR12"/>
    <mergeCell ref="AS12:AU12"/>
    <mergeCell ref="AV12:AX12"/>
    <mergeCell ref="AJ13:AL13"/>
    <mergeCell ref="AP13:AR13"/>
    <mergeCell ref="AS13:AU13"/>
    <mergeCell ref="AV13:AX13"/>
    <mergeCell ref="AV11:AX11"/>
    <mergeCell ref="AY11:BA13"/>
    <mergeCell ref="BB10:BD10"/>
    <mergeCell ref="A11:A13"/>
    <mergeCell ref="B11:F12"/>
    <mergeCell ref="M11:M13"/>
    <mergeCell ref="N11:P12"/>
    <mergeCell ref="Q11:Q13"/>
    <mergeCell ref="R11:R13"/>
    <mergeCell ref="S11:T13"/>
    <mergeCell ref="U11:V12"/>
    <mergeCell ref="BE9:BF10"/>
    <mergeCell ref="AC10:AD10"/>
    <mergeCell ref="AE10:AF10"/>
    <mergeCell ref="AG10:AI10"/>
    <mergeCell ref="AJ10:AL10"/>
    <mergeCell ref="AM10:AO10"/>
    <mergeCell ref="AP10:AR10"/>
    <mergeCell ref="AS10:AU10"/>
    <mergeCell ref="AV10:AX10"/>
    <mergeCell ref="AY10:BA10"/>
    <mergeCell ref="AY8:BA9"/>
    <mergeCell ref="AC9:AD9"/>
    <mergeCell ref="AE9:AF9"/>
    <mergeCell ref="AP9:AR9"/>
    <mergeCell ref="AS9:AU9"/>
    <mergeCell ref="AV9:AX9"/>
    <mergeCell ref="BB11:BD13"/>
    <mergeCell ref="BE11:BF12"/>
    <mergeCell ref="B13:D13"/>
    <mergeCell ref="E13:F13"/>
    <mergeCell ref="N13:P13"/>
    <mergeCell ref="U13:V13"/>
    <mergeCell ref="G12:K13"/>
    <mergeCell ref="A1:BL1"/>
    <mergeCell ref="AV3:BB3"/>
    <mergeCell ref="BC3:BD3"/>
    <mergeCell ref="BE3:BJ3"/>
    <mergeCell ref="A5:A10"/>
    <mergeCell ref="B5:F7"/>
    <mergeCell ref="M5:M10"/>
    <mergeCell ref="N5:P7"/>
    <mergeCell ref="BH7:BL10"/>
    <mergeCell ref="B8:D10"/>
    <mergeCell ref="E8:F10"/>
    <mergeCell ref="N8:P10"/>
    <mergeCell ref="U8:V10"/>
    <mergeCell ref="W8:X10"/>
    <mergeCell ref="AC8:AD8"/>
    <mergeCell ref="AE8:AF8"/>
    <mergeCell ref="AG8:AI9"/>
    <mergeCell ref="AJ8:AL9"/>
    <mergeCell ref="BG5:BG10"/>
    <mergeCell ref="BH5:BL6"/>
    <mergeCell ref="BE6:BF6"/>
    <mergeCell ref="U7:X7"/>
    <mergeCell ref="Y7:Z10"/>
    <mergeCell ref="AA7:AB10"/>
    <mergeCell ref="AC7:AF7"/>
    <mergeCell ref="AG7:BA7"/>
    <mergeCell ref="BB7:BD9"/>
    <mergeCell ref="BE7:BF8"/>
    <mergeCell ref="Q5:Q10"/>
    <mergeCell ref="R5:R10"/>
    <mergeCell ref="S5:T10"/>
    <mergeCell ref="U5:AB6"/>
    <mergeCell ref="G103:L105"/>
    <mergeCell ref="G106:L108"/>
    <mergeCell ref="G109:L111"/>
    <mergeCell ref="G112:L114"/>
    <mergeCell ref="G115:L117"/>
    <mergeCell ref="G118:L120"/>
    <mergeCell ref="G121:L123"/>
    <mergeCell ref="G124:L126"/>
    <mergeCell ref="G5:L10"/>
    <mergeCell ref="G14:L16"/>
    <mergeCell ref="G17:L19"/>
    <mergeCell ref="G20:L22"/>
    <mergeCell ref="G23:L25"/>
    <mergeCell ref="G26:L28"/>
    <mergeCell ref="G29:L31"/>
    <mergeCell ref="G32:L34"/>
    <mergeCell ref="G35:L37"/>
    <mergeCell ref="G49:L54"/>
    <mergeCell ref="G55:L57"/>
    <mergeCell ref="G58:L60"/>
    <mergeCell ref="G61:L63"/>
    <mergeCell ref="G64:L66"/>
    <mergeCell ref="G67:L69"/>
    <mergeCell ref="G70:L72"/>
    <mergeCell ref="G73:L75"/>
    <mergeCell ref="A87:BL87"/>
    <mergeCell ref="AC5:BD6"/>
    <mergeCell ref="BE5:BF5"/>
    <mergeCell ref="AM8:AO9"/>
    <mergeCell ref="AP8:AR8"/>
    <mergeCell ref="AS8:AU8"/>
    <mergeCell ref="AV8:AX8"/>
  </mergeCells>
  <phoneticPr fontId="3"/>
  <dataValidations count="14">
    <dataValidation type="list" allowBlank="1" showInputMessage="1" showErrorMessage="1" sqref="BC3:BD3">
      <formula1>"6,7,8,9,10,11,12,1,2,3"</formula1>
    </dataValidation>
    <dataValidation type="list" allowBlank="1" showInputMessage="1" showErrorMessage="1" sqref="B11">
      <formula1>"　,主幹保育教諭,指導保育教諭,保育教諭,助保育教諭,保育士,幼稚園教諭,幼稚園助教諭"</formula1>
    </dataValidation>
    <dataValidation type="list" allowBlank="1" showInputMessage="1" showErrorMessage="1" sqref="S85:T86 S11:T13">
      <formula1>"　,大学院,大学,短大,専門学校,高校,中学校,特別支援学校"</formula1>
    </dataValidation>
    <dataValidation type="list" allowBlank="1" showInputMessage="1" showErrorMessage="1" sqref="BG55:BG86 BG97:BG126 BG11:BG37">
      <formula1>"　,◯,×"</formula1>
    </dataValidation>
    <dataValidation type="list" allowBlank="1" showInputMessage="1" showErrorMessage="1" sqref="M85">
      <formula1>"　,男,女"</formula1>
    </dataValidation>
    <dataValidation type="list" allowBlank="1" showInputMessage="1" showErrorMessage="1" sqref="B13:D13">
      <formula1>"　,常勤,非常勤,短時間"</formula1>
    </dataValidation>
    <dataValidation type="list" allowBlank="1" showInputMessage="1" showErrorMessage="1" sqref="AE13 AC13 AE16 AC16 AE34 AC34 AE19 AC19 AE22 AC22 AE25 AC25 AE28 AC28 AE84 AC84 AE126 AC126 AE60 AC60 AC78 AC57 AE63 AC63 AE66 AC66 AE69 AC69 AE72 AC72 AE31 AC31 AE37 AC37 AE75 AC75 AE57 AE78 AE102 AC102 AC120 AC99 AE105 AC105 AE108 AC108 AE111 AC111 AE114 AC114 AE117 AC117 AE99 AE120 AC81 AE81 AC123 AE123">
      <formula1>"　,格付表,月給,日給,時給"</formula1>
    </dataValidation>
    <dataValidation type="list" allowBlank="1" showInputMessage="1" showErrorMessage="1" sqref="B85:F86">
      <formula1>"　,主任保育士,副主任保育士,保育士"</formula1>
    </dataValidation>
    <dataValidation type="list" allowBlank="1" showInputMessage="1" showErrorMessage="1" sqref="Q11:R13 Q85:R86">
      <formula1>"　,○"</formula1>
    </dataValidation>
    <dataValidation type="list" errorStyle="information" allowBlank="1" showInputMessage="1" sqref="B124:F125 B97:F98 B100:F101 B103:F104 B106:F107 B109:F110 B112:F113 B115:F116 B118:F119 B121:F122 B55:F56 B58:F59 B61:F62 B64:F65 B67:F68 B70:F71 B73:F74 B76:F77 B79:F80 B82:F83 B14:F15 B17:F18 B20:F21 B23:F24 B26:F27 B29:F30 B32:F33 B35:F36">
      <formula1>"　,主幹保育教諭,指導保育教諭,保育教諭,助保育教諭,保育士,幼稚園教諭,幼稚園助教諭"</formula1>
    </dataValidation>
    <dataValidation type="list" errorStyle="information" allowBlank="1" showInputMessage="1" sqref="B126:D126 B99:D99 B102:D102 B105:D105 B108:D108 B111:D111 B114:D114 B117:D117 B120:D120 B123:D123 B57:D57 B60:D60 B63:D63 B66:D66 B69:D69 B72:D72 B75:D75 B78:D78 B81:D81 B84:D84 B16:D16 B19:D19 B22:D22 B25:D25 B28:D28 B31:D31 B34:D34 B37:D37">
      <formula1>"　,常勤,非常勤,短時間"</formula1>
    </dataValidation>
    <dataValidation type="list" errorStyle="information" allowBlank="1" showInputMessage="1" sqref="Q97:R126 Q55:R84 Q14:R37">
      <formula1>"　,○"</formula1>
    </dataValidation>
    <dataValidation type="list" errorStyle="information" allowBlank="1" showInputMessage="1" sqref="S97:T126 S55:T84 S14:T37">
      <formula1>"　,大学院,大学,短大,専門学校,高校,中学校,特別支援学校"</formula1>
    </dataValidation>
    <dataValidation type="list" allowBlank="1" showInputMessage="1" sqref="BD89:BE89 BD47:BE47">
      <formula1>"6,7,8,9,10,11,12,1,2,3"</formula1>
    </dataValidation>
  </dataValidations>
  <printOptions horizontalCentered="1"/>
  <pageMargins left="0.2" right="0.19685039370078741" top="0.62992125984251968" bottom="0.39370078740157483" header="0.19685039370078741" footer="0.19685039370078741"/>
  <pageSetup paperSize="9" scale="99" orientation="landscape" r:id="rId1"/>
  <headerFooter alignWithMargins="0"/>
  <rowBreaks count="2" manualBreakCount="2">
    <brk id="44" max="63" man="1"/>
    <brk id="86"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125"/>
  <sheetViews>
    <sheetView showGridLines="0" zoomScaleNormal="100" zoomScaleSheetLayoutView="100" workbookViewId="0">
      <selection sqref="A1:BJ1"/>
    </sheetView>
  </sheetViews>
  <sheetFormatPr defaultColWidth="8" defaultRowHeight="12"/>
  <cols>
    <col min="1" max="1" width="2.375" style="897" customWidth="1"/>
    <col min="2" max="4" width="2" style="897" customWidth="1"/>
    <col min="5" max="6" width="2.375" style="897" customWidth="1"/>
    <col min="7" max="11" width="2" style="897" customWidth="1"/>
    <col min="12" max="13" width="2.625" style="897" customWidth="1"/>
    <col min="14" max="16" width="2.125" style="897" customWidth="1"/>
    <col min="17" max="18" width="1.875" style="897" customWidth="1"/>
    <col min="19" max="20" width="2.125" style="897" customWidth="1"/>
    <col min="21" max="21" width="2.625" style="897" customWidth="1"/>
    <col min="22" max="22" width="2.25" style="897" customWidth="1"/>
    <col min="23" max="23" width="2.625" style="897" customWidth="1"/>
    <col min="24" max="24" width="2.25" style="897" customWidth="1"/>
    <col min="25" max="25" width="2.625" style="897" customWidth="1"/>
    <col min="26" max="26" width="2.25" style="897" customWidth="1"/>
    <col min="27" max="30" width="5" style="897" customWidth="1"/>
    <col min="31" max="39" width="2" style="897" customWidth="1"/>
    <col min="40" max="48" width="2.25" style="897" customWidth="1"/>
    <col min="49" max="51" width="2" style="897" customWidth="1"/>
    <col min="52" max="54" width="2.125" style="897" customWidth="1"/>
    <col min="55" max="57" width="2.625" style="897" customWidth="1"/>
    <col min="58" max="62" width="1.875" style="897" customWidth="1"/>
    <col min="63" max="65" width="2.125" style="897" customWidth="1"/>
    <col min="66" max="16384" width="8" style="897"/>
  </cols>
  <sheetData>
    <row r="1" spans="1:62" ht="14.1" customHeight="1">
      <c r="A1" s="3414" t="s">
        <v>1941</v>
      </c>
      <c r="B1" s="5612"/>
      <c r="C1" s="5612"/>
      <c r="D1" s="5612"/>
      <c r="E1" s="5612"/>
      <c r="F1" s="5612"/>
      <c r="G1" s="5612"/>
      <c r="H1" s="5612"/>
      <c r="I1" s="5612"/>
      <c r="J1" s="5612"/>
      <c r="K1" s="5612"/>
      <c r="L1" s="5612"/>
      <c r="M1" s="5612"/>
      <c r="N1" s="5612"/>
      <c r="O1" s="5612"/>
      <c r="P1" s="5612"/>
      <c r="Q1" s="5612"/>
      <c r="R1" s="5612"/>
      <c r="S1" s="5612"/>
      <c r="T1" s="5612"/>
      <c r="U1" s="5612"/>
      <c r="V1" s="5612"/>
      <c r="W1" s="5612"/>
      <c r="X1" s="5612"/>
      <c r="Y1" s="5612"/>
      <c r="Z1" s="5612"/>
      <c r="AA1" s="5612"/>
      <c r="AB1" s="5612"/>
      <c r="AC1" s="5612"/>
      <c r="AD1" s="5612"/>
      <c r="AE1" s="5612"/>
      <c r="AF1" s="5612"/>
      <c r="AG1" s="5612"/>
      <c r="AH1" s="5612"/>
      <c r="AI1" s="5612"/>
      <c r="AJ1" s="5612"/>
      <c r="AK1" s="5612"/>
      <c r="AL1" s="5612"/>
      <c r="AM1" s="5612"/>
      <c r="AN1" s="5612"/>
      <c r="AO1" s="5612"/>
      <c r="AP1" s="5612"/>
      <c r="AQ1" s="5612"/>
      <c r="AR1" s="5612"/>
      <c r="AS1" s="5612"/>
      <c r="AT1" s="5612"/>
      <c r="AU1" s="5612"/>
      <c r="AV1" s="5612"/>
      <c r="AW1" s="5612"/>
      <c r="AX1" s="5612"/>
      <c r="AY1" s="5612"/>
      <c r="AZ1" s="5612"/>
      <c r="BA1" s="5612"/>
      <c r="BB1" s="5612"/>
      <c r="BC1" s="5612"/>
      <c r="BD1" s="5612"/>
      <c r="BE1" s="5612"/>
      <c r="BF1" s="5612"/>
      <c r="BG1" s="5612"/>
      <c r="BH1" s="5612"/>
      <c r="BI1" s="5612"/>
      <c r="BJ1" s="5612"/>
    </row>
    <row r="2" spans="1:62" ht="5.0999999999999996" customHeight="1"/>
    <row r="3" spans="1:62" ht="14.1" customHeight="1">
      <c r="A3" s="1109" t="s">
        <v>1654</v>
      </c>
      <c r="B3" s="1109"/>
      <c r="C3" s="1106"/>
      <c r="D3" s="1106"/>
      <c r="E3" s="1106"/>
      <c r="F3" s="1106"/>
      <c r="G3" s="1106"/>
      <c r="H3" s="1106"/>
      <c r="I3" s="1106"/>
      <c r="J3" s="1106"/>
      <c r="K3" s="1106"/>
      <c r="L3" s="1106"/>
      <c r="M3" s="1106"/>
      <c r="N3" s="1106"/>
      <c r="O3" s="1106"/>
      <c r="P3" s="1106"/>
      <c r="Q3" s="1106"/>
      <c r="R3" s="1106"/>
      <c r="S3" s="1106"/>
      <c r="T3" s="1106"/>
      <c r="U3" s="1106"/>
      <c r="V3" s="1106"/>
      <c r="W3" s="1106"/>
      <c r="X3" s="1106"/>
      <c r="Y3" s="1106"/>
      <c r="Z3" s="1106"/>
      <c r="AA3" s="1106"/>
      <c r="AB3" s="1106"/>
      <c r="AC3" s="1106"/>
      <c r="AD3" s="1106"/>
      <c r="AV3" s="5109" t="s">
        <v>1588</v>
      </c>
      <c r="AW3" s="5109"/>
      <c r="AX3" s="5109"/>
      <c r="AY3" s="5109"/>
      <c r="AZ3" s="5109"/>
      <c r="BA3" s="5109"/>
      <c r="BB3" s="5109"/>
      <c r="BC3" s="4936"/>
      <c r="BD3" s="4936"/>
      <c r="BE3" s="5129" t="s">
        <v>1583</v>
      </c>
      <c r="BF3" s="5129"/>
      <c r="BG3" s="5129"/>
      <c r="BH3" s="5129"/>
      <c r="BI3" s="5129"/>
      <c r="BJ3" s="5129"/>
    </row>
    <row r="4" spans="1:62" ht="6.95" customHeight="1" thickBot="1">
      <c r="A4" s="1109"/>
      <c r="B4" s="1109"/>
      <c r="C4" s="1106"/>
      <c r="D4" s="1106"/>
      <c r="E4" s="1106"/>
      <c r="F4" s="1106"/>
      <c r="G4" s="1106"/>
      <c r="H4" s="1106"/>
      <c r="I4" s="1106"/>
      <c r="J4" s="1106"/>
      <c r="K4" s="1106"/>
      <c r="L4" s="1106"/>
      <c r="M4" s="1106"/>
      <c r="N4" s="1106"/>
      <c r="O4" s="1106"/>
      <c r="P4" s="1106"/>
      <c r="Q4" s="1106"/>
      <c r="R4" s="1106"/>
      <c r="S4" s="1106"/>
      <c r="T4" s="1106"/>
      <c r="U4" s="1106"/>
      <c r="V4" s="1106"/>
      <c r="W4" s="1106"/>
      <c r="X4" s="1106"/>
      <c r="Y4" s="1106"/>
      <c r="Z4" s="1106"/>
      <c r="AA4" s="1106"/>
      <c r="AB4" s="1106"/>
      <c r="AC4" s="1106"/>
      <c r="AD4" s="1106"/>
    </row>
    <row r="5" spans="1:62" s="1085" customFormat="1" ht="12.95" customHeight="1">
      <c r="A5" s="5130" t="s">
        <v>905</v>
      </c>
      <c r="B5" s="5098" t="s">
        <v>71</v>
      </c>
      <c r="C5" s="5099"/>
      <c r="D5" s="5099"/>
      <c r="E5" s="5099"/>
      <c r="F5" s="5133"/>
      <c r="G5" s="5098" t="s">
        <v>67</v>
      </c>
      <c r="H5" s="5099"/>
      <c r="I5" s="5099"/>
      <c r="J5" s="5099"/>
      <c r="K5" s="5099"/>
      <c r="L5" s="5100"/>
      <c r="M5" s="5135" t="s">
        <v>1660</v>
      </c>
      <c r="N5" s="5138" t="s">
        <v>1655</v>
      </c>
      <c r="O5" s="5139"/>
      <c r="P5" s="5140"/>
      <c r="Q5" s="5306" t="s">
        <v>901</v>
      </c>
      <c r="R5" s="5307"/>
      <c r="S5" s="5098" t="s">
        <v>1656</v>
      </c>
      <c r="T5" s="5099"/>
      <c r="U5" s="5099"/>
      <c r="V5" s="5099"/>
      <c r="W5" s="5099"/>
      <c r="X5" s="5099"/>
      <c r="Y5" s="5099"/>
      <c r="Z5" s="5234"/>
      <c r="AA5" s="5233" t="s">
        <v>1591</v>
      </c>
      <c r="AB5" s="5099"/>
      <c r="AC5" s="5099"/>
      <c r="AD5" s="5099"/>
      <c r="AE5" s="5099"/>
      <c r="AF5" s="5099"/>
      <c r="AG5" s="5099"/>
      <c r="AH5" s="5099"/>
      <c r="AI5" s="5099"/>
      <c r="AJ5" s="5099"/>
      <c r="AK5" s="5099"/>
      <c r="AL5" s="5693"/>
      <c r="AM5" s="5693"/>
      <c r="AN5" s="5693"/>
      <c r="AO5" s="5693"/>
      <c r="AP5" s="5693"/>
      <c r="AQ5" s="5693"/>
      <c r="AR5" s="5693"/>
      <c r="AS5" s="5693"/>
      <c r="AT5" s="5693"/>
      <c r="AU5" s="5693"/>
      <c r="AV5" s="5693"/>
      <c r="AW5" s="5693"/>
      <c r="AX5" s="5693"/>
      <c r="AY5" s="5693"/>
      <c r="AZ5" s="5693"/>
      <c r="BA5" s="5693"/>
      <c r="BB5" s="5710"/>
      <c r="BC5" s="5813" t="s">
        <v>429</v>
      </c>
      <c r="BD5" s="5814"/>
      <c r="BE5" s="5144" t="s">
        <v>76</v>
      </c>
      <c r="BF5" s="5138" t="s">
        <v>63</v>
      </c>
      <c r="BG5" s="5635"/>
      <c r="BH5" s="5635"/>
      <c r="BI5" s="5635"/>
      <c r="BJ5" s="5636"/>
    </row>
    <row r="6" spans="1:62" s="1085" customFormat="1" ht="12.95" customHeight="1">
      <c r="A6" s="5131"/>
      <c r="B6" s="4169"/>
      <c r="C6" s="4170"/>
      <c r="D6" s="4170"/>
      <c r="E6" s="4170"/>
      <c r="F6" s="4171"/>
      <c r="G6" s="4169"/>
      <c r="H6" s="4170"/>
      <c r="I6" s="4170"/>
      <c r="J6" s="4170"/>
      <c r="K6" s="4170"/>
      <c r="L6" s="5101"/>
      <c r="M6" s="5136"/>
      <c r="N6" s="5141"/>
      <c r="O6" s="5613"/>
      <c r="P6" s="5143"/>
      <c r="Q6" s="5308"/>
      <c r="R6" s="5309"/>
      <c r="S6" s="4172"/>
      <c r="T6" s="4173"/>
      <c r="U6" s="4173"/>
      <c r="V6" s="4173"/>
      <c r="W6" s="4173"/>
      <c r="X6" s="4173"/>
      <c r="Y6" s="4173"/>
      <c r="Z6" s="5236"/>
      <c r="AA6" s="5235"/>
      <c r="AB6" s="4173"/>
      <c r="AC6" s="4173"/>
      <c r="AD6" s="4173"/>
      <c r="AE6" s="4173"/>
      <c r="AF6" s="4173"/>
      <c r="AG6" s="4173"/>
      <c r="AH6" s="4173"/>
      <c r="AI6" s="4173"/>
      <c r="AJ6" s="4173"/>
      <c r="AK6" s="4173"/>
      <c r="AL6" s="5711"/>
      <c r="AM6" s="5711"/>
      <c r="AN6" s="5711"/>
      <c r="AO6" s="5711"/>
      <c r="AP6" s="5711"/>
      <c r="AQ6" s="5711"/>
      <c r="AR6" s="5711"/>
      <c r="AS6" s="5711"/>
      <c r="AT6" s="5711"/>
      <c r="AU6" s="5711"/>
      <c r="AV6" s="5711"/>
      <c r="AW6" s="5711"/>
      <c r="AX6" s="5711"/>
      <c r="AY6" s="5711"/>
      <c r="AZ6" s="5711"/>
      <c r="BA6" s="5711"/>
      <c r="BB6" s="5712"/>
      <c r="BC6" s="5815"/>
      <c r="BD6" s="5816"/>
      <c r="BE6" s="5633"/>
      <c r="BF6" s="5637"/>
      <c r="BG6" s="5638"/>
      <c r="BH6" s="5638"/>
      <c r="BI6" s="5638"/>
      <c r="BJ6" s="5639"/>
    </row>
    <row r="7" spans="1:62" s="1085" customFormat="1" ht="15" customHeight="1">
      <c r="A7" s="5131"/>
      <c r="B7" s="5259"/>
      <c r="C7" s="5260"/>
      <c r="D7" s="5260"/>
      <c r="E7" s="5260"/>
      <c r="F7" s="5261"/>
      <c r="G7" s="4169"/>
      <c r="H7" s="4170"/>
      <c r="I7" s="4170"/>
      <c r="J7" s="4170"/>
      <c r="K7" s="4170"/>
      <c r="L7" s="5101"/>
      <c r="M7" s="5136"/>
      <c r="N7" s="5614"/>
      <c r="O7" s="5615"/>
      <c r="P7" s="5616"/>
      <c r="Q7" s="5308"/>
      <c r="R7" s="5309"/>
      <c r="S7" s="5151" t="s">
        <v>73</v>
      </c>
      <c r="T7" s="5152"/>
      <c r="U7" s="5152"/>
      <c r="V7" s="5153"/>
      <c r="W7" s="5154" t="s">
        <v>1592</v>
      </c>
      <c r="X7" s="5155"/>
      <c r="Y7" s="5123" t="s">
        <v>153</v>
      </c>
      <c r="Z7" s="5640"/>
      <c r="AA7" s="5163" t="s">
        <v>1829</v>
      </c>
      <c r="AB7" s="5164"/>
      <c r="AC7" s="5164"/>
      <c r="AD7" s="5164"/>
      <c r="AE7" s="5166" t="s">
        <v>446</v>
      </c>
      <c r="AF7" s="5164"/>
      <c r="AG7" s="5164"/>
      <c r="AH7" s="5164"/>
      <c r="AI7" s="5164"/>
      <c r="AJ7" s="5164"/>
      <c r="AK7" s="5164"/>
      <c r="AL7" s="5164"/>
      <c r="AM7" s="5164"/>
      <c r="AN7" s="5164"/>
      <c r="AO7" s="5164"/>
      <c r="AP7" s="5164"/>
      <c r="AQ7" s="5164"/>
      <c r="AR7" s="5164"/>
      <c r="AS7" s="5164"/>
      <c r="AT7" s="5164"/>
      <c r="AU7" s="5164"/>
      <c r="AV7" s="5164"/>
      <c r="AW7" s="5164"/>
      <c r="AX7" s="5164"/>
      <c r="AY7" s="5165"/>
      <c r="AZ7" s="5167" t="s">
        <v>219</v>
      </c>
      <c r="BA7" s="5168"/>
      <c r="BB7" s="5169"/>
      <c r="BC7" s="5617" t="s">
        <v>430</v>
      </c>
      <c r="BD7" s="5619"/>
      <c r="BE7" s="5633"/>
      <c r="BF7" s="5297" t="s">
        <v>1638</v>
      </c>
      <c r="BG7" s="5802"/>
      <c r="BH7" s="5802"/>
      <c r="BI7" s="5802"/>
      <c r="BJ7" s="5803"/>
    </row>
    <row r="8" spans="1:62" s="1085" customFormat="1" ht="15" customHeight="1">
      <c r="A8" s="5131"/>
      <c r="B8" s="5192" t="s">
        <v>437</v>
      </c>
      <c r="C8" s="5193"/>
      <c r="D8" s="5727"/>
      <c r="E8" s="5730" t="s">
        <v>903</v>
      </c>
      <c r="F8" s="5731"/>
      <c r="G8" s="4169"/>
      <c r="H8" s="4170"/>
      <c r="I8" s="4170"/>
      <c r="J8" s="4170"/>
      <c r="K8" s="4170"/>
      <c r="L8" s="5101"/>
      <c r="M8" s="5136"/>
      <c r="N8" s="5141" t="s">
        <v>1634</v>
      </c>
      <c r="O8" s="5613"/>
      <c r="P8" s="5143"/>
      <c r="Q8" s="5308"/>
      <c r="R8" s="5309"/>
      <c r="S8" s="5123" t="s">
        <v>900</v>
      </c>
      <c r="T8" s="5125"/>
      <c r="U8" s="5123" t="s">
        <v>902</v>
      </c>
      <c r="V8" s="5125"/>
      <c r="W8" s="5156"/>
      <c r="X8" s="5157"/>
      <c r="Y8" s="5141"/>
      <c r="Z8" s="5641"/>
      <c r="AA8" s="5736" t="s">
        <v>1640</v>
      </c>
      <c r="AB8" s="5125"/>
      <c r="AC8" s="5123" t="s">
        <v>445</v>
      </c>
      <c r="AD8" s="5125"/>
      <c r="AE8" s="5205" t="s">
        <v>899</v>
      </c>
      <c r="AF8" s="5671"/>
      <c r="AG8" s="5672"/>
      <c r="AH8" s="5154" t="s">
        <v>898</v>
      </c>
      <c r="AI8" s="5211"/>
      <c r="AJ8" s="5155"/>
      <c r="AK8" s="4166" t="s">
        <v>427</v>
      </c>
      <c r="AL8" s="4167"/>
      <c r="AM8" s="4168"/>
      <c r="AN8" s="5356" t="s">
        <v>1595</v>
      </c>
      <c r="AO8" s="5357"/>
      <c r="AP8" s="5358"/>
      <c r="AQ8" s="5356" t="s">
        <v>425</v>
      </c>
      <c r="AR8" s="5357"/>
      <c r="AS8" s="5358"/>
      <c r="AT8" s="5356" t="s">
        <v>1596</v>
      </c>
      <c r="AU8" s="5357"/>
      <c r="AV8" s="5358"/>
      <c r="AW8" s="5123" t="s">
        <v>427</v>
      </c>
      <c r="AX8" s="5124"/>
      <c r="AY8" s="5125"/>
      <c r="AZ8" s="5170"/>
      <c r="BA8" s="5171"/>
      <c r="BB8" s="5172"/>
      <c r="BC8" s="5620"/>
      <c r="BD8" s="5622"/>
      <c r="BE8" s="5633"/>
      <c r="BF8" s="5804"/>
      <c r="BG8" s="5805"/>
      <c r="BH8" s="5805"/>
      <c r="BI8" s="5805"/>
      <c r="BJ8" s="5806"/>
    </row>
    <row r="9" spans="1:62" s="1085" customFormat="1" ht="15" customHeight="1">
      <c r="A9" s="5131"/>
      <c r="B9" s="5141"/>
      <c r="C9" s="5142"/>
      <c r="D9" s="5728"/>
      <c r="E9" s="5732"/>
      <c r="F9" s="5733"/>
      <c r="G9" s="4169"/>
      <c r="H9" s="4170"/>
      <c r="I9" s="4170"/>
      <c r="J9" s="4170"/>
      <c r="K9" s="4170"/>
      <c r="L9" s="5101"/>
      <c r="M9" s="5136"/>
      <c r="N9" s="5141"/>
      <c r="O9" s="5613"/>
      <c r="P9" s="5143"/>
      <c r="Q9" s="5308"/>
      <c r="R9" s="5309"/>
      <c r="S9" s="5141"/>
      <c r="T9" s="5143"/>
      <c r="U9" s="5141"/>
      <c r="V9" s="5143"/>
      <c r="W9" s="5156"/>
      <c r="X9" s="5157"/>
      <c r="Y9" s="5141"/>
      <c r="Z9" s="5641"/>
      <c r="AA9" s="5754" t="s">
        <v>1641</v>
      </c>
      <c r="AB9" s="5261"/>
      <c r="AC9" s="5126" t="s">
        <v>1642</v>
      </c>
      <c r="AD9" s="5261"/>
      <c r="AE9" s="5673"/>
      <c r="AF9" s="5674"/>
      <c r="AG9" s="5675"/>
      <c r="AH9" s="5658"/>
      <c r="AI9" s="5659"/>
      <c r="AJ9" s="5660"/>
      <c r="AK9" s="4169"/>
      <c r="AL9" s="4170"/>
      <c r="AM9" s="4171"/>
      <c r="AN9" s="5199" t="s">
        <v>443</v>
      </c>
      <c r="AO9" s="5200"/>
      <c r="AP9" s="5201"/>
      <c r="AQ9" s="5202" t="s">
        <v>1600</v>
      </c>
      <c r="AR9" s="5203"/>
      <c r="AS9" s="5204"/>
      <c r="AT9" s="5199" t="s">
        <v>426</v>
      </c>
      <c r="AU9" s="5200"/>
      <c r="AV9" s="5201"/>
      <c r="AW9" s="5141"/>
      <c r="AX9" s="5142"/>
      <c r="AY9" s="5143"/>
      <c r="AZ9" s="5170"/>
      <c r="BA9" s="5171"/>
      <c r="BB9" s="5172"/>
      <c r="BC9" s="5620" t="s">
        <v>431</v>
      </c>
      <c r="BD9" s="5622"/>
      <c r="BE9" s="5633"/>
      <c r="BF9" s="5804"/>
      <c r="BG9" s="5805"/>
      <c r="BH9" s="5805"/>
      <c r="BI9" s="5805"/>
      <c r="BJ9" s="5806"/>
    </row>
    <row r="10" spans="1:62" s="1085" customFormat="1" ht="15" customHeight="1" thickBot="1">
      <c r="A10" s="5132"/>
      <c r="B10" s="5179"/>
      <c r="C10" s="5195"/>
      <c r="D10" s="5729"/>
      <c r="E10" s="5734"/>
      <c r="F10" s="5735"/>
      <c r="G10" s="5102"/>
      <c r="H10" s="5103"/>
      <c r="I10" s="5103"/>
      <c r="J10" s="5103"/>
      <c r="K10" s="5103"/>
      <c r="L10" s="5104"/>
      <c r="M10" s="5137"/>
      <c r="N10" s="5179"/>
      <c r="O10" s="5195"/>
      <c r="P10" s="5180"/>
      <c r="Q10" s="5310"/>
      <c r="R10" s="5311"/>
      <c r="S10" s="5179"/>
      <c r="T10" s="5180"/>
      <c r="U10" s="5179"/>
      <c r="V10" s="5180"/>
      <c r="W10" s="5158"/>
      <c r="X10" s="5159"/>
      <c r="Y10" s="5179"/>
      <c r="Z10" s="5642"/>
      <c r="AA10" s="5751" t="s">
        <v>447</v>
      </c>
      <c r="AB10" s="5752"/>
      <c r="AC10" s="5753" t="s">
        <v>447</v>
      </c>
      <c r="AD10" s="5752"/>
      <c r="AE10" s="5221" t="s">
        <v>897</v>
      </c>
      <c r="AF10" s="5222"/>
      <c r="AG10" s="5223"/>
      <c r="AH10" s="5221" t="s">
        <v>1643</v>
      </c>
      <c r="AI10" s="5222"/>
      <c r="AJ10" s="5223"/>
      <c r="AK10" s="5102" t="s">
        <v>1644</v>
      </c>
      <c r="AL10" s="5103"/>
      <c r="AM10" s="5134"/>
      <c r="AN10" s="5224" t="s">
        <v>424</v>
      </c>
      <c r="AO10" s="5225"/>
      <c r="AP10" s="5226"/>
      <c r="AQ10" s="5227" t="s">
        <v>74</v>
      </c>
      <c r="AR10" s="5228"/>
      <c r="AS10" s="5229"/>
      <c r="AT10" s="5227" t="s">
        <v>75</v>
      </c>
      <c r="AU10" s="5228"/>
      <c r="AV10" s="5229"/>
      <c r="AW10" s="5102" t="s">
        <v>1645</v>
      </c>
      <c r="AX10" s="5103"/>
      <c r="AY10" s="5134"/>
      <c r="AZ10" s="5363" t="s">
        <v>1646</v>
      </c>
      <c r="BA10" s="5364"/>
      <c r="BB10" s="5365"/>
      <c r="BC10" s="5643"/>
      <c r="BD10" s="5645"/>
      <c r="BE10" s="5634"/>
      <c r="BF10" s="5807"/>
      <c r="BG10" s="5808"/>
      <c r="BH10" s="5808"/>
      <c r="BI10" s="5808"/>
      <c r="BJ10" s="5809"/>
    </row>
    <row r="11" spans="1:62" ht="12" customHeight="1" thickTop="1">
      <c r="A11" s="5368">
        <v>0</v>
      </c>
      <c r="B11" s="5249" t="s">
        <v>440</v>
      </c>
      <c r="C11" s="5250"/>
      <c r="D11" s="5250"/>
      <c r="E11" s="5250"/>
      <c r="F11" s="5251"/>
      <c r="G11" s="1114" t="s">
        <v>78</v>
      </c>
      <c r="H11" s="1069"/>
      <c r="I11" s="1069"/>
      <c r="J11" s="1069"/>
      <c r="K11" s="1069"/>
      <c r="L11" s="1682"/>
      <c r="M11" s="5810">
        <v>28</v>
      </c>
      <c r="N11" s="5249" t="s">
        <v>422</v>
      </c>
      <c r="O11" s="5250"/>
      <c r="P11" s="5251"/>
      <c r="Q11" s="5265" t="s">
        <v>423</v>
      </c>
      <c r="R11" s="5266"/>
      <c r="S11" s="5269" t="s">
        <v>1608</v>
      </c>
      <c r="T11" s="5270"/>
      <c r="U11" s="5291">
        <v>8</v>
      </c>
      <c r="V11" s="5293" t="s">
        <v>42</v>
      </c>
      <c r="W11" s="5291">
        <v>2</v>
      </c>
      <c r="X11" s="5293" t="s">
        <v>42</v>
      </c>
      <c r="Y11" s="5256">
        <v>38</v>
      </c>
      <c r="Z11" s="5295" t="s">
        <v>42</v>
      </c>
      <c r="AA11" s="1606" t="s">
        <v>1647</v>
      </c>
      <c r="AB11" s="1607"/>
      <c r="AC11" s="1609"/>
      <c r="AD11" s="1607"/>
      <c r="AE11" s="5273">
        <v>7200</v>
      </c>
      <c r="AF11" s="5274"/>
      <c r="AG11" s="5275"/>
      <c r="AH11" s="5273"/>
      <c r="AI11" s="5274"/>
      <c r="AJ11" s="5275"/>
      <c r="AK11" s="5279">
        <f>SUM(AE11:AJ13)</f>
        <v>21200</v>
      </c>
      <c r="AL11" s="5280"/>
      <c r="AM11" s="5281"/>
      <c r="AN11" s="5655"/>
      <c r="AO11" s="5656"/>
      <c r="AP11" s="5657"/>
      <c r="AQ11" s="5655">
        <v>5000</v>
      </c>
      <c r="AR11" s="5656"/>
      <c r="AS11" s="5657"/>
      <c r="AT11" s="5655"/>
      <c r="AU11" s="5656"/>
      <c r="AV11" s="5657"/>
      <c r="AW11" s="5661">
        <f>SUM(AN11:AV13)</f>
        <v>9200</v>
      </c>
      <c r="AX11" s="5662"/>
      <c r="AY11" s="5663"/>
      <c r="AZ11" s="5528">
        <f>AC12+AK11+AW11</f>
        <v>192400</v>
      </c>
      <c r="BA11" s="5529"/>
      <c r="BB11" s="5667"/>
      <c r="BC11" s="5755">
        <v>1</v>
      </c>
      <c r="BD11" s="5756"/>
      <c r="BE11" s="5340" t="s">
        <v>428</v>
      </c>
      <c r="BF11" s="5676"/>
      <c r="BG11" s="5677"/>
      <c r="BH11" s="5677"/>
      <c r="BI11" s="5677"/>
      <c r="BJ11" s="5678"/>
    </row>
    <row r="12" spans="1:62" s="1085" customFormat="1" ht="14.1" customHeight="1">
      <c r="A12" s="5368"/>
      <c r="B12" s="5126"/>
      <c r="C12" s="5127"/>
      <c r="D12" s="5127"/>
      <c r="E12" s="5127"/>
      <c r="F12" s="5128"/>
      <c r="G12" s="5345" t="s">
        <v>448</v>
      </c>
      <c r="H12" s="5346"/>
      <c r="I12" s="5346"/>
      <c r="J12" s="5346"/>
      <c r="K12" s="5346"/>
      <c r="L12" s="1678"/>
      <c r="M12" s="5811"/>
      <c r="N12" s="5141"/>
      <c r="O12" s="5142"/>
      <c r="P12" s="5143"/>
      <c r="Q12" s="5156"/>
      <c r="R12" s="5157"/>
      <c r="S12" s="5271"/>
      <c r="T12" s="5272"/>
      <c r="U12" s="5292"/>
      <c r="V12" s="5294"/>
      <c r="W12" s="5292"/>
      <c r="X12" s="5294"/>
      <c r="Y12" s="4169"/>
      <c r="Z12" s="5296"/>
      <c r="AA12" s="5819">
        <v>156400</v>
      </c>
      <c r="AB12" s="5820"/>
      <c r="AC12" s="5821">
        <v>162000</v>
      </c>
      <c r="AD12" s="5820"/>
      <c r="AE12" s="5276"/>
      <c r="AF12" s="5277"/>
      <c r="AG12" s="5278"/>
      <c r="AH12" s="5276"/>
      <c r="AI12" s="5277"/>
      <c r="AJ12" s="5278"/>
      <c r="AK12" s="5282"/>
      <c r="AL12" s="5283"/>
      <c r="AM12" s="5284"/>
      <c r="AN12" s="5668"/>
      <c r="AO12" s="5669"/>
      <c r="AP12" s="5670"/>
      <c r="AQ12" s="5668"/>
      <c r="AR12" s="5669"/>
      <c r="AS12" s="5670"/>
      <c r="AT12" s="5668"/>
      <c r="AU12" s="5669"/>
      <c r="AV12" s="5670"/>
      <c r="AW12" s="5664"/>
      <c r="AX12" s="5665"/>
      <c r="AY12" s="5666"/>
      <c r="AZ12" s="5531"/>
      <c r="BA12" s="5532"/>
      <c r="BB12" s="5535"/>
      <c r="BC12" s="5817"/>
      <c r="BD12" s="5818"/>
      <c r="BE12" s="5340"/>
      <c r="BF12" s="5443"/>
      <c r="BG12" s="5444"/>
      <c r="BH12" s="5444"/>
      <c r="BI12" s="5444"/>
      <c r="BJ12" s="5445"/>
    </row>
    <row r="13" spans="1:62" s="1085" customFormat="1" ht="14.1" customHeight="1">
      <c r="A13" s="5369"/>
      <c r="B13" s="5757" t="s">
        <v>436</v>
      </c>
      <c r="C13" s="5758"/>
      <c r="D13" s="5759"/>
      <c r="E13" s="5760">
        <v>40</v>
      </c>
      <c r="F13" s="5761"/>
      <c r="G13" s="5347"/>
      <c r="H13" s="5348"/>
      <c r="I13" s="5348"/>
      <c r="J13" s="5348"/>
      <c r="K13" s="5348"/>
      <c r="L13" s="1679"/>
      <c r="M13" s="5812"/>
      <c r="N13" s="5148"/>
      <c r="O13" s="5149"/>
      <c r="P13" s="5252"/>
      <c r="Q13" s="5267"/>
      <c r="R13" s="5268"/>
      <c r="S13" s="5312">
        <v>42367</v>
      </c>
      <c r="T13" s="5313"/>
      <c r="U13" s="1118">
        <v>0</v>
      </c>
      <c r="V13" s="1119" t="s">
        <v>47</v>
      </c>
      <c r="W13" s="1120">
        <v>8</v>
      </c>
      <c r="X13" s="1119" t="s">
        <v>47</v>
      </c>
      <c r="Y13" s="1372">
        <v>6</v>
      </c>
      <c r="Z13" s="1119" t="s">
        <v>47</v>
      </c>
      <c r="AA13" s="1173" t="s">
        <v>449</v>
      </c>
      <c r="AB13" s="1174" t="s">
        <v>1657</v>
      </c>
      <c r="AC13" s="1175" t="s">
        <v>441</v>
      </c>
      <c r="AD13" s="1176"/>
      <c r="AE13" s="5315">
        <v>7000</v>
      </c>
      <c r="AF13" s="5316"/>
      <c r="AG13" s="5317"/>
      <c r="AH13" s="5315">
        <v>7000</v>
      </c>
      <c r="AI13" s="5316"/>
      <c r="AJ13" s="5317"/>
      <c r="AK13" s="5285"/>
      <c r="AL13" s="5286"/>
      <c r="AM13" s="5287"/>
      <c r="AN13" s="5595"/>
      <c r="AO13" s="5596"/>
      <c r="AP13" s="5597"/>
      <c r="AQ13" s="5595">
        <v>4200</v>
      </c>
      <c r="AR13" s="5596"/>
      <c r="AS13" s="5597"/>
      <c r="AT13" s="5595"/>
      <c r="AU13" s="5596"/>
      <c r="AV13" s="5597"/>
      <c r="AW13" s="5473"/>
      <c r="AX13" s="5474"/>
      <c r="AY13" s="5475"/>
      <c r="AZ13" s="5479"/>
      <c r="BA13" s="5480"/>
      <c r="BB13" s="5481"/>
      <c r="BC13" s="5353">
        <v>20</v>
      </c>
      <c r="BD13" s="5355"/>
      <c r="BE13" s="5341"/>
      <c r="BF13" s="5288"/>
      <c r="BG13" s="5289"/>
      <c r="BH13" s="5289"/>
      <c r="BI13" s="5289"/>
      <c r="BJ13" s="5290"/>
    </row>
    <row r="14" spans="1:62" s="1085" customFormat="1" ht="14.1" customHeight="1">
      <c r="A14" s="5111">
        <v>1</v>
      </c>
      <c r="B14" s="5114"/>
      <c r="C14" s="5115"/>
      <c r="D14" s="5115"/>
      <c r="E14" s="5115"/>
      <c r="F14" s="5116"/>
      <c r="G14" s="5083"/>
      <c r="H14" s="5084"/>
      <c r="I14" s="5084"/>
      <c r="J14" s="5084"/>
      <c r="K14" s="5084"/>
      <c r="L14" s="5085"/>
      <c r="M14" s="5513"/>
      <c r="N14" s="5650"/>
      <c r="O14" s="5651"/>
      <c r="P14" s="5652"/>
      <c r="Q14" s="5423"/>
      <c r="R14" s="5424"/>
      <c r="S14" s="5435"/>
      <c r="T14" s="5436"/>
      <c r="U14" s="5429"/>
      <c r="V14" s="5431" t="s">
        <v>154</v>
      </c>
      <c r="W14" s="5433"/>
      <c r="X14" s="5431" t="s">
        <v>154</v>
      </c>
      <c r="Y14" s="4166"/>
      <c r="Z14" s="5407" t="s">
        <v>154</v>
      </c>
      <c r="AA14" s="5822"/>
      <c r="AB14" s="5823"/>
      <c r="AC14" s="5825"/>
      <c r="AD14" s="5823"/>
      <c r="AE14" s="5826"/>
      <c r="AF14" s="5827"/>
      <c r="AG14" s="5828"/>
      <c r="AH14" s="5826"/>
      <c r="AI14" s="5827"/>
      <c r="AJ14" s="5828"/>
      <c r="AK14" s="5505">
        <f>SUM(AE14:AJ16)</f>
        <v>0</v>
      </c>
      <c r="AL14" s="5506"/>
      <c r="AM14" s="5507"/>
      <c r="AN14" s="5467"/>
      <c r="AO14" s="5468"/>
      <c r="AP14" s="5469"/>
      <c r="AQ14" s="5467"/>
      <c r="AR14" s="5468"/>
      <c r="AS14" s="5469"/>
      <c r="AT14" s="5467"/>
      <c r="AU14" s="5468"/>
      <c r="AV14" s="5469"/>
      <c r="AW14" s="5470">
        <f>SUM(AN14:AV16)</f>
        <v>0</v>
      </c>
      <c r="AX14" s="5471"/>
      <c r="AY14" s="5472"/>
      <c r="AZ14" s="5476">
        <f>AC14+AK14+AW14</f>
        <v>0</v>
      </c>
      <c r="BA14" s="5477"/>
      <c r="BB14" s="5478"/>
      <c r="BC14" s="5736"/>
      <c r="BD14" s="5640"/>
      <c r="BE14" s="5379"/>
      <c r="BF14" s="5676"/>
      <c r="BG14" s="5677"/>
      <c r="BH14" s="5677"/>
      <c r="BI14" s="5677"/>
      <c r="BJ14" s="5678"/>
    </row>
    <row r="15" spans="1:62" s="1085" customFormat="1" ht="14.1" customHeight="1">
      <c r="A15" s="5112"/>
      <c r="B15" s="5774"/>
      <c r="C15" s="5775"/>
      <c r="D15" s="5775"/>
      <c r="E15" s="5775"/>
      <c r="F15" s="5776"/>
      <c r="G15" s="5086"/>
      <c r="H15" s="5087"/>
      <c r="I15" s="5087"/>
      <c r="J15" s="5087"/>
      <c r="K15" s="5087"/>
      <c r="L15" s="5088"/>
      <c r="M15" s="5263"/>
      <c r="N15" s="5683"/>
      <c r="O15" s="5684"/>
      <c r="P15" s="5685"/>
      <c r="Q15" s="5425"/>
      <c r="R15" s="5426"/>
      <c r="S15" s="5437"/>
      <c r="T15" s="5438"/>
      <c r="U15" s="5430"/>
      <c r="V15" s="5432"/>
      <c r="W15" s="5434"/>
      <c r="X15" s="5432"/>
      <c r="Y15" s="4169"/>
      <c r="Z15" s="5408"/>
      <c r="AA15" s="5824"/>
      <c r="AB15" s="5767"/>
      <c r="AC15" s="5766"/>
      <c r="AD15" s="5767"/>
      <c r="AE15" s="5276"/>
      <c r="AF15" s="5277"/>
      <c r="AG15" s="5278"/>
      <c r="AH15" s="5276"/>
      <c r="AI15" s="5277"/>
      <c r="AJ15" s="5278"/>
      <c r="AK15" s="5282"/>
      <c r="AL15" s="5283"/>
      <c r="AM15" s="5284"/>
      <c r="AN15" s="5668"/>
      <c r="AO15" s="5669"/>
      <c r="AP15" s="5670"/>
      <c r="AQ15" s="5668"/>
      <c r="AR15" s="5669"/>
      <c r="AS15" s="5670"/>
      <c r="AT15" s="5668"/>
      <c r="AU15" s="5669"/>
      <c r="AV15" s="5670"/>
      <c r="AW15" s="5664"/>
      <c r="AX15" s="5665"/>
      <c r="AY15" s="5666"/>
      <c r="AZ15" s="5531"/>
      <c r="BA15" s="5532"/>
      <c r="BB15" s="5535"/>
      <c r="BC15" s="5782"/>
      <c r="BD15" s="5783"/>
      <c r="BE15" s="5380"/>
      <c r="BF15" s="5443"/>
      <c r="BG15" s="5444"/>
      <c r="BH15" s="5444"/>
      <c r="BI15" s="5444"/>
      <c r="BJ15" s="5445"/>
    </row>
    <row r="16" spans="1:62" s="1085" customFormat="1" ht="14.1" customHeight="1">
      <c r="A16" s="5113"/>
      <c r="B16" s="5777"/>
      <c r="C16" s="5778"/>
      <c r="D16" s="5779"/>
      <c r="E16" s="5780"/>
      <c r="F16" s="5781"/>
      <c r="G16" s="5089"/>
      <c r="H16" s="5090"/>
      <c r="I16" s="5090"/>
      <c r="J16" s="5090"/>
      <c r="K16" s="5090"/>
      <c r="L16" s="5091"/>
      <c r="M16" s="5264"/>
      <c r="N16" s="5120"/>
      <c r="O16" s="5121"/>
      <c r="P16" s="5122"/>
      <c r="Q16" s="5427"/>
      <c r="R16" s="5428"/>
      <c r="S16" s="5439"/>
      <c r="T16" s="2620"/>
      <c r="U16" s="1125"/>
      <c r="V16" s="1126" t="s">
        <v>47</v>
      </c>
      <c r="W16" s="1372"/>
      <c r="X16" s="1126" t="s">
        <v>47</v>
      </c>
      <c r="Y16" s="1372"/>
      <c r="Z16" s="1126" t="s">
        <v>47</v>
      </c>
      <c r="AA16" s="1173"/>
      <c r="AB16" s="1174"/>
      <c r="AC16" s="1175"/>
      <c r="AD16" s="1176"/>
      <c r="AE16" s="5315"/>
      <c r="AF16" s="5316"/>
      <c r="AG16" s="5317"/>
      <c r="AH16" s="5315"/>
      <c r="AI16" s="5316"/>
      <c r="AJ16" s="5317"/>
      <c r="AK16" s="5285"/>
      <c r="AL16" s="5286"/>
      <c r="AM16" s="5287"/>
      <c r="AN16" s="5595"/>
      <c r="AO16" s="5596"/>
      <c r="AP16" s="5597"/>
      <c r="AQ16" s="5595"/>
      <c r="AR16" s="5596"/>
      <c r="AS16" s="5597"/>
      <c r="AT16" s="5595"/>
      <c r="AU16" s="5596"/>
      <c r="AV16" s="5597"/>
      <c r="AW16" s="5473"/>
      <c r="AX16" s="5474"/>
      <c r="AY16" s="5475"/>
      <c r="AZ16" s="5479"/>
      <c r="BA16" s="5480"/>
      <c r="BB16" s="5481"/>
      <c r="BC16" s="5653"/>
      <c r="BD16" s="5654"/>
      <c r="BE16" s="5381"/>
      <c r="BF16" s="5288"/>
      <c r="BG16" s="5289"/>
      <c r="BH16" s="5289"/>
      <c r="BI16" s="5289"/>
      <c r="BJ16" s="5290"/>
    </row>
    <row r="17" spans="1:62" s="1085" customFormat="1" ht="14.1" customHeight="1">
      <c r="A17" s="5111">
        <v>2</v>
      </c>
      <c r="B17" s="5114"/>
      <c r="C17" s="5115"/>
      <c r="D17" s="5115"/>
      <c r="E17" s="5115"/>
      <c r="F17" s="5116"/>
      <c r="G17" s="5083"/>
      <c r="H17" s="5084"/>
      <c r="I17" s="5084"/>
      <c r="J17" s="5084"/>
      <c r="K17" s="5084"/>
      <c r="L17" s="5085"/>
      <c r="M17" s="5513"/>
      <c r="N17" s="5650"/>
      <c r="O17" s="5651"/>
      <c r="P17" s="5652"/>
      <c r="Q17" s="5423"/>
      <c r="R17" s="5424"/>
      <c r="S17" s="5435"/>
      <c r="T17" s="5436"/>
      <c r="U17" s="5429"/>
      <c r="V17" s="5431" t="s">
        <v>154</v>
      </c>
      <c r="W17" s="5433"/>
      <c r="X17" s="5431" t="s">
        <v>154</v>
      </c>
      <c r="Y17" s="4166"/>
      <c r="Z17" s="5407" t="s">
        <v>154</v>
      </c>
      <c r="AA17" s="5822"/>
      <c r="AB17" s="5823"/>
      <c r="AC17" s="5825"/>
      <c r="AD17" s="5823"/>
      <c r="AE17" s="5826"/>
      <c r="AF17" s="5827"/>
      <c r="AG17" s="5828"/>
      <c r="AH17" s="5826"/>
      <c r="AI17" s="5827"/>
      <c r="AJ17" s="5828"/>
      <c r="AK17" s="5505">
        <f>SUM(AE17:AJ19)</f>
        <v>0</v>
      </c>
      <c r="AL17" s="5506"/>
      <c r="AM17" s="5507"/>
      <c r="AN17" s="5467"/>
      <c r="AO17" s="5468"/>
      <c r="AP17" s="5469"/>
      <c r="AQ17" s="5467"/>
      <c r="AR17" s="5468"/>
      <c r="AS17" s="5469"/>
      <c r="AT17" s="5467"/>
      <c r="AU17" s="5468"/>
      <c r="AV17" s="5469"/>
      <c r="AW17" s="5470">
        <f>SUM(AN17:AV19)</f>
        <v>0</v>
      </c>
      <c r="AX17" s="5471"/>
      <c r="AY17" s="5472"/>
      <c r="AZ17" s="5476">
        <f>AC17+AK17+AW17</f>
        <v>0</v>
      </c>
      <c r="BA17" s="5477"/>
      <c r="BB17" s="5478"/>
      <c r="BC17" s="5736"/>
      <c r="BD17" s="5640"/>
      <c r="BE17" s="5379"/>
      <c r="BF17" s="5676"/>
      <c r="BG17" s="5677"/>
      <c r="BH17" s="5677"/>
      <c r="BI17" s="5677"/>
      <c r="BJ17" s="5678"/>
    </row>
    <row r="18" spans="1:62" s="1085" customFormat="1" ht="14.1" customHeight="1">
      <c r="A18" s="5112"/>
      <c r="B18" s="5774"/>
      <c r="C18" s="5775"/>
      <c r="D18" s="5775"/>
      <c r="E18" s="5775"/>
      <c r="F18" s="5776"/>
      <c r="G18" s="5086"/>
      <c r="H18" s="5087"/>
      <c r="I18" s="5087"/>
      <c r="J18" s="5087"/>
      <c r="K18" s="5087"/>
      <c r="L18" s="5088"/>
      <c r="M18" s="5263"/>
      <c r="N18" s="5683"/>
      <c r="O18" s="5684"/>
      <c r="P18" s="5685"/>
      <c r="Q18" s="5425"/>
      <c r="R18" s="5426"/>
      <c r="S18" s="5437"/>
      <c r="T18" s="5438"/>
      <c r="U18" s="5430"/>
      <c r="V18" s="5432"/>
      <c r="W18" s="5434"/>
      <c r="X18" s="5432"/>
      <c r="Y18" s="4169"/>
      <c r="Z18" s="5408"/>
      <c r="AA18" s="5824"/>
      <c r="AB18" s="5767"/>
      <c r="AC18" s="5766"/>
      <c r="AD18" s="5767"/>
      <c r="AE18" s="5276"/>
      <c r="AF18" s="5277"/>
      <c r="AG18" s="5278"/>
      <c r="AH18" s="5276"/>
      <c r="AI18" s="5277"/>
      <c r="AJ18" s="5278"/>
      <c r="AK18" s="5282"/>
      <c r="AL18" s="5283"/>
      <c r="AM18" s="5284"/>
      <c r="AN18" s="5668"/>
      <c r="AO18" s="5669"/>
      <c r="AP18" s="5670"/>
      <c r="AQ18" s="5668"/>
      <c r="AR18" s="5669"/>
      <c r="AS18" s="5670"/>
      <c r="AT18" s="5668"/>
      <c r="AU18" s="5669"/>
      <c r="AV18" s="5670"/>
      <c r="AW18" s="5664"/>
      <c r="AX18" s="5665"/>
      <c r="AY18" s="5666"/>
      <c r="AZ18" s="5531"/>
      <c r="BA18" s="5532"/>
      <c r="BB18" s="5535"/>
      <c r="BC18" s="5782"/>
      <c r="BD18" s="5783"/>
      <c r="BE18" s="5380"/>
      <c r="BF18" s="5443"/>
      <c r="BG18" s="5444"/>
      <c r="BH18" s="5444"/>
      <c r="BI18" s="5444"/>
      <c r="BJ18" s="5445"/>
    </row>
    <row r="19" spans="1:62" s="1085" customFormat="1" ht="14.1" customHeight="1">
      <c r="A19" s="5113"/>
      <c r="B19" s="5777"/>
      <c r="C19" s="5778"/>
      <c r="D19" s="5779"/>
      <c r="E19" s="5780"/>
      <c r="F19" s="5781"/>
      <c r="G19" s="5089"/>
      <c r="H19" s="5090"/>
      <c r="I19" s="5090"/>
      <c r="J19" s="5090"/>
      <c r="K19" s="5090"/>
      <c r="L19" s="5091"/>
      <c r="M19" s="5264"/>
      <c r="N19" s="5120"/>
      <c r="O19" s="5121"/>
      <c r="P19" s="5122"/>
      <c r="Q19" s="5427"/>
      <c r="R19" s="5428"/>
      <c r="S19" s="5439"/>
      <c r="T19" s="2620"/>
      <c r="U19" s="1125"/>
      <c r="V19" s="1126" t="s">
        <v>47</v>
      </c>
      <c r="W19" s="1372"/>
      <c r="X19" s="1126" t="s">
        <v>47</v>
      </c>
      <c r="Y19" s="1372"/>
      <c r="Z19" s="1126" t="s">
        <v>47</v>
      </c>
      <c r="AA19" s="1173"/>
      <c r="AB19" s="1174"/>
      <c r="AC19" s="1175"/>
      <c r="AD19" s="1176"/>
      <c r="AE19" s="5315"/>
      <c r="AF19" s="5316"/>
      <c r="AG19" s="5317"/>
      <c r="AH19" s="5315"/>
      <c r="AI19" s="5316"/>
      <c r="AJ19" s="5317"/>
      <c r="AK19" s="5285"/>
      <c r="AL19" s="5286"/>
      <c r="AM19" s="5287"/>
      <c r="AN19" s="5595"/>
      <c r="AO19" s="5596"/>
      <c r="AP19" s="5597"/>
      <c r="AQ19" s="5595"/>
      <c r="AR19" s="5596"/>
      <c r="AS19" s="5597"/>
      <c r="AT19" s="5595"/>
      <c r="AU19" s="5596"/>
      <c r="AV19" s="5597"/>
      <c r="AW19" s="5473"/>
      <c r="AX19" s="5474"/>
      <c r="AY19" s="5475"/>
      <c r="AZ19" s="5479"/>
      <c r="BA19" s="5480"/>
      <c r="BB19" s="5481"/>
      <c r="BC19" s="5653"/>
      <c r="BD19" s="5654"/>
      <c r="BE19" s="5381"/>
      <c r="BF19" s="5288"/>
      <c r="BG19" s="5289"/>
      <c r="BH19" s="5289"/>
      <c r="BI19" s="5289"/>
      <c r="BJ19" s="5290"/>
    </row>
    <row r="20" spans="1:62" s="1085" customFormat="1" ht="14.1" customHeight="1">
      <c r="A20" s="5111">
        <v>3</v>
      </c>
      <c r="B20" s="5114"/>
      <c r="C20" s="5115"/>
      <c r="D20" s="5115"/>
      <c r="E20" s="5115"/>
      <c r="F20" s="5116"/>
      <c r="G20" s="5083"/>
      <c r="H20" s="5084"/>
      <c r="I20" s="5084"/>
      <c r="J20" s="5084"/>
      <c r="K20" s="5084"/>
      <c r="L20" s="5085"/>
      <c r="M20" s="5513"/>
      <c r="N20" s="5650"/>
      <c r="O20" s="5651"/>
      <c r="P20" s="5652"/>
      <c r="Q20" s="5423"/>
      <c r="R20" s="5424"/>
      <c r="S20" s="5435"/>
      <c r="T20" s="5436"/>
      <c r="U20" s="5429"/>
      <c r="V20" s="5431" t="s">
        <v>154</v>
      </c>
      <c r="W20" s="5433"/>
      <c r="X20" s="5431" t="s">
        <v>154</v>
      </c>
      <c r="Y20" s="4166"/>
      <c r="Z20" s="5431" t="s">
        <v>154</v>
      </c>
      <c r="AA20" s="5822"/>
      <c r="AB20" s="5823"/>
      <c r="AC20" s="5825"/>
      <c r="AD20" s="5823"/>
      <c r="AE20" s="5826"/>
      <c r="AF20" s="5827"/>
      <c r="AG20" s="5828"/>
      <c r="AH20" s="5826"/>
      <c r="AI20" s="5827"/>
      <c r="AJ20" s="5828"/>
      <c r="AK20" s="5505">
        <f>SUM(AE20:AJ22)</f>
        <v>0</v>
      </c>
      <c r="AL20" s="5506"/>
      <c r="AM20" s="5507"/>
      <c r="AN20" s="5467"/>
      <c r="AO20" s="5468"/>
      <c r="AP20" s="5469"/>
      <c r="AQ20" s="5467"/>
      <c r="AR20" s="5468"/>
      <c r="AS20" s="5469"/>
      <c r="AT20" s="5467"/>
      <c r="AU20" s="5468"/>
      <c r="AV20" s="5469"/>
      <c r="AW20" s="5470">
        <f>SUM(AN20:AV22)</f>
        <v>0</v>
      </c>
      <c r="AX20" s="5471"/>
      <c r="AY20" s="5472"/>
      <c r="AZ20" s="5476">
        <f>AC20+AK20+AW20</f>
        <v>0</v>
      </c>
      <c r="BA20" s="5477"/>
      <c r="BB20" s="5478"/>
      <c r="BC20" s="5736"/>
      <c r="BD20" s="5640"/>
      <c r="BE20" s="5379"/>
      <c r="BF20" s="5676"/>
      <c r="BG20" s="5677"/>
      <c r="BH20" s="5677"/>
      <c r="BI20" s="5677"/>
      <c r="BJ20" s="5678"/>
    </row>
    <row r="21" spans="1:62" s="1085" customFormat="1" ht="14.1" customHeight="1">
      <c r="A21" s="5112"/>
      <c r="B21" s="5774"/>
      <c r="C21" s="5775"/>
      <c r="D21" s="5775"/>
      <c r="E21" s="5775"/>
      <c r="F21" s="5776"/>
      <c r="G21" s="5086"/>
      <c r="H21" s="5087"/>
      <c r="I21" s="5087"/>
      <c r="J21" s="5087"/>
      <c r="K21" s="5087"/>
      <c r="L21" s="5088"/>
      <c r="M21" s="5263"/>
      <c r="N21" s="5683"/>
      <c r="O21" s="5684"/>
      <c r="P21" s="5685"/>
      <c r="Q21" s="5425"/>
      <c r="R21" s="5426"/>
      <c r="S21" s="5437"/>
      <c r="T21" s="5438"/>
      <c r="U21" s="5430"/>
      <c r="V21" s="5432"/>
      <c r="W21" s="5434"/>
      <c r="X21" s="5432"/>
      <c r="Y21" s="4169"/>
      <c r="Z21" s="5432"/>
      <c r="AA21" s="5824"/>
      <c r="AB21" s="5767"/>
      <c r="AC21" s="5766"/>
      <c r="AD21" s="5767"/>
      <c r="AE21" s="5276"/>
      <c r="AF21" s="5277"/>
      <c r="AG21" s="5278"/>
      <c r="AH21" s="5276"/>
      <c r="AI21" s="5277"/>
      <c r="AJ21" s="5278"/>
      <c r="AK21" s="5282"/>
      <c r="AL21" s="5283"/>
      <c r="AM21" s="5284"/>
      <c r="AN21" s="5668"/>
      <c r="AO21" s="5669"/>
      <c r="AP21" s="5670"/>
      <c r="AQ21" s="5668"/>
      <c r="AR21" s="5669"/>
      <c r="AS21" s="5670"/>
      <c r="AT21" s="5668"/>
      <c r="AU21" s="5669"/>
      <c r="AV21" s="5670"/>
      <c r="AW21" s="5664"/>
      <c r="AX21" s="5665"/>
      <c r="AY21" s="5666"/>
      <c r="AZ21" s="5531"/>
      <c r="BA21" s="5532"/>
      <c r="BB21" s="5535"/>
      <c r="BC21" s="5782"/>
      <c r="BD21" s="5783"/>
      <c r="BE21" s="5380"/>
      <c r="BF21" s="5443"/>
      <c r="BG21" s="5444"/>
      <c r="BH21" s="5444"/>
      <c r="BI21" s="5444"/>
      <c r="BJ21" s="5445"/>
    </row>
    <row r="22" spans="1:62" s="1085" customFormat="1" ht="14.1" customHeight="1">
      <c r="A22" s="5113"/>
      <c r="B22" s="5777"/>
      <c r="C22" s="5778"/>
      <c r="D22" s="5779"/>
      <c r="E22" s="5780"/>
      <c r="F22" s="5781"/>
      <c r="G22" s="5089"/>
      <c r="H22" s="5090"/>
      <c r="I22" s="5090"/>
      <c r="J22" s="5090"/>
      <c r="K22" s="5090"/>
      <c r="L22" s="5091"/>
      <c r="M22" s="5264"/>
      <c r="N22" s="5120"/>
      <c r="O22" s="5121"/>
      <c r="P22" s="5122"/>
      <c r="Q22" s="5427"/>
      <c r="R22" s="5428"/>
      <c r="S22" s="5439"/>
      <c r="T22" s="2620"/>
      <c r="U22" s="1125"/>
      <c r="V22" s="1126" t="s">
        <v>47</v>
      </c>
      <c r="W22" s="1372"/>
      <c r="X22" s="1126" t="s">
        <v>47</v>
      </c>
      <c r="Y22" s="1372"/>
      <c r="Z22" s="1126" t="s">
        <v>47</v>
      </c>
      <c r="AA22" s="1173"/>
      <c r="AB22" s="1174"/>
      <c r="AC22" s="1175"/>
      <c r="AD22" s="1176"/>
      <c r="AE22" s="5315"/>
      <c r="AF22" s="5316"/>
      <c r="AG22" s="5317"/>
      <c r="AH22" s="5315"/>
      <c r="AI22" s="5316"/>
      <c r="AJ22" s="5317"/>
      <c r="AK22" s="5285"/>
      <c r="AL22" s="5286"/>
      <c r="AM22" s="5287"/>
      <c r="AN22" s="5595"/>
      <c r="AO22" s="5596"/>
      <c r="AP22" s="5597"/>
      <c r="AQ22" s="5595"/>
      <c r="AR22" s="5596"/>
      <c r="AS22" s="5597"/>
      <c r="AT22" s="5595"/>
      <c r="AU22" s="5596"/>
      <c r="AV22" s="5597"/>
      <c r="AW22" s="5473"/>
      <c r="AX22" s="5474"/>
      <c r="AY22" s="5475"/>
      <c r="AZ22" s="5479"/>
      <c r="BA22" s="5480"/>
      <c r="BB22" s="5481"/>
      <c r="BC22" s="5653"/>
      <c r="BD22" s="5654"/>
      <c r="BE22" s="5381"/>
      <c r="BF22" s="5288"/>
      <c r="BG22" s="5289"/>
      <c r="BH22" s="5289"/>
      <c r="BI22" s="5289"/>
      <c r="BJ22" s="5290"/>
    </row>
    <row r="23" spans="1:62" s="1085" customFormat="1" ht="14.1" customHeight="1">
      <c r="A23" s="5111">
        <v>4</v>
      </c>
      <c r="B23" s="5114"/>
      <c r="C23" s="5115"/>
      <c r="D23" s="5115"/>
      <c r="E23" s="5115"/>
      <c r="F23" s="5116"/>
      <c r="G23" s="5083"/>
      <c r="H23" s="5084"/>
      <c r="I23" s="5084"/>
      <c r="J23" s="5084"/>
      <c r="K23" s="5084"/>
      <c r="L23" s="5085"/>
      <c r="M23" s="5513"/>
      <c r="N23" s="5650"/>
      <c r="O23" s="5651"/>
      <c r="P23" s="5652"/>
      <c r="Q23" s="5423"/>
      <c r="R23" s="5424"/>
      <c r="S23" s="5435"/>
      <c r="T23" s="5436"/>
      <c r="U23" s="5429"/>
      <c r="V23" s="5431" t="s">
        <v>154</v>
      </c>
      <c r="W23" s="5433"/>
      <c r="X23" s="5431" t="s">
        <v>154</v>
      </c>
      <c r="Y23" s="4166"/>
      <c r="Z23" s="5431" t="s">
        <v>154</v>
      </c>
      <c r="AA23" s="5822"/>
      <c r="AB23" s="5823"/>
      <c r="AC23" s="5825"/>
      <c r="AD23" s="5823"/>
      <c r="AE23" s="5826"/>
      <c r="AF23" s="5827"/>
      <c r="AG23" s="5828"/>
      <c r="AH23" s="5826"/>
      <c r="AI23" s="5827"/>
      <c r="AJ23" s="5828"/>
      <c r="AK23" s="5505">
        <f>SUM(AE23:AJ25)</f>
        <v>0</v>
      </c>
      <c r="AL23" s="5506"/>
      <c r="AM23" s="5507"/>
      <c r="AN23" s="5467"/>
      <c r="AO23" s="5468"/>
      <c r="AP23" s="5469"/>
      <c r="AQ23" s="5467"/>
      <c r="AR23" s="5468"/>
      <c r="AS23" s="5469"/>
      <c r="AT23" s="5467"/>
      <c r="AU23" s="5468"/>
      <c r="AV23" s="5469"/>
      <c r="AW23" s="5470">
        <f>SUM(AN23:AV25)</f>
        <v>0</v>
      </c>
      <c r="AX23" s="5471"/>
      <c r="AY23" s="5472"/>
      <c r="AZ23" s="5476">
        <f>AC23+AK23+AW23</f>
        <v>0</v>
      </c>
      <c r="BA23" s="5477"/>
      <c r="BB23" s="5478"/>
      <c r="BC23" s="5736"/>
      <c r="BD23" s="5640"/>
      <c r="BE23" s="5379"/>
      <c r="BF23" s="5676"/>
      <c r="BG23" s="5677"/>
      <c r="BH23" s="5677"/>
      <c r="BI23" s="5677"/>
      <c r="BJ23" s="5678"/>
    </row>
    <row r="24" spans="1:62" s="1085" customFormat="1" ht="14.1" customHeight="1">
      <c r="A24" s="5112"/>
      <c r="B24" s="5774"/>
      <c r="C24" s="5775"/>
      <c r="D24" s="5775"/>
      <c r="E24" s="5775"/>
      <c r="F24" s="5776"/>
      <c r="G24" s="5086"/>
      <c r="H24" s="5087"/>
      <c r="I24" s="5087"/>
      <c r="J24" s="5087"/>
      <c r="K24" s="5087"/>
      <c r="L24" s="5088"/>
      <c r="M24" s="5263"/>
      <c r="N24" s="5683"/>
      <c r="O24" s="5684"/>
      <c r="P24" s="5685"/>
      <c r="Q24" s="5425"/>
      <c r="R24" s="5426"/>
      <c r="S24" s="5437"/>
      <c r="T24" s="5438"/>
      <c r="U24" s="5430"/>
      <c r="V24" s="5432"/>
      <c r="W24" s="5434"/>
      <c r="X24" s="5432"/>
      <c r="Y24" s="4169"/>
      <c r="Z24" s="5432"/>
      <c r="AA24" s="5824"/>
      <c r="AB24" s="5767"/>
      <c r="AC24" s="5766"/>
      <c r="AD24" s="5767"/>
      <c r="AE24" s="5276"/>
      <c r="AF24" s="5277"/>
      <c r="AG24" s="5278"/>
      <c r="AH24" s="5276"/>
      <c r="AI24" s="5277"/>
      <c r="AJ24" s="5278"/>
      <c r="AK24" s="5282"/>
      <c r="AL24" s="5283"/>
      <c r="AM24" s="5284"/>
      <c r="AN24" s="5668"/>
      <c r="AO24" s="5669"/>
      <c r="AP24" s="5670"/>
      <c r="AQ24" s="5668"/>
      <c r="AR24" s="5669"/>
      <c r="AS24" s="5670"/>
      <c r="AT24" s="5668"/>
      <c r="AU24" s="5669"/>
      <c r="AV24" s="5670"/>
      <c r="AW24" s="5664"/>
      <c r="AX24" s="5665"/>
      <c r="AY24" s="5666"/>
      <c r="AZ24" s="5531"/>
      <c r="BA24" s="5532"/>
      <c r="BB24" s="5535"/>
      <c r="BC24" s="5782"/>
      <c r="BD24" s="5783"/>
      <c r="BE24" s="5380"/>
      <c r="BF24" s="5443"/>
      <c r="BG24" s="5444"/>
      <c r="BH24" s="5444"/>
      <c r="BI24" s="5444"/>
      <c r="BJ24" s="5445"/>
    </row>
    <row r="25" spans="1:62" s="1085" customFormat="1" ht="14.1" customHeight="1">
      <c r="A25" s="5113"/>
      <c r="B25" s="5777"/>
      <c r="C25" s="5778"/>
      <c r="D25" s="5779"/>
      <c r="E25" s="5780"/>
      <c r="F25" s="5781"/>
      <c r="G25" s="5089"/>
      <c r="H25" s="5090"/>
      <c r="I25" s="5090"/>
      <c r="J25" s="5090"/>
      <c r="K25" s="5090"/>
      <c r="L25" s="5091"/>
      <c r="M25" s="5264"/>
      <c r="N25" s="5120"/>
      <c r="O25" s="5121"/>
      <c r="P25" s="5122"/>
      <c r="Q25" s="5427"/>
      <c r="R25" s="5428"/>
      <c r="S25" s="5439"/>
      <c r="T25" s="2620"/>
      <c r="U25" s="1125"/>
      <c r="V25" s="1126" t="s">
        <v>47</v>
      </c>
      <c r="W25" s="1372"/>
      <c r="X25" s="1126" t="s">
        <v>47</v>
      </c>
      <c r="Y25" s="1372"/>
      <c r="Z25" s="1126" t="s">
        <v>47</v>
      </c>
      <c r="AA25" s="1173"/>
      <c r="AB25" s="1174"/>
      <c r="AC25" s="1175"/>
      <c r="AD25" s="1176"/>
      <c r="AE25" s="5315"/>
      <c r="AF25" s="5316"/>
      <c r="AG25" s="5317"/>
      <c r="AH25" s="5315"/>
      <c r="AI25" s="5316"/>
      <c r="AJ25" s="5317"/>
      <c r="AK25" s="5285"/>
      <c r="AL25" s="5286"/>
      <c r="AM25" s="5287"/>
      <c r="AN25" s="5595"/>
      <c r="AO25" s="5596"/>
      <c r="AP25" s="5597"/>
      <c r="AQ25" s="5595"/>
      <c r="AR25" s="5596"/>
      <c r="AS25" s="5597"/>
      <c r="AT25" s="5595"/>
      <c r="AU25" s="5596"/>
      <c r="AV25" s="5597"/>
      <c r="AW25" s="5473"/>
      <c r="AX25" s="5474"/>
      <c r="AY25" s="5475"/>
      <c r="AZ25" s="5479"/>
      <c r="BA25" s="5480"/>
      <c r="BB25" s="5481"/>
      <c r="BC25" s="5653"/>
      <c r="BD25" s="5654"/>
      <c r="BE25" s="5381"/>
      <c r="BF25" s="5288"/>
      <c r="BG25" s="5289"/>
      <c r="BH25" s="5289"/>
      <c r="BI25" s="5289"/>
      <c r="BJ25" s="5290"/>
    </row>
    <row r="26" spans="1:62" s="1085" customFormat="1" ht="14.1" customHeight="1">
      <c r="A26" s="5111">
        <v>5</v>
      </c>
      <c r="B26" s="5114"/>
      <c r="C26" s="5115"/>
      <c r="D26" s="5115"/>
      <c r="E26" s="5115"/>
      <c r="F26" s="5116"/>
      <c r="G26" s="5083"/>
      <c r="H26" s="5084"/>
      <c r="I26" s="5084"/>
      <c r="J26" s="5084"/>
      <c r="K26" s="5084"/>
      <c r="L26" s="5085"/>
      <c r="M26" s="5513"/>
      <c r="N26" s="5650"/>
      <c r="O26" s="5651"/>
      <c r="P26" s="5652"/>
      <c r="Q26" s="5423"/>
      <c r="R26" s="5424"/>
      <c r="S26" s="5435"/>
      <c r="T26" s="5436"/>
      <c r="U26" s="5429"/>
      <c r="V26" s="5431" t="s">
        <v>154</v>
      </c>
      <c r="W26" s="5433"/>
      <c r="X26" s="5431" t="s">
        <v>154</v>
      </c>
      <c r="Y26" s="4166"/>
      <c r="Z26" s="5431" t="s">
        <v>154</v>
      </c>
      <c r="AA26" s="5822"/>
      <c r="AB26" s="5823"/>
      <c r="AC26" s="5825"/>
      <c r="AD26" s="5823"/>
      <c r="AE26" s="5826"/>
      <c r="AF26" s="5827"/>
      <c r="AG26" s="5828"/>
      <c r="AH26" s="5826"/>
      <c r="AI26" s="5827"/>
      <c r="AJ26" s="5828"/>
      <c r="AK26" s="5505">
        <f>SUM(AE26:AJ28)</f>
        <v>0</v>
      </c>
      <c r="AL26" s="5506"/>
      <c r="AM26" s="5507"/>
      <c r="AN26" s="5467"/>
      <c r="AO26" s="5468"/>
      <c r="AP26" s="5469"/>
      <c r="AQ26" s="5467"/>
      <c r="AR26" s="5468"/>
      <c r="AS26" s="5469"/>
      <c r="AT26" s="5467"/>
      <c r="AU26" s="5468"/>
      <c r="AV26" s="5469"/>
      <c r="AW26" s="5470">
        <f>SUM(AN26:AV28)</f>
        <v>0</v>
      </c>
      <c r="AX26" s="5471"/>
      <c r="AY26" s="5472"/>
      <c r="AZ26" s="5476">
        <f>AC26+AK26+AW26</f>
        <v>0</v>
      </c>
      <c r="BA26" s="5477"/>
      <c r="BB26" s="5478"/>
      <c r="BC26" s="5736"/>
      <c r="BD26" s="5640"/>
      <c r="BE26" s="5379"/>
      <c r="BF26" s="5676"/>
      <c r="BG26" s="5677"/>
      <c r="BH26" s="5677"/>
      <c r="BI26" s="5677"/>
      <c r="BJ26" s="5678"/>
    </row>
    <row r="27" spans="1:62" s="1085" customFormat="1" ht="14.1" customHeight="1">
      <c r="A27" s="5112"/>
      <c r="B27" s="5774"/>
      <c r="C27" s="5775"/>
      <c r="D27" s="5775"/>
      <c r="E27" s="5775"/>
      <c r="F27" s="5776"/>
      <c r="G27" s="5086"/>
      <c r="H27" s="5087"/>
      <c r="I27" s="5087"/>
      <c r="J27" s="5087"/>
      <c r="K27" s="5087"/>
      <c r="L27" s="5088"/>
      <c r="M27" s="5263"/>
      <c r="N27" s="5683"/>
      <c r="O27" s="5684"/>
      <c r="P27" s="5685"/>
      <c r="Q27" s="5425"/>
      <c r="R27" s="5426"/>
      <c r="S27" s="5437"/>
      <c r="T27" s="5438"/>
      <c r="U27" s="5430"/>
      <c r="V27" s="5432"/>
      <c r="W27" s="5434"/>
      <c r="X27" s="5432"/>
      <c r="Y27" s="4169"/>
      <c r="Z27" s="5432"/>
      <c r="AA27" s="5824"/>
      <c r="AB27" s="5767"/>
      <c r="AC27" s="5766"/>
      <c r="AD27" s="5767"/>
      <c r="AE27" s="5276"/>
      <c r="AF27" s="5277"/>
      <c r="AG27" s="5278"/>
      <c r="AH27" s="5276"/>
      <c r="AI27" s="5277"/>
      <c r="AJ27" s="5278"/>
      <c r="AK27" s="5282"/>
      <c r="AL27" s="5283"/>
      <c r="AM27" s="5284"/>
      <c r="AN27" s="5668"/>
      <c r="AO27" s="5669"/>
      <c r="AP27" s="5670"/>
      <c r="AQ27" s="5668"/>
      <c r="AR27" s="5669"/>
      <c r="AS27" s="5670"/>
      <c r="AT27" s="5668"/>
      <c r="AU27" s="5669"/>
      <c r="AV27" s="5670"/>
      <c r="AW27" s="5664"/>
      <c r="AX27" s="5665"/>
      <c r="AY27" s="5666"/>
      <c r="AZ27" s="5531"/>
      <c r="BA27" s="5532"/>
      <c r="BB27" s="5535"/>
      <c r="BC27" s="5782"/>
      <c r="BD27" s="5783"/>
      <c r="BE27" s="5380"/>
      <c r="BF27" s="5443"/>
      <c r="BG27" s="5444"/>
      <c r="BH27" s="5444"/>
      <c r="BI27" s="5444"/>
      <c r="BJ27" s="5445"/>
    </row>
    <row r="28" spans="1:62" s="1085" customFormat="1" ht="14.1" customHeight="1">
      <c r="A28" s="5113"/>
      <c r="B28" s="5777"/>
      <c r="C28" s="5778"/>
      <c r="D28" s="5779"/>
      <c r="E28" s="5780"/>
      <c r="F28" s="5781"/>
      <c r="G28" s="5089"/>
      <c r="H28" s="5090"/>
      <c r="I28" s="5090"/>
      <c r="J28" s="5090"/>
      <c r="K28" s="5090"/>
      <c r="L28" s="5091"/>
      <c r="M28" s="5264"/>
      <c r="N28" s="5120"/>
      <c r="O28" s="5121"/>
      <c r="P28" s="5122"/>
      <c r="Q28" s="5427"/>
      <c r="R28" s="5428"/>
      <c r="S28" s="5439"/>
      <c r="T28" s="2620"/>
      <c r="U28" s="1125"/>
      <c r="V28" s="1126" t="s">
        <v>47</v>
      </c>
      <c r="W28" s="1372"/>
      <c r="X28" s="1126" t="s">
        <v>47</v>
      </c>
      <c r="Y28" s="1372"/>
      <c r="Z28" s="1126" t="s">
        <v>47</v>
      </c>
      <c r="AA28" s="1173"/>
      <c r="AB28" s="1174"/>
      <c r="AC28" s="1175"/>
      <c r="AD28" s="1176"/>
      <c r="AE28" s="5315"/>
      <c r="AF28" s="5316"/>
      <c r="AG28" s="5317"/>
      <c r="AH28" s="5315"/>
      <c r="AI28" s="5316"/>
      <c r="AJ28" s="5317"/>
      <c r="AK28" s="5285"/>
      <c r="AL28" s="5286"/>
      <c r="AM28" s="5287"/>
      <c r="AN28" s="5595"/>
      <c r="AO28" s="5596"/>
      <c r="AP28" s="5597"/>
      <c r="AQ28" s="5595"/>
      <c r="AR28" s="5596"/>
      <c r="AS28" s="5597"/>
      <c r="AT28" s="5595"/>
      <c r="AU28" s="5596"/>
      <c r="AV28" s="5597"/>
      <c r="AW28" s="5473"/>
      <c r="AX28" s="5474"/>
      <c r="AY28" s="5475"/>
      <c r="AZ28" s="5479"/>
      <c r="BA28" s="5480"/>
      <c r="BB28" s="5481"/>
      <c r="BC28" s="5653"/>
      <c r="BD28" s="5654"/>
      <c r="BE28" s="5381"/>
      <c r="BF28" s="5288"/>
      <c r="BG28" s="5289"/>
      <c r="BH28" s="5289"/>
      <c r="BI28" s="5289"/>
      <c r="BJ28" s="5290"/>
    </row>
    <row r="29" spans="1:62" s="1085" customFormat="1" ht="14.1" customHeight="1">
      <c r="A29" s="5111">
        <v>6</v>
      </c>
      <c r="B29" s="5114"/>
      <c r="C29" s="5115"/>
      <c r="D29" s="5115"/>
      <c r="E29" s="5115"/>
      <c r="F29" s="5116"/>
      <c r="G29" s="5083"/>
      <c r="H29" s="5084"/>
      <c r="I29" s="5084"/>
      <c r="J29" s="5084"/>
      <c r="K29" s="5084"/>
      <c r="L29" s="5085"/>
      <c r="M29" s="5513"/>
      <c r="N29" s="5650"/>
      <c r="O29" s="5651"/>
      <c r="P29" s="5652"/>
      <c r="Q29" s="5423"/>
      <c r="R29" s="5424"/>
      <c r="S29" s="5435"/>
      <c r="T29" s="5436"/>
      <c r="U29" s="5429"/>
      <c r="V29" s="5431" t="s">
        <v>154</v>
      </c>
      <c r="W29" s="5433"/>
      <c r="X29" s="5431" t="s">
        <v>154</v>
      </c>
      <c r="Y29" s="4166"/>
      <c r="Z29" s="5431" t="s">
        <v>154</v>
      </c>
      <c r="AA29" s="5822"/>
      <c r="AB29" s="5823"/>
      <c r="AC29" s="5825"/>
      <c r="AD29" s="5823"/>
      <c r="AE29" s="5826"/>
      <c r="AF29" s="5827"/>
      <c r="AG29" s="5828"/>
      <c r="AH29" s="5826"/>
      <c r="AI29" s="5827"/>
      <c r="AJ29" s="5828"/>
      <c r="AK29" s="5505">
        <f>SUM(AE29:AJ31)</f>
        <v>0</v>
      </c>
      <c r="AL29" s="5506"/>
      <c r="AM29" s="5507"/>
      <c r="AN29" s="5467"/>
      <c r="AO29" s="5468"/>
      <c r="AP29" s="5469"/>
      <c r="AQ29" s="5467"/>
      <c r="AR29" s="5468"/>
      <c r="AS29" s="5469"/>
      <c r="AT29" s="5467"/>
      <c r="AU29" s="5468"/>
      <c r="AV29" s="5469"/>
      <c r="AW29" s="5470">
        <f>SUM(AN29:AV31)</f>
        <v>0</v>
      </c>
      <c r="AX29" s="5471"/>
      <c r="AY29" s="5472"/>
      <c r="AZ29" s="5476">
        <f>AC29+AK29+AW29</f>
        <v>0</v>
      </c>
      <c r="BA29" s="5477"/>
      <c r="BB29" s="5478"/>
      <c r="BC29" s="5736"/>
      <c r="BD29" s="5640"/>
      <c r="BE29" s="5379"/>
      <c r="BF29" s="5676"/>
      <c r="BG29" s="5677"/>
      <c r="BH29" s="5677"/>
      <c r="BI29" s="5677"/>
      <c r="BJ29" s="5678"/>
    </row>
    <row r="30" spans="1:62" s="1085" customFormat="1" ht="14.1" customHeight="1">
      <c r="A30" s="5112"/>
      <c r="B30" s="5774"/>
      <c r="C30" s="5775"/>
      <c r="D30" s="5775"/>
      <c r="E30" s="5775"/>
      <c r="F30" s="5776"/>
      <c r="G30" s="5086"/>
      <c r="H30" s="5087"/>
      <c r="I30" s="5087"/>
      <c r="J30" s="5087"/>
      <c r="K30" s="5087"/>
      <c r="L30" s="5088"/>
      <c r="M30" s="5263"/>
      <c r="N30" s="5683"/>
      <c r="O30" s="5684"/>
      <c r="P30" s="5685"/>
      <c r="Q30" s="5425"/>
      <c r="R30" s="5426"/>
      <c r="S30" s="5437"/>
      <c r="T30" s="5438"/>
      <c r="U30" s="5430"/>
      <c r="V30" s="5432"/>
      <c r="W30" s="5434"/>
      <c r="X30" s="5432"/>
      <c r="Y30" s="4169"/>
      <c r="Z30" s="5432"/>
      <c r="AA30" s="5824"/>
      <c r="AB30" s="5767"/>
      <c r="AC30" s="5766"/>
      <c r="AD30" s="5767"/>
      <c r="AE30" s="5276"/>
      <c r="AF30" s="5277"/>
      <c r="AG30" s="5278"/>
      <c r="AH30" s="5276"/>
      <c r="AI30" s="5277"/>
      <c r="AJ30" s="5278"/>
      <c r="AK30" s="5282"/>
      <c r="AL30" s="5283"/>
      <c r="AM30" s="5284"/>
      <c r="AN30" s="5668"/>
      <c r="AO30" s="5669"/>
      <c r="AP30" s="5670"/>
      <c r="AQ30" s="5668"/>
      <c r="AR30" s="5669"/>
      <c r="AS30" s="5670"/>
      <c r="AT30" s="5668"/>
      <c r="AU30" s="5669"/>
      <c r="AV30" s="5670"/>
      <c r="AW30" s="5664"/>
      <c r="AX30" s="5665"/>
      <c r="AY30" s="5666"/>
      <c r="AZ30" s="5531"/>
      <c r="BA30" s="5532"/>
      <c r="BB30" s="5535"/>
      <c r="BC30" s="5782"/>
      <c r="BD30" s="5783"/>
      <c r="BE30" s="5380"/>
      <c r="BF30" s="5443"/>
      <c r="BG30" s="5444"/>
      <c r="BH30" s="5444"/>
      <c r="BI30" s="5444"/>
      <c r="BJ30" s="5445"/>
    </row>
    <row r="31" spans="1:62" s="1085" customFormat="1" ht="13.5" customHeight="1">
      <c r="A31" s="5113"/>
      <c r="B31" s="5777"/>
      <c r="C31" s="5778"/>
      <c r="D31" s="5779"/>
      <c r="E31" s="5780"/>
      <c r="F31" s="5781"/>
      <c r="G31" s="5089"/>
      <c r="H31" s="5090"/>
      <c r="I31" s="5090"/>
      <c r="J31" s="5090"/>
      <c r="K31" s="5090"/>
      <c r="L31" s="5091"/>
      <c r="M31" s="5264"/>
      <c r="N31" s="5120"/>
      <c r="O31" s="5121"/>
      <c r="P31" s="5122"/>
      <c r="Q31" s="5427"/>
      <c r="R31" s="5428"/>
      <c r="S31" s="5439"/>
      <c r="T31" s="2620"/>
      <c r="U31" s="1125"/>
      <c r="V31" s="1126" t="s">
        <v>47</v>
      </c>
      <c r="W31" s="1372"/>
      <c r="X31" s="1126" t="s">
        <v>47</v>
      </c>
      <c r="Y31" s="1372"/>
      <c r="Z31" s="1126" t="s">
        <v>47</v>
      </c>
      <c r="AA31" s="1173"/>
      <c r="AB31" s="1174"/>
      <c r="AC31" s="1175"/>
      <c r="AD31" s="1176"/>
      <c r="AE31" s="5315"/>
      <c r="AF31" s="5316"/>
      <c r="AG31" s="5317"/>
      <c r="AH31" s="5315"/>
      <c r="AI31" s="5316"/>
      <c r="AJ31" s="5317"/>
      <c r="AK31" s="5285"/>
      <c r="AL31" s="5286"/>
      <c r="AM31" s="5287"/>
      <c r="AN31" s="5595"/>
      <c r="AO31" s="5596"/>
      <c r="AP31" s="5597"/>
      <c r="AQ31" s="5595"/>
      <c r="AR31" s="5596"/>
      <c r="AS31" s="5597"/>
      <c r="AT31" s="5595"/>
      <c r="AU31" s="5596"/>
      <c r="AV31" s="5597"/>
      <c r="AW31" s="5473"/>
      <c r="AX31" s="5474"/>
      <c r="AY31" s="5475"/>
      <c r="AZ31" s="5479"/>
      <c r="BA31" s="5480"/>
      <c r="BB31" s="5481"/>
      <c r="BC31" s="5653"/>
      <c r="BD31" s="5654"/>
      <c r="BE31" s="5381"/>
      <c r="BF31" s="5288"/>
      <c r="BG31" s="5289"/>
      <c r="BH31" s="5289"/>
      <c r="BI31" s="5289"/>
      <c r="BJ31" s="5290"/>
    </row>
    <row r="32" spans="1:62" s="1085" customFormat="1" ht="14.1" customHeight="1">
      <c r="A32" s="5111">
        <v>7</v>
      </c>
      <c r="B32" s="5114"/>
      <c r="C32" s="5115"/>
      <c r="D32" s="5115"/>
      <c r="E32" s="5115"/>
      <c r="F32" s="5116"/>
      <c r="G32" s="5083"/>
      <c r="H32" s="5084"/>
      <c r="I32" s="5084"/>
      <c r="J32" s="5084"/>
      <c r="K32" s="5084"/>
      <c r="L32" s="5085"/>
      <c r="M32" s="5513"/>
      <c r="N32" s="5650"/>
      <c r="O32" s="5651"/>
      <c r="P32" s="5652"/>
      <c r="Q32" s="5423"/>
      <c r="R32" s="5424"/>
      <c r="S32" s="5435"/>
      <c r="T32" s="5436"/>
      <c r="U32" s="5429"/>
      <c r="V32" s="5431" t="s">
        <v>154</v>
      </c>
      <c r="W32" s="5433"/>
      <c r="X32" s="5431" t="s">
        <v>154</v>
      </c>
      <c r="Y32" s="4166"/>
      <c r="Z32" s="5431" t="s">
        <v>154</v>
      </c>
      <c r="AA32" s="5822"/>
      <c r="AB32" s="5823"/>
      <c r="AC32" s="5825"/>
      <c r="AD32" s="5823"/>
      <c r="AE32" s="5826"/>
      <c r="AF32" s="5827"/>
      <c r="AG32" s="5828"/>
      <c r="AH32" s="5826"/>
      <c r="AI32" s="5827"/>
      <c r="AJ32" s="5828"/>
      <c r="AK32" s="5505">
        <f>SUM(AE32:AJ34)</f>
        <v>0</v>
      </c>
      <c r="AL32" s="5506"/>
      <c r="AM32" s="5507"/>
      <c r="AN32" s="5467"/>
      <c r="AO32" s="5468"/>
      <c r="AP32" s="5469"/>
      <c r="AQ32" s="5467"/>
      <c r="AR32" s="5468"/>
      <c r="AS32" s="5469"/>
      <c r="AT32" s="5467"/>
      <c r="AU32" s="5468"/>
      <c r="AV32" s="5469"/>
      <c r="AW32" s="5470">
        <f>SUM(AN32:AV34)</f>
        <v>0</v>
      </c>
      <c r="AX32" s="5471"/>
      <c r="AY32" s="5472"/>
      <c r="AZ32" s="5476">
        <f>AC32+AK32+AW32</f>
        <v>0</v>
      </c>
      <c r="BA32" s="5477"/>
      <c r="BB32" s="5478"/>
      <c r="BC32" s="5736"/>
      <c r="BD32" s="5640"/>
      <c r="BE32" s="5379"/>
      <c r="BF32" s="5676"/>
      <c r="BG32" s="5677"/>
      <c r="BH32" s="5677"/>
      <c r="BI32" s="5677"/>
      <c r="BJ32" s="5678"/>
    </row>
    <row r="33" spans="1:62" s="1085" customFormat="1" ht="14.1" customHeight="1">
      <c r="A33" s="5112"/>
      <c r="B33" s="5774"/>
      <c r="C33" s="5775"/>
      <c r="D33" s="5775"/>
      <c r="E33" s="5775"/>
      <c r="F33" s="5776"/>
      <c r="G33" s="5086"/>
      <c r="H33" s="5087"/>
      <c r="I33" s="5087"/>
      <c r="J33" s="5087"/>
      <c r="K33" s="5087"/>
      <c r="L33" s="5088"/>
      <c r="M33" s="5263"/>
      <c r="N33" s="5683"/>
      <c r="O33" s="5684"/>
      <c r="P33" s="5685"/>
      <c r="Q33" s="5425"/>
      <c r="R33" s="5426"/>
      <c r="S33" s="5437"/>
      <c r="T33" s="5438"/>
      <c r="U33" s="5430"/>
      <c r="V33" s="5432"/>
      <c r="W33" s="5434"/>
      <c r="X33" s="5432"/>
      <c r="Y33" s="4169"/>
      <c r="Z33" s="5432"/>
      <c r="AA33" s="5824"/>
      <c r="AB33" s="5767"/>
      <c r="AC33" s="5766"/>
      <c r="AD33" s="5767"/>
      <c r="AE33" s="5276"/>
      <c r="AF33" s="5277"/>
      <c r="AG33" s="5278"/>
      <c r="AH33" s="5276"/>
      <c r="AI33" s="5277"/>
      <c r="AJ33" s="5278"/>
      <c r="AK33" s="5282"/>
      <c r="AL33" s="5283"/>
      <c r="AM33" s="5284"/>
      <c r="AN33" s="5668"/>
      <c r="AO33" s="5669"/>
      <c r="AP33" s="5670"/>
      <c r="AQ33" s="5668"/>
      <c r="AR33" s="5669"/>
      <c r="AS33" s="5670"/>
      <c r="AT33" s="5668"/>
      <c r="AU33" s="5669"/>
      <c r="AV33" s="5670"/>
      <c r="AW33" s="5664"/>
      <c r="AX33" s="5665"/>
      <c r="AY33" s="5666"/>
      <c r="AZ33" s="5531"/>
      <c r="BA33" s="5532"/>
      <c r="BB33" s="5535"/>
      <c r="BC33" s="5782"/>
      <c r="BD33" s="5783"/>
      <c r="BE33" s="5380"/>
      <c r="BF33" s="5443"/>
      <c r="BG33" s="5444"/>
      <c r="BH33" s="5444"/>
      <c r="BI33" s="5444"/>
      <c r="BJ33" s="5445"/>
    </row>
    <row r="34" spans="1:62" s="1085" customFormat="1" ht="13.5" customHeight="1">
      <c r="A34" s="5113"/>
      <c r="B34" s="5777"/>
      <c r="C34" s="5778"/>
      <c r="D34" s="5779"/>
      <c r="E34" s="5780"/>
      <c r="F34" s="5781"/>
      <c r="G34" s="5089"/>
      <c r="H34" s="5090"/>
      <c r="I34" s="5090"/>
      <c r="J34" s="5090"/>
      <c r="K34" s="5090"/>
      <c r="L34" s="5091"/>
      <c r="M34" s="5264"/>
      <c r="N34" s="5120"/>
      <c r="O34" s="5121"/>
      <c r="P34" s="5122"/>
      <c r="Q34" s="5427"/>
      <c r="R34" s="5428"/>
      <c r="S34" s="5439"/>
      <c r="T34" s="2620"/>
      <c r="U34" s="1125"/>
      <c r="V34" s="1126" t="s">
        <v>47</v>
      </c>
      <c r="W34" s="1372"/>
      <c r="X34" s="1126" t="s">
        <v>47</v>
      </c>
      <c r="Y34" s="1372"/>
      <c r="Z34" s="1126" t="s">
        <v>47</v>
      </c>
      <c r="AA34" s="1173"/>
      <c r="AB34" s="1174"/>
      <c r="AC34" s="1175"/>
      <c r="AD34" s="1176"/>
      <c r="AE34" s="5315"/>
      <c r="AF34" s="5316"/>
      <c r="AG34" s="5317"/>
      <c r="AH34" s="5315"/>
      <c r="AI34" s="5316"/>
      <c r="AJ34" s="5317"/>
      <c r="AK34" s="5285"/>
      <c r="AL34" s="5286"/>
      <c r="AM34" s="5287"/>
      <c r="AN34" s="5595"/>
      <c r="AO34" s="5596"/>
      <c r="AP34" s="5597"/>
      <c r="AQ34" s="5595"/>
      <c r="AR34" s="5596"/>
      <c r="AS34" s="5597"/>
      <c r="AT34" s="5595"/>
      <c r="AU34" s="5596"/>
      <c r="AV34" s="5597"/>
      <c r="AW34" s="5473"/>
      <c r="AX34" s="5474"/>
      <c r="AY34" s="5475"/>
      <c r="AZ34" s="5479"/>
      <c r="BA34" s="5480"/>
      <c r="BB34" s="5481"/>
      <c r="BC34" s="5653"/>
      <c r="BD34" s="5654"/>
      <c r="BE34" s="5381"/>
      <c r="BF34" s="5288"/>
      <c r="BG34" s="5289"/>
      <c r="BH34" s="5289"/>
      <c r="BI34" s="5289"/>
      <c r="BJ34" s="5290"/>
    </row>
    <row r="35" spans="1:62" s="1085" customFormat="1" ht="14.1" customHeight="1">
      <c r="A35" s="5111">
        <v>8</v>
      </c>
      <c r="B35" s="5114"/>
      <c r="C35" s="5115"/>
      <c r="D35" s="5115"/>
      <c r="E35" s="5115"/>
      <c r="F35" s="5116"/>
      <c r="G35" s="5083"/>
      <c r="H35" s="5084"/>
      <c r="I35" s="5084"/>
      <c r="J35" s="5084"/>
      <c r="K35" s="5084"/>
      <c r="L35" s="5085"/>
      <c r="M35" s="5513"/>
      <c r="N35" s="5114"/>
      <c r="O35" s="5115"/>
      <c r="P35" s="5116"/>
      <c r="Q35" s="5423"/>
      <c r="R35" s="5424"/>
      <c r="S35" s="5435"/>
      <c r="T35" s="5436"/>
      <c r="U35" s="5429"/>
      <c r="V35" s="5431" t="s">
        <v>154</v>
      </c>
      <c r="W35" s="5433"/>
      <c r="X35" s="5431" t="s">
        <v>154</v>
      </c>
      <c r="Y35" s="4166"/>
      <c r="Z35" s="5431" t="s">
        <v>154</v>
      </c>
      <c r="AA35" s="5822"/>
      <c r="AB35" s="5823"/>
      <c r="AC35" s="5825"/>
      <c r="AD35" s="5823"/>
      <c r="AE35" s="5826"/>
      <c r="AF35" s="5827"/>
      <c r="AG35" s="5828"/>
      <c r="AH35" s="5826"/>
      <c r="AI35" s="5827"/>
      <c r="AJ35" s="5828"/>
      <c r="AK35" s="5505">
        <f>SUM(AE35:AJ37)</f>
        <v>0</v>
      </c>
      <c r="AL35" s="5506"/>
      <c r="AM35" s="5507"/>
      <c r="AN35" s="5467"/>
      <c r="AO35" s="5468"/>
      <c r="AP35" s="5469"/>
      <c r="AQ35" s="5467"/>
      <c r="AR35" s="5468"/>
      <c r="AS35" s="5469"/>
      <c r="AT35" s="5467"/>
      <c r="AU35" s="5468"/>
      <c r="AV35" s="5469"/>
      <c r="AW35" s="5470">
        <f>SUM(AN35:AV37)</f>
        <v>0</v>
      </c>
      <c r="AX35" s="5471"/>
      <c r="AY35" s="5472"/>
      <c r="AZ35" s="5476">
        <f>AC35+AK35+AW35</f>
        <v>0</v>
      </c>
      <c r="BA35" s="5477"/>
      <c r="BB35" s="5478"/>
      <c r="BC35" s="5736"/>
      <c r="BD35" s="5640"/>
      <c r="BE35" s="5379"/>
      <c r="BF35" s="5784"/>
      <c r="BG35" s="5785"/>
      <c r="BH35" s="5785"/>
      <c r="BI35" s="5785"/>
      <c r="BJ35" s="5786"/>
    </row>
    <row r="36" spans="1:62" s="1085" customFormat="1" ht="14.1" customHeight="1">
      <c r="A36" s="5112"/>
      <c r="B36" s="5774"/>
      <c r="C36" s="5775"/>
      <c r="D36" s="5775"/>
      <c r="E36" s="5775"/>
      <c r="F36" s="5776"/>
      <c r="G36" s="5086"/>
      <c r="H36" s="5087"/>
      <c r="I36" s="5087"/>
      <c r="J36" s="5087"/>
      <c r="K36" s="5087"/>
      <c r="L36" s="5088"/>
      <c r="M36" s="5263"/>
      <c r="N36" s="5117"/>
      <c r="O36" s="5118"/>
      <c r="P36" s="5119"/>
      <c r="Q36" s="5425"/>
      <c r="R36" s="5426"/>
      <c r="S36" s="5437"/>
      <c r="T36" s="5438"/>
      <c r="U36" s="5430"/>
      <c r="V36" s="5432"/>
      <c r="W36" s="5434"/>
      <c r="X36" s="5432"/>
      <c r="Y36" s="4169"/>
      <c r="Z36" s="5432"/>
      <c r="AA36" s="5824"/>
      <c r="AB36" s="5767"/>
      <c r="AC36" s="5766"/>
      <c r="AD36" s="5767"/>
      <c r="AE36" s="5276"/>
      <c r="AF36" s="5277"/>
      <c r="AG36" s="5278"/>
      <c r="AH36" s="5276"/>
      <c r="AI36" s="5277"/>
      <c r="AJ36" s="5278"/>
      <c r="AK36" s="5282"/>
      <c r="AL36" s="5283"/>
      <c r="AM36" s="5284"/>
      <c r="AN36" s="5668"/>
      <c r="AO36" s="5669"/>
      <c r="AP36" s="5670"/>
      <c r="AQ36" s="5668"/>
      <c r="AR36" s="5669"/>
      <c r="AS36" s="5670"/>
      <c r="AT36" s="5668"/>
      <c r="AU36" s="5669"/>
      <c r="AV36" s="5670"/>
      <c r="AW36" s="5664"/>
      <c r="AX36" s="5665"/>
      <c r="AY36" s="5666"/>
      <c r="AZ36" s="5531"/>
      <c r="BA36" s="5532"/>
      <c r="BB36" s="5535"/>
      <c r="BC36" s="5782"/>
      <c r="BD36" s="5783"/>
      <c r="BE36" s="5380"/>
      <c r="BF36" s="5443"/>
      <c r="BG36" s="5444"/>
      <c r="BH36" s="5444"/>
      <c r="BI36" s="5444"/>
      <c r="BJ36" s="5445"/>
    </row>
    <row r="37" spans="1:62" s="1085" customFormat="1" ht="14.1" customHeight="1" thickBot="1">
      <c r="A37" s="5514"/>
      <c r="B37" s="5798"/>
      <c r="C37" s="5799"/>
      <c r="D37" s="5800"/>
      <c r="E37" s="5792"/>
      <c r="F37" s="5793"/>
      <c r="G37" s="5092"/>
      <c r="H37" s="5093"/>
      <c r="I37" s="5093"/>
      <c r="J37" s="5093"/>
      <c r="K37" s="5093"/>
      <c r="L37" s="5094"/>
      <c r="M37" s="5703"/>
      <c r="N37" s="5515"/>
      <c r="O37" s="5516"/>
      <c r="P37" s="5517"/>
      <c r="Q37" s="5460"/>
      <c r="R37" s="5461"/>
      <c r="S37" s="5588"/>
      <c r="T37" s="5589"/>
      <c r="U37" s="1131"/>
      <c r="V37" s="1132" t="s">
        <v>47</v>
      </c>
      <c r="W37" s="1371"/>
      <c r="X37" s="1132" t="s">
        <v>47</v>
      </c>
      <c r="Y37" s="1371"/>
      <c r="Z37" s="1132" t="s">
        <v>47</v>
      </c>
      <c r="AA37" s="1177"/>
      <c r="AB37" s="1178"/>
      <c r="AC37" s="1179"/>
      <c r="AD37" s="1180"/>
      <c r="AE37" s="5838"/>
      <c r="AF37" s="5839"/>
      <c r="AG37" s="5840"/>
      <c r="AH37" s="5838"/>
      <c r="AI37" s="5839"/>
      <c r="AJ37" s="5840"/>
      <c r="AK37" s="5835"/>
      <c r="AL37" s="5836"/>
      <c r="AM37" s="5837"/>
      <c r="AN37" s="5832"/>
      <c r="AO37" s="5833"/>
      <c r="AP37" s="5834"/>
      <c r="AQ37" s="5832"/>
      <c r="AR37" s="5833"/>
      <c r="AS37" s="5834"/>
      <c r="AT37" s="5832"/>
      <c r="AU37" s="5833"/>
      <c r="AV37" s="5834"/>
      <c r="AW37" s="5829"/>
      <c r="AX37" s="5830"/>
      <c r="AY37" s="5831"/>
      <c r="AZ37" s="5577"/>
      <c r="BA37" s="5578"/>
      <c r="BB37" s="5580"/>
      <c r="BC37" s="5787"/>
      <c r="BD37" s="5788"/>
      <c r="BE37" s="5462"/>
      <c r="BF37" s="5789"/>
      <c r="BG37" s="5790"/>
      <c r="BH37" s="5790"/>
      <c r="BI37" s="5790"/>
      <c r="BJ37" s="5791"/>
    </row>
    <row r="38" spans="1:62" s="1085" customFormat="1" ht="6.95" customHeight="1">
      <c r="A38" s="1200"/>
      <c r="B38" s="1200"/>
      <c r="C38" s="1200"/>
      <c r="D38" s="1200"/>
      <c r="E38" s="1200"/>
      <c r="F38" s="1200"/>
      <c r="G38" s="1200"/>
      <c r="H38" s="1200"/>
      <c r="I38" s="1200"/>
      <c r="J38" s="1200"/>
      <c r="K38" s="1200"/>
      <c r="L38" s="1200"/>
      <c r="M38" s="1200"/>
      <c r="N38" s="1200"/>
      <c r="O38" s="1200"/>
      <c r="P38" s="1200"/>
      <c r="Q38" s="1200"/>
      <c r="R38" s="1200"/>
      <c r="S38" s="1200"/>
      <c r="T38" s="1200"/>
      <c r="U38" s="1083"/>
      <c r="V38" s="1200"/>
      <c r="W38" s="1200"/>
      <c r="X38" s="1200"/>
      <c r="Y38" s="1200"/>
      <c r="Z38" s="1186"/>
      <c r="AA38" s="1083"/>
      <c r="AB38" s="1083"/>
      <c r="AC38" s="1083"/>
      <c r="AD38" s="1083"/>
      <c r="AE38" s="1200"/>
      <c r="AF38" s="1200"/>
      <c r="AG38" s="1200"/>
      <c r="AH38" s="1200"/>
      <c r="AI38" s="1200"/>
      <c r="AJ38" s="1200"/>
      <c r="AK38" s="1200"/>
      <c r="AL38" s="1200"/>
      <c r="AM38" s="1200"/>
      <c r="AN38" s="1200"/>
      <c r="AO38" s="1200"/>
      <c r="AP38" s="1200"/>
      <c r="AQ38" s="1200"/>
      <c r="AR38" s="1200"/>
      <c r="AS38" s="1200"/>
      <c r="AT38" s="1200"/>
      <c r="AU38" s="1200"/>
      <c r="AV38" s="1200"/>
      <c r="AW38" s="1200"/>
      <c r="AX38" s="1200"/>
      <c r="AY38" s="1200"/>
      <c r="AZ38" s="1200"/>
      <c r="BA38" s="1200"/>
      <c r="BB38" s="1200"/>
      <c r="BC38" s="1318"/>
      <c r="BD38" s="1318"/>
      <c r="BE38" s="1083"/>
      <c r="BF38" s="1083"/>
      <c r="BG38" s="1083"/>
      <c r="BH38" s="1083"/>
      <c r="BI38" s="1083"/>
      <c r="BJ38" s="1083"/>
    </row>
    <row r="39" spans="1:62" s="1085" customFormat="1" ht="12" customHeight="1">
      <c r="A39" s="1065" t="s">
        <v>1613</v>
      </c>
      <c r="B39" s="1149"/>
      <c r="C39" s="1150" t="s">
        <v>1614</v>
      </c>
      <c r="D39" s="1151" t="s">
        <v>1658</v>
      </c>
      <c r="E39" s="1151"/>
      <c r="F39" s="1151"/>
      <c r="G39" s="1151"/>
      <c r="H39" s="1151"/>
      <c r="I39" s="1151"/>
      <c r="J39" s="1151"/>
      <c r="K39" s="1151"/>
      <c r="L39" s="1151"/>
      <c r="M39" s="1151"/>
      <c r="N39" s="1151"/>
      <c r="O39" s="1151"/>
      <c r="P39" s="1151"/>
      <c r="Q39" s="1151"/>
      <c r="R39" s="1151"/>
      <c r="S39" s="1151"/>
      <c r="T39" s="1151"/>
      <c r="U39" s="1151"/>
      <c r="V39" s="1151"/>
      <c r="W39" s="1151"/>
      <c r="X39" s="1151"/>
      <c r="Y39" s="1151"/>
      <c r="Z39" s="1151"/>
      <c r="AA39" s="1151"/>
      <c r="AB39" s="1151"/>
      <c r="AC39" s="1151"/>
      <c r="AD39" s="1151"/>
      <c r="AE39" s="1151"/>
      <c r="AF39" s="1151"/>
      <c r="AG39" s="1151"/>
      <c r="AH39" s="1151"/>
      <c r="AI39" s="1151"/>
      <c r="AJ39" s="1151"/>
      <c r="AK39" s="1151"/>
      <c r="AL39" s="1151"/>
      <c r="AM39" s="1151"/>
      <c r="AN39" s="1151"/>
      <c r="AO39" s="1151"/>
      <c r="AP39" s="1151"/>
      <c r="AQ39" s="1151"/>
      <c r="AR39" s="1151"/>
      <c r="AS39" s="1151"/>
      <c r="AT39" s="1151"/>
      <c r="AU39" s="1151"/>
      <c r="AV39" s="1151"/>
      <c r="AW39" s="1151"/>
      <c r="AX39" s="1151"/>
      <c r="AY39" s="1151"/>
      <c r="AZ39" s="1151"/>
      <c r="BA39" s="1151"/>
      <c r="BB39" s="1152"/>
      <c r="BC39" s="1152"/>
      <c r="BD39" s="1152"/>
      <c r="BE39" s="1152"/>
      <c r="BF39" s="1152"/>
      <c r="BG39" s="1152"/>
      <c r="BH39" s="1152"/>
      <c r="BI39" s="1152"/>
      <c r="BJ39" s="1152"/>
    </row>
    <row r="40" spans="1:62" s="1085" customFormat="1" ht="12" customHeight="1">
      <c r="C40" s="1150" t="s">
        <v>155</v>
      </c>
      <c r="D40" s="1151" t="s">
        <v>451</v>
      </c>
      <c r="E40" s="944"/>
      <c r="F40" s="944"/>
      <c r="G40" s="944"/>
      <c r="H40" s="944"/>
      <c r="I40" s="944"/>
      <c r="J40" s="944"/>
      <c r="K40" s="944"/>
      <c r="L40" s="944"/>
      <c r="M40" s="944"/>
      <c r="N40" s="944"/>
      <c r="O40" s="944"/>
      <c r="P40" s="944"/>
      <c r="Q40" s="944"/>
      <c r="R40" s="944"/>
      <c r="S40" s="944"/>
      <c r="T40" s="944"/>
      <c r="U40" s="944"/>
      <c r="V40" s="944"/>
      <c r="W40" s="944"/>
      <c r="X40" s="944"/>
      <c r="Y40" s="944"/>
      <c r="Z40" s="944"/>
      <c r="AA40" s="944"/>
      <c r="AB40" s="944"/>
      <c r="AC40" s="944"/>
      <c r="AD40" s="944"/>
      <c r="AE40" s="944"/>
      <c r="AF40" s="944"/>
      <c r="AG40" s="944"/>
      <c r="AH40" s="944"/>
      <c r="AI40" s="944"/>
      <c r="AJ40" s="944"/>
      <c r="AK40" s="944"/>
      <c r="AL40" s="944"/>
      <c r="AM40" s="944"/>
      <c r="AN40" s="944"/>
      <c r="AO40" s="944"/>
      <c r="AP40" s="944"/>
      <c r="AQ40" s="944"/>
      <c r="AR40" s="944"/>
      <c r="AS40" s="944"/>
      <c r="AT40" s="944"/>
      <c r="AU40" s="944"/>
      <c r="AV40" s="944"/>
      <c r="AW40" s="944"/>
      <c r="AX40" s="944"/>
      <c r="AY40" s="944"/>
      <c r="AZ40" s="944"/>
      <c r="BA40" s="944"/>
      <c r="BB40" s="944"/>
      <c r="BC40" s="944"/>
      <c r="BD40" s="944"/>
      <c r="BE40" s="944"/>
      <c r="BF40" s="944"/>
      <c r="BG40" s="944"/>
      <c r="BH40" s="944"/>
      <c r="BI40" s="944"/>
      <c r="BJ40" s="944"/>
    </row>
    <row r="41" spans="1:62" s="1085" customFormat="1" ht="12" customHeight="1">
      <c r="C41" s="1150" t="s">
        <v>155</v>
      </c>
      <c r="D41" s="944" t="s">
        <v>435</v>
      </c>
      <c r="E41" s="944"/>
      <c r="F41" s="944"/>
      <c r="G41" s="944"/>
      <c r="H41" s="944"/>
      <c r="I41" s="944"/>
      <c r="J41" s="944"/>
      <c r="K41" s="944"/>
      <c r="L41" s="944"/>
      <c r="M41" s="944"/>
      <c r="N41" s="944"/>
      <c r="O41" s="944"/>
      <c r="P41" s="944"/>
      <c r="Q41" s="944"/>
      <c r="R41" s="944"/>
      <c r="S41" s="944"/>
      <c r="T41" s="944"/>
      <c r="U41" s="944"/>
      <c r="V41" s="944"/>
      <c r="W41" s="944"/>
      <c r="X41" s="944"/>
      <c r="Y41" s="944"/>
      <c r="Z41" s="944"/>
      <c r="AA41" s="944"/>
      <c r="AB41" s="944"/>
      <c r="AC41" s="944"/>
      <c r="AD41" s="944"/>
      <c r="AE41" s="944"/>
      <c r="AF41" s="944"/>
      <c r="AG41" s="944"/>
      <c r="AH41" s="944"/>
      <c r="AI41" s="944"/>
      <c r="AJ41" s="944"/>
      <c r="AK41" s="944"/>
      <c r="AL41" s="944"/>
      <c r="AM41" s="944"/>
      <c r="AN41" s="944"/>
      <c r="AO41" s="944"/>
      <c r="AP41" s="944"/>
      <c r="AQ41" s="944"/>
      <c r="AR41" s="944"/>
      <c r="AS41" s="944"/>
      <c r="AT41" s="944"/>
      <c r="AU41" s="944"/>
      <c r="AV41" s="944"/>
      <c r="AW41" s="944"/>
      <c r="AX41" s="944"/>
      <c r="AY41" s="944"/>
      <c r="AZ41" s="944"/>
      <c r="BA41" s="944"/>
      <c r="BB41" s="944"/>
      <c r="BC41" s="944"/>
      <c r="BD41" s="944"/>
      <c r="BE41" s="944"/>
      <c r="BF41" s="944"/>
      <c r="BG41" s="944"/>
      <c r="BH41" s="944"/>
      <c r="BI41" s="944"/>
      <c r="BJ41" s="944"/>
    </row>
    <row r="42" spans="1:62" s="1085" customFormat="1" ht="12" customHeight="1">
      <c r="C42" s="1150" t="s">
        <v>156</v>
      </c>
      <c r="D42" s="3711" t="s">
        <v>1618</v>
      </c>
      <c r="E42" s="3711"/>
      <c r="F42" s="3711"/>
      <c r="G42" s="3711"/>
      <c r="H42" s="3711"/>
      <c r="I42" s="3711"/>
      <c r="J42" s="3711"/>
      <c r="K42" s="3711"/>
      <c r="L42" s="3711"/>
      <c r="M42" s="3711"/>
      <c r="N42" s="3711"/>
      <c r="O42" s="3711"/>
      <c r="P42" s="3711"/>
      <c r="Q42" s="3711"/>
      <c r="R42" s="3711"/>
      <c r="S42" s="3711"/>
      <c r="T42" s="3711"/>
      <c r="U42" s="3711"/>
      <c r="V42" s="3711"/>
      <c r="W42" s="3711"/>
      <c r="X42" s="3711"/>
      <c r="Y42" s="3711"/>
      <c r="Z42" s="3711"/>
      <c r="AA42" s="3711"/>
      <c r="AB42" s="3711"/>
      <c r="AC42" s="3711"/>
      <c r="AD42" s="3711"/>
      <c r="AE42" s="3711"/>
      <c r="AF42" s="3711"/>
      <c r="AG42" s="3711"/>
      <c r="AH42" s="3711"/>
      <c r="AI42" s="3711"/>
      <c r="AJ42" s="3711"/>
      <c r="AK42" s="3711"/>
      <c r="AL42" s="3711"/>
      <c r="AM42" s="3711"/>
      <c r="AN42" s="3711"/>
      <c r="AO42" s="3711"/>
      <c r="AP42" s="3711"/>
      <c r="AQ42" s="3711"/>
      <c r="AR42" s="3711"/>
      <c r="AS42" s="3711"/>
      <c r="AT42" s="3711"/>
      <c r="AU42" s="3711"/>
      <c r="AV42" s="3711"/>
      <c r="AW42" s="3711"/>
      <c r="AX42" s="3711"/>
      <c r="AY42" s="3711"/>
      <c r="AZ42" s="3711"/>
      <c r="BA42" s="3711"/>
      <c r="BB42" s="3711"/>
      <c r="BC42" s="3711"/>
      <c r="BD42" s="3711"/>
      <c r="BE42" s="3711"/>
      <c r="BF42" s="3711"/>
      <c r="BG42" s="3711"/>
      <c r="BH42" s="3711"/>
      <c r="BI42" s="3711"/>
      <c r="BJ42" s="3711"/>
    </row>
    <row r="43" spans="1:62" s="1085" customFormat="1" ht="12" customHeight="1">
      <c r="C43" s="1150" t="s">
        <v>1619</v>
      </c>
      <c r="D43" s="5593" t="s">
        <v>1620</v>
      </c>
      <c r="E43" s="5593"/>
      <c r="F43" s="5593"/>
      <c r="G43" s="5593"/>
      <c r="H43" s="5593"/>
      <c r="I43" s="5593"/>
      <c r="J43" s="5593"/>
      <c r="K43" s="5593"/>
      <c r="L43" s="5593"/>
      <c r="M43" s="5593"/>
      <c r="N43" s="5593"/>
      <c r="O43" s="5593"/>
      <c r="P43" s="5593"/>
      <c r="Q43" s="5593"/>
      <c r="R43" s="5593"/>
      <c r="S43" s="5593"/>
      <c r="T43" s="5593"/>
      <c r="U43" s="5593"/>
      <c r="V43" s="5593"/>
      <c r="W43" s="5593"/>
      <c r="X43" s="5593"/>
      <c r="Y43" s="5593"/>
      <c r="Z43" s="5593"/>
      <c r="AA43" s="5593"/>
      <c r="AB43" s="5593"/>
      <c r="AC43" s="5593"/>
      <c r="AD43" s="5593"/>
      <c r="AE43" s="5593"/>
      <c r="AF43" s="5593"/>
      <c r="AG43" s="5593"/>
      <c r="AH43" s="5593"/>
      <c r="AI43" s="5593"/>
      <c r="AJ43" s="5593"/>
      <c r="AK43" s="5593"/>
      <c r="AL43" s="5593"/>
      <c r="AM43" s="5593"/>
      <c r="AN43" s="5593"/>
      <c r="AO43" s="5593"/>
      <c r="AP43" s="5593"/>
      <c r="AQ43" s="5593"/>
      <c r="AR43" s="5593"/>
      <c r="AS43" s="5593"/>
      <c r="AT43" s="5593"/>
      <c r="AU43" s="5593"/>
      <c r="AV43" s="5593"/>
      <c r="AW43" s="5593"/>
      <c r="AX43" s="5593"/>
      <c r="AY43" s="5593"/>
      <c r="AZ43" s="5593"/>
      <c r="BA43" s="5593"/>
      <c r="BB43" s="5593"/>
      <c r="BC43" s="5593"/>
      <c r="BD43" s="5593"/>
      <c r="BE43" s="5593"/>
      <c r="BF43" s="5593"/>
      <c r="BG43" s="5593"/>
      <c r="BH43" s="5593"/>
      <c r="BI43" s="5593"/>
      <c r="BJ43" s="5593"/>
    </row>
    <row r="44" spans="1:62" ht="14.1" customHeight="1">
      <c r="A44" s="3414" t="s">
        <v>1942</v>
      </c>
      <c r="B44" s="5612"/>
      <c r="C44" s="5612"/>
      <c r="D44" s="5612"/>
      <c r="E44" s="5612"/>
      <c r="F44" s="5612"/>
      <c r="G44" s="5612"/>
      <c r="H44" s="5612"/>
      <c r="I44" s="5612"/>
      <c r="J44" s="5612"/>
      <c r="K44" s="5612"/>
      <c r="L44" s="5612"/>
      <c r="M44" s="5612"/>
      <c r="N44" s="5612"/>
      <c r="O44" s="5612"/>
      <c r="P44" s="5612"/>
      <c r="Q44" s="5612"/>
      <c r="R44" s="5612"/>
      <c r="S44" s="5612"/>
      <c r="T44" s="5612"/>
      <c r="U44" s="5612"/>
      <c r="V44" s="5612"/>
      <c r="W44" s="5612"/>
      <c r="X44" s="5612"/>
      <c r="Y44" s="5612"/>
      <c r="Z44" s="5612"/>
      <c r="AA44" s="5612"/>
      <c r="AB44" s="5612"/>
      <c r="AC44" s="5612"/>
      <c r="AD44" s="5612"/>
      <c r="AE44" s="5612"/>
      <c r="AF44" s="5612"/>
      <c r="AG44" s="5612"/>
      <c r="AH44" s="5612"/>
      <c r="AI44" s="5612"/>
      <c r="AJ44" s="5612"/>
      <c r="AK44" s="5612"/>
      <c r="AL44" s="5612"/>
      <c r="AM44" s="5612"/>
      <c r="AN44" s="5612"/>
      <c r="AO44" s="5612"/>
      <c r="AP44" s="5612"/>
      <c r="AQ44" s="5612"/>
      <c r="AR44" s="5612"/>
      <c r="AS44" s="5612"/>
      <c r="AT44" s="5612"/>
      <c r="AU44" s="5612"/>
      <c r="AV44" s="5612"/>
      <c r="AW44" s="5612"/>
      <c r="AX44" s="5612"/>
      <c r="AY44" s="5612"/>
      <c r="AZ44" s="5612"/>
      <c r="BA44" s="5612"/>
      <c r="BB44" s="5612"/>
      <c r="BC44" s="5612"/>
      <c r="BD44" s="5612"/>
      <c r="BE44" s="5612"/>
      <c r="BF44" s="5612"/>
      <c r="BG44" s="5612"/>
      <c r="BH44" s="5612"/>
      <c r="BI44" s="5612"/>
      <c r="BJ44" s="5612"/>
    </row>
    <row r="45" spans="1:62" ht="5.0999999999999996" customHeight="1"/>
    <row r="46" spans="1:62" ht="14.1" customHeight="1">
      <c r="A46" s="1109" t="s">
        <v>1654</v>
      </c>
      <c r="B46" s="1109"/>
      <c r="C46" s="1106"/>
      <c r="D46" s="1106"/>
      <c r="E46" s="1106"/>
      <c r="F46" s="1106"/>
      <c r="G46" s="1106"/>
      <c r="H46" s="1106"/>
      <c r="I46" s="1106"/>
      <c r="J46" s="1106"/>
      <c r="K46" s="1106"/>
      <c r="L46" s="1106"/>
      <c r="M46" s="1106"/>
      <c r="N46" s="1106"/>
      <c r="O46" s="1106"/>
      <c r="P46" s="1106"/>
      <c r="Q46" s="1106"/>
      <c r="R46" s="1106"/>
      <c r="S46" s="1106"/>
      <c r="T46" s="1106"/>
      <c r="U46" s="1106"/>
      <c r="V46" s="1106"/>
      <c r="W46" s="1106"/>
      <c r="X46" s="1106"/>
      <c r="Y46" s="1106"/>
      <c r="Z46" s="1106"/>
      <c r="AA46" s="1106"/>
      <c r="AB46" s="1106"/>
      <c r="AC46" s="1106"/>
      <c r="AD46" s="1106"/>
      <c r="AV46" s="5109" t="s">
        <v>1621</v>
      </c>
      <c r="AW46" s="5109"/>
      <c r="AX46" s="5109"/>
      <c r="AY46" s="5109"/>
      <c r="AZ46" s="5109"/>
      <c r="BA46" s="5109"/>
      <c r="BB46" s="5109"/>
      <c r="BC46" s="4936"/>
      <c r="BD46" s="4936"/>
      <c r="BE46" s="5129" t="s">
        <v>1583</v>
      </c>
      <c r="BF46" s="5129"/>
      <c r="BG46" s="5129"/>
      <c r="BH46" s="5129"/>
      <c r="BI46" s="5129"/>
      <c r="BJ46" s="5129"/>
    </row>
    <row r="47" spans="1:62" ht="6.95" customHeight="1" thickBot="1">
      <c r="A47" s="1109"/>
      <c r="B47" s="1109"/>
      <c r="C47" s="1106"/>
      <c r="D47" s="1106"/>
      <c r="E47" s="1106"/>
      <c r="F47" s="1106"/>
      <c r="G47" s="1106"/>
      <c r="H47" s="1106"/>
      <c r="I47" s="1106"/>
      <c r="J47" s="1106"/>
      <c r="K47" s="1106"/>
      <c r="L47" s="1106"/>
      <c r="M47" s="1106"/>
      <c r="N47" s="1106"/>
      <c r="O47" s="1106"/>
      <c r="P47" s="1106"/>
      <c r="Q47" s="1106"/>
      <c r="R47" s="1106"/>
      <c r="S47" s="1106"/>
      <c r="T47" s="1106"/>
      <c r="U47" s="1106"/>
      <c r="V47" s="1106"/>
      <c r="W47" s="1106"/>
      <c r="X47" s="1106"/>
      <c r="Y47" s="1106"/>
      <c r="Z47" s="1106"/>
      <c r="AA47" s="1106"/>
      <c r="AB47" s="1106"/>
      <c r="AC47" s="1106"/>
      <c r="AD47" s="1106"/>
    </row>
    <row r="48" spans="1:62" s="1085" customFormat="1" ht="12.95" customHeight="1">
      <c r="A48" s="5130" t="s">
        <v>905</v>
      </c>
      <c r="B48" s="5098" t="s">
        <v>71</v>
      </c>
      <c r="C48" s="5099"/>
      <c r="D48" s="5099"/>
      <c r="E48" s="5099"/>
      <c r="F48" s="5133"/>
      <c r="G48" s="5098" t="s">
        <v>67</v>
      </c>
      <c r="H48" s="5099"/>
      <c r="I48" s="5099"/>
      <c r="J48" s="5099"/>
      <c r="K48" s="5099"/>
      <c r="L48" s="5100"/>
      <c r="M48" s="5135" t="s">
        <v>1660</v>
      </c>
      <c r="N48" s="5138" t="s">
        <v>1655</v>
      </c>
      <c r="O48" s="5139"/>
      <c r="P48" s="5140"/>
      <c r="Q48" s="5306" t="s">
        <v>901</v>
      </c>
      <c r="R48" s="5307"/>
      <c r="S48" s="5098" t="s">
        <v>1633</v>
      </c>
      <c r="T48" s="5099"/>
      <c r="U48" s="5099"/>
      <c r="V48" s="5099"/>
      <c r="W48" s="5099"/>
      <c r="X48" s="5099"/>
      <c r="Y48" s="5099"/>
      <c r="Z48" s="5234"/>
      <c r="AA48" s="5233" t="s">
        <v>1659</v>
      </c>
      <c r="AB48" s="5099"/>
      <c r="AC48" s="5099"/>
      <c r="AD48" s="5099"/>
      <c r="AE48" s="5099"/>
      <c r="AF48" s="5099"/>
      <c r="AG48" s="5099"/>
      <c r="AH48" s="5099"/>
      <c r="AI48" s="5099"/>
      <c r="AJ48" s="5099"/>
      <c r="AK48" s="5099"/>
      <c r="AL48" s="5099"/>
      <c r="AM48" s="5099"/>
      <c r="AN48" s="5099"/>
      <c r="AO48" s="5099"/>
      <c r="AP48" s="5099"/>
      <c r="AQ48" s="5099"/>
      <c r="AR48" s="5099"/>
      <c r="AS48" s="5099"/>
      <c r="AT48" s="5099"/>
      <c r="AU48" s="5099"/>
      <c r="AV48" s="5099"/>
      <c r="AW48" s="5099"/>
      <c r="AX48" s="5099"/>
      <c r="AY48" s="5099"/>
      <c r="AZ48" s="5099"/>
      <c r="BA48" s="5099"/>
      <c r="BB48" s="5234"/>
      <c r="BC48" s="5813" t="s">
        <v>429</v>
      </c>
      <c r="BD48" s="5814"/>
      <c r="BE48" s="5144" t="s">
        <v>76</v>
      </c>
      <c r="BF48" s="5138" t="s">
        <v>63</v>
      </c>
      <c r="BG48" s="5635"/>
      <c r="BH48" s="5635"/>
      <c r="BI48" s="5635"/>
      <c r="BJ48" s="5636"/>
    </row>
    <row r="49" spans="1:62" s="1085" customFormat="1" ht="12.95" customHeight="1">
      <c r="A49" s="5131"/>
      <c r="B49" s="4169"/>
      <c r="C49" s="4170"/>
      <c r="D49" s="4170"/>
      <c r="E49" s="4170"/>
      <c r="F49" s="4171"/>
      <c r="G49" s="4169"/>
      <c r="H49" s="4170"/>
      <c r="I49" s="4170"/>
      <c r="J49" s="4170"/>
      <c r="K49" s="4170"/>
      <c r="L49" s="5101"/>
      <c r="M49" s="5136"/>
      <c r="N49" s="5141"/>
      <c r="O49" s="5613"/>
      <c r="P49" s="5143"/>
      <c r="Q49" s="5308"/>
      <c r="R49" s="5309"/>
      <c r="S49" s="4172"/>
      <c r="T49" s="4173"/>
      <c r="U49" s="4173"/>
      <c r="V49" s="4173"/>
      <c r="W49" s="4173"/>
      <c r="X49" s="4173"/>
      <c r="Y49" s="4173"/>
      <c r="Z49" s="5236"/>
      <c r="AA49" s="5235"/>
      <c r="AB49" s="4173"/>
      <c r="AC49" s="4173"/>
      <c r="AD49" s="4173"/>
      <c r="AE49" s="4173"/>
      <c r="AF49" s="4173"/>
      <c r="AG49" s="4173"/>
      <c r="AH49" s="4173"/>
      <c r="AI49" s="4173"/>
      <c r="AJ49" s="4173"/>
      <c r="AK49" s="4173"/>
      <c r="AL49" s="4173"/>
      <c r="AM49" s="4173"/>
      <c r="AN49" s="4173"/>
      <c r="AO49" s="4173"/>
      <c r="AP49" s="4173"/>
      <c r="AQ49" s="4173"/>
      <c r="AR49" s="4173"/>
      <c r="AS49" s="4173"/>
      <c r="AT49" s="4173"/>
      <c r="AU49" s="4173"/>
      <c r="AV49" s="4173"/>
      <c r="AW49" s="4173"/>
      <c r="AX49" s="4173"/>
      <c r="AY49" s="4173"/>
      <c r="AZ49" s="4173"/>
      <c r="BA49" s="4173"/>
      <c r="BB49" s="5236"/>
      <c r="BC49" s="5815"/>
      <c r="BD49" s="5816"/>
      <c r="BE49" s="5633"/>
      <c r="BF49" s="5637"/>
      <c r="BG49" s="5638"/>
      <c r="BH49" s="5638"/>
      <c r="BI49" s="5638"/>
      <c r="BJ49" s="5639"/>
    </row>
    <row r="50" spans="1:62" s="1085" customFormat="1" ht="15" customHeight="1">
      <c r="A50" s="5131"/>
      <c r="B50" s="4169"/>
      <c r="C50" s="4170"/>
      <c r="D50" s="4170"/>
      <c r="E50" s="4170"/>
      <c r="F50" s="4171"/>
      <c r="G50" s="4169"/>
      <c r="H50" s="4170"/>
      <c r="I50" s="4170"/>
      <c r="J50" s="4170"/>
      <c r="K50" s="4170"/>
      <c r="L50" s="5101"/>
      <c r="M50" s="5136"/>
      <c r="N50" s="5614"/>
      <c r="O50" s="5615"/>
      <c r="P50" s="5616"/>
      <c r="Q50" s="5308"/>
      <c r="R50" s="5309"/>
      <c r="S50" s="5151" t="s">
        <v>73</v>
      </c>
      <c r="T50" s="5152"/>
      <c r="U50" s="5152"/>
      <c r="V50" s="5153"/>
      <c r="W50" s="5154" t="s">
        <v>1592</v>
      </c>
      <c r="X50" s="5155"/>
      <c r="Y50" s="5123" t="s">
        <v>153</v>
      </c>
      <c r="Z50" s="5124"/>
      <c r="AA50" s="5163" t="s">
        <v>1829</v>
      </c>
      <c r="AB50" s="5164"/>
      <c r="AC50" s="5164"/>
      <c r="AD50" s="5164"/>
      <c r="AE50" s="5166" t="s">
        <v>446</v>
      </c>
      <c r="AF50" s="5164"/>
      <c r="AG50" s="5164"/>
      <c r="AH50" s="5164"/>
      <c r="AI50" s="5164"/>
      <c r="AJ50" s="5164"/>
      <c r="AK50" s="5164"/>
      <c r="AL50" s="5164"/>
      <c r="AM50" s="5164"/>
      <c r="AN50" s="5164"/>
      <c r="AO50" s="5164"/>
      <c r="AP50" s="5164"/>
      <c r="AQ50" s="5164"/>
      <c r="AR50" s="5164"/>
      <c r="AS50" s="5164"/>
      <c r="AT50" s="5164"/>
      <c r="AU50" s="5164"/>
      <c r="AV50" s="5164"/>
      <c r="AW50" s="5164"/>
      <c r="AX50" s="5164"/>
      <c r="AY50" s="5164"/>
      <c r="AZ50" s="5167" t="s">
        <v>219</v>
      </c>
      <c r="BA50" s="5168"/>
      <c r="BB50" s="5169"/>
      <c r="BC50" s="5617" t="s">
        <v>430</v>
      </c>
      <c r="BD50" s="5619"/>
      <c r="BE50" s="5633"/>
      <c r="BF50" s="5297" t="s">
        <v>1638</v>
      </c>
      <c r="BG50" s="5802"/>
      <c r="BH50" s="5802"/>
      <c r="BI50" s="5802"/>
      <c r="BJ50" s="5803"/>
    </row>
    <row r="51" spans="1:62" s="1085" customFormat="1" ht="15" customHeight="1">
      <c r="A51" s="5131"/>
      <c r="B51" s="5192" t="s">
        <v>437</v>
      </c>
      <c r="C51" s="5193"/>
      <c r="D51" s="5193"/>
      <c r="E51" s="5730" t="s">
        <v>903</v>
      </c>
      <c r="F51" s="5731"/>
      <c r="G51" s="4169"/>
      <c r="H51" s="4170"/>
      <c r="I51" s="4170"/>
      <c r="J51" s="4170"/>
      <c r="K51" s="4170"/>
      <c r="L51" s="5101"/>
      <c r="M51" s="5136"/>
      <c r="N51" s="5141" t="s">
        <v>1634</v>
      </c>
      <c r="O51" s="5613"/>
      <c r="P51" s="5143"/>
      <c r="Q51" s="5308"/>
      <c r="R51" s="5309"/>
      <c r="S51" s="5123" t="s">
        <v>900</v>
      </c>
      <c r="T51" s="5124"/>
      <c r="U51" s="5123" t="s">
        <v>902</v>
      </c>
      <c r="V51" s="5125"/>
      <c r="W51" s="5156"/>
      <c r="X51" s="5157"/>
      <c r="Y51" s="5141"/>
      <c r="Z51" s="5142"/>
      <c r="AA51" s="5736" t="s">
        <v>1640</v>
      </c>
      <c r="AB51" s="5125"/>
      <c r="AC51" s="5123" t="s">
        <v>445</v>
      </c>
      <c r="AD51" s="5125"/>
      <c r="AE51" s="5205" t="s">
        <v>899</v>
      </c>
      <c r="AF51" s="5671"/>
      <c r="AG51" s="5672"/>
      <c r="AH51" s="5154" t="s">
        <v>898</v>
      </c>
      <c r="AI51" s="5211"/>
      <c r="AJ51" s="5155"/>
      <c r="AK51" s="4166" t="s">
        <v>427</v>
      </c>
      <c r="AL51" s="4167"/>
      <c r="AM51" s="4168"/>
      <c r="AN51" s="5356" t="s">
        <v>1595</v>
      </c>
      <c r="AO51" s="5357"/>
      <c r="AP51" s="5358"/>
      <c r="AQ51" s="5356" t="s">
        <v>425</v>
      </c>
      <c r="AR51" s="5357"/>
      <c r="AS51" s="5358"/>
      <c r="AT51" s="5356" t="s">
        <v>1596</v>
      </c>
      <c r="AU51" s="5357"/>
      <c r="AV51" s="5358"/>
      <c r="AW51" s="5123" t="s">
        <v>427</v>
      </c>
      <c r="AX51" s="5124"/>
      <c r="AY51" s="5124"/>
      <c r="AZ51" s="5170"/>
      <c r="BA51" s="5171"/>
      <c r="BB51" s="5172"/>
      <c r="BC51" s="5620"/>
      <c r="BD51" s="5622"/>
      <c r="BE51" s="5633"/>
      <c r="BF51" s="5804"/>
      <c r="BG51" s="5805"/>
      <c r="BH51" s="5805"/>
      <c r="BI51" s="5805"/>
      <c r="BJ51" s="5806"/>
    </row>
    <row r="52" spans="1:62" s="1085" customFormat="1" ht="15" customHeight="1">
      <c r="A52" s="5131"/>
      <c r="B52" s="5141"/>
      <c r="C52" s="5142"/>
      <c r="D52" s="5142"/>
      <c r="E52" s="5732"/>
      <c r="F52" s="5733"/>
      <c r="G52" s="4169"/>
      <c r="H52" s="4170"/>
      <c r="I52" s="4170"/>
      <c r="J52" s="4170"/>
      <c r="K52" s="4170"/>
      <c r="L52" s="5101"/>
      <c r="M52" s="5136"/>
      <c r="N52" s="5141"/>
      <c r="O52" s="5613"/>
      <c r="P52" s="5143"/>
      <c r="Q52" s="5308"/>
      <c r="R52" s="5309"/>
      <c r="S52" s="5141"/>
      <c r="T52" s="5142"/>
      <c r="U52" s="5141"/>
      <c r="V52" s="5143"/>
      <c r="W52" s="5156"/>
      <c r="X52" s="5157"/>
      <c r="Y52" s="5141"/>
      <c r="Z52" s="5142"/>
      <c r="AA52" s="5754" t="s">
        <v>1641</v>
      </c>
      <c r="AB52" s="5261"/>
      <c r="AC52" s="5126" t="s">
        <v>1642</v>
      </c>
      <c r="AD52" s="5261"/>
      <c r="AE52" s="5673"/>
      <c r="AF52" s="5674"/>
      <c r="AG52" s="5675"/>
      <c r="AH52" s="5212"/>
      <c r="AI52" s="5213"/>
      <c r="AJ52" s="5214"/>
      <c r="AK52" s="4169"/>
      <c r="AL52" s="4170"/>
      <c r="AM52" s="4171"/>
      <c r="AN52" s="5199" t="s">
        <v>443</v>
      </c>
      <c r="AO52" s="5200"/>
      <c r="AP52" s="5201"/>
      <c r="AQ52" s="5202" t="s">
        <v>1600</v>
      </c>
      <c r="AR52" s="5203"/>
      <c r="AS52" s="5204"/>
      <c r="AT52" s="5199" t="s">
        <v>426</v>
      </c>
      <c r="AU52" s="5200"/>
      <c r="AV52" s="5201"/>
      <c r="AW52" s="5141"/>
      <c r="AX52" s="5142"/>
      <c r="AY52" s="5142"/>
      <c r="AZ52" s="5170"/>
      <c r="BA52" s="5171"/>
      <c r="BB52" s="5172"/>
      <c r="BC52" s="5620" t="s">
        <v>431</v>
      </c>
      <c r="BD52" s="5622"/>
      <c r="BE52" s="5633"/>
      <c r="BF52" s="5804"/>
      <c r="BG52" s="5805"/>
      <c r="BH52" s="5805"/>
      <c r="BI52" s="5805"/>
      <c r="BJ52" s="5806"/>
    </row>
    <row r="53" spans="1:62" s="1085" customFormat="1" ht="15" customHeight="1" thickBot="1">
      <c r="A53" s="5132"/>
      <c r="B53" s="5179"/>
      <c r="C53" s="5195"/>
      <c r="D53" s="5195"/>
      <c r="E53" s="5734"/>
      <c r="F53" s="5735"/>
      <c r="G53" s="5102"/>
      <c r="H53" s="5103"/>
      <c r="I53" s="5103"/>
      <c r="J53" s="5103"/>
      <c r="K53" s="5103"/>
      <c r="L53" s="5104"/>
      <c r="M53" s="5137"/>
      <c r="N53" s="5179"/>
      <c r="O53" s="5195"/>
      <c r="P53" s="5180"/>
      <c r="Q53" s="5310"/>
      <c r="R53" s="5311"/>
      <c r="S53" s="5179"/>
      <c r="T53" s="5195"/>
      <c r="U53" s="5179"/>
      <c r="V53" s="5180"/>
      <c r="W53" s="5158"/>
      <c r="X53" s="5159"/>
      <c r="Y53" s="5179"/>
      <c r="Z53" s="5195"/>
      <c r="AA53" s="5841" t="s">
        <v>447</v>
      </c>
      <c r="AB53" s="5842"/>
      <c r="AC53" s="5842" t="s">
        <v>447</v>
      </c>
      <c r="AD53" s="5842"/>
      <c r="AE53" s="5221" t="s">
        <v>897</v>
      </c>
      <c r="AF53" s="5222"/>
      <c r="AG53" s="5223"/>
      <c r="AH53" s="5221" t="s">
        <v>1643</v>
      </c>
      <c r="AI53" s="5222"/>
      <c r="AJ53" s="5223"/>
      <c r="AK53" s="5102" t="s">
        <v>1644</v>
      </c>
      <c r="AL53" s="5103"/>
      <c r="AM53" s="5134"/>
      <c r="AN53" s="5224" t="s">
        <v>424</v>
      </c>
      <c r="AO53" s="5225"/>
      <c r="AP53" s="5226"/>
      <c r="AQ53" s="5227" t="s">
        <v>74</v>
      </c>
      <c r="AR53" s="5228"/>
      <c r="AS53" s="5229"/>
      <c r="AT53" s="5227" t="s">
        <v>75</v>
      </c>
      <c r="AU53" s="5228"/>
      <c r="AV53" s="5229"/>
      <c r="AW53" s="5102" t="s">
        <v>1645</v>
      </c>
      <c r="AX53" s="5103"/>
      <c r="AY53" s="5134"/>
      <c r="AZ53" s="5363" t="s">
        <v>1646</v>
      </c>
      <c r="BA53" s="5364"/>
      <c r="BB53" s="5365"/>
      <c r="BC53" s="5643"/>
      <c r="BD53" s="5645"/>
      <c r="BE53" s="5634"/>
      <c r="BF53" s="5807"/>
      <c r="BG53" s="5808"/>
      <c r="BH53" s="5808"/>
      <c r="BI53" s="5808"/>
      <c r="BJ53" s="5809"/>
    </row>
    <row r="54" spans="1:62" s="1085" customFormat="1" ht="14.1" customHeight="1" thickTop="1">
      <c r="A54" s="5547">
        <v>9</v>
      </c>
      <c r="B54" s="5548"/>
      <c r="C54" s="5549"/>
      <c r="D54" s="5549"/>
      <c r="E54" s="5549"/>
      <c r="F54" s="5550"/>
      <c r="G54" s="5105"/>
      <c r="H54" s="5106"/>
      <c r="I54" s="5106"/>
      <c r="J54" s="5106"/>
      <c r="K54" s="5106"/>
      <c r="L54" s="5107"/>
      <c r="M54" s="5262"/>
      <c r="N54" s="5707"/>
      <c r="O54" s="5708"/>
      <c r="P54" s="5709"/>
      <c r="Q54" s="5553"/>
      <c r="R54" s="5554"/>
      <c r="S54" s="5590"/>
      <c r="T54" s="5591"/>
      <c r="U54" s="5429"/>
      <c r="V54" s="5431" t="s">
        <v>154</v>
      </c>
      <c r="W54" s="5433"/>
      <c r="X54" s="5431" t="s">
        <v>154</v>
      </c>
      <c r="Y54" s="4166"/>
      <c r="Z54" s="5431" t="s">
        <v>154</v>
      </c>
      <c r="AA54" s="5822"/>
      <c r="AB54" s="5823"/>
      <c r="AC54" s="5825"/>
      <c r="AD54" s="5823"/>
      <c r="AE54" s="5826"/>
      <c r="AF54" s="5827"/>
      <c r="AG54" s="5828"/>
      <c r="AH54" s="5826"/>
      <c r="AI54" s="5827"/>
      <c r="AJ54" s="5828"/>
      <c r="AK54" s="5505">
        <f>SUM(AE54:AJ56)</f>
        <v>0</v>
      </c>
      <c r="AL54" s="5506"/>
      <c r="AM54" s="5507"/>
      <c r="AN54" s="5467"/>
      <c r="AO54" s="5468"/>
      <c r="AP54" s="5469"/>
      <c r="AQ54" s="5467"/>
      <c r="AR54" s="5468"/>
      <c r="AS54" s="5469"/>
      <c r="AT54" s="5467"/>
      <c r="AU54" s="5468"/>
      <c r="AV54" s="5469"/>
      <c r="AW54" s="5470">
        <f>SUM(AN54:AV56)</f>
        <v>0</v>
      </c>
      <c r="AX54" s="5471"/>
      <c r="AY54" s="5472"/>
      <c r="AZ54" s="5476">
        <f>AC54+AK54+AW54</f>
        <v>0</v>
      </c>
      <c r="BA54" s="5477"/>
      <c r="BB54" s="5478"/>
      <c r="BC54" s="5736"/>
      <c r="BD54" s="5640"/>
      <c r="BE54" s="5379"/>
      <c r="BF54" s="5676"/>
      <c r="BG54" s="5677"/>
      <c r="BH54" s="5677"/>
      <c r="BI54" s="5677"/>
      <c r="BJ54" s="5678"/>
    </row>
    <row r="55" spans="1:62" s="1085" customFormat="1" ht="14.1" customHeight="1">
      <c r="A55" s="5112"/>
      <c r="B55" s="5774"/>
      <c r="C55" s="5775"/>
      <c r="D55" s="5775"/>
      <c r="E55" s="5775"/>
      <c r="F55" s="5776"/>
      <c r="G55" s="5086"/>
      <c r="H55" s="5087"/>
      <c r="I55" s="5087"/>
      <c r="J55" s="5087"/>
      <c r="K55" s="5087"/>
      <c r="L55" s="5088"/>
      <c r="M55" s="5263"/>
      <c r="N55" s="5683"/>
      <c r="O55" s="5684"/>
      <c r="P55" s="5685"/>
      <c r="Q55" s="5425"/>
      <c r="R55" s="5426"/>
      <c r="S55" s="5437"/>
      <c r="T55" s="5438"/>
      <c r="U55" s="5430"/>
      <c r="V55" s="5432"/>
      <c r="W55" s="5434"/>
      <c r="X55" s="5432"/>
      <c r="Y55" s="4169"/>
      <c r="Z55" s="5432"/>
      <c r="AA55" s="5824"/>
      <c r="AB55" s="5767"/>
      <c r="AC55" s="5766"/>
      <c r="AD55" s="5767"/>
      <c r="AE55" s="5276"/>
      <c r="AF55" s="5277"/>
      <c r="AG55" s="5278"/>
      <c r="AH55" s="5276"/>
      <c r="AI55" s="5277"/>
      <c r="AJ55" s="5278"/>
      <c r="AK55" s="5282"/>
      <c r="AL55" s="5283"/>
      <c r="AM55" s="5284"/>
      <c r="AN55" s="5668"/>
      <c r="AO55" s="5669"/>
      <c r="AP55" s="5670"/>
      <c r="AQ55" s="5668"/>
      <c r="AR55" s="5669"/>
      <c r="AS55" s="5670"/>
      <c r="AT55" s="5668"/>
      <c r="AU55" s="5669"/>
      <c r="AV55" s="5670"/>
      <c r="AW55" s="5664"/>
      <c r="AX55" s="5665"/>
      <c r="AY55" s="5666"/>
      <c r="AZ55" s="5531"/>
      <c r="BA55" s="5532"/>
      <c r="BB55" s="5535"/>
      <c r="BC55" s="5782"/>
      <c r="BD55" s="5783"/>
      <c r="BE55" s="5380"/>
      <c r="BF55" s="5443"/>
      <c r="BG55" s="5444"/>
      <c r="BH55" s="5444"/>
      <c r="BI55" s="5444"/>
      <c r="BJ55" s="5445"/>
    </row>
    <row r="56" spans="1:62" s="1085" customFormat="1" ht="14.1" customHeight="1">
      <c r="A56" s="5113"/>
      <c r="B56" s="5777"/>
      <c r="C56" s="5778"/>
      <c r="D56" s="5779"/>
      <c r="E56" s="5780"/>
      <c r="F56" s="5781"/>
      <c r="G56" s="5089"/>
      <c r="H56" s="5090"/>
      <c r="I56" s="5090"/>
      <c r="J56" s="5090"/>
      <c r="K56" s="5090"/>
      <c r="L56" s="5091"/>
      <c r="M56" s="5264"/>
      <c r="N56" s="5120"/>
      <c r="O56" s="5121"/>
      <c r="P56" s="5122"/>
      <c r="Q56" s="5427"/>
      <c r="R56" s="5428"/>
      <c r="S56" s="5439"/>
      <c r="T56" s="2620"/>
      <c r="U56" s="1125"/>
      <c r="V56" s="1126" t="s">
        <v>47</v>
      </c>
      <c r="W56" s="1372"/>
      <c r="X56" s="1126" t="s">
        <v>47</v>
      </c>
      <c r="Y56" s="1372"/>
      <c r="Z56" s="1126" t="s">
        <v>47</v>
      </c>
      <c r="AA56" s="1173"/>
      <c r="AB56" s="1174"/>
      <c r="AC56" s="1175"/>
      <c r="AD56" s="1176"/>
      <c r="AE56" s="5315"/>
      <c r="AF56" s="5316"/>
      <c r="AG56" s="5317"/>
      <c r="AH56" s="5315"/>
      <c r="AI56" s="5316"/>
      <c r="AJ56" s="5317"/>
      <c r="AK56" s="5285"/>
      <c r="AL56" s="5286"/>
      <c r="AM56" s="5287"/>
      <c r="AN56" s="5595"/>
      <c r="AO56" s="5596"/>
      <c r="AP56" s="5597"/>
      <c r="AQ56" s="5595"/>
      <c r="AR56" s="5596"/>
      <c r="AS56" s="5597"/>
      <c r="AT56" s="5595"/>
      <c r="AU56" s="5596"/>
      <c r="AV56" s="5597"/>
      <c r="AW56" s="5473"/>
      <c r="AX56" s="5474"/>
      <c r="AY56" s="5475"/>
      <c r="AZ56" s="5479"/>
      <c r="BA56" s="5480"/>
      <c r="BB56" s="5481"/>
      <c r="BC56" s="5653"/>
      <c r="BD56" s="5654"/>
      <c r="BE56" s="5381"/>
      <c r="BF56" s="5288"/>
      <c r="BG56" s="5289"/>
      <c r="BH56" s="5289"/>
      <c r="BI56" s="5289"/>
      <c r="BJ56" s="5290"/>
    </row>
    <row r="57" spans="1:62" s="1085" customFormat="1" ht="14.1" customHeight="1">
      <c r="A57" s="5111">
        <v>10</v>
      </c>
      <c r="B57" s="5114"/>
      <c r="C57" s="5115"/>
      <c r="D57" s="5115"/>
      <c r="E57" s="5115"/>
      <c r="F57" s="5116"/>
      <c r="G57" s="5083"/>
      <c r="H57" s="5084"/>
      <c r="I57" s="5084"/>
      <c r="J57" s="5084"/>
      <c r="K57" s="5084"/>
      <c r="L57" s="5085"/>
      <c r="M57" s="5513"/>
      <c r="N57" s="5650"/>
      <c r="O57" s="5651"/>
      <c r="P57" s="5652"/>
      <c r="Q57" s="5423"/>
      <c r="R57" s="5424"/>
      <c r="S57" s="5435"/>
      <c r="T57" s="5436"/>
      <c r="U57" s="5429"/>
      <c r="V57" s="5431" t="s">
        <v>154</v>
      </c>
      <c r="W57" s="5433"/>
      <c r="X57" s="5431" t="s">
        <v>154</v>
      </c>
      <c r="Y57" s="4166"/>
      <c r="Z57" s="5431" t="s">
        <v>154</v>
      </c>
      <c r="AA57" s="5822"/>
      <c r="AB57" s="5823"/>
      <c r="AC57" s="5825"/>
      <c r="AD57" s="5823"/>
      <c r="AE57" s="5826"/>
      <c r="AF57" s="5827"/>
      <c r="AG57" s="5828"/>
      <c r="AH57" s="5826"/>
      <c r="AI57" s="5827"/>
      <c r="AJ57" s="5828"/>
      <c r="AK57" s="5505">
        <f>SUM(AE57:AJ59)</f>
        <v>0</v>
      </c>
      <c r="AL57" s="5506"/>
      <c r="AM57" s="5507"/>
      <c r="AN57" s="5467"/>
      <c r="AO57" s="5468"/>
      <c r="AP57" s="5469"/>
      <c r="AQ57" s="5467"/>
      <c r="AR57" s="5468"/>
      <c r="AS57" s="5469"/>
      <c r="AT57" s="5467"/>
      <c r="AU57" s="5468"/>
      <c r="AV57" s="5469"/>
      <c r="AW57" s="5470">
        <f>SUM(AN57:AV59)</f>
        <v>0</v>
      </c>
      <c r="AX57" s="5471"/>
      <c r="AY57" s="5472"/>
      <c r="AZ57" s="5476">
        <f>AC57+AK57+AW57</f>
        <v>0</v>
      </c>
      <c r="BA57" s="5477"/>
      <c r="BB57" s="5478"/>
      <c r="BC57" s="5736"/>
      <c r="BD57" s="5640"/>
      <c r="BE57" s="5379"/>
      <c r="BF57" s="5676"/>
      <c r="BG57" s="5677"/>
      <c r="BH57" s="5677"/>
      <c r="BI57" s="5677"/>
      <c r="BJ57" s="5678"/>
    </row>
    <row r="58" spans="1:62" s="1085" customFormat="1" ht="14.1" customHeight="1">
      <c r="A58" s="5112"/>
      <c r="B58" s="5774"/>
      <c r="C58" s="5775"/>
      <c r="D58" s="5775"/>
      <c r="E58" s="5775"/>
      <c r="F58" s="5776"/>
      <c r="G58" s="5086"/>
      <c r="H58" s="5087"/>
      <c r="I58" s="5087"/>
      <c r="J58" s="5087"/>
      <c r="K58" s="5087"/>
      <c r="L58" s="5088"/>
      <c r="M58" s="5263"/>
      <c r="N58" s="5683"/>
      <c r="O58" s="5684"/>
      <c r="P58" s="5685"/>
      <c r="Q58" s="5425"/>
      <c r="R58" s="5426"/>
      <c r="S58" s="5437"/>
      <c r="T58" s="5438"/>
      <c r="U58" s="5430"/>
      <c r="V58" s="5432"/>
      <c r="W58" s="5434"/>
      <c r="X58" s="5432"/>
      <c r="Y58" s="4169"/>
      <c r="Z58" s="5432"/>
      <c r="AA58" s="5824"/>
      <c r="AB58" s="5767"/>
      <c r="AC58" s="5766"/>
      <c r="AD58" s="5767"/>
      <c r="AE58" s="5276"/>
      <c r="AF58" s="5277"/>
      <c r="AG58" s="5278"/>
      <c r="AH58" s="5276"/>
      <c r="AI58" s="5277"/>
      <c r="AJ58" s="5278"/>
      <c r="AK58" s="5282"/>
      <c r="AL58" s="5283"/>
      <c r="AM58" s="5284"/>
      <c r="AN58" s="5668"/>
      <c r="AO58" s="5669"/>
      <c r="AP58" s="5670"/>
      <c r="AQ58" s="5668"/>
      <c r="AR58" s="5669"/>
      <c r="AS58" s="5670"/>
      <c r="AT58" s="5668"/>
      <c r="AU58" s="5669"/>
      <c r="AV58" s="5670"/>
      <c r="AW58" s="5664"/>
      <c r="AX58" s="5665"/>
      <c r="AY58" s="5666"/>
      <c r="AZ58" s="5531"/>
      <c r="BA58" s="5532"/>
      <c r="BB58" s="5535"/>
      <c r="BC58" s="5782"/>
      <c r="BD58" s="5783"/>
      <c r="BE58" s="5380"/>
      <c r="BF58" s="5443"/>
      <c r="BG58" s="5444"/>
      <c r="BH58" s="5444"/>
      <c r="BI58" s="5444"/>
      <c r="BJ58" s="5445"/>
    </row>
    <row r="59" spans="1:62" s="1085" customFormat="1" ht="14.1" customHeight="1">
      <c r="A59" s="5113"/>
      <c r="B59" s="5777"/>
      <c r="C59" s="5778"/>
      <c r="D59" s="5779"/>
      <c r="E59" s="5780"/>
      <c r="F59" s="5781"/>
      <c r="G59" s="5089"/>
      <c r="H59" s="5090"/>
      <c r="I59" s="5090"/>
      <c r="J59" s="5090"/>
      <c r="K59" s="5090"/>
      <c r="L59" s="5091"/>
      <c r="M59" s="5264"/>
      <c r="N59" s="5120"/>
      <c r="O59" s="5121"/>
      <c r="P59" s="5122"/>
      <c r="Q59" s="5427"/>
      <c r="R59" s="5428"/>
      <c r="S59" s="5439"/>
      <c r="T59" s="2620"/>
      <c r="U59" s="1125"/>
      <c r="V59" s="1126" t="s">
        <v>47</v>
      </c>
      <c r="W59" s="1372"/>
      <c r="X59" s="1126" t="s">
        <v>47</v>
      </c>
      <c r="Y59" s="1372"/>
      <c r="Z59" s="1126" t="s">
        <v>47</v>
      </c>
      <c r="AA59" s="1173"/>
      <c r="AB59" s="1174"/>
      <c r="AC59" s="1175"/>
      <c r="AD59" s="1176"/>
      <c r="AE59" s="5315"/>
      <c r="AF59" s="5316"/>
      <c r="AG59" s="5317"/>
      <c r="AH59" s="5315"/>
      <c r="AI59" s="5316"/>
      <c r="AJ59" s="5317"/>
      <c r="AK59" s="5285"/>
      <c r="AL59" s="5286"/>
      <c r="AM59" s="5287"/>
      <c r="AN59" s="5595"/>
      <c r="AO59" s="5596"/>
      <c r="AP59" s="5597"/>
      <c r="AQ59" s="5595"/>
      <c r="AR59" s="5596"/>
      <c r="AS59" s="5597"/>
      <c r="AT59" s="5595"/>
      <c r="AU59" s="5596"/>
      <c r="AV59" s="5597"/>
      <c r="AW59" s="5473"/>
      <c r="AX59" s="5474"/>
      <c r="AY59" s="5475"/>
      <c r="AZ59" s="5479"/>
      <c r="BA59" s="5480"/>
      <c r="BB59" s="5481"/>
      <c r="BC59" s="5653"/>
      <c r="BD59" s="5654"/>
      <c r="BE59" s="5381"/>
      <c r="BF59" s="5288"/>
      <c r="BG59" s="5289"/>
      <c r="BH59" s="5289"/>
      <c r="BI59" s="5289"/>
      <c r="BJ59" s="5290"/>
    </row>
    <row r="60" spans="1:62" s="1085" customFormat="1" ht="14.1" customHeight="1">
      <c r="A60" s="5111">
        <v>11</v>
      </c>
      <c r="B60" s="5114"/>
      <c r="C60" s="5115"/>
      <c r="D60" s="5115"/>
      <c r="E60" s="5115"/>
      <c r="F60" s="5116"/>
      <c r="G60" s="5083"/>
      <c r="H60" s="5084"/>
      <c r="I60" s="5084"/>
      <c r="J60" s="5084"/>
      <c r="K60" s="5084"/>
      <c r="L60" s="5085"/>
      <c r="M60" s="5513"/>
      <c r="N60" s="5650"/>
      <c r="O60" s="5651"/>
      <c r="P60" s="5652"/>
      <c r="Q60" s="5423"/>
      <c r="R60" s="5424"/>
      <c r="S60" s="5435"/>
      <c r="T60" s="5436"/>
      <c r="U60" s="5429"/>
      <c r="V60" s="5431" t="s">
        <v>154</v>
      </c>
      <c r="W60" s="5433"/>
      <c r="X60" s="5431" t="s">
        <v>154</v>
      </c>
      <c r="Y60" s="4166"/>
      <c r="Z60" s="5431" t="s">
        <v>154</v>
      </c>
      <c r="AA60" s="5822"/>
      <c r="AB60" s="5823"/>
      <c r="AC60" s="5825"/>
      <c r="AD60" s="5823"/>
      <c r="AE60" s="5826"/>
      <c r="AF60" s="5827"/>
      <c r="AG60" s="5828"/>
      <c r="AH60" s="5826"/>
      <c r="AI60" s="5827"/>
      <c r="AJ60" s="5828"/>
      <c r="AK60" s="5505">
        <f>SUM(AE60:AJ62)</f>
        <v>0</v>
      </c>
      <c r="AL60" s="5506"/>
      <c r="AM60" s="5507"/>
      <c r="AN60" s="5467"/>
      <c r="AO60" s="5468"/>
      <c r="AP60" s="5469"/>
      <c r="AQ60" s="5467"/>
      <c r="AR60" s="5468"/>
      <c r="AS60" s="5469"/>
      <c r="AT60" s="5467"/>
      <c r="AU60" s="5468"/>
      <c r="AV60" s="5469"/>
      <c r="AW60" s="5470">
        <f>SUM(AN60:AV62)</f>
        <v>0</v>
      </c>
      <c r="AX60" s="5471"/>
      <c r="AY60" s="5472"/>
      <c r="AZ60" s="5476">
        <f>AC60+AK60+AW60</f>
        <v>0</v>
      </c>
      <c r="BA60" s="5477"/>
      <c r="BB60" s="5478"/>
      <c r="BC60" s="5736"/>
      <c r="BD60" s="5640"/>
      <c r="BE60" s="5379"/>
      <c r="BF60" s="5676"/>
      <c r="BG60" s="5677"/>
      <c r="BH60" s="5677"/>
      <c r="BI60" s="5677"/>
      <c r="BJ60" s="5678"/>
    </row>
    <row r="61" spans="1:62" s="1085" customFormat="1" ht="14.1" customHeight="1">
      <c r="A61" s="5112"/>
      <c r="B61" s="5774"/>
      <c r="C61" s="5775"/>
      <c r="D61" s="5775"/>
      <c r="E61" s="5775"/>
      <c r="F61" s="5776"/>
      <c r="G61" s="5086"/>
      <c r="H61" s="5087"/>
      <c r="I61" s="5087"/>
      <c r="J61" s="5087"/>
      <c r="K61" s="5087"/>
      <c r="L61" s="5088"/>
      <c r="M61" s="5263"/>
      <c r="N61" s="5683"/>
      <c r="O61" s="5684"/>
      <c r="P61" s="5685"/>
      <c r="Q61" s="5425"/>
      <c r="R61" s="5426"/>
      <c r="S61" s="5437"/>
      <c r="T61" s="5438"/>
      <c r="U61" s="5430"/>
      <c r="V61" s="5432"/>
      <c r="W61" s="5434"/>
      <c r="X61" s="5432"/>
      <c r="Y61" s="4169"/>
      <c r="Z61" s="5432"/>
      <c r="AA61" s="5824"/>
      <c r="AB61" s="5767"/>
      <c r="AC61" s="5766"/>
      <c r="AD61" s="5767"/>
      <c r="AE61" s="5276"/>
      <c r="AF61" s="5277"/>
      <c r="AG61" s="5278"/>
      <c r="AH61" s="5276"/>
      <c r="AI61" s="5277"/>
      <c r="AJ61" s="5278"/>
      <c r="AK61" s="5282"/>
      <c r="AL61" s="5283"/>
      <c r="AM61" s="5284"/>
      <c r="AN61" s="5668"/>
      <c r="AO61" s="5669"/>
      <c r="AP61" s="5670"/>
      <c r="AQ61" s="5668"/>
      <c r="AR61" s="5669"/>
      <c r="AS61" s="5670"/>
      <c r="AT61" s="5668"/>
      <c r="AU61" s="5669"/>
      <c r="AV61" s="5670"/>
      <c r="AW61" s="5664"/>
      <c r="AX61" s="5665"/>
      <c r="AY61" s="5666"/>
      <c r="AZ61" s="5531"/>
      <c r="BA61" s="5532"/>
      <c r="BB61" s="5535"/>
      <c r="BC61" s="5782"/>
      <c r="BD61" s="5783"/>
      <c r="BE61" s="5380"/>
      <c r="BF61" s="5443"/>
      <c r="BG61" s="5444"/>
      <c r="BH61" s="5444"/>
      <c r="BI61" s="5444"/>
      <c r="BJ61" s="5445"/>
    </row>
    <row r="62" spans="1:62" s="1085" customFormat="1" ht="14.1" customHeight="1">
      <c r="A62" s="5113"/>
      <c r="B62" s="5777"/>
      <c r="C62" s="5778"/>
      <c r="D62" s="5779"/>
      <c r="E62" s="5780"/>
      <c r="F62" s="5781"/>
      <c r="G62" s="5089"/>
      <c r="H62" s="5090"/>
      <c r="I62" s="5090"/>
      <c r="J62" s="5090"/>
      <c r="K62" s="5090"/>
      <c r="L62" s="5091"/>
      <c r="M62" s="5264"/>
      <c r="N62" s="5120"/>
      <c r="O62" s="5121"/>
      <c r="P62" s="5122"/>
      <c r="Q62" s="5427"/>
      <c r="R62" s="5428"/>
      <c r="S62" s="5439"/>
      <c r="T62" s="2620"/>
      <c r="U62" s="1125"/>
      <c r="V62" s="1126" t="s">
        <v>47</v>
      </c>
      <c r="W62" s="1372"/>
      <c r="X62" s="1126" t="s">
        <v>47</v>
      </c>
      <c r="Y62" s="1372"/>
      <c r="Z62" s="1126" t="s">
        <v>47</v>
      </c>
      <c r="AA62" s="1173"/>
      <c r="AB62" s="1174"/>
      <c r="AC62" s="1175"/>
      <c r="AD62" s="1176"/>
      <c r="AE62" s="5315"/>
      <c r="AF62" s="5316"/>
      <c r="AG62" s="5317"/>
      <c r="AH62" s="5315"/>
      <c r="AI62" s="5316"/>
      <c r="AJ62" s="5317"/>
      <c r="AK62" s="5285"/>
      <c r="AL62" s="5286"/>
      <c r="AM62" s="5287"/>
      <c r="AN62" s="5595"/>
      <c r="AO62" s="5596"/>
      <c r="AP62" s="5597"/>
      <c r="AQ62" s="5595"/>
      <c r="AR62" s="5596"/>
      <c r="AS62" s="5597"/>
      <c r="AT62" s="5595"/>
      <c r="AU62" s="5596"/>
      <c r="AV62" s="5597"/>
      <c r="AW62" s="5473"/>
      <c r="AX62" s="5474"/>
      <c r="AY62" s="5475"/>
      <c r="AZ62" s="5479"/>
      <c r="BA62" s="5480"/>
      <c r="BB62" s="5481"/>
      <c r="BC62" s="5653"/>
      <c r="BD62" s="5654"/>
      <c r="BE62" s="5381"/>
      <c r="BF62" s="5288"/>
      <c r="BG62" s="5289"/>
      <c r="BH62" s="5289"/>
      <c r="BI62" s="5289"/>
      <c r="BJ62" s="5290"/>
    </row>
    <row r="63" spans="1:62" s="1085" customFormat="1" ht="14.1" customHeight="1">
      <c r="A63" s="5111">
        <v>12</v>
      </c>
      <c r="B63" s="5114"/>
      <c r="C63" s="5115"/>
      <c r="D63" s="5115"/>
      <c r="E63" s="5115"/>
      <c r="F63" s="5116"/>
      <c r="G63" s="5083"/>
      <c r="H63" s="5084"/>
      <c r="I63" s="5084"/>
      <c r="J63" s="5084"/>
      <c r="K63" s="5084"/>
      <c r="L63" s="5085"/>
      <c r="M63" s="5513"/>
      <c r="N63" s="5650"/>
      <c r="O63" s="5651"/>
      <c r="P63" s="5652"/>
      <c r="Q63" s="5423"/>
      <c r="R63" s="5424"/>
      <c r="S63" s="5435"/>
      <c r="T63" s="5436"/>
      <c r="U63" s="5429"/>
      <c r="V63" s="5431" t="s">
        <v>154</v>
      </c>
      <c r="W63" s="5433"/>
      <c r="X63" s="5431" t="s">
        <v>154</v>
      </c>
      <c r="Y63" s="4166"/>
      <c r="Z63" s="5431" t="s">
        <v>154</v>
      </c>
      <c r="AA63" s="5822"/>
      <c r="AB63" s="5823"/>
      <c r="AC63" s="5825"/>
      <c r="AD63" s="5823"/>
      <c r="AE63" s="5826"/>
      <c r="AF63" s="5827"/>
      <c r="AG63" s="5828"/>
      <c r="AH63" s="5826"/>
      <c r="AI63" s="5827"/>
      <c r="AJ63" s="5828"/>
      <c r="AK63" s="5505">
        <f>SUM(AE63:AJ65)</f>
        <v>0</v>
      </c>
      <c r="AL63" s="5506"/>
      <c r="AM63" s="5507"/>
      <c r="AN63" s="5467"/>
      <c r="AO63" s="5468"/>
      <c r="AP63" s="5469"/>
      <c r="AQ63" s="5467"/>
      <c r="AR63" s="5468"/>
      <c r="AS63" s="5469"/>
      <c r="AT63" s="5467"/>
      <c r="AU63" s="5468"/>
      <c r="AV63" s="5469"/>
      <c r="AW63" s="5470">
        <f>SUM(AN63:AV65)</f>
        <v>0</v>
      </c>
      <c r="AX63" s="5471"/>
      <c r="AY63" s="5472"/>
      <c r="AZ63" s="5476">
        <f>AC63+AK63+AW63</f>
        <v>0</v>
      </c>
      <c r="BA63" s="5477"/>
      <c r="BB63" s="5478"/>
      <c r="BC63" s="5736"/>
      <c r="BD63" s="5640"/>
      <c r="BE63" s="5379"/>
      <c r="BF63" s="5676"/>
      <c r="BG63" s="5677"/>
      <c r="BH63" s="5677"/>
      <c r="BI63" s="5677"/>
      <c r="BJ63" s="5678"/>
    </row>
    <row r="64" spans="1:62" s="1085" customFormat="1" ht="14.1" customHeight="1">
      <c r="A64" s="5112"/>
      <c r="B64" s="5774"/>
      <c r="C64" s="5775"/>
      <c r="D64" s="5775"/>
      <c r="E64" s="5775"/>
      <c r="F64" s="5776"/>
      <c r="G64" s="5086"/>
      <c r="H64" s="5087"/>
      <c r="I64" s="5087"/>
      <c r="J64" s="5087"/>
      <c r="K64" s="5087"/>
      <c r="L64" s="5088"/>
      <c r="M64" s="5263"/>
      <c r="N64" s="5683"/>
      <c r="O64" s="5684"/>
      <c r="P64" s="5685"/>
      <c r="Q64" s="5425"/>
      <c r="R64" s="5426"/>
      <c r="S64" s="5437"/>
      <c r="T64" s="5438"/>
      <c r="U64" s="5430"/>
      <c r="V64" s="5432"/>
      <c r="W64" s="5434"/>
      <c r="X64" s="5432"/>
      <c r="Y64" s="4169"/>
      <c r="Z64" s="5432"/>
      <c r="AA64" s="5824"/>
      <c r="AB64" s="5767"/>
      <c r="AC64" s="5766"/>
      <c r="AD64" s="5767"/>
      <c r="AE64" s="5276"/>
      <c r="AF64" s="5277"/>
      <c r="AG64" s="5278"/>
      <c r="AH64" s="5276"/>
      <c r="AI64" s="5277"/>
      <c r="AJ64" s="5278"/>
      <c r="AK64" s="5282"/>
      <c r="AL64" s="5283"/>
      <c r="AM64" s="5284"/>
      <c r="AN64" s="5668"/>
      <c r="AO64" s="5669"/>
      <c r="AP64" s="5670"/>
      <c r="AQ64" s="5668"/>
      <c r="AR64" s="5669"/>
      <c r="AS64" s="5670"/>
      <c r="AT64" s="5668"/>
      <c r="AU64" s="5669"/>
      <c r="AV64" s="5670"/>
      <c r="AW64" s="5664"/>
      <c r="AX64" s="5665"/>
      <c r="AY64" s="5666"/>
      <c r="AZ64" s="5531"/>
      <c r="BA64" s="5532"/>
      <c r="BB64" s="5535"/>
      <c r="BC64" s="5782"/>
      <c r="BD64" s="5783"/>
      <c r="BE64" s="5380"/>
      <c r="BF64" s="5443"/>
      <c r="BG64" s="5444"/>
      <c r="BH64" s="5444"/>
      <c r="BI64" s="5444"/>
      <c r="BJ64" s="5445"/>
    </row>
    <row r="65" spans="1:62" s="1085" customFormat="1" ht="14.1" customHeight="1">
      <c r="A65" s="5113"/>
      <c r="B65" s="5777"/>
      <c r="C65" s="5778"/>
      <c r="D65" s="5779"/>
      <c r="E65" s="5780"/>
      <c r="F65" s="5781"/>
      <c r="G65" s="5089"/>
      <c r="H65" s="5090"/>
      <c r="I65" s="5090"/>
      <c r="J65" s="5090"/>
      <c r="K65" s="5090"/>
      <c r="L65" s="5091"/>
      <c r="M65" s="5264"/>
      <c r="N65" s="5120"/>
      <c r="O65" s="5121"/>
      <c r="P65" s="5122"/>
      <c r="Q65" s="5427"/>
      <c r="R65" s="5428"/>
      <c r="S65" s="5439"/>
      <c r="T65" s="2620"/>
      <c r="U65" s="1125"/>
      <c r="V65" s="1126" t="s">
        <v>47</v>
      </c>
      <c r="W65" s="1372"/>
      <c r="X65" s="1126" t="s">
        <v>47</v>
      </c>
      <c r="Y65" s="1372"/>
      <c r="Z65" s="1126" t="s">
        <v>47</v>
      </c>
      <c r="AA65" s="1173"/>
      <c r="AB65" s="1174"/>
      <c r="AC65" s="1175"/>
      <c r="AD65" s="1176"/>
      <c r="AE65" s="5315"/>
      <c r="AF65" s="5316"/>
      <c r="AG65" s="5317"/>
      <c r="AH65" s="5315"/>
      <c r="AI65" s="5316"/>
      <c r="AJ65" s="5317"/>
      <c r="AK65" s="5285"/>
      <c r="AL65" s="5286"/>
      <c r="AM65" s="5287"/>
      <c r="AN65" s="5595"/>
      <c r="AO65" s="5596"/>
      <c r="AP65" s="5597"/>
      <c r="AQ65" s="5595"/>
      <c r="AR65" s="5596"/>
      <c r="AS65" s="5597"/>
      <c r="AT65" s="5595"/>
      <c r="AU65" s="5596"/>
      <c r="AV65" s="5597"/>
      <c r="AW65" s="5473"/>
      <c r="AX65" s="5474"/>
      <c r="AY65" s="5475"/>
      <c r="AZ65" s="5479"/>
      <c r="BA65" s="5480"/>
      <c r="BB65" s="5481"/>
      <c r="BC65" s="5653"/>
      <c r="BD65" s="5654"/>
      <c r="BE65" s="5381"/>
      <c r="BF65" s="5288"/>
      <c r="BG65" s="5289"/>
      <c r="BH65" s="5289"/>
      <c r="BI65" s="5289"/>
      <c r="BJ65" s="5290"/>
    </row>
    <row r="66" spans="1:62" s="1085" customFormat="1" ht="14.1" customHeight="1">
      <c r="A66" s="5111">
        <v>13</v>
      </c>
      <c r="B66" s="5114"/>
      <c r="C66" s="5115"/>
      <c r="D66" s="5115"/>
      <c r="E66" s="5115"/>
      <c r="F66" s="5116"/>
      <c r="G66" s="5083"/>
      <c r="H66" s="5084"/>
      <c r="I66" s="5084"/>
      <c r="J66" s="5084"/>
      <c r="K66" s="5084"/>
      <c r="L66" s="5085"/>
      <c r="M66" s="5513"/>
      <c r="N66" s="5650"/>
      <c r="O66" s="5651"/>
      <c r="P66" s="5652"/>
      <c r="Q66" s="5423"/>
      <c r="R66" s="5424"/>
      <c r="S66" s="5435"/>
      <c r="T66" s="5436"/>
      <c r="U66" s="5429"/>
      <c r="V66" s="5431" t="s">
        <v>154</v>
      </c>
      <c r="W66" s="5433"/>
      <c r="X66" s="5431" t="s">
        <v>154</v>
      </c>
      <c r="Y66" s="4166"/>
      <c r="Z66" s="5431" t="s">
        <v>154</v>
      </c>
      <c r="AA66" s="5822"/>
      <c r="AB66" s="5823"/>
      <c r="AC66" s="5825"/>
      <c r="AD66" s="5823"/>
      <c r="AE66" s="5826"/>
      <c r="AF66" s="5827"/>
      <c r="AG66" s="5828"/>
      <c r="AH66" s="5826"/>
      <c r="AI66" s="5827"/>
      <c r="AJ66" s="5828"/>
      <c r="AK66" s="5505">
        <f>SUM(AE66:AJ68)</f>
        <v>0</v>
      </c>
      <c r="AL66" s="5506"/>
      <c r="AM66" s="5507"/>
      <c r="AN66" s="5467"/>
      <c r="AO66" s="5468"/>
      <c r="AP66" s="5469"/>
      <c r="AQ66" s="5467"/>
      <c r="AR66" s="5468"/>
      <c r="AS66" s="5469"/>
      <c r="AT66" s="5467"/>
      <c r="AU66" s="5468"/>
      <c r="AV66" s="5469"/>
      <c r="AW66" s="5470">
        <f>SUM(AN66:AV68)</f>
        <v>0</v>
      </c>
      <c r="AX66" s="5471"/>
      <c r="AY66" s="5472"/>
      <c r="AZ66" s="5476">
        <f>AC66+AK66+AW66</f>
        <v>0</v>
      </c>
      <c r="BA66" s="5477"/>
      <c r="BB66" s="5478"/>
      <c r="BC66" s="5736"/>
      <c r="BD66" s="5640"/>
      <c r="BE66" s="5379"/>
      <c r="BF66" s="5676"/>
      <c r="BG66" s="5677"/>
      <c r="BH66" s="5677"/>
      <c r="BI66" s="5677"/>
      <c r="BJ66" s="5678"/>
    </row>
    <row r="67" spans="1:62" s="1085" customFormat="1" ht="14.1" customHeight="1">
      <c r="A67" s="5112"/>
      <c r="B67" s="5774"/>
      <c r="C67" s="5775"/>
      <c r="D67" s="5775"/>
      <c r="E67" s="5775"/>
      <c r="F67" s="5776"/>
      <c r="G67" s="5086"/>
      <c r="H67" s="5087"/>
      <c r="I67" s="5087"/>
      <c r="J67" s="5087"/>
      <c r="K67" s="5087"/>
      <c r="L67" s="5088"/>
      <c r="M67" s="5263"/>
      <c r="N67" s="5683"/>
      <c r="O67" s="5684"/>
      <c r="P67" s="5685"/>
      <c r="Q67" s="5425"/>
      <c r="R67" s="5426"/>
      <c r="S67" s="5437"/>
      <c r="T67" s="5438"/>
      <c r="U67" s="5430"/>
      <c r="V67" s="5432"/>
      <c r="W67" s="5434"/>
      <c r="X67" s="5432"/>
      <c r="Y67" s="4169"/>
      <c r="Z67" s="5432"/>
      <c r="AA67" s="5824"/>
      <c r="AB67" s="5767"/>
      <c r="AC67" s="5766"/>
      <c r="AD67" s="5767"/>
      <c r="AE67" s="5276"/>
      <c r="AF67" s="5277"/>
      <c r="AG67" s="5278"/>
      <c r="AH67" s="5276"/>
      <c r="AI67" s="5277"/>
      <c r="AJ67" s="5278"/>
      <c r="AK67" s="5282"/>
      <c r="AL67" s="5283"/>
      <c r="AM67" s="5284"/>
      <c r="AN67" s="5668"/>
      <c r="AO67" s="5669"/>
      <c r="AP67" s="5670"/>
      <c r="AQ67" s="5668"/>
      <c r="AR67" s="5669"/>
      <c r="AS67" s="5670"/>
      <c r="AT67" s="5668"/>
      <c r="AU67" s="5669"/>
      <c r="AV67" s="5670"/>
      <c r="AW67" s="5664"/>
      <c r="AX67" s="5665"/>
      <c r="AY67" s="5666"/>
      <c r="AZ67" s="5531"/>
      <c r="BA67" s="5532"/>
      <c r="BB67" s="5535"/>
      <c r="BC67" s="5782"/>
      <c r="BD67" s="5783"/>
      <c r="BE67" s="5380"/>
      <c r="BF67" s="5443"/>
      <c r="BG67" s="5444"/>
      <c r="BH67" s="5444"/>
      <c r="BI67" s="5444"/>
      <c r="BJ67" s="5445"/>
    </row>
    <row r="68" spans="1:62" s="1085" customFormat="1" ht="14.1" customHeight="1">
      <c r="A68" s="5113"/>
      <c r="B68" s="5777"/>
      <c r="C68" s="5778"/>
      <c r="D68" s="5779"/>
      <c r="E68" s="5780"/>
      <c r="F68" s="5781"/>
      <c r="G68" s="5089"/>
      <c r="H68" s="5090"/>
      <c r="I68" s="5090"/>
      <c r="J68" s="5090"/>
      <c r="K68" s="5090"/>
      <c r="L68" s="5091"/>
      <c r="M68" s="5264"/>
      <c r="N68" s="5120"/>
      <c r="O68" s="5121"/>
      <c r="P68" s="5122"/>
      <c r="Q68" s="5427"/>
      <c r="R68" s="5428"/>
      <c r="S68" s="5439"/>
      <c r="T68" s="2620"/>
      <c r="U68" s="1125"/>
      <c r="V68" s="1126" t="s">
        <v>47</v>
      </c>
      <c r="W68" s="1372"/>
      <c r="X68" s="1126" t="s">
        <v>47</v>
      </c>
      <c r="Y68" s="1372"/>
      <c r="Z68" s="1126" t="s">
        <v>47</v>
      </c>
      <c r="AA68" s="1173"/>
      <c r="AB68" s="1174"/>
      <c r="AC68" s="1175"/>
      <c r="AD68" s="1176"/>
      <c r="AE68" s="5315"/>
      <c r="AF68" s="5316"/>
      <c r="AG68" s="5317"/>
      <c r="AH68" s="5315"/>
      <c r="AI68" s="5316"/>
      <c r="AJ68" s="5317"/>
      <c r="AK68" s="5285"/>
      <c r="AL68" s="5286"/>
      <c r="AM68" s="5287"/>
      <c r="AN68" s="5595"/>
      <c r="AO68" s="5596"/>
      <c r="AP68" s="5597"/>
      <c r="AQ68" s="5595"/>
      <c r="AR68" s="5596"/>
      <c r="AS68" s="5597"/>
      <c r="AT68" s="5595"/>
      <c r="AU68" s="5596"/>
      <c r="AV68" s="5597"/>
      <c r="AW68" s="5473"/>
      <c r="AX68" s="5474"/>
      <c r="AY68" s="5475"/>
      <c r="AZ68" s="5479"/>
      <c r="BA68" s="5480"/>
      <c r="BB68" s="5481"/>
      <c r="BC68" s="5653"/>
      <c r="BD68" s="5654"/>
      <c r="BE68" s="5381"/>
      <c r="BF68" s="5288"/>
      <c r="BG68" s="5289"/>
      <c r="BH68" s="5289"/>
      <c r="BI68" s="5289"/>
      <c r="BJ68" s="5290"/>
    </row>
    <row r="69" spans="1:62" s="1085" customFormat="1" ht="14.1" customHeight="1">
      <c r="A69" s="5111">
        <v>14</v>
      </c>
      <c r="B69" s="5114"/>
      <c r="C69" s="5115"/>
      <c r="D69" s="5115"/>
      <c r="E69" s="5115"/>
      <c r="F69" s="5116"/>
      <c r="G69" s="5083"/>
      <c r="H69" s="5084"/>
      <c r="I69" s="5084"/>
      <c r="J69" s="5084"/>
      <c r="K69" s="5084"/>
      <c r="L69" s="5085"/>
      <c r="M69" s="5513"/>
      <c r="N69" s="5650"/>
      <c r="O69" s="5651"/>
      <c r="P69" s="5652"/>
      <c r="Q69" s="5423"/>
      <c r="R69" s="5424"/>
      <c r="S69" s="5435"/>
      <c r="T69" s="5436"/>
      <c r="U69" s="5429"/>
      <c r="V69" s="5431" t="s">
        <v>154</v>
      </c>
      <c r="W69" s="5433"/>
      <c r="X69" s="5431" t="s">
        <v>154</v>
      </c>
      <c r="Y69" s="4166"/>
      <c r="Z69" s="5431" t="s">
        <v>154</v>
      </c>
      <c r="AA69" s="5822"/>
      <c r="AB69" s="5823"/>
      <c r="AC69" s="5825"/>
      <c r="AD69" s="5823"/>
      <c r="AE69" s="5826"/>
      <c r="AF69" s="5827"/>
      <c r="AG69" s="5828"/>
      <c r="AH69" s="5826"/>
      <c r="AI69" s="5827"/>
      <c r="AJ69" s="5828"/>
      <c r="AK69" s="5505">
        <f>SUM(AE69:AJ71)</f>
        <v>0</v>
      </c>
      <c r="AL69" s="5506"/>
      <c r="AM69" s="5507"/>
      <c r="AN69" s="5467"/>
      <c r="AO69" s="5468"/>
      <c r="AP69" s="5469"/>
      <c r="AQ69" s="5467"/>
      <c r="AR69" s="5468"/>
      <c r="AS69" s="5469"/>
      <c r="AT69" s="5467"/>
      <c r="AU69" s="5468"/>
      <c r="AV69" s="5469"/>
      <c r="AW69" s="5470">
        <f>SUM(AN69:AV71)</f>
        <v>0</v>
      </c>
      <c r="AX69" s="5471"/>
      <c r="AY69" s="5472"/>
      <c r="AZ69" s="5476">
        <f>AC69+AK69+AW69</f>
        <v>0</v>
      </c>
      <c r="BA69" s="5477"/>
      <c r="BB69" s="5478"/>
      <c r="BC69" s="5736"/>
      <c r="BD69" s="5640"/>
      <c r="BE69" s="5379"/>
      <c r="BF69" s="5676"/>
      <c r="BG69" s="5677"/>
      <c r="BH69" s="5677"/>
      <c r="BI69" s="5677"/>
      <c r="BJ69" s="5678"/>
    </row>
    <row r="70" spans="1:62" s="1085" customFormat="1" ht="14.1" customHeight="1">
      <c r="A70" s="5112"/>
      <c r="B70" s="5774"/>
      <c r="C70" s="5775"/>
      <c r="D70" s="5775"/>
      <c r="E70" s="5775"/>
      <c r="F70" s="5776"/>
      <c r="G70" s="5086"/>
      <c r="H70" s="5087"/>
      <c r="I70" s="5087"/>
      <c r="J70" s="5087"/>
      <c r="K70" s="5087"/>
      <c r="L70" s="5088"/>
      <c r="M70" s="5263"/>
      <c r="N70" s="5683"/>
      <c r="O70" s="5684"/>
      <c r="P70" s="5685"/>
      <c r="Q70" s="5425"/>
      <c r="R70" s="5426"/>
      <c r="S70" s="5437"/>
      <c r="T70" s="5438"/>
      <c r="U70" s="5430"/>
      <c r="V70" s="5432"/>
      <c r="W70" s="5434"/>
      <c r="X70" s="5432"/>
      <c r="Y70" s="4169"/>
      <c r="Z70" s="5432"/>
      <c r="AA70" s="5824"/>
      <c r="AB70" s="5767"/>
      <c r="AC70" s="5766"/>
      <c r="AD70" s="5767"/>
      <c r="AE70" s="5276"/>
      <c r="AF70" s="5277"/>
      <c r="AG70" s="5278"/>
      <c r="AH70" s="5276"/>
      <c r="AI70" s="5277"/>
      <c r="AJ70" s="5278"/>
      <c r="AK70" s="5282"/>
      <c r="AL70" s="5283"/>
      <c r="AM70" s="5284"/>
      <c r="AN70" s="5668"/>
      <c r="AO70" s="5669"/>
      <c r="AP70" s="5670"/>
      <c r="AQ70" s="5668"/>
      <c r="AR70" s="5669"/>
      <c r="AS70" s="5670"/>
      <c r="AT70" s="5668"/>
      <c r="AU70" s="5669"/>
      <c r="AV70" s="5670"/>
      <c r="AW70" s="5664"/>
      <c r="AX70" s="5665"/>
      <c r="AY70" s="5666"/>
      <c r="AZ70" s="5531"/>
      <c r="BA70" s="5532"/>
      <c r="BB70" s="5535"/>
      <c r="BC70" s="5782"/>
      <c r="BD70" s="5783"/>
      <c r="BE70" s="5380"/>
      <c r="BF70" s="5443"/>
      <c r="BG70" s="5444"/>
      <c r="BH70" s="5444"/>
      <c r="BI70" s="5444"/>
      <c r="BJ70" s="5445"/>
    </row>
    <row r="71" spans="1:62" s="1085" customFormat="1" ht="14.1" customHeight="1">
      <c r="A71" s="5113"/>
      <c r="B71" s="5777"/>
      <c r="C71" s="5778"/>
      <c r="D71" s="5779"/>
      <c r="E71" s="5780"/>
      <c r="F71" s="5781"/>
      <c r="G71" s="5089"/>
      <c r="H71" s="5090"/>
      <c r="I71" s="5090"/>
      <c r="J71" s="5090"/>
      <c r="K71" s="5090"/>
      <c r="L71" s="5091"/>
      <c r="M71" s="5264"/>
      <c r="N71" s="5120"/>
      <c r="O71" s="5121"/>
      <c r="P71" s="5122"/>
      <c r="Q71" s="5427"/>
      <c r="R71" s="5428"/>
      <c r="S71" s="5439"/>
      <c r="T71" s="2620"/>
      <c r="U71" s="1125"/>
      <c r="V71" s="1126" t="s">
        <v>47</v>
      </c>
      <c r="W71" s="1372"/>
      <c r="X71" s="1126" t="s">
        <v>47</v>
      </c>
      <c r="Y71" s="1372"/>
      <c r="Z71" s="1126" t="s">
        <v>47</v>
      </c>
      <c r="AA71" s="1173"/>
      <c r="AB71" s="1174"/>
      <c r="AC71" s="1175"/>
      <c r="AD71" s="1176"/>
      <c r="AE71" s="5315"/>
      <c r="AF71" s="5316"/>
      <c r="AG71" s="5317"/>
      <c r="AH71" s="5315"/>
      <c r="AI71" s="5316"/>
      <c r="AJ71" s="5317"/>
      <c r="AK71" s="5285"/>
      <c r="AL71" s="5286"/>
      <c r="AM71" s="5287"/>
      <c r="AN71" s="5595"/>
      <c r="AO71" s="5596"/>
      <c r="AP71" s="5597"/>
      <c r="AQ71" s="5595"/>
      <c r="AR71" s="5596"/>
      <c r="AS71" s="5597"/>
      <c r="AT71" s="5595"/>
      <c r="AU71" s="5596"/>
      <c r="AV71" s="5597"/>
      <c r="AW71" s="5473"/>
      <c r="AX71" s="5474"/>
      <c r="AY71" s="5475"/>
      <c r="AZ71" s="5479"/>
      <c r="BA71" s="5480"/>
      <c r="BB71" s="5481"/>
      <c r="BC71" s="5653"/>
      <c r="BD71" s="5654"/>
      <c r="BE71" s="5381"/>
      <c r="BF71" s="5288"/>
      <c r="BG71" s="5289"/>
      <c r="BH71" s="5289"/>
      <c r="BI71" s="5289"/>
      <c r="BJ71" s="5290"/>
    </row>
    <row r="72" spans="1:62" s="1085" customFormat="1" ht="14.1" customHeight="1">
      <c r="A72" s="5111">
        <v>15</v>
      </c>
      <c r="B72" s="5114"/>
      <c r="C72" s="5115"/>
      <c r="D72" s="5115"/>
      <c r="E72" s="5115"/>
      <c r="F72" s="5116"/>
      <c r="G72" s="5083"/>
      <c r="H72" s="5084"/>
      <c r="I72" s="5084"/>
      <c r="J72" s="5084"/>
      <c r="K72" s="5084"/>
      <c r="L72" s="5085"/>
      <c r="M72" s="5513"/>
      <c r="N72" s="5650"/>
      <c r="O72" s="5651"/>
      <c r="P72" s="5652"/>
      <c r="Q72" s="5423"/>
      <c r="R72" s="5424"/>
      <c r="S72" s="5435"/>
      <c r="T72" s="5436"/>
      <c r="U72" s="5429"/>
      <c r="V72" s="5431" t="s">
        <v>154</v>
      </c>
      <c r="W72" s="5433"/>
      <c r="X72" s="5431" t="s">
        <v>154</v>
      </c>
      <c r="Y72" s="4166"/>
      <c r="Z72" s="5431" t="s">
        <v>154</v>
      </c>
      <c r="AA72" s="5822"/>
      <c r="AB72" s="5823"/>
      <c r="AC72" s="5825"/>
      <c r="AD72" s="5823"/>
      <c r="AE72" s="5826"/>
      <c r="AF72" s="5827"/>
      <c r="AG72" s="5828"/>
      <c r="AH72" s="5826"/>
      <c r="AI72" s="5827"/>
      <c r="AJ72" s="5828"/>
      <c r="AK72" s="5505">
        <f>SUM(AE72:AJ74)</f>
        <v>0</v>
      </c>
      <c r="AL72" s="5506"/>
      <c r="AM72" s="5507"/>
      <c r="AN72" s="5467"/>
      <c r="AO72" s="5468"/>
      <c r="AP72" s="5469"/>
      <c r="AQ72" s="5467"/>
      <c r="AR72" s="5468"/>
      <c r="AS72" s="5469"/>
      <c r="AT72" s="5467"/>
      <c r="AU72" s="5468"/>
      <c r="AV72" s="5469"/>
      <c r="AW72" s="5470">
        <f>SUM(AN72:AV74)</f>
        <v>0</v>
      </c>
      <c r="AX72" s="5471"/>
      <c r="AY72" s="5472"/>
      <c r="AZ72" s="5476">
        <f>AC72+AK72+AW72</f>
        <v>0</v>
      </c>
      <c r="BA72" s="5477"/>
      <c r="BB72" s="5478"/>
      <c r="BC72" s="5736"/>
      <c r="BD72" s="5640"/>
      <c r="BE72" s="5379"/>
      <c r="BF72" s="5676"/>
      <c r="BG72" s="5677"/>
      <c r="BH72" s="5677"/>
      <c r="BI72" s="5677"/>
      <c r="BJ72" s="5678"/>
    </row>
    <row r="73" spans="1:62" s="1085" customFormat="1" ht="14.1" customHeight="1">
      <c r="A73" s="5112"/>
      <c r="B73" s="5774"/>
      <c r="C73" s="5775"/>
      <c r="D73" s="5775"/>
      <c r="E73" s="5775"/>
      <c r="F73" s="5776"/>
      <c r="G73" s="5086"/>
      <c r="H73" s="5087"/>
      <c r="I73" s="5087"/>
      <c r="J73" s="5087"/>
      <c r="K73" s="5087"/>
      <c r="L73" s="5088"/>
      <c r="M73" s="5263"/>
      <c r="N73" s="5683"/>
      <c r="O73" s="5684"/>
      <c r="P73" s="5685"/>
      <c r="Q73" s="5425"/>
      <c r="R73" s="5426"/>
      <c r="S73" s="5437"/>
      <c r="T73" s="5438"/>
      <c r="U73" s="5430"/>
      <c r="V73" s="5432"/>
      <c r="W73" s="5434"/>
      <c r="X73" s="5432"/>
      <c r="Y73" s="4169"/>
      <c r="Z73" s="5432"/>
      <c r="AA73" s="5824"/>
      <c r="AB73" s="5767"/>
      <c r="AC73" s="5766"/>
      <c r="AD73" s="5767"/>
      <c r="AE73" s="5276"/>
      <c r="AF73" s="5277"/>
      <c r="AG73" s="5278"/>
      <c r="AH73" s="5276"/>
      <c r="AI73" s="5277"/>
      <c r="AJ73" s="5278"/>
      <c r="AK73" s="5282"/>
      <c r="AL73" s="5283"/>
      <c r="AM73" s="5284"/>
      <c r="AN73" s="5668"/>
      <c r="AO73" s="5669"/>
      <c r="AP73" s="5670"/>
      <c r="AQ73" s="5668"/>
      <c r="AR73" s="5669"/>
      <c r="AS73" s="5670"/>
      <c r="AT73" s="5668"/>
      <c r="AU73" s="5669"/>
      <c r="AV73" s="5670"/>
      <c r="AW73" s="5664"/>
      <c r="AX73" s="5665"/>
      <c r="AY73" s="5666"/>
      <c r="AZ73" s="5531"/>
      <c r="BA73" s="5532"/>
      <c r="BB73" s="5535"/>
      <c r="BC73" s="5782"/>
      <c r="BD73" s="5783"/>
      <c r="BE73" s="5380"/>
      <c r="BF73" s="5443"/>
      <c r="BG73" s="5444"/>
      <c r="BH73" s="5444"/>
      <c r="BI73" s="5444"/>
      <c r="BJ73" s="5445"/>
    </row>
    <row r="74" spans="1:62" s="1085" customFormat="1" ht="14.1" customHeight="1">
      <c r="A74" s="5113"/>
      <c r="B74" s="5777"/>
      <c r="C74" s="5778"/>
      <c r="D74" s="5779"/>
      <c r="E74" s="5780"/>
      <c r="F74" s="5781"/>
      <c r="G74" s="5089"/>
      <c r="H74" s="5090"/>
      <c r="I74" s="5090"/>
      <c r="J74" s="5090"/>
      <c r="K74" s="5090"/>
      <c r="L74" s="5091"/>
      <c r="M74" s="5264"/>
      <c r="N74" s="5120"/>
      <c r="O74" s="5121"/>
      <c r="P74" s="5122"/>
      <c r="Q74" s="5427"/>
      <c r="R74" s="5428"/>
      <c r="S74" s="5439"/>
      <c r="T74" s="2620"/>
      <c r="U74" s="1125"/>
      <c r="V74" s="1126" t="s">
        <v>47</v>
      </c>
      <c r="W74" s="1372"/>
      <c r="X74" s="1126" t="s">
        <v>47</v>
      </c>
      <c r="Y74" s="1372"/>
      <c r="Z74" s="1126" t="s">
        <v>47</v>
      </c>
      <c r="AA74" s="1173"/>
      <c r="AB74" s="1174"/>
      <c r="AC74" s="1175"/>
      <c r="AD74" s="1176"/>
      <c r="AE74" s="5315"/>
      <c r="AF74" s="5316"/>
      <c r="AG74" s="5317"/>
      <c r="AH74" s="5315"/>
      <c r="AI74" s="5316"/>
      <c r="AJ74" s="5317"/>
      <c r="AK74" s="5285"/>
      <c r="AL74" s="5286"/>
      <c r="AM74" s="5287"/>
      <c r="AN74" s="5595"/>
      <c r="AO74" s="5596"/>
      <c r="AP74" s="5597"/>
      <c r="AQ74" s="5595"/>
      <c r="AR74" s="5596"/>
      <c r="AS74" s="5597"/>
      <c r="AT74" s="5595"/>
      <c r="AU74" s="5596"/>
      <c r="AV74" s="5597"/>
      <c r="AW74" s="5473"/>
      <c r="AX74" s="5474"/>
      <c r="AY74" s="5475"/>
      <c r="AZ74" s="5479"/>
      <c r="BA74" s="5480"/>
      <c r="BB74" s="5481"/>
      <c r="BC74" s="5653"/>
      <c r="BD74" s="5654"/>
      <c r="BE74" s="5381"/>
      <c r="BF74" s="5288"/>
      <c r="BG74" s="5289"/>
      <c r="BH74" s="5289"/>
      <c r="BI74" s="5289"/>
      <c r="BJ74" s="5290"/>
    </row>
    <row r="75" spans="1:62" s="1085" customFormat="1" ht="14.1" customHeight="1">
      <c r="A75" s="5111">
        <v>16</v>
      </c>
      <c r="B75" s="5114"/>
      <c r="C75" s="5115"/>
      <c r="D75" s="5115"/>
      <c r="E75" s="5115"/>
      <c r="F75" s="5116"/>
      <c r="G75" s="5083"/>
      <c r="H75" s="5084"/>
      <c r="I75" s="5084"/>
      <c r="J75" s="5084"/>
      <c r="K75" s="5084"/>
      <c r="L75" s="5085"/>
      <c r="M75" s="5513"/>
      <c r="N75" s="5650"/>
      <c r="O75" s="5651"/>
      <c r="P75" s="5652"/>
      <c r="Q75" s="5423"/>
      <c r="R75" s="5424"/>
      <c r="S75" s="5435"/>
      <c r="T75" s="5436"/>
      <c r="U75" s="5429"/>
      <c r="V75" s="5431" t="s">
        <v>154</v>
      </c>
      <c r="W75" s="5433"/>
      <c r="X75" s="5431" t="s">
        <v>154</v>
      </c>
      <c r="Y75" s="4166"/>
      <c r="Z75" s="5431" t="s">
        <v>154</v>
      </c>
      <c r="AA75" s="5822"/>
      <c r="AB75" s="5823"/>
      <c r="AC75" s="5825"/>
      <c r="AD75" s="5823"/>
      <c r="AE75" s="5826"/>
      <c r="AF75" s="5827"/>
      <c r="AG75" s="5828"/>
      <c r="AH75" s="5826"/>
      <c r="AI75" s="5827"/>
      <c r="AJ75" s="5828"/>
      <c r="AK75" s="5505">
        <f>SUM(AE75:AJ77)</f>
        <v>0</v>
      </c>
      <c r="AL75" s="5506"/>
      <c r="AM75" s="5507"/>
      <c r="AN75" s="5467"/>
      <c r="AO75" s="5468"/>
      <c r="AP75" s="5469"/>
      <c r="AQ75" s="5467"/>
      <c r="AR75" s="5468"/>
      <c r="AS75" s="5469"/>
      <c r="AT75" s="5467"/>
      <c r="AU75" s="5468"/>
      <c r="AV75" s="5469"/>
      <c r="AW75" s="5470">
        <f>SUM(AN75:AV77)</f>
        <v>0</v>
      </c>
      <c r="AX75" s="5471"/>
      <c r="AY75" s="5472"/>
      <c r="AZ75" s="5476">
        <f>AC75+AK75+AW75</f>
        <v>0</v>
      </c>
      <c r="BA75" s="5477"/>
      <c r="BB75" s="5478"/>
      <c r="BC75" s="5736"/>
      <c r="BD75" s="5640"/>
      <c r="BE75" s="5379"/>
      <c r="BF75" s="5676"/>
      <c r="BG75" s="5677"/>
      <c r="BH75" s="5677"/>
      <c r="BI75" s="5677"/>
      <c r="BJ75" s="5678"/>
    </row>
    <row r="76" spans="1:62" s="1085" customFormat="1" ht="14.1" customHeight="1">
      <c r="A76" s="5112"/>
      <c r="B76" s="5774"/>
      <c r="C76" s="5775"/>
      <c r="D76" s="5775"/>
      <c r="E76" s="5775"/>
      <c r="F76" s="5776"/>
      <c r="G76" s="5086"/>
      <c r="H76" s="5087"/>
      <c r="I76" s="5087"/>
      <c r="J76" s="5087"/>
      <c r="K76" s="5087"/>
      <c r="L76" s="5088"/>
      <c r="M76" s="5263"/>
      <c r="N76" s="5683"/>
      <c r="O76" s="5684"/>
      <c r="P76" s="5685"/>
      <c r="Q76" s="5425"/>
      <c r="R76" s="5426"/>
      <c r="S76" s="5437"/>
      <c r="T76" s="5438"/>
      <c r="U76" s="5430"/>
      <c r="V76" s="5432"/>
      <c r="W76" s="5434"/>
      <c r="X76" s="5432"/>
      <c r="Y76" s="4169"/>
      <c r="Z76" s="5432"/>
      <c r="AA76" s="5824"/>
      <c r="AB76" s="5767"/>
      <c r="AC76" s="5766"/>
      <c r="AD76" s="5767"/>
      <c r="AE76" s="5276"/>
      <c r="AF76" s="5277"/>
      <c r="AG76" s="5278"/>
      <c r="AH76" s="5276"/>
      <c r="AI76" s="5277"/>
      <c r="AJ76" s="5278"/>
      <c r="AK76" s="5282"/>
      <c r="AL76" s="5283"/>
      <c r="AM76" s="5284"/>
      <c r="AN76" s="5668"/>
      <c r="AO76" s="5669"/>
      <c r="AP76" s="5670"/>
      <c r="AQ76" s="5668"/>
      <c r="AR76" s="5669"/>
      <c r="AS76" s="5670"/>
      <c r="AT76" s="5668"/>
      <c r="AU76" s="5669"/>
      <c r="AV76" s="5670"/>
      <c r="AW76" s="5664"/>
      <c r="AX76" s="5665"/>
      <c r="AY76" s="5666"/>
      <c r="AZ76" s="5531"/>
      <c r="BA76" s="5532"/>
      <c r="BB76" s="5535"/>
      <c r="BC76" s="5782"/>
      <c r="BD76" s="5783"/>
      <c r="BE76" s="5380"/>
      <c r="BF76" s="5443"/>
      <c r="BG76" s="5444"/>
      <c r="BH76" s="5444"/>
      <c r="BI76" s="5444"/>
      <c r="BJ76" s="5445"/>
    </row>
    <row r="77" spans="1:62" s="1085" customFormat="1" ht="14.1" customHeight="1">
      <c r="A77" s="5113"/>
      <c r="B77" s="5777"/>
      <c r="C77" s="5778"/>
      <c r="D77" s="5779"/>
      <c r="E77" s="5780"/>
      <c r="F77" s="5781"/>
      <c r="G77" s="5089"/>
      <c r="H77" s="5090"/>
      <c r="I77" s="5090"/>
      <c r="J77" s="5090"/>
      <c r="K77" s="5090"/>
      <c r="L77" s="5091"/>
      <c r="M77" s="5264"/>
      <c r="N77" s="5120"/>
      <c r="O77" s="5121"/>
      <c r="P77" s="5122"/>
      <c r="Q77" s="5427"/>
      <c r="R77" s="5428"/>
      <c r="S77" s="5439"/>
      <c r="T77" s="2620"/>
      <c r="U77" s="1125"/>
      <c r="V77" s="1126" t="s">
        <v>47</v>
      </c>
      <c r="W77" s="1372"/>
      <c r="X77" s="1126" t="s">
        <v>47</v>
      </c>
      <c r="Y77" s="1372"/>
      <c r="Z77" s="1126" t="s">
        <v>47</v>
      </c>
      <c r="AA77" s="1173"/>
      <c r="AB77" s="1174"/>
      <c r="AC77" s="1175"/>
      <c r="AD77" s="1176"/>
      <c r="AE77" s="5315"/>
      <c r="AF77" s="5316"/>
      <c r="AG77" s="5317"/>
      <c r="AH77" s="5315"/>
      <c r="AI77" s="5316"/>
      <c r="AJ77" s="5317"/>
      <c r="AK77" s="5285"/>
      <c r="AL77" s="5286"/>
      <c r="AM77" s="5287"/>
      <c r="AN77" s="5595"/>
      <c r="AO77" s="5596"/>
      <c r="AP77" s="5597"/>
      <c r="AQ77" s="5595"/>
      <c r="AR77" s="5596"/>
      <c r="AS77" s="5597"/>
      <c r="AT77" s="5595"/>
      <c r="AU77" s="5596"/>
      <c r="AV77" s="5597"/>
      <c r="AW77" s="5473"/>
      <c r="AX77" s="5474"/>
      <c r="AY77" s="5475"/>
      <c r="AZ77" s="5479"/>
      <c r="BA77" s="5480"/>
      <c r="BB77" s="5481"/>
      <c r="BC77" s="5653"/>
      <c r="BD77" s="5654"/>
      <c r="BE77" s="5381"/>
      <c r="BF77" s="5288"/>
      <c r="BG77" s="5289"/>
      <c r="BH77" s="5289"/>
      <c r="BI77" s="5289"/>
      <c r="BJ77" s="5290"/>
    </row>
    <row r="78" spans="1:62" s="1085" customFormat="1" ht="14.1" customHeight="1">
      <c r="A78" s="5111">
        <v>17</v>
      </c>
      <c r="B78" s="5114"/>
      <c r="C78" s="5115"/>
      <c r="D78" s="5115"/>
      <c r="E78" s="5115"/>
      <c r="F78" s="5116"/>
      <c r="G78" s="5083"/>
      <c r="H78" s="5084"/>
      <c r="I78" s="5084"/>
      <c r="J78" s="5084"/>
      <c r="K78" s="5084"/>
      <c r="L78" s="5085"/>
      <c r="M78" s="5513"/>
      <c r="N78" s="5650"/>
      <c r="O78" s="5651"/>
      <c r="P78" s="5652"/>
      <c r="Q78" s="5423"/>
      <c r="R78" s="5424"/>
      <c r="S78" s="5435"/>
      <c r="T78" s="5436"/>
      <c r="U78" s="5429"/>
      <c r="V78" s="5431" t="s">
        <v>154</v>
      </c>
      <c r="W78" s="5433"/>
      <c r="X78" s="5431" t="s">
        <v>154</v>
      </c>
      <c r="Y78" s="4166"/>
      <c r="Z78" s="5431" t="s">
        <v>154</v>
      </c>
      <c r="AA78" s="5822"/>
      <c r="AB78" s="5823"/>
      <c r="AC78" s="5825"/>
      <c r="AD78" s="5823"/>
      <c r="AE78" s="5826"/>
      <c r="AF78" s="5827"/>
      <c r="AG78" s="5828"/>
      <c r="AH78" s="5826"/>
      <c r="AI78" s="5827"/>
      <c r="AJ78" s="5828"/>
      <c r="AK78" s="5505">
        <f>SUM(AE78:AJ80)</f>
        <v>0</v>
      </c>
      <c r="AL78" s="5506"/>
      <c r="AM78" s="5507"/>
      <c r="AN78" s="5467"/>
      <c r="AO78" s="5468"/>
      <c r="AP78" s="5469"/>
      <c r="AQ78" s="5467"/>
      <c r="AR78" s="5468"/>
      <c r="AS78" s="5469"/>
      <c r="AT78" s="5467"/>
      <c r="AU78" s="5468"/>
      <c r="AV78" s="5469"/>
      <c r="AW78" s="5470">
        <f>SUM(AN78:AV80)</f>
        <v>0</v>
      </c>
      <c r="AX78" s="5471"/>
      <c r="AY78" s="5472"/>
      <c r="AZ78" s="5476">
        <f>AC78+AK78+AW78</f>
        <v>0</v>
      </c>
      <c r="BA78" s="5477"/>
      <c r="BB78" s="5478"/>
      <c r="BC78" s="5736"/>
      <c r="BD78" s="5640"/>
      <c r="BE78" s="5379"/>
      <c r="BF78" s="5676"/>
      <c r="BG78" s="5677"/>
      <c r="BH78" s="5677"/>
      <c r="BI78" s="5677"/>
      <c r="BJ78" s="5678"/>
    </row>
    <row r="79" spans="1:62" s="1085" customFormat="1" ht="14.1" customHeight="1">
      <c r="A79" s="5112"/>
      <c r="B79" s="5774"/>
      <c r="C79" s="5775"/>
      <c r="D79" s="5775"/>
      <c r="E79" s="5775"/>
      <c r="F79" s="5776"/>
      <c r="G79" s="5086"/>
      <c r="H79" s="5087"/>
      <c r="I79" s="5087"/>
      <c r="J79" s="5087"/>
      <c r="K79" s="5087"/>
      <c r="L79" s="5088"/>
      <c r="M79" s="5263"/>
      <c r="N79" s="5683"/>
      <c r="O79" s="5684"/>
      <c r="P79" s="5685"/>
      <c r="Q79" s="5425"/>
      <c r="R79" s="5426"/>
      <c r="S79" s="5437"/>
      <c r="T79" s="5438"/>
      <c r="U79" s="5430"/>
      <c r="V79" s="5432"/>
      <c r="W79" s="5434"/>
      <c r="X79" s="5432"/>
      <c r="Y79" s="4169"/>
      <c r="Z79" s="5432"/>
      <c r="AA79" s="5824"/>
      <c r="AB79" s="5767"/>
      <c r="AC79" s="5766"/>
      <c r="AD79" s="5767"/>
      <c r="AE79" s="5276"/>
      <c r="AF79" s="5277"/>
      <c r="AG79" s="5278"/>
      <c r="AH79" s="5276"/>
      <c r="AI79" s="5277"/>
      <c r="AJ79" s="5278"/>
      <c r="AK79" s="5282"/>
      <c r="AL79" s="5283"/>
      <c r="AM79" s="5284"/>
      <c r="AN79" s="5668"/>
      <c r="AO79" s="5669"/>
      <c r="AP79" s="5670"/>
      <c r="AQ79" s="5668"/>
      <c r="AR79" s="5669"/>
      <c r="AS79" s="5670"/>
      <c r="AT79" s="5668"/>
      <c r="AU79" s="5669"/>
      <c r="AV79" s="5670"/>
      <c r="AW79" s="5664"/>
      <c r="AX79" s="5665"/>
      <c r="AY79" s="5666"/>
      <c r="AZ79" s="5531"/>
      <c r="BA79" s="5532"/>
      <c r="BB79" s="5535"/>
      <c r="BC79" s="5782"/>
      <c r="BD79" s="5783"/>
      <c r="BE79" s="5380"/>
      <c r="BF79" s="5443"/>
      <c r="BG79" s="5444"/>
      <c r="BH79" s="5444"/>
      <c r="BI79" s="5444"/>
      <c r="BJ79" s="5445"/>
    </row>
    <row r="80" spans="1:62" s="1085" customFormat="1" ht="14.1" customHeight="1">
      <c r="A80" s="5113"/>
      <c r="B80" s="5777"/>
      <c r="C80" s="5778"/>
      <c r="D80" s="5779"/>
      <c r="E80" s="5780"/>
      <c r="F80" s="5781"/>
      <c r="G80" s="5089"/>
      <c r="H80" s="5090"/>
      <c r="I80" s="5090"/>
      <c r="J80" s="5090"/>
      <c r="K80" s="5090"/>
      <c r="L80" s="5091"/>
      <c r="M80" s="5264"/>
      <c r="N80" s="5120"/>
      <c r="O80" s="5121"/>
      <c r="P80" s="5122"/>
      <c r="Q80" s="5427"/>
      <c r="R80" s="5428"/>
      <c r="S80" s="5439"/>
      <c r="T80" s="2620"/>
      <c r="U80" s="1125"/>
      <c r="V80" s="1126" t="s">
        <v>47</v>
      </c>
      <c r="W80" s="1372"/>
      <c r="X80" s="1126" t="s">
        <v>47</v>
      </c>
      <c r="Y80" s="1372"/>
      <c r="Z80" s="1126" t="s">
        <v>47</v>
      </c>
      <c r="AA80" s="1173"/>
      <c r="AB80" s="1174"/>
      <c r="AC80" s="1175"/>
      <c r="AD80" s="1176"/>
      <c r="AE80" s="5315"/>
      <c r="AF80" s="5316"/>
      <c r="AG80" s="5317"/>
      <c r="AH80" s="5315"/>
      <c r="AI80" s="5316"/>
      <c r="AJ80" s="5317"/>
      <c r="AK80" s="5285"/>
      <c r="AL80" s="5286"/>
      <c r="AM80" s="5287"/>
      <c r="AN80" s="5595"/>
      <c r="AO80" s="5596"/>
      <c r="AP80" s="5597"/>
      <c r="AQ80" s="5595"/>
      <c r="AR80" s="5596"/>
      <c r="AS80" s="5597"/>
      <c r="AT80" s="5595"/>
      <c r="AU80" s="5596"/>
      <c r="AV80" s="5597"/>
      <c r="AW80" s="5473"/>
      <c r="AX80" s="5474"/>
      <c r="AY80" s="5475"/>
      <c r="AZ80" s="5479"/>
      <c r="BA80" s="5480"/>
      <c r="BB80" s="5481"/>
      <c r="BC80" s="5653"/>
      <c r="BD80" s="5654"/>
      <c r="BE80" s="5381"/>
      <c r="BF80" s="5288"/>
      <c r="BG80" s="5289"/>
      <c r="BH80" s="5289"/>
      <c r="BI80" s="5289"/>
      <c r="BJ80" s="5290"/>
    </row>
    <row r="81" spans="1:62" s="1085" customFormat="1" ht="14.1" customHeight="1">
      <c r="A81" s="5111">
        <v>18</v>
      </c>
      <c r="B81" s="5114"/>
      <c r="C81" s="5115"/>
      <c r="D81" s="5115"/>
      <c r="E81" s="5115"/>
      <c r="F81" s="5116"/>
      <c r="G81" s="5083"/>
      <c r="H81" s="5084"/>
      <c r="I81" s="5084"/>
      <c r="J81" s="5084"/>
      <c r="K81" s="5084"/>
      <c r="L81" s="5085"/>
      <c r="M81" s="5513"/>
      <c r="N81" s="5650"/>
      <c r="O81" s="5651"/>
      <c r="P81" s="5652"/>
      <c r="Q81" s="5423"/>
      <c r="R81" s="5424"/>
      <c r="S81" s="5435"/>
      <c r="T81" s="2618"/>
      <c r="U81" s="1337"/>
      <c r="V81" s="1339" t="s">
        <v>154</v>
      </c>
      <c r="W81" s="1341"/>
      <c r="X81" s="1339" t="s">
        <v>154</v>
      </c>
      <c r="Y81" s="1319"/>
      <c r="Z81" s="1339" t="s">
        <v>154</v>
      </c>
      <c r="AA81" s="1386"/>
      <c r="AB81" s="1387"/>
      <c r="AC81" s="1389"/>
      <c r="AD81" s="1387"/>
      <c r="AE81" s="1390"/>
      <c r="AF81" s="1391"/>
      <c r="AG81" s="1392"/>
      <c r="AH81" s="1390"/>
      <c r="AI81" s="1391"/>
      <c r="AJ81" s="1392"/>
      <c r="AK81" s="1353">
        <f>SUM(AE81:AJ83)</f>
        <v>0</v>
      </c>
      <c r="AL81" s="1354"/>
      <c r="AM81" s="1355"/>
      <c r="AN81" s="1344"/>
      <c r="AO81" s="1345"/>
      <c r="AP81" s="1346"/>
      <c r="AQ81" s="1344"/>
      <c r="AR81" s="1345"/>
      <c r="AS81" s="1346"/>
      <c r="AT81" s="1344"/>
      <c r="AU81" s="1345"/>
      <c r="AV81" s="1346"/>
      <c r="AW81" s="1347">
        <f>SUM(AN81:AV83)</f>
        <v>0</v>
      </c>
      <c r="AX81" s="1348"/>
      <c r="AY81" s="1349"/>
      <c r="AZ81" s="1350">
        <f>AC81+AK81+AW81</f>
        <v>0</v>
      </c>
      <c r="BA81" s="1351"/>
      <c r="BB81" s="1352"/>
      <c r="BC81" s="1375"/>
      <c r="BD81" s="1363"/>
      <c r="BE81" s="1335"/>
      <c r="BF81" s="1378"/>
      <c r="BG81" s="1379"/>
      <c r="BH81" s="1379"/>
      <c r="BI81" s="1379"/>
      <c r="BJ81" s="1380"/>
    </row>
    <row r="82" spans="1:62" s="1085" customFormat="1" ht="14.1" customHeight="1">
      <c r="A82" s="5112"/>
      <c r="B82" s="5774"/>
      <c r="C82" s="5775"/>
      <c r="D82" s="5775"/>
      <c r="E82" s="5775"/>
      <c r="F82" s="5776"/>
      <c r="G82" s="5086"/>
      <c r="H82" s="5087"/>
      <c r="I82" s="5087"/>
      <c r="J82" s="5087"/>
      <c r="K82" s="5087"/>
      <c r="L82" s="5088"/>
      <c r="M82" s="5263"/>
      <c r="N82" s="5683"/>
      <c r="O82" s="5684"/>
      <c r="P82" s="5685"/>
      <c r="Q82" s="5425"/>
      <c r="R82" s="5426"/>
      <c r="S82" s="5843"/>
      <c r="T82" s="5844"/>
      <c r="U82" s="1338"/>
      <c r="V82" s="1340"/>
      <c r="W82" s="1342"/>
      <c r="X82" s="1340"/>
      <c r="Y82" s="1317"/>
      <c r="Z82" s="1340"/>
      <c r="AA82" s="1388"/>
      <c r="AB82" s="1374"/>
      <c r="AC82" s="1373"/>
      <c r="AD82" s="1374"/>
      <c r="AE82" s="1323"/>
      <c r="AF82" s="1324"/>
      <c r="AG82" s="1325"/>
      <c r="AH82" s="1323"/>
      <c r="AI82" s="1324"/>
      <c r="AJ82" s="1325"/>
      <c r="AK82" s="1326"/>
      <c r="AL82" s="1327"/>
      <c r="AM82" s="1328"/>
      <c r="AN82" s="1367"/>
      <c r="AO82" s="1368"/>
      <c r="AP82" s="1369"/>
      <c r="AQ82" s="1367"/>
      <c r="AR82" s="1368"/>
      <c r="AS82" s="1369"/>
      <c r="AT82" s="1367"/>
      <c r="AU82" s="1368"/>
      <c r="AV82" s="1369"/>
      <c r="AW82" s="1364"/>
      <c r="AX82" s="1365"/>
      <c r="AY82" s="1366"/>
      <c r="AZ82" s="1356"/>
      <c r="BA82" s="1357"/>
      <c r="BB82" s="1358"/>
      <c r="BC82" s="1376"/>
      <c r="BD82" s="1377"/>
      <c r="BE82" s="1336"/>
      <c r="BF82" s="1332"/>
      <c r="BG82" s="1333"/>
      <c r="BH82" s="1333"/>
      <c r="BI82" s="1333"/>
      <c r="BJ82" s="1334"/>
    </row>
    <row r="83" spans="1:62" s="1085" customFormat="1" ht="14.1" customHeight="1" thickBot="1">
      <c r="A83" s="5514"/>
      <c r="B83" s="5798"/>
      <c r="C83" s="5799"/>
      <c r="D83" s="5800"/>
      <c r="E83" s="5792"/>
      <c r="F83" s="5793"/>
      <c r="G83" s="5092"/>
      <c r="H83" s="5093"/>
      <c r="I83" s="5093"/>
      <c r="J83" s="5093"/>
      <c r="K83" s="5093"/>
      <c r="L83" s="5094"/>
      <c r="M83" s="5703"/>
      <c r="N83" s="5515"/>
      <c r="O83" s="5516"/>
      <c r="P83" s="5517"/>
      <c r="Q83" s="5460"/>
      <c r="R83" s="5461"/>
      <c r="S83" s="5588"/>
      <c r="T83" s="5589"/>
      <c r="U83" s="1131"/>
      <c r="V83" s="1132" t="s">
        <v>47</v>
      </c>
      <c r="W83" s="1371"/>
      <c r="X83" s="1132" t="s">
        <v>47</v>
      </c>
      <c r="Y83" s="1371"/>
      <c r="Z83" s="1132" t="s">
        <v>47</v>
      </c>
      <c r="AA83" s="1177"/>
      <c r="AB83" s="1178"/>
      <c r="AC83" s="1179"/>
      <c r="AD83" s="1180"/>
      <c r="AE83" s="1402"/>
      <c r="AF83" s="1403"/>
      <c r="AG83" s="1404"/>
      <c r="AH83" s="1402"/>
      <c r="AI83" s="1403"/>
      <c r="AJ83" s="1404"/>
      <c r="AK83" s="1399"/>
      <c r="AL83" s="1400"/>
      <c r="AM83" s="1401"/>
      <c r="AN83" s="1396"/>
      <c r="AO83" s="1397"/>
      <c r="AP83" s="1398"/>
      <c r="AQ83" s="1396"/>
      <c r="AR83" s="1397"/>
      <c r="AS83" s="1398"/>
      <c r="AT83" s="1396"/>
      <c r="AU83" s="1397"/>
      <c r="AV83" s="1398"/>
      <c r="AW83" s="1393"/>
      <c r="AX83" s="1394"/>
      <c r="AY83" s="1395"/>
      <c r="AZ83" s="1359"/>
      <c r="BA83" s="1360"/>
      <c r="BB83" s="1361"/>
      <c r="BC83" s="1384"/>
      <c r="BD83" s="1385"/>
      <c r="BE83" s="1343"/>
      <c r="BF83" s="1381"/>
      <c r="BG83" s="1382"/>
      <c r="BH83" s="1382"/>
      <c r="BI83" s="1382"/>
      <c r="BJ83" s="1383"/>
    </row>
    <row r="85" spans="1:62">
      <c r="Q85" s="1209"/>
      <c r="R85" s="1209"/>
      <c r="S85" s="1117"/>
      <c r="T85" s="1117"/>
      <c r="U85" s="1153"/>
      <c r="V85" s="1209"/>
      <c r="W85" s="1153"/>
      <c r="X85" s="1209"/>
    </row>
    <row r="86" spans="1:62" ht="14.1" customHeight="1">
      <c r="A86" s="3414" t="s">
        <v>1943</v>
      </c>
      <c r="B86" s="5612"/>
      <c r="C86" s="5612"/>
      <c r="D86" s="5612"/>
      <c r="E86" s="5612"/>
      <c r="F86" s="5612"/>
      <c r="G86" s="5612"/>
      <c r="H86" s="5612"/>
      <c r="I86" s="5612"/>
      <c r="J86" s="5612"/>
      <c r="K86" s="5612"/>
      <c r="L86" s="5612"/>
      <c r="M86" s="5612"/>
      <c r="N86" s="5612"/>
      <c r="O86" s="5612"/>
      <c r="P86" s="5612"/>
      <c r="Q86" s="5612"/>
      <c r="R86" s="5612"/>
      <c r="S86" s="5612"/>
      <c r="T86" s="5612"/>
      <c r="U86" s="5612"/>
      <c r="V86" s="5612"/>
      <c r="W86" s="5612"/>
      <c r="X86" s="5612"/>
      <c r="Y86" s="5612"/>
      <c r="Z86" s="5612"/>
      <c r="AA86" s="5612"/>
      <c r="AB86" s="5612"/>
      <c r="AC86" s="5612"/>
      <c r="AD86" s="5612"/>
      <c r="AE86" s="5612"/>
      <c r="AF86" s="5612"/>
      <c r="AG86" s="5612"/>
      <c r="AH86" s="5612"/>
      <c r="AI86" s="5612"/>
      <c r="AJ86" s="5612"/>
      <c r="AK86" s="5612"/>
      <c r="AL86" s="5612"/>
      <c r="AM86" s="5612"/>
      <c r="AN86" s="5612"/>
      <c r="AO86" s="5612"/>
      <c r="AP86" s="5612"/>
      <c r="AQ86" s="5612"/>
      <c r="AR86" s="5612"/>
      <c r="AS86" s="5612"/>
      <c r="AT86" s="5612"/>
      <c r="AU86" s="5612"/>
      <c r="AV86" s="5612"/>
      <c r="AW86" s="5612"/>
      <c r="AX86" s="5612"/>
      <c r="AY86" s="5612"/>
      <c r="AZ86" s="5612"/>
      <c r="BA86" s="5612"/>
      <c r="BB86" s="5612"/>
      <c r="BC86" s="5612"/>
      <c r="BD86" s="5612"/>
      <c r="BE86" s="5612"/>
      <c r="BF86" s="5612"/>
      <c r="BG86" s="5612"/>
      <c r="BH86" s="5612"/>
      <c r="BI86" s="5612"/>
      <c r="BJ86" s="5612"/>
    </row>
    <row r="87" spans="1:62" ht="5.0999999999999996" customHeight="1"/>
    <row r="88" spans="1:62" ht="14.1" customHeight="1">
      <c r="A88" s="1109" t="s">
        <v>1654</v>
      </c>
      <c r="B88" s="1109"/>
      <c r="C88" s="1106"/>
      <c r="D88" s="1106"/>
      <c r="E88" s="1106"/>
      <c r="F88" s="1106"/>
      <c r="G88" s="1106"/>
      <c r="H88" s="1106"/>
      <c r="I88" s="1106"/>
      <c r="J88" s="1106"/>
      <c r="K88" s="1106"/>
      <c r="L88" s="1106"/>
      <c r="M88" s="1106"/>
      <c r="N88" s="1106"/>
      <c r="O88" s="1106"/>
      <c r="P88" s="1106"/>
      <c r="Q88" s="1106"/>
      <c r="R88" s="1106"/>
      <c r="S88" s="1106"/>
      <c r="T88" s="1106"/>
      <c r="U88" s="1106"/>
      <c r="V88" s="1106"/>
      <c r="W88" s="1106"/>
      <c r="X88" s="1106"/>
      <c r="Y88" s="1106"/>
      <c r="Z88" s="1106"/>
      <c r="AA88" s="1106"/>
      <c r="AB88" s="1106"/>
      <c r="AC88" s="1106"/>
      <c r="AD88" s="1106"/>
      <c r="AV88" s="5109" t="s">
        <v>1621</v>
      </c>
      <c r="AW88" s="5109"/>
      <c r="AX88" s="5109"/>
      <c r="AY88" s="5109"/>
      <c r="AZ88" s="5109"/>
      <c r="BA88" s="5109"/>
      <c r="BB88" s="5109"/>
      <c r="BC88" s="4936"/>
      <c r="BD88" s="4936"/>
      <c r="BE88" s="5129" t="s">
        <v>1583</v>
      </c>
      <c r="BF88" s="5129"/>
      <c r="BG88" s="5129"/>
      <c r="BH88" s="5129"/>
      <c r="BI88" s="5129"/>
      <c r="BJ88" s="5129"/>
    </row>
    <row r="89" spans="1:62" ht="6.95" customHeight="1" thickBot="1">
      <c r="A89" s="1109"/>
      <c r="B89" s="1109"/>
      <c r="C89" s="1106"/>
      <c r="D89" s="1106"/>
      <c r="E89" s="1106"/>
      <c r="F89" s="1106"/>
      <c r="G89" s="1106"/>
      <c r="H89" s="1106"/>
      <c r="I89" s="1106"/>
      <c r="J89" s="1106"/>
      <c r="K89" s="1106"/>
      <c r="L89" s="1106"/>
      <c r="M89" s="1106"/>
      <c r="N89" s="1106"/>
      <c r="O89" s="1106"/>
      <c r="P89" s="1106"/>
      <c r="Q89" s="1106"/>
      <c r="R89" s="1106"/>
      <c r="S89" s="1106"/>
      <c r="T89" s="1106"/>
      <c r="U89" s="1106"/>
      <c r="V89" s="1106"/>
      <c r="W89" s="1106"/>
      <c r="X89" s="1106"/>
      <c r="Y89" s="1106"/>
      <c r="Z89" s="1106"/>
      <c r="AA89" s="1106"/>
      <c r="AB89" s="1106"/>
      <c r="AC89" s="1106"/>
      <c r="AD89" s="1106"/>
    </row>
    <row r="90" spans="1:62" s="1085" customFormat="1" ht="12.95" customHeight="1">
      <c r="A90" s="5130" t="s">
        <v>905</v>
      </c>
      <c r="B90" s="5098" t="s">
        <v>71</v>
      </c>
      <c r="C90" s="5099"/>
      <c r="D90" s="5099"/>
      <c r="E90" s="5099"/>
      <c r="F90" s="5133"/>
      <c r="G90" s="5098" t="s">
        <v>67</v>
      </c>
      <c r="H90" s="5099"/>
      <c r="I90" s="5099"/>
      <c r="J90" s="5099"/>
      <c r="K90" s="5099"/>
      <c r="L90" s="5100"/>
      <c r="M90" s="5135" t="s">
        <v>1660</v>
      </c>
      <c r="N90" s="5138" t="s">
        <v>1655</v>
      </c>
      <c r="O90" s="5139"/>
      <c r="P90" s="5140"/>
      <c r="Q90" s="5306" t="s">
        <v>901</v>
      </c>
      <c r="R90" s="5307"/>
      <c r="S90" s="5098" t="s">
        <v>1633</v>
      </c>
      <c r="T90" s="5099"/>
      <c r="U90" s="5099"/>
      <c r="V90" s="5099"/>
      <c r="W90" s="5099"/>
      <c r="X90" s="5099"/>
      <c r="Y90" s="5099"/>
      <c r="Z90" s="5234"/>
      <c r="AA90" s="5233" t="s">
        <v>1591</v>
      </c>
      <c r="AB90" s="5099"/>
      <c r="AC90" s="5099"/>
      <c r="AD90" s="5099"/>
      <c r="AE90" s="5099"/>
      <c r="AF90" s="5099"/>
      <c r="AG90" s="5099"/>
      <c r="AH90" s="5099"/>
      <c r="AI90" s="5099"/>
      <c r="AJ90" s="5099"/>
      <c r="AK90" s="5099"/>
      <c r="AL90" s="5099"/>
      <c r="AM90" s="5099"/>
      <c r="AN90" s="5099"/>
      <c r="AO90" s="5099"/>
      <c r="AP90" s="5099"/>
      <c r="AQ90" s="5099"/>
      <c r="AR90" s="5099"/>
      <c r="AS90" s="5099"/>
      <c r="AT90" s="5099"/>
      <c r="AU90" s="5099"/>
      <c r="AV90" s="5099"/>
      <c r="AW90" s="5099"/>
      <c r="AX90" s="5099"/>
      <c r="AY90" s="5099"/>
      <c r="AZ90" s="5099"/>
      <c r="BA90" s="5099"/>
      <c r="BB90" s="5234"/>
      <c r="BC90" s="5813" t="s">
        <v>429</v>
      </c>
      <c r="BD90" s="5814"/>
      <c r="BE90" s="5144" t="s">
        <v>76</v>
      </c>
      <c r="BF90" s="5138" t="s">
        <v>63</v>
      </c>
      <c r="BG90" s="5635"/>
      <c r="BH90" s="5635"/>
      <c r="BI90" s="5635"/>
      <c r="BJ90" s="5636"/>
    </row>
    <row r="91" spans="1:62" s="1085" customFormat="1" ht="12.95" customHeight="1">
      <c r="A91" s="5131"/>
      <c r="B91" s="4169"/>
      <c r="C91" s="4170"/>
      <c r="D91" s="4170"/>
      <c r="E91" s="4170"/>
      <c r="F91" s="4171"/>
      <c r="G91" s="4169"/>
      <c r="H91" s="4170"/>
      <c r="I91" s="4170"/>
      <c r="J91" s="4170"/>
      <c r="K91" s="4170"/>
      <c r="L91" s="5101"/>
      <c r="M91" s="5136"/>
      <c r="N91" s="5141"/>
      <c r="O91" s="5613"/>
      <c r="P91" s="5143"/>
      <c r="Q91" s="5308"/>
      <c r="R91" s="5309"/>
      <c r="S91" s="4172"/>
      <c r="T91" s="4173"/>
      <c r="U91" s="4173"/>
      <c r="V91" s="4173"/>
      <c r="W91" s="4173"/>
      <c r="X91" s="4173"/>
      <c r="Y91" s="4173"/>
      <c r="Z91" s="5236"/>
      <c r="AA91" s="5235"/>
      <c r="AB91" s="4173"/>
      <c r="AC91" s="4173"/>
      <c r="AD91" s="4173"/>
      <c r="AE91" s="4173"/>
      <c r="AF91" s="4173"/>
      <c r="AG91" s="4173"/>
      <c r="AH91" s="4173"/>
      <c r="AI91" s="4173"/>
      <c r="AJ91" s="4173"/>
      <c r="AK91" s="4173"/>
      <c r="AL91" s="4173"/>
      <c r="AM91" s="4173"/>
      <c r="AN91" s="4173"/>
      <c r="AO91" s="4173"/>
      <c r="AP91" s="4173"/>
      <c r="AQ91" s="4173"/>
      <c r="AR91" s="4173"/>
      <c r="AS91" s="4173"/>
      <c r="AT91" s="4173"/>
      <c r="AU91" s="4173"/>
      <c r="AV91" s="4173"/>
      <c r="AW91" s="4173"/>
      <c r="AX91" s="4173"/>
      <c r="AY91" s="4173"/>
      <c r="AZ91" s="4173"/>
      <c r="BA91" s="4173"/>
      <c r="BB91" s="5236"/>
      <c r="BC91" s="5815"/>
      <c r="BD91" s="5816"/>
      <c r="BE91" s="5633"/>
      <c r="BF91" s="5637"/>
      <c r="BG91" s="5638"/>
      <c r="BH91" s="5638"/>
      <c r="BI91" s="5638"/>
      <c r="BJ91" s="5639"/>
    </row>
    <row r="92" spans="1:62" s="1085" customFormat="1" ht="15" customHeight="1">
      <c r="A92" s="5131"/>
      <c r="B92" s="4169"/>
      <c r="C92" s="4170"/>
      <c r="D92" s="4170"/>
      <c r="E92" s="4170"/>
      <c r="F92" s="4171"/>
      <c r="G92" s="4169"/>
      <c r="H92" s="4170"/>
      <c r="I92" s="4170"/>
      <c r="J92" s="4170"/>
      <c r="K92" s="4170"/>
      <c r="L92" s="5101"/>
      <c r="M92" s="5136"/>
      <c r="N92" s="5614"/>
      <c r="O92" s="5615"/>
      <c r="P92" s="5616"/>
      <c r="Q92" s="5308"/>
      <c r="R92" s="5309"/>
      <c r="S92" s="5151" t="s">
        <v>73</v>
      </c>
      <c r="T92" s="5152"/>
      <c r="U92" s="5152"/>
      <c r="V92" s="5153"/>
      <c r="W92" s="5154" t="s">
        <v>1592</v>
      </c>
      <c r="X92" s="5155"/>
      <c r="Y92" s="5123" t="s">
        <v>153</v>
      </c>
      <c r="Z92" s="5124"/>
      <c r="AA92" s="5163" t="s">
        <v>1829</v>
      </c>
      <c r="AB92" s="5164"/>
      <c r="AC92" s="5164"/>
      <c r="AD92" s="5164"/>
      <c r="AE92" s="5166" t="s">
        <v>446</v>
      </c>
      <c r="AF92" s="5164"/>
      <c r="AG92" s="5164"/>
      <c r="AH92" s="5164"/>
      <c r="AI92" s="5164"/>
      <c r="AJ92" s="5164"/>
      <c r="AK92" s="5164"/>
      <c r="AL92" s="5164"/>
      <c r="AM92" s="5164"/>
      <c r="AN92" s="5164"/>
      <c r="AO92" s="5164"/>
      <c r="AP92" s="5164"/>
      <c r="AQ92" s="5164"/>
      <c r="AR92" s="5164"/>
      <c r="AS92" s="5164"/>
      <c r="AT92" s="5164"/>
      <c r="AU92" s="5164"/>
      <c r="AV92" s="5164"/>
      <c r="AW92" s="5164"/>
      <c r="AX92" s="5164"/>
      <c r="AY92" s="5164"/>
      <c r="AZ92" s="5167" t="s">
        <v>219</v>
      </c>
      <c r="BA92" s="5168"/>
      <c r="BB92" s="5169"/>
      <c r="BC92" s="5617" t="s">
        <v>430</v>
      </c>
      <c r="BD92" s="5619"/>
      <c r="BE92" s="5633"/>
      <c r="BF92" s="5297" t="s">
        <v>1638</v>
      </c>
      <c r="BG92" s="5802"/>
      <c r="BH92" s="5802"/>
      <c r="BI92" s="5802"/>
      <c r="BJ92" s="5803"/>
    </row>
    <row r="93" spans="1:62" s="1085" customFormat="1" ht="15" customHeight="1">
      <c r="A93" s="5131"/>
      <c r="B93" s="5192" t="s">
        <v>437</v>
      </c>
      <c r="C93" s="5193"/>
      <c r="D93" s="5193"/>
      <c r="E93" s="5730" t="s">
        <v>903</v>
      </c>
      <c r="F93" s="5731"/>
      <c r="G93" s="4169"/>
      <c r="H93" s="4170"/>
      <c r="I93" s="4170"/>
      <c r="J93" s="4170"/>
      <c r="K93" s="4170"/>
      <c r="L93" s="5101"/>
      <c r="M93" s="5136"/>
      <c r="N93" s="5141" t="s">
        <v>1634</v>
      </c>
      <c r="O93" s="5613"/>
      <c r="P93" s="5143"/>
      <c r="Q93" s="5308"/>
      <c r="R93" s="5309"/>
      <c r="S93" s="5123" t="s">
        <v>900</v>
      </c>
      <c r="T93" s="5124"/>
      <c r="U93" s="5123" t="s">
        <v>902</v>
      </c>
      <c r="V93" s="5125"/>
      <c r="W93" s="5156"/>
      <c r="X93" s="5157"/>
      <c r="Y93" s="5141"/>
      <c r="Z93" s="5142"/>
      <c r="AA93" s="5736" t="s">
        <v>1640</v>
      </c>
      <c r="AB93" s="5125"/>
      <c r="AC93" s="5123" t="s">
        <v>445</v>
      </c>
      <c r="AD93" s="5125"/>
      <c r="AE93" s="5205" t="s">
        <v>899</v>
      </c>
      <c r="AF93" s="5671"/>
      <c r="AG93" s="5672"/>
      <c r="AH93" s="5154" t="s">
        <v>898</v>
      </c>
      <c r="AI93" s="5211"/>
      <c r="AJ93" s="5155"/>
      <c r="AK93" s="4166" t="s">
        <v>427</v>
      </c>
      <c r="AL93" s="4167"/>
      <c r="AM93" s="4168"/>
      <c r="AN93" s="5356" t="s">
        <v>1595</v>
      </c>
      <c r="AO93" s="5357"/>
      <c r="AP93" s="5358"/>
      <c r="AQ93" s="5356" t="s">
        <v>425</v>
      </c>
      <c r="AR93" s="5357"/>
      <c r="AS93" s="5358"/>
      <c r="AT93" s="5356" t="s">
        <v>1596</v>
      </c>
      <c r="AU93" s="5357"/>
      <c r="AV93" s="5358"/>
      <c r="AW93" s="5123" t="s">
        <v>427</v>
      </c>
      <c r="AX93" s="5124"/>
      <c r="AY93" s="5124"/>
      <c r="AZ93" s="5170"/>
      <c r="BA93" s="5171"/>
      <c r="BB93" s="5172"/>
      <c r="BC93" s="5620"/>
      <c r="BD93" s="5622"/>
      <c r="BE93" s="5633"/>
      <c r="BF93" s="5804"/>
      <c r="BG93" s="5805"/>
      <c r="BH93" s="5805"/>
      <c r="BI93" s="5805"/>
      <c r="BJ93" s="5806"/>
    </row>
    <row r="94" spans="1:62" s="1085" customFormat="1" ht="15" customHeight="1">
      <c r="A94" s="5131"/>
      <c r="B94" s="5141"/>
      <c r="C94" s="5142"/>
      <c r="D94" s="5142"/>
      <c r="E94" s="5732"/>
      <c r="F94" s="5733"/>
      <c r="G94" s="4169"/>
      <c r="H94" s="4170"/>
      <c r="I94" s="4170"/>
      <c r="J94" s="4170"/>
      <c r="K94" s="4170"/>
      <c r="L94" s="5101"/>
      <c r="M94" s="5136"/>
      <c r="N94" s="5141"/>
      <c r="O94" s="5613"/>
      <c r="P94" s="5143"/>
      <c r="Q94" s="5308"/>
      <c r="R94" s="5309"/>
      <c r="S94" s="5141"/>
      <c r="T94" s="5142"/>
      <c r="U94" s="5141"/>
      <c r="V94" s="5143"/>
      <c r="W94" s="5156"/>
      <c r="X94" s="5157"/>
      <c r="Y94" s="5141"/>
      <c r="Z94" s="5142"/>
      <c r="AA94" s="5754" t="s">
        <v>1641</v>
      </c>
      <c r="AB94" s="5261"/>
      <c r="AC94" s="5126" t="s">
        <v>1642</v>
      </c>
      <c r="AD94" s="5261"/>
      <c r="AE94" s="5673"/>
      <c r="AF94" s="5674"/>
      <c r="AG94" s="5675"/>
      <c r="AH94" s="5212"/>
      <c r="AI94" s="5213"/>
      <c r="AJ94" s="5214"/>
      <c r="AK94" s="4169"/>
      <c r="AL94" s="4170"/>
      <c r="AM94" s="4171"/>
      <c r="AN94" s="5199" t="s">
        <v>443</v>
      </c>
      <c r="AO94" s="5200"/>
      <c r="AP94" s="5201"/>
      <c r="AQ94" s="5202" t="s">
        <v>1600</v>
      </c>
      <c r="AR94" s="5203"/>
      <c r="AS94" s="5204"/>
      <c r="AT94" s="5199" t="s">
        <v>426</v>
      </c>
      <c r="AU94" s="5200"/>
      <c r="AV94" s="5201"/>
      <c r="AW94" s="5141"/>
      <c r="AX94" s="5142"/>
      <c r="AY94" s="5142"/>
      <c r="AZ94" s="5170"/>
      <c r="BA94" s="5171"/>
      <c r="BB94" s="5172"/>
      <c r="BC94" s="5620" t="s">
        <v>431</v>
      </c>
      <c r="BD94" s="5622"/>
      <c r="BE94" s="5633"/>
      <c r="BF94" s="5804"/>
      <c r="BG94" s="5805"/>
      <c r="BH94" s="5805"/>
      <c r="BI94" s="5805"/>
      <c r="BJ94" s="5806"/>
    </row>
    <row r="95" spans="1:62" s="1085" customFormat="1" ht="15" customHeight="1" thickBot="1">
      <c r="A95" s="5132"/>
      <c r="B95" s="5179"/>
      <c r="C95" s="5195"/>
      <c r="D95" s="5195"/>
      <c r="E95" s="5734"/>
      <c r="F95" s="5735"/>
      <c r="G95" s="5102"/>
      <c r="H95" s="5103"/>
      <c r="I95" s="5103"/>
      <c r="J95" s="5103"/>
      <c r="K95" s="5103"/>
      <c r="L95" s="5104"/>
      <c r="M95" s="5137"/>
      <c r="N95" s="5179"/>
      <c r="O95" s="5195"/>
      <c r="P95" s="5180"/>
      <c r="Q95" s="5310"/>
      <c r="R95" s="5311"/>
      <c r="S95" s="5179"/>
      <c r="T95" s="5195"/>
      <c r="U95" s="5179"/>
      <c r="V95" s="5180"/>
      <c r="W95" s="5158"/>
      <c r="X95" s="5159"/>
      <c r="Y95" s="5179"/>
      <c r="Z95" s="5195"/>
      <c r="AA95" s="5841" t="s">
        <v>447</v>
      </c>
      <c r="AB95" s="5842"/>
      <c r="AC95" s="5842" t="s">
        <v>447</v>
      </c>
      <c r="AD95" s="5842"/>
      <c r="AE95" s="5221" t="s">
        <v>897</v>
      </c>
      <c r="AF95" s="5222"/>
      <c r="AG95" s="5223"/>
      <c r="AH95" s="5221" t="s">
        <v>1643</v>
      </c>
      <c r="AI95" s="5222"/>
      <c r="AJ95" s="5223"/>
      <c r="AK95" s="5102" t="s">
        <v>1644</v>
      </c>
      <c r="AL95" s="5103"/>
      <c r="AM95" s="5134"/>
      <c r="AN95" s="5224" t="s">
        <v>424</v>
      </c>
      <c r="AO95" s="5225"/>
      <c r="AP95" s="5226"/>
      <c r="AQ95" s="5227" t="s">
        <v>74</v>
      </c>
      <c r="AR95" s="5228"/>
      <c r="AS95" s="5229"/>
      <c r="AT95" s="5227" t="s">
        <v>75</v>
      </c>
      <c r="AU95" s="5228"/>
      <c r="AV95" s="5229"/>
      <c r="AW95" s="5102" t="s">
        <v>1645</v>
      </c>
      <c r="AX95" s="5103"/>
      <c r="AY95" s="5134"/>
      <c r="AZ95" s="5363" t="s">
        <v>1646</v>
      </c>
      <c r="BA95" s="5364"/>
      <c r="BB95" s="5365"/>
      <c r="BC95" s="5643"/>
      <c r="BD95" s="5645"/>
      <c r="BE95" s="5634"/>
      <c r="BF95" s="5807"/>
      <c r="BG95" s="5808"/>
      <c r="BH95" s="5808"/>
      <c r="BI95" s="5808"/>
      <c r="BJ95" s="5809"/>
    </row>
    <row r="96" spans="1:62" s="1085" customFormat="1" ht="14.1" customHeight="1" thickTop="1">
      <c r="A96" s="5112">
        <v>19</v>
      </c>
      <c r="B96" s="5548"/>
      <c r="C96" s="5549"/>
      <c r="D96" s="5549"/>
      <c r="E96" s="5549"/>
      <c r="F96" s="5550"/>
      <c r="G96" s="5105"/>
      <c r="H96" s="5106"/>
      <c r="I96" s="5106"/>
      <c r="J96" s="5106"/>
      <c r="K96" s="5106"/>
      <c r="L96" s="5107"/>
      <c r="M96" s="5262"/>
      <c r="N96" s="5707"/>
      <c r="O96" s="5708"/>
      <c r="P96" s="5709"/>
      <c r="Q96" s="5553"/>
      <c r="R96" s="5554"/>
      <c r="S96" s="5590"/>
      <c r="T96" s="5591"/>
      <c r="U96" s="5429"/>
      <c r="V96" s="5431" t="s">
        <v>154</v>
      </c>
      <c r="W96" s="5433"/>
      <c r="X96" s="5431" t="s">
        <v>154</v>
      </c>
      <c r="Y96" s="4166"/>
      <c r="Z96" s="5431" t="s">
        <v>154</v>
      </c>
      <c r="AA96" s="5822"/>
      <c r="AB96" s="5823"/>
      <c r="AC96" s="5825"/>
      <c r="AD96" s="5823"/>
      <c r="AE96" s="5826"/>
      <c r="AF96" s="5827"/>
      <c r="AG96" s="5828"/>
      <c r="AH96" s="5826"/>
      <c r="AI96" s="5827"/>
      <c r="AJ96" s="5828"/>
      <c r="AK96" s="5505">
        <f>SUM(AE96:AJ98)</f>
        <v>0</v>
      </c>
      <c r="AL96" s="5506"/>
      <c r="AM96" s="5507"/>
      <c r="AN96" s="5467"/>
      <c r="AO96" s="5468"/>
      <c r="AP96" s="5469"/>
      <c r="AQ96" s="5467"/>
      <c r="AR96" s="5468"/>
      <c r="AS96" s="5469"/>
      <c r="AT96" s="5467"/>
      <c r="AU96" s="5468"/>
      <c r="AV96" s="5469"/>
      <c r="AW96" s="5470">
        <f>SUM(AN96:AV98)</f>
        <v>0</v>
      </c>
      <c r="AX96" s="5471"/>
      <c r="AY96" s="5472"/>
      <c r="AZ96" s="5476">
        <f>AC96+AK96+AW96</f>
        <v>0</v>
      </c>
      <c r="BA96" s="5477"/>
      <c r="BB96" s="5478"/>
      <c r="BC96" s="5736"/>
      <c r="BD96" s="5640"/>
      <c r="BE96" s="5379"/>
      <c r="BF96" s="5676"/>
      <c r="BG96" s="5677"/>
      <c r="BH96" s="5677"/>
      <c r="BI96" s="5677"/>
      <c r="BJ96" s="5678"/>
    </row>
    <row r="97" spans="1:62" s="1085" customFormat="1" ht="14.1" customHeight="1">
      <c r="A97" s="5112"/>
      <c r="B97" s="5774"/>
      <c r="C97" s="5775"/>
      <c r="D97" s="5775"/>
      <c r="E97" s="5775"/>
      <c r="F97" s="5776"/>
      <c r="G97" s="5086"/>
      <c r="H97" s="5087"/>
      <c r="I97" s="5087"/>
      <c r="J97" s="5087"/>
      <c r="K97" s="5087"/>
      <c r="L97" s="5088"/>
      <c r="M97" s="5263"/>
      <c r="N97" s="5683"/>
      <c r="O97" s="5684"/>
      <c r="P97" s="5685"/>
      <c r="Q97" s="5425"/>
      <c r="R97" s="5426"/>
      <c r="S97" s="5437"/>
      <c r="T97" s="5438"/>
      <c r="U97" s="5430"/>
      <c r="V97" s="5432"/>
      <c r="W97" s="5434"/>
      <c r="X97" s="5432"/>
      <c r="Y97" s="4169"/>
      <c r="Z97" s="5432"/>
      <c r="AA97" s="5824"/>
      <c r="AB97" s="5767"/>
      <c r="AC97" s="5766"/>
      <c r="AD97" s="5767"/>
      <c r="AE97" s="5276"/>
      <c r="AF97" s="5277"/>
      <c r="AG97" s="5278"/>
      <c r="AH97" s="5276"/>
      <c r="AI97" s="5277"/>
      <c r="AJ97" s="5278"/>
      <c r="AK97" s="5282"/>
      <c r="AL97" s="5283"/>
      <c r="AM97" s="5284"/>
      <c r="AN97" s="5668"/>
      <c r="AO97" s="5669"/>
      <c r="AP97" s="5670"/>
      <c r="AQ97" s="5668"/>
      <c r="AR97" s="5669"/>
      <c r="AS97" s="5670"/>
      <c r="AT97" s="5668"/>
      <c r="AU97" s="5669"/>
      <c r="AV97" s="5670"/>
      <c r="AW97" s="5664"/>
      <c r="AX97" s="5665"/>
      <c r="AY97" s="5666"/>
      <c r="AZ97" s="5531"/>
      <c r="BA97" s="5532"/>
      <c r="BB97" s="5535"/>
      <c r="BC97" s="5782"/>
      <c r="BD97" s="5783"/>
      <c r="BE97" s="5380"/>
      <c r="BF97" s="5443"/>
      <c r="BG97" s="5444"/>
      <c r="BH97" s="5444"/>
      <c r="BI97" s="5444"/>
      <c r="BJ97" s="5445"/>
    </row>
    <row r="98" spans="1:62" s="1085" customFormat="1" ht="14.1" customHeight="1">
      <c r="A98" s="5113"/>
      <c r="B98" s="5777"/>
      <c r="C98" s="5778"/>
      <c r="D98" s="5779"/>
      <c r="E98" s="5780"/>
      <c r="F98" s="5781"/>
      <c r="G98" s="5089"/>
      <c r="H98" s="5090"/>
      <c r="I98" s="5090"/>
      <c r="J98" s="5090"/>
      <c r="K98" s="5090"/>
      <c r="L98" s="5091"/>
      <c r="M98" s="5264"/>
      <c r="N98" s="5120"/>
      <c r="O98" s="5121"/>
      <c r="P98" s="5122"/>
      <c r="Q98" s="5427"/>
      <c r="R98" s="5428"/>
      <c r="S98" s="5439"/>
      <c r="T98" s="2620"/>
      <c r="U98" s="1125"/>
      <c r="V98" s="1126" t="s">
        <v>47</v>
      </c>
      <c r="W98" s="1372"/>
      <c r="X98" s="1126" t="s">
        <v>47</v>
      </c>
      <c r="Y98" s="1372"/>
      <c r="Z98" s="1126" t="s">
        <v>47</v>
      </c>
      <c r="AA98" s="1173"/>
      <c r="AB98" s="1174"/>
      <c r="AC98" s="1175"/>
      <c r="AD98" s="1176"/>
      <c r="AE98" s="5315"/>
      <c r="AF98" s="5316"/>
      <c r="AG98" s="5317"/>
      <c r="AH98" s="5315"/>
      <c r="AI98" s="5316"/>
      <c r="AJ98" s="5317"/>
      <c r="AK98" s="5285"/>
      <c r="AL98" s="5286"/>
      <c r="AM98" s="5287"/>
      <c r="AN98" s="5595"/>
      <c r="AO98" s="5596"/>
      <c r="AP98" s="5597"/>
      <c r="AQ98" s="5595"/>
      <c r="AR98" s="5596"/>
      <c r="AS98" s="5597"/>
      <c r="AT98" s="5595"/>
      <c r="AU98" s="5596"/>
      <c r="AV98" s="5597"/>
      <c r="AW98" s="5473"/>
      <c r="AX98" s="5474"/>
      <c r="AY98" s="5475"/>
      <c r="AZ98" s="5479"/>
      <c r="BA98" s="5480"/>
      <c r="BB98" s="5481"/>
      <c r="BC98" s="5653"/>
      <c r="BD98" s="5654"/>
      <c r="BE98" s="5381"/>
      <c r="BF98" s="5288"/>
      <c r="BG98" s="5289"/>
      <c r="BH98" s="5289"/>
      <c r="BI98" s="5289"/>
      <c r="BJ98" s="5290"/>
    </row>
    <row r="99" spans="1:62" s="1085" customFormat="1" ht="14.1" customHeight="1">
      <c r="A99" s="5111">
        <v>20</v>
      </c>
      <c r="B99" s="5114"/>
      <c r="C99" s="5115"/>
      <c r="D99" s="5115"/>
      <c r="E99" s="5115"/>
      <c r="F99" s="5116"/>
      <c r="G99" s="5083"/>
      <c r="H99" s="5084"/>
      <c r="I99" s="5084"/>
      <c r="J99" s="5084"/>
      <c r="K99" s="5084"/>
      <c r="L99" s="5085"/>
      <c r="M99" s="5513"/>
      <c r="N99" s="5650"/>
      <c r="O99" s="5651"/>
      <c r="P99" s="5652"/>
      <c r="Q99" s="5423"/>
      <c r="R99" s="5424"/>
      <c r="S99" s="5435"/>
      <c r="T99" s="5436"/>
      <c r="U99" s="5429"/>
      <c r="V99" s="5431" t="s">
        <v>154</v>
      </c>
      <c r="W99" s="5433"/>
      <c r="X99" s="5431" t="s">
        <v>154</v>
      </c>
      <c r="Y99" s="4166"/>
      <c r="Z99" s="5431" t="s">
        <v>154</v>
      </c>
      <c r="AA99" s="5822"/>
      <c r="AB99" s="5823"/>
      <c r="AC99" s="5825"/>
      <c r="AD99" s="5823"/>
      <c r="AE99" s="5826"/>
      <c r="AF99" s="5827"/>
      <c r="AG99" s="5828"/>
      <c r="AH99" s="5826"/>
      <c r="AI99" s="5827"/>
      <c r="AJ99" s="5828"/>
      <c r="AK99" s="5505">
        <f>SUM(AE99:AJ101)</f>
        <v>0</v>
      </c>
      <c r="AL99" s="5506"/>
      <c r="AM99" s="5507"/>
      <c r="AN99" s="5467"/>
      <c r="AO99" s="5468"/>
      <c r="AP99" s="5469"/>
      <c r="AQ99" s="5467"/>
      <c r="AR99" s="5468"/>
      <c r="AS99" s="5469"/>
      <c r="AT99" s="5467"/>
      <c r="AU99" s="5468"/>
      <c r="AV99" s="5469"/>
      <c r="AW99" s="5470">
        <f>SUM(AN99:AV101)</f>
        <v>0</v>
      </c>
      <c r="AX99" s="5471"/>
      <c r="AY99" s="5472"/>
      <c r="AZ99" s="5476">
        <f>AC99+AK99+AW99</f>
        <v>0</v>
      </c>
      <c r="BA99" s="5477"/>
      <c r="BB99" s="5478"/>
      <c r="BC99" s="5736"/>
      <c r="BD99" s="5640"/>
      <c r="BE99" s="5379"/>
      <c r="BF99" s="5676"/>
      <c r="BG99" s="5677"/>
      <c r="BH99" s="5677"/>
      <c r="BI99" s="5677"/>
      <c r="BJ99" s="5678"/>
    </row>
    <row r="100" spans="1:62" s="1085" customFormat="1" ht="14.1" customHeight="1">
      <c r="A100" s="5112"/>
      <c r="B100" s="5774"/>
      <c r="C100" s="5775"/>
      <c r="D100" s="5775"/>
      <c r="E100" s="5775"/>
      <c r="F100" s="5776"/>
      <c r="G100" s="5086"/>
      <c r="H100" s="5087"/>
      <c r="I100" s="5087"/>
      <c r="J100" s="5087"/>
      <c r="K100" s="5087"/>
      <c r="L100" s="5088"/>
      <c r="M100" s="5263"/>
      <c r="N100" s="5683"/>
      <c r="O100" s="5684"/>
      <c r="P100" s="5685"/>
      <c r="Q100" s="5425"/>
      <c r="R100" s="5426"/>
      <c r="S100" s="5437"/>
      <c r="T100" s="5438"/>
      <c r="U100" s="5430"/>
      <c r="V100" s="5432"/>
      <c r="W100" s="5434"/>
      <c r="X100" s="5432"/>
      <c r="Y100" s="4169"/>
      <c r="Z100" s="5432"/>
      <c r="AA100" s="5824"/>
      <c r="AB100" s="5767"/>
      <c r="AC100" s="5766"/>
      <c r="AD100" s="5767"/>
      <c r="AE100" s="5276"/>
      <c r="AF100" s="5277"/>
      <c r="AG100" s="5278"/>
      <c r="AH100" s="5276"/>
      <c r="AI100" s="5277"/>
      <c r="AJ100" s="5278"/>
      <c r="AK100" s="5282"/>
      <c r="AL100" s="5283"/>
      <c r="AM100" s="5284"/>
      <c r="AN100" s="5668"/>
      <c r="AO100" s="5669"/>
      <c r="AP100" s="5670"/>
      <c r="AQ100" s="5668"/>
      <c r="AR100" s="5669"/>
      <c r="AS100" s="5670"/>
      <c r="AT100" s="5668"/>
      <c r="AU100" s="5669"/>
      <c r="AV100" s="5670"/>
      <c r="AW100" s="5664"/>
      <c r="AX100" s="5665"/>
      <c r="AY100" s="5666"/>
      <c r="AZ100" s="5531"/>
      <c r="BA100" s="5532"/>
      <c r="BB100" s="5535"/>
      <c r="BC100" s="5782"/>
      <c r="BD100" s="5783"/>
      <c r="BE100" s="5380"/>
      <c r="BF100" s="5443"/>
      <c r="BG100" s="5444"/>
      <c r="BH100" s="5444"/>
      <c r="BI100" s="5444"/>
      <c r="BJ100" s="5445"/>
    </row>
    <row r="101" spans="1:62" s="1085" customFormat="1" ht="14.1" customHeight="1">
      <c r="A101" s="5113"/>
      <c r="B101" s="5777"/>
      <c r="C101" s="5778"/>
      <c r="D101" s="5779"/>
      <c r="E101" s="5780"/>
      <c r="F101" s="5781"/>
      <c r="G101" s="5089"/>
      <c r="H101" s="5090"/>
      <c r="I101" s="5090"/>
      <c r="J101" s="5090"/>
      <c r="K101" s="5090"/>
      <c r="L101" s="5091"/>
      <c r="M101" s="5264"/>
      <c r="N101" s="5120"/>
      <c r="O101" s="5121"/>
      <c r="P101" s="5122"/>
      <c r="Q101" s="5427"/>
      <c r="R101" s="5428"/>
      <c r="S101" s="5439"/>
      <c r="T101" s="2620"/>
      <c r="U101" s="1125"/>
      <c r="V101" s="1126" t="s">
        <v>47</v>
      </c>
      <c r="W101" s="1372"/>
      <c r="X101" s="1126" t="s">
        <v>47</v>
      </c>
      <c r="Y101" s="1372"/>
      <c r="Z101" s="1126" t="s">
        <v>47</v>
      </c>
      <c r="AA101" s="1173"/>
      <c r="AB101" s="1174"/>
      <c r="AC101" s="1175"/>
      <c r="AD101" s="1176"/>
      <c r="AE101" s="5315"/>
      <c r="AF101" s="5316"/>
      <c r="AG101" s="5317"/>
      <c r="AH101" s="5315"/>
      <c r="AI101" s="5316"/>
      <c r="AJ101" s="5317"/>
      <c r="AK101" s="5285"/>
      <c r="AL101" s="5286"/>
      <c r="AM101" s="5287"/>
      <c r="AN101" s="5595"/>
      <c r="AO101" s="5596"/>
      <c r="AP101" s="5597"/>
      <c r="AQ101" s="5595"/>
      <c r="AR101" s="5596"/>
      <c r="AS101" s="5597"/>
      <c r="AT101" s="5595"/>
      <c r="AU101" s="5596"/>
      <c r="AV101" s="5597"/>
      <c r="AW101" s="5473"/>
      <c r="AX101" s="5474"/>
      <c r="AY101" s="5475"/>
      <c r="AZ101" s="5479"/>
      <c r="BA101" s="5480"/>
      <c r="BB101" s="5481"/>
      <c r="BC101" s="5653"/>
      <c r="BD101" s="5654"/>
      <c r="BE101" s="5381"/>
      <c r="BF101" s="5288"/>
      <c r="BG101" s="5289"/>
      <c r="BH101" s="5289"/>
      <c r="BI101" s="5289"/>
      <c r="BJ101" s="5290"/>
    </row>
    <row r="102" spans="1:62" s="1085" customFormat="1" ht="14.1" customHeight="1">
      <c r="A102" s="5111">
        <v>21</v>
      </c>
      <c r="B102" s="5114"/>
      <c r="C102" s="5115"/>
      <c r="D102" s="5115"/>
      <c r="E102" s="5115"/>
      <c r="F102" s="5116"/>
      <c r="G102" s="5083"/>
      <c r="H102" s="5084"/>
      <c r="I102" s="5084"/>
      <c r="J102" s="5084"/>
      <c r="K102" s="5084"/>
      <c r="L102" s="5085"/>
      <c r="M102" s="5513"/>
      <c r="N102" s="5650"/>
      <c r="O102" s="5651"/>
      <c r="P102" s="5652"/>
      <c r="Q102" s="5423"/>
      <c r="R102" s="5424"/>
      <c r="S102" s="5435"/>
      <c r="T102" s="5436"/>
      <c r="U102" s="5429"/>
      <c r="V102" s="5431" t="s">
        <v>154</v>
      </c>
      <c r="W102" s="5433"/>
      <c r="X102" s="5431" t="s">
        <v>154</v>
      </c>
      <c r="Y102" s="4166"/>
      <c r="Z102" s="5431" t="s">
        <v>154</v>
      </c>
      <c r="AA102" s="5822"/>
      <c r="AB102" s="5823"/>
      <c r="AC102" s="5825"/>
      <c r="AD102" s="5823"/>
      <c r="AE102" s="5826"/>
      <c r="AF102" s="5827"/>
      <c r="AG102" s="5828"/>
      <c r="AH102" s="5826"/>
      <c r="AI102" s="5827"/>
      <c r="AJ102" s="5828"/>
      <c r="AK102" s="5505">
        <f>SUM(AE102:AJ104)</f>
        <v>0</v>
      </c>
      <c r="AL102" s="5506"/>
      <c r="AM102" s="5507"/>
      <c r="AN102" s="5467"/>
      <c r="AO102" s="5468"/>
      <c r="AP102" s="5469"/>
      <c r="AQ102" s="5467"/>
      <c r="AR102" s="5468"/>
      <c r="AS102" s="5469"/>
      <c r="AT102" s="5467"/>
      <c r="AU102" s="5468"/>
      <c r="AV102" s="5469"/>
      <c r="AW102" s="5470">
        <f>SUM(AN102:AV104)</f>
        <v>0</v>
      </c>
      <c r="AX102" s="5471"/>
      <c r="AY102" s="5472"/>
      <c r="AZ102" s="5476">
        <f>AC102+AK102+AW102</f>
        <v>0</v>
      </c>
      <c r="BA102" s="5477"/>
      <c r="BB102" s="5478"/>
      <c r="BC102" s="5736"/>
      <c r="BD102" s="5640"/>
      <c r="BE102" s="5379"/>
      <c r="BF102" s="5676"/>
      <c r="BG102" s="5677"/>
      <c r="BH102" s="5677"/>
      <c r="BI102" s="5677"/>
      <c r="BJ102" s="5678"/>
    </row>
    <row r="103" spans="1:62" s="1085" customFormat="1" ht="14.1" customHeight="1">
      <c r="A103" s="5112"/>
      <c r="B103" s="5774"/>
      <c r="C103" s="5775"/>
      <c r="D103" s="5775"/>
      <c r="E103" s="5775"/>
      <c r="F103" s="5776"/>
      <c r="G103" s="5086"/>
      <c r="H103" s="5087"/>
      <c r="I103" s="5087"/>
      <c r="J103" s="5087"/>
      <c r="K103" s="5087"/>
      <c r="L103" s="5088"/>
      <c r="M103" s="5263"/>
      <c r="N103" s="5683"/>
      <c r="O103" s="5684"/>
      <c r="P103" s="5685"/>
      <c r="Q103" s="5425"/>
      <c r="R103" s="5426"/>
      <c r="S103" s="5437"/>
      <c r="T103" s="5438"/>
      <c r="U103" s="5430"/>
      <c r="V103" s="5432"/>
      <c r="W103" s="5434"/>
      <c r="X103" s="5432"/>
      <c r="Y103" s="4169"/>
      <c r="Z103" s="5432"/>
      <c r="AA103" s="5824"/>
      <c r="AB103" s="5767"/>
      <c r="AC103" s="5766"/>
      <c r="AD103" s="5767"/>
      <c r="AE103" s="5276"/>
      <c r="AF103" s="5277"/>
      <c r="AG103" s="5278"/>
      <c r="AH103" s="5276"/>
      <c r="AI103" s="5277"/>
      <c r="AJ103" s="5278"/>
      <c r="AK103" s="5282"/>
      <c r="AL103" s="5283"/>
      <c r="AM103" s="5284"/>
      <c r="AN103" s="5668"/>
      <c r="AO103" s="5669"/>
      <c r="AP103" s="5670"/>
      <c r="AQ103" s="5668"/>
      <c r="AR103" s="5669"/>
      <c r="AS103" s="5670"/>
      <c r="AT103" s="5668"/>
      <c r="AU103" s="5669"/>
      <c r="AV103" s="5670"/>
      <c r="AW103" s="5664"/>
      <c r="AX103" s="5665"/>
      <c r="AY103" s="5666"/>
      <c r="AZ103" s="5531"/>
      <c r="BA103" s="5532"/>
      <c r="BB103" s="5535"/>
      <c r="BC103" s="5782"/>
      <c r="BD103" s="5783"/>
      <c r="BE103" s="5380"/>
      <c r="BF103" s="5443"/>
      <c r="BG103" s="5444"/>
      <c r="BH103" s="5444"/>
      <c r="BI103" s="5444"/>
      <c r="BJ103" s="5445"/>
    </row>
    <row r="104" spans="1:62" s="1085" customFormat="1" ht="14.1" customHeight="1">
      <c r="A104" s="5113"/>
      <c r="B104" s="5777"/>
      <c r="C104" s="5778"/>
      <c r="D104" s="5779"/>
      <c r="E104" s="5780"/>
      <c r="F104" s="5781"/>
      <c r="G104" s="5089"/>
      <c r="H104" s="5090"/>
      <c r="I104" s="5090"/>
      <c r="J104" s="5090"/>
      <c r="K104" s="5090"/>
      <c r="L104" s="5091"/>
      <c r="M104" s="5264"/>
      <c r="N104" s="5120"/>
      <c r="O104" s="5121"/>
      <c r="P104" s="5122"/>
      <c r="Q104" s="5427"/>
      <c r="R104" s="5428"/>
      <c r="S104" s="5439"/>
      <c r="T104" s="2620"/>
      <c r="U104" s="1125"/>
      <c r="V104" s="1126" t="s">
        <v>47</v>
      </c>
      <c r="W104" s="1372"/>
      <c r="X104" s="1126" t="s">
        <v>47</v>
      </c>
      <c r="Y104" s="1372"/>
      <c r="Z104" s="1126" t="s">
        <v>47</v>
      </c>
      <c r="AA104" s="1173"/>
      <c r="AB104" s="1174"/>
      <c r="AC104" s="1175"/>
      <c r="AD104" s="1176"/>
      <c r="AE104" s="5315"/>
      <c r="AF104" s="5316"/>
      <c r="AG104" s="5317"/>
      <c r="AH104" s="5315"/>
      <c r="AI104" s="5316"/>
      <c r="AJ104" s="5317"/>
      <c r="AK104" s="5285"/>
      <c r="AL104" s="5286"/>
      <c r="AM104" s="5287"/>
      <c r="AN104" s="5595"/>
      <c r="AO104" s="5596"/>
      <c r="AP104" s="5597"/>
      <c r="AQ104" s="5595"/>
      <c r="AR104" s="5596"/>
      <c r="AS104" s="5597"/>
      <c r="AT104" s="5595"/>
      <c r="AU104" s="5596"/>
      <c r="AV104" s="5597"/>
      <c r="AW104" s="5473"/>
      <c r="AX104" s="5474"/>
      <c r="AY104" s="5475"/>
      <c r="AZ104" s="5479"/>
      <c r="BA104" s="5480"/>
      <c r="BB104" s="5481"/>
      <c r="BC104" s="5653"/>
      <c r="BD104" s="5654"/>
      <c r="BE104" s="5381"/>
      <c r="BF104" s="5288"/>
      <c r="BG104" s="5289"/>
      <c r="BH104" s="5289"/>
      <c r="BI104" s="5289"/>
      <c r="BJ104" s="5290"/>
    </row>
    <row r="105" spans="1:62" s="1085" customFormat="1" ht="14.1" customHeight="1">
      <c r="A105" s="5111">
        <v>22</v>
      </c>
      <c r="B105" s="5114"/>
      <c r="C105" s="5115"/>
      <c r="D105" s="5115"/>
      <c r="E105" s="5115"/>
      <c r="F105" s="5116"/>
      <c r="G105" s="5083"/>
      <c r="H105" s="5084"/>
      <c r="I105" s="5084"/>
      <c r="J105" s="5084"/>
      <c r="K105" s="5084"/>
      <c r="L105" s="5085"/>
      <c r="M105" s="5513"/>
      <c r="N105" s="5650"/>
      <c r="O105" s="5651"/>
      <c r="P105" s="5652"/>
      <c r="Q105" s="5423"/>
      <c r="R105" s="5424"/>
      <c r="S105" s="5435"/>
      <c r="T105" s="5436"/>
      <c r="U105" s="5429"/>
      <c r="V105" s="5431" t="s">
        <v>154</v>
      </c>
      <c r="W105" s="5433"/>
      <c r="X105" s="5431" t="s">
        <v>154</v>
      </c>
      <c r="Y105" s="4166"/>
      <c r="Z105" s="5431" t="s">
        <v>154</v>
      </c>
      <c r="AA105" s="5822"/>
      <c r="AB105" s="5823"/>
      <c r="AC105" s="5825"/>
      <c r="AD105" s="5823"/>
      <c r="AE105" s="5826"/>
      <c r="AF105" s="5827"/>
      <c r="AG105" s="5828"/>
      <c r="AH105" s="5826"/>
      <c r="AI105" s="5827"/>
      <c r="AJ105" s="5828"/>
      <c r="AK105" s="5505">
        <f>SUM(AE105:AJ107)</f>
        <v>0</v>
      </c>
      <c r="AL105" s="5506"/>
      <c r="AM105" s="5507"/>
      <c r="AN105" s="5467"/>
      <c r="AO105" s="5468"/>
      <c r="AP105" s="5469"/>
      <c r="AQ105" s="5467"/>
      <c r="AR105" s="5468"/>
      <c r="AS105" s="5469"/>
      <c r="AT105" s="5467"/>
      <c r="AU105" s="5468"/>
      <c r="AV105" s="5469"/>
      <c r="AW105" s="5470">
        <f>SUM(AN105:AV107)</f>
        <v>0</v>
      </c>
      <c r="AX105" s="5471"/>
      <c r="AY105" s="5472"/>
      <c r="AZ105" s="5476">
        <f>AC105+AK105+AW105</f>
        <v>0</v>
      </c>
      <c r="BA105" s="5477"/>
      <c r="BB105" s="5478"/>
      <c r="BC105" s="5736"/>
      <c r="BD105" s="5640"/>
      <c r="BE105" s="5379"/>
      <c r="BF105" s="5676"/>
      <c r="BG105" s="5677"/>
      <c r="BH105" s="5677"/>
      <c r="BI105" s="5677"/>
      <c r="BJ105" s="5678"/>
    </row>
    <row r="106" spans="1:62" s="1085" customFormat="1" ht="14.1" customHeight="1">
      <c r="A106" s="5112"/>
      <c r="B106" s="5774"/>
      <c r="C106" s="5775"/>
      <c r="D106" s="5775"/>
      <c r="E106" s="5775"/>
      <c r="F106" s="5776"/>
      <c r="G106" s="5086"/>
      <c r="H106" s="5087"/>
      <c r="I106" s="5087"/>
      <c r="J106" s="5087"/>
      <c r="K106" s="5087"/>
      <c r="L106" s="5088"/>
      <c r="M106" s="5263"/>
      <c r="N106" s="5683"/>
      <c r="O106" s="5684"/>
      <c r="P106" s="5685"/>
      <c r="Q106" s="5425"/>
      <c r="R106" s="5426"/>
      <c r="S106" s="5437"/>
      <c r="T106" s="5438"/>
      <c r="U106" s="5430"/>
      <c r="V106" s="5432"/>
      <c r="W106" s="5434"/>
      <c r="X106" s="5432"/>
      <c r="Y106" s="4169"/>
      <c r="Z106" s="5432"/>
      <c r="AA106" s="5824"/>
      <c r="AB106" s="5767"/>
      <c r="AC106" s="5766"/>
      <c r="AD106" s="5767"/>
      <c r="AE106" s="5276"/>
      <c r="AF106" s="5277"/>
      <c r="AG106" s="5278"/>
      <c r="AH106" s="5276"/>
      <c r="AI106" s="5277"/>
      <c r="AJ106" s="5278"/>
      <c r="AK106" s="5282"/>
      <c r="AL106" s="5283"/>
      <c r="AM106" s="5284"/>
      <c r="AN106" s="5668"/>
      <c r="AO106" s="5669"/>
      <c r="AP106" s="5670"/>
      <c r="AQ106" s="5668"/>
      <c r="AR106" s="5669"/>
      <c r="AS106" s="5670"/>
      <c r="AT106" s="5668"/>
      <c r="AU106" s="5669"/>
      <c r="AV106" s="5670"/>
      <c r="AW106" s="5664"/>
      <c r="AX106" s="5665"/>
      <c r="AY106" s="5666"/>
      <c r="AZ106" s="5531"/>
      <c r="BA106" s="5532"/>
      <c r="BB106" s="5535"/>
      <c r="BC106" s="5782"/>
      <c r="BD106" s="5783"/>
      <c r="BE106" s="5380"/>
      <c r="BF106" s="5443"/>
      <c r="BG106" s="5444"/>
      <c r="BH106" s="5444"/>
      <c r="BI106" s="5444"/>
      <c r="BJ106" s="5445"/>
    </row>
    <row r="107" spans="1:62" s="1085" customFormat="1" ht="14.1" customHeight="1">
      <c r="A107" s="5113"/>
      <c r="B107" s="5777"/>
      <c r="C107" s="5778"/>
      <c r="D107" s="5779"/>
      <c r="E107" s="5780"/>
      <c r="F107" s="5781"/>
      <c r="G107" s="5089"/>
      <c r="H107" s="5090"/>
      <c r="I107" s="5090"/>
      <c r="J107" s="5090"/>
      <c r="K107" s="5090"/>
      <c r="L107" s="5091"/>
      <c r="M107" s="5264"/>
      <c r="N107" s="5120"/>
      <c r="O107" s="5121"/>
      <c r="P107" s="5122"/>
      <c r="Q107" s="5427"/>
      <c r="R107" s="5428"/>
      <c r="S107" s="5439"/>
      <c r="T107" s="2620"/>
      <c r="U107" s="1125"/>
      <c r="V107" s="1126" t="s">
        <v>47</v>
      </c>
      <c r="W107" s="1372"/>
      <c r="X107" s="1126" t="s">
        <v>47</v>
      </c>
      <c r="Y107" s="1372"/>
      <c r="Z107" s="1126" t="s">
        <v>47</v>
      </c>
      <c r="AA107" s="1173"/>
      <c r="AB107" s="1174"/>
      <c r="AC107" s="1175"/>
      <c r="AD107" s="1176"/>
      <c r="AE107" s="5315"/>
      <c r="AF107" s="5316"/>
      <c r="AG107" s="5317"/>
      <c r="AH107" s="5315"/>
      <c r="AI107" s="5316"/>
      <c r="AJ107" s="5317"/>
      <c r="AK107" s="5285"/>
      <c r="AL107" s="5286"/>
      <c r="AM107" s="5287"/>
      <c r="AN107" s="5595"/>
      <c r="AO107" s="5596"/>
      <c r="AP107" s="5597"/>
      <c r="AQ107" s="5595"/>
      <c r="AR107" s="5596"/>
      <c r="AS107" s="5597"/>
      <c r="AT107" s="5595"/>
      <c r="AU107" s="5596"/>
      <c r="AV107" s="5597"/>
      <c r="AW107" s="5473"/>
      <c r="AX107" s="5474"/>
      <c r="AY107" s="5475"/>
      <c r="AZ107" s="5479"/>
      <c r="BA107" s="5480"/>
      <c r="BB107" s="5481"/>
      <c r="BC107" s="5653"/>
      <c r="BD107" s="5654"/>
      <c r="BE107" s="5381"/>
      <c r="BF107" s="5288"/>
      <c r="BG107" s="5289"/>
      <c r="BH107" s="5289"/>
      <c r="BI107" s="5289"/>
      <c r="BJ107" s="5290"/>
    </row>
    <row r="108" spans="1:62" s="1085" customFormat="1" ht="14.1" customHeight="1">
      <c r="A108" s="5111">
        <v>23</v>
      </c>
      <c r="B108" s="5114"/>
      <c r="C108" s="5115"/>
      <c r="D108" s="5115"/>
      <c r="E108" s="5115"/>
      <c r="F108" s="5116"/>
      <c r="G108" s="5083"/>
      <c r="H108" s="5084"/>
      <c r="I108" s="5084"/>
      <c r="J108" s="5084"/>
      <c r="K108" s="5084"/>
      <c r="L108" s="5085"/>
      <c r="M108" s="5513"/>
      <c r="N108" s="5650"/>
      <c r="O108" s="5651"/>
      <c r="P108" s="5652"/>
      <c r="Q108" s="5423"/>
      <c r="R108" s="5424"/>
      <c r="S108" s="5435"/>
      <c r="T108" s="5436"/>
      <c r="U108" s="5429"/>
      <c r="V108" s="5431" t="s">
        <v>154</v>
      </c>
      <c r="W108" s="5433"/>
      <c r="X108" s="5431" t="s">
        <v>154</v>
      </c>
      <c r="Y108" s="4166"/>
      <c r="Z108" s="5431" t="s">
        <v>154</v>
      </c>
      <c r="AA108" s="5822"/>
      <c r="AB108" s="5823"/>
      <c r="AC108" s="5825"/>
      <c r="AD108" s="5823"/>
      <c r="AE108" s="5826"/>
      <c r="AF108" s="5827"/>
      <c r="AG108" s="5828"/>
      <c r="AH108" s="5826"/>
      <c r="AI108" s="5827"/>
      <c r="AJ108" s="5828"/>
      <c r="AK108" s="5505">
        <f>SUM(AE108:AJ110)</f>
        <v>0</v>
      </c>
      <c r="AL108" s="5506"/>
      <c r="AM108" s="5507"/>
      <c r="AN108" s="5467"/>
      <c r="AO108" s="5468"/>
      <c r="AP108" s="5469"/>
      <c r="AQ108" s="5467"/>
      <c r="AR108" s="5468"/>
      <c r="AS108" s="5469"/>
      <c r="AT108" s="5467"/>
      <c r="AU108" s="5468"/>
      <c r="AV108" s="5469"/>
      <c r="AW108" s="5470">
        <f>SUM(AN108:AV110)</f>
        <v>0</v>
      </c>
      <c r="AX108" s="5471"/>
      <c r="AY108" s="5472"/>
      <c r="AZ108" s="5476">
        <f>AC108+AK108+AW108</f>
        <v>0</v>
      </c>
      <c r="BA108" s="5477"/>
      <c r="BB108" s="5478"/>
      <c r="BC108" s="5736"/>
      <c r="BD108" s="5640"/>
      <c r="BE108" s="5379"/>
      <c r="BF108" s="5676"/>
      <c r="BG108" s="5677"/>
      <c r="BH108" s="5677"/>
      <c r="BI108" s="5677"/>
      <c r="BJ108" s="5678"/>
    </row>
    <row r="109" spans="1:62" s="1085" customFormat="1" ht="14.1" customHeight="1">
      <c r="A109" s="5112"/>
      <c r="B109" s="5774"/>
      <c r="C109" s="5775"/>
      <c r="D109" s="5775"/>
      <c r="E109" s="5775"/>
      <c r="F109" s="5776"/>
      <c r="G109" s="5086"/>
      <c r="H109" s="5087"/>
      <c r="I109" s="5087"/>
      <c r="J109" s="5087"/>
      <c r="K109" s="5087"/>
      <c r="L109" s="5088"/>
      <c r="M109" s="5263"/>
      <c r="N109" s="5683"/>
      <c r="O109" s="5684"/>
      <c r="P109" s="5685"/>
      <c r="Q109" s="5425"/>
      <c r="R109" s="5426"/>
      <c r="S109" s="5437"/>
      <c r="T109" s="5438"/>
      <c r="U109" s="5430"/>
      <c r="V109" s="5432"/>
      <c r="W109" s="5434"/>
      <c r="X109" s="5432"/>
      <c r="Y109" s="4169"/>
      <c r="Z109" s="5432"/>
      <c r="AA109" s="5824"/>
      <c r="AB109" s="5767"/>
      <c r="AC109" s="5766"/>
      <c r="AD109" s="5767"/>
      <c r="AE109" s="5276"/>
      <c r="AF109" s="5277"/>
      <c r="AG109" s="5278"/>
      <c r="AH109" s="5276"/>
      <c r="AI109" s="5277"/>
      <c r="AJ109" s="5278"/>
      <c r="AK109" s="5282"/>
      <c r="AL109" s="5283"/>
      <c r="AM109" s="5284"/>
      <c r="AN109" s="5668"/>
      <c r="AO109" s="5669"/>
      <c r="AP109" s="5670"/>
      <c r="AQ109" s="5668"/>
      <c r="AR109" s="5669"/>
      <c r="AS109" s="5670"/>
      <c r="AT109" s="5668"/>
      <c r="AU109" s="5669"/>
      <c r="AV109" s="5670"/>
      <c r="AW109" s="5664"/>
      <c r="AX109" s="5665"/>
      <c r="AY109" s="5666"/>
      <c r="AZ109" s="5531"/>
      <c r="BA109" s="5532"/>
      <c r="BB109" s="5535"/>
      <c r="BC109" s="5782"/>
      <c r="BD109" s="5783"/>
      <c r="BE109" s="5380"/>
      <c r="BF109" s="5443"/>
      <c r="BG109" s="5444"/>
      <c r="BH109" s="5444"/>
      <c r="BI109" s="5444"/>
      <c r="BJ109" s="5445"/>
    </row>
    <row r="110" spans="1:62" s="1085" customFormat="1" ht="14.1" customHeight="1">
      <c r="A110" s="5113"/>
      <c r="B110" s="5777"/>
      <c r="C110" s="5778"/>
      <c r="D110" s="5779"/>
      <c r="E110" s="5780"/>
      <c r="F110" s="5781"/>
      <c r="G110" s="5089"/>
      <c r="H110" s="5090"/>
      <c r="I110" s="5090"/>
      <c r="J110" s="5090"/>
      <c r="K110" s="5090"/>
      <c r="L110" s="5091"/>
      <c r="M110" s="5264"/>
      <c r="N110" s="5120"/>
      <c r="O110" s="5121"/>
      <c r="P110" s="5122"/>
      <c r="Q110" s="5427"/>
      <c r="R110" s="5428"/>
      <c r="S110" s="5439"/>
      <c r="T110" s="2620"/>
      <c r="U110" s="1125"/>
      <c r="V110" s="1126" t="s">
        <v>47</v>
      </c>
      <c r="W110" s="1372"/>
      <c r="X110" s="1126" t="s">
        <v>47</v>
      </c>
      <c r="Y110" s="1372"/>
      <c r="Z110" s="1126" t="s">
        <v>47</v>
      </c>
      <c r="AA110" s="1173"/>
      <c r="AB110" s="1174"/>
      <c r="AC110" s="1175"/>
      <c r="AD110" s="1176"/>
      <c r="AE110" s="5315"/>
      <c r="AF110" s="5316"/>
      <c r="AG110" s="5317"/>
      <c r="AH110" s="5315"/>
      <c r="AI110" s="5316"/>
      <c r="AJ110" s="5317"/>
      <c r="AK110" s="5285"/>
      <c r="AL110" s="5286"/>
      <c r="AM110" s="5287"/>
      <c r="AN110" s="5595"/>
      <c r="AO110" s="5596"/>
      <c r="AP110" s="5597"/>
      <c r="AQ110" s="5595"/>
      <c r="AR110" s="5596"/>
      <c r="AS110" s="5597"/>
      <c r="AT110" s="5595"/>
      <c r="AU110" s="5596"/>
      <c r="AV110" s="5597"/>
      <c r="AW110" s="5473"/>
      <c r="AX110" s="5474"/>
      <c r="AY110" s="5475"/>
      <c r="AZ110" s="5479"/>
      <c r="BA110" s="5480"/>
      <c r="BB110" s="5481"/>
      <c r="BC110" s="5653"/>
      <c r="BD110" s="5654"/>
      <c r="BE110" s="5381"/>
      <c r="BF110" s="5288"/>
      <c r="BG110" s="5289"/>
      <c r="BH110" s="5289"/>
      <c r="BI110" s="5289"/>
      <c r="BJ110" s="5290"/>
    </row>
    <row r="111" spans="1:62" s="1085" customFormat="1" ht="14.1" customHeight="1">
      <c r="A111" s="5111">
        <v>24</v>
      </c>
      <c r="B111" s="5114"/>
      <c r="C111" s="5115"/>
      <c r="D111" s="5115"/>
      <c r="E111" s="5115"/>
      <c r="F111" s="5116"/>
      <c r="G111" s="5083"/>
      <c r="H111" s="5084"/>
      <c r="I111" s="5084"/>
      <c r="J111" s="5084"/>
      <c r="K111" s="5084"/>
      <c r="L111" s="5085"/>
      <c r="M111" s="5513"/>
      <c r="N111" s="5650"/>
      <c r="O111" s="5651"/>
      <c r="P111" s="5652"/>
      <c r="Q111" s="5423"/>
      <c r="R111" s="5424"/>
      <c r="S111" s="5435"/>
      <c r="T111" s="5436"/>
      <c r="U111" s="5429"/>
      <c r="V111" s="5431" t="s">
        <v>154</v>
      </c>
      <c r="W111" s="5433"/>
      <c r="X111" s="5431" t="s">
        <v>154</v>
      </c>
      <c r="Y111" s="4166"/>
      <c r="Z111" s="5431" t="s">
        <v>154</v>
      </c>
      <c r="AA111" s="5822"/>
      <c r="AB111" s="5823"/>
      <c r="AC111" s="5825"/>
      <c r="AD111" s="5823"/>
      <c r="AE111" s="5826"/>
      <c r="AF111" s="5827"/>
      <c r="AG111" s="5828"/>
      <c r="AH111" s="5826"/>
      <c r="AI111" s="5827"/>
      <c r="AJ111" s="5828"/>
      <c r="AK111" s="5505">
        <f>SUM(AE111:AJ113)</f>
        <v>0</v>
      </c>
      <c r="AL111" s="5506"/>
      <c r="AM111" s="5507"/>
      <c r="AN111" s="5467"/>
      <c r="AO111" s="5468"/>
      <c r="AP111" s="5469"/>
      <c r="AQ111" s="5467"/>
      <c r="AR111" s="5468"/>
      <c r="AS111" s="5469"/>
      <c r="AT111" s="5467"/>
      <c r="AU111" s="5468"/>
      <c r="AV111" s="5469"/>
      <c r="AW111" s="5470">
        <f>SUM(AN111:AV113)</f>
        <v>0</v>
      </c>
      <c r="AX111" s="5471"/>
      <c r="AY111" s="5472"/>
      <c r="AZ111" s="5476">
        <f>AC111+AK111+AW111</f>
        <v>0</v>
      </c>
      <c r="BA111" s="5477"/>
      <c r="BB111" s="5478"/>
      <c r="BC111" s="5736"/>
      <c r="BD111" s="5640"/>
      <c r="BE111" s="5379"/>
      <c r="BF111" s="5676"/>
      <c r="BG111" s="5677"/>
      <c r="BH111" s="5677"/>
      <c r="BI111" s="5677"/>
      <c r="BJ111" s="5678"/>
    </row>
    <row r="112" spans="1:62" s="1085" customFormat="1" ht="14.1" customHeight="1">
      <c r="A112" s="5112"/>
      <c r="B112" s="5774"/>
      <c r="C112" s="5775"/>
      <c r="D112" s="5775"/>
      <c r="E112" s="5775"/>
      <c r="F112" s="5776"/>
      <c r="G112" s="5086"/>
      <c r="H112" s="5087"/>
      <c r="I112" s="5087"/>
      <c r="J112" s="5087"/>
      <c r="K112" s="5087"/>
      <c r="L112" s="5088"/>
      <c r="M112" s="5263"/>
      <c r="N112" s="5683"/>
      <c r="O112" s="5684"/>
      <c r="P112" s="5685"/>
      <c r="Q112" s="5425"/>
      <c r="R112" s="5426"/>
      <c r="S112" s="5437"/>
      <c r="T112" s="5438"/>
      <c r="U112" s="5430"/>
      <c r="V112" s="5432"/>
      <c r="W112" s="5434"/>
      <c r="X112" s="5432"/>
      <c r="Y112" s="4169"/>
      <c r="Z112" s="5432"/>
      <c r="AA112" s="5824"/>
      <c r="AB112" s="5767"/>
      <c r="AC112" s="5766"/>
      <c r="AD112" s="5767"/>
      <c r="AE112" s="5276"/>
      <c r="AF112" s="5277"/>
      <c r="AG112" s="5278"/>
      <c r="AH112" s="5276"/>
      <c r="AI112" s="5277"/>
      <c r="AJ112" s="5278"/>
      <c r="AK112" s="5282"/>
      <c r="AL112" s="5283"/>
      <c r="AM112" s="5284"/>
      <c r="AN112" s="5668"/>
      <c r="AO112" s="5669"/>
      <c r="AP112" s="5670"/>
      <c r="AQ112" s="5668"/>
      <c r="AR112" s="5669"/>
      <c r="AS112" s="5670"/>
      <c r="AT112" s="5668"/>
      <c r="AU112" s="5669"/>
      <c r="AV112" s="5670"/>
      <c r="AW112" s="5664"/>
      <c r="AX112" s="5665"/>
      <c r="AY112" s="5666"/>
      <c r="AZ112" s="5531"/>
      <c r="BA112" s="5532"/>
      <c r="BB112" s="5535"/>
      <c r="BC112" s="5782"/>
      <c r="BD112" s="5783"/>
      <c r="BE112" s="5380"/>
      <c r="BF112" s="5443"/>
      <c r="BG112" s="5444"/>
      <c r="BH112" s="5444"/>
      <c r="BI112" s="5444"/>
      <c r="BJ112" s="5445"/>
    </row>
    <row r="113" spans="1:62" s="1085" customFormat="1" ht="14.1" customHeight="1">
      <c r="A113" s="5113"/>
      <c r="B113" s="5777"/>
      <c r="C113" s="5778"/>
      <c r="D113" s="5779"/>
      <c r="E113" s="5780"/>
      <c r="F113" s="5781"/>
      <c r="G113" s="5089"/>
      <c r="H113" s="5090"/>
      <c r="I113" s="5090"/>
      <c r="J113" s="5090"/>
      <c r="K113" s="5090"/>
      <c r="L113" s="5091"/>
      <c r="M113" s="5264"/>
      <c r="N113" s="5120"/>
      <c r="O113" s="5121"/>
      <c r="P113" s="5122"/>
      <c r="Q113" s="5427"/>
      <c r="R113" s="5428"/>
      <c r="S113" s="5439"/>
      <c r="T113" s="2620"/>
      <c r="U113" s="1125"/>
      <c r="V113" s="1126" t="s">
        <v>47</v>
      </c>
      <c r="W113" s="1372"/>
      <c r="X113" s="1126" t="s">
        <v>47</v>
      </c>
      <c r="Y113" s="1372"/>
      <c r="Z113" s="1126" t="s">
        <v>47</v>
      </c>
      <c r="AA113" s="1173"/>
      <c r="AB113" s="1174"/>
      <c r="AC113" s="1175"/>
      <c r="AD113" s="1176"/>
      <c r="AE113" s="5315"/>
      <c r="AF113" s="5316"/>
      <c r="AG113" s="5317"/>
      <c r="AH113" s="5315"/>
      <c r="AI113" s="5316"/>
      <c r="AJ113" s="5317"/>
      <c r="AK113" s="5285"/>
      <c r="AL113" s="5286"/>
      <c r="AM113" s="5287"/>
      <c r="AN113" s="5595"/>
      <c r="AO113" s="5596"/>
      <c r="AP113" s="5597"/>
      <c r="AQ113" s="5595"/>
      <c r="AR113" s="5596"/>
      <c r="AS113" s="5597"/>
      <c r="AT113" s="5595"/>
      <c r="AU113" s="5596"/>
      <c r="AV113" s="5597"/>
      <c r="AW113" s="5473"/>
      <c r="AX113" s="5474"/>
      <c r="AY113" s="5475"/>
      <c r="AZ113" s="5479"/>
      <c r="BA113" s="5480"/>
      <c r="BB113" s="5481"/>
      <c r="BC113" s="5653"/>
      <c r="BD113" s="5654"/>
      <c r="BE113" s="5381"/>
      <c r="BF113" s="5288"/>
      <c r="BG113" s="5289"/>
      <c r="BH113" s="5289"/>
      <c r="BI113" s="5289"/>
      <c r="BJ113" s="5290"/>
    </row>
    <row r="114" spans="1:62" s="1085" customFormat="1" ht="14.1" customHeight="1">
      <c r="A114" s="5111">
        <v>25</v>
      </c>
      <c r="B114" s="5114"/>
      <c r="C114" s="5115"/>
      <c r="D114" s="5115"/>
      <c r="E114" s="5115"/>
      <c r="F114" s="5116"/>
      <c r="G114" s="5083"/>
      <c r="H114" s="5084"/>
      <c r="I114" s="5084"/>
      <c r="J114" s="5084"/>
      <c r="K114" s="5084"/>
      <c r="L114" s="5085"/>
      <c r="M114" s="5513"/>
      <c r="N114" s="5650"/>
      <c r="O114" s="5651"/>
      <c r="P114" s="5652"/>
      <c r="Q114" s="5423"/>
      <c r="R114" s="5424"/>
      <c r="S114" s="5435"/>
      <c r="T114" s="5436"/>
      <c r="U114" s="5429"/>
      <c r="V114" s="5431" t="s">
        <v>154</v>
      </c>
      <c r="W114" s="5433"/>
      <c r="X114" s="5431" t="s">
        <v>154</v>
      </c>
      <c r="Y114" s="4166"/>
      <c r="Z114" s="5431" t="s">
        <v>154</v>
      </c>
      <c r="AA114" s="5822"/>
      <c r="AB114" s="5823"/>
      <c r="AC114" s="5825"/>
      <c r="AD114" s="5823"/>
      <c r="AE114" s="5826"/>
      <c r="AF114" s="5827"/>
      <c r="AG114" s="5828"/>
      <c r="AH114" s="5826"/>
      <c r="AI114" s="5827"/>
      <c r="AJ114" s="5828"/>
      <c r="AK114" s="5505">
        <f>SUM(AE114:AJ116)</f>
        <v>0</v>
      </c>
      <c r="AL114" s="5506"/>
      <c r="AM114" s="5507"/>
      <c r="AN114" s="5467"/>
      <c r="AO114" s="5468"/>
      <c r="AP114" s="5469"/>
      <c r="AQ114" s="5467"/>
      <c r="AR114" s="5468"/>
      <c r="AS114" s="5469"/>
      <c r="AT114" s="5467"/>
      <c r="AU114" s="5468"/>
      <c r="AV114" s="5469"/>
      <c r="AW114" s="5470">
        <f>SUM(AN114:AV116)</f>
        <v>0</v>
      </c>
      <c r="AX114" s="5471"/>
      <c r="AY114" s="5472"/>
      <c r="AZ114" s="5476">
        <f>AC114+AK114+AW114</f>
        <v>0</v>
      </c>
      <c r="BA114" s="5477"/>
      <c r="BB114" s="5478"/>
      <c r="BC114" s="5736"/>
      <c r="BD114" s="5640"/>
      <c r="BE114" s="5379"/>
      <c r="BF114" s="5676"/>
      <c r="BG114" s="5677"/>
      <c r="BH114" s="5677"/>
      <c r="BI114" s="5677"/>
      <c r="BJ114" s="5678"/>
    </row>
    <row r="115" spans="1:62" s="1085" customFormat="1" ht="14.1" customHeight="1">
      <c r="A115" s="5112"/>
      <c r="B115" s="5774"/>
      <c r="C115" s="5775"/>
      <c r="D115" s="5775"/>
      <c r="E115" s="5775"/>
      <c r="F115" s="5776"/>
      <c r="G115" s="5086"/>
      <c r="H115" s="5087"/>
      <c r="I115" s="5087"/>
      <c r="J115" s="5087"/>
      <c r="K115" s="5087"/>
      <c r="L115" s="5088"/>
      <c r="M115" s="5263"/>
      <c r="N115" s="5683"/>
      <c r="O115" s="5684"/>
      <c r="P115" s="5685"/>
      <c r="Q115" s="5425"/>
      <c r="R115" s="5426"/>
      <c r="S115" s="5437"/>
      <c r="T115" s="5438"/>
      <c r="U115" s="5430"/>
      <c r="V115" s="5432"/>
      <c r="W115" s="5434"/>
      <c r="X115" s="5432"/>
      <c r="Y115" s="4169"/>
      <c r="Z115" s="5432"/>
      <c r="AA115" s="5824"/>
      <c r="AB115" s="5767"/>
      <c r="AC115" s="5766"/>
      <c r="AD115" s="5767"/>
      <c r="AE115" s="5276"/>
      <c r="AF115" s="5277"/>
      <c r="AG115" s="5278"/>
      <c r="AH115" s="5276"/>
      <c r="AI115" s="5277"/>
      <c r="AJ115" s="5278"/>
      <c r="AK115" s="5282"/>
      <c r="AL115" s="5283"/>
      <c r="AM115" s="5284"/>
      <c r="AN115" s="5668"/>
      <c r="AO115" s="5669"/>
      <c r="AP115" s="5670"/>
      <c r="AQ115" s="5668"/>
      <c r="AR115" s="5669"/>
      <c r="AS115" s="5670"/>
      <c r="AT115" s="5668"/>
      <c r="AU115" s="5669"/>
      <c r="AV115" s="5670"/>
      <c r="AW115" s="5664"/>
      <c r="AX115" s="5665"/>
      <c r="AY115" s="5666"/>
      <c r="AZ115" s="5531"/>
      <c r="BA115" s="5532"/>
      <c r="BB115" s="5535"/>
      <c r="BC115" s="5782"/>
      <c r="BD115" s="5783"/>
      <c r="BE115" s="5380"/>
      <c r="BF115" s="5443"/>
      <c r="BG115" s="5444"/>
      <c r="BH115" s="5444"/>
      <c r="BI115" s="5444"/>
      <c r="BJ115" s="5445"/>
    </row>
    <row r="116" spans="1:62" s="1085" customFormat="1" ht="14.1" customHeight="1">
      <c r="A116" s="5113"/>
      <c r="B116" s="5777"/>
      <c r="C116" s="5778"/>
      <c r="D116" s="5779"/>
      <c r="E116" s="5780"/>
      <c r="F116" s="5781"/>
      <c r="G116" s="5089"/>
      <c r="H116" s="5090"/>
      <c r="I116" s="5090"/>
      <c r="J116" s="5090"/>
      <c r="K116" s="5090"/>
      <c r="L116" s="5091"/>
      <c r="M116" s="5264"/>
      <c r="N116" s="5120"/>
      <c r="O116" s="5121"/>
      <c r="P116" s="5122"/>
      <c r="Q116" s="5427"/>
      <c r="R116" s="5428"/>
      <c r="S116" s="5439"/>
      <c r="T116" s="2620"/>
      <c r="U116" s="1125"/>
      <c r="V116" s="1126" t="s">
        <v>47</v>
      </c>
      <c r="W116" s="1372"/>
      <c r="X116" s="1126" t="s">
        <v>47</v>
      </c>
      <c r="Y116" s="1372"/>
      <c r="Z116" s="1126" t="s">
        <v>47</v>
      </c>
      <c r="AA116" s="1173"/>
      <c r="AB116" s="1174"/>
      <c r="AC116" s="1175"/>
      <c r="AD116" s="1176"/>
      <c r="AE116" s="5315"/>
      <c r="AF116" s="5316"/>
      <c r="AG116" s="5317"/>
      <c r="AH116" s="5315"/>
      <c r="AI116" s="5316"/>
      <c r="AJ116" s="5317"/>
      <c r="AK116" s="5285"/>
      <c r="AL116" s="5286"/>
      <c r="AM116" s="5287"/>
      <c r="AN116" s="5595"/>
      <c r="AO116" s="5596"/>
      <c r="AP116" s="5597"/>
      <c r="AQ116" s="5595"/>
      <c r="AR116" s="5596"/>
      <c r="AS116" s="5597"/>
      <c r="AT116" s="5595"/>
      <c r="AU116" s="5596"/>
      <c r="AV116" s="5597"/>
      <c r="AW116" s="5473"/>
      <c r="AX116" s="5474"/>
      <c r="AY116" s="5475"/>
      <c r="AZ116" s="5479"/>
      <c r="BA116" s="5480"/>
      <c r="BB116" s="5481"/>
      <c r="BC116" s="5653"/>
      <c r="BD116" s="5654"/>
      <c r="BE116" s="5381"/>
      <c r="BF116" s="5288"/>
      <c r="BG116" s="5289"/>
      <c r="BH116" s="5289"/>
      <c r="BI116" s="5289"/>
      <c r="BJ116" s="5290"/>
    </row>
    <row r="117" spans="1:62" s="1085" customFormat="1" ht="14.1" customHeight="1">
      <c r="A117" s="5111">
        <v>26</v>
      </c>
      <c r="B117" s="5114"/>
      <c r="C117" s="5115"/>
      <c r="D117" s="5115"/>
      <c r="E117" s="5115"/>
      <c r="F117" s="5116"/>
      <c r="G117" s="5083"/>
      <c r="H117" s="5084"/>
      <c r="I117" s="5084"/>
      <c r="J117" s="5084"/>
      <c r="K117" s="5084"/>
      <c r="L117" s="5085"/>
      <c r="M117" s="5513"/>
      <c r="N117" s="5650"/>
      <c r="O117" s="5651"/>
      <c r="P117" s="5652"/>
      <c r="Q117" s="5423"/>
      <c r="R117" s="5424"/>
      <c r="S117" s="5435"/>
      <c r="T117" s="5436"/>
      <c r="U117" s="5429"/>
      <c r="V117" s="5431" t="s">
        <v>154</v>
      </c>
      <c r="W117" s="5433"/>
      <c r="X117" s="5431" t="s">
        <v>154</v>
      </c>
      <c r="Y117" s="4166"/>
      <c r="Z117" s="5431" t="s">
        <v>154</v>
      </c>
      <c r="AA117" s="5822"/>
      <c r="AB117" s="5823"/>
      <c r="AC117" s="5825"/>
      <c r="AD117" s="5823"/>
      <c r="AE117" s="5826"/>
      <c r="AF117" s="5827"/>
      <c r="AG117" s="5828"/>
      <c r="AH117" s="5826"/>
      <c r="AI117" s="5827"/>
      <c r="AJ117" s="5828"/>
      <c r="AK117" s="5505">
        <f>SUM(AE117:AJ119)</f>
        <v>0</v>
      </c>
      <c r="AL117" s="5506"/>
      <c r="AM117" s="5507"/>
      <c r="AN117" s="5467"/>
      <c r="AO117" s="5468"/>
      <c r="AP117" s="5469"/>
      <c r="AQ117" s="5467"/>
      <c r="AR117" s="5468"/>
      <c r="AS117" s="5469"/>
      <c r="AT117" s="5467"/>
      <c r="AU117" s="5468"/>
      <c r="AV117" s="5469"/>
      <c r="AW117" s="5470">
        <f>SUM(AN117:AV119)</f>
        <v>0</v>
      </c>
      <c r="AX117" s="5471"/>
      <c r="AY117" s="5472"/>
      <c r="AZ117" s="5476">
        <f>AC117+AK117+AW117</f>
        <v>0</v>
      </c>
      <c r="BA117" s="5477"/>
      <c r="BB117" s="5478"/>
      <c r="BC117" s="5736"/>
      <c r="BD117" s="5640"/>
      <c r="BE117" s="5379"/>
      <c r="BF117" s="5676"/>
      <c r="BG117" s="5677"/>
      <c r="BH117" s="5677"/>
      <c r="BI117" s="5677"/>
      <c r="BJ117" s="5678"/>
    </row>
    <row r="118" spans="1:62" s="1085" customFormat="1" ht="14.1" customHeight="1">
      <c r="A118" s="5112"/>
      <c r="B118" s="5774"/>
      <c r="C118" s="5775"/>
      <c r="D118" s="5775"/>
      <c r="E118" s="5775"/>
      <c r="F118" s="5776"/>
      <c r="G118" s="5086"/>
      <c r="H118" s="5087"/>
      <c r="I118" s="5087"/>
      <c r="J118" s="5087"/>
      <c r="K118" s="5087"/>
      <c r="L118" s="5088"/>
      <c r="M118" s="5263"/>
      <c r="N118" s="5683"/>
      <c r="O118" s="5684"/>
      <c r="P118" s="5685"/>
      <c r="Q118" s="5425"/>
      <c r="R118" s="5426"/>
      <c r="S118" s="5437"/>
      <c r="T118" s="5438"/>
      <c r="U118" s="5430"/>
      <c r="V118" s="5432"/>
      <c r="W118" s="5434"/>
      <c r="X118" s="5432"/>
      <c r="Y118" s="4169"/>
      <c r="Z118" s="5432"/>
      <c r="AA118" s="5824"/>
      <c r="AB118" s="5767"/>
      <c r="AC118" s="5766"/>
      <c r="AD118" s="5767"/>
      <c r="AE118" s="5276"/>
      <c r="AF118" s="5277"/>
      <c r="AG118" s="5278"/>
      <c r="AH118" s="5276"/>
      <c r="AI118" s="5277"/>
      <c r="AJ118" s="5278"/>
      <c r="AK118" s="5282"/>
      <c r="AL118" s="5283"/>
      <c r="AM118" s="5284"/>
      <c r="AN118" s="5668"/>
      <c r="AO118" s="5669"/>
      <c r="AP118" s="5670"/>
      <c r="AQ118" s="5668"/>
      <c r="AR118" s="5669"/>
      <c r="AS118" s="5670"/>
      <c r="AT118" s="5668"/>
      <c r="AU118" s="5669"/>
      <c r="AV118" s="5670"/>
      <c r="AW118" s="5664"/>
      <c r="AX118" s="5665"/>
      <c r="AY118" s="5666"/>
      <c r="AZ118" s="5531"/>
      <c r="BA118" s="5532"/>
      <c r="BB118" s="5535"/>
      <c r="BC118" s="5782"/>
      <c r="BD118" s="5783"/>
      <c r="BE118" s="5380"/>
      <c r="BF118" s="5443"/>
      <c r="BG118" s="5444"/>
      <c r="BH118" s="5444"/>
      <c r="BI118" s="5444"/>
      <c r="BJ118" s="5445"/>
    </row>
    <row r="119" spans="1:62" s="1085" customFormat="1" ht="14.1" customHeight="1">
      <c r="A119" s="5113"/>
      <c r="B119" s="5777"/>
      <c r="C119" s="5778"/>
      <c r="D119" s="5779"/>
      <c r="E119" s="5780"/>
      <c r="F119" s="5781"/>
      <c r="G119" s="5089"/>
      <c r="H119" s="5090"/>
      <c r="I119" s="5090"/>
      <c r="J119" s="5090"/>
      <c r="K119" s="5090"/>
      <c r="L119" s="5091"/>
      <c r="M119" s="5264"/>
      <c r="N119" s="5120"/>
      <c r="O119" s="5121"/>
      <c r="P119" s="5122"/>
      <c r="Q119" s="5427"/>
      <c r="R119" s="5428"/>
      <c r="S119" s="5439"/>
      <c r="T119" s="2620"/>
      <c r="U119" s="1125"/>
      <c r="V119" s="1126" t="s">
        <v>47</v>
      </c>
      <c r="W119" s="1372"/>
      <c r="X119" s="1126" t="s">
        <v>47</v>
      </c>
      <c r="Y119" s="1372"/>
      <c r="Z119" s="1126" t="s">
        <v>47</v>
      </c>
      <c r="AA119" s="1173"/>
      <c r="AB119" s="1174"/>
      <c r="AC119" s="1175"/>
      <c r="AD119" s="1176"/>
      <c r="AE119" s="5315"/>
      <c r="AF119" s="5316"/>
      <c r="AG119" s="5317"/>
      <c r="AH119" s="5315"/>
      <c r="AI119" s="5316"/>
      <c r="AJ119" s="5317"/>
      <c r="AK119" s="5285"/>
      <c r="AL119" s="5286"/>
      <c r="AM119" s="5287"/>
      <c r="AN119" s="5595"/>
      <c r="AO119" s="5596"/>
      <c r="AP119" s="5597"/>
      <c r="AQ119" s="5595"/>
      <c r="AR119" s="5596"/>
      <c r="AS119" s="5597"/>
      <c r="AT119" s="5595"/>
      <c r="AU119" s="5596"/>
      <c r="AV119" s="5597"/>
      <c r="AW119" s="5473"/>
      <c r="AX119" s="5474"/>
      <c r="AY119" s="5475"/>
      <c r="AZ119" s="5479"/>
      <c r="BA119" s="5480"/>
      <c r="BB119" s="5481"/>
      <c r="BC119" s="5653"/>
      <c r="BD119" s="5654"/>
      <c r="BE119" s="5381"/>
      <c r="BF119" s="5288"/>
      <c r="BG119" s="5289"/>
      <c r="BH119" s="5289"/>
      <c r="BI119" s="5289"/>
      <c r="BJ119" s="5290"/>
    </row>
    <row r="120" spans="1:62" s="1085" customFormat="1" ht="14.1" customHeight="1">
      <c r="A120" s="5111">
        <v>27</v>
      </c>
      <c r="B120" s="5114"/>
      <c r="C120" s="5115"/>
      <c r="D120" s="5115"/>
      <c r="E120" s="5115"/>
      <c r="F120" s="5116"/>
      <c r="G120" s="5083"/>
      <c r="H120" s="5084"/>
      <c r="I120" s="5084"/>
      <c r="J120" s="5084"/>
      <c r="K120" s="5084"/>
      <c r="L120" s="5085"/>
      <c r="M120" s="5513"/>
      <c r="N120" s="5650"/>
      <c r="O120" s="5651"/>
      <c r="P120" s="5652"/>
      <c r="Q120" s="5423"/>
      <c r="R120" s="5424"/>
      <c r="S120" s="5435"/>
      <c r="T120" s="5436"/>
      <c r="U120" s="5429"/>
      <c r="V120" s="5431" t="s">
        <v>154</v>
      </c>
      <c r="W120" s="5433"/>
      <c r="X120" s="5431" t="s">
        <v>154</v>
      </c>
      <c r="Y120" s="4166"/>
      <c r="Z120" s="5431" t="s">
        <v>154</v>
      </c>
      <c r="AA120" s="5822"/>
      <c r="AB120" s="5823"/>
      <c r="AC120" s="5825"/>
      <c r="AD120" s="5823"/>
      <c r="AE120" s="5826"/>
      <c r="AF120" s="5827"/>
      <c r="AG120" s="5828"/>
      <c r="AH120" s="5826"/>
      <c r="AI120" s="5827"/>
      <c r="AJ120" s="5828"/>
      <c r="AK120" s="5505">
        <f>SUM(AE120:AJ122)</f>
        <v>0</v>
      </c>
      <c r="AL120" s="5506"/>
      <c r="AM120" s="5507"/>
      <c r="AN120" s="5467"/>
      <c r="AO120" s="5468"/>
      <c r="AP120" s="5469"/>
      <c r="AQ120" s="5467"/>
      <c r="AR120" s="5468"/>
      <c r="AS120" s="5469"/>
      <c r="AT120" s="5467"/>
      <c r="AU120" s="5468"/>
      <c r="AV120" s="5469"/>
      <c r="AW120" s="5470">
        <f>SUM(AN120:AV122)</f>
        <v>0</v>
      </c>
      <c r="AX120" s="5471"/>
      <c r="AY120" s="5472"/>
      <c r="AZ120" s="5476">
        <f>AC120+AK120+AW120</f>
        <v>0</v>
      </c>
      <c r="BA120" s="5477"/>
      <c r="BB120" s="5478"/>
      <c r="BC120" s="5736"/>
      <c r="BD120" s="5640"/>
      <c r="BE120" s="5379"/>
      <c r="BF120" s="5676"/>
      <c r="BG120" s="5677"/>
      <c r="BH120" s="5677"/>
      <c r="BI120" s="5677"/>
      <c r="BJ120" s="5678"/>
    </row>
    <row r="121" spans="1:62" s="1085" customFormat="1" ht="14.1" customHeight="1">
      <c r="A121" s="5112"/>
      <c r="B121" s="5774"/>
      <c r="C121" s="5775"/>
      <c r="D121" s="5775"/>
      <c r="E121" s="5775"/>
      <c r="F121" s="5776"/>
      <c r="G121" s="5086"/>
      <c r="H121" s="5087"/>
      <c r="I121" s="5087"/>
      <c r="J121" s="5087"/>
      <c r="K121" s="5087"/>
      <c r="L121" s="5088"/>
      <c r="M121" s="5263"/>
      <c r="N121" s="5683"/>
      <c r="O121" s="5684"/>
      <c r="P121" s="5685"/>
      <c r="Q121" s="5425"/>
      <c r="R121" s="5426"/>
      <c r="S121" s="5437"/>
      <c r="T121" s="5438"/>
      <c r="U121" s="5430"/>
      <c r="V121" s="5432"/>
      <c r="W121" s="5434"/>
      <c r="X121" s="5432"/>
      <c r="Y121" s="4169"/>
      <c r="Z121" s="5432"/>
      <c r="AA121" s="5824"/>
      <c r="AB121" s="5767"/>
      <c r="AC121" s="5766"/>
      <c r="AD121" s="5767"/>
      <c r="AE121" s="5276"/>
      <c r="AF121" s="5277"/>
      <c r="AG121" s="5278"/>
      <c r="AH121" s="5276"/>
      <c r="AI121" s="5277"/>
      <c r="AJ121" s="5278"/>
      <c r="AK121" s="5282"/>
      <c r="AL121" s="5283"/>
      <c r="AM121" s="5284"/>
      <c r="AN121" s="5668"/>
      <c r="AO121" s="5669"/>
      <c r="AP121" s="5670"/>
      <c r="AQ121" s="5668"/>
      <c r="AR121" s="5669"/>
      <c r="AS121" s="5670"/>
      <c r="AT121" s="5668"/>
      <c r="AU121" s="5669"/>
      <c r="AV121" s="5670"/>
      <c r="AW121" s="5664"/>
      <c r="AX121" s="5665"/>
      <c r="AY121" s="5666"/>
      <c r="AZ121" s="5531"/>
      <c r="BA121" s="5532"/>
      <c r="BB121" s="5535"/>
      <c r="BC121" s="5782"/>
      <c r="BD121" s="5783"/>
      <c r="BE121" s="5380"/>
      <c r="BF121" s="5443"/>
      <c r="BG121" s="5444"/>
      <c r="BH121" s="5444"/>
      <c r="BI121" s="5444"/>
      <c r="BJ121" s="5445"/>
    </row>
    <row r="122" spans="1:62" s="1085" customFormat="1" ht="14.1" customHeight="1">
      <c r="A122" s="5113"/>
      <c r="B122" s="5777"/>
      <c r="C122" s="5778"/>
      <c r="D122" s="5779"/>
      <c r="E122" s="5780"/>
      <c r="F122" s="5781"/>
      <c r="G122" s="5089"/>
      <c r="H122" s="5090"/>
      <c r="I122" s="5090"/>
      <c r="J122" s="5090"/>
      <c r="K122" s="5090"/>
      <c r="L122" s="5091"/>
      <c r="M122" s="5264"/>
      <c r="N122" s="5120"/>
      <c r="O122" s="5121"/>
      <c r="P122" s="5122"/>
      <c r="Q122" s="5427"/>
      <c r="R122" s="5428"/>
      <c r="S122" s="5439"/>
      <c r="T122" s="2620"/>
      <c r="U122" s="1125"/>
      <c r="V122" s="1126" t="s">
        <v>47</v>
      </c>
      <c r="W122" s="1372"/>
      <c r="X122" s="1126" t="s">
        <v>47</v>
      </c>
      <c r="Y122" s="1372"/>
      <c r="Z122" s="1126" t="s">
        <v>47</v>
      </c>
      <c r="AA122" s="1173"/>
      <c r="AB122" s="1174"/>
      <c r="AC122" s="1175"/>
      <c r="AD122" s="1176"/>
      <c r="AE122" s="5315"/>
      <c r="AF122" s="5316"/>
      <c r="AG122" s="5317"/>
      <c r="AH122" s="5315"/>
      <c r="AI122" s="5316"/>
      <c r="AJ122" s="5317"/>
      <c r="AK122" s="5285"/>
      <c r="AL122" s="5286"/>
      <c r="AM122" s="5287"/>
      <c r="AN122" s="5595"/>
      <c r="AO122" s="5596"/>
      <c r="AP122" s="5597"/>
      <c r="AQ122" s="5595"/>
      <c r="AR122" s="5596"/>
      <c r="AS122" s="5597"/>
      <c r="AT122" s="5595"/>
      <c r="AU122" s="5596"/>
      <c r="AV122" s="5597"/>
      <c r="AW122" s="5473"/>
      <c r="AX122" s="5474"/>
      <c r="AY122" s="5475"/>
      <c r="AZ122" s="5479"/>
      <c r="BA122" s="5480"/>
      <c r="BB122" s="5481"/>
      <c r="BC122" s="5653"/>
      <c r="BD122" s="5654"/>
      <c r="BE122" s="5381"/>
      <c r="BF122" s="5288"/>
      <c r="BG122" s="5289"/>
      <c r="BH122" s="5289"/>
      <c r="BI122" s="5289"/>
      <c r="BJ122" s="5290"/>
    </row>
    <row r="123" spans="1:62" s="1085" customFormat="1" ht="14.1" customHeight="1">
      <c r="A123" s="5111">
        <v>28</v>
      </c>
      <c r="B123" s="5114"/>
      <c r="C123" s="5115"/>
      <c r="D123" s="5115"/>
      <c r="E123" s="5115"/>
      <c r="F123" s="5116"/>
      <c r="G123" s="5083"/>
      <c r="H123" s="5084"/>
      <c r="I123" s="5084"/>
      <c r="J123" s="5084"/>
      <c r="K123" s="5084"/>
      <c r="L123" s="5085"/>
      <c r="M123" s="5513"/>
      <c r="N123" s="5650"/>
      <c r="O123" s="5651"/>
      <c r="P123" s="5652"/>
      <c r="Q123" s="5423"/>
      <c r="R123" s="5424"/>
      <c r="S123" s="5435"/>
      <c r="T123" s="2618"/>
      <c r="U123" s="1337"/>
      <c r="V123" s="1339" t="s">
        <v>154</v>
      </c>
      <c r="W123" s="1341"/>
      <c r="X123" s="1339" t="s">
        <v>154</v>
      </c>
      <c r="Y123" s="1319"/>
      <c r="Z123" s="1339" t="s">
        <v>154</v>
      </c>
      <c r="AA123" s="1386"/>
      <c r="AB123" s="1387"/>
      <c r="AC123" s="1389"/>
      <c r="AD123" s="1387"/>
      <c r="AE123" s="1390"/>
      <c r="AF123" s="1391"/>
      <c r="AG123" s="1392"/>
      <c r="AH123" s="1390"/>
      <c r="AI123" s="1391"/>
      <c r="AJ123" s="1392"/>
      <c r="AK123" s="1353">
        <f>SUM(AE123:AJ125)</f>
        <v>0</v>
      </c>
      <c r="AL123" s="1354"/>
      <c r="AM123" s="1355"/>
      <c r="AN123" s="1344"/>
      <c r="AO123" s="1345"/>
      <c r="AP123" s="1346"/>
      <c r="AQ123" s="1344"/>
      <c r="AR123" s="1345"/>
      <c r="AS123" s="1346"/>
      <c r="AT123" s="1344"/>
      <c r="AU123" s="1345"/>
      <c r="AV123" s="1346"/>
      <c r="AW123" s="1347">
        <f>SUM(AN123:AV125)</f>
        <v>0</v>
      </c>
      <c r="AX123" s="1348"/>
      <c r="AY123" s="1349"/>
      <c r="AZ123" s="1350">
        <f>AC123+AK123+AW123</f>
        <v>0</v>
      </c>
      <c r="BA123" s="1351"/>
      <c r="BB123" s="1352"/>
      <c r="BC123" s="1375"/>
      <c r="BD123" s="1363"/>
      <c r="BE123" s="1335"/>
      <c r="BF123" s="1378"/>
      <c r="BG123" s="1379"/>
      <c r="BH123" s="1379"/>
      <c r="BI123" s="1379"/>
      <c r="BJ123" s="1380"/>
    </row>
    <row r="124" spans="1:62" s="1085" customFormat="1" ht="14.1" customHeight="1">
      <c r="A124" s="5112"/>
      <c r="B124" s="5774"/>
      <c r="C124" s="5775"/>
      <c r="D124" s="5775"/>
      <c r="E124" s="5775"/>
      <c r="F124" s="5776"/>
      <c r="G124" s="5086"/>
      <c r="H124" s="5087"/>
      <c r="I124" s="5087"/>
      <c r="J124" s="5087"/>
      <c r="K124" s="5087"/>
      <c r="L124" s="5088"/>
      <c r="M124" s="5263"/>
      <c r="N124" s="5683"/>
      <c r="O124" s="5684"/>
      <c r="P124" s="5685"/>
      <c r="Q124" s="5425"/>
      <c r="R124" s="5426"/>
      <c r="S124" s="5843"/>
      <c r="T124" s="5844"/>
      <c r="U124" s="1338"/>
      <c r="V124" s="1340"/>
      <c r="W124" s="1342"/>
      <c r="X124" s="1340"/>
      <c r="Y124" s="1317"/>
      <c r="Z124" s="1340"/>
      <c r="AA124" s="1388"/>
      <c r="AB124" s="1374"/>
      <c r="AC124" s="1373"/>
      <c r="AD124" s="1374"/>
      <c r="AE124" s="1323"/>
      <c r="AF124" s="1324"/>
      <c r="AG124" s="1325"/>
      <c r="AH124" s="1323"/>
      <c r="AI124" s="1324"/>
      <c r="AJ124" s="1325"/>
      <c r="AK124" s="1326"/>
      <c r="AL124" s="1327"/>
      <c r="AM124" s="1328"/>
      <c r="AN124" s="1367"/>
      <c r="AO124" s="1368"/>
      <c r="AP124" s="1369"/>
      <c r="AQ124" s="1367"/>
      <c r="AR124" s="1368"/>
      <c r="AS124" s="1369"/>
      <c r="AT124" s="1367"/>
      <c r="AU124" s="1368"/>
      <c r="AV124" s="1369"/>
      <c r="AW124" s="1364"/>
      <c r="AX124" s="1365"/>
      <c r="AY124" s="1366"/>
      <c r="AZ124" s="1356"/>
      <c r="BA124" s="1357"/>
      <c r="BB124" s="1358"/>
      <c r="BC124" s="1376"/>
      <c r="BD124" s="1377"/>
      <c r="BE124" s="1336"/>
      <c r="BF124" s="1332"/>
      <c r="BG124" s="1333"/>
      <c r="BH124" s="1333"/>
      <c r="BI124" s="1333"/>
      <c r="BJ124" s="1334"/>
    </row>
    <row r="125" spans="1:62" s="1085" customFormat="1" ht="14.1" customHeight="1" thickBot="1">
      <c r="A125" s="5514"/>
      <c r="B125" s="5798"/>
      <c r="C125" s="5799"/>
      <c r="D125" s="5800"/>
      <c r="E125" s="5792"/>
      <c r="F125" s="5793"/>
      <c r="G125" s="5092"/>
      <c r="H125" s="5093"/>
      <c r="I125" s="5093"/>
      <c r="J125" s="5093"/>
      <c r="K125" s="5093"/>
      <c r="L125" s="5094"/>
      <c r="M125" s="5703"/>
      <c r="N125" s="5515"/>
      <c r="O125" s="5516"/>
      <c r="P125" s="5517"/>
      <c r="Q125" s="5460"/>
      <c r="R125" s="5461"/>
      <c r="S125" s="5588"/>
      <c r="T125" s="5589"/>
      <c r="U125" s="1131"/>
      <c r="V125" s="1132" t="s">
        <v>47</v>
      </c>
      <c r="W125" s="1371"/>
      <c r="X125" s="1132" t="s">
        <v>47</v>
      </c>
      <c r="Y125" s="1371"/>
      <c r="Z125" s="1132" t="s">
        <v>47</v>
      </c>
      <c r="AA125" s="1177"/>
      <c r="AB125" s="1178"/>
      <c r="AC125" s="1179"/>
      <c r="AD125" s="1180"/>
      <c r="AE125" s="1402"/>
      <c r="AF125" s="1403"/>
      <c r="AG125" s="1404"/>
      <c r="AH125" s="1402"/>
      <c r="AI125" s="1403"/>
      <c r="AJ125" s="1404"/>
      <c r="AK125" s="1399"/>
      <c r="AL125" s="1400"/>
      <c r="AM125" s="1401"/>
      <c r="AN125" s="1396"/>
      <c r="AO125" s="1397"/>
      <c r="AP125" s="1398"/>
      <c r="AQ125" s="1396"/>
      <c r="AR125" s="1397"/>
      <c r="AS125" s="1398"/>
      <c r="AT125" s="1396"/>
      <c r="AU125" s="1397"/>
      <c r="AV125" s="1398"/>
      <c r="AW125" s="1393"/>
      <c r="AX125" s="1394"/>
      <c r="AY125" s="1395"/>
      <c r="AZ125" s="1359"/>
      <c r="BA125" s="1360"/>
      <c r="BB125" s="1361"/>
      <c r="BC125" s="1384"/>
      <c r="BD125" s="1385"/>
      <c r="BE125" s="1343"/>
      <c r="BF125" s="1381"/>
      <c r="BG125" s="1382"/>
      <c r="BH125" s="1382"/>
      <c r="BI125" s="1382"/>
      <c r="BJ125" s="1383"/>
    </row>
  </sheetData>
  <mergeCells count="1261">
    <mergeCell ref="G23:L25"/>
    <mergeCell ref="G26:L28"/>
    <mergeCell ref="G29:L31"/>
    <mergeCell ref="G32:L34"/>
    <mergeCell ref="G35:L37"/>
    <mergeCell ref="G48:L53"/>
    <mergeCell ref="G54:L56"/>
    <mergeCell ref="G57:L59"/>
    <mergeCell ref="G60:L62"/>
    <mergeCell ref="G63:L65"/>
    <mergeCell ref="G66:L68"/>
    <mergeCell ref="G69:L71"/>
    <mergeCell ref="G72:L74"/>
    <mergeCell ref="N14:P14"/>
    <mergeCell ref="N15:P16"/>
    <mergeCell ref="N17:P17"/>
    <mergeCell ref="N18:P19"/>
    <mergeCell ref="N20:P20"/>
    <mergeCell ref="N21:P22"/>
    <mergeCell ref="N23:P23"/>
    <mergeCell ref="N29:P29"/>
    <mergeCell ref="N30:P31"/>
    <mergeCell ref="N32:P32"/>
    <mergeCell ref="N54:P54"/>
    <mergeCell ref="N55:P56"/>
    <mergeCell ref="N57:P57"/>
    <mergeCell ref="N58:P59"/>
    <mergeCell ref="N60:P60"/>
    <mergeCell ref="N69:P69"/>
    <mergeCell ref="N70:P71"/>
    <mergeCell ref="N33:P34"/>
    <mergeCell ref="N61:P62"/>
    <mergeCell ref="G99:L101"/>
    <mergeCell ref="G102:L104"/>
    <mergeCell ref="G105:L107"/>
    <mergeCell ref="G108:L110"/>
    <mergeCell ref="AH117:AJ118"/>
    <mergeCell ref="Q114:R116"/>
    <mergeCell ref="G111:L113"/>
    <mergeCell ref="G114:L116"/>
    <mergeCell ref="Z114:Z115"/>
    <mergeCell ref="AA114:AB115"/>
    <mergeCell ref="V108:V109"/>
    <mergeCell ref="W108:W109"/>
    <mergeCell ref="X108:X109"/>
    <mergeCell ref="AE111:AG112"/>
    <mergeCell ref="AH111:AJ112"/>
    <mergeCell ref="M108:M110"/>
    <mergeCell ref="Q108:R110"/>
    <mergeCell ref="U108:U109"/>
    <mergeCell ref="Z117:Z118"/>
    <mergeCell ref="S108:T110"/>
    <mergeCell ref="S111:T113"/>
    <mergeCell ref="S114:T116"/>
    <mergeCell ref="S117:T119"/>
    <mergeCell ref="Y108:Y109"/>
    <mergeCell ref="Z108:Z109"/>
    <mergeCell ref="AA108:AB109"/>
    <mergeCell ref="V117:V118"/>
    <mergeCell ref="W117:W118"/>
    <mergeCell ref="N99:P99"/>
    <mergeCell ref="N100:P101"/>
    <mergeCell ref="N102:P102"/>
    <mergeCell ref="N103:P104"/>
    <mergeCell ref="W96:W97"/>
    <mergeCell ref="Y114:Y115"/>
    <mergeCell ref="Q54:R56"/>
    <mergeCell ref="S81:T83"/>
    <mergeCell ref="S96:T98"/>
    <mergeCell ref="S99:T101"/>
    <mergeCell ref="S102:T104"/>
    <mergeCell ref="S105:T107"/>
    <mergeCell ref="X96:X97"/>
    <mergeCell ref="S20:T22"/>
    <mergeCell ref="S23:T25"/>
    <mergeCell ref="S26:T28"/>
    <mergeCell ref="S29:T31"/>
    <mergeCell ref="S32:T34"/>
    <mergeCell ref="S35:T37"/>
    <mergeCell ref="S54:T56"/>
    <mergeCell ref="S57:T59"/>
    <mergeCell ref="S60:T62"/>
    <mergeCell ref="S63:T65"/>
    <mergeCell ref="S66:T68"/>
    <mergeCell ref="S69:T71"/>
    <mergeCell ref="S72:T74"/>
    <mergeCell ref="S75:T77"/>
    <mergeCell ref="S78:T80"/>
    <mergeCell ref="Y96:Y97"/>
    <mergeCell ref="Y75:Y76"/>
    <mergeCell ref="Y57:Y58"/>
    <mergeCell ref="Y29:Y30"/>
    <mergeCell ref="Y72:Y73"/>
    <mergeCell ref="U51:V53"/>
    <mergeCell ref="S123:T125"/>
    <mergeCell ref="BF122:BJ122"/>
    <mergeCell ref="A123:A125"/>
    <mergeCell ref="B123:F124"/>
    <mergeCell ref="E125:F125"/>
    <mergeCell ref="B122:D122"/>
    <mergeCell ref="E122:F122"/>
    <mergeCell ref="AE122:AG122"/>
    <mergeCell ref="AH122:AJ122"/>
    <mergeCell ref="BE120:BE122"/>
    <mergeCell ref="BF120:BJ120"/>
    <mergeCell ref="AT121:AV121"/>
    <mergeCell ref="BF121:BJ121"/>
    <mergeCell ref="AT122:AV122"/>
    <mergeCell ref="BC122:BD122"/>
    <mergeCell ref="AC120:AD121"/>
    <mergeCell ref="AE120:AG121"/>
    <mergeCell ref="AH120:AJ121"/>
    <mergeCell ref="AK120:AM122"/>
    <mergeCell ref="AN120:AP120"/>
    <mergeCell ref="AQ120:AS120"/>
    <mergeCell ref="AN121:AP121"/>
    <mergeCell ref="G123:L125"/>
    <mergeCell ref="B125:D125"/>
    <mergeCell ref="AN119:AP119"/>
    <mergeCell ref="AQ119:AS119"/>
    <mergeCell ref="V120:V121"/>
    <mergeCell ref="W120:W121"/>
    <mergeCell ref="X120:X121"/>
    <mergeCell ref="Y120:Y121"/>
    <mergeCell ref="Z120:Z121"/>
    <mergeCell ref="AA120:AB121"/>
    <mergeCell ref="BF119:BJ119"/>
    <mergeCell ref="A120:A122"/>
    <mergeCell ref="B120:F121"/>
    <mergeCell ref="M120:M122"/>
    <mergeCell ref="Q120:R122"/>
    <mergeCell ref="U120:U121"/>
    <mergeCell ref="B119:D119"/>
    <mergeCell ref="E119:F119"/>
    <mergeCell ref="AE119:AG119"/>
    <mergeCell ref="AH119:AJ119"/>
    <mergeCell ref="AT120:AV120"/>
    <mergeCell ref="AW120:AY122"/>
    <mergeCell ref="AZ120:BB122"/>
    <mergeCell ref="BC120:BD121"/>
    <mergeCell ref="AQ121:AS121"/>
    <mergeCell ref="AN122:AP122"/>
    <mergeCell ref="AQ122:AS122"/>
    <mergeCell ref="G117:L119"/>
    <mergeCell ref="G120:L122"/>
    <mergeCell ref="AA117:AB118"/>
    <mergeCell ref="S120:T122"/>
    <mergeCell ref="AK117:AM119"/>
    <mergeCell ref="X117:X118"/>
    <mergeCell ref="Y117:Y118"/>
    <mergeCell ref="A117:A119"/>
    <mergeCell ref="B117:F118"/>
    <mergeCell ref="M117:M119"/>
    <mergeCell ref="Q117:R119"/>
    <mergeCell ref="U117:U118"/>
    <mergeCell ref="B116:D116"/>
    <mergeCell ref="E116:F116"/>
    <mergeCell ref="AE116:AG116"/>
    <mergeCell ref="AH116:AJ116"/>
    <mergeCell ref="AT117:AV117"/>
    <mergeCell ref="AW117:AY119"/>
    <mergeCell ref="AZ117:BB119"/>
    <mergeCell ref="BC117:BD118"/>
    <mergeCell ref="BE117:BE119"/>
    <mergeCell ref="BF117:BJ117"/>
    <mergeCell ref="AT118:AV118"/>
    <mergeCell ref="BF118:BJ118"/>
    <mergeCell ref="AT119:AV119"/>
    <mergeCell ref="BC119:BD119"/>
    <mergeCell ref="AC117:AD118"/>
    <mergeCell ref="AE117:AG118"/>
    <mergeCell ref="A114:A116"/>
    <mergeCell ref="B114:F115"/>
    <mergeCell ref="M114:M116"/>
    <mergeCell ref="U114:U115"/>
    <mergeCell ref="AN117:AP117"/>
    <mergeCell ref="V114:V115"/>
    <mergeCell ref="W114:W115"/>
    <mergeCell ref="X114:X115"/>
    <mergeCell ref="AQ117:AS117"/>
    <mergeCell ref="AN118:AP118"/>
    <mergeCell ref="AQ118:AS118"/>
    <mergeCell ref="BE114:BE116"/>
    <mergeCell ref="BF114:BJ114"/>
    <mergeCell ref="BF115:BJ115"/>
    <mergeCell ref="B113:D113"/>
    <mergeCell ref="E113:F113"/>
    <mergeCell ref="AE113:AG113"/>
    <mergeCell ref="AH113:AJ113"/>
    <mergeCell ref="AT114:AV114"/>
    <mergeCell ref="AW114:AY116"/>
    <mergeCell ref="AZ114:BB116"/>
    <mergeCell ref="BC114:BD115"/>
    <mergeCell ref="AT115:AV115"/>
    <mergeCell ref="AT116:AV116"/>
    <mergeCell ref="BC116:BD116"/>
    <mergeCell ref="AC114:AD115"/>
    <mergeCell ref="AE114:AG115"/>
    <mergeCell ref="AH114:AJ115"/>
    <mergeCell ref="AK114:AM116"/>
    <mergeCell ref="AN114:AP114"/>
    <mergeCell ref="AQ114:AS114"/>
    <mergeCell ref="AN115:AP115"/>
    <mergeCell ref="AQ115:AS115"/>
    <mergeCell ref="AN116:AP116"/>
    <mergeCell ref="AQ116:AS116"/>
    <mergeCell ref="BE111:BE113"/>
    <mergeCell ref="BF111:BJ111"/>
    <mergeCell ref="BF112:BJ112"/>
    <mergeCell ref="AT113:AV113"/>
    <mergeCell ref="BC113:BD113"/>
    <mergeCell ref="AC111:AD112"/>
    <mergeCell ref="AT112:AV112"/>
    <mergeCell ref="BF116:BJ116"/>
    <mergeCell ref="AK111:AM113"/>
    <mergeCell ref="AN111:AP111"/>
    <mergeCell ref="AQ111:AS111"/>
    <mergeCell ref="AN112:AP112"/>
    <mergeCell ref="AQ112:AS112"/>
    <mergeCell ref="AN113:AP113"/>
    <mergeCell ref="AQ113:AS113"/>
    <mergeCell ref="AN110:AP110"/>
    <mergeCell ref="AQ110:AS110"/>
    <mergeCell ref="V111:V112"/>
    <mergeCell ref="W111:W112"/>
    <mergeCell ref="X111:X112"/>
    <mergeCell ref="Y111:Y112"/>
    <mergeCell ref="Z111:Z112"/>
    <mergeCell ref="AA111:AB112"/>
    <mergeCell ref="BF110:BJ110"/>
    <mergeCell ref="A111:A113"/>
    <mergeCell ref="B111:F112"/>
    <mergeCell ref="M111:M113"/>
    <mergeCell ref="Q111:R113"/>
    <mergeCell ref="U111:U112"/>
    <mergeCell ref="B110:D110"/>
    <mergeCell ref="E110:F110"/>
    <mergeCell ref="AE110:AG110"/>
    <mergeCell ref="AH110:AJ110"/>
    <mergeCell ref="AT111:AV111"/>
    <mergeCell ref="AW111:AY113"/>
    <mergeCell ref="AZ111:BB113"/>
    <mergeCell ref="BC111:BD112"/>
    <mergeCell ref="A108:A110"/>
    <mergeCell ref="B108:F109"/>
    <mergeCell ref="BF113:BJ113"/>
    <mergeCell ref="AT108:AV108"/>
    <mergeCell ref="AW108:AY110"/>
    <mergeCell ref="AZ108:BB110"/>
    <mergeCell ref="BC108:BD109"/>
    <mergeCell ref="BE108:BE110"/>
    <mergeCell ref="BF108:BJ108"/>
    <mergeCell ref="AT109:AV109"/>
    <mergeCell ref="BF109:BJ109"/>
    <mergeCell ref="AT110:AV110"/>
    <mergeCell ref="BC110:BD110"/>
    <mergeCell ref="AC108:AD109"/>
    <mergeCell ref="AE108:AG109"/>
    <mergeCell ref="A105:A107"/>
    <mergeCell ref="B105:F106"/>
    <mergeCell ref="M105:M107"/>
    <mergeCell ref="U105:U106"/>
    <mergeCell ref="AH108:AJ109"/>
    <mergeCell ref="AK108:AM110"/>
    <mergeCell ref="AN108:AP108"/>
    <mergeCell ref="AQ108:AS108"/>
    <mergeCell ref="AN109:AP109"/>
    <mergeCell ref="AQ109:AS109"/>
    <mergeCell ref="N105:P105"/>
    <mergeCell ref="N106:P107"/>
    <mergeCell ref="N108:P108"/>
    <mergeCell ref="N109:P110"/>
    <mergeCell ref="B104:D104"/>
    <mergeCell ref="E104:F104"/>
    <mergeCell ref="AE104:AG104"/>
    <mergeCell ref="AH104:AJ104"/>
    <mergeCell ref="AT105:AV105"/>
    <mergeCell ref="AW105:AY107"/>
    <mergeCell ref="AZ105:BB107"/>
    <mergeCell ref="BC105:BD106"/>
    <mergeCell ref="AT106:AV106"/>
    <mergeCell ref="AT107:AV107"/>
    <mergeCell ref="BC107:BD107"/>
    <mergeCell ref="AC105:AD106"/>
    <mergeCell ref="AE105:AG106"/>
    <mergeCell ref="AH105:AJ106"/>
    <mergeCell ref="AK105:AM107"/>
    <mergeCell ref="AN105:AP105"/>
    <mergeCell ref="AQ105:AS105"/>
    <mergeCell ref="AN106:AP106"/>
    <mergeCell ref="AQ106:AS106"/>
    <mergeCell ref="AN107:AP107"/>
    <mergeCell ref="AQ107:AS107"/>
    <mergeCell ref="AT104:AV104"/>
    <mergeCell ref="BC104:BD104"/>
    <mergeCell ref="V105:V106"/>
    <mergeCell ref="W105:W106"/>
    <mergeCell ref="X105:X106"/>
    <mergeCell ref="Y105:Y106"/>
    <mergeCell ref="Z105:Z106"/>
    <mergeCell ref="AA105:AB106"/>
    <mergeCell ref="Q105:R107"/>
    <mergeCell ref="B107:D107"/>
    <mergeCell ref="E107:F107"/>
    <mergeCell ref="BF104:BJ104"/>
    <mergeCell ref="BE105:BE107"/>
    <mergeCell ref="BF105:BJ105"/>
    <mergeCell ref="BF106:BJ106"/>
    <mergeCell ref="BE102:BE104"/>
    <mergeCell ref="BF102:BJ102"/>
    <mergeCell ref="AT103:AV103"/>
    <mergeCell ref="BF103:BJ103"/>
    <mergeCell ref="X99:X100"/>
    <mergeCell ref="Y99:Y100"/>
    <mergeCell ref="Z99:Z100"/>
    <mergeCell ref="AA99:AB100"/>
    <mergeCell ref="AC102:AD103"/>
    <mergeCell ref="AE102:AG103"/>
    <mergeCell ref="AH102:AJ103"/>
    <mergeCell ref="AK102:AM104"/>
    <mergeCell ref="AN102:AP102"/>
    <mergeCell ref="AQ102:AS102"/>
    <mergeCell ref="AN103:AP103"/>
    <mergeCell ref="AQ103:AS103"/>
    <mergeCell ref="AN104:AP104"/>
    <mergeCell ref="AQ104:AS104"/>
    <mergeCell ref="BF107:BJ107"/>
    <mergeCell ref="AE107:AG107"/>
    <mergeCell ref="AH107:AJ107"/>
    <mergeCell ref="AZ99:BB101"/>
    <mergeCell ref="BC99:BD100"/>
    <mergeCell ref="BE99:BE101"/>
    <mergeCell ref="BF99:BJ99"/>
    <mergeCell ref="AT100:AV100"/>
    <mergeCell ref="BF100:BJ100"/>
    <mergeCell ref="AT101:AV101"/>
    <mergeCell ref="A102:A104"/>
    <mergeCell ref="B102:F103"/>
    <mergeCell ref="M102:M104"/>
    <mergeCell ref="Q102:R104"/>
    <mergeCell ref="U102:U103"/>
    <mergeCell ref="B101:D101"/>
    <mergeCell ref="E101:F101"/>
    <mergeCell ref="AE101:AG101"/>
    <mergeCell ref="AH101:AJ101"/>
    <mergeCell ref="AT102:AV102"/>
    <mergeCell ref="AW102:AY104"/>
    <mergeCell ref="AZ102:BB104"/>
    <mergeCell ref="BC102:BD103"/>
    <mergeCell ref="V99:V100"/>
    <mergeCell ref="W99:W100"/>
    <mergeCell ref="A99:A101"/>
    <mergeCell ref="B99:F100"/>
    <mergeCell ref="M99:M101"/>
    <mergeCell ref="Q99:R101"/>
    <mergeCell ref="U99:U100"/>
    <mergeCell ref="AN100:AP100"/>
    <mergeCell ref="AQ100:AS100"/>
    <mergeCell ref="AN101:AP101"/>
    <mergeCell ref="AQ101:AS101"/>
    <mergeCell ref="V102:V103"/>
    <mergeCell ref="W102:W103"/>
    <mergeCell ref="X102:X103"/>
    <mergeCell ref="Y102:Y103"/>
    <mergeCell ref="Z102:Z103"/>
    <mergeCell ref="AA102:AB103"/>
    <mergeCell ref="AT99:AV99"/>
    <mergeCell ref="AW99:AY101"/>
    <mergeCell ref="BC101:BD101"/>
    <mergeCell ref="AC99:AD100"/>
    <mergeCell ref="AE99:AG100"/>
    <mergeCell ref="AH99:AJ100"/>
    <mergeCell ref="AK99:AM101"/>
    <mergeCell ref="AN99:AP99"/>
    <mergeCell ref="AQ99:AS99"/>
    <mergeCell ref="BF101:BJ101"/>
    <mergeCell ref="AW96:AY98"/>
    <mergeCell ref="AZ96:BB98"/>
    <mergeCell ref="BC96:BD97"/>
    <mergeCell ref="BE96:BE98"/>
    <mergeCell ref="BF96:BJ96"/>
    <mergeCell ref="AT97:AV97"/>
    <mergeCell ref="BF97:BJ97"/>
    <mergeCell ref="AT98:AV98"/>
    <mergeCell ref="BC98:BD98"/>
    <mergeCell ref="AC96:AD97"/>
    <mergeCell ref="AE96:AG97"/>
    <mergeCell ref="AH96:AJ97"/>
    <mergeCell ref="AK96:AM98"/>
    <mergeCell ref="AN96:AP96"/>
    <mergeCell ref="AQ96:AS96"/>
    <mergeCell ref="AN97:AP97"/>
    <mergeCell ref="AQ97:AS97"/>
    <mergeCell ref="AN98:AP98"/>
    <mergeCell ref="AQ98:AS98"/>
    <mergeCell ref="BF98:BJ98"/>
    <mergeCell ref="AE98:AG98"/>
    <mergeCell ref="AH98:AJ98"/>
    <mergeCell ref="Z96:Z97"/>
    <mergeCell ref="AA96:AB97"/>
    <mergeCell ref="AZ95:BB95"/>
    <mergeCell ref="A96:A98"/>
    <mergeCell ref="B96:F97"/>
    <mergeCell ref="M96:M98"/>
    <mergeCell ref="Q96:R98"/>
    <mergeCell ref="U96:U97"/>
    <mergeCell ref="BC94:BD95"/>
    <mergeCell ref="AA95:AB95"/>
    <mergeCell ref="AC95:AD95"/>
    <mergeCell ref="AE95:AG95"/>
    <mergeCell ref="AH95:AJ95"/>
    <mergeCell ref="AK95:AM95"/>
    <mergeCell ref="AN95:AP95"/>
    <mergeCell ref="AQ95:AS95"/>
    <mergeCell ref="AT95:AV95"/>
    <mergeCell ref="AW95:AY95"/>
    <mergeCell ref="B93:D95"/>
    <mergeCell ref="E93:F95"/>
    <mergeCell ref="N93:P95"/>
    <mergeCell ref="S93:T95"/>
    <mergeCell ref="U93:V95"/>
    <mergeCell ref="Q90:R95"/>
    <mergeCell ref="S90:Z91"/>
    <mergeCell ref="S92:V92"/>
    <mergeCell ref="W92:X95"/>
    <mergeCell ref="Y92:Z95"/>
    <mergeCell ref="AA92:AD92"/>
    <mergeCell ref="A90:A95"/>
    <mergeCell ref="AT96:AV96"/>
    <mergeCell ref="V96:V97"/>
    <mergeCell ref="A81:A83"/>
    <mergeCell ref="B81:F82"/>
    <mergeCell ref="E83:F83"/>
    <mergeCell ref="A86:BJ86"/>
    <mergeCell ref="AV88:BB88"/>
    <mergeCell ref="BC88:BD88"/>
    <mergeCell ref="BE88:BJ88"/>
    <mergeCell ref="B80:D80"/>
    <mergeCell ref="E80:F80"/>
    <mergeCell ref="AE80:AG80"/>
    <mergeCell ref="AH80:AJ80"/>
    <mergeCell ref="AT93:AV93"/>
    <mergeCell ref="AW93:AY94"/>
    <mergeCell ref="AA94:AB94"/>
    <mergeCell ref="AC94:AD94"/>
    <mergeCell ref="AN94:AP94"/>
    <mergeCell ref="AQ94:AS94"/>
    <mergeCell ref="AT94:AV94"/>
    <mergeCell ref="AC93:AD93"/>
    <mergeCell ref="AE93:AG94"/>
    <mergeCell ref="AH93:AJ94"/>
    <mergeCell ref="BE78:BE80"/>
    <mergeCell ref="BF78:BJ78"/>
    <mergeCell ref="AT79:AV79"/>
    <mergeCell ref="BF79:BJ79"/>
    <mergeCell ref="AC78:AD79"/>
    <mergeCell ref="AE78:AG79"/>
    <mergeCell ref="AH78:AJ79"/>
    <mergeCell ref="G78:L80"/>
    <mergeCell ref="G81:L83"/>
    <mergeCell ref="G90:L95"/>
    <mergeCell ref="AQ78:AS78"/>
    <mergeCell ref="AN79:AP79"/>
    <mergeCell ref="AQ79:AS79"/>
    <mergeCell ref="AN80:AP80"/>
    <mergeCell ref="AQ80:AS80"/>
    <mergeCell ref="AA90:BB91"/>
    <mergeCell ref="BC90:BD91"/>
    <mergeCell ref="BE90:BE95"/>
    <mergeCell ref="BF90:BJ91"/>
    <mergeCell ref="AK93:AM94"/>
    <mergeCell ref="AN93:AP93"/>
    <mergeCell ref="AQ93:AS93"/>
    <mergeCell ref="AE92:AY92"/>
    <mergeCell ref="AZ92:BB94"/>
    <mergeCell ref="BC92:BD93"/>
    <mergeCell ref="BF92:BJ95"/>
    <mergeCell ref="AA93:AB93"/>
    <mergeCell ref="BF80:BJ80"/>
    <mergeCell ref="AQ75:AS75"/>
    <mergeCell ref="AN76:AP76"/>
    <mergeCell ref="AQ76:AS76"/>
    <mergeCell ref="AN77:AP77"/>
    <mergeCell ref="AQ77:AS77"/>
    <mergeCell ref="V78:V79"/>
    <mergeCell ref="W78:W79"/>
    <mergeCell ref="X78:X79"/>
    <mergeCell ref="Y78:Y79"/>
    <mergeCell ref="Z78:Z79"/>
    <mergeCell ref="AA78:AB79"/>
    <mergeCell ref="BF77:BJ77"/>
    <mergeCell ref="A78:A80"/>
    <mergeCell ref="B78:F79"/>
    <mergeCell ref="M78:M80"/>
    <mergeCell ref="Q78:R80"/>
    <mergeCell ref="U78:U79"/>
    <mergeCell ref="B77:D77"/>
    <mergeCell ref="E77:F77"/>
    <mergeCell ref="AE77:AG77"/>
    <mergeCell ref="AH77:AJ77"/>
    <mergeCell ref="AT78:AV78"/>
    <mergeCell ref="AW78:AY80"/>
    <mergeCell ref="AZ78:BB80"/>
    <mergeCell ref="BC78:BD79"/>
    <mergeCell ref="V75:V76"/>
    <mergeCell ref="W75:W76"/>
    <mergeCell ref="X75:X76"/>
    <mergeCell ref="AT80:AV80"/>
    <mergeCell ref="BC80:BD80"/>
    <mergeCell ref="AK78:AM80"/>
    <mergeCell ref="AN78:AP78"/>
    <mergeCell ref="Z75:Z76"/>
    <mergeCell ref="AA75:AB76"/>
    <mergeCell ref="BF74:BJ74"/>
    <mergeCell ref="A75:A77"/>
    <mergeCell ref="B75:F76"/>
    <mergeCell ref="M75:M77"/>
    <mergeCell ref="Q75:R77"/>
    <mergeCell ref="U75:U76"/>
    <mergeCell ref="B74:D74"/>
    <mergeCell ref="E74:F74"/>
    <mergeCell ref="AE74:AG74"/>
    <mergeCell ref="AH74:AJ74"/>
    <mergeCell ref="AT75:AV75"/>
    <mergeCell ref="AW75:AY77"/>
    <mergeCell ref="AZ75:BB77"/>
    <mergeCell ref="BC75:BD76"/>
    <mergeCell ref="BE75:BE77"/>
    <mergeCell ref="BF75:BJ75"/>
    <mergeCell ref="AT76:AV76"/>
    <mergeCell ref="BF76:BJ76"/>
    <mergeCell ref="AT77:AV77"/>
    <mergeCell ref="BC77:BD77"/>
    <mergeCell ref="AC75:AD76"/>
    <mergeCell ref="AE75:AG76"/>
    <mergeCell ref="A72:A74"/>
    <mergeCell ref="B72:F73"/>
    <mergeCell ref="M72:M74"/>
    <mergeCell ref="U72:U73"/>
    <mergeCell ref="AH75:AJ76"/>
    <mergeCell ref="AK75:AM77"/>
    <mergeCell ref="AN75:AP75"/>
    <mergeCell ref="N75:P75"/>
    <mergeCell ref="BF73:BJ73"/>
    <mergeCell ref="B71:D71"/>
    <mergeCell ref="E71:F71"/>
    <mergeCell ref="AE71:AG71"/>
    <mergeCell ref="AH71:AJ71"/>
    <mergeCell ref="AT72:AV72"/>
    <mergeCell ref="AW72:AY74"/>
    <mergeCell ref="AZ72:BB74"/>
    <mergeCell ref="BC72:BD73"/>
    <mergeCell ref="AT73:AV73"/>
    <mergeCell ref="AT74:AV74"/>
    <mergeCell ref="BC74:BD74"/>
    <mergeCell ref="AC72:AD73"/>
    <mergeCell ref="AE72:AG73"/>
    <mergeCell ref="AH72:AJ73"/>
    <mergeCell ref="AK72:AM74"/>
    <mergeCell ref="AN72:AP72"/>
    <mergeCell ref="AQ72:AS72"/>
    <mergeCell ref="AN73:AP73"/>
    <mergeCell ref="AQ73:AS73"/>
    <mergeCell ref="AN74:AP74"/>
    <mergeCell ref="AQ74:AS74"/>
    <mergeCell ref="Q72:R74"/>
    <mergeCell ref="AT71:AV71"/>
    <mergeCell ref="BC71:BD71"/>
    <mergeCell ref="N72:P72"/>
    <mergeCell ref="N73:P74"/>
    <mergeCell ref="V72:V73"/>
    <mergeCell ref="W72:W73"/>
    <mergeCell ref="X72:X73"/>
    <mergeCell ref="Z72:Z73"/>
    <mergeCell ref="AA72:AB73"/>
    <mergeCell ref="AN67:AP67"/>
    <mergeCell ref="AQ67:AS67"/>
    <mergeCell ref="AN68:AP68"/>
    <mergeCell ref="AQ68:AS68"/>
    <mergeCell ref="V69:V70"/>
    <mergeCell ref="W69:W70"/>
    <mergeCell ref="X69:X70"/>
    <mergeCell ref="Y69:Y70"/>
    <mergeCell ref="Z69:Z70"/>
    <mergeCell ref="AA69:AB70"/>
    <mergeCell ref="BF69:BJ69"/>
    <mergeCell ref="AT70:AV70"/>
    <mergeCell ref="BF70:BJ70"/>
    <mergeCell ref="Y66:Y67"/>
    <mergeCell ref="Z66:Z67"/>
    <mergeCell ref="AA66:AB67"/>
    <mergeCell ref="AC69:AD70"/>
    <mergeCell ref="AE69:AG70"/>
    <mergeCell ref="AH69:AJ70"/>
    <mergeCell ref="AK69:AM71"/>
    <mergeCell ref="AN69:AP69"/>
    <mergeCell ref="AQ69:AS69"/>
    <mergeCell ref="AN70:AP70"/>
    <mergeCell ref="AQ70:AS70"/>
    <mergeCell ref="AN71:AP71"/>
    <mergeCell ref="AQ71:AS71"/>
    <mergeCell ref="BF71:BJ71"/>
    <mergeCell ref="AT68:AV68"/>
    <mergeCell ref="BC68:BD68"/>
    <mergeCell ref="AC66:AD67"/>
    <mergeCell ref="AE66:AG67"/>
    <mergeCell ref="BE72:BE74"/>
    <mergeCell ref="BF72:BJ72"/>
    <mergeCell ref="A69:A71"/>
    <mergeCell ref="B69:F70"/>
    <mergeCell ref="M69:M71"/>
    <mergeCell ref="Q69:R71"/>
    <mergeCell ref="U69:U70"/>
    <mergeCell ref="B68:D68"/>
    <mergeCell ref="E68:F68"/>
    <mergeCell ref="AE68:AG68"/>
    <mergeCell ref="AH68:AJ68"/>
    <mergeCell ref="AT69:AV69"/>
    <mergeCell ref="AW69:AY71"/>
    <mergeCell ref="AZ69:BB71"/>
    <mergeCell ref="BC69:BD70"/>
    <mergeCell ref="V66:V67"/>
    <mergeCell ref="W66:W67"/>
    <mergeCell ref="X66:X67"/>
    <mergeCell ref="BE69:BE71"/>
    <mergeCell ref="A66:A68"/>
    <mergeCell ref="B66:F67"/>
    <mergeCell ref="M66:M68"/>
    <mergeCell ref="Q66:R68"/>
    <mergeCell ref="U66:U67"/>
    <mergeCell ref="AT66:AV66"/>
    <mergeCell ref="AW66:AY68"/>
    <mergeCell ref="AZ66:BB68"/>
    <mergeCell ref="BC66:BD67"/>
    <mergeCell ref="BE66:BE68"/>
    <mergeCell ref="BF66:BJ66"/>
    <mergeCell ref="AT67:AV67"/>
    <mergeCell ref="BF67:BJ67"/>
    <mergeCell ref="A63:A65"/>
    <mergeCell ref="B63:F64"/>
    <mergeCell ref="M63:M65"/>
    <mergeCell ref="U63:U64"/>
    <mergeCell ref="AH66:AJ67"/>
    <mergeCell ref="AK66:AM68"/>
    <mergeCell ref="AN66:AP66"/>
    <mergeCell ref="N66:P66"/>
    <mergeCell ref="N67:P68"/>
    <mergeCell ref="BF68:BJ68"/>
    <mergeCell ref="B62:D62"/>
    <mergeCell ref="E62:F62"/>
    <mergeCell ref="AE62:AG62"/>
    <mergeCell ref="AH62:AJ62"/>
    <mergeCell ref="AT63:AV63"/>
    <mergeCell ref="AW63:AY65"/>
    <mergeCell ref="AZ63:BB65"/>
    <mergeCell ref="BC63:BD64"/>
    <mergeCell ref="AT64:AV64"/>
    <mergeCell ref="AT65:AV65"/>
    <mergeCell ref="BC65:BD65"/>
    <mergeCell ref="AC63:AD64"/>
    <mergeCell ref="AE63:AG64"/>
    <mergeCell ref="AH63:AJ64"/>
    <mergeCell ref="AK63:AM65"/>
    <mergeCell ref="AN63:AP63"/>
    <mergeCell ref="AQ63:AS63"/>
    <mergeCell ref="AN64:AP64"/>
    <mergeCell ref="AQ64:AS64"/>
    <mergeCell ref="AN65:AP65"/>
    <mergeCell ref="AQ65:AS65"/>
    <mergeCell ref="AQ66:AS66"/>
    <mergeCell ref="AT61:AV61"/>
    <mergeCell ref="B65:D65"/>
    <mergeCell ref="E65:F65"/>
    <mergeCell ref="AE65:AG65"/>
    <mergeCell ref="AH65:AJ65"/>
    <mergeCell ref="BF61:BJ61"/>
    <mergeCell ref="AT62:AV62"/>
    <mergeCell ref="BC62:BD62"/>
    <mergeCell ref="AC60:AD61"/>
    <mergeCell ref="AE60:AG61"/>
    <mergeCell ref="AH60:AJ61"/>
    <mergeCell ref="AK60:AM62"/>
    <mergeCell ref="AN60:AP60"/>
    <mergeCell ref="AQ60:AS60"/>
    <mergeCell ref="AN61:AP61"/>
    <mergeCell ref="AQ61:AS61"/>
    <mergeCell ref="AN62:AP62"/>
    <mergeCell ref="AQ62:AS62"/>
    <mergeCell ref="V63:V64"/>
    <mergeCell ref="W63:W64"/>
    <mergeCell ref="X63:X64"/>
    <mergeCell ref="Y63:Y64"/>
    <mergeCell ref="Z63:Z64"/>
    <mergeCell ref="AA63:AB64"/>
    <mergeCell ref="BF62:BJ62"/>
    <mergeCell ref="BE63:BE65"/>
    <mergeCell ref="BF63:BJ63"/>
    <mergeCell ref="BF64:BJ64"/>
    <mergeCell ref="BF65:BJ65"/>
    <mergeCell ref="AK57:AM59"/>
    <mergeCell ref="AN57:AP57"/>
    <mergeCell ref="AQ57:AS57"/>
    <mergeCell ref="AN58:AP58"/>
    <mergeCell ref="AQ58:AS58"/>
    <mergeCell ref="AN59:AP59"/>
    <mergeCell ref="AQ59:AS59"/>
    <mergeCell ref="V60:V61"/>
    <mergeCell ref="W60:W61"/>
    <mergeCell ref="X60:X61"/>
    <mergeCell ref="Y60:Y61"/>
    <mergeCell ref="Z60:Z61"/>
    <mergeCell ref="AA60:AB61"/>
    <mergeCell ref="BF59:BJ59"/>
    <mergeCell ref="A60:A62"/>
    <mergeCell ref="B60:F61"/>
    <mergeCell ref="M60:M62"/>
    <mergeCell ref="Q60:R62"/>
    <mergeCell ref="U60:U61"/>
    <mergeCell ref="B59:D59"/>
    <mergeCell ref="E59:F59"/>
    <mergeCell ref="AE59:AG59"/>
    <mergeCell ref="AH59:AJ59"/>
    <mergeCell ref="AT60:AV60"/>
    <mergeCell ref="AW60:AY62"/>
    <mergeCell ref="AZ60:BB62"/>
    <mergeCell ref="BC60:BD61"/>
    <mergeCell ref="V57:V58"/>
    <mergeCell ref="W57:W58"/>
    <mergeCell ref="X57:X58"/>
    <mergeCell ref="BE60:BE62"/>
    <mergeCell ref="BF60:BJ60"/>
    <mergeCell ref="Z57:Z58"/>
    <mergeCell ref="AA57:AB58"/>
    <mergeCell ref="BF56:BJ56"/>
    <mergeCell ref="A57:A59"/>
    <mergeCell ref="B57:F58"/>
    <mergeCell ref="M57:M59"/>
    <mergeCell ref="Q57:R59"/>
    <mergeCell ref="U57:U58"/>
    <mergeCell ref="B56:D56"/>
    <mergeCell ref="E56:F56"/>
    <mergeCell ref="AE56:AG56"/>
    <mergeCell ref="AH56:AJ56"/>
    <mergeCell ref="AT57:AV57"/>
    <mergeCell ref="AW57:AY59"/>
    <mergeCell ref="AZ57:BB59"/>
    <mergeCell ref="BC57:BD58"/>
    <mergeCell ref="BE57:BE59"/>
    <mergeCell ref="BF57:BJ57"/>
    <mergeCell ref="AT58:AV58"/>
    <mergeCell ref="BF58:BJ58"/>
    <mergeCell ref="AT59:AV59"/>
    <mergeCell ref="BC59:BD59"/>
    <mergeCell ref="AC57:AD58"/>
    <mergeCell ref="AE57:AG58"/>
    <mergeCell ref="A54:A56"/>
    <mergeCell ref="B54:F55"/>
    <mergeCell ref="M54:M56"/>
    <mergeCell ref="U54:U55"/>
    <mergeCell ref="AT54:AV54"/>
    <mergeCell ref="BE54:BE56"/>
    <mergeCell ref="AH57:AJ58"/>
    <mergeCell ref="AZ54:BB56"/>
    <mergeCell ref="BF54:BJ54"/>
    <mergeCell ref="BF55:BJ55"/>
    <mergeCell ref="AC54:AD55"/>
    <mergeCell ref="AE54:AG55"/>
    <mergeCell ref="AH54:AJ55"/>
    <mergeCell ref="AK54:AM56"/>
    <mergeCell ref="AN54:AP54"/>
    <mergeCell ref="AQ54:AS54"/>
    <mergeCell ref="AN55:AP55"/>
    <mergeCell ref="BC52:BD53"/>
    <mergeCell ref="AA53:AB53"/>
    <mergeCell ref="AC53:AD53"/>
    <mergeCell ref="AE53:AG53"/>
    <mergeCell ref="AH53:AJ53"/>
    <mergeCell ref="AK53:AM53"/>
    <mergeCell ref="AN53:AP53"/>
    <mergeCell ref="AQ53:AS53"/>
    <mergeCell ref="AT53:AV53"/>
    <mergeCell ref="AW53:AY53"/>
    <mergeCell ref="AW54:AY56"/>
    <mergeCell ref="BC54:BD55"/>
    <mergeCell ref="AT55:AV55"/>
    <mergeCell ref="AT56:AV56"/>
    <mergeCell ref="BC56:BD56"/>
    <mergeCell ref="BE48:BE53"/>
    <mergeCell ref="BF48:BJ49"/>
    <mergeCell ref="AQ52:AS52"/>
    <mergeCell ref="AT52:AV52"/>
    <mergeCell ref="AE50:AY50"/>
    <mergeCell ref="AZ50:BB52"/>
    <mergeCell ref="BC50:BD51"/>
    <mergeCell ref="B51:D53"/>
    <mergeCell ref="E51:F53"/>
    <mergeCell ref="N51:P53"/>
    <mergeCell ref="S51:T53"/>
    <mergeCell ref="Q48:R53"/>
    <mergeCell ref="S48:Z49"/>
    <mergeCell ref="AQ55:AS55"/>
    <mergeCell ref="AN56:AP56"/>
    <mergeCell ref="AQ56:AS56"/>
    <mergeCell ref="AA48:BB49"/>
    <mergeCell ref="BC48:BD49"/>
    <mergeCell ref="AA51:AB51"/>
    <mergeCell ref="V54:V55"/>
    <mergeCell ref="W54:W55"/>
    <mergeCell ref="X54:X55"/>
    <mergeCell ref="Y54:Y55"/>
    <mergeCell ref="Z54:Z55"/>
    <mergeCell ref="AA54:AB55"/>
    <mergeCell ref="AZ53:BB53"/>
    <mergeCell ref="S50:V50"/>
    <mergeCell ref="W50:X53"/>
    <mergeCell ref="Y50:Z53"/>
    <mergeCell ref="AA50:AD50"/>
    <mergeCell ref="A48:A53"/>
    <mergeCell ref="B48:F50"/>
    <mergeCell ref="M48:M53"/>
    <mergeCell ref="N48:P50"/>
    <mergeCell ref="BF37:BJ37"/>
    <mergeCell ref="D42:BJ42"/>
    <mergeCell ref="D43:BJ43"/>
    <mergeCell ref="A44:BJ44"/>
    <mergeCell ref="AV46:BB46"/>
    <mergeCell ref="BC46:BD46"/>
    <mergeCell ref="BE46:BJ46"/>
    <mergeCell ref="B37:D37"/>
    <mergeCell ref="E37:F37"/>
    <mergeCell ref="AE37:AG37"/>
    <mergeCell ref="AH37:AJ37"/>
    <mergeCell ref="AT51:AV51"/>
    <mergeCell ref="AW51:AY52"/>
    <mergeCell ref="AA52:AB52"/>
    <mergeCell ref="AC52:AD52"/>
    <mergeCell ref="AN52:AP52"/>
    <mergeCell ref="A35:A37"/>
    <mergeCell ref="AN36:AP36"/>
    <mergeCell ref="AQ36:AS36"/>
    <mergeCell ref="AN37:AP37"/>
    <mergeCell ref="AQ37:AS37"/>
    <mergeCell ref="BF50:BJ53"/>
    <mergeCell ref="AC51:AD51"/>
    <mergeCell ref="AE51:AG52"/>
    <mergeCell ref="AH51:AJ52"/>
    <mergeCell ref="AK51:AM52"/>
    <mergeCell ref="AN51:AP51"/>
    <mergeCell ref="AQ51:AS51"/>
    <mergeCell ref="AQ34:AS34"/>
    <mergeCell ref="V35:V36"/>
    <mergeCell ref="W35:W36"/>
    <mergeCell ref="X35:X36"/>
    <mergeCell ref="Y35:Y36"/>
    <mergeCell ref="Z35:Z36"/>
    <mergeCell ref="AA35:AB36"/>
    <mergeCell ref="BF34:BJ34"/>
    <mergeCell ref="BE35:BE37"/>
    <mergeCell ref="BF35:BJ35"/>
    <mergeCell ref="BF36:BJ36"/>
    <mergeCell ref="B35:F36"/>
    <mergeCell ref="M35:M37"/>
    <mergeCell ref="Q35:R37"/>
    <mergeCell ref="U35:U36"/>
    <mergeCell ref="B34:D34"/>
    <mergeCell ref="E34:F34"/>
    <mergeCell ref="AE34:AG34"/>
    <mergeCell ref="AH34:AJ34"/>
    <mergeCell ref="AT35:AV35"/>
    <mergeCell ref="AW35:AY37"/>
    <mergeCell ref="AZ35:BB37"/>
    <mergeCell ref="BC35:BD36"/>
    <mergeCell ref="AT36:AV36"/>
    <mergeCell ref="AT37:AV37"/>
    <mergeCell ref="BC37:BD37"/>
    <mergeCell ref="AC35:AD36"/>
    <mergeCell ref="AE35:AG36"/>
    <mergeCell ref="AH35:AJ36"/>
    <mergeCell ref="AK35:AM37"/>
    <mergeCell ref="AN35:AP35"/>
    <mergeCell ref="AQ35:AS35"/>
    <mergeCell ref="BF31:BJ31"/>
    <mergeCell ref="A32:A34"/>
    <mergeCell ref="B32:F33"/>
    <mergeCell ref="M32:M34"/>
    <mergeCell ref="Q32:R34"/>
    <mergeCell ref="U32:U33"/>
    <mergeCell ref="B31:D31"/>
    <mergeCell ref="E31:F31"/>
    <mergeCell ref="AE31:AG31"/>
    <mergeCell ref="AH31:AJ31"/>
    <mergeCell ref="AT32:AV32"/>
    <mergeCell ref="AW32:AY34"/>
    <mergeCell ref="AZ32:BB34"/>
    <mergeCell ref="BC32:BD33"/>
    <mergeCell ref="V29:V30"/>
    <mergeCell ref="W29:W30"/>
    <mergeCell ref="X29:X30"/>
    <mergeCell ref="BE32:BE34"/>
    <mergeCell ref="BF32:BJ32"/>
    <mergeCell ref="AT33:AV33"/>
    <mergeCell ref="BF33:BJ33"/>
    <mergeCell ref="AT34:AV34"/>
    <mergeCell ref="BC34:BD34"/>
    <mergeCell ref="AC32:AD33"/>
    <mergeCell ref="AE32:AG33"/>
    <mergeCell ref="AH32:AJ33"/>
    <mergeCell ref="AK32:AM34"/>
    <mergeCell ref="AN32:AP32"/>
    <mergeCell ref="AQ32:AS32"/>
    <mergeCell ref="AN33:AP33"/>
    <mergeCell ref="AQ33:AS33"/>
    <mergeCell ref="AN34:AP34"/>
    <mergeCell ref="BC31:BD31"/>
    <mergeCell ref="AC29:AD30"/>
    <mergeCell ref="AE29:AG30"/>
    <mergeCell ref="A26:A28"/>
    <mergeCell ref="B26:F27"/>
    <mergeCell ref="M26:M28"/>
    <mergeCell ref="Q26:R28"/>
    <mergeCell ref="U26:U27"/>
    <mergeCell ref="AH29:AJ30"/>
    <mergeCell ref="AK29:AM31"/>
    <mergeCell ref="AN29:AP29"/>
    <mergeCell ref="AQ29:AS29"/>
    <mergeCell ref="AN30:AP30"/>
    <mergeCell ref="AQ30:AS30"/>
    <mergeCell ref="AN31:AP31"/>
    <mergeCell ref="AQ31:AS31"/>
    <mergeCell ref="V32:V33"/>
    <mergeCell ref="W32:W33"/>
    <mergeCell ref="X32:X33"/>
    <mergeCell ref="Y32:Y33"/>
    <mergeCell ref="Z32:Z33"/>
    <mergeCell ref="AA32:AB33"/>
    <mergeCell ref="AT25:AV25"/>
    <mergeCell ref="BC25:BD25"/>
    <mergeCell ref="V26:V27"/>
    <mergeCell ref="W26:W27"/>
    <mergeCell ref="X26:X27"/>
    <mergeCell ref="Y26:Y27"/>
    <mergeCell ref="Z26:Z27"/>
    <mergeCell ref="AA26:AB27"/>
    <mergeCell ref="N24:P25"/>
    <mergeCell ref="N26:P26"/>
    <mergeCell ref="N27:P28"/>
    <mergeCell ref="Z29:Z30"/>
    <mergeCell ref="AA29:AB30"/>
    <mergeCell ref="BF28:BJ28"/>
    <mergeCell ref="A29:A31"/>
    <mergeCell ref="B29:F30"/>
    <mergeCell ref="M29:M31"/>
    <mergeCell ref="Q29:R31"/>
    <mergeCell ref="U29:U30"/>
    <mergeCell ref="B28:D28"/>
    <mergeCell ref="E28:F28"/>
    <mergeCell ref="AE28:AG28"/>
    <mergeCell ref="AH28:AJ28"/>
    <mergeCell ref="AT29:AV29"/>
    <mergeCell ref="AW29:AY31"/>
    <mergeCell ref="AZ29:BB31"/>
    <mergeCell ref="BC29:BD30"/>
    <mergeCell ref="BE29:BE31"/>
    <mergeCell ref="BF29:BJ29"/>
    <mergeCell ref="AT30:AV30"/>
    <mergeCell ref="BF30:BJ30"/>
    <mergeCell ref="AT31:AV31"/>
    <mergeCell ref="AN24:AP24"/>
    <mergeCell ref="AQ24:AS24"/>
    <mergeCell ref="AN25:AP25"/>
    <mergeCell ref="AQ25:AS25"/>
    <mergeCell ref="BF20:BJ20"/>
    <mergeCell ref="AT21:AV21"/>
    <mergeCell ref="BF21:BJ21"/>
    <mergeCell ref="AH20:AJ21"/>
    <mergeCell ref="AK20:AM22"/>
    <mergeCell ref="AN20:AP20"/>
    <mergeCell ref="AQ20:AS20"/>
    <mergeCell ref="B25:D25"/>
    <mergeCell ref="E25:F25"/>
    <mergeCell ref="AE25:AG25"/>
    <mergeCell ref="AH25:AJ25"/>
    <mergeCell ref="AT26:AV26"/>
    <mergeCell ref="AW26:AY28"/>
    <mergeCell ref="AZ26:BB28"/>
    <mergeCell ref="BC26:BD27"/>
    <mergeCell ref="AT27:AV27"/>
    <mergeCell ref="AT28:AV28"/>
    <mergeCell ref="BC28:BD28"/>
    <mergeCell ref="AC26:AD27"/>
    <mergeCell ref="AE26:AG27"/>
    <mergeCell ref="AH26:AJ27"/>
    <mergeCell ref="AK26:AM28"/>
    <mergeCell ref="AN26:AP26"/>
    <mergeCell ref="AQ26:AS26"/>
    <mergeCell ref="AN27:AP27"/>
    <mergeCell ref="AQ27:AS27"/>
    <mergeCell ref="AN28:AP28"/>
    <mergeCell ref="AQ28:AS28"/>
    <mergeCell ref="BF22:BJ22"/>
    <mergeCell ref="BF17:BJ17"/>
    <mergeCell ref="BF18:BJ18"/>
    <mergeCell ref="AN21:AP21"/>
    <mergeCell ref="AQ21:AS21"/>
    <mergeCell ref="AN22:AP22"/>
    <mergeCell ref="AQ22:AS22"/>
    <mergeCell ref="V23:V24"/>
    <mergeCell ref="W23:W24"/>
    <mergeCell ref="X23:X24"/>
    <mergeCell ref="Y23:Y24"/>
    <mergeCell ref="Z23:Z24"/>
    <mergeCell ref="AA23:AB24"/>
    <mergeCell ref="BF25:BJ25"/>
    <mergeCell ref="BE26:BE28"/>
    <mergeCell ref="BF26:BJ26"/>
    <mergeCell ref="BF27:BJ27"/>
    <mergeCell ref="W20:W21"/>
    <mergeCell ref="BE23:BE25"/>
    <mergeCell ref="BF23:BJ23"/>
    <mergeCell ref="AT24:AV24"/>
    <mergeCell ref="BF24:BJ24"/>
    <mergeCell ref="X20:X21"/>
    <mergeCell ref="Y20:Y21"/>
    <mergeCell ref="Z20:Z21"/>
    <mergeCell ref="AA20:AB21"/>
    <mergeCell ref="AC23:AD24"/>
    <mergeCell ref="AE23:AG24"/>
    <mergeCell ref="AH23:AJ24"/>
    <mergeCell ref="AK23:AM25"/>
    <mergeCell ref="AN23:AP23"/>
    <mergeCell ref="AQ23:AS23"/>
    <mergeCell ref="A23:A25"/>
    <mergeCell ref="B23:F24"/>
    <mergeCell ref="M23:M25"/>
    <mergeCell ref="Q23:R25"/>
    <mergeCell ref="U23:U24"/>
    <mergeCell ref="B22:D22"/>
    <mergeCell ref="E22:F22"/>
    <mergeCell ref="AE22:AG22"/>
    <mergeCell ref="AH22:AJ22"/>
    <mergeCell ref="AT23:AV23"/>
    <mergeCell ref="AW23:AY25"/>
    <mergeCell ref="AZ23:BB25"/>
    <mergeCell ref="BC23:BD24"/>
    <mergeCell ref="V20:V21"/>
    <mergeCell ref="BF13:BJ13"/>
    <mergeCell ref="V17:V18"/>
    <mergeCell ref="W17:W18"/>
    <mergeCell ref="X17:X18"/>
    <mergeCell ref="Y17:Y18"/>
    <mergeCell ref="Z17:Z18"/>
    <mergeCell ref="AA17:AB18"/>
    <mergeCell ref="BF16:BJ16"/>
    <mergeCell ref="AT13:AV13"/>
    <mergeCell ref="BE11:BE13"/>
    <mergeCell ref="BF11:BJ11"/>
    <mergeCell ref="BF12:BJ12"/>
    <mergeCell ref="AZ11:BB13"/>
    <mergeCell ref="AN13:AP13"/>
    <mergeCell ref="AQ13:AS13"/>
    <mergeCell ref="BF19:BJ19"/>
    <mergeCell ref="A20:A22"/>
    <mergeCell ref="AC20:AD21"/>
    <mergeCell ref="AW20:AY22"/>
    <mergeCell ref="AZ20:BB22"/>
    <mergeCell ref="BC20:BD21"/>
    <mergeCell ref="BE20:BE22"/>
    <mergeCell ref="AH16:AJ16"/>
    <mergeCell ref="AN16:AP16"/>
    <mergeCell ref="AT18:AV18"/>
    <mergeCell ref="AT19:AV19"/>
    <mergeCell ref="BC19:BD19"/>
    <mergeCell ref="AC17:AD18"/>
    <mergeCell ref="AE17:AG18"/>
    <mergeCell ref="AH17:AJ18"/>
    <mergeCell ref="AK17:AM19"/>
    <mergeCell ref="AN17:AP17"/>
    <mergeCell ref="AQ17:AS17"/>
    <mergeCell ref="AN18:AP18"/>
    <mergeCell ref="AQ18:AS18"/>
    <mergeCell ref="AN19:AP19"/>
    <mergeCell ref="AQ19:AS19"/>
    <mergeCell ref="AT22:AV22"/>
    <mergeCell ref="BC22:BD22"/>
    <mergeCell ref="AE20:AG21"/>
    <mergeCell ref="AW17:AY19"/>
    <mergeCell ref="AZ17:BB19"/>
    <mergeCell ref="BC17:BD18"/>
    <mergeCell ref="BE17:BE19"/>
    <mergeCell ref="AE14:AG15"/>
    <mergeCell ref="AH14:AJ15"/>
    <mergeCell ref="AK14:AM16"/>
    <mergeCell ref="AN14:AP14"/>
    <mergeCell ref="U14:U15"/>
    <mergeCell ref="V14:V15"/>
    <mergeCell ref="W14:W15"/>
    <mergeCell ref="S17:T19"/>
    <mergeCell ref="B20:F21"/>
    <mergeCell ref="M20:M22"/>
    <mergeCell ref="Q20:R22"/>
    <mergeCell ref="U20:U21"/>
    <mergeCell ref="B19:D19"/>
    <mergeCell ref="E19:F19"/>
    <mergeCell ref="AE19:AG19"/>
    <mergeCell ref="AH19:AJ19"/>
    <mergeCell ref="AT20:AV20"/>
    <mergeCell ref="S14:T16"/>
    <mergeCell ref="G17:L19"/>
    <mergeCell ref="G20:L22"/>
    <mergeCell ref="AQ11:AS11"/>
    <mergeCell ref="AE7:AY7"/>
    <mergeCell ref="AT11:AV11"/>
    <mergeCell ref="AW11:AY13"/>
    <mergeCell ref="W11:W12"/>
    <mergeCell ref="X11:X12"/>
    <mergeCell ref="Y11:Y12"/>
    <mergeCell ref="G14:L16"/>
    <mergeCell ref="A17:A19"/>
    <mergeCell ref="B17:F18"/>
    <mergeCell ref="M17:M19"/>
    <mergeCell ref="Q17:R19"/>
    <mergeCell ref="U17:U18"/>
    <mergeCell ref="BF14:BJ14"/>
    <mergeCell ref="AN15:AP15"/>
    <mergeCell ref="AQ15:AS15"/>
    <mergeCell ref="AT15:AV15"/>
    <mergeCell ref="BF15:BJ15"/>
    <mergeCell ref="B16:D16"/>
    <mergeCell ref="E16:F16"/>
    <mergeCell ref="AE16:AG16"/>
    <mergeCell ref="AQ14:AS14"/>
    <mergeCell ref="AT14:AV14"/>
    <mergeCell ref="AW14:AY16"/>
    <mergeCell ref="AZ14:BB16"/>
    <mergeCell ref="BC14:BD15"/>
    <mergeCell ref="BE14:BE16"/>
    <mergeCell ref="AQ16:AS16"/>
    <mergeCell ref="AT17:AV17"/>
    <mergeCell ref="BC16:BD16"/>
    <mergeCell ref="AA14:AB15"/>
    <mergeCell ref="AC14:AD15"/>
    <mergeCell ref="N8:P10"/>
    <mergeCell ref="S8:T10"/>
    <mergeCell ref="BC7:BD8"/>
    <mergeCell ref="U8:V10"/>
    <mergeCell ref="Q5:R10"/>
    <mergeCell ref="AA8:AB8"/>
    <mergeCell ref="BC5:BD6"/>
    <mergeCell ref="S5:Z6"/>
    <mergeCell ref="X14:X15"/>
    <mergeCell ref="Y14:Y15"/>
    <mergeCell ref="Z14:Z15"/>
    <mergeCell ref="BC13:BD13"/>
    <mergeCell ref="AT16:AV16"/>
    <mergeCell ref="AA5:BB6"/>
    <mergeCell ref="A14:A16"/>
    <mergeCell ref="B14:F15"/>
    <mergeCell ref="M14:M16"/>
    <mergeCell ref="Q14:R16"/>
    <mergeCell ref="B13:D13"/>
    <mergeCell ref="E13:F13"/>
    <mergeCell ref="S13:T13"/>
    <mergeCell ref="AE13:AG13"/>
    <mergeCell ref="AH13:AJ13"/>
    <mergeCell ref="BC11:BD12"/>
    <mergeCell ref="G12:K13"/>
    <mergeCell ref="AA12:AB12"/>
    <mergeCell ref="AC12:AD12"/>
    <mergeCell ref="AN12:AP12"/>
    <mergeCell ref="AQ12:AS12"/>
    <mergeCell ref="AT12:AV12"/>
    <mergeCell ref="AK11:AM13"/>
    <mergeCell ref="AN11:AP11"/>
    <mergeCell ref="AE8:AG9"/>
    <mergeCell ref="AH8:AJ9"/>
    <mergeCell ref="AK8:AM9"/>
    <mergeCell ref="AN8:AP8"/>
    <mergeCell ref="AQ8:AS8"/>
    <mergeCell ref="AZ7:BB9"/>
    <mergeCell ref="BF7:BJ10"/>
    <mergeCell ref="G5:L10"/>
    <mergeCell ref="Z11:Z12"/>
    <mergeCell ref="AE11:AG12"/>
    <mergeCell ref="AH11:AJ12"/>
    <mergeCell ref="AZ10:BB10"/>
    <mergeCell ref="A11:A13"/>
    <mergeCell ref="B11:F12"/>
    <mergeCell ref="M11:M13"/>
    <mergeCell ref="N11:P13"/>
    <mergeCell ref="Q11:R13"/>
    <mergeCell ref="S11:T12"/>
    <mergeCell ref="U11:U12"/>
    <mergeCell ref="V11:V12"/>
    <mergeCell ref="BC9:BD10"/>
    <mergeCell ref="AA10:AB10"/>
    <mergeCell ref="AC10:AD10"/>
    <mergeCell ref="AE10:AG10"/>
    <mergeCell ref="AH10:AJ10"/>
    <mergeCell ref="AK10:AM10"/>
    <mergeCell ref="AN10:AP10"/>
    <mergeCell ref="AQ10:AS10"/>
    <mergeCell ref="AT10:AV10"/>
    <mergeCell ref="AW10:AY10"/>
    <mergeCell ref="B8:D10"/>
    <mergeCell ref="E8:F10"/>
    <mergeCell ref="B83:D83"/>
    <mergeCell ref="N96:P96"/>
    <mergeCell ref="N97:P98"/>
    <mergeCell ref="B90:F92"/>
    <mergeCell ref="M90:M95"/>
    <mergeCell ref="N90:P92"/>
    <mergeCell ref="B98:D98"/>
    <mergeCell ref="E98:F98"/>
    <mergeCell ref="G75:L77"/>
    <mergeCell ref="G96:L98"/>
    <mergeCell ref="BE5:BE10"/>
    <mergeCell ref="BF5:BJ6"/>
    <mergeCell ref="S7:V7"/>
    <mergeCell ref="W7:X10"/>
    <mergeCell ref="Y7:Z10"/>
    <mergeCell ref="AA7:AD7"/>
    <mergeCell ref="A1:BJ1"/>
    <mergeCell ref="AV3:BB3"/>
    <mergeCell ref="BC3:BD3"/>
    <mergeCell ref="BE3:BJ3"/>
    <mergeCell ref="A5:A10"/>
    <mergeCell ref="B5:F7"/>
    <mergeCell ref="M5:M10"/>
    <mergeCell ref="N5:P7"/>
    <mergeCell ref="AT8:AV8"/>
    <mergeCell ref="AW8:AY9"/>
    <mergeCell ref="AA9:AB9"/>
    <mergeCell ref="AC9:AD9"/>
    <mergeCell ref="AN9:AP9"/>
    <mergeCell ref="AQ9:AS9"/>
    <mergeCell ref="AT9:AV9"/>
    <mergeCell ref="AC8:AD8"/>
    <mergeCell ref="N111:P111"/>
    <mergeCell ref="N112:P113"/>
    <mergeCell ref="N114:P114"/>
    <mergeCell ref="N115:P116"/>
    <mergeCell ref="N117:P117"/>
    <mergeCell ref="N118:P119"/>
    <mergeCell ref="N120:P120"/>
    <mergeCell ref="N121:P122"/>
    <mergeCell ref="M123:M125"/>
    <mergeCell ref="N123:P123"/>
    <mergeCell ref="Q123:R125"/>
    <mergeCell ref="N124:P125"/>
    <mergeCell ref="N35:P35"/>
    <mergeCell ref="N36:P37"/>
    <mergeCell ref="N76:P77"/>
    <mergeCell ref="N78:P78"/>
    <mergeCell ref="N79:P80"/>
    <mergeCell ref="M81:M83"/>
    <mergeCell ref="N81:P81"/>
    <mergeCell ref="Q81:R83"/>
    <mergeCell ref="N82:P83"/>
    <mergeCell ref="Q63:R65"/>
    <mergeCell ref="N63:P63"/>
    <mergeCell ref="N64:P65"/>
  </mergeCells>
  <phoneticPr fontId="3"/>
  <dataValidations count="12">
    <dataValidation type="list" allowBlank="1" showInputMessage="1" showErrorMessage="1" sqref="BC3:BD3 BC46:BD46 BC88:BD88">
      <formula1>"6,7,8,9,10,11,12,1,2,3"</formula1>
    </dataValidation>
    <dataValidation type="list" allowBlank="1" showInputMessage="1" showErrorMessage="1" sqref="B11">
      <formula1>"　,園長,副園長,教頭,主幹養護教諭,養護教諭,養護助教諭,看護師,准看護師,主幹栄養教諭,栄養教諭,調理員,栄養士,事務員,教育・保育補助員,用務員"</formula1>
    </dataValidation>
    <dataValidation type="list" allowBlank="1" showInputMessage="1" showErrorMessage="1" sqref="N11:P13">
      <formula1>"　,施設長,保育士,看護師,准看護師,管理栄養士,栄養士,簿記1級,簿記2級,簿記3級"</formula1>
    </dataValidation>
    <dataValidation type="list" allowBlank="1" showInputMessage="1" showErrorMessage="1" sqref="BE11:BE37 BE54:BE83 BE96:BE125">
      <formula1>"　,◯,×"</formula1>
    </dataValidation>
    <dataValidation type="list" allowBlank="1" showInputMessage="1" showErrorMessage="1" sqref="Q85:R86 Q11:R13">
      <formula1>"　,大学院,大学,短大,専門学校,高校,中学校,特別支援学校"</formula1>
    </dataValidation>
    <dataValidation type="list" allowBlank="1" showInputMessage="1" showErrorMessage="1" sqref="B13:D13">
      <formula1>"　,常勤,非常勤,短時間"</formula1>
    </dataValidation>
    <dataValidation type="list" allowBlank="1" showInputMessage="1" showErrorMessage="1" sqref="AC13 AA13 AC16 AA16 AC34 AA34 AC19 AA19 AC22 AA22 AC25 AA25 AC28 AA28 AC110 AA110 AC98 AA98 AC68 AA68 AC116 AA116 AC56 AA56 AC74 AA74 AC59 AA59 AC62 AA62 AC65 AA65 AC31 AA31 AC101 AA101 AC80 AA80 AC77 AA77 AC104 AA104 AC71 AA71 AC107 AA107 AC122 AA122 AC119 AA119 AC113 AA113 AC125 AA125 AC37 AA37 AC83 AA83">
      <formula1>"　,格付表,月給,日給,時給"</formula1>
    </dataValidation>
    <dataValidation type="list" errorStyle="information" allowBlank="1" showInputMessage="1" sqref="B123:F124 B96:F97 B99:F100 B102:F103 B105:F106 B108:F109 B111:F112 B114:F115 B117:F118 B120:F121 B54:F55 B57:F58 B60:F61 B63:F64 B66:F67 B69:F70 B72:F73 B75:F76 B78:F79 B81:F82 B14:F15 B17:F18 B20:F21 B23:F24 B26:F27 B29:F30 B32:F33 B35:F36">
      <formula1>"　,園長,副園長,教頭,主幹養護教諭,養護教諭,養護助教諭,看護師,准看護師,主幹栄養教諭,栄養教諭,調理員,栄養士,事務員,教育・保育補助員,用務員"</formula1>
    </dataValidation>
    <dataValidation type="list" errorStyle="information" allowBlank="1" showInputMessage="1" sqref="B125:D125 B98:D98 B101:D101 B104:D104 B107:D107 B110:D110 B113:D113 B116:D116 B119:D119 B122:D122 B56:D56 B59:D59 B62:D62 B65:D65 B68:D68 B71:D71 B74:D74 B77:D77 B80:D80 B83:D83 B16:D16 B19:D19 B22:D22 B25:D25 B28:D28 B31:D31 B34:D34 B37:D37">
      <formula1>"　,常勤,非常勤,短時間"</formula1>
    </dataValidation>
    <dataValidation type="list" errorStyle="information" allowBlank="1" showInputMessage="1" sqref="N123:P123 N96:P96 N99:P99 N102:P102 N105:P105 N108:P108 N111:P111 N114:P114 N117:P117 N120:P120 N54:P54 N57:P57 N60:P60 N63:P63 N66:P66 N69:P69 N72:P72 N75:P75 N78:P78 N81:P81 N14:P14 N17:P17 N20:P20 N23:P23 N26:P26 N29:P29 N32:P32 N35:P35">
      <formula1>"有,無"</formula1>
    </dataValidation>
    <dataValidation type="list" errorStyle="information" allowBlank="1" showInputMessage="1" sqref="N124:P125 N97:P98 N100:P101 N103:P104 N106:P107 N109:P110 N112:P113 N115:P116 N118:P119 N121:P122 N55:P56 N58:P59 N61:P62 N64:P65 N67:P68 N70:P71 N73:P74 N76:P77 N79:P80 N82:P83 N15:P16 N18:P19 N21:P22 N24:P25 N27:P28 N30:P31 N33:P34 N36:P37">
      <formula1>"　,施設長,保育士,幼稚園教諭,看護師,准看護師,管理栄養士,栄養士,簿記1級,簿記2級,簿記3級"</formula1>
    </dataValidation>
    <dataValidation type="list" errorStyle="information" allowBlank="1" showInputMessage="1" sqref="Q96:R125 Q54:R83 Q14:R37">
      <formula1>"　,大学院,大学,短大,専門学校,高校,中学校,特別支援学校"</formula1>
    </dataValidation>
  </dataValidations>
  <printOptions horizontalCentered="1"/>
  <pageMargins left="0.19685039370078741" right="0.19685039370078741" top="0.62992125984251968" bottom="0.39370078740157483" header="0.19685039370078741" footer="0.19685039370078741"/>
  <pageSetup paperSize="9" orientation="landscape" r:id="rId1"/>
  <headerFooter alignWithMargins="0"/>
  <rowBreaks count="2" manualBreakCount="2">
    <brk id="43" max="61" man="1"/>
    <brk id="85" max="61"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fitToPage="1"/>
  </sheetPr>
  <dimension ref="A1:BP61"/>
  <sheetViews>
    <sheetView showGridLines="0" zoomScaleNormal="100" zoomScaleSheetLayoutView="100" workbookViewId="0">
      <selection activeCell="AH5" sqref="AH5"/>
    </sheetView>
  </sheetViews>
  <sheetFormatPr defaultColWidth="8" defaultRowHeight="12"/>
  <cols>
    <col min="1" max="1" width="1.5" style="18" customWidth="1"/>
    <col min="2" max="25" width="2.375" style="18" customWidth="1"/>
    <col min="26" max="26" width="3.5" style="18" customWidth="1"/>
    <col min="27" max="79" width="2.375" style="18" customWidth="1"/>
    <col min="80" max="85" width="3.625" style="18" customWidth="1"/>
    <col min="86" max="16384" width="8" style="18"/>
  </cols>
  <sheetData>
    <row r="1" spans="1:68" ht="14.1" customHeight="1">
      <c r="A1" s="3333" t="s">
        <v>1733</v>
      </c>
      <c r="B1" s="3333"/>
      <c r="C1" s="3333"/>
      <c r="D1" s="3333"/>
      <c r="E1" s="3333"/>
      <c r="F1" s="3333"/>
      <c r="G1" s="3333"/>
      <c r="H1" s="3333"/>
      <c r="I1" s="3333"/>
      <c r="J1" s="3333"/>
      <c r="K1" s="3333"/>
      <c r="L1" s="3333"/>
      <c r="M1" s="3333"/>
      <c r="N1" s="3333"/>
      <c r="O1" s="3333"/>
      <c r="P1" s="3333"/>
      <c r="Q1" s="3333"/>
      <c r="R1" s="3333"/>
      <c r="S1" s="3333"/>
      <c r="T1" s="3333"/>
      <c r="U1" s="3333"/>
      <c r="V1" s="3333"/>
      <c r="W1" s="3333"/>
      <c r="X1" s="3333"/>
      <c r="Y1" s="3333"/>
      <c r="Z1" s="3333"/>
      <c r="AA1" s="3333"/>
      <c r="AB1" s="3333"/>
      <c r="AC1" s="3333"/>
      <c r="AD1" s="3333"/>
      <c r="AE1" s="3333"/>
      <c r="AF1" s="3333"/>
      <c r="AG1" s="3333"/>
      <c r="AH1" s="3333"/>
      <c r="AI1" s="3333"/>
      <c r="AJ1" s="3333"/>
      <c r="AK1" s="3333"/>
      <c r="AL1" s="3333"/>
      <c r="AM1" s="3333"/>
    </row>
    <row r="2" spans="1:68" ht="5.0999999999999996" customHeight="1" thickBot="1"/>
    <row r="3" spans="1:68" ht="14.1" customHeight="1">
      <c r="A3" s="3334" t="s">
        <v>635</v>
      </c>
      <c r="B3" s="3335"/>
      <c r="C3" s="3335"/>
      <c r="D3" s="3335"/>
      <c r="E3" s="3335"/>
      <c r="F3" s="3335"/>
      <c r="G3" s="3335"/>
      <c r="H3" s="3335"/>
      <c r="I3" s="3335"/>
      <c r="J3" s="3335"/>
      <c r="K3" s="3335"/>
      <c r="L3" s="3335"/>
      <c r="M3" s="3335"/>
      <c r="N3" s="3335"/>
      <c r="O3" s="3335"/>
      <c r="P3" s="3335"/>
      <c r="Q3" s="3335"/>
      <c r="R3" s="3335"/>
      <c r="S3" s="3335"/>
      <c r="T3" s="3335"/>
      <c r="U3" s="3335"/>
      <c r="V3" s="3335"/>
      <c r="W3" s="3335"/>
      <c r="X3" s="3335"/>
      <c r="Y3" s="3335"/>
      <c r="Z3" s="4378"/>
      <c r="AA3" s="3403" t="s">
        <v>182</v>
      </c>
      <c r="AB3" s="3335"/>
      <c r="AC3" s="3335"/>
      <c r="AD3" s="3335"/>
      <c r="AE3" s="3335"/>
      <c r="AF3" s="3335"/>
      <c r="AG3" s="3335"/>
      <c r="AH3" s="3335"/>
      <c r="AI3" s="3335"/>
      <c r="AJ3" s="3335"/>
      <c r="AK3" s="3335"/>
      <c r="AL3" s="3335"/>
      <c r="AM3" s="3404"/>
    </row>
    <row r="4" spans="1:68" ht="6.95" customHeight="1">
      <c r="A4" s="3"/>
      <c r="B4" s="1746"/>
      <c r="C4" s="1746"/>
      <c r="D4" s="1759"/>
      <c r="E4" s="164"/>
      <c r="F4" s="164"/>
      <c r="G4" s="164"/>
      <c r="H4" s="164"/>
      <c r="I4" s="164"/>
      <c r="J4" s="164"/>
      <c r="K4" s="164"/>
      <c r="L4" s="164"/>
      <c r="M4" s="164"/>
      <c r="N4" s="164"/>
      <c r="O4" s="164"/>
      <c r="P4" s="164"/>
      <c r="Q4" s="164"/>
      <c r="R4" s="164"/>
      <c r="S4" s="1753"/>
      <c r="T4" s="1753"/>
      <c r="U4" s="1746"/>
      <c r="V4" s="1753"/>
      <c r="W4" s="1753"/>
      <c r="X4" s="1746"/>
      <c r="AA4" s="758"/>
      <c r="AB4" s="1742"/>
      <c r="AC4" s="1742"/>
      <c r="AD4" s="1742"/>
      <c r="AE4" s="1742"/>
      <c r="AF4" s="1742"/>
      <c r="AG4" s="1742"/>
      <c r="AH4" s="1742"/>
      <c r="AI4" s="1742"/>
      <c r="AJ4" s="1742"/>
      <c r="AK4" s="2304"/>
      <c r="AL4" s="2304"/>
      <c r="AM4" s="96"/>
      <c r="AN4" s="37"/>
    </row>
    <row r="5" spans="1:68" ht="14.1" customHeight="1">
      <c r="A5" s="3"/>
      <c r="B5" s="1967" t="s">
        <v>2328</v>
      </c>
      <c r="C5" s="1748"/>
      <c r="D5" s="1748"/>
      <c r="E5" s="1748"/>
      <c r="F5" s="1748"/>
      <c r="G5" s="1748"/>
      <c r="H5" s="1748"/>
      <c r="I5" s="1748"/>
      <c r="J5" s="1748"/>
      <c r="K5" s="1748"/>
      <c r="L5" s="1748"/>
      <c r="M5" s="1748"/>
      <c r="N5" s="1748"/>
      <c r="O5" s="1748"/>
      <c r="P5" s="1748"/>
      <c r="Q5" s="1748"/>
      <c r="R5" s="1748"/>
      <c r="S5" s="1748"/>
      <c r="T5" s="1748"/>
      <c r="U5" s="1748"/>
      <c r="V5" s="1748"/>
      <c r="W5" s="1748"/>
      <c r="X5" s="1748"/>
      <c r="Y5" s="1740"/>
      <c r="Z5" s="209"/>
      <c r="AA5" s="1748"/>
      <c r="AB5" s="1748"/>
      <c r="AC5" s="1748"/>
      <c r="AD5" s="1748"/>
      <c r="AE5" s="1748"/>
      <c r="AF5" s="1748"/>
      <c r="AG5" s="1748"/>
      <c r="AH5" s="1748"/>
      <c r="AI5" s="1748"/>
      <c r="AJ5" s="1748"/>
      <c r="AK5" s="2307"/>
      <c r="AL5" s="2307"/>
      <c r="AM5" s="207"/>
      <c r="AN5" s="37"/>
    </row>
    <row r="6" spans="1:68" ht="14.1" customHeight="1">
      <c r="A6" s="3"/>
      <c r="B6" s="1748"/>
      <c r="C6" s="1748" t="s">
        <v>2327</v>
      </c>
      <c r="D6" s="1748"/>
      <c r="E6" s="1748"/>
      <c r="F6" s="1748"/>
      <c r="G6" s="1748"/>
      <c r="H6" s="1748"/>
      <c r="I6" s="1748"/>
      <c r="J6" s="1748"/>
      <c r="K6" s="1748"/>
      <c r="L6" s="1748"/>
      <c r="M6" s="1748"/>
      <c r="N6" s="1748"/>
      <c r="O6" s="1753"/>
      <c r="P6" s="1748"/>
      <c r="Q6" s="1755"/>
      <c r="R6" s="1755"/>
      <c r="S6" s="5"/>
      <c r="T6" s="1754"/>
      <c r="U6" s="1754"/>
      <c r="V6" s="1748"/>
      <c r="W6" s="1748"/>
      <c r="X6" s="1748"/>
      <c r="Y6" s="1740"/>
      <c r="Z6" s="209"/>
      <c r="AA6" s="1740"/>
      <c r="AB6" s="1748"/>
      <c r="AC6" s="1748"/>
      <c r="AD6" s="1748"/>
      <c r="AE6" s="1748"/>
      <c r="AF6" s="1748"/>
      <c r="AG6" s="1748"/>
      <c r="AH6" s="1748"/>
      <c r="AI6" s="1748"/>
      <c r="AJ6" s="1748"/>
      <c r="AK6" s="2307"/>
      <c r="AL6" s="2307"/>
      <c r="AM6" s="207"/>
      <c r="AN6" s="37"/>
    </row>
    <row r="7" spans="1:68" ht="14.1" customHeight="1">
      <c r="A7" s="3"/>
      <c r="B7" s="1748"/>
      <c r="C7" s="1748" t="s">
        <v>628</v>
      </c>
      <c r="D7" s="1748"/>
      <c r="E7" s="1748"/>
      <c r="F7" s="1748"/>
      <c r="G7" s="1748"/>
      <c r="H7" s="1748"/>
      <c r="I7" s="1748"/>
      <c r="J7" s="1748"/>
      <c r="K7" s="1748"/>
      <c r="L7" s="1748"/>
      <c r="M7" s="1748"/>
      <c r="N7" s="1748"/>
      <c r="O7" s="1753"/>
      <c r="P7" s="1753"/>
      <c r="Q7" s="49"/>
      <c r="R7" s="49"/>
      <c r="S7" s="49"/>
      <c r="T7" s="49"/>
      <c r="U7" s="49"/>
      <c r="V7" s="49"/>
      <c r="W7" s="49"/>
      <c r="X7" s="1748"/>
      <c r="Y7" s="1740"/>
      <c r="Z7" s="209"/>
      <c r="AA7" s="1740"/>
      <c r="AB7" s="1748"/>
      <c r="AC7" s="1748"/>
      <c r="AD7" s="1748"/>
      <c r="AE7" s="1748"/>
      <c r="AF7" s="1748"/>
      <c r="AG7" s="1748"/>
      <c r="AH7" s="1748"/>
      <c r="AI7" s="1748"/>
      <c r="AJ7" s="1748"/>
      <c r="AK7" s="2307"/>
      <c r="AL7" s="2307"/>
      <c r="AM7" s="207"/>
      <c r="AN7" s="37"/>
    </row>
    <row r="8" spans="1:68" ht="14.1" customHeight="1">
      <c r="A8" s="3"/>
      <c r="B8" s="1748"/>
      <c r="C8" s="1748"/>
      <c r="D8" s="4674"/>
      <c r="E8" s="4674"/>
      <c r="F8" s="4674"/>
      <c r="G8" s="4674"/>
      <c r="H8" s="4674"/>
      <c r="I8" s="4674"/>
      <c r="J8" s="4674"/>
      <c r="K8" s="4674"/>
      <c r="L8" s="4674"/>
      <c r="M8" s="4674"/>
      <c r="N8" s="4674"/>
      <c r="O8" s="4674"/>
      <c r="P8" s="4674"/>
      <c r="Q8" s="4674"/>
      <c r="R8" s="4674"/>
      <c r="S8" s="4674"/>
      <c r="T8" s="4674"/>
      <c r="U8" s="4674"/>
      <c r="V8" s="4674"/>
      <c r="W8" s="4674"/>
      <c r="X8" s="4674"/>
      <c r="Y8" s="4674"/>
      <c r="Z8" s="209"/>
      <c r="AA8" s="1748"/>
      <c r="AB8" s="1748"/>
      <c r="AC8" s="1748"/>
      <c r="AD8" s="1748"/>
      <c r="AE8" s="1748"/>
      <c r="AF8" s="1748"/>
      <c r="AG8" s="1748"/>
      <c r="AH8" s="1748"/>
      <c r="AI8" s="1748"/>
      <c r="AJ8" s="1748"/>
      <c r="AK8" s="2307"/>
      <c r="AL8" s="2307"/>
      <c r="AM8" s="207"/>
      <c r="AN8" s="37"/>
    </row>
    <row r="9" spans="1:68" ht="14.1" customHeight="1">
      <c r="A9" s="3"/>
      <c r="B9" s="1748"/>
      <c r="C9" s="1748"/>
      <c r="D9" s="4674"/>
      <c r="E9" s="4674"/>
      <c r="F9" s="4674"/>
      <c r="G9" s="4674"/>
      <c r="H9" s="4674"/>
      <c r="I9" s="4674"/>
      <c r="J9" s="4674"/>
      <c r="K9" s="4674"/>
      <c r="L9" s="4674"/>
      <c r="M9" s="4674"/>
      <c r="N9" s="4674"/>
      <c r="O9" s="4674"/>
      <c r="P9" s="4674"/>
      <c r="Q9" s="4674"/>
      <c r="R9" s="4674"/>
      <c r="S9" s="4674"/>
      <c r="T9" s="4674"/>
      <c r="U9" s="4674"/>
      <c r="V9" s="4674"/>
      <c r="W9" s="4674"/>
      <c r="X9" s="4674"/>
      <c r="Y9" s="4674"/>
      <c r="Z9" s="209"/>
      <c r="AA9" s="1748"/>
      <c r="AB9" s="1748"/>
      <c r="AC9" s="1748"/>
      <c r="AD9" s="1748"/>
      <c r="AE9" s="1748"/>
      <c r="AF9" s="1748"/>
      <c r="AG9" s="1748"/>
      <c r="AH9" s="1748"/>
      <c r="AI9" s="1748"/>
      <c r="AJ9" s="1748"/>
      <c r="AK9" s="2307"/>
      <c r="AL9" s="2307"/>
      <c r="AM9" s="207"/>
      <c r="AN9" s="37"/>
    </row>
    <row r="10" spans="1:68" ht="14.1" customHeight="1">
      <c r="A10" s="3"/>
      <c r="B10" s="1748"/>
      <c r="C10" s="1748"/>
      <c r="D10" s="4674"/>
      <c r="E10" s="4674"/>
      <c r="F10" s="4674"/>
      <c r="G10" s="4674"/>
      <c r="H10" s="4674"/>
      <c r="I10" s="4674"/>
      <c r="J10" s="4674"/>
      <c r="K10" s="4674"/>
      <c r="L10" s="4674"/>
      <c r="M10" s="4674"/>
      <c r="N10" s="4674"/>
      <c r="O10" s="4674"/>
      <c r="P10" s="4674"/>
      <c r="Q10" s="4674"/>
      <c r="R10" s="4674"/>
      <c r="S10" s="4674"/>
      <c r="T10" s="4674"/>
      <c r="U10" s="4674"/>
      <c r="V10" s="4674"/>
      <c r="W10" s="4674"/>
      <c r="X10" s="4674"/>
      <c r="Y10" s="4674"/>
      <c r="Z10" s="209"/>
      <c r="AA10" s="1748"/>
      <c r="AB10" s="1748"/>
      <c r="AC10" s="1748"/>
      <c r="AD10" s="1748"/>
      <c r="AE10" s="1748"/>
      <c r="AF10" s="1748"/>
      <c r="AG10" s="1748"/>
      <c r="AH10" s="1748"/>
      <c r="AI10" s="1748"/>
      <c r="AJ10" s="1748"/>
      <c r="AK10" s="2307"/>
      <c r="AL10" s="2307"/>
      <c r="AM10" s="207"/>
      <c r="AN10" s="37"/>
    </row>
    <row r="11" spans="1:68" ht="14.1" customHeight="1">
      <c r="A11" s="3"/>
      <c r="B11" s="1748"/>
      <c r="C11" s="1748"/>
      <c r="D11" s="1753"/>
      <c r="E11" s="1753"/>
      <c r="F11" s="1753"/>
      <c r="G11" s="1753"/>
      <c r="H11" s="1753"/>
      <c r="I11" s="1753"/>
      <c r="J11" s="1753"/>
      <c r="K11" s="1753"/>
      <c r="L11" s="1753"/>
      <c r="M11" s="1753"/>
      <c r="N11" s="1753"/>
      <c r="O11" s="1753"/>
      <c r="P11" s="1753"/>
      <c r="Q11" s="1753"/>
      <c r="R11" s="1753"/>
      <c r="S11" s="1753"/>
      <c r="T11" s="1753"/>
      <c r="U11" s="1753"/>
      <c r="V11" s="1753"/>
      <c r="W11" s="1753"/>
      <c r="X11" s="1748"/>
      <c r="Y11" s="1740"/>
      <c r="Z11" s="209"/>
      <c r="AA11" s="1748"/>
      <c r="AB11" s="1748"/>
      <c r="AC11" s="1748"/>
      <c r="AD11" s="1748"/>
      <c r="AE11" s="1748"/>
      <c r="AF11" s="1748"/>
      <c r="AG11" s="1748"/>
      <c r="AH11" s="1748"/>
      <c r="AI11" s="1748"/>
      <c r="AJ11" s="1748"/>
      <c r="AK11" s="2307"/>
      <c r="AL11" s="2307"/>
      <c r="AM11" s="207"/>
      <c r="AN11" s="37"/>
      <c r="AO11" s="18" t="s">
        <v>1198</v>
      </c>
    </row>
    <row r="12" spans="1:68" ht="14.1" customHeight="1">
      <c r="A12" s="3"/>
      <c r="B12" s="1971" t="s">
        <v>2104</v>
      </c>
      <c r="C12" s="1748"/>
      <c r="D12" s="1748"/>
      <c r="E12" s="1748"/>
      <c r="F12" s="1748"/>
      <c r="G12" s="1748"/>
      <c r="H12" s="1748"/>
      <c r="I12" s="1748"/>
      <c r="J12" s="1748"/>
      <c r="K12" s="1748"/>
      <c r="L12" s="1748"/>
      <c r="M12" s="1748"/>
      <c r="N12" s="1748"/>
      <c r="O12" s="1753"/>
      <c r="P12" s="3053"/>
      <c r="Q12" s="3053"/>
      <c r="R12" s="1753"/>
      <c r="S12" s="3053"/>
      <c r="T12" s="3053"/>
      <c r="U12" s="1753"/>
      <c r="V12" s="1748"/>
      <c r="W12" s="1748"/>
      <c r="X12" s="191"/>
      <c r="Y12" s="1748"/>
      <c r="Z12" s="336"/>
      <c r="AA12" s="1786"/>
      <c r="AB12" s="2975" t="s">
        <v>1830</v>
      </c>
      <c r="AC12" s="2975"/>
      <c r="AD12" s="2975"/>
      <c r="AE12" s="2975"/>
      <c r="AF12" s="2975"/>
      <c r="AG12" s="2975"/>
      <c r="AH12" s="2975"/>
      <c r="AI12" s="2975"/>
      <c r="AJ12" s="2975"/>
      <c r="AK12" s="2975"/>
      <c r="AL12" s="2975"/>
      <c r="AM12" s="3121"/>
      <c r="AN12" s="83"/>
      <c r="AO12" s="5874" t="s">
        <v>1364</v>
      </c>
      <c r="AP12" s="5874"/>
      <c r="AQ12" s="5874"/>
      <c r="AR12" s="5874"/>
      <c r="AS12" s="5874"/>
      <c r="AT12" s="5874"/>
      <c r="AU12" s="5874"/>
      <c r="AV12" s="5874"/>
      <c r="AW12" s="5874"/>
      <c r="AX12" s="5874"/>
      <c r="AY12" s="5874"/>
      <c r="AZ12" s="5874"/>
      <c r="BA12" s="5874"/>
      <c r="BB12" s="5874"/>
      <c r="BC12" s="5874"/>
      <c r="BD12" s="5874"/>
      <c r="BE12" s="5874"/>
      <c r="BF12" s="5874"/>
      <c r="BG12" s="5874"/>
      <c r="BH12" s="5874"/>
      <c r="BI12" s="5874"/>
      <c r="BJ12" s="5874"/>
      <c r="BK12" s="5874"/>
      <c r="BL12" s="5874"/>
      <c r="BM12" s="5874"/>
      <c r="BN12" s="5874"/>
      <c r="BO12" s="5874"/>
      <c r="BP12" s="5874"/>
    </row>
    <row r="13" spans="1:68" ht="14.1" customHeight="1">
      <c r="A13" s="3"/>
      <c r="B13" s="1748" t="s">
        <v>453</v>
      </c>
      <c r="C13" s="1748"/>
      <c r="D13" s="1748"/>
      <c r="E13" s="1748"/>
      <c r="F13" s="1748"/>
      <c r="G13" s="1748"/>
      <c r="H13" s="1748"/>
      <c r="I13" s="1748"/>
      <c r="J13" s="1748"/>
      <c r="K13" s="1748"/>
      <c r="L13" s="1748"/>
      <c r="M13" s="1748"/>
      <c r="N13" s="1748"/>
      <c r="O13" s="1748"/>
      <c r="P13" s="1755"/>
      <c r="Q13" s="1748"/>
      <c r="R13" s="1755"/>
      <c r="S13" s="1755"/>
      <c r="T13" s="5"/>
      <c r="U13" s="1754"/>
      <c r="V13" s="1754"/>
      <c r="W13" s="1748"/>
      <c r="X13" s="1748"/>
      <c r="Y13" s="1748"/>
      <c r="Z13" s="336"/>
      <c r="AA13" s="1733"/>
      <c r="AB13" s="2975"/>
      <c r="AC13" s="2975"/>
      <c r="AD13" s="2975"/>
      <c r="AE13" s="2975"/>
      <c r="AF13" s="2975"/>
      <c r="AG13" s="2975"/>
      <c r="AH13" s="2975"/>
      <c r="AI13" s="2975"/>
      <c r="AJ13" s="2975"/>
      <c r="AK13" s="2975"/>
      <c r="AL13" s="2975"/>
      <c r="AM13" s="3121"/>
      <c r="AN13" s="83"/>
      <c r="AO13" s="5874"/>
      <c r="AP13" s="5874"/>
      <c r="AQ13" s="5874"/>
      <c r="AR13" s="5874"/>
      <c r="AS13" s="5874"/>
      <c r="AT13" s="5874"/>
      <c r="AU13" s="5874"/>
      <c r="AV13" s="5874"/>
      <c r="AW13" s="5874"/>
      <c r="AX13" s="5874"/>
      <c r="AY13" s="5874"/>
      <c r="AZ13" s="5874"/>
      <c r="BA13" s="5874"/>
      <c r="BB13" s="5874"/>
      <c r="BC13" s="5874"/>
      <c r="BD13" s="5874"/>
      <c r="BE13" s="5874"/>
      <c r="BF13" s="5874"/>
      <c r="BG13" s="5874"/>
      <c r="BH13" s="5874"/>
      <c r="BI13" s="5874"/>
      <c r="BJ13" s="5874"/>
      <c r="BK13" s="5874"/>
      <c r="BL13" s="5874"/>
      <c r="BM13" s="5874"/>
      <c r="BN13" s="5874"/>
      <c r="BO13" s="5874"/>
      <c r="BP13" s="5874"/>
    </row>
    <row r="14" spans="1:68" ht="14.1" customHeight="1">
      <c r="A14" s="3"/>
      <c r="B14" s="1748"/>
      <c r="C14" s="1748"/>
      <c r="D14" s="1748"/>
      <c r="E14" s="1748"/>
      <c r="F14" s="1748"/>
      <c r="G14" s="1748"/>
      <c r="H14" s="1748"/>
      <c r="I14" s="1748"/>
      <c r="J14" s="1748"/>
      <c r="K14" s="1748"/>
      <c r="L14" s="1748"/>
      <c r="M14" s="1748"/>
      <c r="N14" s="1748"/>
      <c r="O14" s="1748"/>
      <c r="P14" s="1753"/>
      <c r="Q14" s="1753"/>
      <c r="R14" s="49"/>
      <c r="S14" s="49"/>
      <c r="T14" s="49"/>
      <c r="U14" s="49"/>
      <c r="V14" s="49"/>
      <c r="W14" s="49"/>
      <c r="X14" s="49"/>
      <c r="Y14" s="1748"/>
      <c r="Z14" s="336"/>
      <c r="AA14" s="1733"/>
      <c r="AB14" s="2975"/>
      <c r="AC14" s="2975"/>
      <c r="AD14" s="2975"/>
      <c r="AE14" s="2975"/>
      <c r="AF14" s="2975"/>
      <c r="AG14" s="2975"/>
      <c r="AH14" s="2975"/>
      <c r="AI14" s="2975"/>
      <c r="AJ14" s="2975"/>
      <c r="AK14" s="2975"/>
      <c r="AL14" s="2975"/>
      <c r="AM14" s="3121"/>
      <c r="AN14" s="83"/>
      <c r="AO14" s="5874"/>
      <c r="AP14" s="5874"/>
      <c r="AQ14" s="5874"/>
      <c r="AR14" s="5874"/>
      <c r="AS14" s="5874"/>
      <c r="AT14" s="5874"/>
      <c r="AU14" s="5874"/>
      <c r="AV14" s="5874"/>
      <c r="AW14" s="5874"/>
      <c r="AX14" s="5874"/>
      <c r="AY14" s="5874"/>
      <c r="AZ14" s="5874"/>
      <c r="BA14" s="5874"/>
      <c r="BB14" s="5874"/>
      <c r="BC14" s="5874"/>
      <c r="BD14" s="5874"/>
      <c r="BE14" s="5874"/>
      <c r="BF14" s="5874"/>
      <c r="BG14" s="5874"/>
      <c r="BH14" s="5874"/>
      <c r="BI14" s="5874"/>
      <c r="BJ14" s="5874"/>
      <c r="BK14" s="5874"/>
      <c r="BL14" s="5874"/>
      <c r="BM14" s="5874"/>
      <c r="BN14" s="5874"/>
      <c r="BO14" s="5874"/>
      <c r="BP14" s="5874"/>
    </row>
    <row r="15" spans="1:68" ht="14.1" customHeight="1">
      <c r="A15" s="3"/>
      <c r="B15" s="1748" t="s">
        <v>940</v>
      </c>
      <c r="C15" s="1748"/>
      <c r="D15" s="1753"/>
      <c r="E15" s="1753"/>
      <c r="F15" s="1753"/>
      <c r="G15" s="1753"/>
      <c r="H15" s="1753"/>
      <c r="I15" s="1753"/>
      <c r="J15" s="1753"/>
      <c r="K15" s="1753"/>
      <c r="L15" s="1753"/>
      <c r="M15" s="1753"/>
      <c r="N15" s="1753"/>
      <c r="O15" s="1753"/>
      <c r="P15" s="1736"/>
      <c r="Q15" s="191"/>
      <c r="R15" s="191"/>
      <c r="S15" s="191"/>
      <c r="T15" s="191"/>
      <c r="U15" s="1941"/>
      <c r="V15" s="1941"/>
      <c r="W15" s="1937"/>
      <c r="X15" s="1937"/>
      <c r="Y15" s="1937"/>
      <c r="Z15" s="336"/>
      <c r="AA15" s="1935"/>
      <c r="AB15" s="2975"/>
      <c r="AC15" s="2975"/>
      <c r="AD15" s="2975"/>
      <c r="AE15" s="2975"/>
      <c r="AF15" s="2975"/>
      <c r="AG15" s="2975"/>
      <c r="AH15" s="2975"/>
      <c r="AI15" s="2975"/>
      <c r="AJ15" s="2975"/>
      <c r="AK15" s="2975"/>
      <c r="AL15" s="2975"/>
      <c r="AM15" s="3121"/>
      <c r="AN15" s="83"/>
      <c r="AO15" s="5874"/>
      <c r="AP15" s="5874"/>
      <c r="AQ15" s="5874"/>
      <c r="AR15" s="5874"/>
      <c r="AS15" s="5874"/>
      <c r="AT15" s="5874"/>
      <c r="AU15" s="5874"/>
      <c r="AV15" s="5874"/>
      <c r="AW15" s="5874"/>
      <c r="AX15" s="5874"/>
      <c r="AY15" s="5874"/>
      <c r="AZ15" s="5874"/>
      <c r="BA15" s="5874"/>
      <c r="BB15" s="5874"/>
      <c r="BC15" s="5874"/>
      <c r="BD15" s="5874"/>
      <c r="BE15" s="5874"/>
      <c r="BF15" s="5874"/>
      <c r="BG15" s="5874"/>
      <c r="BH15" s="5874"/>
      <c r="BI15" s="5874"/>
      <c r="BJ15" s="5874"/>
      <c r="BK15" s="5874"/>
      <c r="BL15" s="5874"/>
      <c r="BM15" s="5874"/>
      <c r="BN15" s="5874"/>
      <c r="BO15" s="5874"/>
      <c r="BP15" s="5874"/>
    </row>
    <row r="16" spans="1:68" ht="14.1" customHeight="1">
      <c r="A16" s="3"/>
      <c r="B16" s="1748"/>
      <c r="C16" s="1748"/>
      <c r="D16" s="1748"/>
      <c r="E16" s="1748"/>
      <c r="F16" s="1748"/>
      <c r="G16" s="1748"/>
      <c r="H16" s="1748"/>
      <c r="I16" s="1748"/>
      <c r="J16" s="1748"/>
      <c r="K16" s="1748"/>
      <c r="L16" s="1748"/>
      <c r="M16" s="1748"/>
      <c r="N16" s="1748"/>
      <c r="O16" s="1748"/>
      <c r="P16" s="1755"/>
      <c r="Q16" s="1748"/>
      <c r="R16" s="1755"/>
      <c r="S16" s="1755"/>
      <c r="T16" s="5"/>
      <c r="U16" s="1754"/>
      <c r="V16" s="1754"/>
      <c r="W16" s="1748"/>
      <c r="X16" s="1748"/>
      <c r="Y16" s="1748"/>
      <c r="Z16" s="336"/>
      <c r="AA16" s="1935"/>
      <c r="AB16" s="2975"/>
      <c r="AC16" s="2975"/>
      <c r="AD16" s="2975"/>
      <c r="AE16" s="2975"/>
      <c r="AF16" s="2975"/>
      <c r="AG16" s="2975"/>
      <c r="AH16" s="2975"/>
      <c r="AI16" s="2975"/>
      <c r="AJ16" s="2975"/>
      <c r="AK16" s="2975"/>
      <c r="AL16" s="2975"/>
      <c r="AM16" s="3121"/>
      <c r="AN16" s="83"/>
      <c r="AO16" s="5874"/>
      <c r="AP16" s="5874"/>
      <c r="AQ16" s="5874"/>
      <c r="AR16" s="5874"/>
      <c r="AS16" s="5874"/>
      <c r="AT16" s="5874"/>
      <c r="AU16" s="5874"/>
      <c r="AV16" s="5874"/>
      <c r="AW16" s="5874"/>
      <c r="AX16" s="5874"/>
      <c r="AY16" s="5874"/>
      <c r="AZ16" s="5874"/>
      <c r="BA16" s="5874"/>
      <c r="BB16" s="5874"/>
      <c r="BC16" s="5874"/>
      <c r="BD16" s="5874"/>
      <c r="BE16" s="5874"/>
      <c r="BF16" s="5874"/>
      <c r="BG16" s="5874"/>
      <c r="BH16" s="5874"/>
      <c r="BI16" s="5874"/>
      <c r="BJ16" s="5874"/>
      <c r="BK16" s="5874"/>
      <c r="BL16" s="5874"/>
      <c r="BM16" s="5874"/>
      <c r="BN16" s="5874"/>
      <c r="BO16" s="5874"/>
      <c r="BP16" s="5874"/>
    </row>
    <row r="17" spans="1:68" ht="14.1" customHeight="1">
      <c r="A17" s="3"/>
      <c r="B17" s="1937"/>
      <c r="C17" s="1937"/>
      <c r="D17" s="1937"/>
      <c r="E17" s="1937"/>
      <c r="F17" s="1937"/>
      <c r="G17" s="1937"/>
      <c r="H17" s="1937"/>
      <c r="I17" s="1937"/>
      <c r="J17" s="1937"/>
      <c r="K17" s="1937"/>
      <c r="L17" s="1937"/>
      <c r="M17" s="1937"/>
      <c r="N17" s="1937"/>
      <c r="O17" s="1937"/>
      <c r="P17" s="1940"/>
      <c r="Q17" s="1937"/>
      <c r="R17" s="1940"/>
      <c r="S17" s="1940"/>
      <c r="T17" s="5"/>
      <c r="U17" s="1941"/>
      <c r="V17" s="1941"/>
      <c r="W17" s="1937"/>
      <c r="X17" s="1937"/>
      <c r="Y17" s="1937"/>
      <c r="Z17" s="336"/>
      <c r="AA17" s="1935"/>
      <c r="AB17" s="2975"/>
      <c r="AC17" s="2975"/>
      <c r="AD17" s="2975"/>
      <c r="AE17" s="2975"/>
      <c r="AF17" s="2975"/>
      <c r="AG17" s="2975"/>
      <c r="AH17" s="2975"/>
      <c r="AI17" s="2975"/>
      <c r="AJ17" s="2975"/>
      <c r="AK17" s="2975"/>
      <c r="AL17" s="2975"/>
      <c r="AM17" s="3121"/>
      <c r="AN17" s="83"/>
      <c r="AO17" s="5874"/>
      <c r="AP17" s="5874"/>
      <c r="AQ17" s="5874"/>
      <c r="AR17" s="5874"/>
      <c r="AS17" s="5874"/>
      <c r="AT17" s="5874"/>
      <c r="AU17" s="5874"/>
      <c r="AV17" s="5874"/>
      <c r="AW17" s="5874"/>
      <c r="AX17" s="5874"/>
      <c r="AY17" s="5874"/>
      <c r="AZ17" s="5874"/>
      <c r="BA17" s="5874"/>
      <c r="BB17" s="5874"/>
      <c r="BC17" s="5874"/>
      <c r="BD17" s="5874"/>
      <c r="BE17" s="5874"/>
      <c r="BF17" s="5874"/>
      <c r="BG17" s="5874"/>
      <c r="BH17" s="5874"/>
      <c r="BI17" s="5874"/>
      <c r="BJ17" s="5874"/>
      <c r="BK17" s="5874"/>
      <c r="BL17" s="5874"/>
      <c r="BM17" s="5874"/>
      <c r="BN17" s="5874"/>
      <c r="BO17" s="5874"/>
      <c r="BP17" s="5874"/>
    </row>
    <row r="18" spans="1:68" ht="14.1" customHeight="1">
      <c r="A18" s="3"/>
      <c r="B18" s="1748" t="s">
        <v>2329</v>
      </c>
      <c r="C18" s="191"/>
      <c r="D18" s="1736"/>
      <c r="E18" s="1736"/>
      <c r="F18" s="1736"/>
      <c r="G18" s="1736"/>
      <c r="H18" s="1736"/>
      <c r="I18" s="1736"/>
      <c r="J18" s="1736"/>
      <c r="K18" s="1736"/>
      <c r="L18" s="1736"/>
      <c r="M18" s="1736"/>
      <c r="N18" s="1736"/>
      <c r="O18" s="1736"/>
      <c r="P18" s="1736"/>
      <c r="Q18" s="1736"/>
      <c r="R18" s="1736"/>
      <c r="S18" s="1736"/>
      <c r="T18" s="1736"/>
      <c r="U18" s="1736"/>
      <c r="V18" s="1736"/>
      <c r="W18" s="1736"/>
      <c r="X18" s="1736"/>
      <c r="Y18" s="191"/>
      <c r="Z18" s="336"/>
      <c r="AA18" s="1733"/>
      <c r="AB18" s="2975"/>
      <c r="AC18" s="2975"/>
      <c r="AD18" s="2975"/>
      <c r="AE18" s="2975"/>
      <c r="AF18" s="2975"/>
      <c r="AG18" s="2975"/>
      <c r="AH18" s="2975"/>
      <c r="AI18" s="2975"/>
      <c r="AJ18" s="2975"/>
      <c r="AK18" s="2975"/>
      <c r="AL18" s="2975"/>
      <c r="AM18" s="3121"/>
      <c r="AN18" s="83"/>
      <c r="AO18" s="5874"/>
      <c r="AP18" s="5874"/>
      <c r="AQ18" s="5874"/>
      <c r="AR18" s="5874"/>
      <c r="AS18" s="5874"/>
      <c r="AT18" s="5874"/>
      <c r="AU18" s="5874"/>
      <c r="AV18" s="5874"/>
      <c r="AW18" s="5874"/>
      <c r="AX18" s="5874"/>
      <c r="AY18" s="5874"/>
      <c r="AZ18" s="5874"/>
      <c r="BA18" s="5874"/>
      <c r="BB18" s="5874"/>
      <c r="BC18" s="5874"/>
      <c r="BD18" s="5874"/>
      <c r="BE18" s="5874"/>
      <c r="BF18" s="5874"/>
      <c r="BG18" s="5874"/>
      <c r="BH18" s="5874"/>
      <c r="BI18" s="5874"/>
      <c r="BJ18" s="5874"/>
      <c r="BK18" s="5874"/>
      <c r="BL18" s="5874"/>
      <c r="BM18" s="5874"/>
      <c r="BN18" s="5874"/>
      <c r="BO18" s="5874"/>
      <c r="BP18" s="5874"/>
    </row>
    <row r="19" spans="1:68" ht="14.1" customHeight="1">
      <c r="A19" s="3"/>
      <c r="B19" s="2424"/>
      <c r="C19" s="2424" t="s">
        <v>2331</v>
      </c>
      <c r="D19" s="191"/>
      <c r="E19" s="2423"/>
      <c r="F19" s="2423"/>
      <c r="G19" s="2423"/>
      <c r="H19" s="2423"/>
      <c r="I19" s="2423"/>
      <c r="J19" s="2423"/>
      <c r="K19" s="2423"/>
      <c r="L19" s="2423"/>
      <c r="M19" s="2423"/>
      <c r="N19" s="301"/>
      <c r="O19" s="2425"/>
      <c r="P19" s="2424"/>
      <c r="Q19" s="2423"/>
      <c r="R19" s="2423"/>
      <c r="S19" s="5"/>
      <c r="T19" s="2426"/>
      <c r="U19" s="2426"/>
      <c r="V19" s="2424"/>
      <c r="W19" s="2424"/>
      <c r="X19" s="1748"/>
      <c r="Y19" s="1748"/>
      <c r="Z19" s="336"/>
      <c r="AA19" s="1733"/>
      <c r="AB19" s="2975"/>
      <c r="AC19" s="2975"/>
      <c r="AD19" s="2975"/>
      <c r="AE19" s="2975"/>
      <c r="AF19" s="2975"/>
      <c r="AG19" s="2975"/>
      <c r="AH19" s="2975"/>
      <c r="AI19" s="2975"/>
      <c r="AJ19" s="2975"/>
      <c r="AK19" s="2975"/>
      <c r="AL19" s="2975"/>
      <c r="AM19" s="3121"/>
      <c r="AN19" s="83"/>
    </row>
    <row r="20" spans="1:68" ht="14.1" customHeight="1">
      <c r="A20" s="3"/>
      <c r="B20" s="1736"/>
      <c r="C20" s="1748" t="s">
        <v>2330</v>
      </c>
      <c r="D20" s="1736"/>
      <c r="E20" s="1736"/>
      <c r="F20" s="1736"/>
      <c r="G20" s="1736"/>
      <c r="H20" s="1736"/>
      <c r="I20" s="1736"/>
      <c r="J20" s="1736"/>
      <c r="K20" s="1736"/>
      <c r="L20" s="1736"/>
      <c r="M20" s="1736"/>
      <c r="N20" s="191"/>
      <c r="O20" s="188"/>
      <c r="P20" s="1753"/>
      <c r="Q20" s="1753"/>
      <c r="R20" s="1753"/>
      <c r="S20" s="49"/>
      <c r="T20" s="49"/>
      <c r="U20" s="49"/>
      <c r="V20" s="49"/>
      <c r="W20" s="49"/>
      <c r="X20" s="1748"/>
      <c r="Y20" s="1937"/>
      <c r="Z20" s="336"/>
      <c r="AA20" s="1935"/>
      <c r="AB20" s="2975"/>
      <c r="AC20" s="2975"/>
      <c r="AD20" s="2975"/>
      <c r="AE20" s="2975"/>
      <c r="AF20" s="2975"/>
      <c r="AG20" s="2975"/>
      <c r="AH20" s="2975"/>
      <c r="AI20" s="2975"/>
      <c r="AJ20" s="2975"/>
      <c r="AK20" s="2975"/>
      <c r="AL20" s="2975"/>
      <c r="AM20" s="3121"/>
      <c r="AN20" s="83"/>
    </row>
    <row r="21" spans="1:68" ht="14.1" customHeight="1">
      <c r="A21" s="3"/>
      <c r="B21" s="1937"/>
      <c r="C21" s="1937"/>
      <c r="D21" s="1937"/>
      <c r="E21" s="1937"/>
      <c r="F21" s="1937"/>
      <c r="G21" s="1937"/>
      <c r="H21" s="1937"/>
      <c r="I21" s="1937"/>
      <c r="J21" s="1937"/>
      <c r="K21" s="1937"/>
      <c r="L21" s="1937"/>
      <c r="M21" s="1937"/>
      <c r="N21" s="1937"/>
      <c r="O21" s="1937"/>
      <c r="P21" s="1940"/>
      <c r="Q21" s="1937"/>
      <c r="R21" s="1940"/>
      <c r="S21" s="1940"/>
      <c r="T21" s="5"/>
      <c r="U21" s="1941"/>
      <c r="V21" s="1941"/>
      <c r="W21" s="1937"/>
      <c r="X21" s="1937"/>
      <c r="Y21" s="1937"/>
      <c r="Z21" s="336"/>
      <c r="AA21" s="1935"/>
      <c r="AB21" s="2975"/>
      <c r="AC21" s="2975"/>
      <c r="AD21" s="2975"/>
      <c r="AE21" s="2975"/>
      <c r="AF21" s="2975"/>
      <c r="AG21" s="2975"/>
      <c r="AH21" s="2975"/>
      <c r="AI21" s="2975"/>
      <c r="AJ21" s="2975"/>
      <c r="AK21" s="2975"/>
      <c r="AL21" s="2975"/>
      <c r="AM21" s="3121"/>
      <c r="AN21" s="83"/>
    </row>
    <row r="22" spans="1:68" ht="14.1" customHeight="1">
      <c r="A22" s="3"/>
      <c r="B22" s="191" t="s">
        <v>941</v>
      </c>
      <c r="C22" s="191"/>
      <c r="D22" s="1748"/>
      <c r="E22" s="191"/>
      <c r="F22" s="1748"/>
      <c r="G22" s="1748"/>
      <c r="H22" s="1748"/>
      <c r="I22" s="1748"/>
      <c r="J22" s="1748"/>
      <c r="K22" s="1748"/>
      <c r="L22" s="1748"/>
      <c r="M22" s="1748"/>
      <c r="N22" s="1748"/>
      <c r="O22" s="1748"/>
      <c r="P22" s="1753"/>
      <c r="Q22" s="1748"/>
      <c r="R22" s="1755"/>
      <c r="S22" s="1755"/>
      <c r="T22" s="5"/>
      <c r="U22" s="1754"/>
      <c r="V22" s="1754"/>
      <c r="W22" s="1748"/>
      <c r="X22" s="1748"/>
      <c r="Y22" s="1748"/>
      <c r="Z22" s="404"/>
      <c r="AA22" s="1733"/>
      <c r="AB22" s="2975"/>
      <c r="AC22" s="2975"/>
      <c r="AD22" s="2975"/>
      <c r="AE22" s="2975"/>
      <c r="AF22" s="2975"/>
      <c r="AG22" s="2975"/>
      <c r="AH22" s="2975"/>
      <c r="AI22" s="2975"/>
      <c r="AJ22" s="2975"/>
      <c r="AK22" s="2975"/>
      <c r="AL22" s="2975"/>
      <c r="AM22" s="3121"/>
      <c r="AN22" s="83"/>
    </row>
    <row r="23" spans="1:68" ht="14.1" customHeight="1">
      <c r="A23" s="3"/>
      <c r="B23" s="507"/>
      <c r="C23" s="1748" t="s">
        <v>454</v>
      </c>
      <c r="D23" s="191"/>
      <c r="E23" s="191"/>
      <c r="F23" s="191"/>
      <c r="G23" s="191"/>
      <c r="H23" s="191"/>
      <c r="I23" s="191"/>
      <c r="J23" s="191"/>
      <c r="K23" s="1748"/>
      <c r="L23" s="1748"/>
      <c r="M23" s="1748"/>
      <c r="N23" s="1748"/>
      <c r="O23" s="301"/>
      <c r="P23" s="1755"/>
      <c r="Q23" s="1753"/>
      <c r="R23" s="49"/>
      <c r="S23" s="49"/>
      <c r="T23" s="49"/>
      <c r="U23" s="49"/>
      <c r="V23" s="49"/>
      <c r="W23" s="49"/>
      <c r="X23" s="49"/>
      <c r="Y23" s="1748"/>
      <c r="Z23" s="180"/>
      <c r="AA23" s="1787"/>
      <c r="AB23" s="1787"/>
      <c r="AC23" s="1787"/>
      <c r="AD23" s="1787"/>
      <c r="AE23" s="1787"/>
      <c r="AF23" s="1787"/>
      <c r="AG23" s="1787"/>
      <c r="AH23" s="1787"/>
      <c r="AI23" s="1787"/>
      <c r="AJ23" s="1787"/>
      <c r="AK23" s="1787"/>
      <c r="AL23" s="1787"/>
      <c r="AM23" s="1788"/>
      <c r="AN23" s="83"/>
    </row>
    <row r="24" spans="1:68" ht="14.1" customHeight="1">
      <c r="A24" s="3"/>
      <c r="B24" s="1736"/>
      <c r="C24" s="1736"/>
      <c r="D24" s="1748"/>
      <c r="E24" s="1736"/>
      <c r="F24" s="1736"/>
      <c r="G24" s="1736"/>
      <c r="H24" s="1736"/>
      <c r="I24" s="1736"/>
      <c r="J24" s="1736"/>
      <c r="K24" s="1736"/>
      <c r="L24" s="1736"/>
      <c r="M24" s="1736"/>
      <c r="N24" s="1736"/>
      <c r="O24" s="1736"/>
      <c r="P24" s="1736"/>
      <c r="Q24" s="1736"/>
      <c r="R24" s="1736"/>
      <c r="S24" s="1736"/>
      <c r="T24" s="1736"/>
      <c r="U24" s="1736"/>
      <c r="V24" s="1736"/>
      <c r="W24" s="1736"/>
      <c r="X24" s="1736"/>
      <c r="Y24" s="1736"/>
      <c r="Z24" s="209"/>
      <c r="AA24" s="1740"/>
      <c r="AB24" s="1740"/>
      <c r="AC24" s="1740"/>
      <c r="AD24" s="1740"/>
      <c r="AE24" s="1740"/>
      <c r="AF24" s="1740"/>
      <c r="AG24" s="1740"/>
      <c r="AH24" s="1740"/>
      <c r="AI24" s="1740"/>
      <c r="AJ24" s="1740"/>
      <c r="AK24" s="2299"/>
      <c r="AL24" s="2299"/>
      <c r="AM24" s="211"/>
      <c r="AN24" s="83"/>
    </row>
    <row r="25" spans="1:68" ht="14.1" customHeight="1">
      <c r="A25" s="3"/>
      <c r="B25" s="507"/>
      <c r="C25" s="191" t="s">
        <v>2287</v>
      </c>
      <c r="D25" s="1748"/>
      <c r="E25" s="1736"/>
      <c r="F25" s="1736"/>
      <c r="G25" s="1736"/>
      <c r="H25" s="1736"/>
      <c r="I25" s="1736"/>
      <c r="J25" s="1736"/>
      <c r="K25" s="1736"/>
      <c r="L25" s="1736"/>
      <c r="M25" s="1736"/>
      <c r="N25" s="1736"/>
      <c r="O25" s="1736"/>
      <c r="P25" s="1753"/>
      <c r="Q25" s="1753"/>
      <c r="R25" s="1736"/>
      <c r="S25" s="1753"/>
      <c r="T25" s="1753"/>
      <c r="U25" s="1736"/>
      <c r="V25" s="1736"/>
      <c r="W25" s="1736"/>
      <c r="X25" s="1736"/>
      <c r="Y25" s="1736"/>
      <c r="Z25" s="1736"/>
      <c r="AA25" s="1736"/>
      <c r="AB25" s="1736"/>
      <c r="AC25" s="1736"/>
      <c r="AD25" s="1736"/>
      <c r="AE25" s="1736"/>
      <c r="AF25" s="1736"/>
      <c r="AG25" s="1736"/>
      <c r="AH25" s="1748"/>
      <c r="AI25" s="1748"/>
      <c r="AJ25" s="1748"/>
      <c r="AK25" s="2307"/>
      <c r="AL25" s="2307"/>
      <c r="AM25" s="1789"/>
      <c r="AN25" s="83"/>
    </row>
    <row r="26" spans="1:68" ht="14.1" customHeight="1">
      <c r="A26" s="3"/>
      <c r="B26" s="507"/>
      <c r="C26" s="191"/>
      <c r="D26" s="1748" t="s">
        <v>2286</v>
      </c>
      <c r="E26" s="1736"/>
      <c r="F26" s="1736"/>
      <c r="G26" s="1736"/>
      <c r="H26" s="1736"/>
      <c r="I26" s="1736"/>
      <c r="J26" s="1736"/>
      <c r="K26" s="1736"/>
      <c r="L26" s="1736"/>
      <c r="M26" s="1736"/>
      <c r="N26" s="1736"/>
      <c r="O26" s="1736"/>
      <c r="P26" s="1757"/>
      <c r="Q26" s="1757"/>
      <c r="R26" s="1732"/>
      <c r="S26" s="1757"/>
      <c r="T26" s="1757"/>
      <c r="U26" s="1732"/>
      <c r="V26" s="1732"/>
      <c r="W26" s="1732"/>
      <c r="X26" s="1732"/>
      <c r="Y26" s="1732"/>
      <c r="Z26" s="1732"/>
      <c r="AA26" s="1732"/>
      <c r="AB26" s="1732"/>
      <c r="AC26" s="1732"/>
      <c r="AD26" s="1736"/>
      <c r="AE26" s="1736"/>
      <c r="AF26" s="1736"/>
      <c r="AG26" s="1736"/>
      <c r="AH26" s="1748"/>
      <c r="AI26" s="1748"/>
      <c r="AJ26" s="1748"/>
      <c r="AK26" s="2307"/>
      <c r="AL26" s="2307"/>
      <c r="AM26" s="1789"/>
      <c r="AN26" s="83"/>
    </row>
    <row r="27" spans="1:68" ht="14.45" customHeight="1">
      <c r="A27" s="3"/>
      <c r="B27" s="5867" t="s">
        <v>455</v>
      </c>
      <c r="C27" s="5868"/>
      <c r="D27" s="5868"/>
      <c r="E27" s="5868"/>
      <c r="F27" s="5868"/>
      <c r="G27" s="5868"/>
      <c r="H27" s="5869"/>
      <c r="I27" s="3267" t="s">
        <v>456</v>
      </c>
      <c r="J27" s="3268"/>
      <c r="K27" s="3268"/>
      <c r="L27" s="3268"/>
      <c r="M27" s="3268"/>
      <c r="N27" s="3268"/>
      <c r="O27" s="3269"/>
      <c r="P27" s="3273" t="s">
        <v>457</v>
      </c>
      <c r="Q27" s="3268"/>
      <c r="R27" s="3269"/>
      <c r="S27" s="3267" t="s">
        <v>1831</v>
      </c>
      <c r="T27" s="3268"/>
      <c r="U27" s="3268"/>
      <c r="V27" s="3268"/>
      <c r="W27" s="3268"/>
      <c r="X27" s="3268"/>
      <c r="Y27" s="3268"/>
      <c r="Z27" s="3268"/>
      <c r="AA27" s="3268"/>
      <c r="AB27" s="3268"/>
      <c r="AC27" s="3268"/>
      <c r="AD27" s="3268"/>
      <c r="AE27" s="3268"/>
      <c r="AF27" s="3268"/>
      <c r="AG27" s="3268"/>
      <c r="AH27" s="3268"/>
      <c r="AI27" s="3268"/>
      <c r="AJ27" s="3268"/>
      <c r="AK27" s="2301"/>
      <c r="AL27" s="2302"/>
      <c r="AM27" s="93"/>
      <c r="AN27" s="83"/>
    </row>
    <row r="28" spans="1:68" ht="14.45" customHeight="1" thickBot="1">
      <c r="A28" s="3"/>
      <c r="B28" s="408"/>
      <c r="C28" s="261"/>
      <c r="D28" s="5873" t="s">
        <v>458</v>
      </c>
      <c r="E28" s="5873"/>
      <c r="F28" s="5873"/>
      <c r="G28" s="261"/>
      <c r="H28" s="409"/>
      <c r="I28" s="5870"/>
      <c r="J28" s="5871"/>
      <c r="K28" s="5871"/>
      <c r="L28" s="5871"/>
      <c r="M28" s="5871"/>
      <c r="N28" s="5871"/>
      <c r="O28" s="5872"/>
      <c r="P28" s="5870"/>
      <c r="Q28" s="5871"/>
      <c r="R28" s="5872"/>
      <c r="S28" s="5870" t="s">
        <v>2326</v>
      </c>
      <c r="T28" s="5871"/>
      <c r="U28" s="5871"/>
      <c r="V28" s="5871"/>
      <c r="W28" s="5871"/>
      <c r="X28" s="5871"/>
      <c r="Y28" s="5871"/>
      <c r="Z28" s="5871"/>
      <c r="AA28" s="5871"/>
      <c r="AB28" s="5871"/>
      <c r="AC28" s="5871"/>
      <c r="AD28" s="5871"/>
      <c r="AE28" s="5871"/>
      <c r="AF28" s="5871"/>
      <c r="AG28" s="5871"/>
      <c r="AH28" s="5871"/>
      <c r="AI28" s="5871"/>
      <c r="AJ28" s="5871"/>
      <c r="AK28" s="2319"/>
      <c r="AL28" s="2320"/>
      <c r="AM28" s="93"/>
      <c r="AN28" s="83"/>
    </row>
    <row r="29" spans="1:68" ht="14.45" customHeight="1" thickTop="1">
      <c r="A29" s="3"/>
      <c r="B29" s="5845"/>
      <c r="C29" s="5846"/>
      <c r="D29" s="5846"/>
      <c r="E29" s="5846"/>
      <c r="F29" s="5846"/>
      <c r="G29" s="5846"/>
      <c r="H29" s="5847"/>
      <c r="I29" s="5848"/>
      <c r="J29" s="5849"/>
      <c r="K29" s="5849"/>
      <c r="L29" s="5849"/>
      <c r="M29" s="5849"/>
      <c r="N29" s="5849"/>
      <c r="O29" s="5850"/>
      <c r="P29" s="5854"/>
      <c r="Q29" s="5855"/>
      <c r="R29" s="5856"/>
      <c r="S29" s="5860"/>
      <c r="T29" s="5861"/>
      <c r="U29" s="5861"/>
      <c r="V29" s="5861"/>
      <c r="W29" s="5861"/>
      <c r="X29" s="5861"/>
      <c r="Y29" s="5861"/>
      <c r="Z29" s="5861"/>
      <c r="AA29" s="5861"/>
      <c r="AB29" s="5861"/>
      <c r="AC29" s="5861"/>
      <c r="AD29" s="5861"/>
      <c r="AE29" s="5861"/>
      <c r="AF29" s="5861"/>
      <c r="AG29" s="5861"/>
      <c r="AH29" s="5861"/>
      <c r="AI29" s="5861"/>
      <c r="AJ29" s="5861"/>
      <c r="AK29" s="2293"/>
      <c r="AL29" s="2294"/>
      <c r="AM29" s="93"/>
      <c r="AN29" s="83"/>
    </row>
    <row r="30" spans="1:68" ht="14.45" customHeight="1">
      <c r="A30" s="3"/>
      <c r="B30" s="5864"/>
      <c r="C30" s="5865"/>
      <c r="D30" s="5865"/>
      <c r="E30" s="410" t="s">
        <v>459</v>
      </c>
      <c r="F30" s="5865"/>
      <c r="G30" s="5865"/>
      <c r="H30" s="5866"/>
      <c r="I30" s="5851"/>
      <c r="J30" s="5852"/>
      <c r="K30" s="5852"/>
      <c r="L30" s="5852"/>
      <c r="M30" s="5852"/>
      <c r="N30" s="5852"/>
      <c r="O30" s="5853"/>
      <c r="P30" s="5857"/>
      <c r="Q30" s="5858"/>
      <c r="R30" s="5859"/>
      <c r="S30" s="5862"/>
      <c r="T30" s="5863"/>
      <c r="U30" s="5863"/>
      <c r="V30" s="5863"/>
      <c r="W30" s="5863"/>
      <c r="X30" s="5863"/>
      <c r="Y30" s="5863"/>
      <c r="Z30" s="5863"/>
      <c r="AA30" s="5863"/>
      <c r="AB30" s="5863"/>
      <c r="AC30" s="5863"/>
      <c r="AD30" s="5863"/>
      <c r="AE30" s="5863"/>
      <c r="AF30" s="5863"/>
      <c r="AG30" s="5863"/>
      <c r="AH30" s="5863"/>
      <c r="AI30" s="5863"/>
      <c r="AJ30" s="5863"/>
      <c r="AK30" s="2293"/>
      <c r="AL30" s="2294"/>
      <c r="AM30" s="93"/>
      <c r="AN30" s="83"/>
    </row>
    <row r="31" spans="1:68" ht="14.45" customHeight="1">
      <c r="A31" s="3"/>
      <c r="B31" s="5845"/>
      <c r="C31" s="5846"/>
      <c r="D31" s="5846"/>
      <c r="E31" s="5846"/>
      <c r="F31" s="5846"/>
      <c r="G31" s="5846"/>
      <c r="H31" s="5847"/>
      <c r="I31" s="5848"/>
      <c r="J31" s="5849"/>
      <c r="K31" s="5849"/>
      <c r="L31" s="5849"/>
      <c r="M31" s="5849"/>
      <c r="N31" s="5849"/>
      <c r="O31" s="5850"/>
      <c r="P31" s="5854"/>
      <c r="Q31" s="5855"/>
      <c r="R31" s="5856"/>
      <c r="S31" s="5860"/>
      <c r="T31" s="5861"/>
      <c r="U31" s="5861"/>
      <c r="V31" s="5861"/>
      <c r="W31" s="5861"/>
      <c r="X31" s="5861"/>
      <c r="Y31" s="5861"/>
      <c r="Z31" s="5861"/>
      <c r="AA31" s="5861"/>
      <c r="AB31" s="5861"/>
      <c r="AC31" s="5861"/>
      <c r="AD31" s="5861"/>
      <c r="AE31" s="5861"/>
      <c r="AF31" s="5861"/>
      <c r="AG31" s="5861"/>
      <c r="AH31" s="5861"/>
      <c r="AI31" s="5861"/>
      <c r="AJ31" s="5861"/>
      <c r="AK31" s="2315"/>
      <c r="AL31" s="2316"/>
      <c r="AM31" s="93"/>
      <c r="AN31" s="83"/>
    </row>
    <row r="32" spans="1:68" ht="14.45" customHeight="1">
      <c r="A32" s="3"/>
      <c r="B32" s="5864"/>
      <c r="C32" s="5865"/>
      <c r="D32" s="5865"/>
      <c r="E32" s="410" t="s">
        <v>459</v>
      </c>
      <c r="F32" s="5865"/>
      <c r="G32" s="5865"/>
      <c r="H32" s="5866"/>
      <c r="I32" s="5851"/>
      <c r="J32" s="5852"/>
      <c r="K32" s="5852"/>
      <c r="L32" s="5852"/>
      <c r="M32" s="5852"/>
      <c r="N32" s="5852"/>
      <c r="O32" s="5853"/>
      <c r="P32" s="5857"/>
      <c r="Q32" s="5858"/>
      <c r="R32" s="5859"/>
      <c r="S32" s="5862"/>
      <c r="T32" s="5863"/>
      <c r="U32" s="5863"/>
      <c r="V32" s="5863"/>
      <c r="W32" s="5863"/>
      <c r="X32" s="5863"/>
      <c r="Y32" s="5863"/>
      <c r="Z32" s="5863"/>
      <c r="AA32" s="5863"/>
      <c r="AB32" s="5863"/>
      <c r="AC32" s="5863"/>
      <c r="AD32" s="5863"/>
      <c r="AE32" s="5863"/>
      <c r="AF32" s="5863"/>
      <c r="AG32" s="5863"/>
      <c r="AH32" s="5863"/>
      <c r="AI32" s="5863"/>
      <c r="AJ32" s="5863"/>
      <c r="AK32" s="2317"/>
      <c r="AL32" s="2318"/>
      <c r="AM32" s="93"/>
      <c r="AN32" s="83"/>
    </row>
    <row r="33" spans="1:40" ht="14.45" customHeight="1">
      <c r="A33" s="3"/>
      <c r="B33" s="5845"/>
      <c r="C33" s="5846"/>
      <c r="D33" s="5846"/>
      <c r="E33" s="5846"/>
      <c r="F33" s="5846"/>
      <c r="G33" s="5846"/>
      <c r="H33" s="5847"/>
      <c r="I33" s="5848"/>
      <c r="J33" s="5849"/>
      <c r="K33" s="5849"/>
      <c r="L33" s="5849"/>
      <c r="M33" s="5849"/>
      <c r="N33" s="5849"/>
      <c r="O33" s="5850"/>
      <c r="P33" s="5854"/>
      <c r="Q33" s="5855"/>
      <c r="R33" s="5856"/>
      <c r="S33" s="5860"/>
      <c r="T33" s="5861"/>
      <c r="U33" s="5861"/>
      <c r="V33" s="5861"/>
      <c r="W33" s="5861"/>
      <c r="X33" s="5861"/>
      <c r="Y33" s="5861"/>
      <c r="Z33" s="5861"/>
      <c r="AA33" s="5861"/>
      <c r="AB33" s="5861"/>
      <c r="AC33" s="5861"/>
      <c r="AD33" s="5861"/>
      <c r="AE33" s="5861"/>
      <c r="AF33" s="5861"/>
      <c r="AG33" s="5861"/>
      <c r="AH33" s="5861"/>
      <c r="AI33" s="5861"/>
      <c r="AJ33" s="5861"/>
      <c r="AK33" s="2293"/>
      <c r="AL33" s="2294"/>
      <c r="AM33" s="93"/>
      <c r="AN33" s="83"/>
    </row>
    <row r="34" spans="1:40" ht="14.45" customHeight="1">
      <c r="A34" s="3"/>
      <c r="B34" s="5864"/>
      <c r="C34" s="5865"/>
      <c r="D34" s="5865"/>
      <c r="E34" s="410" t="s">
        <v>459</v>
      </c>
      <c r="F34" s="5865"/>
      <c r="G34" s="5865"/>
      <c r="H34" s="5866"/>
      <c r="I34" s="5851"/>
      <c r="J34" s="5852"/>
      <c r="K34" s="5852"/>
      <c r="L34" s="5852"/>
      <c r="M34" s="5852"/>
      <c r="N34" s="5852"/>
      <c r="O34" s="5853"/>
      <c r="P34" s="5857"/>
      <c r="Q34" s="5858"/>
      <c r="R34" s="5859"/>
      <c r="S34" s="5862"/>
      <c r="T34" s="5863"/>
      <c r="U34" s="5863"/>
      <c r="V34" s="5863"/>
      <c r="W34" s="5863"/>
      <c r="X34" s="5863"/>
      <c r="Y34" s="5863"/>
      <c r="Z34" s="5863"/>
      <c r="AA34" s="5863"/>
      <c r="AB34" s="5863"/>
      <c r="AC34" s="5863"/>
      <c r="AD34" s="5863"/>
      <c r="AE34" s="5863"/>
      <c r="AF34" s="5863"/>
      <c r="AG34" s="5863"/>
      <c r="AH34" s="5863"/>
      <c r="AI34" s="5863"/>
      <c r="AJ34" s="5863"/>
      <c r="AK34" s="2293"/>
      <c r="AL34" s="2294"/>
      <c r="AM34" s="93"/>
      <c r="AN34" s="83"/>
    </row>
    <row r="35" spans="1:40" ht="14.45" customHeight="1">
      <c r="A35" s="3"/>
      <c r="B35" s="5845"/>
      <c r="C35" s="5846"/>
      <c r="D35" s="5846"/>
      <c r="E35" s="5846"/>
      <c r="F35" s="5846"/>
      <c r="G35" s="5846"/>
      <c r="H35" s="5847"/>
      <c r="I35" s="5848"/>
      <c r="J35" s="5849"/>
      <c r="K35" s="5849"/>
      <c r="L35" s="5849"/>
      <c r="M35" s="5849"/>
      <c r="N35" s="5849"/>
      <c r="O35" s="5850"/>
      <c r="P35" s="5854"/>
      <c r="Q35" s="5855"/>
      <c r="R35" s="5856"/>
      <c r="S35" s="5860"/>
      <c r="T35" s="5861"/>
      <c r="U35" s="5861"/>
      <c r="V35" s="5861"/>
      <c r="W35" s="5861"/>
      <c r="X35" s="5861"/>
      <c r="Y35" s="5861"/>
      <c r="Z35" s="5861"/>
      <c r="AA35" s="5861"/>
      <c r="AB35" s="5861"/>
      <c r="AC35" s="5861"/>
      <c r="AD35" s="5861"/>
      <c r="AE35" s="5861"/>
      <c r="AF35" s="5861"/>
      <c r="AG35" s="5861"/>
      <c r="AH35" s="5861"/>
      <c r="AI35" s="5861"/>
      <c r="AJ35" s="5861"/>
      <c r="AK35" s="2315"/>
      <c r="AL35" s="2316"/>
      <c r="AM35" s="93"/>
      <c r="AN35" s="83"/>
    </row>
    <row r="36" spans="1:40" ht="14.45" customHeight="1">
      <c r="A36" s="3"/>
      <c r="B36" s="5864"/>
      <c r="C36" s="5865"/>
      <c r="D36" s="5865"/>
      <c r="E36" s="410" t="s">
        <v>459</v>
      </c>
      <c r="F36" s="5865"/>
      <c r="G36" s="5865"/>
      <c r="H36" s="5866"/>
      <c r="I36" s="5851"/>
      <c r="J36" s="5852"/>
      <c r="K36" s="5852"/>
      <c r="L36" s="5852"/>
      <c r="M36" s="5852"/>
      <c r="N36" s="5852"/>
      <c r="O36" s="5853"/>
      <c r="P36" s="5857"/>
      <c r="Q36" s="5858"/>
      <c r="R36" s="5859"/>
      <c r="S36" s="5862"/>
      <c r="T36" s="5863"/>
      <c r="U36" s="5863"/>
      <c r="V36" s="5863"/>
      <c r="W36" s="5863"/>
      <c r="X36" s="5863"/>
      <c r="Y36" s="5863"/>
      <c r="Z36" s="5863"/>
      <c r="AA36" s="5863"/>
      <c r="AB36" s="5863"/>
      <c r="AC36" s="5863"/>
      <c r="AD36" s="5863"/>
      <c r="AE36" s="5863"/>
      <c r="AF36" s="5863"/>
      <c r="AG36" s="5863"/>
      <c r="AH36" s="5863"/>
      <c r="AI36" s="5863"/>
      <c r="AJ36" s="5863"/>
      <c r="AK36" s="2317"/>
      <c r="AL36" s="2318"/>
      <c r="AM36" s="93"/>
      <c r="AN36" s="83"/>
    </row>
    <row r="37" spans="1:40" ht="14.45" customHeight="1">
      <c r="A37" s="3"/>
      <c r="B37" s="5845"/>
      <c r="C37" s="5846"/>
      <c r="D37" s="5846"/>
      <c r="E37" s="5846"/>
      <c r="F37" s="5846"/>
      <c r="G37" s="5846"/>
      <c r="H37" s="5847"/>
      <c r="I37" s="5848"/>
      <c r="J37" s="5849"/>
      <c r="K37" s="5849"/>
      <c r="L37" s="5849"/>
      <c r="M37" s="5849"/>
      <c r="N37" s="5849"/>
      <c r="O37" s="5850"/>
      <c r="P37" s="5854"/>
      <c r="Q37" s="5855"/>
      <c r="R37" s="5856"/>
      <c r="S37" s="5860"/>
      <c r="T37" s="5861"/>
      <c r="U37" s="5861"/>
      <c r="V37" s="5861"/>
      <c r="W37" s="5861"/>
      <c r="X37" s="5861"/>
      <c r="Y37" s="5861"/>
      <c r="Z37" s="5861"/>
      <c r="AA37" s="5861"/>
      <c r="AB37" s="5861"/>
      <c r="AC37" s="5861"/>
      <c r="AD37" s="5861"/>
      <c r="AE37" s="5861"/>
      <c r="AF37" s="5861"/>
      <c r="AG37" s="5861"/>
      <c r="AH37" s="5861"/>
      <c r="AI37" s="5861"/>
      <c r="AJ37" s="5861"/>
      <c r="AK37" s="2293"/>
      <c r="AL37" s="2294"/>
      <c r="AM37" s="93"/>
      <c r="AN37" s="83"/>
    </row>
    <row r="38" spans="1:40" ht="14.45" customHeight="1">
      <c r="A38" s="3"/>
      <c r="B38" s="5864"/>
      <c r="C38" s="5865"/>
      <c r="D38" s="5865"/>
      <c r="E38" s="410" t="s">
        <v>459</v>
      </c>
      <c r="F38" s="5865"/>
      <c r="G38" s="5865"/>
      <c r="H38" s="5866"/>
      <c r="I38" s="5851"/>
      <c r="J38" s="5852"/>
      <c r="K38" s="5852"/>
      <c r="L38" s="5852"/>
      <c r="M38" s="5852"/>
      <c r="N38" s="5852"/>
      <c r="O38" s="5853"/>
      <c r="P38" s="5857"/>
      <c r="Q38" s="5858"/>
      <c r="R38" s="5859"/>
      <c r="S38" s="5862"/>
      <c r="T38" s="5863"/>
      <c r="U38" s="5863"/>
      <c r="V38" s="5863"/>
      <c r="W38" s="5863"/>
      <c r="X38" s="5863"/>
      <c r="Y38" s="5863"/>
      <c r="Z38" s="5863"/>
      <c r="AA38" s="5863"/>
      <c r="AB38" s="5863"/>
      <c r="AC38" s="5863"/>
      <c r="AD38" s="5863"/>
      <c r="AE38" s="5863"/>
      <c r="AF38" s="5863"/>
      <c r="AG38" s="5863"/>
      <c r="AH38" s="5863"/>
      <c r="AI38" s="5863"/>
      <c r="AJ38" s="5863"/>
      <c r="AK38" s="2293"/>
      <c r="AL38" s="2294"/>
      <c r="AM38" s="93"/>
      <c r="AN38" s="83"/>
    </row>
    <row r="39" spans="1:40" ht="14.45" customHeight="1">
      <c r="A39" s="3"/>
      <c r="B39" s="5845"/>
      <c r="C39" s="5846"/>
      <c r="D39" s="5846"/>
      <c r="E39" s="5846"/>
      <c r="F39" s="5846"/>
      <c r="G39" s="5846"/>
      <c r="H39" s="5847"/>
      <c r="I39" s="5848"/>
      <c r="J39" s="5849"/>
      <c r="K39" s="5849"/>
      <c r="L39" s="5849"/>
      <c r="M39" s="5849"/>
      <c r="N39" s="5849"/>
      <c r="O39" s="5850"/>
      <c r="P39" s="5854"/>
      <c r="Q39" s="5855"/>
      <c r="R39" s="5856"/>
      <c r="S39" s="5860"/>
      <c r="T39" s="5861"/>
      <c r="U39" s="5861"/>
      <c r="V39" s="5861"/>
      <c r="W39" s="5861"/>
      <c r="X39" s="5861"/>
      <c r="Y39" s="5861"/>
      <c r="Z39" s="5861"/>
      <c r="AA39" s="5861"/>
      <c r="AB39" s="5861"/>
      <c r="AC39" s="5861"/>
      <c r="AD39" s="5861"/>
      <c r="AE39" s="5861"/>
      <c r="AF39" s="5861"/>
      <c r="AG39" s="5861"/>
      <c r="AH39" s="5861"/>
      <c r="AI39" s="5861"/>
      <c r="AJ39" s="5861"/>
      <c r="AK39" s="2315"/>
      <c r="AL39" s="2316"/>
      <c r="AM39" s="93"/>
      <c r="AN39" s="83"/>
    </row>
    <row r="40" spans="1:40" ht="14.45" customHeight="1">
      <c r="A40" s="3"/>
      <c r="B40" s="5864"/>
      <c r="C40" s="5865"/>
      <c r="D40" s="5865"/>
      <c r="E40" s="410" t="s">
        <v>459</v>
      </c>
      <c r="F40" s="5865"/>
      <c r="G40" s="5865"/>
      <c r="H40" s="5866"/>
      <c r="I40" s="5851"/>
      <c r="J40" s="5852"/>
      <c r="K40" s="5852"/>
      <c r="L40" s="5852"/>
      <c r="M40" s="5852"/>
      <c r="N40" s="5852"/>
      <c r="O40" s="5853"/>
      <c r="P40" s="5857"/>
      <c r="Q40" s="5858"/>
      <c r="R40" s="5859"/>
      <c r="S40" s="5862"/>
      <c r="T40" s="5863"/>
      <c r="U40" s="5863"/>
      <c r="V40" s="5863"/>
      <c r="W40" s="5863"/>
      <c r="X40" s="5863"/>
      <c r="Y40" s="5863"/>
      <c r="Z40" s="5863"/>
      <c r="AA40" s="5863"/>
      <c r="AB40" s="5863"/>
      <c r="AC40" s="5863"/>
      <c r="AD40" s="5863"/>
      <c r="AE40" s="5863"/>
      <c r="AF40" s="5863"/>
      <c r="AG40" s="5863"/>
      <c r="AH40" s="5863"/>
      <c r="AI40" s="5863"/>
      <c r="AJ40" s="5863"/>
      <c r="AK40" s="2317"/>
      <c r="AL40" s="2318"/>
      <c r="AM40" s="93"/>
      <c r="AN40" s="83"/>
    </row>
    <row r="41" spans="1:40" ht="14.45" customHeight="1">
      <c r="A41" s="3"/>
      <c r="B41" s="5845"/>
      <c r="C41" s="5846"/>
      <c r="D41" s="5846"/>
      <c r="E41" s="5846"/>
      <c r="F41" s="5846"/>
      <c r="G41" s="5846"/>
      <c r="H41" s="5847"/>
      <c r="I41" s="5848"/>
      <c r="J41" s="5849"/>
      <c r="K41" s="5849"/>
      <c r="L41" s="5849"/>
      <c r="M41" s="5849"/>
      <c r="N41" s="5849"/>
      <c r="O41" s="5850"/>
      <c r="P41" s="5854"/>
      <c r="Q41" s="5855"/>
      <c r="R41" s="5856"/>
      <c r="S41" s="5860"/>
      <c r="T41" s="5861"/>
      <c r="U41" s="5861"/>
      <c r="V41" s="5861"/>
      <c r="W41" s="5861"/>
      <c r="X41" s="5861"/>
      <c r="Y41" s="5861"/>
      <c r="Z41" s="5861"/>
      <c r="AA41" s="5861"/>
      <c r="AB41" s="5861"/>
      <c r="AC41" s="5861"/>
      <c r="AD41" s="5861"/>
      <c r="AE41" s="5861"/>
      <c r="AF41" s="5861"/>
      <c r="AG41" s="5861"/>
      <c r="AH41" s="5861"/>
      <c r="AI41" s="5861"/>
      <c r="AJ41" s="5861"/>
      <c r="AK41" s="2293"/>
      <c r="AL41" s="2294"/>
      <c r="AM41" s="93"/>
      <c r="AN41" s="83"/>
    </row>
    <row r="42" spans="1:40" ht="14.45" customHeight="1">
      <c r="A42" s="3"/>
      <c r="B42" s="5864"/>
      <c r="C42" s="5865"/>
      <c r="D42" s="5865"/>
      <c r="E42" s="410" t="s">
        <v>459</v>
      </c>
      <c r="F42" s="5865"/>
      <c r="G42" s="5865"/>
      <c r="H42" s="5866"/>
      <c r="I42" s="5851"/>
      <c r="J42" s="5852"/>
      <c r="K42" s="5852"/>
      <c r="L42" s="5852"/>
      <c r="M42" s="5852"/>
      <c r="N42" s="5852"/>
      <c r="O42" s="5853"/>
      <c r="P42" s="5857"/>
      <c r="Q42" s="5858"/>
      <c r="R42" s="5859"/>
      <c r="S42" s="5862"/>
      <c r="T42" s="5863"/>
      <c r="U42" s="5863"/>
      <c r="V42" s="5863"/>
      <c r="W42" s="5863"/>
      <c r="X42" s="5863"/>
      <c r="Y42" s="5863"/>
      <c r="Z42" s="5863"/>
      <c r="AA42" s="5863"/>
      <c r="AB42" s="5863"/>
      <c r="AC42" s="5863"/>
      <c r="AD42" s="5863"/>
      <c r="AE42" s="5863"/>
      <c r="AF42" s="5863"/>
      <c r="AG42" s="5863"/>
      <c r="AH42" s="5863"/>
      <c r="AI42" s="5863"/>
      <c r="AJ42" s="5863"/>
      <c r="AK42" s="2293"/>
      <c r="AL42" s="2294"/>
      <c r="AM42" s="93"/>
      <c r="AN42" s="83"/>
    </row>
    <row r="43" spans="1:40" ht="14.45" customHeight="1">
      <c r="A43" s="3"/>
      <c r="B43" s="5845"/>
      <c r="C43" s="5846"/>
      <c r="D43" s="5846"/>
      <c r="E43" s="5846"/>
      <c r="F43" s="5846"/>
      <c r="G43" s="5846"/>
      <c r="H43" s="5847"/>
      <c r="I43" s="5848"/>
      <c r="J43" s="5849"/>
      <c r="K43" s="5849"/>
      <c r="L43" s="5849"/>
      <c r="M43" s="5849"/>
      <c r="N43" s="5849"/>
      <c r="O43" s="5850"/>
      <c r="P43" s="5854"/>
      <c r="Q43" s="5855"/>
      <c r="R43" s="5856"/>
      <c r="S43" s="5860"/>
      <c r="T43" s="5861"/>
      <c r="U43" s="5861"/>
      <c r="V43" s="5861"/>
      <c r="W43" s="5861"/>
      <c r="X43" s="5861"/>
      <c r="Y43" s="5861"/>
      <c r="Z43" s="5861"/>
      <c r="AA43" s="5861"/>
      <c r="AB43" s="5861"/>
      <c r="AC43" s="5861"/>
      <c r="AD43" s="5861"/>
      <c r="AE43" s="5861"/>
      <c r="AF43" s="5861"/>
      <c r="AG43" s="5861"/>
      <c r="AH43" s="5861"/>
      <c r="AI43" s="5861"/>
      <c r="AJ43" s="5861"/>
      <c r="AK43" s="2315"/>
      <c r="AL43" s="2316"/>
      <c r="AM43" s="93"/>
      <c r="AN43" s="83"/>
    </row>
    <row r="44" spans="1:40" ht="14.45" customHeight="1">
      <c r="A44" s="3"/>
      <c r="B44" s="5864"/>
      <c r="C44" s="5865"/>
      <c r="D44" s="5865"/>
      <c r="E44" s="410" t="s">
        <v>459</v>
      </c>
      <c r="F44" s="5865"/>
      <c r="G44" s="5865"/>
      <c r="H44" s="5866"/>
      <c r="I44" s="5851"/>
      <c r="J44" s="5852"/>
      <c r="K44" s="5852"/>
      <c r="L44" s="5852"/>
      <c r="M44" s="5852"/>
      <c r="N44" s="5852"/>
      <c r="O44" s="5853"/>
      <c r="P44" s="5857"/>
      <c r="Q44" s="5858"/>
      <c r="R44" s="5859"/>
      <c r="S44" s="5862"/>
      <c r="T44" s="5863"/>
      <c r="U44" s="5863"/>
      <c r="V44" s="5863"/>
      <c r="W44" s="5863"/>
      <c r="X44" s="5863"/>
      <c r="Y44" s="5863"/>
      <c r="Z44" s="5863"/>
      <c r="AA44" s="5863"/>
      <c r="AB44" s="5863"/>
      <c r="AC44" s="5863"/>
      <c r="AD44" s="5863"/>
      <c r="AE44" s="5863"/>
      <c r="AF44" s="5863"/>
      <c r="AG44" s="5863"/>
      <c r="AH44" s="5863"/>
      <c r="AI44" s="5863"/>
      <c r="AJ44" s="5863"/>
      <c r="AK44" s="2317"/>
      <c r="AL44" s="2318"/>
      <c r="AM44" s="93"/>
      <c r="AN44" s="83"/>
    </row>
    <row r="45" spans="1:40" ht="14.45" customHeight="1">
      <c r="A45" s="3"/>
      <c r="B45" s="5845"/>
      <c r="C45" s="5846"/>
      <c r="D45" s="5846"/>
      <c r="E45" s="5846"/>
      <c r="F45" s="5846"/>
      <c r="G45" s="5846"/>
      <c r="H45" s="5847"/>
      <c r="I45" s="5848"/>
      <c r="J45" s="5849"/>
      <c r="K45" s="5849"/>
      <c r="L45" s="5849"/>
      <c r="M45" s="5849"/>
      <c r="N45" s="5849"/>
      <c r="O45" s="5850"/>
      <c r="P45" s="5854"/>
      <c r="Q45" s="5855"/>
      <c r="R45" s="5856"/>
      <c r="S45" s="5860"/>
      <c r="T45" s="5861"/>
      <c r="U45" s="5861"/>
      <c r="V45" s="5861"/>
      <c r="W45" s="5861"/>
      <c r="X45" s="5861"/>
      <c r="Y45" s="5861"/>
      <c r="Z45" s="5861"/>
      <c r="AA45" s="5861"/>
      <c r="AB45" s="5861"/>
      <c r="AC45" s="5861"/>
      <c r="AD45" s="5861"/>
      <c r="AE45" s="5861"/>
      <c r="AF45" s="5861"/>
      <c r="AG45" s="5861"/>
      <c r="AH45" s="5861"/>
      <c r="AI45" s="5861"/>
      <c r="AJ45" s="5861"/>
      <c r="AK45" s="2293"/>
      <c r="AL45" s="2294"/>
      <c r="AM45" s="93"/>
      <c r="AN45" s="83"/>
    </row>
    <row r="46" spans="1:40" ht="14.45" customHeight="1">
      <c r="A46" s="3"/>
      <c r="B46" s="5864"/>
      <c r="C46" s="5865"/>
      <c r="D46" s="5865"/>
      <c r="E46" s="410" t="s">
        <v>459</v>
      </c>
      <c r="F46" s="5865"/>
      <c r="G46" s="5865"/>
      <c r="H46" s="5866"/>
      <c r="I46" s="5851"/>
      <c r="J46" s="5852"/>
      <c r="K46" s="5852"/>
      <c r="L46" s="5852"/>
      <c r="M46" s="5852"/>
      <c r="N46" s="5852"/>
      <c r="O46" s="5853"/>
      <c r="P46" s="5857"/>
      <c r="Q46" s="5858"/>
      <c r="R46" s="5859"/>
      <c r="S46" s="5862"/>
      <c r="T46" s="5863"/>
      <c r="U46" s="5863"/>
      <c r="V46" s="5863"/>
      <c r="W46" s="5863"/>
      <c r="X46" s="5863"/>
      <c r="Y46" s="5863"/>
      <c r="Z46" s="5863"/>
      <c r="AA46" s="5863"/>
      <c r="AB46" s="5863"/>
      <c r="AC46" s="5863"/>
      <c r="AD46" s="5863"/>
      <c r="AE46" s="5863"/>
      <c r="AF46" s="5863"/>
      <c r="AG46" s="5863"/>
      <c r="AH46" s="5863"/>
      <c r="AI46" s="5863"/>
      <c r="AJ46" s="5863"/>
      <c r="AK46" s="2293"/>
      <c r="AL46" s="2294"/>
      <c r="AM46" s="93"/>
      <c r="AN46" s="83"/>
    </row>
    <row r="47" spans="1:40" ht="14.45" customHeight="1">
      <c r="A47" s="3"/>
      <c r="B47" s="5845"/>
      <c r="C47" s="5846"/>
      <c r="D47" s="5846"/>
      <c r="E47" s="5846"/>
      <c r="F47" s="5846"/>
      <c r="G47" s="5846"/>
      <c r="H47" s="5847"/>
      <c r="I47" s="5848"/>
      <c r="J47" s="5849"/>
      <c r="K47" s="5849"/>
      <c r="L47" s="5849"/>
      <c r="M47" s="5849"/>
      <c r="N47" s="5849"/>
      <c r="O47" s="5850"/>
      <c r="P47" s="5854"/>
      <c r="Q47" s="5855"/>
      <c r="R47" s="5856"/>
      <c r="S47" s="5860"/>
      <c r="T47" s="5861"/>
      <c r="U47" s="5861"/>
      <c r="V47" s="5861"/>
      <c r="W47" s="5861"/>
      <c r="X47" s="5861"/>
      <c r="Y47" s="5861"/>
      <c r="Z47" s="5861"/>
      <c r="AA47" s="5861"/>
      <c r="AB47" s="5861"/>
      <c r="AC47" s="5861"/>
      <c r="AD47" s="5861"/>
      <c r="AE47" s="5861"/>
      <c r="AF47" s="5861"/>
      <c r="AG47" s="5861"/>
      <c r="AH47" s="5861"/>
      <c r="AI47" s="5861"/>
      <c r="AJ47" s="5861"/>
      <c r="AK47" s="2315"/>
      <c r="AL47" s="2316"/>
      <c r="AM47" s="93"/>
      <c r="AN47" s="83"/>
    </row>
    <row r="48" spans="1:40" ht="14.45" customHeight="1">
      <c r="A48" s="3"/>
      <c r="B48" s="5864"/>
      <c r="C48" s="5865"/>
      <c r="D48" s="5865"/>
      <c r="E48" s="410" t="s">
        <v>459</v>
      </c>
      <c r="F48" s="5865"/>
      <c r="G48" s="5865"/>
      <c r="H48" s="5866"/>
      <c r="I48" s="5851"/>
      <c r="J48" s="5852"/>
      <c r="K48" s="5852"/>
      <c r="L48" s="5852"/>
      <c r="M48" s="5852"/>
      <c r="N48" s="5852"/>
      <c r="O48" s="5853"/>
      <c r="P48" s="5857"/>
      <c r="Q48" s="5858"/>
      <c r="R48" s="5859"/>
      <c r="S48" s="5862"/>
      <c r="T48" s="5863"/>
      <c r="U48" s="5863"/>
      <c r="V48" s="5863"/>
      <c r="W48" s="5863"/>
      <c r="X48" s="5863"/>
      <c r="Y48" s="5863"/>
      <c r="Z48" s="5863"/>
      <c r="AA48" s="5863"/>
      <c r="AB48" s="5863"/>
      <c r="AC48" s="5863"/>
      <c r="AD48" s="5863"/>
      <c r="AE48" s="5863"/>
      <c r="AF48" s="5863"/>
      <c r="AG48" s="5863"/>
      <c r="AH48" s="5863"/>
      <c r="AI48" s="5863"/>
      <c r="AJ48" s="5863"/>
      <c r="AK48" s="2317"/>
      <c r="AL48" s="2318"/>
      <c r="AM48" s="93"/>
      <c r="AN48" s="83"/>
    </row>
    <row r="49" spans="1:40" ht="14.45" customHeight="1">
      <c r="A49" s="3"/>
      <c r="B49" s="5845"/>
      <c r="C49" s="5846"/>
      <c r="D49" s="5846"/>
      <c r="E49" s="5846"/>
      <c r="F49" s="5846"/>
      <c r="G49" s="5846"/>
      <c r="H49" s="5847"/>
      <c r="I49" s="5848"/>
      <c r="J49" s="5849"/>
      <c r="K49" s="5849"/>
      <c r="L49" s="5849"/>
      <c r="M49" s="5849"/>
      <c r="N49" s="5849"/>
      <c r="O49" s="5850"/>
      <c r="P49" s="5854"/>
      <c r="Q49" s="5855"/>
      <c r="R49" s="5856"/>
      <c r="S49" s="5860"/>
      <c r="T49" s="5861"/>
      <c r="U49" s="5861"/>
      <c r="V49" s="5861"/>
      <c r="W49" s="5861"/>
      <c r="X49" s="5861"/>
      <c r="Y49" s="5861"/>
      <c r="Z49" s="5861"/>
      <c r="AA49" s="5861"/>
      <c r="AB49" s="5861"/>
      <c r="AC49" s="5861"/>
      <c r="AD49" s="5861"/>
      <c r="AE49" s="5861"/>
      <c r="AF49" s="5861"/>
      <c r="AG49" s="5861"/>
      <c r="AH49" s="5861"/>
      <c r="AI49" s="5861"/>
      <c r="AJ49" s="5861"/>
      <c r="AK49" s="2293"/>
      <c r="AL49" s="2294"/>
      <c r="AM49" s="93"/>
      <c r="AN49" s="83"/>
    </row>
    <row r="50" spans="1:40" ht="14.45" customHeight="1">
      <c r="A50" s="3"/>
      <c r="B50" s="5864"/>
      <c r="C50" s="5865"/>
      <c r="D50" s="5865"/>
      <c r="E50" s="410" t="s">
        <v>459</v>
      </c>
      <c r="F50" s="5865"/>
      <c r="G50" s="5865"/>
      <c r="H50" s="5866"/>
      <c r="I50" s="5851"/>
      <c r="J50" s="5852"/>
      <c r="K50" s="5852"/>
      <c r="L50" s="5852"/>
      <c r="M50" s="5852"/>
      <c r="N50" s="5852"/>
      <c r="O50" s="5853"/>
      <c r="P50" s="5857"/>
      <c r="Q50" s="5858"/>
      <c r="R50" s="5859"/>
      <c r="S50" s="5862"/>
      <c r="T50" s="5863"/>
      <c r="U50" s="5863"/>
      <c r="V50" s="5863"/>
      <c r="W50" s="5863"/>
      <c r="X50" s="5863"/>
      <c r="Y50" s="5863"/>
      <c r="Z50" s="5863"/>
      <c r="AA50" s="5863"/>
      <c r="AB50" s="5863"/>
      <c r="AC50" s="5863"/>
      <c r="AD50" s="5863"/>
      <c r="AE50" s="5863"/>
      <c r="AF50" s="5863"/>
      <c r="AG50" s="5863"/>
      <c r="AH50" s="5863"/>
      <c r="AI50" s="5863"/>
      <c r="AJ50" s="5863"/>
      <c r="AK50" s="2293"/>
      <c r="AL50" s="2294"/>
      <c r="AM50" s="93"/>
      <c r="AN50" s="83"/>
    </row>
    <row r="51" spans="1:40" ht="14.45" customHeight="1">
      <c r="A51" s="3"/>
      <c r="B51" s="5845"/>
      <c r="C51" s="5846"/>
      <c r="D51" s="5846"/>
      <c r="E51" s="5846"/>
      <c r="F51" s="5846"/>
      <c r="G51" s="5846"/>
      <c r="H51" s="5847"/>
      <c r="I51" s="5848"/>
      <c r="J51" s="5849"/>
      <c r="K51" s="5849"/>
      <c r="L51" s="5849"/>
      <c r="M51" s="5849"/>
      <c r="N51" s="5849"/>
      <c r="O51" s="5850"/>
      <c r="P51" s="5854"/>
      <c r="Q51" s="5855"/>
      <c r="R51" s="5856"/>
      <c r="S51" s="5860"/>
      <c r="T51" s="5861"/>
      <c r="U51" s="5861"/>
      <c r="V51" s="5861"/>
      <c r="W51" s="5861"/>
      <c r="X51" s="5861"/>
      <c r="Y51" s="5861"/>
      <c r="Z51" s="5861"/>
      <c r="AA51" s="5861"/>
      <c r="AB51" s="5861"/>
      <c r="AC51" s="5861"/>
      <c r="AD51" s="5861"/>
      <c r="AE51" s="5861"/>
      <c r="AF51" s="5861"/>
      <c r="AG51" s="5861"/>
      <c r="AH51" s="5861"/>
      <c r="AI51" s="5861"/>
      <c r="AJ51" s="5861"/>
      <c r="AK51" s="2315"/>
      <c r="AL51" s="2316"/>
      <c r="AM51" s="93"/>
      <c r="AN51" s="83"/>
    </row>
    <row r="52" spans="1:40" ht="14.45" customHeight="1">
      <c r="A52" s="3"/>
      <c r="B52" s="5864"/>
      <c r="C52" s="5865"/>
      <c r="D52" s="5865"/>
      <c r="E52" s="410" t="s">
        <v>459</v>
      </c>
      <c r="F52" s="5865"/>
      <c r="G52" s="5865"/>
      <c r="H52" s="5866"/>
      <c r="I52" s="5851"/>
      <c r="J52" s="5852"/>
      <c r="K52" s="5852"/>
      <c r="L52" s="5852"/>
      <c r="M52" s="5852"/>
      <c r="N52" s="5852"/>
      <c r="O52" s="5853"/>
      <c r="P52" s="5857"/>
      <c r="Q52" s="5858"/>
      <c r="R52" s="5859"/>
      <c r="S52" s="5862"/>
      <c r="T52" s="5863"/>
      <c r="U52" s="5863"/>
      <c r="V52" s="5863"/>
      <c r="W52" s="5863"/>
      <c r="X52" s="5863"/>
      <c r="Y52" s="5863"/>
      <c r="Z52" s="5863"/>
      <c r="AA52" s="5863"/>
      <c r="AB52" s="5863"/>
      <c r="AC52" s="5863"/>
      <c r="AD52" s="5863"/>
      <c r="AE52" s="5863"/>
      <c r="AF52" s="5863"/>
      <c r="AG52" s="5863"/>
      <c r="AH52" s="5863"/>
      <c r="AI52" s="5863"/>
      <c r="AJ52" s="5863"/>
      <c r="AK52" s="2317"/>
      <c r="AL52" s="2318"/>
      <c r="AM52" s="93"/>
      <c r="AN52" s="83"/>
    </row>
    <row r="53" spans="1:40" ht="14.45" customHeight="1">
      <c r="A53" s="3"/>
      <c r="B53" s="5845"/>
      <c r="C53" s="5846"/>
      <c r="D53" s="5846"/>
      <c r="E53" s="5846"/>
      <c r="F53" s="5846"/>
      <c r="G53" s="5846"/>
      <c r="H53" s="5847"/>
      <c r="I53" s="5848"/>
      <c r="J53" s="5849"/>
      <c r="K53" s="5849"/>
      <c r="L53" s="5849"/>
      <c r="M53" s="5849"/>
      <c r="N53" s="5849"/>
      <c r="O53" s="5850"/>
      <c r="P53" s="5854"/>
      <c r="Q53" s="5855"/>
      <c r="R53" s="5856"/>
      <c r="S53" s="5860"/>
      <c r="T53" s="5861"/>
      <c r="U53" s="5861"/>
      <c r="V53" s="5861"/>
      <c r="W53" s="5861"/>
      <c r="X53" s="5861"/>
      <c r="Y53" s="5861"/>
      <c r="Z53" s="5861"/>
      <c r="AA53" s="5861"/>
      <c r="AB53" s="5861"/>
      <c r="AC53" s="5861"/>
      <c r="AD53" s="5861"/>
      <c r="AE53" s="5861"/>
      <c r="AF53" s="5861"/>
      <c r="AG53" s="5861"/>
      <c r="AH53" s="5861"/>
      <c r="AI53" s="5861"/>
      <c r="AJ53" s="5861"/>
      <c r="AK53" s="2293"/>
      <c r="AL53" s="2294"/>
      <c r="AM53" s="93"/>
      <c r="AN53" s="83"/>
    </row>
    <row r="54" spans="1:40" ht="14.45" customHeight="1">
      <c r="A54" s="3"/>
      <c r="B54" s="5864"/>
      <c r="C54" s="5865"/>
      <c r="D54" s="5865"/>
      <c r="E54" s="410" t="s">
        <v>459</v>
      </c>
      <c r="F54" s="5865"/>
      <c r="G54" s="5865"/>
      <c r="H54" s="5866"/>
      <c r="I54" s="5851"/>
      <c r="J54" s="5852"/>
      <c r="K54" s="5852"/>
      <c r="L54" s="5852"/>
      <c r="M54" s="5852"/>
      <c r="N54" s="5852"/>
      <c r="O54" s="5853"/>
      <c r="P54" s="5857"/>
      <c r="Q54" s="5858"/>
      <c r="R54" s="5859"/>
      <c r="S54" s="5862"/>
      <c r="T54" s="5863"/>
      <c r="U54" s="5863"/>
      <c r="V54" s="5863"/>
      <c r="W54" s="5863"/>
      <c r="X54" s="5863"/>
      <c r="Y54" s="5863"/>
      <c r="Z54" s="5863"/>
      <c r="AA54" s="5863"/>
      <c r="AB54" s="5863"/>
      <c r="AC54" s="5863"/>
      <c r="AD54" s="5863"/>
      <c r="AE54" s="5863"/>
      <c r="AF54" s="5863"/>
      <c r="AG54" s="5863"/>
      <c r="AH54" s="5863"/>
      <c r="AI54" s="5863"/>
      <c r="AJ54" s="5863"/>
      <c r="AK54" s="2293"/>
      <c r="AL54" s="2294"/>
      <c r="AM54" s="93"/>
      <c r="AN54" s="83"/>
    </row>
    <row r="55" spans="1:40" ht="14.45" customHeight="1">
      <c r="A55" s="3"/>
      <c r="B55" s="5845"/>
      <c r="C55" s="5846"/>
      <c r="D55" s="5846"/>
      <c r="E55" s="5846"/>
      <c r="F55" s="5846"/>
      <c r="G55" s="5846"/>
      <c r="H55" s="5847"/>
      <c r="I55" s="5848"/>
      <c r="J55" s="5849"/>
      <c r="K55" s="5849"/>
      <c r="L55" s="5849"/>
      <c r="M55" s="5849"/>
      <c r="N55" s="5849"/>
      <c r="O55" s="5850"/>
      <c r="P55" s="5854"/>
      <c r="Q55" s="5855"/>
      <c r="R55" s="5856"/>
      <c r="S55" s="5860"/>
      <c r="T55" s="5861"/>
      <c r="U55" s="5861"/>
      <c r="V55" s="5861"/>
      <c r="W55" s="5861"/>
      <c r="X55" s="5861"/>
      <c r="Y55" s="5861"/>
      <c r="Z55" s="5861"/>
      <c r="AA55" s="5861"/>
      <c r="AB55" s="5861"/>
      <c r="AC55" s="5861"/>
      <c r="AD55" s="5861"/>
      <c r="AE55" s="5861"/>
      <c r="AF55" s="5861"/>
      <c r="AG55" s="5861"/>
      <c r="AH55" s="5861"/>
      <c r="AI55" s="5861"/>
      <c r="AJ55" s="5861"/>
      <c r="AK55" s="2315"/>
      <c r="AL55" s="2316"/>
      <c r="AM55" s="93"/>
      <c r="AN55" s="83"/>
    </row>
    <row r="56" spans="1:40" ht="14.45" customHeight="1">
      <c r="A56" s="3"/>
      <c r="B56" s="5864"/>
      <c r="C56" s="5865"/>
      <c r="D56" s="5865"/>
      <c r="E56" s="410" t="s">
        <v>459</v>
      </c>
      <c r="F56" s="5865"/>
      <c r="G56" s="5865"/>
      <c r="H56" s="5866"/>
      <c r="I56" s="5851"/>
      <c r="J56" s="5852"/>
      <c r="K56" s="5852"/>
      <c r="L56" s="5852"/>
      <c r="M56" s="5852"/>
      <c r="N56" s="5852"/>
      <c r="O56" s="5853"/>
      <c r="P56" s="5857"/>
      <c r="Q56" s="5858"/>
      <c r="R56" s="5859"/>
      <c r="S56" s="5862"/>
      <c r="T56" s="5863"/>
      <c r="U56" s="5863"/>
      <c r="V56" s="5863"/>
      <c r="W56" s="5863"/>
      <c r="X56" s="5863"/>
      <c r="Y56" s="5863"/>
      <c r="Z56" s="5863"/>
      <c r="AA56" s="5863"/>
      <c r="AB56" s="5863"/>
      <c r="AC56" s="5863"/>
      <c r="AD56" s="5863"/>
      <c r="AE56" s="5863"/>
      <c r="AF56" s="5863"/>
      <c r="AG56" s="5863"/>
      <c r="AH56" s="5863"/>
      <c r="AI56" s="5863"/>
      <c r="AJ56" s="5863"/>
      <c r="AK56" s="2317"/>
      <c r="AL56" s="2318"/>
      <c r="AM56" s="93"/>
      <c r="AN56" s="83"/>
    </row>
    <row r="57" spans="1:40" ht="14.45" customHeight="1">
      <c r="A57" s="3"/>
      <c r="B57" s="5845"/>
      <c r="C57" s="5846"/>
      <c r="D57" s="5846"/>
      <c r="E57" s="5846"/>
      <c r="F57" s="5846"/>
      <c r="G57" s="5846"/>
      <c r="H57" s="5847"/>
      <c r="I57" s="5848"/>
      <c r="J57" s="5849"/>
      <c r="K57" s="5849"/>
      <c r="L57" s="5849"/>
      <c r="M57" s="5849"/>
      <c r="N57" s="5849"/>
      <c r="O57" s="5850"/>
      <c r="P57" s="5854"/>
      <c r="Q57" s="5855"/>
      <c r="R57" s="5856"/>
      <c r="S57" s="5860"/>
      <c r="T57" s="5861"/>
      <c r="U57" s="5861"/>
      <c r="V57" s="5861"/>
      <c r="W57" s="5861"/>
      <c r="X57" s="5861"/>
      <c r="Y57" s="5861"/>
      <c r="Z57" s="5861"/>
      <c r="AA57" s="5861"/>
      <c r="AB57" s="5861"/>
      <c r="AC57" s="5861"/>
      <c r="AD57" s="5861"/>
      <c r="AE57" s="5861"/>
      <c r="AF57" s="5861"/>
      <c r="AG57" s="5861"/>
      <c r="AH57" s="5861"/>
      <c r="AI57" s="5861"/>
      <c r="AJ57" s="5861"/>
      <c r="AK57" s="2293"/>
      <c r="AL57" s="2294"/>
      <c r="AM57" s="93"/>
      <c r="AN57" s="83"/>
    </row>
    <row r="58" spans="1:40" ht="14.45" customHeight="1">
      <c r="A58" s="3"/>
      <c r="B58" s="5864"/>
      <c r="C58" s="5865"/>
      <c r="D58" s="5865"/>
      <c r="E58" s="410" t="s">
        <v>459</v>
      </c>
      <c r="F58" s="5865"/>
      <c r="G58" s="5865"/>
      <c r="H58" s="5866"/>
      <c r="I58" s="5851"/>
      <c r="J58" s="5852"/>
      <c r="K58" s="5852"/>
      <c r="L58" s="5852"/>
      <c r="M58" s="5852"/>
      <c r="N58" s="5852"/>
      <c r="O58" s="5853"/>
      <c r="P58" s="5857"/>
      <c r="Q58" s="5858"/>
      <c r="R58" s="5859"/>
      <c r="S58" s="5862"/>
      <c r="T58" s="5863"/>
      <c r="U58" s="5863"/>
      <c r="V58" s="5863"/>
      <c r="W58" s="5863"/>
      <c r="X58" s="5863"/>
      <c r="Y58" s="5863"/>
      <c r="Z58" s="5863"/>
      <c r="AA58" s="5863"/>
      <c r="AB58" s="5863"/>
      <c r="AC58" s="5863"/>
      <c r="AD58" s="5863"/>
      <c r="AE58" s="5863"/>
      <c r="AF58" s="5863"/>
      <c r="AG58" s="5863"/>
      <c r="AH58" s="5863"/>
      <c r="AI58" s="5863"/>
      <c r="AJ58" s="5863"/>
      <c r="AK58" s="2293"/>
      <c r="AL58" s="2294"/>
      <c r="AM58" s="93"/>
      <c r="AN58" s="83"/>
    </row>
    <row r="59" spans="1:40" ht="14.45" customHeight="1">
      <c r="A59" s="3"/>
      <c r="B59" s="5845"/>
      <c r="C59" s="5846"/>
      <c r="D59" s="5846"/>
      <c r="E59" s="5846"/>
      <c r="F59" s="5846"/>
      <c r="G59" s="5846"/>
      <c r="H59" s="5847"/>
      <c r="I59" s="5848"/>
      <c r="J59" s="5849"/>
      <c r="K59" s="5849"/>
      <c r="L59" s="5849"/>
      <c r="M59" s="5849"/>
      <c r="N59" s="5849"/>
      <c r="O59" s="5850"/>
      <c r="P59" s="5854"/>
      <c r="Q59" s="5855"/>
      <c r="R59" s="5856"/>
      <c r="S59" s="5860"/>
      <c r="T59" s="5861"/>
      <c r="U59" s="5861"/>
      <c r="V59" s="5861"/>
      <c r="W59" s="5861"/>
      <c r="X59" s="5861"/>
      <c r="Y59" s="5861"/>
      <c r="Z59" s="5861"/>
      <c r="AA59" s="5861"/>
      <c r="AB59" s="5861"/>
      <c r="AC59" s="5861"/>
      <c r="AD59" s="5861"/>
      <c r="AE59" s="5861"/>
      <c r="AF59" s="5861"/>
      <c r="AG59" s="5861"/>
      <c r="AH59" s="5861"/>
      <c r="AI59" s="5861"/>
      <c r="AJ59" s="5861"/>
      <c r="AK59" s="2315"/>
      <c r="AL59" s="2316"/>
      <c r="AM59" s="93"/>
      <c r="AN59" s="83"/>
    </row>
    <row r="60" spans="1:40" ht="14.45" customHeight="1">
      <c r="A60" s="3"/>
      <c r="B60" s="5864"/>
      <c r="C60" s="5865"/>
      <c r="D60" s="5865"/>
      <c r="E60" s="410" t="s">
        <v>459</v>
      </c>
      <c r="F60" s="5865"/>
      <c r="G60" s="5865"/>
      <c r="H60" s="5866"/>
      <c r="I60" s="5851"/>
      <c r="J60" s="5852"/>
      <c r="K60" s="5852"/>
      <c r="L60" s="5852"/>
      <c r="M60" s="5852"/>
      <c r="N60" s="5852"/>
      <c r="O60" s="5853"/>
      <c r="P60" s="5857"/>
      <c r="Q60" s="5858"/>
      <c r="R60" s="5859"/>
      <c r="S60" s="5862"/>
      <c r="T60" s="5863"/>
      <c r="U60" s="5863"/>
      <c r="V60" s="5863"/>
      <c r="W60" s="5863"/>
      <c r="X60" s="5863"/>
      <c r="Y60" s="5863"/>
      <c r="Z60" s="5863"/>
      <c r="AA60" s="5863"/>
      <c r="AB60" s="5863"/>
      <c r="AC60" s="5863"/>
      <c r="AD60" s="5863"/>
      <c r="AE60" s="5863"/>
      <c r="AF60" s="5863"/>
      <c r="AG60" s="5863"/>
      <c r="AH60" s="5863"/>
      <c r="AI60" s="5863"/>
      <c r="AJ60" s="5863"/>
      <c r="AK60" s="2317"/>
      <c r="AL60" s="2318"/>
      <c r="AM60" s="93"/>
      <c r="AN60" s="83"/>
    </row>
    <row r="61" spans="1:40" ht="15" customHeight="1" thickBot="1">
      <c r="A61" s="8"/>
      <c r="B61" s="303"/>
      <c r="C61" s="2488" t="s">
        <v>2070</v>
      </c>
      <c r="D61" s="303"/>
      <c r="E61" s="2489"/>
      <c r="F61" s="303"/>
      <c r="G61" s="303"/>
      <c r="H61" s="303"/>
      <c r="I61" s="2490"/>
      <c r="J61" s="2490"/>
      <c r="K61" s="2490"/>
      <c r="L61" s="2490"/>
      <c r="M61" s="2490"/>
      <c r="N61" s="2490"/>
      <c r="O61" s="2490"/>
      <c r="P61" s="1931"/>
      <c r="Q61" s="304"/>
      <c r="R61" s="304"/>
      <c r="S61" s="305"/>
      <c r="T61" s="305"/>
      <c r="U61" s="305"/>
      <c r="V61" s="305"/>
      <c r="W61" s="305"/>
      <c r="X61" s="305"/>
      <c r="Y61" s="306"/>
      <c r="Z61" s="307"/>
      <c r="AA61" s="305"/>
      <c r="AB61" s="305"/>
      <c r="AC61" s="305"/>
      <c r="AD61" s="305"/>
      <c r="AE61" s="305"/>
      <c r="AF61" s="305"/>
      <c r="AG61" s="305"/>
      <c r="AH61" s="305"/>
      <c r="AI61" s="305"/>
      <c r="AJ61" s="305"/>
      <c r="AK61" s="305"/>
      <c r="AL61" s="305"/>
      <c r="AM61" s="308"/>
      <c r="AN61" s="83"/>
    </row>
  </sheetData>
  <mergeCells count="110">
    <mergeCell ref="AO12:BP18"/>
    <mergeCell ref="D8:Y10"/>
    <mergeCell ref="B47:H47"/>
    <mergeCell ref="I47:O48"/>
    <mergeCell ref="P47:R48"/>
    <mergeCell ref="S47:AJ48"/>
    <mergeCell ref="B48:D48"/>
    <mergeCell ref="F48:H48"/>
    <mergeCell ref="B45:H45"/>
    <mergeCell ref="I45:O46"/>
    <mergeCell ref="P45:R46"/>
    <mergeCell ref="S45:AJ46"/>
    <mergeCell ref="B46:D46"/>
    <mergeCell ref="F46:H46"/>
    <mergeCell ref="B43:H43"/>
    <mergeCell ref="I43:O44"/>
    <mergeCell ref="P43:R44"/>
    <mergeCell ref="S43:AJ44"/>
    <mergeCell ref="B44:D44"/>
    <mergeCell ref="F44:H44"/>
    <mergeCell ref="B41:H41"/>
    <mergeCell ref="I41:O42"/>
    <mergeCell ref="P41:R42"/>
    <mergeCell ref="S41:AJ42"/>
    <mergeCell ref="B42:D42"/>
    <mergeCell ref="F42:H42"/>
    <mergeCell ref="B39:H39"/>
    <mergeCell ref="I39:O40"/>
    <mergeCell ref="P39:R40"/>
    <mergeCell ref="S39:AJ40"/>
    <mergeCell ref="B40:D40"/>
    <mergeCell ref="F40:H40"/>
    <mergeCell ref="B37:H37"/>
    <mergeCell ref="I37:O38"/>
    <mergeCell ref="P37:R38"/>
    <mergeCell ref="S37:AJ38"/>
    <mergeCell ref="B38:D38"/>
    <mergeCell ref="F38:H38"/>
    <mergeCell ref="B52:D52"/>
    <mergeCell ref="F52:H52"/>
    <mergeCell ref="P31:R32"/>
    <mergeCell ref="S31:AJ32"/>
    <mergeCell ref="B32:D32"/>
    <mergeCell ref="F32:H32"/>
    <mergeCell ref="B49:H49"/>
    <mergeCell ref="I49:O50"/>
    <mergeCell ref="P49:R50"/>
    <mergeCell ref="S49:AJ50"/>
    <mergeCell ref="B50:D50"/>
    <mergeCell ref="F50:H50"/>
    <mergeCell ref="B35:H35"/>
    <mergeCell ref="I35:O36"/>
    <mergeCell ref="P35:R36"/>
    <mergeCell ref="S35:AJ36"/>
    <mergeCell ref="B36:D36"/>
    <mergeCell ref="F36:H36"/>
    <mergeCell ref="B33:H33"/>
    <mergeCell ref="I33:O34"/>
    <mergeCell ref="P33:R34"/>
    <mergeCell ref="S33:AJ34"/>
    <mergeCell ref="B34:D34"/>
    <mergeCell ref="F34:H34"/>
    <mergeCell ref="B30:D30"/>
    <mergeCell ref="F30:H30"/>
    <mergeCell ref="B59:H59"/>
    <mergeCell ref="I59:O60"/>
    <mergeCell ref="P59:R60"/>
    <mergeCell ref="S59:AJ60"/>
    <mergeCell ref="B60:D60"/>
    <mergeCell ref="F60:H60"/>
    <mergeCell ref="B57:H57"/>
    <mergeCell ref="I57:O58"/>
    <mergeCell ref="P57:R58"/>
    <mergeCell ref="S57:AJ58"/>
    <mergeCell ref="B58:D58"/>
    <mergeCell ref="F58:H58"/>
    <mergeCell ref="B55:H55"/>
    <mergeCell ref="I55:O56"/>
    <mergeCell ref="P55:R56"/>
    <mergeCell ref="S55:AJ56"/>
    <mergeCell ref="B56:D56"/>
    <mergeCell ref="F56:H56"/>
    <mergeCell ref="B51:H51"/>
    <mergeCell ref="I51:O52"/>
    <mergeCell ref="P51:R52"/>
    <mergeCell ref="S51:AJ52"/>
    <mergeCell ref="A1:AM1"/>
    <mergeCell ref="A3:Z3"/>
    <mergeCell ref="AA3:AM3"/>
    <mergeCell ref="B53:H53"/>
    <mergeCell ref="I53:O54"/>
    <mergeCell ref="P53:R54"/>
    <mergeCell ref="S53:AJ54"/>
    <mergeCell ref="B54:D54"/>
    <mergeCell ref="F54:H54"/>
    <mergeCell ref="P12:Q12"/>
    <mergeCell ref="S12:T12"/>
    <mergeCell ref="AB12:AM22"/>
    <mergeCell ref="B27:H27"/>
    <mergeCell ref="I27:O28"/>
    <mergeCell ref="P27:R28"/>
    <mergeCell ref="S27:AJ27"/>
    <mergeCell ref="D28:F28"/>
    <mergeCell ref="S28:AJ28"/>
    <mergeCell ref="B31:H31"/>
    <mergeCell ref="I31:O32"/>
    <mergeCell ref="B29:H29"/>
    <mergeCell ref="I29:O30"/>
    <mergeCell ref="P29:R30"/>
    <mergeCell ref="S29:AJ30"/>
  </mergeCells>
  <phoneticPr fontId="3"/>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7575" r:id="rId4" name="Check Box 7">
              <controlPr defaultSize="0" autoFill="0" autoLine="0" autoPict="0">
                <anchor moveWithCells="1">
                  <from>
                    <xdr:col>17</xdr:col>
                    <xdr:colOff>171450</xdr:colOff>
                    <xdr:row>12</xdr:row>
                    <xdr:rowOff>0</xdr:rowOff>
                  </from>
                  <to>
                    <xdr:col>21</xdr:col>
                    <xdr:colOff>114300</xdr:colOff>
                    <xdr:row>13</xdr:row>
                    <xdr:rowOff>38100</xdr:rowOff>
                  </to>
                </anchor>
              </controlPr>
            </control>
          </mc:Choice>
        </mc:AlternateContent>
        <mc:AlternateContent xmlns:mc="http://schemas.openxmlformats.org/markup-compatibility/2006">
          <mc:Choice Requires="x14">
            <control shapeId="237576" r:id="rId5" name="Check Box 8">
              <controlPr defaultSize="0" autoFill="0" autoLine="0" autoPict="0">
                <anchor moveWithCells="1">
                  <from>
                    <xdr:col>22</xdr:col>
                    <xdr:colOff>38100</xdr:colOff>
                    <xdr:row>12</xdr:row>
                    <xdr:rowOff>0</xdr:rowOff>
                  </from>
                  <to>
                    <xdr:col>25</xdr:col>
                    <xdr:colOff>114300</xdr:colOff>
                    <xdr:row>13</xdr:row>
                    <xdr:rowOff>38100</xdr:rowOff>
                  </to>
                </anchor>
              </controlPr>
            </control>
          </mc:Choice>
        </mc:AlternateContent>
        <mc:AlternateContent xmlns:mc="http://schemas.openxmlformats.org/markup-compatibility/2006">
          <mc:Choice Requires="x14">
            <control shapeId="237577" r:id="rId6" name="Check Box 9">
              <controlPr defaultSize="0" autoFill="0" autoLine="0" autoPict="0">
                <anchor moveWithCells="1">
                  <from>
                    <xdr:col>17</xdr:col>
                    <xdr:colOff>171450</xdr:colOff>
                    <xdr:row>13</xdr:row>
                    <xdr:rowOff>152400</xdr:rowOff>
                  </from>
                  <to>
                    <xdr:col>21</xdr:col>
                    <xdr:colOff>114300</xdr:colOff>
                    <xdr:row>18</xdr:row>
                    <xdr:rowOff>0</xdr:rowOff>
                  </to>
                </anchor>
              </controlPr>
            </control>
          </mc:Choice>
        </mc:AlternateContent>
        <mc:AlternateContent xmlns:mc="http://schemas.openxmlformats.org/markup-compatibility/2006">
          <mc:Choice Requires="x14">
            <control shapeId="237578" r:id="rId7" name="Check Box 10">
              <controlPr defaultSize="0" autoFill="0" autoLine="0" autoPict="0">
                <anchor moveWithCells="1">
                  <from>
                    <xdr:col>22</xdr:col>
                    <xdr:colOff>38100</xdr:colOff>
                    <xdr:row>13</xdr:row>
                    <xdr:rowOff>152400</xdr:rowOff>
                  </from>
                  <to>
                    <xdr:col>25</xdr:col>
                    <xdr:colOff>114300</xdr:colOff>
                    <xdr:row>18</xdr:row>
                    <xdr:rowOff>0</xdr:rowOff>
                  </to>
                </anchor>
              </controlPr>
            </control>
          </mc:Choice>
        </mc:AlternateContent>
        <mc:AlternateContent xmlns:mc="http://schemas.openxmlformats.org/markup-compatibility/2006">
          <mc:Choice Requires="x14">
            <control shapeId="237581" r:id="rId8" name="Check Box 13">
              <controlPr defaultSize="0" autoFill="0" autoLine="0" autoPict="0">
                <anchor moveWithCells="1">
                  <from>
                    <xdr:col>17</xdr:col>
                    <xdr:colOff>171450</xdr:colOff>
                    <xdr:row>22</xdr:row>
                    <xdr:rowOff>0</xdr:rowOff>
                  </from>
                  <to>
                    <xdr:col>21</xdr:col>
                    <xdr:colOff>114300</xdr:colOff>
                    <xdr:row>23</xdr:row>
                    <xdr:rowOff>38100</xdr:rowOff>
                  </to>
                </anchor>
              </controlPr>
            </control>
          </mc:Choice>
        </mc:AlternateContent>
        <mc:AlternateContent xmlns:mc="http://schemas.openxmlformats.org/markup-compatibility/2006">
          <mc:Choice Requires="x14">
            <control shapeId="237582" r:id="rId9" name="Check Box 14">
              <controlPr defaultSize="0" autoFill="0" autoLine="0" autoPict="0">
                <anchor moveWithCells="1">
                  <from>
                    <xdr:col>22</xdr:col>
                    <xdr:colOff>38100</xdr:colOff>
                    <xdr:row>22</xdr:row>
                    <xdr:rowOff>0</xdr:rowOff>
                  </from>
                  <to>
                    <xdr:col>25</xdr:col>
                    <xdr:colOff>114300</xdr:colOff>
                    <xdr:row>23</xdr:row>
                    <xdr:rowOff>38100</xdr:rowOff>
                  </to>
                </anchor>
              </controlPr>
            </control>
          </mc:Choice>
        </mc:AlternateContent>
        <mc:AlternateContent xmlns:mc="http://schemas.openxmlformats.org/markup-compatibility/2006">
          <mc:Choice Requires="x14">
            <control shapeId="237591" r:id="rId10" name="Check Box 23">
              <controlPr defaultSize="0" autoFill="0" autoLine="0" autoPict="0">
                <anchor moveWithCells="1">
                  <from>
                    <xdr:col>15</xdr:col>
                    <xdr:colOff>152400</xdr:colOff>
                    <xdr:row>5</xdr:row>
                    <xdr:rowOff>0</xdr:rowOff>
                  </from>
                  <to>
                    <xdr:col>19</xdr:col>
                    <xdr:colOff>95250</xdr:colOff>
                    <xdr:row>6</xdr:row>
                    <xdr:rowOff>38100</xdr:rowOff>
                  </to>
                </anchor>
              </controlPr>
            </control>
          </mc:Choice>
        </mc:AlternateContent>
        <mc:AlternateContent xmlns:mc="http://schemas.openxmlformats.org/markup-compatibility/2006">
          <mc:Choice Requires="x14">
            <control shapeId="237592" r:id="rId11" name="Check Box 24">
              <controlPr defaultSize="0" autoFill="0" autoLine="0" autoPict="0">
                <anchor moveWithCells="1">
                  <from>
                    <xdr:col>20</xdr:col>
                    <xdr:colOff>19050</xdr:colOff>
                    <xdr:row>5</xdr:row>
                    <xdr:rowOff>0</xdr:rowOff>
                  </from>
                  <to>
                    <xdr:col>23</xdr:col>
                    <xdr:colOff>152400</xdr:colOff>
                    <xdr:row>6</xdr:row>
                    <xdr:rowOff>38100</xdr:rowOff>
                  </to>
                </anchor>
              </controlPr>
            </control>
          </mc:Choice>
        </mc:AlternateContent>
        <mc:AlternateContent xmlns:mc="http://schemas.openxmlformats.org/markup-compatibility/2006">
          <mc:Choice Requires="x14">
            <control shapeId="237593" r:id="rId12" name="Check Box 25">
              <controlPr defaultSize="0" autoFill="0" autoLine="0" autoPict="0">
                <anchor moveWithCells="1">
                  <from>
                    <xdr:col>17</xdr:col>
                    <xdr:colOff>171450</xdr:colOff>
                    <xdr:row>19</xdr:row>
                    <xdr:rowOff>28575</xdr:rowOff>
                  </from>
                  <to>
                    <xdr:col>21</xdr:col>
                    <xdr:colOff>114300</xdr:colOff>
                    <xdr:row>20</xdr:row>
                    <xdr:rowOff>66675</xdr:rowOff>
                  </to>
                </anchor>
              </controlPr>
            </control>
          </mc:Choice>
        </mc:AlternateContent>
        <mc:AlternateContent xmlns:mc="http://schemas.openxmlformats.org/markup-compatibility/2006">
          <mc:Choice Requires="x14">
            <control shapeId="237594" r:id="rId13" name="Check Box 26">
              <controlPr defaultSize="0" autoFill="0" autoLine="0" autoPict="0">
                <anchor moveWithCells="1">
                  <from>
                    <xdr:col>22</xdr:col>
                    <xdr:colOff>38100</xdr:colOff>
                    <xdr:row>19</xdr:row>
                    <xdr:rowOff>28575</xdr:rowOff>
                  </from>
                  <to>
                    <xdr:col>25</xdr:col>
                    <xdr:colOff>114300</xdr:colOff>
                    <xdr:row>20</xdr:row>
                    <xdr:rowOff>66675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AT74"/>
  <sheetViews>
    <sheetView showGridLines="0" zoomScaleNormal="100" zoomScaleSheetLayoutView="100" workbookViewId="0">
      <selection activeCell="AD6" sqref="AD6"/>
    </sheetView>
  </sheetViews>
  <sheetFormatPr defaultColWidth="8" defaultRowHeight="12"/>
  <cols>
    <col min="1" max="64" width="2.375" style="18" customWidth="1"/>
    <col min="65" max="16384" width="8" style="18"/>
  </cols>
  <sheetData>
    <row r="1" spans="1:46" ht="14.1" customHeight="1">
      <c r="A1" s="3333" t="s">
        <v>970</v>
      </c>
      <c r="B1" s="3333"/>
      <c r="C1" s="3333"/>
      <c r="D1" s="3333"/>
      <c r="E1" s="3333"/>
      <c r="F1" s="3333"/>
      <c r="G1" s="3333"/>
      <c r="H1" s="3333"/>
      <c r="I1" s="3333"/>
      <c r="J1" s="3333"/>
      <c r="K1" s="3333"/>
      <c r="L1" s="3333"/>
      <c r="M1" s="3333"/>
      <c r="N1" s="3333"/>
      <c r="O1" s="3333"/>
      <c r="P1" s="3333"/>
      <c r="Q1" s="3333"/>
      <c r="R1" s="3333"/>
      <c r="S1" s="3333"/>
      <c r="T1" s="3333"/>
      <c r="U1" s="3333"/>
      <c r="V1" s="3333"/>
      <c r="W1" s="3333"/>
      <c r="X1" s="3333"/>
      <c r="Y1" s="3333"/>
      <c r="Z1" s="3333"/>
      <c r="AA1" s="3333"/>
      <c r="AB1" s="3333"/>
      <c r="AC1" s="3333"/>
      <c r="AD1" s="3333"/>
      <c r="AE1" s="3333"/>
      <c r="AF1" s="3333"/>
      <c r="AG1" s="3333"/>
      <c r="AH1" s="3333"/>
      <c r="AI1" s="3333"/>
      <c r="AJ1" s="3333"/>
      <c r="AK1" s="3333"/>
      <c r="AL1" s="1261"/>
      <c r="AM1" s="1261"/>
      <c r="AN1" s="1261"/>
      <c r="AO1" s="1261"/>
      <c r="AP1" s="1261"/>
      <c r="AQ1" s="1261"/>
      <c r="AR1" s="1261"/>
      <c r="AS1" s="1261"/>
      <c r="AT1" s="1261"/>
    </row>
    <row r="2" spans="1:46" ht="5.0999999999999996" customHeight="1" thickBot="1"/>
    <row r="3" spans="1:46" ht="14.1" customHeight="1">
      <c r="A3" s="3050" t="s">
        <v>635</v>
      </c>
      <c r="B3" s="3051"/>
      <c r="C3" s="3051"/>
      <c r="D3" s="3051"/>
      <c r="E3" s="3051"/>
      <c r="F3" s="3051"/>
      <c r="G3" s="3051"/>
      <c r="H3" s="3051"/>
      <c r="I3" s="3051"/>
      <c r="J3" s="3051"/>
      <c r="K3" s="3051"/>
      <c r="L3" s="3051"/>
      <c r="M3" s="3051"/>
      <c r="N3" s="3051"/>
      <c r="O3" s="3051"/>
      <c r="P3" s="3051"/>
      <c r="Q3" s="3051"/>
      <c r="R3" s="3051"/>
      <c r="S3" s="3051"/>
      <c r="T3" s="3051"/>
      <c r="U3" s="3051"/>
      <c r="V3" s="3051"/>
      <c r="W3" s="3051"/>
      <c r="X3" s="3051"/>
      <c r="Y3" s="3051"/>
      <c r="Z3" s="4693"/>
      <c r="AA3" s="3336" t="s">
        <v>183</v>
      </c>
      <c r="AB3" s="3051"/>
      <c r="AC3" s="3051"/>
      <c r="AD3" s="3051"/>
      <c r="AE3" s="3051"/>
      <c r="AF3" s="3051"/>
      <c r="AG3" s="3051"/>
      <c r="AH3" s="3051"/>
      <c r="AI3" s="3051"/>
      <c r="AJ3" s="3051"/>
      <c r="AK3" s="3052"/>
      <c r="AL3" s="84"/>
      <c r="AM3" s="84"/>
      <c r="AN3" s="84"/>
      <c r="AO3" s="84"/>
      <c r="AP3" s="84"/>
      <c r="AQ3" s="84"/>
      <c r="AR3" s="84"/>
      <c r="AS3" s="84"/>
      <c r="AT3" s="84"/>
    </row>
    <row r="4" spans="1:46" ht="14.1" customHeight="1">
      <c r="A4" s="1420"/>
      <c r="B4" s="188" t="s">
        <v>460</v>
      </c>
      <c r="C4" s="191"/>
      <c r="D4" s="188"/>
      <c r="E4" s="188"/>
      <c r="F4" s="188"/>
      <c r="G4" s="188"/>
      <c r="H4" s="188"/>
      <c r="I4" s="188"/>
      <c r="J4" s="191"/>
      <c r="K4" s="188"/>
      <c r="L4" s="188"/>
      <c r="M4" s="188"/>
      <c r="N4" s="603"/>
      <c r="O4" s="603"/>
      <c r="P4" s="603"/>
      <c r="Q4" s="603"/>
      <c r="R4" s="603"/>
      <c r="S4" s="603"/>
      <c r="T4" s="603"/>
      <c r="U4" s="603"/>
      <c r="V4" s="603"/>
      <c r="W4" s="603"/>
      <c r="X4" s="603"/>
      <c r="Y4" s="603"/>
      <c r="Z4" s="191"/>
      <c r="AA4" s="175"/>
      <c r="AB4" s="1748"/>
      <c r="AC4" s="603"/>
      <c r="AD4" s="603"/>
      <c r="AE4" s="603"/>
      <c r="AF4" s="603"/>
      <c r="AG4" s="603"/>
      <c r="AH4" s="603"/>
      <c r="AI4" s="603"/>
      <c r="AJ4" s="603"/>
      <c r="AK4" s="604"/>
      <c r="AL4" s="44"/>
      <c r="AM4" s="84"/>
      <c r="AN4" s="84"/>
      <c r="AO4" s="84"/>
      <c r="AP4" s="84"/>
      <c r="AQ4" s="84"/>
      <c r="AR4" s="84"/>
      <c r="AT4" s="84"/>
    </row>
    <row r="5" spans="1:46" ht="14.1" customHeight="1">
      <c r="A5" s="1420"/>
      <c r="B5" s="188"/>
      <c r="C5" s="191"/>
      <c r="D5" s="188"/>
      <c r="E5" s="188"/>
      <c r="F5" s="188"/>
      <c r="G5" s="188"/>
      <c r="H5" s="188"/>
      <c r="I5" s="188"/>
      <c r="J5" s="191"/>
      <c r="K5" s="188"/>
      <c r="L5" s="188"/>
      <c r="M5" s="188"/>
      <c r="N5" s="603"/>
      <c r="O5" s="603"/>
      <c r="P5" s="603"/>
      <c r="Q5" s="603"/>
      <c r="R5" s="603"/>
      <c r="S5" s="603"/>
      <c r="T5" s="603"/>
      <c r="U5" s="603"/>
      <c r="V5" s="603"/>
      <c r="W5" s="603"/>
      <c r="X5" s="603"/>
      <c r="Y5" s="603"/>
      <c r="Z5" s="191"/>
      <c r="AA5" s="175"/>
      <c r="AB5" s="1748"/>
      <c r="AC5" s="603"/>
      <c r="AD5" s="603"/>
      <c r="AE5" s="603"/>
      <c r="AF5" s="603"/>
      <c r="AG5" s="603"/>
      <c r="AH5" s="603"/>
      <c r="AI5" s="603"/>
      <c r="AJ5" s="603"/>
      <c r="AK5" s="604"/>
      <c r="AL5" s="44"/>
      <c r="AM5" s="84"/>
      <c r="AN5" s="84"/>
      <c r="AO5" s="84"/>
      <c r="AP5" s="84"/>
      <c r="AQ5" s="84"/>
      <c r="AR5" s="84"/>
      <c r="AT5" s="84"/>
    </row>
    <row r="6" spans="1:46" ht="14.1" customHeight="1">
      <c r="A6" s="208"/>
      <c r="B6" s="1748"/>
      <c r="C6" s="1748" t="s">
        <v>716</v>
      </c>
      <c r="D6" s="1748"/>
      <c r="E6" s="1748"/>
      <c r="F6" s="1748"/>
      <c r="G6" s="1748"/>
      <c r="H6" s="1748"/>
      <c r="I6" s="1748"/>
      <c r="J6" s="1748"/>
      <c r="K6" s="1748"/>
      <c r="L6" s="1748"/>
      <c r="M6" s="1748"/>
      <c r="N6" s="1748"/>
      <c r="O6" s="1748"/>
      <c r="P6" s="1748"/>
      <c r="Q6" s="1748"/>
      <c r="R6" s="1748"/>
      <c r="S6" s="1748"/>
      <c r="T6" s="49"/>
      <c r="U6" s="1753"/>
      <c r="V6" s="1753"/>
      <c r="W6" s="1748"/>
      <c r="X6" s="1753"/>
      <c r="Y6" s="1753"/>
      <c r="Z6" s="191"/>
      <c r="AA6" s="228"/>
      <c r="AB6" s="1750"/>
      <c r="AC6" s="1750"/>
      <c r="AD6" s="1750"/>
      <c r="AE6" s="1750"/>
      <c r="AF6" s="1750"/>
      <c r="AG6" s="1750"/>
      <c r="AH6" s="1750"/>
      <c r="AI6" s="1750"/>
      <c r="AJ6" s="1750"/>
      <c r="AK6" s="1751"/>
      <c r="AL6" s="262"/>
      <c r="AM6" s="1264"/>
      <c r="AN6" s="1264"/>
      <c r="AO6" s="1264"/>
      <c r="AP6" s="1264"/>
      <c r="AQ6" s="1264"/>
      <c r="AR6" s="1264"/>
      <c r="AT6" s="22"/>
    </row>
    <row r="7" spans="1:46" ht="14.1" customHeight="1">
      <c r="A7" s="208"/>
      <c r="B7" s="1748"/>
      <c r="C7" s="1753" t="s">
        <v>461</v>
      </c>
      <c r="D7" s="191"/>
      <c r="E7" s="1753"/>
      <c r="F7" s="1753"/>
      <c r="G7" s="1753"/>
      <c r="H7" s="1753"/>
      <c r="I7" s="1753"/>
      <c r="J7" s="1753"/>
      <c r="K7" s="1753"/>
      <c r="L7" s="1753"/>
      <c r="M7" s="1753"/>
      <c r="N7" s="1753"/>
      <c r="O7" s="1753"/>
      <c r="P7" s="1753"/>
      <c r="Q7" s="1748"/>
      <c r="R7" s="1755"/>
      <c r="S7" s="1755"/>
      <c r="T7" s="5"/>
      <c r="U7" s="1754"/>
      <c r="V7" s="1754"/>
      <c r="W7" s="1748"/>
      <c r="X7" s="1748"/>
      <c r="Y7" s="1748"/>
      <c r="Z7" s="191"/>
      <c r="AA7" s="228" t="s">
        <v>12</v>
      </c>
      <c r="AB7" s="1750" t="s">
        <v>13</v>
      </c>
      <c r="AC7" s="1750"/>
      <c r="AD7" s="1750"/>
      <c r="AE7" s="1750"/>
      <c r="AF7" s="1750"/>
      <c r="AG7" s="1750"/>
      <c r="AH7" s="1750"/>
      <c r="AI7" s="1750"/>
      <c r="AJ7" s="1750"/>
      <c r="AK7" s="1751"/>
      <c r="AL7" s="262"/>
      <c r="AM7" s="1264"/>
      <c r="AN7" s="1264"/>
      <c r="AO7" s="1264"/>
      <c r="AP7" s="1264"/>
      <c r="AQ7" s="1264"/>
    </row>
    <row r="8" spans="1:46" ht="14.1" customHeight="1">
      <c r="A8" s="208"/>
      <c r="B8" s="1748"/>
      <c r="C8" s="191"/>
      <c r="D8" s="1753" t="s">
        <v>462</v>
      </c>
      <c r="E8" s="1753"/>
      <c r="F8" s="1753"/>
      <c r="G8" s="1753"/>
      <c r="H8" s="1753"/>
      <c r="I8" s="1753"/>
      <c r="J8" s="1753"/>
      <c r="K8" s="1753"/>
      <c r="L8" s="1753"/>
      <c r="M8" s="1753"/>
      <c r="N8" s="1753"/>
      <c r="O8" s="1753"/>
      <c r="P8" s="1753"/>
      <c r="Q8" s="1748"/>
      <c r="R8" s="1755"/>
      <c r="S8" s="1755"/>
      <c r="T8" s="5"/>
      <c r="U8" s="1754"/>
      <c r="V8" s="1754"/>
      <c r="W8" s="1748"/>
      <c r="X8" s="1748"/>
      <c r="Y8" s="1748"/>
      <c r="Z8" s="191"/>
      <c r="AA8" s="1790"/>
      <c r="AB8" s="1748"/>
      <c r="AC8" s="1750"/>
      <c r="AD8" s="1750"/>
      <c r="AE8" s="1750"/>
      <c r="AF8" s="1750"/>
      <c r="AG8" s="1750"/>
      <c r="AH8" s="1750"/>
      <c r="AI8" s="1750"/>
      <c r="AJ8" s="1750"/>
      <c r="AK8" s="1751"/>
      <c r="AL8" s="262"/>
      <c r="AM8" s="1264"/>
      <c r="AN8" s="1264"/>
      <c r="AO8" s="1264"/>
      <c r="AP8" s="1264"/>
      <c r="AQ8" s="1264"/>
    </row>
    <row r="9" spans="1:46" ht="14.1" customHeight="1">
      <c r="A9" s="208"/>
      <c r="B9" s="1748"/>
      <c r="C9" s="266"/>
      <c r="D9" s="380"/>
      <c r="E9" s="5877"/>
      <c r="F9" s="5877"/>
      <c r="G9" s="5877"/>
      <c r="H9" s="5877"/>
      <c r="I9" s="5877"/>
      <c r="J9" s="5877"/>
      <c r="K9" s="5877"/>
      <c r="L9" s="5877"/>
      <c r="M9" s="5877"/>
      <c r="N9" s="5877"/>
      <c r="O9" s="5877"/>
      <c r="P9" s="5877"/>
      <c r="Q9" s="5877"/>
      <c r="R9" s="5877"/>
      <c r="S9" s="5877"/>
      <c r="T9" s="5877"/>
      <c r="U9" s="5877"/>
      <c r="V9" s="5877"/>
      <c r="W9" s="5877"/>
      <c r="X9" s="5877"/>
      <c r="Y9" s="5877"/>
      <c r="Z9" s="191"/>
      <c r="AA9" s="1790"/>
      <c r="AB9" s="1748"/>
      <c r="AC9" s="1750"/>
      <c r="AD9" s="1750"/>
      <c r="AE9" s="1750"/>
      <c r="AF9" s="1750"/>
      <c r="AG9" s="1750"/>
      <c r="AH9" s="1750"/>
      <c r="AI9" s="1750"/>
      <c r="AJ9" s="1750"/>
      <c r="AK9" s="1751"/>
      <c r="AL9" s="262"/>
      <c r="AM9" s="1264"/>
      <c r="AN9" s="1264"/>
      <c r="AO9" s="1264"/>
      <c r="AP9" s="1264"/>
      <c r="AQ9" s="1264"/>
    </row>
    <row r="10" spans="1:46" ht="14.1" customHeight="1">
      <c r="A10" s="208"/>
      <c r="B10" s="1748"/>
      <c r="C10" s="266"/>
      <c r="D10" s="380"/>
      <c r="E10" s="5877"/>
      <c r="F10" s="5877"/>
      <c r="G10" s="5877"/>
      <c r="H10" s="5877"/>
      <c r="I10" s="5877"/>
      <c r="J10" s="5877"/>
      <c r="K10" s="5877"/>
      <c r="L10" s="5877"/>
      <c r="M10" s="5877"/>
      <c r="N10" s="5877"/>
      <c r="O10" s="5877"/>
      <c r="P10" s="5877"/>
      <c r="Q10" s="5877"/>
      <c r="R10" s="5877"/>
      <c r="S10" s="5877"/>
      <c r="T10" s="5877"/>
      <c r="U10" s="5877"/>
      <c r="V10" s="5877"/>
      <c r="W10" s="5877"/>
      <c r="X10" s="5877"/>
      <c r="Y10" s="5877"/>
      <c r="Z10" s="191"/>
      <c r="AA10" s="1790"/>
      <c r="AB10" s="1748"/>
      <c r="AC10" s="1750"/>
      <c r="AD10" s="1750"/>
      <c r="AE10" s="1750"/>
      <c r="AF10" s="1750"/>
      <c r="AG10" s="1750"/>
      <c r="AH10" s="1750"/>
      <c r="AI10" s="1750"/>
      <c r="AJ10" s="1750"/>
      <c r="AK10" s="1751"/>
      <c r="AL10" s="262"/>
      <c r="AM10" s="1264"/>
      <c r="AN10" s="1264"/>
      <c r="AO10" s="1264"/>
      <c r="AP10" s="1264"/>
      <c r="AQ10" s="1264"/>
    </row>
    <row r="11" spans="1:46" ht="14.1" customHeight="1">
      <c r="A11" s="208"/>
      <c r="B11" s="1748"/>
      <c r="C11" s="1748"/>
      <c r="D11" s="1791"/>
      <c r="E11" s="5877"/>
      <c r="F11" s="5877"/>
      <c r="G11" s="5877"/>
      <c r="H11" s="5877"/>
      <c r="I11" s="5877"/>
      <c r="J11" s="5877"/>
      <c r="K11" s="5877"/>
      <c r="L11" s="5877"/>
      <c r="M11" s="5877"/>
      <c r="N11" s="5877"/>
      <c r="O11" s="5877"/>
      <c r="P11" s="5877"/>
      <c r="Q11" s="5877"/>
      <c r="R11" s="5877"/>
      <c r="S11" s="5877"/>
      <c r="T11" s="5877"/>
      <c r="U11" s="5877"/>
      <c r="V11" s="5877"/>
      <c r="W11" s="5877"/>
      <c r="X11" s="5877"/>
      <c r="Y11" s="5877"/>
      <c r="Z11" s="191"/>
      <c r="AA11" s="312"/>
      <c r="AB11" s="1748"/>
      <c r="AC11" s="1750"/>
      <c r="AD11" s="1750"/>
      <c r="AE11" s="1750"/>
      <c r="AF11" s="1750"/>
      <c r="AG11" s="1750"/>
      <c r="AH11" s="1750"/>
      <c r="AI11" s="1750"/>
      <c r="AJ11" s="1750"/>
      <c r="AK11" s="1751"/>
      <c r="AL11" s="262"/>
      <c r="AM11" s="1264"/>
      <c r="AN11" s="1264"/>
      <c r="AO11" s="1264"/>
      <c r="AP11" s="1264"/>
      <c r="AQ11" s="1264"/>
    </row>
    <row r="12" spans="1:46" ht="14.1" customHeight="1">
      <c r="A12" s="208"/>
      <c r="B12" s="1748"/>
      <c r="C12" s="1748" t="s">
        <v>717</v>
      </c>
      <c r="D12" s="191"/>
      <c r="E12" s="1745"/>
      <c r="F12" s="1745"/>
      <c r="G12" s="1745"/>
      <c r="H12" s="1745"/>
      <c r="I12" s="1745"/>
      <c r="J12" s="1745"/>
      <c r="K12" s="1745"/>
      <c r="L12" s="1745"/>
      <c r="M12" s="1745"/>
      <c r="N12" s="1745"/>
      <c r="O12" s="1745"/>
      <c r="P12" s="1745"/>
      <c r="Q12" s="1748"/>
      <c r="R12" s="1755"/>
      <c r="S12" s="1755"/>
      <c r="T12" s="5"/>
      <c r="U12" s="1754"/>
      <c r="V12" s="1754"/>
      <c r="W12" s="1748"/>
      <c r="X12" s="1748"/>
      <c r="Y12" s="1748"/>
      <c r="Z12" s="191"/>
      <c r="AA12" s="260"/>
      <c r="AB12" s="1748"/>
      <c r="AC12" s="1750"/>
      <c r="AD12" s="1750"/>
      <c r="AE12" s="1750"/>
      <c r="AF12" s="1750"/>
      <c r="AG12" s="1750"/>
      <c r="AH12" s="1750"/>
      <c r="AI12" s="1750"/>
      <c r="AJ12" s="1750"/>
      <c r="AK12" s="1751"/>
      <c r="AL12" s="262"/>
      <c r="AM12" s="1264"/>
      <c r="AN12" s="1264"/>
      <c r="AO12" s="1264"/>
      <c r="AP12" s="1264"/>
      <c r="AQ12" s="1264"/>
    </row>
    <row r="13" spans="1:46" ht="14.1" customHeight="1">
      <c r="A13" s="208"/>
      <c r="B13" s="1748"/>
      <c r="C13" s="1748"/>
      <c r="D13" s="191"/>
      <c r="E13" s="1745"/>
      <c r="F13" s="1745"/>
      <c r="G13" s="1745"/>
      <c r="H13" s="1745"/>
      <c r="I13" s="1745"/>
      <c r="J13" s="1745"/>
      <c r="K13" s="1745"/>
      <c r="L13" s="1745"/>
      <c r="M13" s="1745"/>
      <c r="N13" s="1745"/>
      <c r="O13" s="1745"/>
      <c r="P13" s="1745"/>
      <c r="Q13" s="1748"/>
      <c r="R13" s="1755"/>
      <c r="S13" s="1755"/>
      <c r="T13" s="5"/>
      <c r="U13" s="1754"/>
      <c r="V13" s="1754"/>
      <c r="W13" s="1748"/>
      <c r="X13" s="1748"/>
      <c r="Y13" s="1748"/>
      <c r="Z13" s="191"/>
      <c r="AA13" s="260"/>
      <c r="AB13" s="1748"/>
      <c r="AC13" s="1750"/>
      <c r="AD13" s="1750"/>
      <c r="AE13" s="1750"/>
      <c r="AF13" s="1750"/>
      <c r="AG13" s="1750"/>
      <c r="AH13" s="1750"/>
      <c r="AI13" s="1750"/>
      <c r="AJ13" s="1750"/>
      <c r="AK13" s="1751"/>
      <c r="AL13" s="262"/>
      <c r="AM13" s="1264"/>
      <c r="AN13" s="1264"/>
      <c r="AO13" s="1264"/>
      <c r="AP13" s="1264"/>
      <c r="AQ13" s="1264"/>
    </row>
    <row r="14" spans="1:46" ht="14.1" customHeight="1">
      <c r="A14" s="208"/>
      <c r="B14" s="1748"/>
      <c r="C14" s="1748" t="s">
        <v>718</v>
      </c>
      <c r="D14" s="191"/>
      <c r="E14" s="1748"/>
      <c r="F14" s="1748"/>
      <c r="G14" s="1748"/>
      <c r="H14" s="1748"/>
      <c r="I14" s="1748"/>
      <c r="J14" s="1748"/>
      <c r="K14" s="1748"/>
      <c r="L14" s="1748"/>
      <c r="M14" s="1748"/>
      <c r="N14" s="1748"/>
      <c r="O14" s="1748"/>
      <c r="P14" s="1748"/>
      <c r="Q14" s="191"/>
      <c r="R14" s="191"/>
      <c r="S14" s="191"/>
      <c r="T14" s="191"/>
      <c r="U14" s="191"/>
      <c r="V14" s="191"/>
      <c r="W14" s="191"/>
      <c r="X14" s="191"/>
      <c r="Y14" s="191"/>
      <c r="Z14" s="191"/>
      <c r="AA14" s="312"/>
      <c r="AB14" s="1748"/>
      <c r="AC14" s="1750"/>
      <c r="AD14" s="1750"/>
      <c r="AE14" s="1750"/>
      <c r="AF14" s="1750"/>
      <c r="AG14" s="1750"/>
      <c r="AH14" s="1750"/>
      <c r="AI14" s="1750"/>
      <c r="AJ14" s="1750"/>
      <c r="AK14" s="1751"/>
      <c r="AL14" s="262"/>
      <c r="AM14" s="1264"/>
      <c r="AN14" s="1264"/>
      <c r="AO14" s="1264"/>
      <c r="AP14" s="1264"/>
      <c r="AQ14" s="1264"/>
    </row>
    <row r="15" spans="1:46" ht="14.1" customHeight="1">
      <c r="A15" s="208"/>
      <c r="B15" s="1748"/>
      <c r="C15" s="1748"/>
      <c r="D15" s="191"/>
      <c r="E15" s="1753"/>
      <c r="F15" s="1753"/>
      <c r="G15" s="1753"/>
      <c r="H15" s="1753"/>
      <c r="I15" s="1753"/>
      <c r="J15" s="1753"/>
      <c r="K15" s="1753"/>
      <c r="L15" s="1753"/>
      <c r="M15" s="1753"/>
      <c r="N15" s="1753"/>
      <c r="O15" s="1753"/>
      <c r="P15" s="1753"/>
      <c r="Q15" s="1748"/>
      <c r="R15" s="1755"/>
      <c r="S15" s="1755"/>
      <c r="T15" s="5"/>
      <c r="U15" s="1754"/>
      <c r="V15" s="1754"/>
      <c r="W15" s="1748"/>
      <c r="X15" s="1748"/>
      <c r="Y15" s="1748"/>
      <c r="Z15" s="191"/>
      <c r="AA15" s="228" t="s">
        <v>12</v>
      </c>
      <c r="AB15" s="2975" t="s">
        <v>463</v>
      </c>
      <c r="AC15" s="2975"/>
      <c r="AD15" s="2975"/>
      <c r="AE15" s="2975"/>
      <c r="AF15" s="2975"/>
      <c r="AG15" s="2975"/>
      <c r="AH15" s="2975"/>
      <c r="AI15" s="2975"/>
      <c r="AJ15" s="2975"/>
      <c r="AK15" s="3121"/>
      <c r="AL15" s="262"/>
      <c r="AM15" s="1264"/>
      <c r="AN15" s="1264"/>
      <c r="AO15" s="1264"/>
      <c r="AP15" s="1264"/>
      <c r="AQ15" s="1264"/>
    </row>
    <row r="16" spans="1:46" ht="14.1" customHeight="1">
      <c r="A16" s="208"/>
      <c r="B16" s="1748"/>
      <c r="C16" s="1748"/>
      <c r="D16" s="191"/>
      <c r="E16" s="1753"/>
      <c r="F16" s="1753"/>
      <c r="G16" s="1753"/>
      <c r="H16" s="1753"/>
      <c r="I16" s="1753"/>
      <c r="J16" s="1753"/>
      <c r="K16" s="1753"/>
      <c r="L16" s="1753"/>
      <c r="M16" s="1753"/>
      <c r="N16" s="1753"/>
      <c r="O16" s="1753"/>
      <c r="P16" s="1753"/>
      <c r="Q16" s="1748"/>
      <c r="R16" s="1755"/>
      <c r="S16" s="1755"/>
      <c r="T16" s="5"/>
      <c r="U16" s="1754"/>
      <c r="V16" s="1754"/>
      <c r="W16" s="1748"/>
      <c r="X16" s="1748"/>
      <c r="Y16" s="1748"/>
      <c r="Z16" s="191"/>
      <c r="AA16" s="228"/>
      <c r="AB16" s="2975"/>
      <c r="AC16" s="2975"/>
      <c r="AD16" s="2975"/>
      <c r="AE16" s="2975"/>
      <c r="AF16" s="2975"/>
      <c r="AG16" s="2975"/>
      <c r="AH16" s="2975"/>
      <c r="AI16" s="2975"/>
      <c r="AJ16" s="2975"/>
      <c r="AK16" s="3121"/>
      <c r="AL16" s="262"/>
      <c r="AM16" s="1264"/>
      <c r="AN16" s="1264"/>
      <c r="AO16" s="1264"/>
      <c r="AP16" s="1264"/>
      <c r="AQ16" s="1264"/>
    </row>
    <row r="17" spans="1:41" ht="14.1" customHeight="1">
      <c r="A17" s="212"/>
      <c r="B17" s="191"/>
      <c r="C17" s="1748" t="s">
        <v>464</v>
      </c>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216"/>
      <c r="AB17" s="2975"/>
      <c r="AC17" s="2975"/>
      <c r="AD17" s="2975"/>
      <c r="AE17" s="2975"/>
      <c r="AF17" s="2975"/>
      <c r="AG17" s="2975"/>
      <c r="AH17" s="2975"/>
      <c r="AI17" s="2975"/>
      <c r="AJ17" s="2975"/>
      <c r="AK17" s="3121"/>
      <c r="AL17" s="83"/>
    </row>
    <row r="18" spans="1:41" ht="14.1" customHeight="1">
      <c r="A18" s="212"/>
      <c r="B18" s="191"/>
      <c r="C18" s="191"/>
      <c r="D18" s="191"/>
      <c r="E18" s="191"/>
      <c r="F18" s="191"/>
      <c r="G18" s="191"/>
      <c r="H18" s="191"/>
      <c r="I18" s="191"/>
      <c r="J18" s="191"/>
      <c r="K18" s="191"/>
      <c r="L18" s="191"/>
      <c r="M18" s="191"/>
      <c r="N18" s="191"/>
      <c r="O18" s="191"/>
      <c r="P18" s="191"/>
      <c r="Q18" s="1748"/>
      <c r="R18" s="1755"/>
      <c r="S18" s="1755"/>
      <c r="T18" s="5"/>
      <c r="U18" s="1754"/>
      <c r="V18" s="1754"/>
      <c r="W18" s="1748"/>
      <c r="X18" s="1748"/>
      <c r="Y18" s="1748"/>
      <c r="Z18" s="191"/>
      <c r="AA18" s="210"/>
      <c r="AB18" s="1740"/>
      <c r="AC18" s="1792"/>
      <c r="AD18" s="1792"/>
      <c r="AE18" s="1792"/>
      <c r="AF18" s="1792"/>
      <c r="AG18" s="1792"/>
      <c r="AH18" s="1792"/>
      <c r="AI18" s="1792"/>
      <c r="AJ18" s="1792"/>
      <c r="AK18" s="1793"/>
      <c r="AL18" s="83"/>
    </row>
    <row r="19" spans="1:41" ht="14.1" customHeight="1">
      <c r="A19" s="212"/>
      <c r="B19" s="191"/>
      <c r="C19" s="191"/>
      <c r="D19" s="191"/>
      <c r="E19" s="191"/>
      <c r="F19" s="191"/>
      <c r="G19" s="191"/>
      <c r="H19" s="191"/>
      <c r="I19" s="191"/>
      <c r="J19" s="191"/>
      <c r="K19" s="191"/>
      <c r="L19" s="191"/>
      <c r="M19" s="191"/>
      <c r="N19" s="191"/>
      <c r="O19" s="191"/>
      <c r="P19" s="191"/>
      <c r="Q19" s="1748"/>
      <c r="R19" s="1736"/>
      <c r="S19" s="1736"/>
      <c r="T19" s="5"/>
      <c r="U19" s="1754"/>
      <c r="V19" s="1754"/>
      <c r="W19" s="1748"/>
      <c r="X19" s="1748"/>
      <c r="Y19" s="1748"/>
      <c r="Z19" s="1740"/>
      <c r="AA19" s="173"/>
      <c r="AB19" s="1748"/>
      <c r="AC19" s="1740"/>
      <c r="AD19" s="1740"/>
      <c r="AE19" s="1740"/>
      <c r="AF19" s="1740"/>
      <c r="AG19" s="1740"/>
      <c r="AH19" s="1740"/>
      <c r="AI19" s="1740"/>
      <c r="AJ19" s="1740"/>
      <c r="AK19" s="211"/>
      <c r="AL19" s="83"/>
      <c r="AO19" s="1292"/>
    </row>
    <row r="20" spans="1:41" ht="14.1" customHeight="1">
      <c r="A20" s="212"/>
      <c r="B20" s="191"/>
      <c r="C20" s="191" t="s">
        <v>2099</v>
      </c>
      <c r="D20" s="5875" t="s">
        <v>1350</v>
      </c>
      <c r="E20" s="5875"/>
      <c r="F20" s="5875"/>
      <c r="G20" s="5875"/>
      <c r="H20" s="5875"/>
      <c r="I20" s="5875"/>
      <c r="J20" s="5875"/>
      <c r="K20" s="5875"/>
      <c r="L20" s="5875"/>
      <c r="M20" s="5875"/>
      <c r="N20" s="5875"/>
      <c r="O20" s="5875"/>
      <c r="P20" s="5875"/>
      <c r="Q20" s="5875"/>
      <c r="R20" s="5875"/>
      <c r="S20" s="5875"/>
      <c r="T20" s="5875"/>
      <c r="U20" s="5875"/>
      <c r="V20" s="5875"/>
      <c r="W20" s="5875"/>
      <c r="X20" s="5875"/>
      <c r="Y20" s="5875"/>
      <c r="Z20" s="5876"/>
      <c r="AA20" s="1748"/>
      <c r="AB20" s="1748"/>
      <c r="AC20" s="1740"/>
      <c r="AD20" s="1740"/>
      <c r="AE20" s="1740"/>
      <c r="AF20" s="1740"/>
      <c r="AG20" s="1740"/>
      <c r="AH20" s="1740"/>
      <c r="AI20" s="1740"/>
      <c r="AJ20" s="1740"/>
      <c r="AK20" s="211"/>
      <c r="AL20" s="83"/>
      <c r="AO20" s="1292"/>
    </row>
    <row r="21" spans="1:41" ht="14.1" customHeight="1">
      <c r="A21" s="212"/>
      <c r="B21" s="191"/>
      <c r="C21" s="191"/>
      <c r="D21" s="5875"/>
      <c r="E21" s="5875"/>
      <c r="F21" s="5875"/>
      <c r="G21" s="5875"/>
      <c r="H21" s="5875"/>
      <c r="I21" s="5875"/>
      <c r="J21" s="5875"/>
      <c r="K21" s="5875"/>
      <c r="L21" s="5875"/>
      <c r="M21" s="5875"/>
      <c r="N21" s="5875"/>
      <c r="O21" s="5875"/>
      <c r="P21" s="5875"/>
      <c r="Q21" s="5875"/>
      <c r="R21" s="5875"/>
      <c r="S21" s="5875"/>
      <c r="T21" s="5875"/>
      <c r="U21" s="5875"/>
      <c r="V21" s="5875"/>
      <c r="W21" s="5875"/>
      <c r="X21" s="5875"/>
      <c r="Y21" s="5875"/>
      <c r="Z21" s="5876"/>
      <c r="AA21" s="1748"/>
      <c r="AB21" s="1748"/>
      <c r="AC21" s="1740"/>
      <c r="AD21" s="1740"/>
      <c r="AE21" s="1740"/>
      <c r="AF21" s="1740"/>
      <c r="AG21" s="1740"/>
      <c r="AH21" s="1740"/>
      <c r="AI21" s="1740"/>
      <c r="AJ21" s="1740"/>
      <c r="AK21" s="211"/>
      <c r="AL21" s="83"/>
      <c r="AO21" s="1292"/>
    </row>
    <row r="22" spans="1:41" ht="14.1" customHeight="1">
      <c r="A22" s="212"/>
      <c r="B22" s="191"/>
      <c r="C22" s="191"/>
      <c r="D22" s="1794"/>
      <c r="E22" s="1794"/>
      <c r="F22" s="1794"/>
      <c r="G22" s="1794"/>
      <c r="H22" s="1794"/>
      <c r="I22" s="1794"/>
      <c r="J22" s="1794"/>
      <c r="K22" s="1794"/>
      <c r="L22" s="1794"/>
      <c r="M22" s="1794"/>
      <c r="N22" s="1794"/>
      <c r="O22" s="1794"/>
      <c r="P22" s="1794"/>
      <c r="Q22" s="1794"/>
      <c r="R22" s="1794"/>
      <c r="S22" s="1794"/>
      <c r="T22" s="1794"/>
      <c r="U22" s="1794"/>
      <c r="V22" s="1794"/>
      <c r="W22" s="1794"/>
      <c r="X22" s="1794"/>
      <c r="Y22" s="1794"/>
      <c r="Z22" s="1795"/>
      <c r="AA22" s="1748"/>
      <c r="AB22" s="1748"/>
      <c r="AC22" s="1740"/>
      <c r="AD22" s="1740"/>
      <c r="AE22" s="1740"/>
      <c r="AF22" s="1740"/>
      <c r="AG22" s="1740"/>
      <c r="AH22" s="1740"/>
      <c r="AI22" s="1740"/>
      <c r="AJ22" s="1740"/>
      <c r="AK22" s="211"/>
      <c r="AL22" s="83"/>
      <c r="AO22" s="1292"/>
    </row>
    <row r="23" spans="1:41" ht="14.1" customHeight="1">
      <c r="A23" s="212"/>
      <c r="B23" s="191"/>
      <c r="C23" s="191" t="s">
        <v>1352</v>
      </c>
      <c r="D23" s="5875" t="s">
        <v>1351</v>
      </c>
      <c r="E23" s="5875"/>
      <c r="F23" s="5875"/>
      <c r="G23" s="5875"/>
      <c r="H23" s="5875"/>
      <c r="I23" s="5875"/>
      <c r="J23" s="5875"/>
      <c r="K23" s="5875"/>
      <c r="L23" s="5875"/>
      <c r="M23" s="5875"/>
      <c r="N23" s="5875"/>
      <c r="O23" s="5875"/>
      <c r="P23" s="5875"/>
      <c r="Q23" s="5875"/>
      <c r="R23" s="5875"/>
      <c r="S23" s="5875"/>
      <c r="T23" s="5875"/>
      <c r="U23" s="5875"/>
      <c r="V23" s="5875"/>
      <c r="W23" s="5875"/>
      <c r="X23" s="5875"/>
      <c r="Y23" s="5875"/>
      <c r="Z23" s="5876"/>
      <c r="AA23" s="1748"/>
      <c r="AB23" s="1748"/>
      <c r="AC23" s="1740"/>
      <c r="AD23" s="1740"/>
      <c r="AE23" s="1740"/>
      <c r="AF23" s="1740"/>
      <c r="AG23" s="1740"/>
      <c r="AH23" s="1740"/>
      <c r="AI23" s="1740"/>
      <c r="AJ23" s="1740"/>
      <c r="AK23" s="211"/>
      <c r="AL23" s="83"/>
      <c r="AO23" s="1292"/>
    </row>
    <row r="24" spans="1:41" ht="14.1" customHeight="1">
      <c r="A24" s="212"/>
      <c r="B24" s="191"/>
      <c r="C24" s="191"/>
      <c r="D24" s="1794"/>
      <c r="E24" s="1794"/>
      <c r="F24" s="1794"/>
      <c r="G24" s="1794"/>
      <c r="H24" s="1794"/>
      <c r="I24" s="1794"/>
      <c r="J24" s="1794"/>
      <c r="K24" s="1794"/>
      <c r="L24" s="1794"/>
      <c r="M24" s="1794"/>
      <c r="N24" s="1794"/>
      <c r="O24" s="1794"/>
      <c r="P24" s="1794"/>
      <c r="Q24" s="1794"/>
      <c r="R24" s="1794"/>
      <c r="S24" s="1794"/>
      <c r="T24" s="1794"/>
      <c r="U24" s="1794"/>
      <c r="V24" s="1794"/>
      <c r="W24" s="1794"/>
      <c r="X24" s="1794"/>
      <c r="Y24" s="1794"/>
      <c r="Z24" s="1795"/>
      <c r="AA24" s="1748"/>
      <c r="AB24" s="1748"/>
      <c r="AC24" s="1740"/>
      <c r="AD24" s="1740"/>
      <c r="AE24" s="1740"/>
      <c r="AF24" s="1740"/>
      <c r="AG24" s="1740"/>
      <c r="AH24" s="1740"/>
      <c r="AI24" s="1740"/>
      <c r="AJ24" s="1740"/>
      <c r="AK24" s="211"/>
      <c r="AL24" s="83"/>
      <c r="AO24" s="1292"/>
    </row>
    <row r="25" spans="1:41" ht="14.1" customHeight="1">
      <c r="A25" s="212"/>
      <c r="B25" s="191"/>
      <c r="C25" s="191"/>
      <c r="D25" s="191"/>
      <c r="E25" s="191"/>
      <c r="F25" s="191"/>
      <c r="G25" s="191"/>
      <c r="H25" s="191"/>
      <c r="I25" s="191"/>
      <c r="J25" s="191"/>
      <c r="K25" s="191"/>
      <c r="L25" s="191"/>
      <c r="M25" s="191"/>
      <c r="N25" s="191"/>
      <c r="O25" s="191"/>
      <c r="P25" s="191"/>
      <c r="Q25" s="1748"/>
      <c r="R25" s="1755"/>
      <c r="S25" s="1755"/>
      <c r="T25" s="5"/>
      <c r="U25" s="1754"/>
      <c r="V25" s="1754"/>
      <c r="W25" s="1748"/>
      <c r="X25" s="1748"/>
      <c r="Y25" s="1748"/>
      <c r="Z25" s="209"/>
      <c r="AA25" s="1748"/>
      <c r="AB25" s="1748"/>
      <c r="AC25" s="1740"/>
      <c r="AD25" s="1740"/>
      <c r="AE25" s="1740"/>
      <c r="AF25" s="1740"/>
      <c r="AG25" s="1740"/>
      <c r="AH25" s="1740"/>
      <c r="AI25" s="1740"/>
      <c r="AJ25" s="1740"/>
      <c r="AK25" s="211"/>
      <c r="AL25" s="83"/>
      <c r="AO25" s="1292"/>
    </row>
    <row r="26" spans="1:41" ht="14.1" customHeight="1">
      <c r="A26" s="208"/>
      <c r="B26" s="1736"/>
      <c r="C26" s="1748" t="s">
        <v>2100</v>
      </c>
      <c r="D26" s="1736"/>
      <c r="E26" s="1736"/>
      <c r="F26" s="1736"/>
      <c r="G26" s="1736"/>
      <c r="H26" s="1736"/>
      <c r="I26" s="1736"/>
      <c r="J26" s="1736"/>
      <c r="K26" s="1736"/>
      <c r="L26" s="1736"/>
      <c r="M26" s="1736"/>
      <c r="N26" s="1736"/>
      <c r="O26" s="191"/>
      <c r="P26" s="188"/>
      <c r="Q26" s="1753"/>
      <c r="R26" s="1753"/>
      <c r="S26" s="1753"/>
      <c r="T26" s="49"/>
      <c r="U26" s="49"/>
      <c r="V26" s="49"/>
      <c r="W26" s="49"/>
      <c r="X26" s="49"/>
      <c r="Y26" s="1748"/>
      <c r="Z26" s="1736"/>
      <c r="AA26" s="1796"/>
      <c r="AB26" s="1736"/>
      <c r="AC26" s="1736"/>
      <c r="AD26" s="1736"/>
      <c r="AE26" s="1736"/>
      <c r="AF26" s="1736"/>
      <c r="AG26" s="1736"/>
      <c r="AH26" s="1736"/>
      <c r="AI26" s="1736"/>
      <c r="AJ26" s="1736"/>
      <c r="AK26" s="1789"/>
      <c r="AL26" s="83"/>
    </row>
    <row r="27" spans="1:41" ht="14.1" customHeight="1">
      <c r="A27" s="208"/>
      <c r="B27" s="1736"/>
      <c r="C27" s="507"/>
      <c r="D27" s="1753" t="s">
        <v>2289</v>
      </c>
      <c r="E27" s="1736"/>
      <c r="F27" s="1736"/>
      <c r="G27" s="1736"/>
      <c r="H27" s="1736"/>
      <c r="I27" s="1736"/>
      <c r="J27" s="1736"/>
      <c r="K27" s="1736"/>
      <c r="L27" s="1736"/>
      <c r="M27" s="1736"/>
      <c r="N27" s="1736"/>
      <c r="O27" s="191"/>
      <c r="P27" s="188"/>
      <c r="Q27" s="1753"/>
      <c r="R27" s="1753"/>
      <c r="S27" s="1753"/>
      <c r="T27" s="49"/>
      <c r="U27" s="49"/>
      <c r="V27" s="49"/>
      <c r="W27" s="49"/>
      <c r="X27" s="49"/>
      <c r="Y27" s="1748"/>
      <c r="Z27" s="1736"/>
      <c r="AA27" s="1796"/>
      <c r="AB27" s="1736"/>
      <c r="AC27" s="1736"/>
      <c r="AD27" s="1736"/>
      <c r="AE27" s="1736"/>
      <c r="AF27" s="1736"/>
      <c r="AG27" s="1736"/>
      <c r="AH27" s="1736"/>
      <c r="AI27" s="1736"/>
      <c r="AJ27" s="1736"/>
      <c r="AK27" s="1789"/>
      <c r="AL27" s="83"/>
    </row>
    <row r="28" spans="1:41" ht="14.1" customHeight="1">
      <c r="A28" s="208"/>
      <c r="B28" s="1736"/>
      <c r="C28" s="507"/>
      <c r="D28" s="1753" t="s">
        <v>2288</v>
      </c>
      <c r="E28" s="1736"/>
      <c r="F28" s="1736"/>
      <c r="G28" s="1736"/>
      <c r="H28" s="1736"/>
      <c r="I28" s="1736"/>
      <c r="J28" s="1736"/>
      <c r="K28" s="1736"/>
      <c r="L28" s="1736"/>
      <c r="M28" s="1736"/>
      <c r="N28" s="1736"/>
      <c r="O28" s="191"/>
      <c r="P28" s="188"/>
      <c r="Q28" s="1753"/>
      <c r="R28" s="1753"/>
      <c r="S28" s="1753"/>
      <c r="T28" s="49"/>
      <c r="U28" s="49"/>
      <c r="V28" s="49"/>
      <c r="W28" s="49"/>
      <c r="X28" s="49"/>
      <c r="Y28" s="1748"/>
      <c r="Z28" s="1736"/>
      <c r="AA28" s="1796"/>
      <c r="AB28" s="1736"/>
      <c r="AC28" s="1736"/>
      <c r="AD28" s="1736"/>
      <c r="AE28" s="1736"/>
      <c r="AF28" s="1736"/>
      <c r="AG28" s="1736"/>
      <c r="AH28" s="1736"/>
      <c r="AI28" s="1736"/>
      <c r="AJ28" s="1736"/>
      <c r="AK28" s="1789"/>
      <c r="AL28" s="83"/>
    </row>
    <row r="29" spans="1:41" ht="14.1" customHeight="1">
      <c r="A29" s="3"/>
      <c r="B29" s="1255"/>
      <c r="C29" s="1292" t="s">
        <v>1160</v>
      </c>
      <c r="D29" s="1292"/>
      <c r="E29" s="1255"/>
      <c r="F29" s="1255"/>
      <c r="G29" s="1255"/>
      <c r="H29" s="1255"/>
      <c r="I29" s="1255"/>
      <c r="J29" s="1255"/>
      <c r="K29" s="1255"/>
      <c r="L29" s="1255"/>
      <c r="M29" s="1255"/>
      <c r="N29" s="1255"/>
      <c r="O29" s="1255"/>
      <c r="P29" s="302"/>
      <c r="Q29" s="302"/>
      <c r="R29" s="1255"/>
      <c r="S29" s="302"/>
      <c r="T29" s="302"/>
      <c r="U29" s="1255"/>
      <c r="V29" s="1288"/>
      <c r="W29" s="1255"/>
      <c r="X29" s="1255"/>
      <c r="Y29" s="1255"/>
      <c r="Z29" s="1288"/>
      <c r="AA29" s="400"/>
      <c r="AB29" s="1255"/>
      <c r="AC29" s="1255"/>
      <c r="AD29" s="1255"/>
      <c r="AE29" s="1255"/>
      <c r="AF29" s="1255"/>
      <c r="AG29" s="1255"/>
      <c r="AH29" s="1292"/>
      <c r="AI29" s="1292"/>
      <c r="AJ29" s="1292"/>
      <c r="AK29" s="93"/>
      <c r="AL29" s="83"/>
    </row>
    <row r="30" spans="1:41" ht="14.1" customHeight="1">
      <c r="A30" s="3"/>
      <c r="B30" s="3267" t="s">
        <v>455</v>
      </c>
      <c r="C30" s="5899"/>
      <c r="D30" s="5899"/>
      <c r="E30" s="5899"/>
      <c r="F30" s="5900"/>
      <c r="G30" s="5905" t="s">
        <v>1794</v>
      </c>
      <c r="H30" s="3267" t="s">
        <v>466</v>
      </c>
      <c r="I30" s="3268"/>
      <c r="J30" s="3269"/>
      <c r="K30" s="3273" t="s">
        <v>467</v>
      </c>
      <c r="L30" s="3274"/>
      <c r="M30" s="3274"/>
      <c r="N30" s="3274"/>
      <c r="O30" s="3268"/>
      <c r="P30" s="3269"/>
      <c r="Q30" s="3267" t="s">
        <v>750</v>
      </c>
      <c r="R30" s="3268"/>
      <c r="S30" s="3268"/>
      <c r="T30" s="3268"/>
      <c r="U30" s="3268"/>
      <c r="V30" s="3268"/>
      <c r="W30" s="3268"/>
      <c r="X30" s="3268"/>
      <c r="Y30" s="3268"/>
      <c r="Z30" s="3268"/>
      <c r="AA30" s="3268"/>
      <c r="AB30" s="3268"/>
      <c r="AC30" s="3268"/>
      <c r="AD30" s="3268"/>
      <c r="AE30" s="3268"/>
      <c r="AF30" s="3268"/>
      <c r="AG30" s="3268"/>
      <c r="AH30" s="3268"/>
      <c r="AI30" s="3268"/>
      <c r="AJ30" s="3269"/>
      <c r="AK30" s="93"/>
      <c r="AL30" s="83"/>
    </row>
    <row r="31" spans="1:41" ht="14.1" customHeight="1">
      <c r="A31" s="3"/>
      <c r="B31" s="5901"/>
      <c r="C31" s="3346"/>
      <c r="D31" s="3346"/>
      <c r="E31" s="3346"/>
      <c r="F31" s="5902"/>
      <c r="G31" s="5906"/>
      <c r="H31" s="4965"/>
      <c r="I31" s="4966"/>
      <c r="J31" s="4967"/>
      <c r="K31" s="4965"/>
      <c r="L31" s="4966"/>
      <c r="M31" s="4966"/>
      <c r="N31" s="4966"/>
      <c r="O31" s="4966"/>
      <c r="P31" s="4967"/>
      <c r="Q31" s="4965"/>
      <c r="R31" s="4966"/>
      <c r="S31" s="4966"/>
      <c r="T31" s="4966"/>
      <c r="U31" s="4966"/>
      <c r="V31" s="4966"/>
      <c r="W31" s="4966"/>
      <c r="X31" s="4966"/>
      <c r="Y31" s="4966"/>
      <c r="Z31" s="4966"/>
      <c r="AA31" s="4966"/>
      <c r="AB31" s="4966"/>
      <c r="AC31" s="4966"/>
      <c r="AD31" s="4966"/>
      <c r="AE31" s="4966"/>
      <c r="AF31" s="4966"/>
      <c r="AG31" s="4966"/>
      <c r="AH31" s="4966"/>
      <c r="AI31" s="4966"/>
      <c r="AJ31" s="4967"/>
      <c r="AK31" s="93"/>
      <c r="AL31" s="83"/>
    </row>
    <row r="32" spans="1:41" ht="14.1" customHeight="1">
      <c r="A32" s="3"/>
      <c r="B32" s="5898"/>
      <c r="C32" s="5899"/>
      <c r="D32" s="5899"/>
      <c r="E32" s="5899"/>
      <c r="F32" s="5900"/>
      <c r="G32" s="5903"/>
      <c r="H32" s="5878"/>
      <c r="I32" s="5879"/>
      <c r="J32" s="5880"/>
      <c r="K32" s="5892"/>
      <c r="L32" s="5893"/>
      <c r="M32" s="5893"/>
      <c r="N32" s="5893"/>
      <c r="O32" s="5893"/>
      <c r="P32" s="5894"/>
      <c r="Q32" s="5860"/>
      <c r="R32" s="5861"/>
      <c r="S32" s="5861"/>
      <c r="T32" s="5861"/>
      <c r="U32" s="5861"/>
      <c r="V32" s="5861"/>
      <c r="W32" s="5861"/>
      <c r="X32" s="5861"/>
      <c r="Y32" s="5861"/>
      <c r="Z32" s="5861"/>
      <c r="AA32" s="5861"/>
      <c r="AB32" s="5861"/>
      <c r="AC32" s="5861"/>
      <c r="AD32" s="5861"/>
      <c r="AE32" s="5861"/>
      <c r="AF32" s="5861"/>
      <c r="AG32" s="5861"/>
      <c r="AH32" s="5861"/>
      <c r="AI32" s="5861"/>
      <c r="AJ32" s="5890"/>
      <c r="AK32" s="93"/>
      <c r="AL32" s="83"/>
    </row>
    <row r="33" spans="1:38" ht="14.1" customHeight="1">
      <c r="A33" s="3"/>
      <c r="B33" s="5901"/>
      <c r="C33" s="3346"/>
      <c r="D33" s="3346"/>
      <c r="E33" s="3346"/>
      <c r="F33" s="5902"/>
      <c r="G33" s="5904"/>
      <c r="H33" s="5881"/>
      <c r="I33" s="5882"/>
      <c r="J33" s="5883"/>
      <c r="K33" s="5895"/>
      <c r="L33" s="5896"/>
      <c r="M33" s="5896"/>
      <c r="N33" s="5896"/>
      <c r="O33" s="5896"/>
      <c r="P33" s="5897"/>
      <c r="Q33" s="5862"/>
      <c r="R33" s="5863"/>
      <c r="S33" s="5863"/>
      <c r="T33" s="5863"/>
      <c r="U33" s="5863"/>
      <c r="V33" s="5863"/>
      <c r="W33" s="5863"/>
      <c r="X33" s="5863"/>
      <c r="Y33" s="5863"/>
      <c r="Z33" s="5863"/>
      <c r="AA33" s="5863"/>
      <c r="AB33" s="5863"/>
      <c r="AC33" s="5863"/>
      <c r="AD33" s="5863"/>
      <c r="AE33" s="5863"/>
      <c r="AF33" s="5863"/>
      <c r="AG33" s="5863"/>
      <c r="AH33" s="5863"/>
      <c r="AI33" s="5863"/>
      <c r="AJ33" s="5891"/>
      <c r="AK33" s="93"/>
      <c r="AL33" s="83"/>
    </row>
    <row r="34" spans="1:38" ht="14.1" customHeight="1">
      <c r="A34" s="3"/>
      <c r="B34" s="5898"/>
      <c r="C34" s="5899"/>
      <c r="D34" s="5899"/>
      <c r="E34" s="5899"/>
      <c r="F34" s="5900"/>
      <c r="G34" s="5903"/>
      <c r="H34" s="5878"/>
      <c r="I34" s="5879"/>
      <c r="J34" s="5880"/>
      <c r="K34" s="5884"/>
      <c r="L34" s="5885"/>
      <c r="M34" s="5885"/>
      <c r="N34" s="5885"/>
      <c r="O34" s="5885"/>
      <c r="P34" s="5886"/>
      <c r="Q34" s="5860"/>
      <c r="R34" s="5861"/>
      <c r="S34" s="5861"/>
      <c r="T34" s="5861"/>
      <c r="U34" s="5861"/>
      <c r="V34" s="5861"/>
      <c r="W34" s="5861"/>
      <c r="X34" s="5861"/>
      <c r="Y34" s="5861"/>
      <c r="Z34" s="5861"/>
      <c r="AA34" s="5861"/>
      <c r="AB34" s="5861"/>
      <c r="AC34" s="5861"/>
      <c r="AD34" s="5861"/>
      <c r="AE34" s="5861"/>
      <c r="AF34" s="5861"/>
      <c r="AG34" s="5861"/>
      <c r="AH34" s="5861"/>
      <c r="AI34" s="5861"/>
      <c r="AJ34" s="5890"/>
      <c r="AK34" s="93"/>
      <c r="AL34" s="83"/>
    </row>
    <row r="35" spans="1:38" ht="14.1" customHeight="1">
      <c r="A35" s="3"/>
      <c r="B35" s="5901"/>
      <c r="C35" s="3346"/>
      <c r="D35" s="3346"/>
      <c r="E35" s="3346"/>
      <c r="F35" s="5902"/>
      <c r="G35" s="5904"/>
      <c r="H35" s="5881"/>
      <c r="I35" s="5882"/>
      <c r="J35" s="5883"/>
      <c r="K35" s="5887"/>
      <c r="L35" s="5888"/>
      <c r="M35" s="5888"/>
      <c r="N35" s="5888"/>
      <c r="O35" s="5888"/>
      <c r="P35" s="5889"/>
      <c r="Q35" s="5862"/>
      <c r="R35" s="5863"/>
      <c r="S35" s="5863"/>
      <c r="T35" s="5863"/>
      <c r="U35" s="5863"/>
      <c r="V35" s="5863"/>
      <c r="W35" s="5863"/>
      <c r="X35" s="5863"/>
      <c r="Y35" s="5863"/>
      <c r="Z35" s="5863"/>
      <c r="AA35" s="5863"/>
      <c r="AB35" s="5863"/>
      <c r="AC35" s="5863"/>
      <c r="AD35" s="5863"/>
      <c r="AE35" s="5863"/>
      <c r="AF35" s="5863"/>
      <c r="AG35" s="5863"/>
      <c r="AH35" s="5863"/>
      <c r="AI35" s="5863"/>
      <c r="AJ35" s="5891"/>
      <c r="AK35" s="93"/>
      <c r="AL35" s="83"/>
    </row>
    <row r="36" spans="1:38" ht="14.1" customHeight="1">
      <c r="A36" s="3"/>
      <c r="B36" s="5898"/>
      <c r="C36" s="5899"/>
      <c r="D36" s="5899"/>
      <c r="E36" s="5899"/>
      <c r="F36" s="5900"/>
      <c r="G36" s="5903"/>
      <c r="H36" s="5878"/>
      <c r="I36" s="5879"/>
      <c r="J36" s="5880"/>
      <c r="K36" s="5884"/>
      <c r="L36" s="5885"/>
      <c r="M36" s="5885"/>
      <c r="N36" s="5885"/>
      <c r="O36" s="5885"/>
      <c r="P36" s="5886"/>
      <c r="Q36" s="5860"/>
      <c r="R36" s="5861"/>
      <c r="S36" s="5861"/>
      <c r="T36" s="5861"/>
      <c r="U36" s="5861"/>
      <c r="V36" s="5861"/>
      <c r="W36" s="5861"/>
      <c r="X36" s="5861"/>
      <c r="Y36" s="5861"/>
      <c r="Z36" s="5861"/>
      <c r="AA36" s="5861"/>
      <c r="AB36" s="5861"/>
      <c r="AC36" s="5861"/>
      <c r="AD36" s="5861"/>
      <c r="AE36" s="5861"/>
      <c r="AF36" s="5861"/>
      <c r="AG36" s="5861"/>
      <c r="AH36" s="5861"/>
      <c r="AI36" s="5861"/>
      <c r="AJ36" s="5890"/>
      <c r="AK36" s="93"/>
      <c r="AL36" s="83"/>
    </row>
    <row r="37" spans="1:38" ht="14.1" customHeight="1">
      <c r="A37" s="3"/>
      <c r="B37" s="5901"/>
      <c r="C37" s="3346"/>
      <c r="D37" s="3346"/>
      <c r="E37" s="3346"/>
      <c r="F37" s="5902"/>
      <c r="G37" s="5904"/>
      <c r="H37" s="5881"/>
      <c r="I37" s="5882"/>
      <c r="J37" s="5883"/>
      <c r="K37" s="5887"/>
      <c r="L37" s="5888"/>
      <c r="M37" s="5888"/>
      <c r="N37" s="5888"/>
      <c r="O37" s="5888"/>
      <c r="P37" s="5889"/>
      <c r="Q37" s="5862"/>
      <c r="R37" s="5863"/>
      <c r="S37" s="5863"/>
      <c r="T37" s="5863"/>
      <c r="U37" s="5863"/>
      <c r="V37" s="5863"/>
      <c r="W37" s="5863"/>
      <c r="X37" s="5863"/>
      <c r="Y37" s="5863"/>
      <c r="Z37" s="5863"/>
      <c r="AA37" s="5863"/>
      <c r="AB37" s="5863"/>
      <c r="AC37" s="5863"/>
      <c r="AD37" s="5863"/>
      <c r="AE37" s="5863"/>
      <c r="AF37" s="5863"/>
      <c r="AG37" s="5863"/>
      <c r="AH37" s="5863"/>
      <c r="AI37" s="5863"/>
      <c r="AJ37" s="5891"/>
      <c r="AK37" s="93"/>
      <c r="AL37" s="83"/>
    </row>
    <row r="38" spans="1:38" ht="14.1" customHeight="1">
      <c r="A38" s="3"/>
      <c r="B38" s="5898"/>
      <c r="C38" s="5899"/>
      <c r="D38" s="5899"/>
      <c r="E38" s="5899"/>
      <c r="F38" s="5900"/>
      <c r="G38" s="5903"/>
      <c r="H38" s="5878"/>
      <c r="I38" s="5879"/>
      <c r="J38" s="5880"/>
      <c r="K38" s="5884"/>
      <c r="L38" s="5885"/>
      <c r="M38" s="5885"/>
      <c r="N38" s="5885"/>
      <c r="O38" s="5885"/>
      <c r="P38" s="5886"/>
      <c r="Q38" s="5860"/>
      <c r="R38" s="5861"/>
      <c r="S38" s="5861"/>
      <c r="T38" s="5861"/>
      <c r="U38" s="5861"/>
      <c r="V38" s="5861"/>
      <c r="W38" s="5861"/>
      <c r="X38" s="5861"/>
      <c r="Y38" s="5861"/>
      <c r="Z38" s="5861"/>
      <c r="AA38" s="5861"/>
      <c r="AB38" s="5861"/>
      <c r="AC38" s="5861"/>
      <c r="AD38" s="5861"/>
      <c r="AE38" s="5861"/>
      <c r="AF38" s="5861"/>
      <c r="AG38" s="5861"/>
      <c r="AH38" s="5861"/>
      <c r="AI38" s="5861"/>
      <c r="AJ38" s="5890"/>
      <c r="AK38" s="93"/>
      <c r="AL38" s="83"/>
    </row>
    <row r="39" spans="1:38" ht="14.1" customHeight="1">
      <c r="A39" s="3"/>
      <c r="B39" s="5901"/>
      <c r="C39" s="3346"/>
      <c r="D39" s="3346"/>
      <c r="E39" s="3346"/>
      <c r="F39" s="5902"/>
      <c r="G39" s="5904"/>
      <c r="H39" s="5881"/>
      <c r="I39" s="5882"/>
      <c r="J39" s="5883"/>
      <c r="K39" s="5887"/>
      <c r="L39" s="5888"/>
      <c r="M39" s="5888"/>
      <c r="N39" s="5888"/>
      <c r="O39" s="5888"/>
      <c r="P39" s="5889"/>
      <c r="Q39" s="5862"/>
      <c r="R39" s="5863"/>
      <c r="S39" s="5863"/>
      <c r="T39" s="5863"/>
      <c r="U39" s="5863"/>
      <c r="V39" s="5863"/>
      <c r="W39" s="5863"/>
      <c r="X39" s="5863"/>
      <c r="Y39" s="5863"/>
      <c r="Z39" s="5863"/>
      <c r="AA39" s="5863"/>
      <c r="AB39" s="5863"/>
      <c r="AC39" s="5863"/>
      <c r="AD39" s="5863"/>
      <c r="AE39" s="5863"/>
      <c r="AF39" s="5863"/>
      <c r="AG39" s="5863"/>
      <c r="AH39" s="5863"/>
      <c r="AI39" s="5863"/>
      <c r="AJ39" s="5891"/>
      <c r="AK39" s="93"/>
      <c r="AL39" s="83"/>
    </row>
    <row r="40" spans="1:38" ht="14.1" customHeight="1">
      <c r="A40" s="3"/>
      <c r="B40" s="5898"/>
      <c r="C40" s="5899"/>
      <c r="D40" s="5899"/>
      <c r="E40" s="5899"/>
      <c r="F40" s="5900"/>
      <c r="G40" s="5903"/>
      <c r="H40" s="5878"/>
      <c r="I40" s="5879"/>
      <c r="J40" s="5880"/>
      <c r="K40" s="5884"/>
      <c r="L40" s="5885"/>
      <c r="M40" s="5885"/>
      <c r="N40" s="5885"/>
      <c r="O40" s="5885"/>
      <c r="P40" s="5886"/>
      <c r="Q40" s="5860"/>
      <c r="R40" s="5861"/>
      <c r="S40" s="5861"/>
      <c r="T40" s="5861"/>
      <c r="U40" s="5861"/>
      <c r="V40" s="5861"/>
      <c r="W40" s="5861"/>
      <c r="X40" s="5861"/>
      <c r="Y40" s="5861"/>
      <c r="Z40" s="5861"/>
      <c r="AA40" s="5861"/>
      <c r="AB40" s="5861"/>
      <c r="AC40" s="5861"/>
      <c r="AD40" s="5861"/>
      <c r="AE40" s="5861"/>
      <c r="AF40" s="5861"/>
      <c r="AG40" s="5861"/>
      <c r="AH40" s="5861"/>
      <c r="AI40" s="5861"/>
      <c r="AJ40" s="5890"/>
      <c r="AK40" s="93"/>
      <c r="AL40" s="83"/>
    </row>
    <row r="41" spans="1:38" ht="14.1" customHeight="1">
      <c r="A41" s="3"/>
      <c r="B41" s="5901"/>
      <c r="C41" s="3346"/>
      <c r="D41" s="3346"/>
      <c r="E41" s="3346"/>
      <c r="F41" s="5902"/>
      <c r="G41" s="5904"/>
      <c r="H41" s="5881"/>
      <c r="I41" s="5882"/>
      <c r="J41" s="5883"/>
      <c r="K41" s="5887"/>
      <c r="L41" s="5888"/>
      <c r="M41" s="5888"/>
      <c r="N41" s="5888"/>
      <c r="O41" s="5888"/>
      <c r="P41" s="5889"/>
      <c r="Q41" s="5862"/>
      <c r="R41" s="5863"/>
      <c r="S41" s="5863"/>
      <c r="T41" s="5863"/>
      <c r="U41" s="5863"/>
      <c r="V41" s="5863"/>
      <c r="W41" s="5863"/>
      <c r="X41" s="5863"/>
      <c r="Y41" s="5863"/>
      <c r="Z41" s="5863"/>
      <c r="AA41" s="5863"/>
      <c r="AB41" s="5863"/>
      <c r="AC41" s="5863"/>
      <c r="AD41" s="5863"/>
      <c r="AE41" s="5863"/>
      <c r="AF41" s="5863"/>
      <c r="AG41" s="5863"/>
      <c r="AH41" s="5863"/>
      <c r="AI41" s="5863"/>
      <c r="AJ41" s="5891"/>
      <c r="AK41" s="93"/>
      <c r="AL41" s="83"/>
    </row>
    <row r="42" spans="1:38" ht="14.1" customHeight="1">
      <c r="A42" s="3"/>
      <c r="B42" s="5898"/>
      <c r="C42" s="5899"/>
      <c r="D42" s="5899"/>
      <c r="E42" s="5899"/>
      <c r="F42" s="5900"/>
      <c r="G42" s="5903"/>
      <c r="H42" s="5878"/>
      <c r="I42" s="5879"/>
      <c r="J42" s="5880"/>
      <c r="K42" s="5884"/>
      <c r="L42" s="5885"/>
      <c r="M42" s="5885"/>
      <c r="N42" s="5885"/>
      <c r="O42" s="5885"/>
      <c r="P42" s="5886"/>
      <c r="Q42" s="5860"/>
      <c r="R42" s="5861"/>
      <c r="S42" s="5861"/>
      <c r="T42" s="5861"/>
      <c r="U42" s="5861"/>
      <c r="V42" s="5861"/>
      <c r="W42" s="5861"/>
      <c r="X42" s="5861"/>
      <c r="Y42" s="5861"/>
      <c r="Z42" s="5861"/>
      <c r="AA42" s="5861"/>
      <c r="AB42" s="5861"/>
      <c r="AC42" s="5861"/>
      <c r="AD42" s="5861"/>
      <c r="AE42" s="5861"/>
      <c r="AF42" s="5861"/>
      <c r="AG42" s="5861"/>
      <c r="AH42" s="5861"/>
      <c r="AI42" s="5861"/>
      <c r="AJ42" s="5890"/>
      <c r="AK42" s="93"/>
      <c r="AL42" s="83"/>
    </row>
    <row r="43" spans="1:38" ht="14.1" customHeight="1">
      <c r="A43" s="3"/>
      <c r="B43" s="5901"/>
      <c r="C43" s="3346"/>
      <c r="D43" s="3346"/>
      <c r="E43" s="3346"/>
      <c r="F43" s="5902"/>
      <c r="G43" s="5904"/>
      <c r="H43" s="5881"/>
      <c r="I43" s="5882"/>
      <c r="J43" s="5883"/>
      <c r="K43" s="5887"/>
      <c r="L43" s="5888"/>
      <c r="M43" s="5888"/>
      <c r="N43" s="5888"/>
      <c r="O43" s="5888"/>
      <c r="P43" s="5889"/>
      <c r="Q43" s="5862"/>
      <c r="R43" s="5863"/>
      <c r="S43" s="5863"/>
      <c r="T43" s="5863"/>
      <c r="U43" s="5863"/>
      <c r="V43" s="5863"/>
      <c r="W43" s="5863"/>
      <c r="X43" s="5863"/>
      <c r="Y43" s="5863"/>
      <c r="Z43" s="5863"/>
      <c r="AA43" s="5863"/>
      <c r="AB43" s="5863"/>
      <c r="AC43" s="5863"/>
      <c r="AD43" s="5863"/>
      <c r="AE43" s="5863"/>
      <c r="AF43" s="5863"/>
      <c r="AG43" s="5863"/>
      <c r="AH43" s="5863"/>
      <c r="AI43" s="5863"/>
      <c r="AJ43" s="5891"/>
      <c r="AK43" s="93"/>
      <c r="AL43" s="83"/>
    </row>
    <row r="44" spans="1:38" ht="14.1" customHeight="1">
      <c r="A44" s="3"/>
      <c r="B44" s="5898"/>
      <c r="C44" s="5899"/>
      <c r="D44" s="5899"/>
      <c r="E44" s="5899"/>
      <c r="F44" s="5900"/>
      <c r="G44" s="5903"/>
      <c r="H44" s="5878"/>
      <c r="I44" s="5879"/>
      <c r="J44" s="5880"/>
      <c r="K44" s="5884"/>
      <c r="L44" s="5885"/>
      <c r="M44" s="5885"/>
      <c r="N44" s="5885"/>
      <c r="O44" s="5885"/>
      <c r="P44" s="5886"/>
      <c r="Q44" s="5860"/>
      <c r="R44" s="5861"/>
      <c r="S44" s="5861"/>
      <c r="T44" s="5861"/>
      <c r="U44" s="5861"/>
      <c r="V44" s="5861"/>
      <c r="W44" s="5861"/>
      <c r="X44" s="5861"/>
      <c r="Y44" s="5861"/>
      <c r="Z44" s="5861"/>
      <c r="AA44" s="5861"/>
      <c r="AB44" s="5861"/>
      <c r="AC44" s="5861"/>
      <c r="AD44" s="5861"/>
      <c r="AE44" s="5861"/>
      <c r="AF44" s="5861"/>
      <c r="AG44" s="5861"/>
      <c r="AH44" s="5861"/>
      <c r="AI44" s="5861"/>
      <c r="AJ44" s="5890"/>
      <c r="AK44" s="93"/>
      <c r="AL44" s="83"/>
    </row>
    <row r="45" spans="1:38" ht="14.1" customHeight="1">
      <c r="A45" s="3"/>
      <c r="B45" s="5901"/>
      <c r="C45" s="3346"/>
      <c r="D45" s="3346"/>
      <c r="E45" s="3346"/>
      <c r="F45" s="5902"/>
      <c r="G45" s="5904"/>
      <c r="H45" s="5881"/>
      <c r="I45" s="5882"/>
      <c r="J45" s="5883"/>
      <c r="K45" s="5887"/>
      <c r="L45" s="5888"/>
      <c r="M45" s="5888"/>
      <c r="N45" s="5888"/>
      <c r="O45" s="5888"/>
      <c r="P45" s="5889"/>
      <c r="Q45" s="5862"/>
      <c r="R45" s="5863"/>
      <c r="S45" s="5863"/>
      <c r="T45" s="5863"/>
      <c r="U45" s="5863"/>
      <c r="V45" s="5863"/>
      <c r="W45" s="5863"/>
      <c r="X45" s="5863"/>
      <c r="Y45" s="5863"/>
      <c r="Z45" s="5863"/>
      <c r="AA45" s="5863"/>
      <c r="AB45" s="5863"/>
      <c r="AC45" s="5863"/>
      <c r="AD45" s="5863"/>
      <c r="AE45" s="5863"/>
      <c r="AF45" s="5863"/>
      <c r="AG45" s="5863"/>
      <c r="AH45" s="5863"/>
      <c r="AI45" s="5863"/>
      <c r="AJ45" s="5891"/>
      <c r="AK45" s="93"/>
      <c r="AL45" s="83"/>
    </row>
    <row r="46" spans="1:38" ht="14.1" customHeight="1">
      <c r="A46" s="3"/>
      <c r="B46" s="5898"/>
      <c r="C46" s="5899"/>
      <c r="D46" s="5899"/>
      <c r="E46" s="5899"/>
      <c r="F46" s="5900"/>
      <c r="G46" s="5903"/>
      <c r="H46" s="5878"/>
      <c r="I46" s="5879"/>
      <c r="J46" s="5880"/>
      <c r="K46" s="5884"/>
      <c r="L46" s="5885"/>
      <c r="M46" s="5885"/>
      <c r="N46" s="5885"/>
      <c r="O46" s="5885"/>
      <c r="P46" s="5886"/>
      <c r="Q46" s="5860"/>
      <c r="R46" s="5861"/>
      <c r="S46" s="5861"/>
      <c r="T46" s="5861"/>
      <c r="U46" s="5861"/>
      <c r="V46" s="5861"/>
      <c r="W46" s="5861"/>
      <c r="X46" s="5861"/>
      <c r="Y46" s="5861"/>
      <c r="Z46" s="5861"/>
      <c r="AA46" s="5861"/>
      <c r="AB46" s="5861"/>
      <c r="AC46" s="5861"/>
      <c r="AD46" s="5861"/>
      <c r="AE46" s="5861"/>
      <c r="AF46" s="5861"/>
      <c r="AG46" s="5861"/>
      <c r="AH46" s="5861"/>
      <c r="AI46" s="5861"/>
      <c r="AJ46" s="5890"/>
      <c r="AK46" s="93"/>
      <c r="AL46" s="83"/>
    </row>
    <row r="47" spans="1:38" ht="14.1" customHeight="1">
      <c r="A47" s="3"/>
      <c r="B47" s="5901"/>
      <c r="C47" s="3346"/>
      <c r="D47" s="3346"/>
      <c r="E47" s="3346"/>
      <c r="F47" s="5902"/>
      <c r="G47" s="5904"/>
      <c r="H47" s="5881"/>
      <c r="I47" s="5882"/>
      <c r="J47" s="5883"/>
      <c r="K47" s="5887"/>
      <c r="L47" s="5888"/>
      <c r="M47" s="5888"/>
      <c r="N47" s="5888"/>
      <c r="O47" s="5888"/>
      <c r="P47" s="5889"/>
      <c r="Q47" s="5862"/>
      <c r="R47" s="5863"/>
      <c r="S47" s="5863"/>
      <c r="T47" s="5863"/>
      <c r="U47" s="5863"/>
      <c r="V47" s="5863"/>
      <c r="W47" s="5863"/>
      <c r="X47" s="5863"/>
      <c r="Y47" s="5863"/>
      <c r="Z47" s="5863"/>
      <c r="AA47" s="5863"/>
      <c r="AB47" s="5863"/>
      <c r="AC47" s="5863"/>
      <c r="AD47" s="5863"/>
      <c r="AE47" s="5863"/>
      <c r="AF47" s="5863"/>
      <c r="AG47" s="5863"/>
      <c r="AH47" s="5863"/>
      <c r="AI47" s="5863"/>
      <c r="AJ47" s="5891"/>
      <c r="AK47" s="93"/>
      <c r="AL47" s="83"/>
    </row>
    <row r="48" spans="1:38" ht="14.1" customHeight="1">
      <c r="A48" s="3"/>
      <c r="B48" s="5898"/>
      <c r="C48" s="5899"/>
      <c r="D48" s="5899"/>
      <c r="E48" s="5899"/>
      <c r="F48" s="5900"/>
      <c r="G48" s="5903"/>
      <c r="H48" s="5878"/>
      <c r="I48" s="5879"/>
      <c r="J48" s="5880"/>
      <c r="K48" s="5884"/>
      <c r="L48" s="5885"/>
      <c r="M48" s="5885"/>
      <c r="N48" s="5885"/>
      <c r="O48" s="5885"/>
      <c r="P48" s="5886"/>
      <c r="Q48" s="5860"/>
      <c r="R48" s="5861"/>
      <c r="S48" s="5861"/>
      <c r="T48" s="5861"/>
      <c r="U48" s="5861"/>
      <c r="V48" s="5861"/>
      <c r="W48" s="5861"/>
      <c r="X48" s="5861"/>
      <c r="Y48" s="5861"/>
      <c r="Z48" s="5861"/>
      <c r="AA48" s="5861"/>
      <c r="AB48" s="5861"/>
      <c r="AC48" s="5861"/>
      <c r="AD48" s="5861"/>
      <c r="AE48" s="5861"/>
      <c r="AF48" s="5861"/>
      <c r="AG48" s="5861"/>
      <c r="AH48" s="5861"/>
      <c r="AI48" s="5861"/>
      <c r="AJ48" s="5890"/>
      <c r="AK48" s="93"/>
      <c r="AL48" s="83"/>
    </row>
    <row r="49" spans="1:39" ht="14.1" customHeight="1">
      <c r="A49" s="3"/>
      <c r="B49" s="5901"/>
      <c r="C49" s="3346"/>
      <c r="D49" s="3346"/>
      <c r="E49" s="3346"/>
      <c r="F49" s="5902"/>
      <c r="G49" s="5904"/>
      <c r="H49" s="5881"/>
      <c r="I49" s="5882"/>
      <c r="J49" s="5883"/>
      <c r="K49" s="5887"/>
      <c r="L49" s="5888"/>
      <c r="M49" s="5888"/>
      <c r="N49" s="5888"/>
      <c r="O49" s="5888"/>
      <c r="P49" s="5889"/>
      <c r="Q49" s="5862"/>
      <c r="R49" s="5863"/>
      <c r="S49" s="5863"/>
      <c r="T49" s="5863"/>
      <c r="U49" s="5863"/>
      <c r="V49" s="5863"/>
      <c r="W49" s="5863"/>
      <c r="X49" s="5863"/>
      <c r="Y49" s="5863"/>
      <c r="Z49" s="5863"/>
      <c r="AA49" s="5863"/>
      <c r="AB49" s="5863"/>
      <c r="AC49" s="5863"/>
      <c r="AD49" s="5863"/>
      <c r="AE49" s="5863"/>
      <c r="AF49" s="5863"/>
      <c r="AG49" s="5863"/>
      <c r="AH49" s="5863"/>
      <c r="AI49" s="5863"/>
      <c r="AJ49" s="5891"/>
      <c r="AK49" s="130"/>
      <c r="AL49" s="3"/>
      <c r="AM49" s="1292"/>
    </row>
    <row r="50" spans="1:39" ht="14.1" customHeight="1">
      <c r="A50" s="3"/>
      <c r="B50" s="5898"/>
      <c r="C50" s="5899"/>
      <c r="D50" s="5899"/>
      <c r="E50" s="5899"/>
      <c r="F50" s="5900"/>
      <c r="G50" s="5903"/>
      <c r="H50" s="5878"/>
      <c r="I50" s="5879"/>
      <c r="J50" s="5880"/>
      <c r="K50" s="5884"/>
      <c r="L50" s="5885"/>
      <c r="M50" s="5885"/>
      <c r="N50" s="5885"/>
      <c r="O50" s="5885"/>
      <c r="P50" s="5886"/>
      <c r="Q50" s="5860"/>
      <c r="R50" s="5861"/>
      <c r="S50" s="5861"/>
      <c r="T50" s="5861"/>
      <c r="U50" s="5861"/>
      <c r="V50" s="5861"/>
      <c r="W50" s="5861"/>
      <c r="X50" s="5861"/>
      <c r="Y50" s="5861"/>
      <c r="Z50" s="5861"/>
      <c r="AA50" s="5861"/>
      <c r="AB50" s="5861"/>
      <c r="AC50" s="5861"/>
      <c r="AD50" s="5861"/>
      <c r="AE50" s="5861"/>
      <c r="AF50" s="5861"/>
      <c r="AG50" s="5861"/>
      <c r="AH50" s="5861"/>
      <c r="AI50" s="5861"/>
      <c r="AJ50" s="5890"/>
      <c r="AK50" s="130"/>
      <c r="AL50" s="3"/>
      <c r="AM50" s="1292"/>
    </row>
    <row r="51" spans="1:39" ht="14.1" customHeight="1">
      <c r="A51" s="3"/>
      <c r="B51" s="5901"/>
      <c r="C51" s="3346"/>
      <c r="D51" s="3346"/>
      <c r="E51" s="3346"/>
      <c r="F51" s="5902"/>
      <c r="G51" s="5904"/>
      <c r="H51" s="5881"/>
      <c r="I51" s="5882"/>
      <c r="J51" s="5883"/>
      <c r="K51" s="5887"/>
      <c r="L51" s="5888"/>
      <c r="M51" s="5888"/>
      <c r="N51" s="5888"/>
      <c r="O51" s="5888"/>
      <c r="P51" s="5889"/>
      <c r="Q51" s="5862"/>
      <c r="R51" s="5863"/>
      <c r="S51" s="5863"/>
      <c r="T51" s="5863"/>
      <c r="U51" s="5863"/>
      <c r="V51" s="5863"/>
      <c r="W51" s="5863"/>
      <c r="X51" s="5863"/>
      <c r="Y51" s="5863"/>
      <c r="Z51" s="5863"/>
      <c r="AA51" s="5863"/>
      <c r="AB51" s="5863"/>
      <c r="AC51" s="5863"/>
      <c r="AD51" s="5863"/>
      <c r="AE51" s="5863"/>
      <c r="AF51" s="5863"/>
      <c r="AG51" s="5863"/>
      <c r="AH51" s="5863"/>
      <c r="AI51" s="5863"/>
      <c r="AJ51" s="5891"/>
      <c r="AK51" s="130"/>
      <c r="AL51" s="3"/>
      <c r="AM51" s="1292"/>
    </row>
    <row r="52" spans="1:39" ht="14.1" customHeight="1">
      <c r="A52" s="3"/>
      <c r="B52" s="5898"/>
      <c r="C52" s="5899"/>
      <c r="D52" s="5899"/>
      <c r="E52" s="5899"/>
      <c r="F52" s="5900"/>
      <c r="G52" s="5903"/>
      <c r="H52" s="5878"/>
      <c r="I52" s="5879"/>
      <c r="J52" s="5880"/>
      <c r="K52" s="5884"/>
      <c r="L52" s="5885"/>
      <c r="M52" s="5885"/>
      <c r="N52" s="5885"/>
      <c r="O52" s="5885"/>
      <c r="P52" s="5886"/>
      <c r="Q52" s="5860"/>
      <c r="R52" s="5861"/>
      <c r="S52" s="5861"/>
      <c r="T52" s="5861"/>
      <c r="U52" s="5861"/>
      <c r="V52" s="5861"/>
      <c r="W52" s="5861"/>
      <c r="X52" s="5861"/>
      <c r="Y52" s="5861"/>
      <c r="Z52" s="5861"/>
      <c r="AA52" s="5861"/>
      <c r="AB52" s="5861"/>
      <c r="AC52" s="5861"/>
      <c r="AD52" s="5861"/>
      <c r="AE52" s="5861"/>
      <c r="AF52" s="5861"/>
      <c r="AG52" s="5861"/>
      <c r="AH52" s="5861"/>
      <c r="AI52" s="5861"/>
      <c r="AJ52" s="5890"/>
      <c r="AK52" s="130"/>
      <c r="AL52" s="3"/>
      <c r="AM52" s="1292"/>
    </row>
    <row r="53" spans="1:39" ht="14.1" customHeight="1">
      <c r="A53" s="3"/>
      <c r="B53" s="5901"/>
      <c r="C53" s="3346"/>
      <c r="D53" s="3346"/>
      <c r="E53" s="3346"/>
      <c r="F53" s="5902"/>
      <c r="G53" s="5904"/>
      <c r="H53" s="5881"/>
      <c r="I53" s="5882"/>
      <c r="J53" s="5883"/>
      <c r="K53" s="5887"/>
      <c r="L53" s="5888"/>
      <c r="M53" s="5888"/>
      <c r="N53" s="5888"/>
      <c r="O53" s="5888"/>
      <c r="P53" s="5889"/>
      <c r="Q53" s="5862"/>
      <c r="R53" s="5863"/>
      <c r="S53" s="5863"/>
      <c r="T53" s="5863"/>
      <c r="U53" s="5863"/>
      <c r="V53" s="5863"/>
      <c r="W53" s="5863"/>
      <c r="X53" s="5863"/>
      <c r="Y53" s="5863"/>
      <c r="Z53" s="5863"/>
      <c r="AA53" s="5863"/>
      <c r="AB53" s="5863"/>
      <c r="AC53" s="5863"/>
      <c r="AD53" s="5863"/>
      <c r="AE53" s="5863"/>
      <c r="AF53" s="5863"/>
      <c r="AG53" s="5863"/>
      <c r="AH53" s="5863"/>
      <c r="AI53" s="5863"/>
      <c r="AJ53" s="5891"/>
      <c r="AK53" s="130"/>
      <c r="AL53" s="3"/>
      <c r="AM53" s="1292"/>
    </row>
    <row r="54" spans="1:39" ht="14.1" customHeight="1">
      <c r="A54" s="3"/>
      <c r="B54" s="5898"/>
      <c r="C54" s="5899"/>
      <c r="D54" s="5899"/>
      <c r="E54" s="5899"/>
      <c r="F54" s="5900"/>
      <c r="G54" s="5903"/>
      <c r="H54" s="5878"/>
      <c r="I54" s="5879"/>
      <c r="J54" s="5880"/>
      <c r="K54" s="5884"/>
      <c r="L54" s="5885"/>
      <c r="M54" s="5885"/>
      <c r="N54" s="5885"/>
      <c r="O54" s="5885"/>
      <c r="P54" s="5886"/>
      <c r="Q54" s="5860"/>
      <c r="R54" s="5861"/>
      <c r="S54" s="5861"/>
      <c r="T54" s="5861"/>
      <c r="U54" s="5861"/>
      <c r="V54" s="5861"/>
      <c r="W54" s="5861"/>
      <c r="X54" s="5861"/>
      <c r="Y54" s="5861"/>
      <c r="Z54" s="5861"/>
      <c r="AA54" s="5861"/>
      <c r="AB54" s="5861"/>
      <c r="AC54" s="5861"/>
      <c r="AD54" s="5861"/>
      <c r="AE54" s="5861"/>
      <c r="AF54" s="5861"/>
      <c r="AG54" s="5861"/>
      <c r="AH54" s="5861"/>
      <c r="AI54" s="5861"/>
      <c r="AJ54" s="5890"/>
      <c r="AK54" s="130"/>
      <c r="AL54" s="3"/>
      <c r="AM54" s="1292"/>
    </row>
    <row r="55" spans="1:39" ht="14.1" customHeight="1">
      <c r="A55" s="3"/>
      <c r="B55" s="5901"/>
      <c r="C55" s="3346"/>
      <c r="D55" s="3346"/>
      <c r="E55" s="3346"/>
      <c r="F55" s="5902"/>
      <c r="G55" s="5904"/>
      <c r="H55" s="5881"/>
      <c r="I55" s="5882"/>
      <c r="J55" s="5883"/>
      <c r="K55" s="5887"/>
      <c r="L55" s="5888"/>
      <c r="M55" s="5888"/>
      <c r="N55" s="5888"/>
      <c r="O55" s="5888"/>
      <c r="P55" s="5889"/>
      <c r="Q55" s="5862"/>
      <c r="R55" s="5863"/>
      <c r="S55" s="5863"/>
      <c r="T55" s="5863"/>
      <c r="U55" s="5863"/>
      <c r="V55" s="5863"/>
      <c r="W55" s="5863"/>
      <c r="X55" s="5863"/>
      <c r="Y55" s="5863"/>
      <c r="Z55" s="5863"/>
      <c r="AA55" s="5863"/>
      <c r="AB55" s="5863"/>
      <c r="AC55" s="5863"/>
      <c r="AD55" s="5863"/>
      <c r="AE55" s="5863"/>
      <c r="AF55" s="5863"/>
      <c r="AG55" s="5863"/>
      <c r="AH55" s="5863"/>
      <c r="AI55" s="5863"/>
      <c r="AJ55" s="5891"/>
      <c r="AK55" s="130"/>
      <c r="AL55" s="3"/>
      <c r="AM55" s="1292"/>
    </row>
    <row r="56" spans="1:39" ht="14.1" customHeight="1">
      <c r="A56" s="3"/>
      <c r="B56" s="5898"/>
      <c r="C56" s="5899"/>
      <c r="D56" s="5899"/>
      <c r="E56" s="5899"/>
      <c r="F56" s="5900"/>
      <c r="G56" s="5903"/>
      <c r="H56" s="5878"/>
      <c r="I56" s="5879"/>
      <c r="J56" s="5880"/>
      <c r="K56" s="5884"/>
      <c r="L56" s="5885"/>
      <c r="M56" s="5885"/>
      <c r="N56" s="5885"/>
      <c r="O56" s="5885"/>
      <c r="P56" s="5886"/>
      <c r="Q56" s="5860"/>
      <c r="R56" s="5861"/>
      <c r="S56" s="5861"/>
      <c r="T56" s="5861"/>
      <c r="U56" s="5861"/>
      <c r="V56" s="5861"/>
      <c r="W56" s="5861"/>
      <c r="X56" s="5861"/>
      <c r="Y56" s="5861"/>
      <c r="Z56" s="5861"/>
      <c r="AA56" s="5861"/>
      <c r="AB56" s="5861"/>
      <c r="AC56" s="5861"/>
      <c r="AD56" s="5861"/>
      <c r="AE56" s="5861"/>
      <c r="AF56" s="5861"/>
      <c r="AG56" s="5861"/>
      <c r="AH56" s="5861"/>
      <c r="AI56" s="5861"/>
      <c r="AJ56" s="5890"/>
      <c r="AK56" s="130"/>
      <c r="AL56" s="3"/>
      <c r="AM56" s="1292"/>
    </row>
    <row r="57" spans="1:39" ht="14.1" customHeight="1">
      <c r="A57" s="3"/>
      <c r="B57" s="5901"/>
      <c r="C57" s="3346"/>
      <c r="D57" s="3346"/>
      <c r="E57" s="3346"/>
      <c r="F57" s="5902"/>
      <c r="G57" s="5904"/>
      <c r="H57" s="5881"/>
      <c r="I57" s="5882"/>
      <c r="J57" s="5883"/>
      <c r="K57" s="5887"/>
      <c r="L57" s="5888"/>
      <c r="M57" s="5888"/>
      <c r="N57" s="5888"/>
      <c r="O57" s="5888"/>
      <c r="P57" s="5889"/>
      <c r="Q57" s="5862"/>
      <c r="R57" s="5863"/>
      <c r="S57" s="5863"/>
      <c r="T57" s="5863"/>
      <c r="U57" s="5863"/>
      <c r="V57" s="5863"/>
      <c r="W57" s="5863"/>
      <c r="X57" s="5863"/>
      <c r="Y57" s="5863"/>
      <c r="Z57" s="5863"/>
      <c r="AA57" s="5863"/>
      <c r="AB57" s="5863"/>
      <c r="AC57" s="5863"/>
      <c r="AD57" s="5863"/>
      <c r="AE57" s="5863"/>
      <c r="AF57" s="5863"/>
      <c r="AG57" s="5863"/>
      <c r="AH57" s="5863"/>
      <c r="AI57" s="5863"/>
      <c r="AJ57" s="5891"/>
      <c r="AK57" s="130"/>
      <c r="AL57" s="3"/>
      <c r="AM57" s="1292"/>
    </row>
    <row r="58" spans="1:39" ht="14.1" customHeight="1">
      <c r="A58" s="3"/>
      <c r="B58" s="5898"/>
      <c r="C58" s="5899"/>
      <c r="D58" s="5899"/>
      <c r="E58" s="5899"/>
      <c r="F58" s="5900"/>
      <c r="G58" s="5903"/>
      <c r="H58" s="5878"/>
      <c r="I58" s="5879"/>
      <c r="J58" s="5880"/>
      <c r="K58" s="5884"/>
      <c r="L58" s="5885"/>
      <c r="M58" s="5885"/>
      <c r="N58" s="5885"/>
      <c r="O58" s="5885"/>
      <c r="P58" s="5886"/>
      <c r="Q58" s="5860"/>
      <c r="R58" s="5861"/>
      <c r="S58" s="5861"/>
      <c r="T58" s="5861"/>
      <c r="U58" s="5861"/>
      <c r="V58" s="5861"/>
      <c r="W58" s="5861"/>
      <c r="X58" s="5861"/>
      <c r="Y58" s="5861"/>
      <c r="Z58" s="5861"/>
      <c r="AA58" s="5861"/>
      <c r="AB58" s="5861"/>
      <c r="AC58" s="5861"/>
      <c r="AD58" s="5861"/>
      <c r="AE58" s="5861"/>
      <c r="AF58" s="5861"/>
      <c r="AG58" s="5861"/>
      <c r="AH58" s="5861"/>
      <c r="AI58" s="5861"/>
      <c r="AJ58" s="5890"/>
      <c r="AK58" s="93"/>
      <c r="AL58" s="83"/>
    </row>
    <row r="59" spans="1:39" ht="14.1" customHeight="1">
      <c r="A59" s="3"/>
      <c r="B59" s="5901"/>
      <c r="C59" s="3346"/>
      <c r="D59" s="3346"/>
      <c r="E59" s="3346"/>
      <c r="F59" s="5902"/>
      <c r="G59" s="5904"/>
      <c r="H59" s="5881"/>
      <c r="I59" s="5882"/>
      <c r="J59" s="5883"/>
      <c r="K59" s="5887"/>
      <c r="L59" s="5888"/>
      <c r="M59" s="5888"/>
      <c r="N59" s="5888"/>
      <c r="O59" s="5888"/>
      <c r="P59" s="5889"/>
      <c r="Q59" s="5862"/>
      <c r="R59" s="5863"/>
      <c r="S59" s="5863"/>
      <c r="T59" s="5863"/>
      <c r="U59" s="5863"/>
      <c r="V59" s="5863"/>
      <c r="W59" s="5863"/>
      <c r="X59" s="5863"/>
      <c r="Y59" s="5863"/>
      <c r="Z59" s="5863"/>
      <c r="AA59" s="5863"/>
      <c r="AB59" s="5863"/>
      <c r="AC59" s="5863"/>
      <c r="AD59" s="5863"/>
      <c r="AE59" s="5863"/>
      <c r="AF59" s="5863"/>
      <c r="AG59" s="5863"/>
      <c r="AH59" s="5863"/>
      <c r="AI59" s="5863"/>
      <c r="AJ59" s="5891"/>
      <c r="AK59" s="93"/>
      <c r="AL59" s="83"/>
    </row>
    <row r="60" spans="1:39" ht="14.1" customHeight="1">
      <c r="A60" s="3"/>
      <c r="B60" s="5898"/>
      <c r="C60" s="5899"/>
      <c r="D60" s="5899"/>
      <c r="E60" s="5899"/>
      <c r="F60" s="5900"/>
      <c r="G60" s="5903"/>
      <c r="H60" s="5878"/>
      <c r="I60" s="5879"/>
      <c r="J60" s="5880"/>
      <c r="K60" s="5884"/>
      <c r="L60" s="5885"/>
      <c r="M60" s="5885"/>
      <c r="N60" s="5885"/>
      <c r="O60" s="5885"/>
      <c r="P60" s="5886"/>
      <c r="Q60" s="5860"/>
      <c r="R60" s="5861"/>
      <c r="S60" s="5861"/>
      <c r="T60" s="5861"/>
      <c r="U60" s="5861"/>
      <c r="V60" s="5861"/>
      <c r="W60" s="5861"/>
      <c r="X60" s="5861"/>
      <c r="Y60" s="5861"/>
      <c r="Z60" s="5861"/>
      <c r="AA60" s="5861"/>
      <c r="AB60" s="5861"/>
      <c r="AC60" s="5861"/>
      <c r="AD60" s="5861"/>
      <c r="AE60" s="5861"/>
      <c r="AF60" s="5861"/>
      <c r="AG60" s="5861"/>
      <c r="AH60" s="5861"/>
      <c r="AI60" s="5861"/>
      <c r="AJ60" s="5890"/>
      <c r="AK60" s="93"/>
      <c r="AL60" s="83"/>
    </row>
    <row r="61" spans="1:39" ht="14.1" customHeight="1">
      <c r="A61" s="3"/>
      <c r="B61" s="5901"/>
      <c r="C61" s="3346"/>
      <c r="D61" s="3346"/>
      <c r="E61" s="3346"/>
      <c r="F61" s="5902"/>
      <c r="G61" s="5904"/>
      <c r="H61" s="5881"/>
      <c r="I61" s="5882"/>
      <c r="J61" s="5883"/>
      <c r="K61" s="5887"/>
      <c r="L61" s="5888"/>
      <c r="M61" s="5888"/>
      <c r="N61" s="5888"/>
      <c r="O61" s="5888"/>
      <c r="P61" s="5889"/>
      <c r="Q61" s="5862"/>
      <c r="R61" s="5863"/>
      <c r="S61" s="5863"/>
      <c r="T61" s="5863"/>
      <c r="U61" s="5863"/>
      <c r="V61" s="5863"/>
      <c r="W61" s="5863"/>
      <c r="X61" s="5863"/>
      <c r="Y61" s="5863"/>
      <c r="Z61" s="5863"/>
      <c r="AA61" s="5863"/>
      <c r="AB61" s="5863"/>
      <c r="AC61" s="5863"/>
      <c r="AD61" s="5863"/>
      <c r="AE61" s="5863"/>
      <c r="AF61" s="5863"/>
      <c r="AG61" s="5863"/>
      <c r="AH61" s="5863"/>
      <c r="AI61" s="5863"/>
      <c r="AJ61" s="5891"/>
      <c r="AK61" s="93"/>
      <c r="AL61" s="83"/>
    </row>
    <row r="62" spans="1:39" ht="14.1" customHeight="1">
      <c r="A62" s="3"/>
      <c r="B62" s="5898"/>
      <c r="C62" s="5899"/>
      <c r="D62" s="5899"/>
      <c r="E62" s="5899"/>
      <c r="F62" s="5900"/>
      <c r="G62" s="5903"/>
      <c r="H62" s="5878"/>
      <c r="I62" s="5879"/>
      <c r="J62" s="5880"/>
      <c r="K62" s="5884"/>
      <c r="L62" s="5885"/>
      <c r="M62" s="5885"/>
      <c r="N62" s="5885"/>
      <c r="O62" s="5885"/>
      <c r="P62" s="5886"/>
      <c r="Q62" s="5860"/>
      <c r="R62" s="5861"/>
      <c r="S62" s="5861"/>
      <c r="T62" s="5861"/>
      <c r="U62" s="5861"/>
      <c r="V62" s="5861"/>
      <c r="W62" s="5861"/>
      <c r="X62" s="5861"/>
      <c r="Y62" s="5861"/>
      <c r="Z62" s="5861"/>
      <c r="AA62" s="5861"/>
      <c r="AB62" s="5861"/>
      <c r="AC62" s="5861"/>
      <c r="AD62" s="5861"/>
      <c r="AE62" s="5861"/>
      <c r="AF62" s="5861"/>
      <c r="AG62" s="5861"/>
      <c r="AH62" s="5861"/>
      <c r="AI62" s="5861"/>
      <c r="AJ62" s="5890"/>
      <c r="AK62" s="93"/>
      <c r="AL62" s="83"/>
    </row>
    <row r="63" spans="1:39" ht="14.1" customHeight="1">
      <c r="A63" s="3"/>
      <c r="B63" s="5901"/>
      <c r="C63" s="3346"/>
      <c r="D63" s="3346"/>
      <c r="E63" s="3346"/>
      <c r="F63" s="5902"/>
      <c r="G63" s="5904"/>
      <c r="H63" s="5881"/>
      <c r="I63" s="5882"/>
      <c r="J63" s="5883"/>
      <c r="K63" s="5887"/>
      <c r="L63" s="5888"/>
      <c r="M63" s="5888"/>
      <c r="N63" s="5888"/>
      <c r="O63" s="5888"/>
      <c r="P63" s="5889"/>
      <c r="Q63" s="5862"/>
      <c r="R63" s="5863"/>
      <c r="S63" s="5863"/>
      <c r="T63" s="5863"/>
      <c r="U63" s="5863"/>
      <c r="V63" s="5863"/>
      <c r="W63" s="5863"/>
      <c r="X63" s="5863"/>
      <c r="Y63" s="5863"/>
      <c r="Z63" s="5863"/>
      <c r="AA63" s="5863"/>
      <c r="AB63" s="5863"/>
      <c r="AC63" s="5863"/>
      <c r="AD63" s="5863"/>
      <c r="AE63" s="5863"/>
      <c r="AF63" s="5863"/>
      <c r="AG63" s="5863"/>
      <c r="AH63" s="5863"/>
      <c r="AI63" s="5863"/>
      <c r="AJ63" s="5891"/>
      <c r="AK63" s="93"/>
      <c r="AL63" s="83"/>
    </row>
    <row r="64" spans="1:39" ht="14.1" customHeight="1">
      <c r="A64" s="3"/>
      <c r="B64" s="411" t="s">
        <v>465</v>
      </c>
      <c r="C64" s="313"/>
      <c r="D64" s="313"/>
      <c r="E64" s="313"/>
      <c r="F64" s="313"/>
      <c r="G64" s="313"/>
      <c r="H64" s="311"/>
      <c r="I64" s="311"/>
      <c r="J64" s="311"/>
      <c r="K64" s="311"/>
      <c r="L64" s="311"/>
      <c r="M64" s="311"/>
      <c r="N64" s="309"/>
      <c r="O64" s="309"/>
      <c r="P64" s="309"/>
      <c r="Q64" s="310"/>
      <c r="R64" s="310"/>
      <c r="S64" s="310"/>
      <c r="T64" s="310"/>
      <c r="U64" s="310"/>
      <c r="V64" s="310"/>
      <c r="W64" s="310"/>
      <c r="X64" s="310"/>
      <c r="Y64" s="310"/>
      <c r="Z64" s="2339"/>
      <c r="AA64" s="310"/>
      <c r="AB64" s="310"/>
      <c r="AC64" s="310"/>
      <c r="AD64" s="310"/>
      <c r="AE64" s="310"/>
      <c r="AF64" s="310"/>
      <c r="AG64" s="310"/>
      <c r="AH64" s="310"/>
      <c r="AI64" s="310"/>
      <c r="AJ64" s="310"/>
      <c r="AK64" s="93"/>
      <c r="AL64" s="83"/>
    </row>
    <row r="65" spans="1:46" ht="6.95" customHeight="1" thickBot="1">
      <c r="A65" s="8"/>
      <c r="B65" s="70"/>
      <c r="C65" s="7"/>
      <c r="D65" s="7"/>
      <c r="E65" s="7"/>
      <c r="F65" s="7"/>
      <c r="G65" s="7"/>
      <c r="H65" s="7"/>
      <c r="I65" s="7"/>
      <c r="J65" s="7"/>
      <c r="K65" s="7"/>
      <c r="L65" s="7"/>
      <c r="M65" s="7"/>
      <c r="N65" s="7"/>
      <c r="O65" s="7"/>
      <c r="P65" s="7"/>
      <c r="Q65" s="7"/>
      <c r="R65" s="7"/>
      <c r="S65" s="7"/>
      <c r="T65" s="7"/>
      <c r="U65" s="7"/>
      <c r="V65" s="7"/>
      <c r="W65" s="7"/>
      <c r="X65" s="7"/>
      <c r="Y65" s="7"/>
      <c r="Z65" s="148"/>
      <c r="AA65" s="7"/>
      <c r="AB65" s="7"/>
      <c r="AC65" s="7"/>
      <c r="AD65" s="7"/>
      <c r="AE65" s="7"/>
      <c r="AF65" s="7"/>
      <c r="AG65" s="7"/>
      <c r="AH65" s="7"/>
      <c r="AI65" s="7"/>
      <c r="AJ65" s="7"/>
      <c r="AK65" s="176"/>
      <c r="AL65" s="3"/>
      <c r="AM65" s="1292"/>
      <c r="AN65" s="1292"/>
      <c r="AO65" s="1292"/>
      <c r="AP65" s="1292"/>
      <c r="AQ65" s="1292"/>
      <c r="AR65" s="1292"/>
      <c r="AS65" s="1292"/>
      <c r="AT65" s="22"/>
    </row>
    <row r="67" spans="1:46" ht="14.1" customHeight="1"/>
    <row r="68" spans="1:46" ht="14.1" customHeight="1"/>
    <row r="69" spans="1:46" ht="14.1" customHeight="1"/>
    <row r="70" spans="1:46" ht="14.1" customHeight="1"/>
    <row r="71" spans="1:46" ht="14.1" customHeight="1"/>
    <row r="72" spans="1:46" ht="14.1" customHeight="1"/>
    <row r="73" spans="1:46" ht="14.1" customHeight="1"/>
    <row r="74" spans="1:46" ht="14.1" customHeight="1"/>
  </sheetData>
  <mergeCells count="92">
    <mergeCell ref="B60:F61"/>
    <mergeCell ref="G60:G61"/>
    <mergeCell ref="B62:F63"/>
    <mergeCell ref="G62:G63"/>
    <mergeCell ref="B54:F55"/>
    <mergeCell ref="G54:G55"/>
    <mergeCell ref="B56:F57"/>
    <mergeCell ref="G56:G57"/>
    <mergeCell ref="B58:F59"/>
    <mergeCell ref="G58:G59"/>
    <mergeCell ref="B36:F37"/>
    <mergeCell ref="G36:G37"/>
    <mergeCell ref="B38:F39"/>
    <mergeCell ref="G38:G39"/>
    <mergeCell ref="B40:F41"/>
    <mergeCell ref="G40:G41"/>
    <mergeCell ref="B30:F31"/>
    <mergeCell ref="G30:G31"/>
    <mergeCell ref="B32:F33"/>
    <mergeCell ref="G32:G33"/>
    <mergeCell ref="B34:F35"/>
    <mergeCell ref="G34:G35"/>
    <mergeCell ref="H56:J57"/>
    <mergeCell ref="K56:P57"/>
    <mergeCell ref="Q56:AJ57"/>
    <mergeCell ref="H62:J63"/>
    <mergeCell ref="K62:P63"/>
    <mergeCell ref="Q62:AJ63"/>
    <mergeCell ref="H58:J59"/>
    <mergeCell ref="K58:P59"/>
    <mergeCell ref="Q58:AJ59"/>
    <mergeCell ref="H60:J61"/>
    <mergeCell ref="K60:P61"/>
    <mergeCell ref="Q60:AJ61"/>
    <mergeCell ref="K50:P51"/>
    <mergeCell ref="Q50:AJ51"/>
    <mergeCell ref="H54:J55"/>
    <mergeCell ref="K54:P55"/>
    <mergeCell ref="Q54:AJ55"/>
    <mergeCell ref="H52:J53"/>
    <mergeCell ref="K52:P53"/>
    <mergeCell ref="Q52:AJ53"/>
    <mergeCell ref="B50:F51"/>
    <mergeCell ref="G50:G51"/>
    <mergeCell ref="B52:F53"/>
    <mergeCell ref="G52:G53"/>
    <mergeCell ref="H46:J47"/>
    <mergeCell ref="B46:F47"/>
    <mergeCell ref="G46:G47"/>
    <mergeCell ref="B48:F49"/>
    <mergeCell ref="G48:G49"/>
    <mergeCell ref="H50:J51"/>
    <mergeCell ref="K46:P47"/>
    <mergeCell ref="Q46:AJ47"/>
    <mergeCell ref="H48:J49"/>
    <mergeCell ref="K48:P49"/>
    <mergeCell ref="Q48:AJ49"/>
    <mergeCell ref="K42:P43"/>
    <mergeCell ref="Q42:AJ43"/>
    <mergeCell ref="H44:J45"/>
    <mergeCell ref="K44:P45"/>
    <mergeCell ref="Q44:AJ45"/>
    <mergeCell ref="B42:F43"/>
    <mergeCell ref="G42:G43"/>
    <mergeCell ref="B44:F45"/>
    <mergeCell ref="G44:G45"/>
    <mergeCell ref="H38:J39"/>
    <mergeCell ref="H42:J43"/>
    <mergeCell ref="K38:P39"/>
    <mergeCell ref="Q38:AJ39"/>
    <mergeCell ref="H40:J41"/>
    <mergeCell ref="K40:P41"/>
    <mergeCell ref="Q40:AJ41"/>
    <mergeCell ref="H36:J37"/>
    <mergeCell ref="K36:P37"/>
    <mergeCell ref="Q36:AJ37"/>
    <mergeCell ref="H30:J31"/>
    <mergeCell ref="K30:P31"/>
    <mergeCell ref="Q30:AJ31"/>
    <mergeCell ref="H32:J33"/>
    <mergeCell ref="K32:P33"/>
    <mergeCell ref="Q32:AJ33"/>
    <mergeCell ref="H34:J35"/>
    <mergeCell ref="K34:P35"/>
    <mergeCell ref="Q34:AJ35"/>
    <mergeCell ref="D23:Z23"/>
    <mergeCell ref="D20:Z21"/>
    <mergeCell ref="A1:AK1"/>
    <mergeCell ref="A3:Z3"/>
    <mergeCell ref="AA3:AK3"/>
    <mergeCell ref="E9:Y11"/>
    <mergeCell ref="AB15:AK17"/>
  </mergeCells>
  <phoneticPr fontId="3"/>
  <dataValidations disablePrompts="1" count="2">
    <dataValidation type="list" allowBlank="1" showInputMessage="1" showErrorMessage="1" sqref="H32:J63">
      <formula1>"園長,副園長,園長、副園長"</formula1>
    </dataValidation>
    <dataValidation type="list" allowBlank="1" showInputMessage="1" showErrorMessage="1" sqref="G32:G63">
      <formula1>"月,火,水,木,金,土,日"</formula1>
    </dataValidation>
  </dataValidations>
  <printOptions horizontalCentered="1"/>
  <pageMargins left="0.70866141732283472" right="0.31496062992125984" top="0.39370078740157483" bottom="0.39370078740157483" header="0" footer="0"/>
  <pageSetup paperSize="9" scale="96"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18</xdr:col>
                    <xdr:colOff>9525</xdr:colOff>
                    <xdr:row>10</xdr:row>
                    <xdr:rowOff>152400</xdr:rowOff>
                  </from>
                  <to>
                    <xdr:col>21</xdr:col>
                    <xdr:colOff>133350</xdr:colOff>
                    <xdr:row>12</xdr:row>
                    <xdr:rowOff>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22</xdr:col>
                    <xdr:colOff>57150</xdr:colOff>
                    <xdr:row>10</xdr:row>
                    <xdr:rowOff>152400</xdr:rowOff>
                  </from>
                  <to>
                    <xdr:col>25</xdr:col>
                    <xdr:colOff>133350</xdr:colOff>
                    <xdr:row>12</xdr:row>
                    <xdr:rowOff>0</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18</xdr:col>
                    <xdr:colOff>19050</xdr:colOff>
                    <xdr:row>6</xdr:row>
                    <xdr:rowOff>0</xdr:rowOff>
                  </from>
                  <to>
                    <xdr:col>21</xdr:col>
                    <xdr:colOff>142875</xdr:colOff>
                    <xdr:row>7</xdr:row>
                    <xdr:rowOff>0</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22</xdr:col>
                    <xdr:colOff>66675</xdr:colOff>
                    <xdr:row>6</xdr:row>
                    <xdr:rowOff>0</xdr:rowOff>
                  </from>
                  <to>
                    <xdr:col>25</xdr:col>
                    <xdr:colOff>142875</xdr:colOff>
                    <xdr:row>7</xdr:row>
                    <xdr:rowOff>0</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18</xdr:col>
                    <xdr:colOff>9525</xdr:colOff>
                    <xdr:row>13</xdr:row>
                    <xdr:rowOff>152400</xdr:rowOff>
                  </from>
                  <to>
                    <xdr:col>21</xdr:col>
                    <xdr:colOff>133350</xdr:colOff>
                    <xdr:row>15</xdr:row>
                    <xdr:rowOff>9525</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22</xdr:col>
                    <xdr:colOff>57150</xdr:colOff>
                    <xdr:row>13</xdr:row>
                    <xdr:rowOff>152400</xdr:rowOff>
                  </from>
                  <to>
                    <xdr:col>25</xdr:col>
                    <xdr:colOff>133350</xdr:colOff>
                    <xdr:row>15</xdr:row>
                    <xdr:rowOff>9525</xdr:rowOff>
                  </to>
                </anchor>
              </controlPr>
            </control>
          </mc:Choice>
        </mc:AlternateContent>
        <mc:AlternateContent xmlns:mc="http://schemas.openxmlformats.org/markup-compatibility/2006">
          <mc:Choice Requires="x14">
            <control shapeId="239627" r:id="rId10" name="Check Box 11">
              <controlPr defaultSize="0" autoFill="0" autoLine="0" autoPict="0">
                <anchor moveWithCells="1">
                  <from>
                    <xdr:col>18</xdr:col>
                    <xdr:colOff>9525</xdr:colOff>
                    <xdr:row>3</xdr:row>
                    <xdr:rowOff>0</xdr:rowOff>
                  </from>
                  <to>
                    <xdr:col>21</xdr:col>
                    <xdr:colOff>133350</xdr:colOff>
                    <xdr:row>4</xdr:row>
                    <xdr:rowOff>0</xdr:rowOff>
                  </to>
                </anchor>
              </controlPr>
            </control>
          </mc:Choice>
        </mc:AlternateContent>
        <mc:AlternateContent xmlns:mc="http://schemas.openxmlformats.org/markup-compatibility/2006">
          <mc:Choice Requires="x14">
            <control shapeId="239628" r:id="rId11" name="Check Box 12">
              <controlPr defaultSize="0" autoFill="0" autoLine="0" autoPict="0">
                <anchor moveWithCells="1">
                  <from>
                    <xdr:col>22</xdr:col>
                    <xdr:colOff>57150</xdr:colOff>
                    <xdr:row>3</xdr:row>
                    <xdr:rowOff>0</xdr:rowOff>
                  </from>
                  <to>
                    <xdr:col>25</xdr:col>
                    <xdr:colOff>133350</xdr:colOff>
                    <xdr:row>4</xdr:row>
                    <xdr:rowOff>0</xdr:rowOff>
                  </to>
                </anchor>
              </controlPr>
            </control>
          </mc:Choice>
        </mc:AlternateContent>
        <mc:AlternateContent xmlns:mc="http://schemas.openxmlformats.org/markup-compatibility/2006">
          <mc:Choice Requires="x14">
            <control shapeId="239629" r:id="rId12" name="Check Box 13">
              <controlPr defaultSize="0" autoFill="0" autoLine="0" autoPict="0">
                <anchor moveWithCells="1">
                  <from>
                    <xdr:col>18</xdr:col>
                    <xdr:colOff>0</xdr:colOff>
                    <xdr:row>16</xdr:row>
                    <xdr:rowOff>0</xdr:rowOff>
                  </from>
                  <to>
                    <xdr:col>21</xdr:col>
                    <xdr:colOff>123825</xdr:colOff>
                    <xdr:row>17</xdr:row>
                    <xdr:rowOff>28575</xdr:rowOff>
                  </to>
                </anchor>
              </controlPr>
            </control>
          </mc:Choice>
        </mc:AlternateContent>
        <mc:AlternateContent xmlns:mc="http://schemas.openxmlformats.org/markup-compatibility/2006">
          <mc:Choice Requires="x14">
            <control shapeId="239630" r:id="rId13" name="Check Box 14">
              <controlPr defaultSize="0" autoFill="0" autoLine="0" autoPict="0">
                <anchor moveWithCells="1">
                  <from>
                    <xdr:col>22</xdr:col>
                    <xdr:colOff>47625</xdr:colOff>
                    <xdr:row>16</xdr:row>
                    <xdr:rowOff>0</xdr:rowOff>
                  </from>
                  <to>
                    <xdr:col>25</xdr:col>
                    <xdr:colOff>123825</xdr:colOff>
                    <xdr:row>17</xdr:row>
                    <xdr:rowOff>28575</xdr:rowOff>
                  </to>
                </anchor>
              </controlPr>
            </control>
          </mc:Choice>
        </mc:AlternateContent>
        <mc:AlternateContent xmlns:mc="http://schemas.openxmlformats.org/markup-compatibility/2006">
          <mc:Choice Requires="x14">
            <control shapeId="239647" r:id="rId14" name="Check Box 31">
              <controlPr defaultSize="0" autoFill="0" autoLine="0" autoPict="0">
                <anchor moveWithCells="1">
                  <from>
                    <xdr:col>18</xdr:col>
                    <xdr:colOff>0</xdr:colOff>
                    <xdr:row>19</xdr:row>
                    <xdr:rowOff>9525</xdr:rowOff>
                  </from>
                  <to>
                    <xdr:col>21</xdr:col>
                    <xdr:colOff>123825</xdr:colOff>
                    <xdr:row>22</xdr:row>
                    <xdr:rowOff>28575</xdr:rowOff>
                  </to>
                </anchor>
              </controlPr>
            </control>
          </mc:Choice>
        </mc:AlternateContent>
        <mc:AlternateContent xmlns:mc="http://schemas.openxmlformats.org/markup-compatibility/2006">
          <mc:Choice Requires="x14">
            <control shapeId="239648" r:id="rId15" name="Check Box 32">
              <controlPr defaultSize="0" autoFill="0" autoLine="0" autoPict="0">
                <anchor moveWithCells="1">
                  <from>
                    <xdr:col>22</xdr:col>
                    <xdr:colOff>47625</xdr:colOff>
                    <xdr:row>19</xdr:row>
                    <xdr:rowOff>9525</xdr:rowOff>
                  </from>
                  <to>
                    <xdr:col>25</xdr:col>
                    <xdr:colOff>123825</xdr:colOff>
                    <xdr:row>22</xdr:row>
                    <xdr:rowOff>28575</xdr:rowOff>
                  </to>
                </anchor>
              </controlPr>
            </control>
          </mc:Choice>
        </mc:AlternateContent>
        <mc:AlternateContent xmlns:mc="http://schemas.openxmlformats.org/markup-compatibility/2006">
          <mc:Choice Requires="x14">
            <control shapeId="239649" r:id="rId16" name="Check Box 33">
              <controlPr defaultSize="0" autoFill="0" autoLine="0" autoPict="0">
                <anchor moveWithCells="1">
                  <from>
                    <xdr:col>18</xdr:col>
                    <xdr:colOff>0</xdr:colOff>
                    <xdr:row>22</xdr:row>
                    <xdr:rowOff>19050</xdr:rowOff>
                  </from>
                  <to>
                    <xdr:col>21</xdr:col>
                    <xdr:colOff>123825</xdr:colOff>
                    <xdr:row>25</xdr:row>
                    <xdr:rowOff>38100</xdr:rowOff>
                  </to>
                </anchor>
              </controlPr>
            </control>
          </mc:Choice>
        </mc:AlternateContent>
        <mc:AlternateContent xmlns:mc="http://schemas.openxmlformats.org/markup-compatibility/2006">
          <mc:Choice Requires="x14">
            <control shapeId="239650" r:id="rId17" name="Check Box 34">
              <controlPr defaultSize="0" autoFill="0" autoLine="0" autoPict="0">
                <anchor moveWithCells="1">
                  <from>
                    <xdr:col>22</xdr:col>
                    <xdr:colOff>47625</xdr:colOff>
                    <xdr:row>22</xdr:row>
                    <xdr:rowOff>19050</xdr:rowOff>
                  </from>
                  <to>
                    <xdr:col>25</xdr:col>
                    <xdr:colOff>123825</xdr:colOff>
                    <xdr:row>25</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K62"/>
  <sheetViews>
    <sheetView showGridLines="0" zoomScaleNormal="100" zoomScaleSheetLayoutView="100" workbookViewId="0">
      <selection activeCell="I10" sqref="I10:N12"/>
    </sheetView>
  </sheetViews>
  <sheetFormatPr defaultColWidth="8" defaultRowHeight="12"/>
  <cols>
    <col min="1" max="1" width="1.25" style="18" customWidth="1"/>
    <col min="2" max="24" width="2.375" style="18" customWidth="1"/>
    <col min="25" max="25" width="1.625" style="18" customWidth="1"/>
    <col min="26" max="36" width="2.625" style="18" customWidth="1"/>
    <col min="37" max="37" width="1.625" style="18" customWidth="1"/>
    <col min="38" max="60" width="2.375" style="18" customWidth="1"/>
    <col min="61" max="16384" width="8" style="18"/>
  </cols>
  <sheetData>
    <row r="1" spans="1:37" ht="14.1" customHeight="1">
      <c r="A1" s="3333" t="s">
        <v>1944</v>
      </c>
      <c r="B1" s="3401"/>
      <c r="C1" s="3401"/>
      <c r="D1" s="3401"/>
      <c r="E1" s="3401"/>
      <c r="F1" s="3401"/>
      <c r="G1" s="3401"/>
      <c r="H1" s="3401"/>
      <c r="I1" s="3401"/>
      <c r="J1" s="3401"/>
      <c r="K1" s="3401"/>
      <c r="L1" s="3401"/>
      <c r="M1" s="3401"/>
      <c r="N1" s="3401"/>
      <c r="O1" s="3401"/>
      <c r="P1" s="3401"/>
      <c r="Q1" s="3401"/>
      <c r="R1" s="3401"/>
      <c r="S1" s="3401"/>
      <c r="T1" s="3401"/>
      <c r="U1" s="3401"/>
      <c r="V1" s="3401"/>
      <c r="W1" s="3401"/>
      <c r="X1" s="3401"/>
      <c r="Y1" s="3401"/>
      <c r="Z1" s="3401"/>
      <c r="AA1" s="3401"/>
      <c r="AB1" s="3401"/>
      <c r="AC1" s="3401"/>
      <c r="AD1" s="3401"/>
      <c r="AE1" s="3401"/>
      <c r="AF1" s="3401"/>
      <c r="AG1" s="3401"/>
      <c r="AH1" s="3401"/>
      <c r="AI1" s="3401"/>
      <c r="AJ1" s="3401"/>
      <c r="AK1" s="3401"/>
    </row>
    <row r="2" spans="1:37" ht="5.0999999999999996" customHeight="1" thickBot="1"/>
    <row r="3" spans="1:37" ht="14.1" customHeight="1">
      <c r="A3" s="3334" t="s">
        <v>635</v>
      </c>
      <c r="B3" s="3335"/>
      <c r="C3" s="3335"/>
      <c r="D3" s="3335"/>
      <c r="E3" s="3335"/>
      <c r="F3" s="3335"/>
      <c r="G3" s="3335"/>
      <c r="H3" s="3335"/>
      <c r="I3" s="3335"/>
      <c r="J3" s="3335"/>
      <c r="K3" s="3335"/>
      <c r="L3" s="3335"/>
      <c r="M3" s="3335"/>
      <c r="N3" s="3335"/>
      <c r="O3" s="3335"/>
      <c r="P3" s="3335"/>
      <c r="Q3" s="3335"/>
      <c r="R3" s="3335"/>
      <c r="S3" s="3335"/>
      <c r="T3" s="3335"/>
      <c r="U3" s="3335"/>
      <c r="V3" s="3335"/>
      <c r="W3" s="3335"/>
      <c r="X3" s="3335"/>
      <c r="Y3" s="4378"/>
      <c r="Z3" s="3403" t="s">
        <v>182</v>
      </c>
      <c r="AA3" s="3335"/>
      <c r="AB3" s="3335"/>
      <c r="AC3" s="3335"/>
      <c r="AD3" s="3335"/>
      <c r="AE3" s="3335"/>
      <c r="AF3" s="3335"/>
      <c r="AG3" s="3335"/>
      <c r="AH3" s="3335"/>
      <c r="AI3" s="3335"/>
      <c r="AJ3" s="3335"/>
      <c r="AK3" s="3404"/>
    </row>
    <row r="4" spans="1:37" ht="14.1" customHeight="1">
      <c r="A4" s="3"/>
      <c r="B4" s="532"/>
      <c r="C4" s="532" t="s">
        <v>895</v>
      </c>
      <c r="D4" s="532"/>
      <c r="E4" s="532"/>
      <c r="F4" s="532"/>
      <c r="G4" s="543"/>
      <c r="H4" s="543"/>
      <c r="I4" s="397"/>
      <c r="J4" s="397"/>
      <c r="K4" s="397"/>
      <c r="L4" s="397"/>
      <c r="M4" s="397"/>
      <c r="N4" s="397"/>
      <c r="O4" s="397"/>
      <c r="P4" s="397"/>
      <c r="Q4" s="397"/>
      <c r="R4" s="397"/>
      <c r="S4" s="397"/>
      <c r="T4" s="397"/>
      <c r="U4" s="397"/>
      <c r="V4" s="397"/>
      <c r="W4" s="397"/>
      <c r="X4" s="397"/>
      <c r="Y4" s="543"/>
      <c r="Z4" s="141"/>
      <c r="AA4" s="543"/>
      <c r="AB4" s="543"/>
      <c r="AC4" s="543"/>
      <c r="AD4" s="543"/>
      <c r="AE4" s="543"/>
      <c r="AF4" s="543"/>
      <c r="AG4" s="543"/>
      <c r="AH4" s="543"/>
      <c r="AI4" s="543"/>
      <c r="AJ4" s="543"/>
      <c r="AK4" s="4"/>
    </row>
    <row r="5" spans="1:37" ht="14.1" customHeight="1">
      <c r="A5" s="3"/>
      <c r="B5" s="545"/>
      <c r="C5" s="5912" t="s">
        <v>455</v>
      </c>
      <c r="D5" s="5913"/>
      <c r="E5" s="5913"/>
      <c r="F5" s="5913"/>
      <c r="G5" s="5913"/>
      <c r="H5" s="5914" t="s">
        <v>1794</v>
      </c>
      <c r="I5" s="3273" t="s">
        <v>81</v>
      </c>
      <c r="J5" s="3274"/>
      <c r="K5" s="3274"/>
      <c r="L5" s="3274"/>
      <c r="M5" s="3274"/>
      <c r="N5" s="3275"/>
      <c r="O5" s="3273" t="s">
        <v>2098</v>
      </c>
      <c r="P5" s="3274"/>
      <c r="Q5" s="3274"/>
      <c r="R5" s="3274"/>
      <c r="S5" s="3274"/>
      <c r="T5" s="3274"/>
      <c r="U5" s="3274"/>
      <c r="V5" s="3274"/>
      <c r="W5" s="3274"/>
      <c r="X5" s="3275"/>
      <c r="Y5" s="3699" t="s">
        <v>751</v>
      </c>
      <c r="Z5" s="3700"/>
      <c r="AA5" s="3700"/>
      <c r="AB5" s="3700"/>
      <c r="AC5" s="3700"/>
      <c r="AD5" s="3700"/>
      <c r="AE5" s="3700"/>
      <c r="AF5" s="3700"/>
      <c r="AG5" s="3700"/>
      <c r="AH5" s="3700"/>
      <c r="AI5" s="3700"/>
      <c r="AJ5" s="3701"/>
      <c r="AK5" s="4"/>
    </row>
    <row r="6" spans="1:37" ht="14.1" customHeight="1">
      <c r="A6" s="3"/>
      <c r="B6" s="532"/>
      <c r="C6" s="5913"/>
      <c r="D6" s="5913"/>
      <c r="E6" s="5913"/>
      <c r="F6" s="5913"/>
      <c r="G6" s="5913"/>
      <c r="H6" s="5915"/>
      <c r="I6" s="5907"/>
      <c r="J6" s="5908"/>
      <c r="K6" s="5908"/>
      <c r="L6" s="5908"/>
      <c r="M6" s="5908"/>
      <c r="N6" s="5909"/>
      <c r="O6" s="5907"/>
      <c r="P6" s="5908"/>
      <c r="Q6" s="5908"/>
      <c r="R6" s="5908"/>
      <c r="S6" s="5908"/>
      <c r="T6" s="5908"/>
      <c r="U6" s="5908"/>
      <c r="V6" s="5908"/>
      <c r="W6" s="5908"/>
      <c r="X6" s="5909"/>
      <c r="Y6" s="5910"/>
      <c r="Z6" s="3665"/>
      <c r="AA6" s="3665"/>
      <c r="AB6" s="3665"/>
      <c r="AC6" s="3665"/>
      <c r="AD6" s="3665"/>
      <c r="AE6" s="3665"/>
      <c r="AF6" s="3665"/>
      <c r="AG6" s="3665"/>
      <c r="AH6" s="3665"/>
      <c r="AI6" s="3665"/>
      <c r="AJ6" s="5911"/>
      <c r="AK6" s="4"/>
    </row>
    <row r="7" spans="1:37" ht="14.1" customHeight="1">
      <c r="A7" s="3"/>
      <c r="B7" s="532"/>
      <c r="C7" s="5921"/>
      <c r="D7" s="5913"/>
      <c r="E7" s="5913"/>
      <c r="F7" s="5913"/>
      <c r="G7" s="5913"/>
      <c r="H7" s="5921"/>
      <c r="I7" s="5860"/>
      <c r="J7" s="5861"/>
      <c r="K7" s="5861"/>
      <c r="L7" s="5861"/>
      <c r="M7" s="5861"/>
      <c r="N7" s="5890"/>
      <c r="O7" s="5860"/>
      <c r="P7" s="5861"/>
      <c r="Q7" s="5861"/>
      <c r="R7" s="5861"/>
      <c r="S7" s="5861"/>
      <c r="T7" s="5861"/>
      <c r="U7" s="5861"/>
      <c r="V7" s="5861"/>
      <c r="W7" s="5861"/>
      <c r="X7" s="5890"/>
      <c r="Y7" s="4891"/>
      <c r="Z7" s="4892"/>
      <c r="AA7" s="4892"/>
      <c r="AB7" s="4892"/>
      <c r="AC7" s="4892"/>
      <c r="AD7" s="4892"/>
      <c r="AE7" s="4892"/>
      <c r="AF7" s="4892"/>
      <c r="AG7" s="4892"/>
      <c r="AH7" s="4892"/>
      <c r="AI7" s="4892"/>
      <c r="AJ7" s="4893"/>
      <c r="AK7" s="4"/>
    </row>
    <row r="8" spans="1:37" ht="14.1" customHeight="1">
      <c r="A8" s="3"/>
      <c r="B8" s="532"/>
      <c r="C8" s="5913"/>
      <c r="D8" s="5913"/>
      <c r="E8" s="5913"/>
      <c r="F8" s="5913"/>
      <c r="G8" s="5913"/>
      <c r="H8" s="5922"/>
      <c r="I8" s="5916"/>
      <c r="J8" s="2595"/>
      <c r="K8" s="2595"/>
      <c r="L8" s="2595"/>
      <c r="M8" s="2595"/>
      <c r="N8" s="2596"/>
      <c r="O8" s="5916"/>
      <c r="P8" s="2595"/>
      <c r="Q8" s="2595"/>
      <c r="R8" s="2595"/>
      <c r="S8" s="2595"/>
      <c r="T8" s="2595"/>
      <c r="U8" s="2595"/>
      <c r="V8" s="2595"/>
      <c r="W8" s="2595"/>
      <c r="X8" s="2596"/>
      <c r="Y8" s="4894"/>
      <c r="Z8" s="4895"/>
      <c r="AA8" s="5917"/>
      <c r="AB8" s="5917"/>
      <c r="AC8" s="5917"/>
      <c r="AD8" s="5917"/>
      <c r="AE8" s="5917"/>
      <c r="AF8" s="5917"/>
      <c r="AG8" s="5917"/>
      <c r="AH8" s="5917"/>
      <c r="AI8" s="5917"/>
      <c r="AJ8" s="4896"/>
      <c r="AK8" s="4"/>
    </row>
    <row r="9" spans="1:37" ht="12" customHeight="1">
      <c r="A9" s="3"/>
      <c r="B9" s="532"/>
      <c r="C9" s="5913"/>
      <c r="D9" s="5913"/>
      <c r="E9" s="5913"/>
      <c r="F9" s="5913"/>
      <c r="G9" s="5913"/>
      <c r="H9" s="5922"/>
      <c r="I9" s="5862"/>
      <c r="J9" s="5863"/>
      <c r="K9" s="5863"/>
      <c r="L9" s="5863"/>
      <c r="M9" s="5863"/>
      <c r="N9" s="5891"/>
      <c r="O9" s="5862"/>
      <c r="P9" s="5863"/>
      <c r="Q9" s="5863"/>
      <c r="R9" s="5863"/>
      <c r="S9" s="5863"/>
      <c r="T9" s="5863"/>
      <c r="U9" s="5863"/>
      <c r="V9" s="5863"/>
      <c r="W9" s="5863"/>
      <c r="X9" s="5891"/>
      <c r="Y9" s="5918"/>
      <c r="Z9" s="5919"/>
      <c r="AA9" s="5919"/>
      <c r="AB9" s="5919"/>
      <c r="AC9" s="5919"/>
      <c r="AD9" s="5919"/>
      <c r="AE9" s="5919"/>
      <c r="AF9" s="5919"/>
      <c r="AG9" s="5919"/>
      <c r="AH9" s="5919"/>
      <c r="AI9" s="5919"/>
      <c r="AJ9" s="5920"/>
      <c r="AK9" s="4"/>
    </row>
    <row r="10" spans="1:37" ht="14.1" customHeight="1">
      <c r="A10" s="3"/>
      <c r="B10" s="532"/>
      <c r="C10" s="5921"/>
      <c r="D10" s="5913"/>
      <c r="E10" s="5913"/>
      <c r="F10" s="5913"/>
      <c r="G10" s="5913"/>
      <c r="H10" s="5921"/>
      <c r="I10" s="5860"/>
      <c r="J10" s="5861"/>
      <c r="K10" s="5861"/>
      <c r="L10" s="5861"/>
      <c r="M10" s="5861"/>
      <c r="N10" s="5890"/>
      <c r="O10" s="5860"/>
      <c r="P10" s="5861"/>
      <c r="Q10" s="5861"/>
      <c r="R10" s="5861"/>
      <c r="S10" s="5861"/>
      <c r="T10" s="5861"/>
      <c r="U10" s="5861"/>
      <c r="V10" s="5861"/>
      <c r="W10" s="5861"/>
      <c r="X10" s="5890"/>
      <c r="Y10" s="4891"/>
      <c r="Z10" s="4892"/>
      <c r="AA10" s="4892"/>
      <c r="AB10" s="4892"/>
      <c r="AC10" s="4892"/>
      <c r="AD10" s="4892"/>
      <c r="AE10" s="4892"/>
      <c r="AF10" s="4892"/>
      <c r="AG10" s="4892"/>
      <c r="AH10" s="4892"/>
      <c r="AI10" s="4892"/>
      <c r="AJ10" s="4893"/>
      <c r="AK10" s="4"/>
    </row>
    <row r="11" spans="1:37" ht="14.1" customHeight="1">
      <c r="A11" s="3"/>
      <c r="B11" s="532"/>
      <c r="C11" s="5913"/>
      <c r="D11" s="5913"/>
      <c r="E11" s="5913"/>
      <c r="F11" s="5913"/>
      <c r="G11" s="5913"/>
      <c r="H11" s="5922"/>
      <c r="I11" s="5916"/>
      <c r="J11" s="2595"/>
      <c r="K11" s="2595"/>
      <c r="L11" s="2595"/>
      <c r="M11" s="2595"/>
      <c r="N11" s="2596"/>
      <c r="O11" s="5916"/>
      <c r="P11" s="2595"/>
      <c r="Q11" s="2595"/>
      <c r="R11" s="2595"/>
      <c r="S11" s="2595"/>
      <c r="T11" s="2595"/>
      <c r="U11" s="2595"/>
      <c r="V11" s="2595"/>
      <c r="W11" s="2595"/>
      <c r="X11" s="2596"/>
      <c r="Y11" s="4894"/>
      <c r="Z11" s="4895"/>
      <c r="AA11" s="4895"/>
      <c r="AB11" s="4895"/>
      <c r="AC11" s="4895"/>
      <c r="AD11" s="4895"/>
      <c r="AE11" s="4895"/>
      <c r="AF11" s="4895"/>
      <c r="AG11" s="4895"/>
      <c r="AH11" s="4895"/>
      <c r="AI11" s="4895"/>
      <c r="AJ11" s="4896"/>
      <c r="AK11" s="4"/>
    </row>
    <row r="12" spans="1:37" ht="14.1" customHeight="1">
      <c r="A12" s="3"/>
      <c r="B12" s="532"/>
      <c r="C12" s="5913"/>
      <c r="D12" s="5913"/>
      <c r="E12" s="5913"/>
      <c r="F12" s="5913"/>
      <c r="G12" s="5913"/>
      <c r="H12" s="5922"/>
      <c r="I12" s="5862"/>
      <c r="J12" s="5863"/>
      <c r="K12" s="5863"/>
      <c r="L12" s="5863"/>
      <c r="M12" s="5863"/>
      <c r="N12" s="5891"/>
      <c r="O12" s="5862"/>
      <c r="P12" s="5863"/>
      <c r="Q12" s="5863"/>
      <c r="R12" s="5863"/>
      <c r="S12" s="5863"/>
      <c r="T12" s="5863"/>
      <c r="U12" s="5863"/>
      <c r="V12" s="5863"/>
      <c r="W12" s="5863"/>
      <c r="X12" s="5891"/>
      <c r="Y12" s="5918"/>
      <c r="Z12" s="5919"/>
      <c r="AA12" s="5919"/>
      <c r="AB12" s="5919"/>
      <c r="AC12" s="5919"/>
      <c r="AD12" s="5919"/>
      <c r="AE12" s="5919"/>
      <c r="AF12" s="5919"/>
      <c r="AG12" s="5919"/>
      <c r="AH12" s="5919"/>
      <c r="AI12" s="5919"/>
      <c r="AJ12" s="5920"/>
      <c r="AK12" s="4"/>
    </row>
    <row r="13" spans="1:37" ht="14.1" customHeight="1">
      <c r="A13" s="3"/>
      <c r="B13" s="532"/>
      <c r="C13" s="5923"/>
      <c r="D13" s="5004"/>
      <c r="E13" s="5004"/>
      <c r="F13" s="5004"/>
      <c r="G13" s="5005"/>
      <c r="H13" s="5926"/>
      <c r="I13" s="5860"/>
      <c r="J13" s="5861"/>
      <c r="K13" s="5861"/>
      <c r="L13" s="5861"/>
      <c r="M13" s="5861"/>
      <c r="N13" s="5890"/>
      <c r="O13" s="5860"/>
      <c r="P13" s="5861"/>
      <c r="Q13" s="5861"/>
      <c r="R13" s="5861"/>
      <c r="S13" s="5861"/>
      <c r="T13" s="5861"/>
      <c r="U13" s="5861"/>
      <c r="V13" s="5861"/>
      <c r="W13" s="5861"/>
      <c r="X13" s="5890"/>
      <c r="Y13" s="4891"/>
      <c r="Z13" s="4892"/>
      <c r="AA13" s="4892"/>
      <c r="AB13" s="4892"/>
      <c r="AC13" s="4892"/>
      <c r="AD13" s="4892"/>
      <c r="AE13" s="4892"/>
      <c r="AF13" s="4892"/>
      <c r="AG13" s="4892"/>
      <c r="AH13" s="4892"/>
      <c r="AI13" s="4892"/>
      <c r="AJ13" s="4893"/>
      <c r="AK13" s="4"/>
    </row>
    <row r="14" spans="1:37" ht="14.1" customHeight="1">
      <c r="A14" s="3"/>
      <c r="B14" s="532"/>
      <c r="C14" s="5924"/>
      <c r="D14" s="5925"/>
      <c r="E14" s="5925"/>
      <c r="F14" s="5925"/>
      <c r="G14" s="5101"/>
      <c r="H14" s="5927"/>
      <c r="I14" s="5916"/>
      <c r="J14" s="2595"/>
      <c r="K14" s="2595"/>
      <c r="L14" s="2595"/>
      <c r="M14" s="2595"/>
      <c r="N14" s="2596"/>
      <c r="O14" s="5916"/>
      <c r="P14" s="2595"/>
      <c r="Q14" s="2595"/>
      <c r="R14" s="2595"/>
      <c r="S14" s="2595"/>
      <c r="T14" s="2595"/>
      <c r="U14" s="2595"/>
      <c r="V14" s="2595"/>
      <c r="W14" s="2595"/>
      <c r="X14" s="2596"/>
      <c r="Y14" s="4894"/>
      <c r="Z14" s="4895"/>
      <c r="AA14" s="4895"/>
      <c r="AB14" s="4895"/>
      <c r="AC14" s="4895"/>
      <c r="AD14" s="4895"/>
      <c r="AE14" s="4895"/>
      <c r="AF14" s="4895"/>
      <c r="AG14" s="4895"/>
      <c r="AH14" s="4895"/>
      <c r="AI14" s="4895"/>
      <c r="AJ14" s="4896"/>
      <c r="AK14" s="4"/>
    </row>
    <row r="15" spans="1:37" ht="14.1" customHeight="1">
      <c r="A15" s="3"/>
      <c r="B15" s="19"/>
      <c r="C15" s="5006"/>
      <c r="D15" s="5007"/>
      <c r="E15" s="5007"/>
      <c r="F15" s="5007"/>
      <c r="G15" s="5008"/>
      <c r="H15" s="5904"/>
      <c r="I15" s="5862"/>
      <c r="J15" s="5863"/>
      <c r="K15" s="5863"/>
      <c r="L15" s="5863"/>
      <c r="M15" s="5863"/>
      <c r="N15" s="5891"/>
      <c r="O15" s="5862"/>
      <c r="P15" s="5863"/>
      <c r="Q15" s="5863"/>
      <c r="R15" s="5863"/>
      <c r="S15" s="5863"/>
      <c r="T15" s="5863"/>
      <c r="U15" s="5863"/>
      <c r="V15" s="5863"/>
      <c r="W15" s="5863"/>
      <c r="X15" s="5891"/>
      <c r="Y15" s="5918"/>
      <c r="Z15" s="5919"/>
      <c r="AA15" s="5919"/>
      <c r="AB15" s="5919"/>
      <c r="AC15" s="5919"/>
      <c r="AD15" s="5919"/>
      <c r="AE15" s="5919"/>
      <c r="AF15" s="5919"/>
      <c r="AG15" s="5919"/>
      <c r="AH15" s="5919"/>
      <c r="AI15" s="5919"/>
      <c r="AJ15" s="5920"/>
      <c r="AK15" s="4"/>
    </row>
    <row r="16" spans="1:37" ht="14.1" customHeight="1">
      <c r="A16" s="3"/>
      <c r="B16" s="532"/>
      <c r="C16" s="5921"/>
      <c r="D16" s="5913"/>
      <c r="E16" s="5913"/>
      <c r="F16" s="5913"/>
      <c r="G16" s="5913"/>
      <c r="H16" s="5921"/>
      <c r="I16" s="5860"/>
      <c r="J16" s="5861"/>
      <c r="K16" s="5861"/>
      <c r="L16" s="5861"/>
      <c r="M16" s="5861"/>
      <c r="N16" s="5890"/>
      <c r="O16" s="5860"/>
      <c r="P16" s="5861"/>
      <c r="Q16" s="5861"/>
      <c r="R16" s="5861"/>
      <c r="S16" s="5861"/>
      <c r="T16" s="5861"/>
      <c r="U16" s="5861"/>
      <c r="V16" s="5861"/>
      <c r="W16" s="5861"/>
      <c r="X16" s="5890"/>
      <c r="Y16" s="4891"/>
      <c r="Z16" s="4892"/>
      <c r="AA16" s="4892"/>
      <c r="AB16" s="4892"/>
      <c r="AC16" s="4892"/>
      <c r="AD16" s="4892"/>
      <c r="AE16" s="4892"/>
      <c r="AF16" s="4892"/>
      <c r="AG16" s="4892"/>
      <c r="AH16" s="4892"/>
      <c r="AI16" s="4892"/>
      <c r="AJ16" s="4893"/>
      <c r="AK16" s="4"/>
    </row>
    <row r="17" spans="1:37" ht="14.1" customHeight="1">
      <c r="A17" s="3"/>
      <c r="B17" s="532"/>
      <c r="C17" s="5913"/>
      <c r="D17" s="5913"/>
      <c r="E17" s="5913"/>
      <c r="F17" s="5913"/>
      <c r="G17" s="5913"/>
      <c r="H17" s="5922"/>
      <c r="I17" s="5916"/>
      <c r="J17" s="2595"/>
      <c r="K17" s="2595"/>
      <c r="L17" s="2595"/>
      <c r="M17" s="2595"/>
      <c r="N17" s="2596"/>
      <c r="O17" s="5916"/>
      <c r="P17" s="2595"/>
      <c r="Q17" s="2595"/>
      <c r="R17" s="2595"/>
      <c r="S17" s="2595"/>
      <c r="T17" s="2595"/>
      <c r="U17" s="2595"/>
      <c r="V17" s="2595"/>
      <c r="W17" s="2595"/>
      <c r="X17" s="2596"/>
      <c r="Y17" s="4894"/>
      <c r="Z17" s="4895"/>
      <c r="AA17" s="4895"/>
      <c r="AB17" s="4895"/>
      <c r="AC17" s="4895"/>
      <c r="AD17" s="4895"/>
      <c r="AE17" s="4895"/>
      <c r="AF17" s="4895"/>
      <c r="AG17" s="4895"/>
      <c r="AH17" s="4895"/>
      <c r="AI17" s="4895"/>
      <c r="AJ17" s="4896"/>
      <c r="AK17" s="4"/>
    </row>
    <row r="18" spans="1:37" ht="14.1" customHeight="1">
      <c r="A18" s="3"/>
      <c r="B18" s="532"/>
      <c r="C18" s="5913"/>
      <c r="D18" s="5913"/>
      <c r="E18" s="5913"/>
      <c r="F18" s="5913"/>
      <c r="G18" s="5913"/>
      <c r="H18" s="5922"/>
      <c r="I18" s="5862"/>
      <c r="J18" s="5863"/>
      <c r="K18" s="5863"/>
      <c r="L18" s="5863"/>
      <c r="M18" s="5863"/>
      <c r="N18" s="5891"/>
      <c r="O18" s="5862"/>
      <c r="P18" s="5863"/>
      <c r="Q18" s="5863"/>
      <c r="R18" s="5863"/>
      <c r="S18" s="5863"/>
      <c r="T18" s="5863"/>
      <c r="U18" s="5863"/>
      <c r="V18" s="5863"/>
      <c r="W18" s="5863"/>
      <c r="X18" s="5891"/>
      <c r="Y18" s="5918"/>
      <c r="Z18" s="5919"/>
      <c r="AA18" s="5919"/>
      <c r="AB18" s="5919"/>
      <c r="AC18" s="5919"/>
      <c r="AD18" s="5919"/>
      <c r="AE18" s="5919"/>
      <c r="AF18" s="5919"/>
      <c r="AG18" s="5919"/>
      <c r="AH18" s="5919"/>
      <c r="AI18" s="5919"/>
      <c r="AJ18" s="5920"/>
      <c r="AK18" s="4"/>
    </row>
    <row r="19" spans="1:37" ht="14.1" customHeight="1">
      <c r="A19" s="3"/>
      <c r="B19" s="255"/>
      <c r="C19" s="5921"/>
      <c r="D19" s="5913"/>
      <c r="E19" s="5913"/>
      <c r="F19" s="5913"/>
      <c r="G19" s="5913"/>
      <c r="H19" s="5936"/>
      <c r="I19" s="5860"/>
      <c r="J19" s="5928"/>
      <c r="K19" s="5928"/>
      <c r="L19" s="5928"/>
      <c r="M19" s="5928"/>
      <c r="N19" s="5929"/>
      <c r="O19" s="5860"/>
      <c r="P19" s="5928"/>
      <c r="Q19" s="5928"/>
      <c r="R19" s="5928"/>
      <c r="S19" s="5928"/>
      <c r="T19" s="5928"/>
      <c r="U19" s="5928"/>
      <c r="V19" s="5928"/>
      <c r="W19" s="5928"/>
      <c r="X19" s="5929"/>
      <c r="Y19" s="4891"/>
      <c r="Z19" s="4892"/>
      <c r="AA19" s="4892"/>
      <c r="AB19" s="4892"/>
      <c r="AC19" s="4892"/>
      <c r="AD19" s="4892"/>
      <c r="AE19" s="4892"/>
      <c r="AF19" s="4892"/>
      <c r="AG19" s="4892"/>
      <c r="AH19" s="4892"/>
      <c r="AI19" s="4892"/>
      <c r="AJ19" s="4893"/>
      <c r="AK19" s="4"/>
    </row>
    <row r="20" spans="1:37" ht="14.1" customHeight="1">
      <c r="A20" s="3"/>
      <c r="B20" s="255"/>
      <c r="C20" s="5913"/>
      <c r="D20" s="5913"/>
      <c r="E20" s="5913"/>
      <c r="F20" s="5913"/>
      <c r="G20" s="5913"/>
      <c r="H20" s="5922"/>
      <c r="I20" s="5930"/>
      <c r="J20" s="5931"/>
      <c r="K20" s="5931"/>
      <c r="L20" s="5931"/>
      <c r="M20" s="5931"/>
      <c r="N20" s="5932"/>
      <c r="O20" s="5930"/>
      <c r="P20" s="5931"/>
      <c r="Q20" s="5931"/>
      <c r="R20" s="5931"/>
      <c r="S20" s="5931"/>
      <c r="T20" s="5931"/>
      <c r="U20" s="5931"/>
      <c r="V20" s="5931"/>
      <c r="W20" s="5931"/>
      <c r="X20" s="5932"/>
      <c r="Y20" s="4894"/>
      <c r="Z20" s="5917"/>
      <c r="AA20" s="5917"/>
      <c r="AB20" s="5917"/>
      <c r="AC20" s="5917"/>
      <c r="AD20" s="5917"/>
      <c r="AE20" s="5917"/>
      <c r="AF20" s="5917"/>
      <c r="AG20" s="5917"/>
      <c r="AH20" s="5917"/>
      <c r="AI20" s="5917"/>
      <c r="AJ20" s="4896"/>
      <c r="AK20" s="4"/>
    </row>
    <row r="21" spans="1:37" ht="14.1" customHeight="1">
      <c r="A21" s="3"/>
      <c r="B21" s="396"/>
      <c r="C21" s="5913"/>
      <c r="D21" s="5913"/>
      <c r="E21" s="5913"/>
      <c r="F21" s="5913"/>
      <c r="G21" s="5913"/>
      <c r="H21" s="5922"/>
      <c r="I21" s="5933"/>
      <c r="J21" s="5934"/>
      <c r="K21" s="5934"/>
      <c r="L21" s="5934"/>
      <c r="M21" s="5934"/>
      <c r="N21" s="5935"/>
      <c r="O21" s="5933"/>
      <c r="P21" s="5934"/>
      <c r="Q21" s="5919"/>
      <c r="R21" s="5919"/>
      <c r="S21" s="5919"/>
      <c r="T21" s="5934"/>
      <c r="U21" s="5934"/>
      <c r="V21" s="5934"/>
      <c r="W21" s="5934"/>
      <c r="X21" s="5935"/>
      <c r="Y21" s="5918"/>
      <c r="Z21" s="5919"/>
      <c r="AA21" s="5919"/>
      <c r="AB21" s="5919"/>
      <c r="AC21" s="5919"/>
      <c r="AD21" s="5919"/>
      <c r="AE21" s="5919"/>
      <c r="AF21" s="5919"/>
      <c r="AG21" s="5919"/>
      <c r="AH21" s="5919"/>
      <c r="AI21" s="5919"/>
      <c r="AJ21" s="5920"/>
      <c r="AK21" s="4"/>
    </row>
    <row r="22" spans="1:37" ht="14.1" customHeight="1">
      <c r="A22" s="3"/>
      <c r="B22" s="396"/>
      <c r="C22" s="5921"/>
      <c r="D22" s="5913"/>
      <c r="E22" s="5913"/>
      <c r="F22" s="5913"/>
      <c r="G22" s="5913"/>
      <c r="H22" s="5936"/>
      <c r="I22" s="5860"/>
      <c r="J22" s="5928"/>
      <c r="K22" s="5928"/>
      <c r="L22" s="5928"/>
      <c r="M22" s="5928"/>
      <c r="N22" s="5929"/>
      <c r="O22" s="5860"/>
      <c r="P22" s="5928"/>
      <c r="Q22" s="4892"/>
      <c r="R22" s="4892"/>
      <c r="S22" s="4892"/>
      <c r="T22" s="5928"/>
      <c r="U22" s="5928"/>
      <c r="V22" s="5928"/>
      <c r="W22" s="5928"/>
      <c r="X22" s="5929"/>
      <c r="Y22" s="4891"/>
      <c r="Z22" s="4892"/>
      <c r="AA22" s="4892"/>
      <c r="AB22" s="4892"/>
      <c r="AC22" s="4892"/>
      <c r="AD22" s="4892"/>
      <c r="AE22" s="4892"/>
      <c r="AF22" s="4892"/>
      <c r="AG22" s="4892"/>
      <c r="AH22" s="4892"/>
      <c r="AI22" s="4892"/>
      <c r="AJ22" s="4893"/>
      <c r="AK22" s="4"/>
    </row>
    <row r="23" spans="1:37" ht="14.1" customHeight="1">
      <c r="A23" s="3"/>
      <c r="B23" s="396"/>
      <c r="C23" s="5913"/>
      <c r="D23" s="5913"/>
      <c r="E23" s="5913"/>
      <c r="F23" s="5913"/>
      <c r="G23" s="5913"/>
      <c r="H23" s="5922"/>
      <c r="I23" s="5930"/>
      <c r="J23" s="5931"/>
      <c r="K23" s="5931"/>
      <c r="L23" s="5931"/>
      <c r="M23" s="5931"/>
      <c r="N23" s="5932"/>
      <c r="O23" s="5930"/>
      <c r="P23" s="5931"/>
      <c r="Q23" s="5917"/>
      <c r="R23" s="5917"/>
      <c r="S23" s="5917"/>
      <c r="T23" s="5931"/>
      <c r="U23" s="5931"/>
      <c r="V23" s="5931"/>
      <c r="W23" s="5931"/>
      <c r="X23" s="5932"/>
      <c r="Y23" s="4894"/>
      <c r="Z23" s="5917"/>
      <c r="AA23" s="5917"/>
      <c r="AB23" s="5917"/>
      <c r="AC23" s="5917"/>
      <c r="AD23" s="5917"/>
      <c r="AE23" s="5917"/>
      <c r="AF23" s="5917"/>
      <c r="AG23" s="5917"/>
      <c r="AH23" s="5917"/>
      <c r="AI23" s="5917"/>
      <c r="AJ23" s="4896"/>
      <c r="AK23" s="4"/>
    </row>
    <row r="24" spans="1:37" ht="14.1" customHeight="1">
      <c r="A24" s="3"/>
      <c r="B24" s="396"/>
      <c r="C24" s="5913"/>
      <c r="D24" s="5913"/>
      <c r="E24" s="5913"/>
      <c r="F24" s="5913"/>
      <c r="G24" s="5913"/>
      <c r="H24" s="5922"/>
      <c r="I24" s="5933"/>
      <c r="J24" s="5934"/>
      <c r="K24" s="5934"/>
      <c r="L24" s="5934"/>
      <c r="M24" s="5934"/>
      <c r="N24" s="5935"/>
      <c r="O24" s="5933"/>
      <c r="P24" s="5934"/>
      <c r="Q24" s="5919"/>
      <c r="R24" s="5919"/>
      <c r="S24" s="5919"/>
      <c r="T24" s="5934"/>
      <c r="U24" s="5934"/>
      <c r="V24" s="5934"/>
      <c r="W24" s="5934"/>
      <c r="X24" s="5935"/>
      <c r="Y24" s="5918"/>
      <c r="Z24" s="5919"/>
      <c r="AA24" s="5919"/>
      <c r="AB24" s="5919"/>
      <c r="AC24" s="5919"/>
      <c r="AD24" s="5919"/>
      <c r="AE24" s="5919"/>
      <c r="AF24" s="5919"/>
      <c r="AG24" s="5919"/>
      <c r="AH24" s="5919"/>
      <c r="AI24" s="5919"/>
      <c r="AJ24" s="5920"/>
      <c r="AK24" s="4"/>
    </row>
    <row r="25" spans="1:37" ht="14.1" customHeight="1">
      <c r="A25" s="3"/>
      <c r="B25" s="396"/>
      <c r="C25" s="5923"/>
      <c r="D25" s="5004"/>
      <c r="E25" s="5004"/>
      <c r="F25" s="5004"/>
      <c r="G25" s="5005"/>
      <c r="H25" s="5936"/>
      <c r="I25" s="5860"/>
      <c r="J25" s="5928"/>
      <c r="K25" s="5928"/>
      <c r="L25" s="5928"/>
      <c r="M25" s="5928"/>
      <c r="N25" s="5929"/>
      <c r="O25" s="5860"/>
      <c r="P25" s="5928"/>
      <c r="Q25" s="4892"/>
      <c r="R25" s="4892"/>
      <c r="S25" s="4892"/>
      <c r="T25" s="5928"/>
      <c r="U25" s="5928"/>
      <c r="V25" s="5928"/>
      <c r="W25" s="5928"/>
      <c r="X25" s="5929"/>
      <c r="Y25" s="4891"/>
      <c r="Z25" s="4892"/>
      <c r="AA25" s="4892"/>
      <c r="AB25" s="4892"/>
      <c r="AC25" s="4892"/>
      <c r="AD25" s="4892"/>
      <c r="AE25" s="4892"/>
      <c r="AF25" s="4892"/>
      <c r="AG25" s="4892"/>
      <c r="AH25" s="4892"/>
      <c r="AI25" s="4892"/>
      <c r="AJ25" s="4893"/>
      <c r="AK25" s="4"/>
    </row>
    <row r="26" spans="1:37" ht="14.1" customHeight="1">
      <c r="A26" s="3"/>
      <c r="B26" s="396"/>
      <c r="C26" s="5924"/>
      <c r="D26" s="5925"/>
      <c r="E26" s="5925"/>
      <c r="F26" s="5925"/>
      <c r="G26" s="5101"/>
      <c r="H26" s="5922"/>
      <c r="I26" s="5930"/>
      <c r="J26" s="5931"/>
      <c r="K26" s="5931"/>
      <c r="L26" s="5931"/>
      <c r="M26" s="5931"/>
      <c r="N26" s="5932"/>
      <c r="O26" s="5930"/>
      <c r="P26" s="5931"/>
      <c r="Q26" s="5917"/>
      <c r="R26" s="5917"/>
      <c r="S26" s="5917"/>
      <c r="T26" s="5931"/>
      <c r="U26" s="5931"/>
      <c r="V26" s="5931"/>
      <c r="W26" s="5931"/>
      <c r="X26" s="5932"/>
      <c r="Y26" s="4894"/>
      <c r="Z26" s="5917"/>
      <c r="AA26" s="5917"/>
      <c r="AB26" s="5917"/>
      <c r="AC26" s="5917"/>
      <c r="AD26" s="5917"/>
      <c r="AE26" s="5917"/>
      <c r="AF26" s="5917"/>
      <c r="AG26" s="5917"/>
      <c r="AH26" s="5917"/>
      <c r="AI26" s="5917"/>
      <c r="AJ26" s="4896"/>
      <c r="AK26" s="4"/>
    </row>
    <row r="27" spans="1:37" ht="14.1" customHeight="1">
      <c r="A27" s="3"/>
      <c r="B27" s="396"/>
      <c r="C27" s="5006"/>
      <c r="D27" s="5007"/>
      <c r="E27" s="5007"/>
      <c r="F27" s="5007"/>
      <c r="G27" s="5008"/>
      <c r="H27" s="5922"/>
      <c r="I27" s="5933"/>
      <c r="J27" s="5934"/>
      <c r="K27" s="5934"/>
      <c r="L27" s="5934"/>
      <c r="M27" s="5934"/>
      <c r="N27" s="5935"/>
      <c r="O27" s="5933"/>
      <c r="P27" s="5934"/>
      <c r="Q27" s="5934"/>
      <c r="R27" s="5934"/>
      <c r="S27" s="5934"/>
      <c r="T27" s="5934"/>
      <c r="U27" s="5934"/>
      <c r="V27" s="5934"/>
      <c r="W27" s="5934"/>
      <c r="X27" s="5935"/>
      <c r="Y27" s="5918"/>
      <c r="Z27" s="5919"/>
      <c r="AA27" s="5919"/>
      <c r="AB27" s="5919"/>
      <c r="AC27" s="5919"/>
      <c r="AD27" s="5919"/>
      <c r="AE27" s="5919"/>
      <c r="AF27" s="5919"/>
      <c r="AG27" s="5919"/>
      <c r="AH27" s="5919"/>
      <c r="AI27" s="5919"/>
      <c r="AJ27" s="5920"/>
      <c r="AK27" s="4"/>
    </row>
    <row r="28" spans="1:37" ht="14.1" customHeight="1">
      <c r="A28" s="3"/>
      <c r="B28" s="396"/>
      <c r="C28" s="5921"/>
      <c r="D28" s="5913"/>
      <c r="E28" s="5913"/>
      <c r="F28" s="5913"/>
      <c r="G28" s="5913"/>
      <c r="H28" s="5936"/>
      <c r="I28" s="5860"/>
      <c r="J28" s="5928"/>
      <c r="K28" s="5928"/>
      <c r="L28" s="5928"/>
      <c r="M28" s="5928"/>
      <c r="N28" s="5929"/>
      <c r="O28" s="5860"/>
      <c r="P28" s="5928"/>
      <c r="Q28" s="5928"/>
      <c r="R28" s="5928"/>
      <c r="S28" s="5928"/>
      <c r="T28" s="5928"/>
      <c r="U28" s="5928"/>
      <c r="V28" s="5928"/>
      <c r="W28" s="5928"/>
      <c r="X28" s="5929"/>
      <c r="Y28" s="4891"/>
      <c r="Z28" s="4892"/>
      <c r="AA28" s="4892"/>
      <c r="AB28" s="4892"/>
      <c r="AC28" s="4892"/>
      <c r="AD28" s="4892"/>
      <c r="AE28" s="4892"/>
      <c r="AF28" s="4892"/>
      <c r="AG28" s="4892"/>
      <c r="AH28" s="4892"/>
      <c r="AI28" s="4892"/>
      <c r="AJ28" s="4893"/>
      <c r="AK28" s="4"/>
    </row>
    <row r="29" spans="1:37" ht="14.1" customHeight="1">
      <c r="A29" s="3"/>
      <c r="B29" s="396"/>
      <c r="C29" s="5913"/>
      <c r="D29" s="5913"/>
      <c r="E29" s="5913"/>
      <c r="F29" s="5913"/>
      <c r="G29" s="5913"/>
      <c r="H29" s="5922"/>
      <c r="I29" s="5930"/>
      <c r="J29" s="5931"/>
      <c r="K29" s="5931"/>
      <c r="L29" s="5931"/>
      <c r="M29" s="5931"/>
      <c r="N29" s="5932"/>
      <c r="O29" s="5930"/>
      <c r="P29" s="5931"/>
      <c r="Q29" s="5931"/>
      <c r="R29" s="5931"/>
      <c r="S29" s="5931"/>
      <c r="T29" s="5931"/>
      <c r="U29" s="5931"/>
      <c r="V29" s="5931"/>
      <c r="W29" s="5931"/>
      <c r="X29" s="5932"/>
      <c r="Y29" s="4894"/>
      <c r="Z29" s="5917"/>
      <c r="AA29" s="5917"/>
      <c r="AB29" s="5917"/>
      <c r="AC29" s="5917"/>
      <c r="AD29" s="5917"/>
      <c r="AE29" s="5917"/>
      <c r="AF29" s="5917"/>
      <c r="AG29" s="5917"/>
      <c r="AH29" s="5917"/>
      <c r="AI29" s="5917"/>
      <c r="AJ29" s="4896"/>
      <c r="AK29" s="4"/>
    </row>
    <row r="30" spans="1:37" ht="14.1" customHeight="1">
      <c r="A30" s="3"/>
      <c r="B30" s="396"/>
      <c r="C30" s="5913"/>
      <c r="D30" s="5913"/>
      <c r="E30" s="5913"/>
      <c r="F30" s="5913"/>
      <c r="G30" s="5913"/>
      <c r="H30" s="5922"/>
      <c r="I30" s="5933"/>
      <c r="J30" s="5934"/>
      <c r="K30" s="5934"/>
      <c r="L30" s="5934"/>
      <c r="M30" s="5934"/>
      <c r="N30" s="5935"/>
      <c r="O30" s="5933"/>
      <c r="P30" s="5934"/>
      <c r="Q30" s="5934"/>
      <c r="R30" s="5934"/>
      <c r="S30" s="5934"/>
      <c r="T30" s="5934"/>
      <c r="U30" s="5934"/>
      <c r="V30" s="5934"/>
      <c r="W30" s="5934"/>
      <c r="X30" s="5935"/>
      <c r="Y30" s="5918"/>
      <c r="Z30" s="5919"/>
      <c r="AA30" s="5919"/>
      <c r="AB30" s="5919"/>
      <c r="AC30" s="5919"/>
      <c r="AD30" s="5919"/>
      <c r="AE30" s="5919"/>
      <c r="AF30" s="5919"/>
      <c r="AG30" s="5919"/>
      <c r="AH30" s="5919"/>
      <c r="AI30" s="5919"/>
      <c r="AJ30" s="5920"/>
      <c r="AK30" s="4"/>
    </row>
    <row r="31" spans="1:37" ht="14.1" customHeight="1">
      <c r="A31" s="3"/>
      <c r="B31" s="396"/>
      <c r="C31" s="5921"/>
      <c r="D31" s="5913"/>
      <c r="E31" s="5913"/>
      <c r="F31" s="5913"/>
      <c r="G31" s="5913"/>
      <c r="H31" s="5936"/>
      <c r="I31" s="5860"/>
      <c r="J31" s="5928"/>
      <c r="K31" s="5928"/>
      <c r="L31" s="5928"/>
      <c r="M31" s="5928"/>
      <c r="N31" s="5929"/>
      <c r="O31" s="5860"/>
      <c r="P31" s="5928"/>
      <c r="Q31" s="5928"/>
      <c r="R31" s="5928"/>
      <c r="S31" s="5928"/>
      <c r="T31" s="5928"/>
      <c r="U31" s="5928"/>
      <c r="V31" s="5928"/>
      <c r="W31" s="5928"/>
      <c r="X31" s="5929"/>
      <c r="Y31" s="4891"/>
      <c r="Z31" s="4892"/>
      <c r="AA31" s="4892"/>
      <c r="AB31" s="4892"/>
      <c r="AC31" s="4892"/>
      <c r="AD31" s="4892"/>
      <c r="AE31" s="4892"/>
      <c r="AF31" s="4892"/>
      <c r="AG31" s="4892"/>
      <c r="AH31" s="4892"/>
      <c r="AI31" s="4892"/>
      <c r="AJ31" s="4893"/>
      <c r="AK31" s="4"/>
    </row>
    <row r="32" spans="1:37" ht="14.1" customHeight="1">
      <c r="A32" s="3"/>
      <c r="B32" s="396"/>
      <c r="C32" s="5913"/>
      <c r="D32" s="5913"/>
      <c r="E32" s="5913"/>
      <c r="F32" s="5913"/>
      <c r="G32" s="5913"/>
      <c r="H32" s="5922"/>
      <c r="I32" s="5930"/>
      <c r="J32" s="5931"/>
      <c r="K32" s="5931"/>
      <c r="L32" s="5931"/>
      <c r="M32" s="5931"/>
      <c r="N32" s="5932"/>
      <c r="O32" s="5930"/>
      <c r="P32" s="5931"/>
      <c r="Q32" s="5931"/>
      <c r="R32" s="5931"/>
      <c r="S32" s="5931"/>
      <c r="T32" s="5931"/>
      <c r="U32" s="5931"/>
      <c r="V32" s="5931"/>
      <c r="W32" s="5931"/>
      <c r="X32" s="5932"/>
      <c r="Y32" s="4894"/>
      <c r="Z32" s="5917"/>
      <c r="AA32" s="5917"/>
      <c r="AB32" s="5917"/>
      <c r="AC32" s="5917"/>
      <c r="AD32" s="5917"/>
      <c r="AE32" s="5917"/>
      <c r="AF32" s="5917"/>
      <c r="AG32" s="5917"/>
      <c r="AH32" s="5917"/>
      <c r="AI32" s="5917"/>
      <c r="AJ32" s="4896"/>
      <c r="AK32" s="4"/>
    </row>
    <row r="33" spans="1:37" ht="14.1" customHeight="1">
      <c r="A33" s="3"/>
      <c r="B33" s="396"/>
      <c r="C33" s="5913"/>
      <c r="D33" s="5913"/>
      <c r="E33" s="5913"/>
      <c r="F33" s="5913"/>
      <c r="G33" s="5913"/>
      <c r="H33" s="5922"/>
      <c r="I33" s="5933"/>
      <c r="J33" s="5934"/>
      <c r="K33" s="5934"/>
      <c r="L33" s="5934"/>
      <c r="M33" s="5934"/>
      <c r="N33" s="5935"/>
      <c r="O33" s="5933"/>
      <c r="P33" s="5934"/>
      <c r="Q33" s="5934"/>
      <c r="R33" s="5934"/>
      <c r="S33" s="5934"/>
      <c r="T33" s="5934"/>
      <c r="U33" s="5934"/>
      <c r="V33" s="5934"/>
      <c r="W33" s="5934"/>
      <c r="X33" s="5935"/>
      <c r="Y33" s="5918"/>
      <c r="Z33" s="5919"/>
      <c r="AA33" s="5919"/>
      <c r="AB33" s="5919"/>
      <c r="AC33" s="5919"/>
      <c r="AD33" s="5919"/>
      <c r="AE33" s="5919"/>
      <c r="AF33" s="5919"/>
      <c r="AG33" s="5919"/>
      <c r="AH33" s="5919"/>
      <c r="AI33" s="5919"/>
      <c r="AJ33" s="5920"/>
      <c r="AK33" s="4"/>
    </row>
    <row r="34" spans="1:37" ht="14.1" customHeight="1">
      <c r="A34" s="3"/>
      <c r="B34" s="396"/>
      <c r="C34" s="5921"/>
      <c r="D34" s="5913"/>
      <c r="E34" s="5913"/>
      <c r="F34" s="5913"/>
      <c r="G34" s="5913"/>
      <c r="H34" s="5936"/>
      <c r="I34" s="5860"/>
      <c r="J34" s="5928"/>
      <c r="K34" s="5928"/>
      <c r="L34" s="5928"/>
      <c r="M34" s="5928"/>
      <c r="N34" s="5929"/>
      <c r="O34" s="5860"/>
      <c r="P34" s="5928"/>
      <c r="Q34" s="5928"/>
      <c r="R34" s="5928"/>
      <c r="S34" s="5928"/>
      <c r="T34" s="5928"/>
      <c r="U34" s="5928"/>
      <c r="V34" s="5928"/>
      <c r="W34" s="5928"/>
      <c r="X34" s="5929"/>
      <c r="Y34" s="4891"/>
      <c r="Z34" s="4892"/>
      <c r="AA34" s="4892"/>
      <c r="AB34" s="4892"/>
      <c r="AC34" s="4892"/>
      <c r="AD34" s="4892"/>
      <c r="AE34" s="4892"/>
      <c r="AF34" s="4892"/>
      <c r="AG34" s="4892"/>
      <c r="AH34" s="4892"/>
      <c r="AI34" s="4892"/>
      <c r="AJ34" s="4893"/>
      <c r="AK34" s="4"/>
    </row>
    <row r="35" spans="1:37" ht="14.1" customHeight="1">
      <c r="A35" s="3"/>
      <c r="B35" s="396"/>
      <c r="C35" s="5913"/>
      <c r="D35" s="5913"/>
      <c r="E35" s="5913"/>
      <c r="F35" s="5913"/>
      <c r="G35" s="5913"/>
      <c r="H35" s="5922"/>
      <c r="I35" s="5930"/>
      <c r="J35" s="5931"/>
      <c r="K35" s="5931"/>
      <c r="L35" s="5931"/>
      <c r="M35" s="5931"/>
      <c r="N35" s="5932"/>
      <c r="O35" s="5930"/>
      <c r="P35" s="5931"/>
      <c r="Q35" s="5931"/>
      <c r="R35" s="5931"/>
      <c r="S35" s="5931"/>
      <c r="T35" s="5931"/>
      <c r="U35" s="5931"/>
      <c r="V35" s="5931"/>
      <c r="W35" s="5931"/>
      <c r="X35" s="5932"/>
      <c r="Y35" s="4894"/>
      <c r="Z35" s="5917"/>
      <c r="AA35" s="5917"/>
      <c r="AB35" s="5917"/>
      <c r="AC35" s="5917"/>
      <c r="AD35" s="5917"/>
      <c r="AE35" s="5917"/>
      <c r="AF35" s="5917"/>
      <c r="AG35" s="5917"/>
      <c r="AH35" s="5917"/>
      <c r="AI35" s="5917"/>
      <c r="AJ35" s="4896"/>
      <c r="AK35" s="4"/>
    </row>
    <row r="36" spans="1:37" ht="14.1" customHeight="1">
      <c r="A36" s="3"/>
      <c r="B36" s="396"/>
      <c r="C36" s="5913"/>
      <c r="D36" s="5913"/>
      <c r="E36" s="5913"/>
      <c r="F36" s="5913"/>
      <c r="G36" s="5913"/>
      <c r="H36" s="5922"/>
      <c r="I36" s="5933"/>
      <c r="J36" s="5934"/>
      <c r="K36" s="5934"/>
      <c r="L36" s="5934"/>
      <c r="M36" s="5934"/>
      <c r="N36" s="5935"/>
      <c r="O36" s="5933"/>
      <c r="P36" s="5934"/>
      <c r="Q36" s="5934"/>
      <c r="R36" s="5934"/>
      <c r="S36" s="5934"/>
      <c r="T36" s="5934"/>
      <c r="U36" s="5934"/>
      <c r="V36" s="5934"/>
      <c r="W36" s="5934"/>
      <c r="X36" s="5935"/>
      <c r="Y36" s="5918"/>
      <c r="Z36" s="5919"/>
      <c r="AA36" s="5919"/>
      <c r="AB36" s="5919"/>
      <c r="AC36" s="5919"/>
      <c r="AD36" s="5919"/>
      <c r="AE36" s="5919"/>
      <c r="AF36" s="5919"/>
      <c r="AG36" s="5919"/>
      <c r="AH36" s="5919"/>
      <c r="AI36" s="5919"/>
      <c r="AJ36" s="5920"/>
      <c r="AK36" s="4"/>
    </row>
    <row r="37" spans="1:37" ht="14.1" customHeight="1">
      <c r="A37" s="3"/>
      <c r="B37" s="396"/>
      <c r="C37" s="5921"/>
      <c r="D37" s="5913"/>
      <c r="E37" s="5913"/>
      <c r="F37" s="5913"/>
      <c r="G37" s="5913"/>
      <c r="H37" s="5936"/>
      <c r="I37" s="5860"/>
      <c r="J37" s="5928"/>
      <c r="K37" s="5928"/>
      <c r="L37" s="5928"/>
      <c r="M37" s="5928"/>
      <c r="N37" s="5929"/>
      <c r="O37" s="5860"/>
      <c r="P37" s="5928"/>
      <c r="Q37" s="5928"/>
      <c r="R37" s="5928"/>
      <c r="S37" s="5928"/>
      <c r="T37" s="5928"/>
      <c r="U37" s="5928"/>
      <c r="V37" s="5928"/>
      <c r="W37" s="5928"/>
      <c r="X37" s="5929"/>
      <c r="Y37" s="4891"/>
      <c r="Z37" s="4892"/>
      <c r="AA37" s="4892"/>
      <c r="AB37" s="4892"/>
      <c r="AC37" s="4892"/>
      <c r="AD37" s="4892"/>
      <c r="AE37" s="4892"/>
      <c r="AF37" s="4892"/>
      <c r="AG37" s="4892"/>
      <c r="AH37" s="4892"/>
      <c r="AI37" s="4892"/>
      <c r="AJ37" s="4893"/>
      <c r="AK37" s="4"/>
    </row>
    <row r="38" spans="1:37" ht="14.1" customHeight="1">
      <c r="A38" s="3"/>
      <c r="B38" s="396"/>
      <c r="C38" s="5913"/>
      <c r="D38" s="5913"/>
      <c r="E38" s="5913"/>
      <c r="F38" s="5913"/>
      <c r="G38" s="5913"/>
      <c r="H38" s="5922"/>
      <c r="I38" s="5930"/>
      <c r="J38" s="5931"/>
      <c r="K38" s="5931"/>
      <c r="L38" s="5931"/>
      <c r="M38" s="5931"/>
      <c r="N38" s="5932"/>
      <c r="O38" s="5930"/>
      <c r="P38" s="5931"/>
      <c r="Q38" s="5931"/>
      <c r="R38" s="5931"/>
      <c r="S38" s="5931"/>
      <c r="T38" s="5931"/>
      <c r="U38" s="5931"/>
      <c r="V38" s="5931"/>
      <c r="W38" s="5931"/>
      <c r="X38" s="5932"/>
      <c r="Y38" s="4894"/>
      <c r="Z38" s="5917"/>
      <c r="AA38" s="5917"/>
      <c r="AB38" s="5917"/>
      <c r="AC38" s="5917"/>
      <c r="AD38" s="5917"/>
      <c r="AE38" s="5917"/>
      <c r="AF38" s="5917"/>
      <c r="AG38" s="5917"/>
      <c r="AH38" s="5917"/>
      <c r="AI38" s="5917"/>
      <c r="AJ38" s="4896"/>
      <c r="AK38" s="4"/>
    </row>
    <row r="39" spans="1:37" ht="14.1" customHeight="1">
      <c r="A39" s="3"/>
      <c r="B39" s="396"/>
      <c r="C39" s="5913"/>
      <c r="D39" s="5913"/>
      <c r="E39" s="5913"/>
      <c r="F39" s="5913"/>
      <c r="G39" s="5913"/>
      <c r="H39" s="5922"/>
      <c r="I39" s="5933"/>
      <c r="J39" s="5934"/>
      <c r="K39" s="5934"/>
      <c r="L39" s="5934"/>
      <c r="M39" s="5934"/>
      <c r="N39" s="5935"/>
      <c r="O39" s="5933"/>
      <c r="P39" s="5934"/>
      <c r="Q39" s="5934"/>
      <c r="R39" s="5934"/>
      <c r="S39" s="5934"/>
      <c r="T39" s="5934"/>
      <c r="U39" s="5934"/>
      <c r="V39" s="5934"/>
      <c r="W39" s="5934"/>
      <c r="X39" s="5935"/>
      <c r="Y39" s="5918"/>
      <c r="Z39" s="5919"/>
      <c r="AA39" s="5919"/>
      <c r="AB39" s="5919"/>
      <c r="AC39" s="5919"/>
      <c r="AD39" s="5919"/>
      <c r="AE39" s="5919"/>
      <c r="AF39" s="5919"/>
      <c r="AG39" s="5919"/>
      <c r="AH39" s="5919"/>
      <c r="AI39" s="5919"/>
      <c r="AJ39" s="5920"/>
      <c r="AK39" s="4"/>
    </row>
    <row r="40" spans="1:37" ht="14.1" customHeight="1">
      <c r="A40" s="3"/>
      <c r="B40" s="255"/>
      <c r="C40" s="396"/>
      <c r="D40" s="396"/>
      <c r="E40" s="396"/>
      <c r="F40" s="396"/>
      <c r="G40" s="396"/>
      <c r="H40" s="396"/>
      <c r="I40" s="396"/>
      <c r="J40" s="396"/>
      <c r="K40" s="396"/>
      <c r="L40" s="396"/>
      <c r="M40" s="396"/>
      <c r="N40" s="396"/>
      <c r="O40" s="396"/>
      <c r="P40" s="396"/>
      <c r="Q40" s="396"/>
      <c r="R40" s="396"/>
      <c r="S40" s="396"/>
      <c r="T40" s="396"/>
      <c r="U40" s="396"/>
      <c r="V40" s="396"/>
      <c r="W40" s="396"/>
      <c r="X40" s="396"/>
      <c r="Y40" s="396"/>
      <c r="Z40" s="396"/>
      <c r="AA40" s="396"/>
      <c r="AB40" s="396"/>
      <c r="AC40" s="396"/>
      <c r="AD40" s="396"/>
      <c r="AE40" s="396"/>
      <c r="AF40" s="396"/>
      <c r="AG40" s="255"/>
      <c r="AH40" s="255"/>
      <c r="AI40" s="255"/>
      <c r="AJ40" s="255"/>
      <c r="AK40" s="4"/>
    </row>
    <row r="41" spans="1:37" ht="14.1" customHeight="1">
      <c r="A41" s="3"/>
      <c r="B41" s="255"/>
      <c r="C41" s="255" t="s">
        <v>896</v>
      </c>
      <c r="D41" s="255"/>
      <c r="E41" s="255"/>
      <c r="F41" s="387"/>
      <c r="G41" s="387"/>
      <c r="H41" s="387"/>
      <c r="I41" s="396"/>
      <c r="J41" s="396"/>
      <c r="K41" s="396"/>
      <c r="L41" s="396"/>
      <c r="M41" s="396"/>
      <c r="N41" s="396"/>
      <c r="O41" s="396"/>
      <c r="P41" s="396"/>
      <c r="Q41" s="396"/>
      <c r="R41" s="396"/>
      <c r="S41" s="396"/>
      <c r="T41" s="396"/>
      <c r="U41" s="396"/>
      <c r="V41" s="396"/>
      <c r="W41" s="396"/>
      <c r="X41" s="396"/>
      <c r="Y41" s="391"/>
      <c r="Z41" s="391"/>
      <c r="AA41" s="396"/>
      <c r="AB41" s="396"/>
      <c r="AC41" s="396"/>
      <c r="AD41" s="396"/>
      <c r="AE41" s="396"/>
      <c r="AF41" s="396"/>
      <c r="AG41" s="255"/>
      <c r="AH41" s="255"/>
      <c r="AI41" s="255"/>
      <c r="AJ41" s="255"/>
      <c r="AK41" s="4"/>
    </row>
    <row r="42" spans="1:37" ht="14.1" customHeight="1">
      <c r="A42" s="3"/>
      <c r="B42" s="255"/>
      <c r="C42" s="5912" t="s">
        <v>455</v>
      </c>
      <c r="D42" s="5913"/>
      <c r="E42" s="5913"/>
      <c r="F42" s="5913"/>
      <c r="G42" s="5913"/>
      <c r="H42" s="5914" t="s">
        <v>1794</v>
      </c>
      <c r="I42" s="3273" t="s">
        <v>81</v>
      </c>
      <c r="J42" s="3274"/>
      <c r="K42" s="3274"/>
      <c r="L42" s="3274"/>
      <c r="M42" s="3274"/>
      <c r="N42" s="3275"/>
      <c r="O42" s="3273" t="s">
        <v>82</v>
      </c>
      <c r="P42" s="3274"/>
      <c r="Q42" s="3274"/>
      <c r="R42" s="3274"/>
      <c r="S42" s="3274"/>
      <c r="T42" s="3274"/>
      <c r="U42" s="3274"/>
      <c r="V42" s="3274"/>
      <c r="W42" s="3274"/>
      <c r="X42" s="3275"/>
      <c r="Y42" s="3699" t="s">
        <v>751</v>
      </c>
      <c r="Z42" s="3700"/>
      <c r="AA42" s="3700"/>
      <c r="AB42" s="3700"/>
      <c r="AC42" s="3700"/>
      <c r="AD42" s="3700"/>
      <c r="AE42" s="3700"/>
      <c r="AF42" s="3700"/>
      <c r="AG42" s="3700"/>
      <c r="AH42" s="3700"/>
      <c r="AI42" s="3700"/>
      <c r="AJ42" s="3701"/>
      <c r="AK42" s="4"/>
    </row>
    <row r="43" spans="1:37" ht="14.1" customHeight="1">
      <c r="A43" s="3"/>
      <c r="B43" s="255"/>
      <c r="C43" s="5913"/>
      <c r="D43" s="5913"/>
      <c r="E43" s="5913"/>
      <c r="F43" s="5913"/>
      <c r="G43" s="5913"/>
      <c r="H43" s="5915"/>
      <c r="I43" s="5907"/>
      <c r="J43" s="5908"/>
      <c r="K43" s="5908"/>
      <c r="L43" s="5908"/>
      <c r="M43" s="5908"/>
      <c r="N43" s="5909"/>
      <c r="O43" s="5907"/>
      <c r="P43" s="5908"/>
      <c r="Q43" s="5908"/>
      <c r="R43" s="5908"/>
      <c r="S43" s="5908"/>
      <c r="T43" s="5908"/>
      <c r="U43" s="5908"/>
      <c r="V43" s="5908"/>
      <c r="W43" s="5908"/>
      <c r="X43" s="5909"/>
      <c r="Y43" s="5910"/>
      <c r="Z43" s="3665"/>
      <c r="AA43" s="3665"/>
      <c r="AB43" s="3665"/>
      <c r="AC43" s="3665"/>
      <c r="AD43" s="3665"/>
      <c r="AE43" s="3665"/>
      <c r="AF43" s="3665"/>
      <c r="AG43" s="3665"/>
      <c r="AH43" s="3665"/>
      <c r="AI43" s="3665"/>
      <c r="AJ43" s="5911"/>
      <c r="AK43" s="4"/>
    </row>
    <row r="44" spans="1:37" ht="14.1" customHeight="1">
      <c r="A44" s="3"/>
      <c r="B44" s="255"/>
      <c r="C44" s="5921"/>
      <c r="D44" s="5913"/>
      <c r="E44" s="5913"/>
      <c r="F44" s="5913"/>
      <c r="G44" s="5913"/>
      <c r="H44" s="5936"/>
      <c r="I44" s="5860"/>
      <c r="J44" s="4892"/>
      <c r="K44" s="4892"/>
      <c r="L44" s="4892"/>
      <c r="M44" s="4892"/>
      <c r="N44" s="4893"/>
      <c r="O44" s="5860"/>
      <c r="P44" s="4892"/>
      <c r="Q44" s="4892"/>
      <c r="R44" s="4892"/>
      <c r="S44" s="4892"/>
      <c r="T44" s="4892"/>
      <c r="U44" s="4892"/>
      <c r="V44" s="4892"/>
      <c r="W44" s="4892"/>
      <c r="X44" s="4893"/>
      <c r="Y44" s="4891"/>
      <c r="Z44" s="4892"/>
      <c r="AA44" s="4892"/>
      <c r="AB44" s="4892"/>
      <c r="AC44" s="4892"/>
      <c r="AD44" s="4892"/>
      <c r="AE44" s="4892"/>
      <c r="AF44" s="4892"/>
      <c r="AG44" s="4892"/>
      <c r="AH44" s="4892"/>
      <c r="AI44" s="4892"/>
      <c r="AJ44" s="4893"/>
      <c r="AK44" s="4"/>
    </row>
    <row r="45" spans="1:37" ht="14.1" customHeight="1">
      <c r="A45" s="3"/>
      <c r="B45" s="255"/>
      <c r="C45" s="5913"/>
      <c r="D45" s="5913"/>
      <c r="E45" s="5913"/>
      <c r="F45" s="5913"/>
      <c r="G45" s="5913"/>
      <c r="H45" s="5922"/>
      <c r="I45" s="4894"/>
      <c r="J45" s="5917"/>
      <c r="K45" s="5917"/>
      <c r="L45" s="5917"/>
      <c r="M45" s="5917"/>
      <c r="N45" s="4896"/>
      <c r="O45" s="4894"/>
      <c r="P45" s="5917"/>
      <c r="Q45" s="5917"/>
      <c r="R45" s="5917"/>
      <c r="S45" s="5917"/>
      <c r="T45" s="5917"/>
      <c r="U45" s="5917"/>
      <c r="V45" s="5917"/>
      <c r="W45" s="5917"/>
      <c r="X45" s="4896"/>
      <c r="Y45" s="4894"/>
      <c r="Z45" s="5917"/>
      <c r="AA45" s="5917"/>
      <c r="AB45" s="5917"/>
      <c r="AC45" s="5917"/>
      <c r="AD45" s="5917"/>
      <c r="AE45" s="5917"/>
      <c r="AF45" s="5917"/>
      <c r="AG45" s="5917"/>
      <c r="AH45" s="5917"/>
      <c r="AI45" s="5917"/>
      <c r="AJ45" s="4896"/>
      <c r="AK45" s="4"/>
    </row>
    <row r="46" spans="1:37" ht="14.1" customHeight="1">
      <c r="A46" s="3"/>
      <c r="B46" s="255"/>
      <c r="C46" s="5913"/>
      <c r="D46" s="5913"/>
      <c r="E46" s="5913"/>
      <c r="F46" s="5913"/>
      <c r="G46" s="5913"/>
      <c r="H46" s="5922"/>
      <c r="I46" s="5918"/>
      <c r="J46" s="5919"/>
      <c r="K46" s="5919"/>
      <c r="L46" s="5919"/>
      <c r="M46" s="5919"/>
      <c r="N46" s="5920"/>
      <c r="O46" s="5918"/>
      <c r="P46" s="5919"/>
      <c r="Q46" s="5919"/>
      <c r="R46" s="5919"/>
      <c r="S46" s="5919"/>
      <c r="T46" s="5919"/>
      <c r="U46" s="5919"/>
      <c r="V46" s="5919"/>
      <c r="W46" s="5919"/>
      <c r="X46" s="5920"/>
      <c r="Y46" s="5918"/>
      <c r="Z46" s="5919"/>
      <c r="AA46" s="5919"/>
      <c r="AB46" s="5919"/>
      <c r="AC46" s="5919"/>
      <c r="AD46" s="5919"/>
      <c r="AE46" s="5919"/>
      <c r="AF46" s="5919"/>
      <c r="AG46" s="5919"/>
      <c r="AH46" s="5919"/>
      <c r="AI46" s="5919"/>
      <c r="AJ46" s="5920"/>
      <c r="AK46" s="4"/>
    </row>
    <row r="47" spans="1:37" ht="14.1" customHeight="1">
      <c r="A47" s="3"/>
      <c r="B47" s="255"/>
      <c r="C47" s="5921"/>
      <c r="D47" s="5913"/>
      <c r="E47" s="5913"/>
      <c r="F47" s="5913"/>
      <c r="G47" s="5913"/>
      <c r="H47" s="5936"/>
      <c r="I47" s="5860"/>
      <c r="J47" s="4892"/>
      <c r="K47" s="4892"/>
      <c r="L47" s="4892"/>
      <c r="M47" s="4892"/>
      <c r="N47" s="4893"/>
      <c r="O47" s="5860"/>
      <c r="P47" s="4892"/>
      <c r="Q47" s="4892"/>
      <c r="R47" s="4892"/>
      <c r="S47" s="4892"/>
      <c r="T47" s="4892"/>
      <c r="U47" s="4892"/>
      <c r="V47" s="4892"/>
      <c r="W47" s="4892"/>
      <c r="X47" s="4893"/>
      <c r="Y47" s="4891"/>
      <c r="Z47" s="4892"/>
      <c r="AA47" s="4892"/>
      <c r="AB47" s="4892"/>
      <c r="AC47" s="4892"/>
      <c r="AD47" s="4892"/>
      <c r="AE47" s="4892"/>
      <c r="AF47" s="4892"/>
      <c r="AG47" s="4892"/>
      <c r="AH47" s="4892"/>
      <c r="AI47" s="4892"/>
      <c r="AJ47" s="4893"/>
      <c r="AK47" s="4"/>
    </row>
    <row r="48" spans="1:37" ht="14.1" customHeight="1">
      <c r="A48" s="3"/>
      <c r="B48" s="255"/>
      <c r="C48" s="5913"/>
      <c r="D48" s="5913"/>
      <c r="E48" s="5913"/>
      <c r="F48" s="5913"/>
      <c r="G48" s="5913"/>
      <c r="H48" s="5922"/>
      <c r="I48" s="4894"/>
      <c r="J48" s="5917"/>
      <c r="K48" s="5917"/>
      <c r="L48" s="5917"/>
      <c r="M48" s="5917"/>
      <c r="N48" s="4896"/>
      <c r="O48" s="4894"/>
      <c r="P48" s="5917"/>
      <c r="Q48" s="5917"/>
      <c r="R48" s="5917"/>
      <c r="S48" s="5917"/>
      <c r="T48" s="5917"/>
      <c r="U48" s="5917"/>
      <c r="V48" s="5917"/>
      <c r="W48" s="5917"/>
      <c r="X48" s="4896"/>
      <c r="Y48" s="4894"/>
      <c r="Z48" s="5917"/>
      <c r="AA48" s="5917"/>
      <c r="AB48" s="5917"/>
      <c r="AC48" s="5917"/>
      <c r="AD48" s="5917"/>
      <c r="AE48" s="5917"/>
      <c r="AF48" s="5917"/>
      <c r="AG48" s="5917"/>
      <c r="AH48" s="5917"/>
      <c r="AI48" s="5917"/>
      <c r="AJ48" s="4896"/>
      <c r="AK48" s="4"/>
    </row>
    <row r="49" spans="1:37" ht="14.1" customHeight="1">
      <c r="A49" s="3"/>
      <c r="B49" s="255"/>
      <c r="C49" s="5913"/>
      <c r="D49" s="5913"/>
      <c r="E49" s="5913"/>
      <c r="F49" s="5913"/>
      <c r="G49" s="5913"/>
      <c r="H49" s="5922"/>
      <c r="I49" s="5918"/>
      <c r="J49" s="5919"/>
      <c r="K49" s="5919"/>
      <c r="L49" s="5919"/>
      <c r="M49" s="5919"/>
      <c r="N49" s="5920"/>
      <c r="O49" s="5918"/>
      <c r="P49" s="5919"/>
      <c r="Q49" s="5919"/>
      <c r="R49" s="5919"/>
      <c r="S49" s="5919"/>
      <c r="T49" s="5919"/>
      <c r="U49" s="5919"/>
      <c r="V49" s="5919"/>
      <c r="W49" s="5919"/>
      <c r="X49" s="5920"/>
      <c r="Y49" s="5918"/>
      <c r="Z49" s="5919"/>
      <c r="AA49" s="5919"/>
      <c r="AB49" s="5919"/>
      <c r="AC49" s="5919"/>
      <c r="AD49" s="5919"/>
      <c r="AE49" s="5919"/>
      <c r="AF49" s="5919"/>
      <c r="AG49" s="5919"/>
      <c r="AH49" s="5919"/>
      <c r="AI49" s="5919"/>
      <c r="AJ49" s="5920"/>
      <c r="AK49" s="4"/>
    </row>
    <row r="50" spans="1:37" ht="14.1" customHeight="1">
      <c r="A50" s="3"/>
      <c r="B50" s="255"/>
      <c r="C50" s="5921"/>
      <c r="D50" s="5913"/>
      <c r="E50" s="5913"/>
      <c r="F50" s="5913"/>
      <c r="G50" s="5913"/>
      <c r="H50" s="5936"/>
      <c r="I50" s="5860"/>
      <c r="J50" s="4892"/>
      <c r="K50" s="4892"/>
      <c r="L50" s="4892"/>
      <c r="M50" s="4892"/>
      <c r="N50" s="4893"/>
      <c r="O50" s="5860"/>
      <c r="P50" s="4892"/>
      <c r="Q50" s="4892"/>
      <c r="R50" s="4892"/>
      <c r="S50" s="4892"/>
      <c r="T50" s="4892"/>
      <c r="U50" s="4892"/>
      <c r="V50" s="4892"/>
      <c r="W50" s="4892"/>
      <c r="X50" s="4893"/>
      <c r="Y50" s="4891"/>
      <c r="Z50" s="4892"/>
      <c r="AA50" s="4892"/>
      <c r="AB50" s="4892"/>
      <c r="AC50" s="4892"/>
      <c r="AD50" s="4892"/>
      <c r="AE50" s="4892"/>
      <c r="AF50" s="4892"/>
      <c r="AG50" s="4892"/>
      <c r="AH50" s="4892"/>
      <c r="AI50" s="4892"/>
      <c r="AJ50" s="4893"/>
      <c r="AK50" s="4"/>
    </row>
    <row r="51" spans="1:37" ht="14.1" customHeight="1">
      <c r="A51" s="3"/>
      <c r="B51" s="255"/>
      <c r="C51" s="5913"/>
      <c r="D51" s="5913"/>
      <c r="E51" s="5913"/>
      <c r="F51" s="5913"/>
      <c r="G51" s="5913"/>
      <c r="H51" s="5922"/>
      <c r="I51" s="4894"/>
      <c r="J51" s="5917"/>
      <c r="K51" s="5917"/>
      <c r="L51" s="5917"/>
      <c r="M51" s="5917"/>
      <c r="N51" s="4896"/>
      <c r="O51" s="4894"/>
      <c r="P51" s="5917"/>
      <c r="Q51" s="5917"/>
      <c r="R51" s="5917"/>
      <c r="S51" s="5917"/>
      <c r="T51" s="5917"/>
      <c r="U51" s="5917"/>
      <c r="V51" s="5917"/>
      <c r="W51" s="5917"/>
      <c r="X51" s="4896"/>
      <c r="Y51" s="4894"/>
      <c r="Z51" s="5917"/>
      <c r="AA51" s="5917"/>
      <c r="AB51" s="5917"/>
      <c r="AC51" s="5917"/>
      <c r="AD51" s="5917"/>
      <c r="AE51" s="5917"/>
      <c r="AF51" s="5917"/>
      <c r="AG51" s="5917"/>
      <c r="AH51" s="5917"/>
      <c r="AI51" s="5917"/>
      <c r="AJ51" s="4896"/>
      <c r="AK51" s="4"/>
    </row>
    <row r="52" spans="1:37" ht="14.1" customHeight="1">
      <c r="A52" s="3"/>
      <c r="B52" s="255"/>
      <c r="C52" s="5913"/>
      <c r="D52" s="5913"/>
      <c r="E52" s="5913"/>
      <c r="F52" s="5913"/>
      <c r="G52" s="5913"/>
      <c r="H52" s="5922"/>
      <c r="I52" s="5918"/>
      <c r="J52" s="5919"/>
      <c r="K52" s="5919"/>
      <c r="L52" s="5919"/>
      <c r="M52" s="5919"/>
      <c r="N52" s="5920"/>
      <c r="O52" s="5918"/>
      <c r="P52" s="5919"/>
      <c r="Q52" s="5919"/>
      <c r="R52" s="5919"/>
      <c r="S52" s="5919"/>
      <c r="T52" s="5919"/>
      <c r="U52" s="5919"/>
      <c r="V52" s="5919"/>
      <c r="W52" s="5919"/>
      <c r="X52" s="5920"/>
      <c r="Y52" s="5918"/>
      <c r="Z52" s="5919"/>
      <c r="AA52" s="5919"/>
      <c r="AB52" s="5919"/>
      <c r="AC52" s="5919"/>
      <c r="AD52" s="5919"/>
      <c r="AE52" s="5919"/>
      <c r="AF52" s="5919"/>
      <c r="AG52" s="5919"/>
      <c r="AH52" s="5919"/>
      <c r="AI52" s="5919"/>
      <c r="AJ52" s="5920"/>
      <c r="AK52" s="4"/>
    </row>
    <row r="53" spans="1:37" ht="14.1" customHeight="1">
      <c r="A53" s="3"/>
      <c r="B53" s="164"/>
      <c r="C53" s="5921"/>
      <c r="D53" s="5913"/>
      <c r="E53" s="5913"/>
      <c r="F53" s="5913"/>
      <c r="G53" s="5913"/>
      <c r="H53" s="5937"/>
      <c r="I53" s="5860"/>
      <c r="J53" s="4892"/>
      <c r="K53" s="4892"/>
      <c r="L53" s="4892"/>
      <c r="M53" s="4892"/>
      <c r="N53" s="4893"/>
      <c r="O53" s="5860"/>
      <c r="P53" s="4892"/>
      <c r="Q53" s="4892"/>
      <c r="R53" s="4892"/>
      <c r="S53" s="4892"/>
      <c r="T53" s="4892"/>
      <c r="U53" s="4892"/>
      <c r="V53" s="4892"/>
      <c r="W53" s="4892"/>
      <c r="X53" s="4893"/>
      <c r="Y53" s="4891"/>
      <c r="Z53" s="4892"/>
      <c r="AA53" s="4892"/>
      <c r="AB53" s="4892"/>
      <c r="AC53" s="4892"/>
      <c r="AD53" s="4892"/>
      <c r="AE53" s="4892"/>
      <c r="AF53" s="4892"/>
      <c r="AG53" s="4892"/>
      <c r="AH53" s="4892"/>
      <c r="AI53" s="4892"/>
      <c r="AJ53" s="4893"/>
      <c r="AK53" s="4"/>
    </row>
    <row r="54" spans="1:37" ht="14.1" customHeight="1">
      <c r="A54" s="3"/>
      <c r="B54" s="164"/>
      <c r="C54" s="5913"/>
      <c r="D54" s="5913"/>
      <c r="E54" s="5913"/>
      <c r="F54" s="5913"/>
      <c r="G54" s="5913"/>
      <c r="H54" s="5927"/>
      <c r="I54" s="4894"/>
      <c r="J54" s="5917"/>
      <c r="K54" s="5917"/>
      <c r="L54" s="5917"/>
      <c r="M54" s="5917"/>
      <c r="N54" s="4896"/>
      <c r="O54" s="4894"/>
      <c r="P54" s="5917"/>
      <c r="Q54" s="5917"/>
      <c r="R54" s="5917"/>
      <c r="S54" s="5917"/>
      <c r="T54" s="5917"/>
      <c r="U54" s="5917"/>
      <c r="V54" s="5917"/>
      <c r="W54" s="5917"/>
      <c r="X54" s="4896"/>
      <c r="Y54" s="4894"/>
      <c r="Z54" s="5917"/>
      <c r="AA54" s="5917"/>
      <c r="AB54" s="5917"/>
      <c r="AC54" s="5917"/>
      <c r="AD54" s="5917"/>
      <c r="AE54" s="5917"/>
      <c r="AF54" s="5917"/>
      <c r="AG54" s="5917"/>
      <c r="AH54" s="5917"/>
      <c r="AI54" s="5917"/>
      <c r="AJ54" s="4896"/>
      <c r="AK54" s="4"/>
    </row>
    <row r="55" spans="1:37" ht="14.1" customHeight="1">
      <c r="A55" s="3"/>
      <c r="B55" s="255"/>
      <c r="C55" s="5913"/>
      <c r="D55" s="5913"/>
      <c r="E55" s="5913"/>
      <c r="F55" s="5913"/>
      <c r="G55" s="5913"/>
      <c r="H55" s="5904"/>
      <c r="I55" s="5918"/>
      <c r="J55" s="5919"/>
      <c r="K55" s="5919"/>
      <c r="L55" s="5919"/>
      <c r="M55" s="5919"/>
      <c r="N55" s="5920"/>
      <c r="O55" s="5918"/>
      <c r="P55" s="5919"/>
      <c r="Q55" s="5919"/>
      <c r="R55" s="5919"/>
      <c r="S55" s="5919"/>
      <c r="T55" s="5919"/>
      <c r="U55" s="5919"/>
      <c r="V55" s="5919"/>
      <c r="W55" s="5919"/>
      <c r="X55" s="5920"/>
      <c r="Y55" s="5918"/>
      <c r="Z55" s="5919"/>
      <c r="AA55" s="5919"/>
      <c r="AB55" s="5919"/>
      <c r="AC55" s="5919"/>
      <c r="AD55" s="5919"/>
      <c r="AE55" s="5919"/>
      <c r="AF55" s="5919"/>
      <c r="AG55" s="5919"/>
      <c r="AH55" s="5919"/>
      <c r="AI55" s="5919"/>
      <c r="AJ55" s="5920"/>
      <c r="AK55" s="4"/>
    </row>
    <row r="56" spans="1:37" ht="14.1" customHeight="1">
      <c r="A56" s="3"/>
      <c r="B56" s="255"/>
      <c r="C56" s="5921"/>
      <c r="D56" s="5913"/>
      <c r="E56" s="5913"/>
      <c r="F56" s="5913"/>
      <c r="G56" s="5913"/>
      <c r="H56" s="5936"/>
      <c r="I56" s="5860"/>
      <c r="J56" s="4892"/>
      <c r="K56" s="4892"/>
      <c r="L56" s="4892"/>
      <c r="M56" s="4892"/>
      <c r="N56" s="4893"/>
      <c r="O56" s="5860"/>
      <c r="P56" s="4892"/>
      <c r="Q56" s="4892"/>
      <c r="R56" s="4892"/>
      <c r="S56" s="4892"/>
      <c r="T56" s="4892"/>
      <c r="U56" s="4892"/>
      <c r="V56" s="4892"/>
      <c r="W56" s="4892"/>
      <c r="X56" s="4893"/>
      <c r="Y56" s="4891"/>
      <c r="Z56" s="4892"/>
      <c r="AA56" s="4892"/>
      <c r="AB56" s="4892"/>
      <c r="AC56" s="4892"/>
      <c r="AD56" s="4892"/>
      <c r="AE56" s="4892"/>
      <c r="AF56" s="4892"/>
      <c r="AG56" s="4892"/>
      <c r="AH56" s="4892"/>
      <c r="AI56" s="4892"/>
      <c r="AJ56" s="4893"/>
      <c r="AK56" s="4"/>
    </row>
    <row r="57" spans="1:37" ht="14.1" customHeight="1">
      <c r="A57" s="3"/>
      <c r="B57" s="255"/>
      <c r="C57" s="5913"/>
      <c r="D57" s="5913"/>
      <c r="E57" s="5913"/>
      <c r="F57" s="5913"/>
      <c r="G57" s="5913"/>
      <c r="H57" s="5922"/>
      <c r="I57" s="4894"/>
      <c r="J57" s="5917"/>
      <c r="K57" s="5917"/>
      <c r="L57" s="5917"/>
      <c r="M57" s="5917"/>
      <c r="N57" s="4896"/>
      <c r="O57" s="4894"/>
      <c r="P57" s="5917"/>
      <c r="Q57" s="5917"/>
      <c r="R57" s="5917"/>
      <c r="S57" s="5917"/>
      <c r="T57" s="5917"/>
      <c r="U57" s="5917"/>
      <c r="V57" s="5917"/>
      <c r="W57" s="5917"/>
      <c r="X57" s="4896"/>
      <c r="Y57" s="4894"/>
      <c r="Z57" s="5917"/>
      <c r="AA57" s="5917"/>
      <c r="AB57" s="5917"/>
      <c r="AC57" s="5917"/>
      <c r="AD57" s="5917"/>
      <c r="AE57" s="5917"/>
      <c r="AF57" s="5917"/>
      <c r="AG57" s="5917"/>
      <c r="AH57" s="5917"/>
      <c r="AI57" s="5917"/>
      <c r="AJ57" s="4896"/>
      <c r="AK57" s="4"/>
    </row>
    <row r="58" spans="1:37" ht="14.1" customHeight="1">
      <c r="A58" s="3"/>
      <c r="B58" s="255"/>
      <c r="C58" s="5913"/>
      <c r="D58" s="5913"/>
      <c r="E58" s="5913"/>
      <c r="F58" s="5913"/>
      <c r="G58" s="5913"/>
      <c r="H58" s="5922"/>
      <c r="I58" s="5918"/>
      <c r="J58" s="5919"/>
      <c r="K58" s="5919"/>
      <c r="L58" s="5919"/>
      <c r="M58" s="5919"/>
      <c r="N58" s="5920"/>
      <c r="O58" s="5918"/>
      <c r="P58" s="5919"/>
      <c r="Q58" s="5919"/>
      <c r="R58" s="5919"/>
      <c r="S58" s="5919"/>
      <c r="T58" s="5919"/>
      <c r="U58" s="5919"/>
      <c r="V58" s="5919"/>
      <c r="W58" s="5919"/>
      <c r="X58" s="5920"/>
      <c r="Y58" s="5918"/>
      <c r="Z58" s="5919"/>
      <c r="AA58" s="5919"/>
      <c r="AB58" s="5919"/>
      <c r="AC58" s="5919"/>
      <c r="AD58" s="5919"/>
      <c r="AE58" s="5919"/>
      <c r="AF58" s="5919"/>
      <c r="AG58" s="5919"/>
      <c r="AH58" s="5919"/>
      <c r="AI58" s="5919"/>
      <c r="AJ58" s="5920"/>
      <c r="AK58" s="4"/>
    </row>
    <row r="59" spans="1:37" ht="14.1" customHeight="1">
      <c r="A59" s="3"/>
      <c r="B59" s="255"/>
      <c r="C59" s="5923"/>
      <c r="D59" s="5004"/>
      <c r="E59" s="5004"/>
      <c r="F59" s="5004"/>
      <c r="G59" s="5005"/>
      <c r="H59" s="5936"/>
      <c r="I59" s="5860"/>
      <c r="J59" s="4892"/>
      <c r="K59" s="4892"/>
      <c r="L59" s="4892"/>
      <c r="M59" s="4892"/>
      <c r="N59" s="4893"/>
      <c r="O59" s="5860"/>
      <c r="P59" s="4892"/>
      <c r="Q59" s="4892"/>
      <c r="R59" s="4892"/>
      <c r="S59" s="4892"/>
      <c r="T59" s="4892"/>
      <c r="U59" s="4892"/>
      <c r="V59" s="4892"/>
      <c r="W59" s="4892"/>
      <c r="X59" s="4893"/>
      <c r="Y59" s="4891"/>
      <c r="Z59" s="4892"/>
      <c r="AA59" s="4892"/>
      <c r="AB59" s="4892"/>
      <c r="AC59" s="4892"/>
      <c r="AD59" s="4892"/>
      <c r="AE59" s="4892"/>
      <c r="AF59" s="4892"/>
      <c r="AG59" s="4892"/>
      <c r="AH59" s="4892"/>
      <c r="AI59" s="4892"/>
      <c r="AJ59" s="4893"/>
      <c r="AK59" s="4"/>
    </row>
    <row r="60" spans="1:37" ht="14.1" customHeight="1">
      <c r="A60" s="3"/>
      <c r="B60" s="255"/>
      <c r="C60" s="5924"/>
      <c r="D60" s="5925"/>
      <c r="E60" s="5925"/>
      <c r="F60" s="5925"/>
      <c r="G60" s="5101"/>
      <c r="H60" s="5922"/>
      <c r="I60" s="4894"/>
      <c r="J60" s="5917"/>
      <c r="K60" s="5917"/>
      <c r="L60" s="5917"/>
      <c r="M60" s="5917"/>
      <c r="N60" s="4896"/>
      <c r="O60" s="4894"/>
      <c r="P60" s="5917"/>
      <c r="Q60" s="5917"/>
      <c r="R60" s="5917"/>
      <c r="S60" s="5917"/>
      <c r="T60" s="5917"/>
      <c r="U60" s="5917"/>
      <c r="V60" s="5917"/>
      <c r="W60" s="5917"/>
      <c r="X60" s="4896"/>
      <c r="Y60" s="4894"/>
      <c r="Z60" s="5917"/>
      <c r="AA60" s="5917"/>
      <c r="AB60" s="5917"/>
      <c r="AC60" s="5917"/>
      <c r="AD60" s="5917"/>
      <c r="AE60" s="5917"/>
      <c r="AF60" s="5917"/>
      <c r="AG60" s="5917"/>
      <c r="AH60" s="5917"/>
      <c r="AI60" s="5917"/>
      <c r="AJ60" s="4896"/>
      <c r="AK60" s="4"/>
    </row>
    <row r="61" spans="1:37" ht="14.1" customHeight="1">
      <c r="A61" s="3"/>
      <c r="B61" s="255"/>
      <c r="C61" s="5006"/>
      <c r="D61" s="5007"/>
      <c r="E61" s="5007"/>
      <c r="F61" s="5007"/>
      <c r="G61" s="5008"/>
      <c r="H61" s="5922"/>
      <c r="I61" s="5918"/>
      <c r="J61" s="5919"/>
      <c r="K61" s="5919"/>
      <c r="L61" s="5919"/>
      <c r="M61" s="5919"/>
      <c r="N61" s="5920"/>
      <c r="O61" s="5918"/>
      <c r="P61" s="5919"/>
      <c r="Q61" s="5919"/>
      <c r="R61" s="5919"/>
      <c r="S61" s="5919"/>
      <c r="T61" s="5919"/>
      <c r="U61" s="5919"/>
      <c r="V61" s="5919"/>
      <c r="W61" s="5919"/>
      <c r="X61" s="5920"/>
      <c r="Y61" s="5918"/>
      <c r="Z61" s="5919"/>
      <c r="AA61" s="5919"/>
      <c r="AB61" s="5919"/>
      <c r="AC61" s="5919"/>
      <c r="AD61" s="5919"/>
      <c r="AE61" s="5919"/>
      <c r="AF61" s="5919"/>
      <c r="AG61" s="5919"/>
      <c r="AH61" s="5919"/>
      <c r="AI61" s="5919"/>
      <c r="AJ61" s="5920"/>
      <c r="AK61" s="4"/>
    </row>
    <row r="62" spans="1:37" ht="14.1" customHeight="1" thickBot="1">
      <c r="A62" s="8"/>
      <c r="B62" s="7"/>
      <c r="C62" s="25"/>
      <c r="D62" s="25"/>
      <c r="E62" s="25"/>
      <c r="F62" s="25"/>
      <c r="G62" s="25"/>
      <c r="H62" s="25"/>
      <c r="I62" s="25"/>
      <c r="J62" s="25"/>
      <c r="K62" s="25"/>
      <c r="L62" s="25"/>
      <c r="M62" s="25"/>
      <c r="N62" s="25"/>
      <c r="O62" s="25"/>
      <c r="P62" s="25"/>
      <c r="Q62" s="25"/>
      <c r="R62" s="7"/>
      <c r="S62" s="7"/>
      <c r="T62" s="7"/>
      <c r="U62" s="7"/>
      <c r="V62" s="7"/>
      <c r="W62" s="7"/>
      <c r="X62" s="7"/>
      <c r="Y62" s="7"/>
      <c r="Z62" s="146"/>
      <c r="AA62" s="7"/>
      <c r="AB62" s="7"/>
      <c r="AC62" s="7"/>
      <c r="AD62" s="7"/>
      <c r="AE62" s="7"/>
      <c r="AF62" s="7"/>
      <c r="AG62" s="7"/>
      <c r="AH62" s="7"/>
      <c r="AI62" s="7"/>
      <c r="AJ62" s="7"/>
      <c r="AK62" s="9"/>
    </row>
  </sheetData>
  <mergeCells count="98">
    <mergeCell ref="C53:G55"/>
    <mergeCell ref="C56:G58"/>
    <mergeCell ref="H56:H58"/>
    <mergeCell ref="H59:H61"/>
    <mergeCell ref="H53:H55"/>
    <mergeCell ref="C59:G61"/>
    <mergeCell ref="C44:G46"/>
    <mergeCell ref="H44:H46"/>
    <mergeCell ref="C47:G49"/>
    <mergeCell ref="H47:H49"/>
    <mergeCell ref="C50:G52"/>
    <mergeCell ref="H50:H52"/>
    <mergeCell ref="I59:N61"/>
    <mergeCell ref="O59:X61"/>
    <mergeCell ref="Y59:AJ61"/>
    <mergeCell ref="I44:N46"/>
    <mergeCell ref="O44:X46"/>
    <mergeCell ref="Y44:AJ46"/>
    <mergeCell ref="I53:N55"/>
    <mergeCell ref="O53:X55"/>
    <mergeCell ref="Y53:AJ55"/>
    <mergeCell ref="I56:N58"/>
    <mergeCell ref="O56:X58"/>
    <mergeCell ref="Y56:AJ58"/>
    <mergeCell ref="I47:N49"/>
    <mergeCell ref="O47:X49"/>
    <mergeCell ref="Y47:AJ49"/>
    <mergeCell ref="I50:N52"/>
    <mergeCell ref="O50:X52"/>
    <mergeCell ref="Y50:AJ52"/>
    <mergeCell ref="I37:N39"/>
    <mergeCell ref="O37:X39"/>
    <mergeCell ref="Y37:AJ39"/>
    <mergeCell ref="I42:N43"/>
    <mergeCell ref="O42:X43"/>
    <mergeCell ref="Y42:AJ43"/>
    <mergeCell ref="C37:G39"/>
    <mergeCell ref="H37:H39"/>
    <mergeCell ref="C42:G43"/>
    <mergeCell ref="H42:H43"/>
    <mergeCell ref="I31:N33"/>
    <mergeCell ref="C31:G33"/>
    <mergeCell ref="H31:H33"/>
    <mergeCell ref="C34:G36"/>
    <mergeCell ref="H34:H36"/>
    <mergeCell ref="O31:X33"/>
    <mergeCell ref="Y31:AJ33"/>
    <mergeCell ref="I34:N36"/>
    <mergeCell ref="O34:X36"/>
    <mergeCell ref="Y34:AJ36"/>
    <mergeCell ref="O25:X27"/>
    <mergeCell ref="Y25:AJ27"/>
    <mergeCell ref="I28:N30"/>
    <mergeCell ref="O28:X30"/>
    <mergeCell ref="Y28:AJ30"/>
    <mergeCell ref="H25:H27"/>
    <mergeCell ref="C28:G30"/>
    <mergeCell ref="H28:H30"/>
    <mergeCell ref="C25:G27"/>
    <mergeCell ref="I19:N21"/>
    <mergeCell ref="C19:G21"/>
    <mergeCell ref="H19:H21"/>
    <mergeCell ref="C22:G24"/>
    <mergeCell ref="H22:H24"/>
    <mergeCell ref="I25:N27"/>
    <mergeCell ref="O19:X21"/>
    <mergeCell ref="Y19:AJ21"/>
    <mergeCell ref="I22:N24"/>
    <mergeCell ref="O22:X24"/>
    <mergeCell ref="Y22:AJ24"/>
    <mergeCell ref="O13:X15"/>
    <mergeCell ref="Y13:AJ15"/>
    <mergeCell ref="I16:N18"/>
    <mergeCell ref="O16:X18"/>
    <mergeCell ref="Y16:AJ18"/>
    <mergeCell ref="C16:G18"/>
    <mergeCell ref="H16:H18"/>
    <mergeCell ref="C13:G15"/>
    <mergeCell ref="H13:H15"/>
    <mergeCell ref="I7:N9"/>
    <mergeCell ref="C7:G9"/>
    <mergeCell ref="H7:H9"/>
    <mergeCell ref="C10:G12"/>
    <mergeCell ref="H10:H12"/>
    <mergeCell ref="I13:N15"/>
    <mergeCell ref="O7:X9"/>
    <mergeCell ref="Y7:AJ9"/>
    <mergeCell ref="I10:N12"/>
    <mergeCell ref="O10:X12"/>
    <mergeCell ref="Y10:AJ12"/>
    <mergeCell ref="A1:AK1"/>
    <mergeCell ref="Z3:AK3"/>
    <mergeCell ref="I5:N6"/>
    <mergeCell ref="O5:X6"/>
    <mergeCell ref="Y5:AJ6"/>
    <mergeCell ref="A3:Y3"/>
    <mergeCell ref="C5:G6"/>
    <mergeCell ref="H5:H6"/>
  </mergeCells>
  <phoneticPr fontId="3"/>
  <dataValidations count="1">
    <dataValidation type="list" allowBlank="1" showInputMessage="1" showErrorMessage="1" sqref="H7:H39 H44:H61">
      <formula1>"月,火,水,木,金,土,日"</formula1>
    </dataValidation>
  </dataValidations>
  <printOptions horizontalCentered="1"/>
  <pageMargins left="0.70866141732283472" right="0.31496062992125984" top="0.39370078740157483" bottom="0.39370078740157483" header="0" footer="0"/>
  <pageSetup paperSize="9" orientation="portrait" cellComments="asDisplayed"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H36"/>
  <sheetViews>
    <sheetView showGridLines="0" zoomScaleNormal="100" zoomScaleSheetLayoutView="106" workbookViewId="0">
      <selection activeCell="H5" sqref="H5"/>
    </sheetView>
  </sheetViews>
  <sheetFormatPr defaultRowHeight="13.5"/>
  <cols>
    <col min="1" max="1" width="1.625" style="200" customWidth="1"/>
    <col min="2" max="77" width="2.625" style="200" customWidth="1"/>
    <col min="78" max="16384" width="9" style="200"/>
  </cols>
  <sheetData>
    <row r="1" spans="1:34" ht="30" customHeight="1">
      <c r="A1" s="1"/>
      <c r="B1" s="2722" t="s">
        <v>2436</v>
      </c>
      <c r="C1" s="2722"/>
      <c r="D1" s="2722"/>
      <c r="E1" s="2722"/>
      <c r="F1" s="2722"/>
      <c r="G1" s="2722"/>
      <c r="H1" s="2722"/>
      <c r="I1" s="2722"/>
      <c r="J1" s="2722"/>
      <c r="K1" s="2722"/>
      <c r="L1" s="2722"/>
      <c r="M1" s="2722"/>
      <c r="N1" s="2722"/>
      <c r="O1" s="2722"/>
      <c r="P1" s="2722"/>
      <c r="Q1" s="2722"/>
      <c r="R1" s="2722"/>
      <c r="S1" s="2722"/>
      <c r="T1" s="2722"/>
      <c r="U1" s="2722"/>
      <c r="V1" s="2722"/>
      <c r="W1" s="2722"/>
      <c r="X1" s="2722"/>
      <c r="Y1" s="2722"/>
      <c r="Z1" s="2722"/>
      <c r="AA1" s="2722"/>
      <c r="AB1" s="2722"/>
      <c r="AC1" s="2722"/>
      <c r="AD1" s="2722"/>
      <c r="AE1" s="2722"/>
      <c r="AF1" s="2722"/>
      <c r="AG1" s="2722"/>
      <c r="AH1" s="2722"/>
    </row>
    <row r="2" spans="1:34" ht="30" customHeight="1">
      <c r="A2" s="2"/>
      <c r="B2" s="1991"/>
      <c r="C2" s="1991"/>
      <c r="D2" s="1991"/>
      <c r="E2" s="1991"/>
      <c r="F2" s="1991"/>
      <c r="G2" s="1991"/>
      <c r="H2" s="1991"/>
      <c r="I2" s="1991"/>
      <c r="J2" s="1991"/>
      <c r="K2" s="1991"/>
      <c r="L2" s="1991"/>
      <c r="M2" s="1991"/>
      <c r="N2" s="1991"/>
      <c r="O2" s="1991"/>
      <c r="P2" s="1991"/>
      <c r="Q2" s="1991"/>
      <c r="R2" s="1991"/>
      <c r="S2" s="1991"/>
      <c r="T2" s="1991"/>
      <c r="U2" s="1991"/>
      <c r="V2" s="1991"/>
      <c r="W2" s="1991"/>
      <c r="X2" s="1991"/>
      <c r="Y2" s="1991"/>
      <c r="Z2" s="1991"/>
      <c r="AA2" s="1991"/>
      <c r="AB2" s="1991"/>
      <c r="AC2" s="1991"/>
      <c r="AD2" s="1991"/>
      <c r="AE2" s="1991"/>
      <c r="AF2" s="1991"/>
      <c r="AG2" s="1991"/>
      <c r="AH2" s="1991"/>
    </row>
    <row r="3" spans="1:34" ht="30" customHeight="1">
      <c r="A3" s="2"/>
      <c r="B3" s="2722" t="s">
        <v>2333</v>
      </c>
      <c r="C3" s="2722"/>
      <c r="D3" s="2722"/>
      <c r="E3" s="2722"/>
      <c r="F3" s="2722"/>
      <c r="G3" s="2722"/>
      <c r="H3" s="2722"/>
      <c r="I3" s="2722"/>
      <c r="J3" s="2722"/>
      <c r="K3" s="2722"/>
      <c r="L3" s="2722"/>
      <c r="M3" s="2722"/>
      <c r="N3" s="2722"/>
      <c r="O3" s="2722"/>
      <c r="P3" s="2722"/>
      <c r="Q3" s="2722"/>
      <c r="R3" s="2722"/>
      <c r="S3" s="2722"/>
      <c r="T3" s="2722"/>
      <c r="U3" s="2722"/>
      <c r="V3" s="2722"/>
      <c r="W3" s="2722"/>
      <c r="X3" s="2722"/>
      <c r="Y3" s="2722"/>
      <c r="Z3" s="2722"/>
      <c r="AA3" s="2722"/>
      <c r="AB3" s="2722"/>
      <c r="AC3" s="2722"/>
      <c r="AD3" s="2722"/>
      <c r="AE3" s="2722"/>
      <c r="AF3" s="2722"/>
      <c r="AG3" s="2722"/>
      <c r="AH3" s="2722"/>
    </row>
    <row r="4" spans="1:34" ht="30" customHeight="1">
      <c r="A4" s="2"/>
      <c r="B4" s="1991"/>
      <c r="C4" s="1991"/>
      <c r="D4" s="1991"/>
      <c r="E4" s="1991"/>
      <c r="F4" s="1991"/>
      <c r="G4" s="1991"/>
      <c r="H4" s="1991"/>
      <c r="I4" s="1991"/>
      <c r="J4" s="1991"/>
      <c r="K4" s="1991"/>
      <c r="L4" s="1991"/>
      <c r="M4" s="1991"/>
      <c r="N4" s="1991"/>
      <c r="O4" s="1991"/>
      <c r="P4" s="1991"/>
      <c r="Q4" s="1991"/>
      <c r="R4" s="1991"/>
      <c r="S4" s="1991"/>
      <c r="T4" s="1991"/>
      <c r="U4" s="1991"/>
      <c r="V4" s="1991"/>
      <c r="W4" s="1991"/>
      <c r="X4" s="1991"/>
      <c r="Y4" s="1991"/>
      <c r="Z4" s="1991"/>
      <c r="AA4" s="1991"/>
      <c r="AB4" s="1991"/>
      <c r="AC4" s="1991"/>
      <c r="AD4" s="1991"/>
      <c r="AE4" s="1991"/>
      <c r="AG4" s="1991"/>
      <c r="AH4" s="1991"/>
    </row>
    <row r="5" spans="1:34" ht="30" customHeight="1">
      <c r="A5" s="2"/>
      <c r="B5" s="1991"/>
      <c r="C5" s="1991"/>
      <c r="D5" s="1991"/>
      <c r="E5" s="1991"/>
      <c r="F5" s="1991"/>
      <c r="G5" s="1991"/>
      <c r="H5" s="1991"/>
      <c r="I5" s="1991"/>
      <c r="AG5" s="2428" t="s">
        <v>2107</v>
      </c>
    </row>
    <row r="6" spans="1:34" ht="30" customHeight="1" thickBot="1">
      <c r="A6" s="2"/>
      <c r="B6" s="382"/>
      <c r="C6" s="382"/>
      <c r="D6" s="382"/>
      <c r="E6" s="382"/>
      <c r="F6" s="382"/>
      <c r="G6" s="382"/>
      <c r="H6" s="382"/>
      <c r="I6" s="382"/>
      <c r="J6" s="382"/>
      <c r="K6" s="382"/>
      <c r="L6" s="382"/>
      <c r="M6" s="382"/>
      <c r="N6" s="382"/>
      <c r="O6" s="382"/>
      <c r="P6" s="382"/>
      <c r="Q6" s="382"/>
      <c r="R6" s="382"/>
      <c r="S6" s="382"/>
      <c r="T6" s="382"/>
      <c r="U6" s="382"/>
      <c r="V6" s="382"/>
      <c r="W6" s="382"/>
      <c r="X6" s="382"/>
      <c r="Y6" s="382"/>
      <c r="Z6" s="382"/>
      <c r="AA6" s="382"/>
      <c r="AB6" s="382"/>
      <c r="AC6" s="382"/>
      <c r="AD6" s="382"/>
      <c r="AE6" s="382"/>
      <c r="AF6" s="382"/>
      <c r="AG6" s="382"/>
      <c r="AH6" s="382"/>
    </row>
    <row r="7" spans="1:34" ht="30" customHeight="1" thickBot="1">
      <c r="A7" s="2"/>
      <c r="B7" s="382"/>
      <c r="D7" s="2741" t="s">
        <v>217</v>
      </c>
      <c r="E7" s="2742"/>
      <c r="F7" s="2742"/>
      <c r="G7" s="2742"/>
      <c r="H7" s="2742"/>
      <c r="I7" s="2742"/>
      <c r="J7" s="2743"/>
      <c r="K7" s="2744" t="s">
        <v>1292</v>
      </c>
      <c r="L7" s="2745"/>
      <c r="M7" s="2745"/>
      <c r="N7" s="2746"/>
      <c r="O7" s="2753"/>
      <c r="P7" s="2754"/>
      <c r="Q7" s="2754"/>
      <c r="R7" s="2754"/>
      <c r="S7" s="2754"/>
      <c r="T7" s="2754"/>
      <c r="U7" s="2754"/>
      <c r="V7" s="2754"/>
      <c r="W7" s="2754"/>
      <c r="X7" s="2754"/>
      <c r="Y7" s="2754"/>
      <c r="Z7" s="2755"/>
      <c r="AA7" s="2747" t="s">
        <v>1289</v>
      </c>
      <c r="AB7" s="2748"/>
      <c r="AC7" s="2749"/>
      <c r="AD7" s="2750"/>
      <c r="AE7" s="2751"/>
      <c r="AF7" s="2751"/>
      <c r="AG7" s="2752"/>
    </row>
    <row r="8" spans="1:34" ht="30" customHeight="1" thickTop="1">
      <c r="A8" s="2"/>
      <c r="B8" s="382"/>
      <c r="C8" s="564"/>
      <c r="D8" s="2738"/>
      <c r="E8" s="2739"/>
      <c r="F8" s="2739"/>
      <c r="G8" s="2739"/>
      <c r="H8" s="2739"/>
      <c r="I8" s="2739"/>
      <c r="J8" s="2740"/>
      <c r="K8" s="2759" t="s">
        <v>1292</v>
      </c>
      <c r="L8" s="2760"/>
      <c r="M8" s="2760"/>
      <c r="N8" s="2761"/>
      <c r="O8" s="2756"/>
      <c r="P8" s="2757"/>
      <c r="Q8" s="2757"/>
      <c r="R8" s="2757"/>
      <c r="S8" s="2757"/>
      <c r="T8" s="2757"/>
      <c r="U8" s="2757"/>
      <c r="V8" s="2757"/>
      <c r="W8" s="2757"/>
      <c r="X8" s="2757"/>
      <c r="Y8" s="2757"/>
      <c r="Z8" s="2757"/>
      <c r="AA8" s="2757"/>
      <c r="AB8" s="2757"/>
      <c r="AC8" s="2757"/>
      <c r="AD8" s="2757"/>
      <c r="AE8" s="2757"/>
      <c r="AF8" s="2757"/>
      <c r="AG8" s="2758"/>
      <c r="AH8" s="564"/>
    </row>
    <row r="9" spans="1:34" ht="30" customHeight="1">
      <c r="A9" s="2"/>
      <c r="B9" s="742"/>
      <c r="C9" s="564"/>
      <c r="D9" s="2726" t="s">
        <v>768</v>
      </c>
      <c r="E9" s="2727"/>
      <c r="F9" s="2727"/>
      <c r="G9" s="2727"/>
      <c r="H9" s="2727"/>
      <c r="I9" s="2727"/>
      <c r="J9" s="2728"/>
      <c r="K9" s="2729" t="s">
        <v>1290</v>
      </c>
      <c r="L9" s="2730"/>
      <c r="M9" s="2730"/>
      <c r="N9" s="2731"/>
      <c r="O9" s="2735"/>
      <c r="P9" s="2736"/>
      <c r="Q9" s="2736"/>
      <c r="R9" s="2736"/>
      <c r="S9" s="2736"/>
      <c r="T9" s="2736"/>
      <c r="U9" s="2736"/>
      <c r="V9" s="2736"/>
      <c r="W9" s="2736"/>
      <c r="X9" s="2736"/>
      <c r="Y9" s="2736"/>
      <c r="Z9" s="2736"/>
      <c r="AA9" s="2736"/>
      <c r="AB9" s="2736"/>
      <c r="AC9" s="2736"/>
      <c r="AD9" s="2736"/>
      <c r="AE9" s="2736"/>
      <c r="AF9" s="2736"/>
      <c r="AG9" s="2737"/>
      <c r="AH9" s="564"/>
    </row>
    <row r="10" spans="1:34" ht="30" customHeight="1" thickBot="1">
      <c r="A10" s="2"/>
      <c r="B10" s="382"/>
      <c r="C10" s="430"/>
      <c r="D10" s="2723"/>
      <c r="E10" s="2724"/>
      <c r="F10" s="2724"/>
      <c r="G10" s="2724"/>
      <c r="H10" s="2724"/>
      <c r="I10" s="2724"/>
      <c r="J10" s="2725"/>
      <c r="K10" s="2732" t="s">
        <v>1291</v>
      </c>
      <c r="L10" s="2733"/>
      <c r="M10" s="2733"/>
      <c r="N10" s="2734"/>
      <c r="O10" s="2715"/>
      <c r="P10" s="2716"/>
      <c r="Q10" s="2716"/>
      <c r="R10" s="2716"/>
      <c r="S10" s="2716"/>
      <c r="T10" s="2716"/>
      <c r="U10" s="2716"/>
      <c r="V10" s="2717"/>
      <c r="W10" s="2712" t="s">
        <v>1917</v>
      </c>
      <c r="X10" s="2713"/>
      <c r="Y10" s="2714"/>
      <c r="Z10" s="2718"/>
      <c r="AA10" s="2716"/>
      <c r="AB10" s="2716"/>
      <c r="AC10" s="2716"/>
      <c r="AD10" s="2716"/>
      <c r="AE10" s="2716"/>
      <c r="AF10" s="2716"/>
      <c r="AG10" s="2719"/>
      <c r="AH10" s="547"/>
    </row>
    <row r="11" spans="1:34" ht="15.75" customHeight="1">
      <c r="A11" s="2"/>
      <c r="B11" s="1660"/>
      <c r="C11" s="430"/>
      <c r="D11" s="465" t="s">
        <v>1913</v>
      </c>
      <c r="E11" s="1912"/>
      <c r="F11" s="1912"/>
      <c r="G11" s="1912"/>
      <c r="H11" s="1912"/>
      <c r="I11" s="1912"/>
      <c r="J11" s="1912"/>
      <c r="K11" s="1912"/>
      <c r="L11" s="1912"/>
      <c r="M11" s="1912"/>
      <c r="N11" s="1912"/>
      <c r="O11" s="1912"/>
      <c r="P11" s="1912"/>
      <c r="Q11" s="1912"/>
      <c r="R11" s="1912"/>
      <c r="S11" s="1912"/>
      <c r="T11" s="1912"/>
      <c r="U11" s="1912"/>
      <c r="V11" s="1912"/>
      <c r="W11" s="1912"/>
      <c r="X11" s="1912"/>
      <c r="Y11" s="1912"/>
      <c r="Z11" s="1912"/>
      <c r="AA11" s="1912"/>
      <c r="AB11" s="1912"/>
      <c r="AC11" s="1912"/>
      <c r="AD11" s="1912"/>
      <c r="AE11" s="1912"/>
      <c r="AF11" s="1912"/>
      <c r="AG11" s="735"/>
      <c r="AH11" s="735"/>
    </row>
    <row r="12" spans="1:34" ht="9.75" customHeight="1">
      <c r="A12" s="2"/>
      <c r="B12" s="382"/>
      <c r="C12" s="430"/>
      <c r="D12" s="1913"/>
      <c r="E12" s="1913"/>
      <c r="F12" s="1913"/>
      <c r="G12" s="1913"/>
      <c r="H12" s="1913"/>
      <c r="I12" s="1913"/>
      <c r="J12" s="735"/>
      <c r="K12" s="735"/>
      <c r="L12" s="735"/>
      <c r="M12" s="735"/>
      <c r="N12" s="735"/>
      <c r="O12" s="735"/>
      <c r="P12" s="735"/>
      <c r="Q12" s="735"/>
      <c r="R12" s="735"/>
      <c r="S12" s="735"/>
      <c r="T12" s="735"/>
      <c r="U12" s="735"/>
      <c r="V12" s="735"/>
      <c r="W12" s="735"/>
      <c r="X12" s="735"/>
      <c r="Y12" s="735"/>
      <c r="Z12" s="735"/>
      <c r="AA12" s="735"/>
      <c r="AB12" s="735"/>
      <c r="AC12" s="735"/>
      <c r="AD12" s="735"/>
      <c r="AE12" s="735"/>
      <c r="AF12" s="735"/>
      <c r="AG12" s="735"/>
      <c r="AH12" s="427"/>
    </row>
    <row r="13" spans="1:34" ht="15.75" customHeight="1">
      <c r="A13" s="2"/>
      <c r="B13" s="382"/>
      <c r="C13" s="428"/>
      <c r="D13" s="429" t="s">
        <v>1914</v>
      </c>
      <c r="E13" s="1912"/>
      <c r="F13" s="1912"/>
      <c r="G13" s="1912"/>
      <c r="H13" s="1912"/>
      <c r="I13" s="1912"/>
      <c r="J13" s="1912"/>
      <c r="K13" s="1912"/>
      <c r="L13" s="1912"/>
      <c r="M13" s="1912"/>
      <c r="N13" s="1912"/>
      <c r="O13" s="1912"/>
      <c r="P13" s="1912"/>
      <c r="Q13" s="1912"/>
      <c r="R13" s="1912"/>
      <c r="S13" s="1912"/>
      <c r="T13" s="1912"/>
      <c r="U13" s="1912"/>
      <c r="V13" s="1912"/>
      <c r="W13" s="1912"/>
      <c r="X13" s="1912"/>
      <c r="Y13" s="1912"/>
      <c r="Z13" s="1912"/>
      <c r="AA13" s="1912"/>
      <c r="AB13" s="1912"/>
      <c r="AC13" s="1912"/>
      <c r="AD13" s="1912"/>
      <c r="AE13" s="1912"/>
      <c r="AF13" s="1912"/>
      <c r="AG13" s="1912"/>
      <c r="AH13" s="429"/>
    </row>
    <row r="14" spans="1:34" ht="15.75" customHeight="1">
      <c r="A14" s="2"/>
      <c r="B14" s="1660"/>
      <c r="C14" s="428"/>
      <c r="D14" s="2720" t="s">
        <v>1915</v>
      </c>
      <c r="E14" s="2711"/>
      <c r="F14" s="2711"/>
      <c r="G14" s="2711"/>
      <c r="H14" s="2711"/>
      <c r="I14" s="2711"/>
      <c r="J14" s="2711"/>
      <c r="K14" s="2711"/>
      <c r="L14" s="2711"/>
      <c r="M14" s="2711"/>
      <c r="N14" s="2711"/>
      <c r="O14" s="2711"/>
      <c r="P14" s="2711"/>
      <c r="Q14" s="2711"/>
      <c r="R14" s="2711"/>
      <c r="S14" s="2711"/>
      <c r="T14" s="2711"/>
      <c r="U14" s="2711"/>
      <c r="V14" s="2711"/>
      <c r="W14" s="2711"/>
      <c r="X14" s="2711"/>
      <c r="Y14" s="2711"/>
      <c r="Z14" s="2711"/>
      <c r="AA14" s="2711"/>
      <c r="AB14" s="2711"/>
      <c r="AC14" s="2711"/>
      <c r="AD14" s="2711"/>
      <c r="AE14" s="2711"/>
      <c r="AF14" s="2711"/>
      <c r="AG14" s="2711"/>
      <c r="AH14" s="429"/>
    </row>
    <row r="15" spans="1:34" ht="15.75" customHeight="1">
      <c r="A15" s="2"/>
      <c r="B15" s="1660"/>
      <c r="C15" s="428"/>
      <c r="D15" s="1914"/>
      <c r="E15" s="2711" t="s">
        <v>1916</v>
      </c>
      <c r="F15" s="2711"/>
      <c r="G15" s="2711"/>
      <c r="H15" s="2711"/>
      <c r="I15" s="2711"/>
      <c r="J15" s="2711"/>
      <c r="K15" s="2711"/>
      <c r="L15" s="2711"/>
      <c r="M15" s="2711"/>
      <c r="N15" s="2711"/>
      <c r="O15" s="2711"/>
      <c r="P15" s="2711"/>
      <c r="Q15" s="2711"/>
      <c r="R15" s="2711"/>
      <c r="S15" s="2711"/>
      <c r="T15" s="2711"/>
      <c r="U15" s="2711"/>
      <c r="V15" s="2711"/>
      <c r="W15" s="2711"/>
      <c r="X15" s="2711"/>
      <c r="Y15" s="2711"/>
      <c r="Z15" s="2711"/>
      <c r="AA15" s="2711"/>
      <c r="AB15" s="2711"/>
      <c r="AC15" s="2711"/>
      <c r="AD15" s="2711"/>
      <c r="AE15" s="2711"/>
      <c r="AF15" s="2711"/>
      <c r="AG15" s="1914"/>
      <c r="AH15" s="429"/>
    </row>
    <row r="17" spans="1:33" ht="14.25" thickBot="1"/>
    <row r="18" spans="1:33" ht="29.25" customHeight="1">
      <c r="A18" s="2"/>
      <c r="B18" s="382"/>
      <c r="L18" s="562"/>
      <c r="M18" s="566"/>
      <c r="N18" s="2696" t="s">
        <v>1256</v>
      </c>
      <c r="O18" s="2697"/>
      <c r="P18" s="2697"/>
      <c r="Q18" s="2697"/>
      <c r="R18" s="2697"/>
      <c r="S18" s="2697"/>
      <c r="T18" s="2697"/>
      <c r="U18" s="2697"/>
      <c r="V18" s="2697"/>
      <c r="W18" s="567"/>
      <c r="X18" s="589"/>
      <c r="Y18" s="2721"/>
      <c r="Z18" s="2721"/>
      <c r="AA18" s="592"/>
      <c r="AB18" s="572" t="s">
        <v>42</v>
      </c>
      <c r="AC18" s="592"/>
      <c r="AD18" s="572" t="s">
        <v>43</v>
      </c>
      <c r="AE18" s="592"/>
      <c r="AF18" s="572" t="s">
        <v>192</v>
      </c>
      <c r="AG18" s="573"/>
    </row>
    <row r="19" spans="1:33" ht="24" customHeight="1">
      <c r="A19" s="2"/>
      <c r="B19" s="546"/>
      <c r="L19" s="1974"/>
      <c r="M19" s="1976"/>
      <c r="N19" s="2698" t="s">
        <v>933</v>
      </c>
      <c r="O19" s="2698"/>
      <c r="P19" s="2698"/>
      <c r="Q19" s="2698"/>
      <c r="R19" s="2698"/>
      <c r="S19" s="2698"/>
      <c r="T19" s="2698"/>
      <c r="U19" s="2698"/>
      <c r="V19" s="2698"/>
      <c r="W19" s="571"/>
      <c r="X19" s="590"/>
      <c r="Y19" s="2700"/>
      <c r="Z19" s="2700"/>
      <c r="AA19" s="593"/>
      <c r="AB19" s="570" t="s">
        <v>42</v>
      </c>
      <c r="AC19" s="593"/>
      <c r="AD19" s="570" t="s">
        <v>43</v>
      </c>
      <c r="AE19" s="593"/>
      <c r="AF19" s="570" t="s">
        <v>192</v>
      </c>
      <c r="AG19" s="565"/>
    </row>
    <row r="20" spans="1:33" s="861" customFormat="1" ht="24" customHeight="1">
      <c r="A20" s="859"/>
      <c r="B20" s="860"/>
      <c r="L20" s="862"/>
      <c r="M20" s="863"/>
      <c r="N20" s="2710" t="s">
        <v>1451</v>
      </c>
      <c r="O20" s="2710"/>
      <c r="P20" s="2710"/>
      <c r="Q20" s="2710"/>
      <c r="R20" s="2710"/>
      <c r="S20" s="2710"/>
      <c r="T20" s="2710"/>
      <c r="U20" s="2710"/>
      <c r="V20" s="2710"/>
      <c r="W20" s="1468"/>
      <c r="X20" s="1469"/>
      <c r="Y20" s="2686"/>
      <c r="Z20" s="2686"/>
      <c r="AA20" s="594"/>
      <c r="AB20" s="460" t="s">
        <v>42</v>
      </c>
      <c r="AC20" s="594"/>
      <c r="AD20" s="460" t="s">
        <v>43</v>
      </c>
      <c r="AE20" s="594"/>
      <c r="AF20" s="460" t="s">
        <v>192</v>
      </c>
      <c r="AG20" s="1470"/>
    </row>
    <row r="21" spans="1:33" s="861" customFormat="1" ht="24" customHeight="1">
      <c r="A21" s="859"/>
      <c r="B21" s="860"/>
      <c r="L21" s="862"/>
      <c r="M21" s="864"/>
      <c r="N21" s="2698" t="s">
        <v>933</v>
      </c>
      <c r="O21" s="2698"/>
      <c r="P21" s="2698"/>
      <c r="Q21" s="2698"/>
      <c r="R21" s="2698"/>
      <c r="S21" s="2698"/>
      <c r="T21" s="2698"/>
      <c r="U21" s="2698"/>
      <c r="V21" s="2698"/>
      <c r="W21" s="1471"/>
      <c r="X21" s="570"/>
      <c r="Y21" s="2700"/>
      <c r="Z21" s="2700"/>
      <c r="AA21" s="593"/>
      <c r="AB21" s="570" t="s">
        <v>42</v>
      </c>
      <c r="AC21" s="593"/>
      <c r="AD21" s="570" t="s">
        <v>43</v>
      </c>
      <c r="AE21" s="593"/>
      <c r="AF21" s="570" t="s">
        <v>192</v>
      </c>
      <c r="AG21" s="565"/>
    </row>
    <row r="22" spans="1:33" ht="24" customHeight="1" thickBot="1">
      <c r="A22" s="2"/>
      <c r="B22" s="382"/>
      <c r="L22" s="562"/>
      <c r="M22" s="569"/>
      <c r="N22" s="2707" t="s">
        <v>932</v>
      </c>
      <c r="O22" s="2708"/>
      <c r="P22" s="2708"/>
      <c r="Q22" s="2708"/>
      <c r="R22" s="2708"/>
      <c r="S22" s="2708"/>
      <c r="T22" s="2708"/>
      <c r="U22" s="2708"/>
      <c r="V22" s="2708"/>
      <c r="W22" s="568"/>
      <c r="X22" s="591"/>
      <c r="Y22" s="2701"/>
      <c r="Z22" s="2701"/>
      <c r="AA22" s="595"/>
      <c r="AB22" s="453" t="s">
        <v>42</v>
      </c>
      <c r="AC22" s="595"/>
      <c r="AD22" s="453" t="s">
        <v>43</v>
      </c>
      <c r="AE22" s="595"/>
      <c r="AF22" s="453" t="s">
        <v>192</v>
      </c>
      <c r="AG22" s="462"/>
    </row>
    <row r="23" spans="1:33" ht="15" customHeight="1" thickTop="1">
      <c r="A23" s="2"/>
      <c r="B23" s="382"/>
      <c r="L23" s="563"/>
      <c r="M23" s="2671" t="s">
        <v>207</v>
      </c>
      <c r="N23" s="2672"/>
      <c r="O23" s="2672"/>
      <c r="P23" s="2672"/>
      <c r="Q23" s="2673"/>
      <c r="R23" s="2688" t="s">
        <v>820</v>
      </c>
      <c r="S23" s="2689"/>
      <c r="T23" s="2689"/>
      <c r="U23" s="2687"/>
      <c r="V23" s="2687"/>
      <c r="W23" s="463" t="s">
        <v>212</v>
      </c>
      <c r="X23" s="463" t="s">
        <v>213</v>
      </c>
      <c r="Y23" s="2709"/>
      <c r="Z23" s="2709"/>
      <c r="AA23" s="596"/>
      <c r="AB23" s="575" t="s">
        <v>42</v>
      </c>
      <c r="AC23" s="596"/>
      <c r="AD23" s="575" t="s">
        <v>43</v>
      </c>
      <c r="AE23" s="596"/>
      <c r="AF23" s="575" t="s">
        <v>192</v>
      </c>
      <c r="AG23" s="464" t="s">
        <v>214</v>
      </c>
    </row>
    <row r="24" spans="1:33" ht="15" customHeight="1">
      <c r="A24" s="2"/>
      <c r="B24" s="382"/>
      <c r="L24" s="563"/>
      <c r="M24" s="2704" t="s">
        <v>215</v>
      </c>
      <c r="N24" s="2705"/>
      <c r="O24" s="2705"/>
      <c r="P24" s="2705"/>
      <c r="Q24" s="2706"/>
      <c r="R24" s="2690" t="s">
        <v>821</v>
      </c>
      <c r="S24" s="2691"/>
      <c r="T24" s="2691"/>
      <c r="U24" s="2699"/>
      <c r="V24" s="2699"/>
      <c r="W24" s="458" t="s">
        <v>212</v>
      </c>
      <c r="X24" s="458" t="s">
        <v>180</v>
      </c>
      <c r="Y24" s="2700"/>
      <c r="Z24" s="2700"/>
      <c r="AA24" s="597"/>
      <c r="AB24" s="576" t="s">
        <v>42</v>
      </c>
      <c r="AC24" s="597"/>
      <c r="AD24" s="576" t="s">
        <v>43</v>
      </c>
      <c r="AE24" s="597"/>
      <c r="AF24" s="576" t="s">
        <v>192</v>
      </c>
      <c r="AG24" s="459" t="s">
        <v>214</v>
      </c>
    </row>
    <row r="25" spans="1:33" ht="15" customHeight="1">
      <c r="L25" s="563"/>
      <c r="M25" s="2702" t="s">
        <v>208</v>
      </c>
      <c r="N25" s="2684"/>
      <c r="O25" s="2684"/>
      <c r="P25" s="2684"/>
      <c r="Q25" s="2703"/>
      <c r="R25" s="2692" t="s">
        <v>820</v>
      </c>
      <c r="S25" s="2693"/>
      <c r="T25" s="2693"/>
      <c r="U25" s="2694"/>
      <c r="V25" s="2694"/>
      <c r="W25" s="460" t="s">
        <v>212</v>
      </c>
      <c r="X25" s="460" t="s">
        <v>213</v>
      </c>
      <c r="Y25" s="2686"/>
      <c r="Z25" s="2686"/>
      <c r="AA25" s="594"/>
      <c r="AB25" s="579" t="s">
        <v>42</v>
      </c>
      <c r="AC25" s="594"/>
      <c r="AD25" s="579" t="s">
        <v>43</v>
      </c>
      <c r="AE25" s="594"/>
      <c r="AF25" s="579" t="s">
        <v>192</v>
      </c>
      <c r="AG25" s="461" t="s">
        <v>214</v>
      </c>
    </row>
    <row r="26" spans="1:33" ht="15" customHeight="1">
      <c r="L26" s="563"/>
      <c r="M26" s="2704" t="s">
        <v>215</v>
      </c>
      <c r="N26" s="2705"/>
      <c r="O26" s="2705"/>
      <c r="P26" s="2705"/>
      <c r="Q26" s="2706"/>
      <c r="R26" s="2690" t="s">
        <v>821</v>
      </c>
      <c r="S26" s="2691"/>
      <c r="T26" s="2691"/>
      <c r="U26" s="2699"/>
      <c r="V26" s="2699"/>
      <c r="W26" s="454" t="s">
        <v>212</v>
      </c>
      <c r="X26" s="454" t="s">
        <v>180</v>
      </c>
      <c r="Y26" s="2695"/>
      <c r="Z26" s="2695"/>
      <c r="AA26" s="598"/>
      <c r="AB26" s="577" t="s">
        <v>42</v>
      </c>
      <c r="AC26" s="598"/>
      <c r="AD26" s="577" t="s">
        <v>43</v>
      </c>
      <c r="AE26" s="598"/>
      <c r="AF26" s="577" t="s">
        <v>192</v>
      </c>
      <c r="AG26" s="456" t="s">
        <v>214</v>
      </c>
    </row>
    <row r="27" spans="1:33" ht="15" customHeight="1">
      <c r="L27" s="563"/>
      <c r="M27" s="2674" t="s">
        <v>209</v>
      </c>
      <c r="N27" s="2675"/>
      <c r="O27" s="2675"/>
      <c r="P27" s="2675"/>
      <c r="Q27" s="2676"/>
      <c r="R27" s="2683" t="s">
        <v>820</v>
      </c>
      <c r="S27" s="2684"/>
      <c r="T27" s="2684"/>
      <c r="U27" s="2685"/>
      <c r="V27" s="2685"/>
      <c r="W27" s="453" t="s">
        <v>212</v>
      </c>
      <c r="X27" s="453"/>
      <c r="Y27" s="453"/>
      <c r="Z27" s="453"/>
      <c r="AA27" s="453"/>
      <c r="AB27" s="453"/>
      <c r="AC27" s="453"/>
      <c r="AD27" s="453"/>
      <c r="AE27" s="453"/>
      <c r="AF27" s="453"/>
      <c r="AG27" s="455"/>
    </row>
    <row r="28" spans="1:33" ht="15" customHeight="1" thickBot="1">
      <c r="L28" s="563"/>
      <c r="M28" s="2677"/>
      <c r="N28" s="2678"/>
      <c r="O28" s="2678"/>
      <c r="P28" s="2678"/>
      <c r="Q28" s="2679"/>
      <c r="R28" s="2680" t="s">
        <v>821</v>
      </c>
      <c r="S28" s="2681"/>
      <c r="T28" s="2681"/>
      <c r="U28" s="2682"/>
      <c r="V28" s="2682"/>
      <c r="W28" s="466" t="s">
        <v>212</v>
      </c>
      <c r="X28" s="466"/>
      <c r="Y28" s="466"/>
      <c r="Z28" s="466"/>
      <c r="AA28" s="466"/>
      <c r="AB28" s="466"/>
      <c r="AC28" s="466"/>
      <c r="AD28" s="466"/>
      <c r="AE28" s="466"/>
      <c r="AF28" s="466"/>
      <c r="AG28" s="467"/>
    </row>
    <row r="29" spans="1:33" ht="15.75" customHeight="1"/>
    <row r="30" spans="1:33" ht="14.25" customHeight="1">
      <c r="W30" s="2668" t="s">
        <v>3</v>
      </c>
      <c r="X30" s="2669"/>
      <c r="Y30" s="2669"/>
      <c r="Z30" s="2669"/>
      <c r="AA30" s="2669"/>
      <c r="AB30" s="2669"/>
      <c r="AC30" s="2669"/>
      <c r="AD30" s="2669"/>
      <c r="AE30" s="2669"/>
      <c r="AF30" s="2669"/>
      <c r="AG30" s="2670"/>
    </row>
    <row r="31" spans="1:33" ht="12.75" customHeight="1">
      <c r="D31" s="1975"/>
      <c r="E31" s="6268" t="s">
        <v>2102</v>
      </c>
      <c r="F31" s="6269"/>
      <c r="G31" s="6269"/>
      <c r="H31" s="6269"/>
      <c r="I31" s="6269"/>
      <c r="J31" s="6269"/>
      <c r="K31" s="6269"/>
      <c r="L31" s="6269"/>
      <c r="M31" s="6269"/>
      <c r="N31" s="6269"/>
      <c r="O31" s="6269"/>
      <c r="P31" s="6269"/>
      <c r="Q31" s="6269"/>
      <c r="R31" s="6269"/>
      <c r="S31" s="6269"/>
      <c r="T31" s="6269"/>
      <c r="W31" s="2668" t="s">
        <v>1795</v>
      </c>
      <c r="X31" s="2669"/>
      <c r="Y31" s="2669"/>
      <c r="Z31" s="2669"/>
      <c r="AA31" s="2669"/>
      <c r="AB31" s="2669"/>
      <c r="AC31" s="2669"/>
      <c r="AD31" s="2669"/>
      <c r="AE31" s="2669"/>
      <c r="AF31" s="2669"/>
      <c r="AG31" s="2670"/>
    </row>
    <row r="32" spans="1:33" ht="14.25" customHeight="1">
      <c r="W32" s="60" t="s">
        <v>4</v>
      </c>
      <c r="X32" s="60"/>
      <c r="Y32" s="60"/>
      <c r="Z32" s="60"/>
      <c r="AA32" s="60"/>
      <c r="AB32" s="60"/>
      <c r="AC32" s="60"/>
      <c r="AD32" s="60"/>
      <c r="AE32" s="60"/>
      <c r="AF32" s="60"/>
      <c r="AG32" s="60"/>
    </row>
    <row r="33" spans="4:20">
      <c r="D33" s="1977"/>
      <c r="E33" s="6268" t="s">
        <v>2101</v>
      </c>
      <c r="F33" s="6270"/>
      <c r="G33" s="6270"/>
      <c r="H33" s="6270"/>
      <c r="I33" s="6270"/>
      <c r="J33" s="6270"/>
      <c r="K33" s="6270"/>
      <c r="L33" s="6270"/>
      <c r="M33" s="6270"/>
      <c r="N33" s="6270"/>
      <c r="O33" s="6269"/>
      <c r="P33" s="6269"/>
      <c r="Q33" s="6269"/>
      <c r="R33" s="6269"/>
      <c r="S33" s="6269"/>
      <c r="T33" s="6269"/>
    </row>
    <row r="34" spans="4:20" ht="21.75" customHeight="1"/>
    <row r="35" spans="4:20" ht="13.5" customHeight="1">
      <c r="G35" s="465"/>
      <c r="H35" s="465"/>
      <c r="I35" s="465"/>
      <c r="J35" s="465"/>
      <c r="K35" s="465"/>
      <c r="L35" s="465"/>
      <c r="M35" s="465"/>
      <c r="N35" s="465"/>
    </row>
    <row r="36" spans="4:20" ht="24.75" customHeight="1"/>
  </sheetData>
  <mergeCells count="55">
    <mergeCell ref="B1:AH1"/>
    <mergeCell ref="D10:J10"/>
    <mergeCell ref="D9:J9"/>
    <mergeCell ref="K9:N9"/>
    <mergeCell ref="K10:N10"/>
    <mergeCell ref="O9:AG9"/>
    <mergeCell ref="B3:AH3"/>
    <mergeCell ref="D8:J8"/>
    <mergeCell ref="D7:J7"/>
    <mergeCell ref="K7:N7"/>
    <mergeCell ref="AA7:AC7"/>
    <mergeCell ref="AD7:AG7"/>
    <mergeCell ref="O7:Z7"/>
    <mergeCell ref="O8:AG8"/>
    <mergeCell ref="K8:N8"/>
    <mergeCell ref="E15:AF15"/>
    <mergeCell ref="W10:Y10"/>
    <mergeCell ref="O10:V10"/>
    <mergeCell ref="Z10:AG10"/>
    <mergeCell ref="Y20:Z20"/>
    <mergeCell ref="D14:AG14"/>
    <mergeCell ref="Y18:Z18"/>
    <mergeCell ref="Y19:Z19"/>
    <mergeCell ref="Y26:Z26"/>
    <mergeCell ref="N18:V18"/>
    <mergeCell ref="N19:V19"/>
    <mergeCell ref="U24:V24"/>
    <mergeCell ref="R26:T26"/>
    <mergeCell ref="U26:V26"/>
    <mergeCell ref="N21:V21"/>
    <mergeCell ref="Y21:Z21"/>
    <mergeCell ref="Y22:Z22"/>
    <mergeCell ref="M25:Q25"/>
    <mergeCell ref="M26:Q26"/>
    <mergeCell ref="M24:Q24"/>
    <mergeCell ref="N22:V22"/>
    <mergeCell ref="Y23:Z23"/>
    <mergeCell ref="Y24:Z24"/>
    <mergeCell ref="N20:V20"/>
    <mergeCell ref="E31:T31"/>
    <mergeCell ref="E33:T33"/>
    <mergeCell ref="W30:AG30"/>
    <mergeCell ref="W31:AG31"/>
    <mergeCell ref="M23:Q23"/>
    <mergeCell ref="M27:Q28"/>
    <mergeCell ref="R28:T28"/>
    <mergeCell ref="U28:V28"/>
    <mergeCell ref="R27:T27"/>
    <mergeCell ref="U27:V27"/>
    <mergeCell ref="Y25:Z25"/>
    <mergeCell ref="U23:V23"/>
    <mergeCell ref="R23:T23"/>
    <mergeCell ref="R24:T24"/>
    <mergeCell ref="R25:T25"/>
    <mergeCell ref="U25:V25"/>
  </mergeCells>
  <phoneticPr fontId="3"/>
  <conditionalFormatting sqref="Y21:Z21">
    <cfRule type="containsBlanks" dxfId="17" priority="25">
      <formula>LEN(TRIM(Y21))=0</formula>
    </cfRule>
  </conditionalFormatting>
  <conditionalFormatting sqref="Y20:Z20">
    <cfRule type="containsBlanks" dxfId="16" priority="24">
      <formula>LEN(TRIM(Y20))=0</formula>
    </cfRule>
  </conditionalFormatting>
  <conditionalFormatting sqref="Y20:Z21">
    <cfRule type="colorScale" priority="22">
      <colorScale>
        <cfvo type="min"/>
        <cfvo type="max"/>
        <color rgb="FFFF7128"/>
        <color theme="8" tint="0.79998168889431442"/>
      </colorScale>
    </cfRule>
    <cfRule type="colorScale" priority="23">
      <colorScale>
        <cfvo type="min"/>
        <cfvo type="max"/>
        <color rgb="FFFF7128"/>
        <color theme="8" tint="0.79998168889431442"/>
      </colorScale>
    </cfRule>
  </conditionalFormatting>
  <conditionalFormatting sqref="Y18:Z18">
    <cfRule type="containsBlanks" dxfId="15" priority="21">
      <formula>LEN(TRIM(Y18))=0</formula>
    </cfRule>
  </conditionalFormatting>
  <conditionalFormatting sqref="Y18:Z18">
    <cfRule type="colorScale" priority="19">
      <colorScale>
        <cfvo type="min"/>
        <cfvo type="max"/>
        <color rgb="FFFF7128"/>
        <color theme="8" tint="0.79998168889431442"/>
      </colorScale>
    </cfRule>
    <cfRule type="colorScale" priority="20">
      <colorScale>
        <cfvo type="min"/>
        <cfvo type="max"/>
        <color rgb="FFFF7128"/>
        <color theme="8" tint="0.79998168889431442"/>
      </colorScale>
    </cfRule>
  </conditionalFormatting>
  <conditionalFormatting sqref="Y19:Z19">
    <cfRule type="containsBlanks" dxfId="14" priority="18">
      <formula>LEN(TRIM(Y19))=0</formula>
    </cfRule>
  </conditionalFormatting>
  <conditionalFormatting sqref="Y19:Z19">
    <cfRule type="colorScale" priority="16">
      <colorScale>
        <cfvo type="min"/>
        <cfvo type="max"/>
        <color rgb="FFFF7128"/>
        <color theme="8" tint="0.79998168889431442"/>
      </colorScale>
    </cfRule>
    <cfRule type="colorScale" priority="17">
      <colorScale>
        <cfvo type="min"/>
        <cfvo type="max"/>
        <color rgb="FFFF7128"/>
        <color theme="8" tint="0.79998168889431442"/>
      </colorScale>
    </cfRule>
  </conditionalFormatting>
  <conditionalFormatting sqref="Y22:Z22">
    <cfRule type="containsBlanks" dxfId="13" priority="15">
      <formula>LEN(TRIM(Y22))=0</formula>
    </cfRule>
  </conditionalFormatting>
  <conditionalFormatting sqref="Y22:Z22">
    <cfRule type="colorScale" priority="13">
      <colorScale>
        <cfvo type="min"/>
        <cfvo type="max"/>
        <color rgb="FFFF7128"/>
        <color theme="8" tint="0.79998168889431442"/>
      </colorScale>
    </cfRule>
    <cfRule type="colorScale" priority="14">
      <colorScale>
        <cfvo type="min"/>
        <cfvo type="max"/>
        <color rgb="FFFF7128"/>
        <color theme="8" tint="0.79998168889431442"/>
      </colorScale>
    </cfRule>
  </conditionalFormatting>
  <conditionalFormatting sqref="Y23:Z23">
    <cfRule type="containsBlanks" dxfId="12" priority="12">
      <formula>LEN(TRIM(Y23))=0</formula>
    </cfRule>
  </conditionalFormatting>
  <conditionalFormatting sqref="Y23:Z23">
    <cfRule type="colorScale" priority="10">
      <colorScale>
        <cfvo type="min"/>
        <cfvo type="max"/>
        <color rgb="FFFF7128"/>
        <color theme="8" tint="0.79998168889431442"/>
      </colorScale>
    </cfRule>
    <cfRule type="colorScale" priority="11">
      <colorScale>
        <cfvo type="min"/>
        <cfvo type="max"/>
        <color rgb="FFFF7128"/>
        <color theme="8" tint="0.79998168889431442"/>
      </colorScale>
    </cfRule>
  </conditionalFormatting>
  <conditionalFormatting sqref="Y26:Z26">
    <cfRule type="containsBlanks" dxfId="11" priority="9">
      <formula>LEN(TRIM(Y26))=0</formula>
    </cfRule>
  </conditionalFormatting>
  <conditionalFormatting sqref="Y26:Z26">
    <cfRule type="colorScale" priority="7">
      <colorScale>
        <cfvo type="min"/>
        <cfvo type="max"/>
        <color rgb="FFFF7128"/>
        <color theme="8" tint="0.79998168889431442"/>
      </colorScale>
    </cfRule>
    <cfRule type="colorScale" priority="8">
      <colorScale>
        <cfvo type="min"/>
        <cfvo type="max"/>
        <color rgb="FFFF7128"/>
        <color theme="8" tint="0.79998168889431442"/>
      </colorScale>
    </cfRule>
  </conditionalFormatting>
  <conditionalFormatting sqref="Y25:Z25">
    <cfRule type="containsBlanks" dxfId="10" priority="6">
      <formula>LEN(TRIM(Y25))=0</formula>
    </cfRule>
  </conditionalFormatting>
  <conditionalFormatting sqref="Y25:Z25">
    <cfRule type="colorScale" priority="4">
      <colorScale>
        <cfvo type="min"/>
        <cfvo type="max"/>
        <color rgb="FFFF7128"/>
        <color theme="8" tint="0.79998168889431442"/>
      </colorScale>
    </cfRule>
    <cfRule type="colorScale" priority="5">
      <colorScale>
        <cfvo type="min"/>
        <cfvo type="max"/>
        <color rgb="FFFF7128"/>
        <color theme="8" tint="0.79998168889431442"/>
      </colorScale>
    </cfRule>
  </conditionalFormatting>
  <conditionalFormatting sqref="Y24:Z24">
    <cfRule type="containsBlanks" dxfId="9" priority="3">
      <formula>LEN(TRIM(Y24))=0</formula>
    </cfRule>
  </conditionalFormatting>
  <conditionalFormatting sqref="Y24:Z24">
    <cfRule type="colorScale" priority="1">
      <colorScale>
        <cfvo type="min"/>
        <cfvo type="max"/>
        <color rgb="FFFF7128"/>
        <color theme="8" tint="0.79998168889431442"/>
      </colorScale>
    </cfRule>
    <cfRule type="colorScale" priority="2">
      <colorScale>
        <cfvo type="min"/>
        <cfvo type="max"/>
        <color rgb="FFFF7128"/>
        <color theme="8" tint="0.79998168889431442"/>
      </colorScale>
    </cfRule>
  </conditionalFormatting>
  <dataValidations count="1">
    <dataValidation type="list" errorStyle="information" allowBlank="1" showInputMessage="1" showErrorMessage="1" sqref="Y18:Z26">
      <formula1>"　,昭和,平成,令和"</formula1>
    </dataValidation>
  </dataValidations>
  <printOptions horizontalCentered="1"/>
  <pageMargins left="0.70866141732283472" right="0.31496062992125984" top="0.39370078740157483" bottom="0.39370078740157483" header="0" footer="0"/>
  <pageSetup paperSize="9" orientation="portrait" cellComments="asDisplayed"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62"/>
  <sheetViews>
    <sheetView showGridLines="0" zoomScaleNormal="100" zoomScaleSheetLayoutView="100" workbookViewId="0">
      <selection activeCell="H4" sqref="H4"/>
    </sheetView>
  </sheetViews>
  <sheetFormatPr defaultColWidth="8" defaultRowHeight="12"/>
  <cols>
    <col min="1" max="1" width="1.5" style="1655" customWidth="1"/>
    <col min="2" max="2" width="1.625" style="1655" customWidth="1"/>
    <col min="3" max="25" width="2.375" style="1655" customWidth="1"/>
    <col min="26" max="26" width="2.625" style="1655" customWidth="1"/>
    <col min="27" max="37" width="2.375" style="1655" customWidth="1"/>
    <col min="38" max="38" width="2.125" style="1655" customWidth="1"/>
    <col min="39" max="68" width="2.375" style="1655" customWidth="1"/>
    <col min="69" max="16384" width="8" style="1655"/>
  </cols>
  <sheetData>
    <row r="1" spans="1:38" ht="14.1" customHeight="1">
      <c r="B1" s="3333" t="s">
        <v>1945</v>
      </c>
      <c r="C1" s="3401"/>
      <c r="D1" s="3401"/>
      <c r="E1" s="3401"/>
      <c r="F1" s="3401"/>
      <c r="G1" s="3401"/>
      <c r="H1" s="3401"/>
      <c r="I1" s="3401"/>
      <c r="J1" s="3401"/>
      <c r="K1" s="3401"/>
      <c r="L1" s="3401"/>
      <c r="M1" s="3401"/>
      <c r="N1" s="3401"/>
      <c r="O1" s="3401"/>
      <c r="P1" s="3401"/>
      <c r="Q1" s="3401"/>
      <c r="R1" s="3401"/>
      <c r="S1" s="3401"/>
      <c r="T1" s="3401"/>
      <c r="U1" s="3401"/>
      <c r="V1" s="3401"/>
      <c r="W1" s="3401"/>
      <c r="X1" s="3401"/>
      <c r="Y1" s="3401"/>
      <c r="Z1" s="3401"/>
      <c r="AA1" s="3401"/>
      <c r="AB1" s="3401"/>
      <c r="AC1" s="3401"/>
      <c r="AD1" s="3401"/>
      <c r="AE1" s="3401"/>
      <c r="AF1" s="3401"/>
      <c r="AG1" s="3401"/>
      <c r="AH1" s="3401"/>
      <c r="AI1" s="3401"/>
      <c r="AJ1" s="3401"/>
      <c r="AK1" s="3401"/>
      <c r="AL1" s="3401"/>
    </row>
    <row r="2" spans="1:38" ht="5.0999999999999996" customHeight="1" thickBot="1"/>
    <row r="3" spans="1:38" ht="14.1" customHeight="1">
      <c r="B3" s="3050" t="s">
        <v>634</v>
      </c>
      <c r="C3" s="3051"/>
      <c r="D3" s="3051"/>
      <c r="E3" s="3051"/>
      <c r="F3" s="3051"/>
      <c r="G3" s="3051"/>
      <c r="H3" s="3051"/>
      <c r="I3" s="3051"/>
      <c r="J3" s="3051"/>
      <c r="K3" s="3051"/>
      <c r="L3" s="3051"/>
      <c r="M3" s="3051"/>
      <c r="N3" s="3051"/>
      <c r="O3" s="3051"/>
      <c r="P3" s="3051"/>
      <c r="Q3" s="3051"/>
      <c r="R3" s="3051"/>
      <c r="S3" s="3051"/>
      <c r="T3" s="3051"/>
      <c r="U3" s="3051"/>
      <c r="V3" s="3051"/>
      <c r="W3" s="3051"/>
      <c r="X3" s="3051"/>
      <c r="Y3" s="3051"/>
      <c r="Z3" s="3336" t="s">
        <v>182</v>
      </c>
      <c r="AA3" s="3051"/>
      <c r="AB3" s="3051"/>
      <c r="AC3" s="3051"/>
      <c r="AD3" s="3051"/>
      <c r="AE3" s="3051"/>
      <c r="AF3" s="3051"/>
      <c r="AG3" s="3051"/>
      <c r="AH3" s="3051"/>
      <c r="AI3" s="3051"/>
      <c r="AJ3" s="3051"/>
      <c r="AK3" s="3051"/>
      <c r="AL3" s="3052"/>
    </row>
    <row r="4" spans="1:38" ht="14.1" customHeight="1">
      <c r="B4" s="1420"/>
      <c r="C4" s="1797"/>
      <c r="D4" s="1797"/>
      <c r="E4" s="1797"/>
      <c r="F4" s="1797"/>
      <c r="G4" s="1797"/>
      <c r="H4" s="1797"/>
      <c r="I4" s="1797"/>
      <c r="J4" s="1797"/>
      <c r="K4" s="1797"/>
      <c r="L4" s="1797"/>
      <c r="M4" s="1797"/>
      <c r="N4" s="1797"/>
      <c r="O4" s="1797"/>
      <c r="P4" s="1797"/>
      <c r="Q4" s="1797"/>
      <c r="R4" s="1797"/>
      <c r="S4" s="1797"/>
      <c r="T4" s="1797"/>
      <c r="U4" s="1797"/>
      <c r="V4" s="1797"/>
      <c r="W4" s="1797"/>
      <c r="X4" s="1797"/>
      <c r="Y4" s="603"/>
      <c r="Z4" s="1798"/>
      <c r="AA4" s="1799"/>
      <c r="AB4" s="1799"/>
      <c r="AC4" s="1799"/>
      <c r="AD4" s="1799"/>
      <c r="AE4" s="1799"/>
      <c r="AF4" s="1799"/>
      <c r="AG4" s="1799"/>
      <c r="AH4" s="1799"/>
      <c r="AI4" s="1799"/>
      <c r="AJ4" s="1799"/>
      <c r="AK4" s="1799"/>
      <c r="AL4" s="320"/>
    </row>
    <row r="5" spans="1:38" ht="14.1" customHeight="1">
      <c r="A5" s="1653"/>
      <c r="B5" s="1800" t="s">
        <v>633</v>
      </c>
      <c r="C5" s="59"/>
      <c r="D5" s="59"/>
      <c r="E5" s="59"/>
      <c r="F5" s="59"/>
      <c r="G5" s="59"/>
      <c r="H5" s="59"/>
      <c r="I5" s="59"/>
      <c r="J5" s="59"/>
      <c r="K5" s="59"/>
      <c r="L5" s="59"/>
      <c r="M5" s="59"/>
      <c r="N5" s="59"/>
      <c r="O5" s="59"/>
      <c r="P5" s="59"/>
      <c r="Q5" s="59"/>
      <c r="R5" s="59"/>
      <c r="S5" s="59"/>
      <c r="T5" s="1753"/>
      <c r="U5" s="1753"/>
      <c r="V5" s="1748"/>
      <c r="W5" s="1753"/>
      <c r="X5" s="1753"/>
      <c r="Y5" s="1748"/>
      <c r="Z5" s="216"/>
      <c r="AA5" s="1750"/>
      <c r="AB5" s="1750"/>
      <c r="AC5" s="1750"/>
      <c r="AD5" s="1750"/>
      <c r="AE5" s="1750"/>
      <c r="AF5" s="1750"/>
      <c r="AG5" s="1750"/>
      <c r="AH5" s="1750"/>
      <c r="AI5" s="1750"/>
      <c r="AJ5" s="1750"/>
      <c r="AK5" s="1750"/>
      <c r="AL5" s="320"/>
    </row>
    <row r="6" spans="1:38" ht="14.1" customHeight="1">
      <c r="A6" s="1653"/>
      <c r="B6" s="1800"/>
      <c r="C6" s="59"/>
      <c r="D6" s="59"/>
      <c r="E6" s="59"/>
      <c r="F6" s="59"/>
      <c r="G6" s="59"/>
      <c r="H6" s="59"/>
      <c r="I6" s="59"/>
      <c r="J6" s="59"/>
      <c r="K6" s="59"/>
      <c r="L6" s="59"/>
      <c r="M6" s="59"/>
      <c r="N6" s="59"/>
      <c r="O6" s="59"/>
      <c r="P6" s="59"/>
      <c r="Q6" s="59"/>
      <c r="R6" s="59"/>
      <c r="S6" s="59"/>
      <c r="T6" s="1753"/>
      <c r="U6" s="1753"/>
      <c r="V6" s="1748"/>
      <c r="W6" s="1753"/>
      <c r="X6" s="1753"/>
      <c r="Y6" s="1748"/>
      <c r="Z6" s="216"/>
      <c r="AA6" s="1750"/>
      <c r="AB6" s="1750"/>
      <c r="AC6" s="1750"/>
      <c r="AD6" s="1750"/>
      <c r="AE6" s="1750"/>
      <c r="AF6" s="1750"/>
      <c r="AG6" s="1750"/>
      <c r="AH6" s="1750"/>
      <c r="AI6" s="1750"/>
      <c r="AJ6" s="1750"/>
      <c r="AK6" s="1750"/>
      <c r="AL6" s="320"/>
    </row>
    <row r="7" spans="1:38" ht="14.1" customHeight="1">
      <c r="A7" s="1653"/>
      <c r="B7" s="208"/>
      <c r="C7" s="1748" t="s">
        <v>89</v>
      </c>
      <c r="D7" s="1748"/>
      <c r="E7" s="1801"/>
      <c r="F7" s="1748"/>
      <c r="G7" s="1748"/>
      <c r="H7" s="1748"/>
      <c r="I7" s="1748"/>
      <c r="J7" s="1748"/>
      <c r="K7" s="1748"/>
      <c r="L7" s="1748"/>
      <c r="M7" s="1748"/>
      <c r="N7" s="1748"/>
      <c r="O7" s="1748"/>
      <c r="P7" s="1748"/>
      <c r="Q7" s="1748"/>
      <c r="R7" s="1755"/>
      <c r="S7" s="1755"/>
      <c r="T7" s="5"/>
      <c r="U7" s="1754"/>
      <c r="V7" s="1754"/>
      <c r="W7" s="1748"/>
      <c r="X7" s="1748"/>
      <c r="Y7" s="180"/>
      <c r="Z7" s="216"/>
      <c r="AA7" s="1750"/>
      <c r="AB7" s="1750"/>
      <c r="AC7" s="1750"/>
      <c r="AD7" s="1750"/>
      <c r="AE7" s="1750"/>
      <c r="AF7" s="1750"/>
      <c r="AG7" s="1750"/>
      <c r="AH7" s="1750"/>
      <c r="AI7" s="1750"/>
      <c r="AJ7" s="1750"/>
      <c r="AK7" s="352"/>
      <c r="AL7" s="320"/>
    </row>
    <row r="8" spans="1:38" ht="14.1" customHeight="1">
      <c r="A8" s="1653"/>
      <c r="B8" s="208"/>
      <c r="C8" s="1748"/>
      <c r="D8" s="1748"/>
      <c r="E8" s="1748"/>
      <c r="F8" s="1748"/>
      <c r="G8" s="1748"/>
      <c r="H8" s="1748"/>
      <c r="I8" s="1748"/>
      <c r="J8" s="1748"/>
      <c r="K8" s="1748"/>
      <c r="L8" s="1748"/>
      <c r="M8" s="1748"/>
      <c r="N8" s="1748"/>
      <c r="O8" s="1748"/>
      <c r="P8" s="1748"/>
      <c r="Q8" s="1753"/>
      <c r="R8" s="49"/>
      <c r="S8" s="49"/>
      <c r="T8" s="49"/>
      <c r="U8" s="49"/>
      <c r="V8" s="49"/>
      <c r="W8" s="49"/>
      <c r="X8" s="49"/>
      <c r="Y8" s="180"/>
      <c r="Z8" s="216"/>
      <c r="AA8" s="1750"/>
      <c r="AB8" s="1750"/>
      <c r="AC8" s="1750"/>
      <c r="AD8" s="1750"/>
      <c r="AE8" s="1750"/>
      <c r="AF8" s="1750"/>
      <c r="AG8" s="1750"/>
      <c r="AH8" s="1750"/>
      <c r="AI8" s="1750"/>
      <c r="AJ8" s="1750"/>
      <c r="AK8" s="1750"/>
      <c r="AL8" s="320"/>
    </row>
    <row r="9" spans="1:38" ht="14.1" customHeight="1">
      <c r="A9" s="1653"/>
      <c r="B9" s="208"/>
      <c r="C9" s="1903" t="s">
        <v>2048</v>
      </c>
      <c r="D9" s="1903"/>
      <c r="E9" s="1903"/>
      <c r="F9" s="1903"/>
      <c r="G9" s="1903"/>
      <c r="H9" s="1903"/>
      <c r="I9" s="1903"/>
      <c r="J9" s="1903"/>
      <c r="K9" s="1903"/>
      <c r="L9" s="1903"/>
      <c r="M9" s="191"/>
      <c r="N9" s="191"/>
      <c r="O9" s="191"/>
      <c r="P9" s="191"/>
      <c r="Q9" s="1802"/>
      <c r="R9" s="1802"/>
      <c r="S9" s="1802"/>
      <c r="T9" s="1802"/>
      <c r="U9" s="1802"/>
      <c r="V9" s="1802"/>
      <c r="W9" s="1802"/>
      <c r="X9" s="27"/>
      <c r="Y9" s="27"/>
      <c r="Z9" s="151"/>
      <c r="AA9" s="1750"/>
      <c r="AB9" s="1750"/>
      <c r="AC9" s="1750"/>
      <c r="AD9" s="1750"/>
      <c r="AE9" s="1750"/>
      <c r="AF9" s="1750"/>
      <c r="AG9" s="1750"/>
      <c r="AH9" s="1750"/>
      <c r="AI9" s="1750"/>
      <c r="AJ9" s="50"/>
      <c r="AK9" s="298"/>
      <c r="AL9" s="320"/>
    </row>
    <row r="10" spans="1:38" ht="14.1" customHeight="1">
      <c r="A10" s="1653"/>
      <c r="B10" s="208"/>
      <c r="C10" s="1897"/>
      <c r="D10" s="191"/>
      <c r="E10" s="1897"/>
      <c r="F10" s="1897"/>
      <c r="G10" s="1897"/>
      <c r="H10" s="1897"/>
      <c r="I10" s="1897"/>
      <c r="J10" s="1897"/>
      <c r="K10" s="1897"/>
      <c r="L10" s="1897"/>
      <c r="M10" s="5942"/>
      <c r="N10" s="5942"/>
      <c r="O10" s="2790"/>
      <c r="P10" s="2790"/>
      <c r="Q10" s="183" t="s">
        <v>154</v>
      </c>
      <c r="R10" s="2790"/>
      <c r="S10" s="2790"/>
      <c r="T10" s="1757" t="s">
        <v>130</v>
      </c>
      <c r="U10" s="2790"/>
      <c r="V10" s="2790"/>
      <c r="W10" s="1757" t="s">
        <v>55</v>
      </c>
      <c r="X10" s="5"/>
      <c r="Y10" s="1748"/>
      <c r="Z10" s="216"/>
      <c r="AA10" s="50"/>
      <c r="AB10" s="1750"/>
      <c r="AC10" s="50"/>
      <c r="AD10" s="50"/>
      <c r="AE10" s="50"/>
      <c r="AF10" s="50"/>
      <c r="AG10" s="50"/>
      <c r="AH10" s="50"/>
      <c r="AI10" s="50"/>
      <c r="AJ10" s="50"/>
      <c r="AK10" s="50"/>
      <c r="AL10" s="358"/>
    </row>
    <row r="11" spans="1:38" ht="14.1" customHeight="1">
      <c r="A11" s="1653"/>
      <c r="B11" s="208"/>
      <c r="C11" s="1748"/>
      <c r="D11" s="1748" t="s">
        <v>90</v>
      </c>
      <c r="E11" s="1747"/>
      <c r="F11" s="1747"/>
      <c r="G11" s="1747"/>
      <c r="H11" s="1747"/>
      <c r="I11" s="1747"/>
      <c r="J11" s="1747"/>
      <c r="K11" s="1747"/>
      <c r="L11" s="1747"/>
      <c r="M11" s="1747"/>
      <c r="N11" s="1747"/>
      <c r="O11" s="1747"/>
      <c r="P11" s="1747"/>
      <c r="Q11" s="1747"/>
      <c r="R11" s="1747"/>
      <c r="S11" s="1747"/>
      <c r="T11" s="1747"/>
      <c r="U11" s="1747"/>
      <c r="V11" s="1747"/>
      <c r="W11" s="1747"/>
      <c r="X11" s="1747"/>
      <c r="Y11" s="1748"/>
      <c r="Z11" s="216"/>
      <c r="AA11" s="50"/>
      <c r="AB11" s="1750"/>
      <c r="AC11" s="50"/>
      <c r="AD11" s="50"/>
      <c r="AE11" s="50"/>
      <c r="AF11" s="50"/>
      <c r="AG11" s="50"/>
      <c r="AH11" s="50"/>
      <c r="AI11" s="50"/>
      <c r="AJ11" s="50"/>
      <c r="AK11" s="50"/>
      <c r="AL11" s="320"/>
    </row>
    <row r="12" spans="1:38" ht="14.1" customHeight="1">
      <c r="A12" s="1653"/>
      <c r="B12" s="208"/>
      <c r="C12" s="1748"/>
      <c r="D12" s="1748"/>
      <c r="E12" s="1747"/>
      <c r="F12" s="1747"/>
      <c r="G12" s="1747"/>
      <c r="H12" s="1747"/>
      <c r="I12" s="1747"/>
      <c r="J12" s="1747"/>
      <c r="K12" s="1747"/>
      <c r="L12" s="1747"/>
      <c r="M12" s="1747"/>
      <c r="N12" s="1747"/>
      <c r="O12" s="1747"/>
      <c r="P12" s="1747"/>
      <c r="Q12" s="1747"/>
      <c r="R12" s="1747"/>
      <c r="S12" s="1747"/>
      <c r="T12" s="1747"/>
      <c r="U12" s="1747"/>
      <c r="V12" s="1747"/>
      <c r="W12" s="1747"/>
      <c r="X12" s="1747"/>
      <c r="Y12" s="1748"/>
      <c r="Z12" s="216"/>
      <c r="AA12" s="1750"/>
      <c r="AB12" s="1750"/>
      <c r="AC12" s="1750"/>
      <c r="AD12" s="1750"/>
      <c r="AE12" s="1750"/>
      <c r="AF12" s="1750"/>
      <c r="AG12" s="1750"/>
      <c r="AH12" s="1750"/>
      <c r="AI12" s="1750"/>
      <c r="AJ12" s="1750"/>
      <c r="AK12" s="1750"/>
      <c r="AL12" s="320"/>
    </row>
    <row r="13" spans="1:38" ht="14.1" customHeight="1">
      <c r="A13" s="1653"/>
      <c r="B13" s="208"/>
      <c r="C13" s="1748"/>
      <c r="D13" s="1748"/>
      <c r="E13" s="5946"/>
      <c r="F13" s="5947"/>
      <c r="G13" s="5947"/>
      <c r="H13" s="5947"/>
      <c r="I13" s="5947"/>
      <c r="J13" s="5947"/>
      <c r="K13" s="5947"/>
      <c r="L13" s="5947"/>
      <c r="M13" s="5947"/>
      <c r="N13" s="5947"/>
      <c r="O13" s="5947"/>
      <c r="P13" s="5947"/>
      <c r="Q13" s="5947"/>
      <c r="R13" s="5947"/>
      <c r="S13" s="5947"/>
      <c r="T13" s="5947"/>
      <c r="U13" s="5947"/>
      <c r="V13" s="5947"/>
      <c r="W13" s="5947"/>
      <c r="X13" s="5947"/>
      <c r="Y13" s="1748"/>
      <c r="Z13" s="216"/>
      <c r="AA13" s="1750"/>
      <c r="AB13" s="1750"/>
      <c r="AC13" s="1750"/>
      <c r="AD13" s="1750"/>
      <c r="AE13" s="1750"/>
      <c r="AF13" s="1750"/>
      <c r="AG13" s="1750"/>
      <c r="AH13" s="1750"/>
      <c r="AI13" s="1750"/>
      <c r="AJ13" s="50"/>
      <c r="AK13" s="298"/>
      <c r="AL13" s="320"/>
    </row>
    <row r="14" spans="1:38" ht="14.1" customHeight="1">
      <c r="A14" s="1653"/>
      <c r="B14" s="208"/>
      <c r="C14" s="1748"/>
      <c r="D14" s="1748"/>
      <c r="E14" s="5947"/>
      <c r="F14" s="5947"/>
      <c r="G14" s="5947"/>
      <c r="H14" s="5947"/>
      <c r="I14" s="5947"/>
      <c r="J14" s="5947"/>
      <c r="K14" s="5947"/>
      <c r="L14" s="5947"/>
      <c r="M14" s="5947"/>
      <c r="N14" s="5947"/>
      <c r="O14" s="5947"/>
      <c r="P14" s="5947"/>
      <c r="Q14" s="5947"/>
      <c r="R14" s="5947"/>
      <c r="S14" s="5947"/>
      <c r="T14" s="5947"/>
      <c r="U14" s="5947"/>
      <c r="V14" s="5947"/>
      <c r="W14" s="5947"/>
      <c r="X14" s="5947"/>
      <c r="Y14" s="1748"/>
      <c r="Z14" s="216"/>
      <c r="AA14" s="1750"/>
      <c r="AB14" s="1750"/>
      <c r="AC14" s="1750"/>
      <c r="AD14" s="1750"/>
      <c r="AE14" s="1750"/>
      <c r="AF14" s="1750"/>
      <c r="AG14" s="1750"/>
      <c r="AH14" s="1750"/>
      <c r="AI14" s="1750"/>
      <c r="AJ14" s="50"/>
      <c r="AK14" s="298"/>
      <c r="AL14" s="320"/>
    </row>
    <row r="15" spans="1:38" ht="14.1" customHeight="1">
      <c r="A15" s="1653"/>
      <c r="B15" s="208"/>
      <c r="C15" s="1748"/>
      <c r="D15" s="1748"/>
      <c r="E15" s="5947"/>
      <c r="F15" s="5947"/>
      <c r="G15" s="5947"/>
      <c r="H15" s="5947"/>
      <c r="I15" s="5947"/>
      <c r="J15" s="5947"/>
      <c r="K15" s="5947"/>
      <c r="L15" s="5947"/>
      <c r="M15" s="5947"/>
      <c r="N15" s="5947"/>
      <c r="O15" s="5947"/>
      <c r="P15" s="5947"/>
      <c r="Q15" s="5947"/>
      <c r="R15" s="5947"/>
      <c r="S15" s="5947"/>
      <c r="T15" s="5947"/>
      <c r="U15" s="5947"/>
      <c r="V15" s="5947"/>
      <c r="W15" s="5947"/>
      <c r="X15" s="5947"/>
      <c r="Y15" s="1748"/>
      <c r="Z15" s="216"/>
      <c r="AA15" s="1750"/>
      <c r="AB15" s="1750"/>
      <c r="AC15" s="1750"/>
      <c r="AD15" s="1750"/>
      <c r="AE15" s="1750"/>
      <c r="AF15" s="1750"/>
      <c r="AG15" s="1750"/>
      <c r="AH15" s="1750"/>
      <c r="AI15" s="1750"/>
      <c r="AJ15" s="50"/>
      <c r="AK15" s="298"/>
      <c r="AL15" s="320"/>
    </row>
    <row r="16" spans="1:38" ht="14.1" customHeight="1">
      <c r="A16" s="1653"/>
      <c r="B16" s="208"/>
      <c r="C16" s="1748"/>
      <c r="D16" s="1748"/>
      <c r="E16" s="1803"/>
      <c r="F16" s="1803"/>
      <c r="G16" s="1803"/>
      <c r="H16" s="1803"/>
      <c r="I16" s="1803"/>
      <c r="J16" s="1803"/>
      <c r="K16" s="1803"/>
      <c r="L16" s="1803"/>
      <c r="M16" s="1803"/>
      <c r="N16" s="1803"/>
      <c r="O16" s="1803"/>
      <c r="P16" s="1803"/>
      <c r="Q16" s="1803"/>
      <c r="R16" s="1803"/>
      <c r="S16" s="1803"/>
      <c r="T16" s="1803"/>
      <c r="U16" s="1803"/>
      <c r="V16" s="1803"/>
      <c r="W16" s="1803"/>
      <c r="X16" s="1803"/>
      <c r="Y16" s="1748"/>
      <c r="Z16" s="216"/>
      <c r="AA16" s="1750"/>
      <c r="AB16" s="1750"/>
      <c r="AC16" s="1750"/>
      <c r="AD16" s="1750"/>
      <c r="AE16" s="1750"/>
      <c r="AF16" s="1750"/>
      <c r="AG16" s="1750"/>
      <c r="AH16" s="1750"/>
      <c r="AI16" s="1750"/>
      <c r="AJ16" s="50"/>
      <c r="AK16" s="298"/>
      <c r="AL16" s="320"/>
    </row>
    <row r="17" spans="1:38" ht="14.1" customHeight="1">
      <c r="A17" s="1653"/>
      <c r="B17" s="208"/>
      <c r="C17" s="1748"/>
      <c r="D17" s="1748"/>
      <c r="E17" s="1745"/>
      <c r="F17" s="1745"/>
      <c r="G17" s="1745"/>
      <c r="H17" s="1745"/>
      <c r="I17" s="1745"/>
      <c r="J17" s="1745"/>
      <c r="K17" s="1745"/>
      <c r="L17" s="1745"/>
      <c r="M17" s="1745"/>
      <c r="N17" s="1745"/>
      <c r="O17" s="1745"/>
      <c r="P17" s="1745"/>
      <c r="Q17" s="1745"/>
      <c r="R17" s="1745"/>
      <c r="S17" s="1745"/>
      <c r="T17" s="1745"/>
      <c r="U17" s="1745"/>
      <c r="V17" s="1745"/>
      <c r="W17" s="1745"/>
      <c r="X17" s="1745"/>
      <c r="Y17" s="1748"/>
      <c r="Z17" s="216"/>
      <c r="AA17" s="1750"/>
      <c r="AB17" s="1750"/>
      <c r="AC17" s="1750"/>
      <c r="AD17" s="1750"/>
      <c r="AE17" s="1750"/>
      <c r="AF17" s="1750"/>
      <c r="AG17" s="1750"/>
      <c r="AH17" s="1750"/>
      <c r="AI17" s="1750"/>
      <c r="AJ17" s="50"/>
      <c r="AK17" s="298"/>
      <c r="AL17" s="320"/>
    </row>
    <row r="18" spans="1:38" ht="14.1" customHeight="1">
      <c r="A18" s="1653"/>
      <c r="B18" s="208"/>
      <c r="C18" s="1748"/>
      <c r="D18" s="1748" t="s">
        <v>1902</v>
      </c>
      <c r="E18" s="1748"/>
      <c r="F18" s="1748"/>
      <c r="G18" s="1748"/>
      <c r="H18" s="1748"/>
      <c r="I18" s="1748"/>
      <c r="J18" s="1748"/>
      <c r="K18" s="1748"/>
      <c r="L18" s="1748"/>
      <c r="M18" s="5944"/>
      <c r="N18" s="5944"/>
      <c r="O18" s="5945"/>
      <c r="P18" s="5945"/>
      <c r="Q18" s="183" t="s">
        <v>154</v>
      </c>
      <c r="R18" s="2790"/>
      <c r="S18" s="2790"/>
      <c r="T18" s="1757" t="s">
        <v>130</v>
      </c>
      <c r="U18" s="2790"/>
      <c r="V18" s="2790"/>
      <c r="W18" s="1757" t="s">
        <v>55</v>
      </c>
      <c r="X18" s="50"/>
      <c r="Y18" s="50"/>
      <c r="Z18" s="228" t="s">
        <v>1903</v>
      </c>
      <c r="AA18" s="4844" t="s">
        <v>1904</v>
      </c>
      <c r="AB18" s="4844"/>
      <c r="AC18" s="4844"/>
      <c r="AD18" s="4844"/>
      <c r="AE18" s="4844"/>
      <c r="AF18" s="4844"/>
      <c r="AG18" s="4844"/>
      <c r="AH18" s="4844"/>
      <c r="AI18" s="4844"/>
      <c r="AJ18" s="4844"/>
      <c r="AK18" s="4844"/>
      <c r="AL18" s="4845"/>
    </row>
    <row r="19" spans="1:38" ht="14.1" customHeight="1">
      <c r="A19" s="1653"/>
      <c r="B19" s="208"/>
      <c r="C19" s="1748"/>
      <c r="D19" s="1748"/>
      <c r="E19" s="1748" t="s">
        <v>91</v>
      </c>
      <c r="F19" s="1748"/>
      <c r="G19" s="1748"/>
      <c r="H19" s="1748"/>
      <c r="I19" s="1748"/>
      <c r="J19" s="1748"/>
      <c r="K19" s="1748"/>
      <c r="L19" s="1748"/>
      <c r="M19" s="1748"/>
      <c r="N19" s="1748"/>
      <c r="O19" s="1748"/>
      <c r="P19" s="1748"/>
      <c r="Q19" s="1748"/>
      <c r="R19" s="1748"/>
      <c r="S19" s="1748"/>
      <c r="T19" s="1748"/>
      <c r="U19" s="1748"/>
      <c r="V19" s="1748"/>
      <c r="W19" s="50"/>
      <c r="X19" s="50"/>
      <c r="Y19" s="50"/>
      <c r="Z19" s="155"/>
      <c r="AA19" s="4844"/>
      <c r="AB19" s="4844"/>
      <c r="AC19" s="4844"/>
      <c r="AD19" s="4844"/>
      <c r="AE19" s="4844"/>
      <c r="AF19" s="4844"/>
      <c r="AG19" s="4844"/>
      <c r="AH19" s="4844"/>
      <c r="AI19" s="4844"/>
      <c r="AJ19" s="4844"/>
      <c r="AK19" s="4844"/>
      <c r="AL19" s="4845"/>
    </row>
    <row r="20" spans="1:38" ht="14.1" customHeight="1">
      <c r="A20" s="1653"/>
      <c r="B20" s="208"/>
      <c r="C20" s="1748"/>
      <c r="D20" s="1748"/>
      <c r="E20" s="4674"/>
      <c r="F20" s="4674"/>
      <c r="G20" s="4674"/>
      <c r="H20" s="4674"/>
      <c r="I20" s="4674"/>
      <c r="J20" s="4674"/>
      <c r="K20" s="4674"/>
      <c r="L20" s="4674"/>
      <c r="M20" s="4674"/>
      <c r="N20" s="4674"/>
      <c r="O20" s="4674"/>
      <c r="P20" s="4674"/>
      <c r="Q20" s="4674"/>
      <c r="R20" s="4674"/>
      <c r="S20" s="4674"/>
      <c r="T20" s="4674"/>
      <c r="U20" s="4674"/>
      <c r="V20" s="4674"/>
      <c r="W20" s="4674"/>
      <c r="X20" s="4674"/>
      <c r="Y20" s="1748"/>
      <c r="Z20" s="216"/>
      <c r="AA20" s="4844"/>
      <c r="AB20" s="4844"/>
      <c r="AC20" s="4844"/>
      <c r="AD20" s="4844"/>
      <c r="AE20" s="4844"/>
      <c r="AF20" s="4844"/>
      <c r="AG20" s="4844"/>
      <c r="AH20" s="4844"/>
      <c r="AI20" s="4844"/>
      <c r="AJ20" s="4844"/>
      <c r="AK20" s="4844"/>
      <c r="AL20" s="4845"/>
    </row>
    <row r="21" spans="1:38" ht="14.1" customHeight="1">
      <c r="A21" s="1653"/>
      <c r="B21" s="208"/>
      <c r="C21" s="1748"/>
      <c r="D21" s="1801"/>
      <c r="E21" s="4674"/>
      <c r="F21" s="4674"/>
      <c r="G21" s="4674"/>
      <c r="H21" s="4674"/>
      <c r="I21" s="4674"/>
      <c r="J21" s="4674"/>
      <c r="K21" s="4674"/>
      <c r="L21" s="4674"/>
      <c r="M21" s="4674"/>
      <c r="N21" s="4674"/>
      <c r="O21" s="4674"/>
      <c r="P21" s="4674"/>
      <c r="Q21" s="4674"/>
      <c r="R21" s="4674"/>
      <c r="S21" s="4674"/>
      <c r="T21" s="4674"/>
      <c r="U21" s="4674"/>
      <c r="V21" s="4674"/>
      <c r="W21" s="4674"/>
      <c r="X21" s="4674"/>
      <c r="Y21" s="1748"/>
      <c r="Z21" s="216"/>
      <c r="AA21" s="1750"/>
      <c r="AB21" s="1750"/>
      <c r="AC21" s="1750"/>
      <c r="AD21" s="1750"/>
      <c r="AE21" s="1750"/>
      <c r="AF21" s="1750"/>
      <c r="AG21" s="1750"/>
      <c r="AH21" s="1750"/>
      <c r="AI21" s="1750"/>
      <c r="AJ21" s="50"/>
      <c r="AK21" s="298"/>
      <c r="AL21" s="320"/>
    </row>
    <row r="22" spans="1:38" ht="14.1" customHeight="1">
      <c r="A22" s="1653"/>
      <c r="B22" s="208"/>
      <c r="C22" s="1748"/>
      <c r="D22" s="1748"/>
      <c r="E22" s="4674"/>
      <c r="F22" s="4674"/>
      <c r="G22" s="4674"/>
      <c r="H22" s="4674"/>
      <c r="I22" s="4674"/>
      <c r="J22" s="4674"/>
      <c r="K22" s="4674"/>
      <c r="L22" s="4674"/>
      <c r="M22" s="4674"/>
      <c r="N22" s="4674"/>
      <c r="O22" s="4674"/>
      <c r="P22" s="4674"/>
      <c r="Q22" s="4674"/>
      <c r="R22" s="4674"/>
      <c r="S22" s="4674"/>
      <c r="T22" s="4674"/>
      <c r="U22" s="4674"/>
      <c r="V22" s="4674"/>
      <c r="W22" s="4674"/>
      <c r="X22" s="4674"/>
      <c r="Y22" s="327"/>
      <c r="Z22" s="155"/>
      <c r="AA22" s="1750"/>
      <c r="AB22" s="1750"/>
      <c r="AC22" s="1750"/>
      <c r="AD22" s="1750"/>
      <c r="AE22" s="1750"/>
      <c r="AF22" s="1750"/>
      <c r="AG22" s="1750"/>
      <c r="AH22" s="1750"/>
      <c r="AI22" s="1750"/>
      <c r="AJ22" s="1750"/>
      <c r="AK22" s="1750"/>
      <c r="AL22" s="320"/>
    </row>
    <row r="23" spans="1:38" ht="14.1" customHeight="1">
      <c r="A23" s="1653"/>
      <c r="B23" s="208"/>
      <c r="C23" s="1748"/>
      <c r="D23" s="1748"/>
      <c r="E23" s="5943"/>
      <c r="F23" s="5943"/>
      <c r="G23" s="5943"/>
      <c r="H23" s="5943"/>
      <c r="I23" s="5943"/>
      <c r="J23" s="5943"/>
      <c r="K23" s="5943"/>
      <c r="L23" s="5943"/>
      <c r="M23" s="5943"/>
      <c r="N23" s="5943"/>
      <c r="O23" s="5943"/>
      <c r="P23" s="5943"/>
      <c r="Q23" s="5943"/>
      <c r="R23" s="5943"/>
      <c r="S23" s="5943"/>
      <c r="T23" s="5943"/>
      <c r="U23" s="5943"/>
      <c r="V23" s="5943"/>
      <c r="W23" s="5943"/>
      <c r="X23" s="5943"/>
      <c r="Y23" s="327"/>
      <c r="Z23" s="155"/>
      <c r="AA23" s="1750"/>
      <c r="AB23" s="1750"/>
      <c r="AC23" s="1750"/>
      <c r="AD23" s="1750"/>
      <c r="AE23" s="1750"/>
      <c r="AF23" s="1750"/>
      <c r="AG23" s="1750"/>
      <c r="AH23" s="1750"/>
      <c r="AI23" s="1750"/>
      <c r="AJ23" s="1750"/>
      <c r="AK23" s="1750"/>
      <c r="AL23" s="320"/>
    </row>
    <row r="24" spans="1:38" ht="14.1" customHeight="1">
      <c r="A24" s="1653"/>
      <c r="B24" s="208"/>
      <c r="C24" s="1748"/>
      <c r="D24" s="1748"/>
      <c r="E24" s="1747"/>
      <c r="F24" s="1747"/>
      <c r="G24" s="1747"/>
      <c r="H24" s="1747"/>
      <c r="I24" s="1747"/>
      <c r="J24" s="1747"/>
      <c r="K24" s="1747"/>
      <c r="L24" s="1747"/>
      <c r="M24" s="1747"/>
      <c r="N24" s="1747"/>
      <c r="O24" s="1747"/>
      <c r="P24" s="1747"/>
      <c r="Q24" s="1747"/>
      <c r="R24" s="1747"/>
      <c r="S24" s="1747"/>
      <c r="T24" s="1747"/>
      <c r="U24" s="1747"/>
      <c r="V24" s="1747"/>
      <c r="W24" s="1747"/>
      <c r="X24" s="1747"/>
      <c r="Y24" s="327"/>
      <c r="Z24" s="155"/>
      <c r="AA24" s="1750"/>
      <c r="AB24" s="1750"/>
      <c r="AC24" s="1750"/>
      <c r="AD24" s="1750"/>
      <c r="AE24" s="1750"/>
      <c r="AF24" s="1750"/>
      <c r="AG24" s="1750"/>
      <c r="AH24" s="1750"/>
      <c r="AI24" s="1750"/>
      <c r="AJ24" s="1750"/>
      <c r="AK24" s="1750"/>
      <c r="AL24" s="320"/>
    </row>
    <row r="25" spans="1:38" ht="14.1" customHeight="1">
      <c r="A25" s="1653"/>
      <c r="B25" s="208"/>
      <c r="C25" s="1656"/>
      <c r="D25" s="1748" t="s">
        <v>1905</v>
      </c>
      <c r="E25" s="1748"/>
      <c r="F25" s="1748"/>
      <c r="G25" s="1748"/>
      <c r="H25" s="1748"/>
      <c r="I25" s="1748"/>
      <c r="J25" s="1748"/>
      <c r="K25" s="1748"/>
      <c r="L25" s="1748"/>
      <c r="M25" s="191"/>
      <c r="N25" s="5942"/>
      <c r="O25" s="5942"/>
      <c r="P25" s="2790"/>
      <c r="Q25" s="2790"/>
      <c r="R25" s="233" t="s">
        <v>154</v>
      </c>
      <c r="S25" s="2790"/>
      <c r="T25" s="2790"/>
      <c r="U25" s="233" t="s">
        <v>47</v>
      </c>
      <c r="V25" s="2790"/>
      <c r="W25" s="2790"/>
      <c r="X25" s="1657" t="s">
        <v>55</v>
      </c>
      <c r="Y25" s="1658"/>
      <c r="Z25" s="155"/>
      <c r="AA25" s="1750"/>
      <c r="AB25" s="1750"/>
      <c r="AC25" s="1750"/>
      <c r="AD25" s="1750"/>
      <c r="AE25" s="1750"/>
      <c r="AF25" s="1750"/>
      <c r="AG25" s="1750"/>
      <c r="AH25" s="1750"/>
      <c r="AI25" s="1750"/>
      <c r="AJ25" s="1750"/>
      <c r="AK25" s="1750"/>
      <c r="AL25" s="320"/>
    </row>
    <row r="26" spans="1:38" ht="14.1" customHeight="1">
      <c r="A26" s="1653"/>
      <c r="B26" s="208"/>
      <c r="C26" s="1748"/>
      <c r="D26" s="1748"/>
      <c r="E26" s="1748"/>
      <c r="F26" s="1748"/>
      <c r="G26" s="1748"/>
      <c r="H26" s="1748"/>
      <c r="I26" s="1748"/>
      <c r="J26" s="1748"/>
      <c r="K26" s="1748"/>
      <c r="L26" s="1748"/>
      <c r="M26" s="1748"/>
      <c r="N26" s="1748"/>
      <c r="O26" s="1748"/>
      <c r="P26" s="1748"/>
      <c r="Q26" s="1748"/>
      <c r="R26" s="1748"/>
      <c r="S26" s="1801"/>
      <c r="T26" s="1804"/>
      <c r="U26" s="1804"/>
      <c r="V26" s="1801"/>
      <c r="W26" s="1804"/>
      <c r="X26" s="1804"/>
      <c r="Y26" s="327"/>
      <c r="Z26" s="155"/>
      <c r="AA26" s="352"/>
      <c r="AB26" s="1750"/>
      <c r="AC26" s="1750"/>
      <c r="AD26" s="1750"/>
      <c r="AE26" s="1750"/>
      <c r="AF26" s="1750"/>
      <c r="AG26" s="1750"/>
      <c r="AH26" s="1750"/>
      <c r="AI26" s="1750"/>
      <c r="AJ26" s="1750"/>
      <c r="AK26" s="1750"/>
      <c r="AL26" s="320"/>
    </row>
    <row r="27" spans="1:38" ht="14.1" customHeight="1">
      <c r="A27" s="1653"/>
      <c r="B27" s="208"/>
      <c r="C27" s="1753" t="s">
        <v>92</v>
      </c>
      <c r="D27" s="1753"/>
      <c r="E27" s="1745"/>
      <c r="F27" s="1753"/>
      <c r="G27" s="1745"/>
      <c r="H27" s="1745"/>
      <c r="I27" s="1745"/>
      <c r="J27" s="1745"/>
      <c r="K27" s="1745"/>
      <c r="L27" s="1745"/>
      <c r="M27" s="1745"/>
      <c r="N27" s="1745"/>
      <c r="O27" s="1745"/>
      <c r="P27" s="1753"/>
      <c r="Q27" s="1748"/>
      <c r="R27" s="1755"/>
      <c r="S27" s="1755"/>
      <c r="T27" s="5"/>
      <c r="U27" s="1754"/>
      <c r="V27" s="1754"/>
      <c r="W27" s="1748"/>
      <c r="X27" s="1748"/>
      <c r="Y27" s="180"/>
      <c r="Z27" s="216"/>
      <c r="AA27" s="1750"/>
      <c r="AB27" s="1750"/>
      <c r="AC27" s="1750"/>
      <c r="AD27" s="1750"/>
      <c r="AE27" s="1750"/>
      <c r="AF27" s="1750"/>
      <c r="AG27" s="1750"/>
      <c r="AH27" s="1750"/>
      <c r="AI27" s="1750"/>
      <c r="AJ27" s="1750"/>
      <c r="AK27" s="1750"/>
      <c r="AL27" s="320"/>
    </row>
    <row r="28" spans="1:38" ht="14.1" customHeight="1">
      <c r="A28" s="1653"/>
      <c r="B28" s="208"/>
      <c r="C28" s="1748"/>
      <c r="D28" s="1801"/>
      <c r="E28" s="1745"/>
      <c r="F28" s="1745"/>
      <c r="G28" s="1745"/>
      <c r="H28" s="1745"/>
      <c r="I28" s="1745"/>
      <c r="J28" s="1745"/>
      <c r="K28" s="1745"/>
      <c r="L28" s="1745"/>
      <c r="M28" s="1745"/>
      <c r="N28" s="1745"/>
      <c r="O28" s="1745"/>
      <c r="P28" s="1745"/>
      <c r="Q28" s="1753"/>
      <c r="R28" s="49"/>
      <c r="S28" s="49"/>
      <c r="T28" s="49"/>
      <c r="U28" s="49"/>
      <c r="V28" s="49"/>
      <c r="W28" s="49"/>
      <c r="X28" s="49"/>
      <c r="Y28" s="180"/>
      <c r="Z28" s="216"/>
      <c r="AA28" s="352"/>
      <c r="AB28" s="352"/>
      <c r="AC28" s="50"/>
      <c r="AD28" s="50"/>
      <c r="AE28" s="50"/>
      <c r="AF28" s="50"/>
      <c r="AG28" s="50"/>
      <c r="AH28" s="50"/>
      <c r="AI28" s="50"/>
      <c r="AJ28" s="50"/>
      <c r="AK28" s="50"/>
      <c r="AL28" s="320"/>
    </row>
    <row r="29" spans="1:38" ht="14.1" customHeight="1">
      <c r="A29" s="1653"/>
      <c r="B29" s="208"/>
      <c r="C29" s="1748"/>
      <c r="D29" s="1753" t="s">
        <v>93</v>
      </c>
      <c r="E29" s="1753"/>
      <c r="F29" s="1745"/>
      <c r="G29" s="1753"/>
      <c r="H29" s="1745"/>
      <c r="I29" s="1745"/>
      <c r="J29" s="1745"/>
      <c r="K29" s="1745"/>
      <c r="L29" s="1745"/>
      <c r="M29" s="1745"/>
      <c r="N29" s="1753"/>
      <c r="O29" s="1745"/>
      <c r="P29" s="1745"/>
      <c r="Q29" s="1748"/>
      <c r="R29" s="1755"/>
      <c r="S29" s="1755"/>
      <c r="T29" s="5"/>
      <c r="U29" s="1754"/>
      <c r="V29" s="1754"/>
      <c r="W29" s="1748"/>
      <c r="X29" s="1748"/>
      <c r="Y29" s="180"/>
      <c r="Z29" s="216"/>
      <c r="AA29" s="1750"/>
      <c r="AB29" s="352"/>
      <c r="AC29" s="1750"/>
      <c r="AD29" s="1750"/>
      <c r="AE29" s="1750"/>
      <c r="AF29" s="1750"/>
      <c r="AG29" s="1750"/>
      <c r="AH29" s="1750"/>
      <c r="AI29" s="1750"/>
      <c r="AJ29" s="1750"/>
      <c r="AK29" s="1750"/>
      <c r="AL29" s="320"/>
    </row>
    <row r="30" spans="1:38" ht="14.1" customHeight="1">
      <c r="A30" s="1653"/>
      <c r="B30" s="208"/>
      <c r="C30" s="1748"/>
      <c r="D30" s="1753"/>
      <c r="E30" s="1745"/>
      <c r="F30" s="1753"/>
      <c r="G30" s="1745"/>
      <c r="H30" s="1745"/>
      <c r="I30" s="1745"/>
      <c r="J30" s="1745"/>
      <c r="K30" s="1745"/>
      <c r="L30" s="1745"/>
      <c r="M30" s="1745"/>
      <c r="N30" s="1753"/>
      <c r="O30" s="1745"/>
      <c r="P30" s="1745"/>
      <c r="Q30" s="1753"/>
      <c r="R30" s="49"/>
      <c r="S30" s="49"/>
      <c r="T30" s="49"/>
      <c r="U30" s="49"/>
      <c r="V30" s="49"/>
      <c r="W30" s="49"/>
      <c r="X30" s="49"/>
      <c r="Y30" s="180"/>
      <c r="Z30" s="216"/>
      <c r="AA30" s="1750"/>
      <c r="AB30" s="352"/>
      <c r="AC30" s="1750"/>
      <c r="AD30" s="1750"/>
      <c r="AE30" s="1750"/>
      <c r="AF30" s="1750"/>
      <c r="AG30" s="1750"/>
      <c r="AH30" s="1750"/>
      <c r="AI30" s="1750"/>
      <c r="AJ30" s="1750"/>
      <c r="AK30" s="1750"/>
      <c r="AL30" s="320"/>
    </row>
    <row r="31" spans="1:38" ht="14.1" customHeight="1">
      <c r="A31" s="1653"/>
      <c r="B31" s="208"/>
      <c r="C31" s="1753" t="s">
        <v>94</v>
      </c>
      <c r="D31" s="1753"/>
      <c r="E31" s="1753"/>
      <c r="F31" s="1801"/>
      <c r="G31" s="1745"/>
      <c r="H31" s="1745"/>
      <c r="I31" s="1745"/>
      <c r="J31" s="1745"/>
      <c r="K31" s="1745"/>
      <c r="L31" s="1745"/>
      <c r="M31" s="1745"/>
      <c r="N31" s="1745"/>
      <c r="O31" s="1745"/>
      <c r="P31" s="1745"/>
      <c r="Q31" s="1748"/>
      <c r="R31" s="1755"/>
      <c r="S31" s="1755"/>
      <c r="T31" s="5"/>
      <c r="U31" s="1754"/>
      <c r="V31" s="1754"/>
      <c r="W31" s="1748"/>
      <c r="X31" s="1748"/>
      <c r="Y31" s="180"/>
      <c r="Z31" s="216"/>
      <c r="AA31" s="1750"/>
      <c r="AB31" s="1750"/>
      <c r="AC31" s="1750"/>
      <c r="AD31" s="1750"/>
      <c r="AE31" s="352"/>
      <c r="AF31" s="1750"/>
      <c r="AG31" s="1750"/>
      <c r="AH31" s="1750"/>
      <c r="AI31" s="1750"/>
      <c r="AJ31" s="1750"/>
      <c r="AK31" s="1750"/>
      <c r="AL31" s="358"/>
    </row>
    <row r="32" spans="1:38" ht="14.1" customHeight="1">
      <c r="A32" s="1653"/>
      <c r="B32" s="208"/>
      <c r="C32" s="1748"/>
      <c r="D32" s="1753"/>
      <c r="E32" s="1753"/>
      <c r="F32" s="1753"/>
      <c r="G32" s="1753"/>
      <c r="H32" s="1753"/>
      <c r="I32" s="1753"/>
      <c r="J32" s="1753"/>
      <c r="K32" s="1753"/>
      <c r="L32" s="1753"/>
      <c r="M32" s="1753"/>
      <c r="N32" s="1753"/>
      <c r="O32" s="1753"/>
      <c r="P32" s="1753"/>
      <c r="Q32" s="1753"/>
      <c r="R32" s="49"/>
      <c r="S32" s="49"/>
      <c r="T32" s="49"/>
      <c r="U32" s="49"/>
      <c r="V32" s="49"/>
      <c r="W32" s="49"/>
      <c r="X32" s="49"/>
      <c r="Y32" s="180"/>
      <c r="Z32" s="216"/>
      <c r="AA32" s="1750"/>
      <c r="AB32" s="352"/>
      <c r="AC32" s="1750"/>
      <c r="AD32" s="1750"/>
      <c r="AE32" s="1750"/>
      <c r="AF32" s="1750"/>
      <c r="AG32" s="1750"/>
      <c r="AH32" s="1750"/>
      <c r="AI32" s="1750"/>
      <c r="AJ32" s="1750"/>
      <c r="AK32" s="1750"/>
      <c r="AL32" s="320"/>
    </row>
    <row r="33" spans="1:38" ht="14.1" customHeight="1">
      <c r="A33" s="1653"/>
      <c r="B33" s="208"/>
      <c r="C33" s="1748"/>
      <c r="D33" s="1753" t="s">
        <v>95</v>
      </c>
      <c r="E33" s="1753"/>
      <c r="F33" s="1753"/>
      <c r="G33" s="1753"/>
      <c r="H33" s="1753"/>
      <c r="I33" s="1753"/>
      <c r="J33" s="1753"/>
      <c r="K33" s="1753"/>
      <c r="L33" s="1753"/>
      <c r="M33" s="1753"/>
      <c r="N33" s="1753"/>
      <c r="O33" s="1753"/>
      <c r="P33" s="1753"/>
      <c r="Q33" s="1748"/>
      <c r="R33" s="1755"/>
      <c r="S33" s="1755"/>
      <c r="T33" s="5"/>
      <c r="U33" s="1754"/>
      <c r="V33" s="1754"/>
      <c r="W33" s="1748"/>
      <c r="X33" s="1748"/>
      <c r="Y33" s="180"/>
      <c r="Z33" s="216"/>
      <c r="AA33" s="1750"/>
      <c r="AB33" s="1750"/>
      <c r="AC33" s="1750"/>
      <c r="AD33" s="1750"/>
      <c r="AE33" s="1750"/>
      <c r="AF33" s="1750"/>
      <c r="AG33" s="1750"/>
      <c r="AH33" s="1750"/>
      <c r="AI33" s="1750"/>
      <c r="AJ33" s="1750"/>
      <c r="AK33" s="1750"/>
      <c r="AL33" s="320"/>
    </row>
    <row r="34" spans="1:38" ht="14.1" customHeight="1">
      <c r="A34" s="1653"/>
      <c r="B34" s="208"/>
      <c r="C34" s="1748"/>
      <c r="D34" s="1753"/>
      <c r="E34" s="1753"/>
      <c r="F34" s="1753"/>
      <c r="G34" s="1753"/>
      <c r="H34" s="1753"/>
      <c r="I34" s="1753"/>
      <c r="J34" s="1753"/>
      <c r="K34" s="1753"/>
      <c r="L34" s="1753"/>
      <c r="M34" s="1753"/>
      <c r="N34" s="1753"/>
      <c r="O34" s="1753"/>
      <c r="P34" s="1748"/>
      <c r="Q34" s="1753"/>
      <c r="R34" s="49"/>
      <c r="S34" s="49"/>
      <c r="T34" s="49"/>
      <c r="U34" s="49"/>
      <c r="V34" s="49"/>
      <c r="W34" s="49"/>
      <c r="X34" s="49"/>
      <c r="Y34" s="180"/>
      <c r="Z34" s="216"/>
      <c r="AA34" s="1750"/>
      <c r="AB34" s="1750"/>
      <c r="AC34" s="1750"/>
      <c r="AD34" s="1750"/>
      <c r="AE34" s="1750"/>
      <c r="AF34" s="1750"/>
      <c r="AG34" s="1750"/>
      <c r="AH34" s="1750"/>
      <c r="AI34" s="1750"/>
      <c r="AJ34" s="1750"/>
      <c r="AK34" s="1750"/>
      <c r="AL34" s="320"/>
    </row>
    <row r="35" spans="1:38" ht="14.1" customHeight="1">
      <c r="A35" s="1653"/>
      <c r="B35" s="208"/>
      <c r="C35" s="1753" t="s">
        <v>96</v>
      </c>
      <c r="D35" s="1753"/>
      <c r="E35" s="1753"/>
      <c r="F35" s="1753"/>
      <c r="G35" s="1753"/>
      <c r="H35" s="1753"/>
      <c r="I35" s="49"/>
      <c r="J35" s="1753"/>
      <c r="K35" s="1801"/>
      <c r="L35" s="1748"/>
      <c r="M35" s="1748"/>
      <c r="N35" s="1748"/>
      <c r="O35" s="1748"/>
      <c r="P35" s="1748"/>
      <c r="Q35" s="1748"/>
      <c r="R35" s="1748"/>
      <c r="S35" s="1748"/>
      <c r="T35" s="1753"/>
      <c r="U35" s="1753"/>
      <c r="V35" s="1748"/>
      <c r="W35" s="1753"/>
      <c r="X35" s="1753"/>
      <c r="Y35" s="1748"/>
      <c r="Z35" s="216"/>
      <c r="AA35" s="1750"/>
      <c r="AB35" s="1750"/>
      <c r="AC35" s="1750"/>
      <c r="AD35" s="1750"/>
      <c r="AE35" s="1750"/>
      <c r="AF35" s="1750"/>
      <c r="AG35" s="1750"/>
      <c r="AH35" s="1750"/>
      <c r="AI35" s="1750"/>
      <c r="AJ35" s="1750"/>
      <c r="AK35" s="1750"/>
      <c r="AL35" s="373"/>
    </row>
    <row r="36" spans="1:38" ht="14.1" customHeight="1">
      <c r="A36" s="1653"/>
      <c r="B36" s="208"/>
      <c r="C36" s="1748"/>
      <c r="D36" s="1753"/>
      <c r="E36" s="1753"/>
      <c r="F36" s="1753"/>
      <c r="G36" s="1753"/>
      <c r="H36" s="1753"/>
      <c r="I36" s="1753"/>
      <c r="J36" s="1753"/>
      <c r="K36" s="1753"/>
      <c r="L36" s="1748"/>
      <c r="M36" s="1748"/>
      <c r="N36" s="1748"/>
      <c r="O36" s="1748"/>
      <c r="P36" s="1748"/>
      <c r="Q36" s="1748"/>
      <c r="R36" s="1755"/>
      <c r="S36" s="1755"/>
      <c r="T36" s="5"/>
      <c r="U36" s="1754"/>
      <c r="V36" s="1754"/>
      <c r="W36" s="1748"/>
      <c r="X36" s="1748"/>
      <c r="Y36" s="180"/>
      <c r="Z36" s="216"/>
      <c r="AA36" s="1750"/>
      <c r="AB36" s="1750"/>
      <c r="AC36" s="1750"/>
      <c r="AD36" s="1750"/>
      <c r="AE36" s="1750"/>
      <c r="AF36" s="1750"/>
      <c r="AG36" s="1750"/>
      <c r="AH36" s="1750"/>
      <c r="AI36" s="1750"/>
      <c r="AJ36" s="50"/>
      <c r="AK36" s="298"/>
      <c r="AL36" s="320"/>
    </row>
    <row r="37" spans="1:38" ht="14.1" customHeight="1">
      <c r="A37" s="1653"/>
      <c r="B37" s="208"/>
      <c r="C37" s="1748"/>
      <c r="D37" s="1753"/>
      <c r="E37" s="1753"/>
      <c r="F37" s="1753"/>
      <c r="G37" s="1753"/>
      <c r="H37" s="1753"/>
      <c r="I37" s="1753"/>
      <c r="J37" s="1753"/>
      <c r="K37" s="1753"/>
      <c r="L37" s="1748"/>
      <c r="M37" s="1748"/>
      <c r="N37" s="1748"/>
      <c r="O37" s="1748"/>
      <c r="P37" s="1748"/>
      <c r="Q37" s="1753"/>
      <c r="R37" s="49"/>
      <c r="S37" s="49"/>
      <c r="T37" s="49"/>
      <c r="U37" s="49"/>
      <c r="V37" s="49"/>
      <c r="W37" s="49"/>
      <c r="X37" s="49"/>
      <c r="Y37" s="180"/>
      <c r="Z37" s="216"/>
      <c r="AA37" s="1750"/>
      <c r="AB37" s="1750"/>
      <c r="AC37" s="1750"/>
      <c r="AD37" s="1750"/>
      <c r="AE37" s="1750"/>
      <c r="AF37" s="1750"/>
      <c r="AG37" s="1750"/>
      <c r="AH37" s="1750"/>
      <c r="AI37" s="1750"/>
      <c r="AJ37" s="1750"/>
      <c r="AK37" s="1750"/>
      <c r="AL37" s="320"/>
    </row>
    <row r="38" spans="1:38" ht="14.1" customHeight="1">
      <c r="A38" s="1653"/>
      <c r="B38" s="208"/>
      <c r="C38" s="1753" t="s">
        <v>97</v>
      </c>
      <c r="D38" s="1753"/>
      <c r="E38" s="1748"/>
      <c r="F38" s="1748"/>
      <c r="G38" s="1748"/>
      <c r="H38" s="1748"/>
      <c r="I38" s="1748"/>
      <c r="J38" s="1748"/>
      <c r="K38" s="1748"/>
      <c r="L38" s="1748"/>
      <c r="M38" s="1753"/>
      <c r="N38" s="1753"/>
      <c r="O38" s="1753"/>
      <c r="P38" s="1753"/>
      <c r="Q38" s="1753"/>
      <c r="R38" s="1753"/>
      <c r="S38" s="1753"/>
      <c r="T38" s="1753"/>
      <c r="U38" s="1753"/>
      <c r="V38" s="1748"/>
      <c r="W38" s="27"/>
      <c r="X38" s="27"/>
      <c r="Y38" s="5"/>
      <c r="Z38" s="216"/>
      <c r="AA38" s="1750"/>
      <c r="AB38" s="1750"/>
      <c r="AC38" s="1750"/>
      <c r="AD38" s="1750"/>
      <c r="AE38" s="1750"/>
      <c r="AF38" s="1750"/>
      <c r="AG38" s="1750"/>
      <c r="AH38" s="1750"/>
      <c r="AI38" s="1750"/>
      <c r="AJ38" s="1750"/>
      <c r="AK38" s="1750"/>
      <c r="AL38" s="320"/>
    </row>
    <row r="39" spans="1:38" ht="14.1" customHeight="1">
      <c r="A39" s="1653"/>
      <c r="B39" s="208"/>
      <c r="C39" s="1748"/>
      <c r="D39" s="1753"/>
      <c r="E39" s="1748"/>
      <c r="F39" s="1748"/>
      <c r="G39" s="1748"/>
      <c r="H39" s="1748"/>
      <c r="I39" s="1748"/>
      <c r="J39" s="1748"/>
      <c r="K39" s="1748"/>
      <c r="L39" s="1748"/>
      <c r="M39" s="1753"/>
      <c r="N39" s="1753"/>
      <c r="O39" s="1753"/>
      <c r="P39" s="1753"/>
      <c r="Q39" s="1748"/>
      <c r="R39" s="1755"/>
      <c r="S39" s="1755"/>
      <c r="T39" s="5"/>
      <c r="U39" s="1754"/>
      <c r="V39" s="1754"/>
      <c r="W39" s="1748"/>
      <c r="X39" s="1748"/>
      <c r="Y39" s="180"/>
      <c r="Z39" s="216"/>
      <c r="AA39" s="1750"/>
      <c r="AB39" s="1750"/>
      <c r="AC39" s="1750"/>
      <c r="AD39" s="1750"/>
      <c r="AE39" s="1750"/>
      <c r="AF39" s="1750"/>
      <c r="AG39" s="1750"/>
      <c r="AH39" s="1750"/>
      <c r="AI39" s="1750"/>
      <c r="AJ39" s="1750"/>
      <c r="AK39" s="1750"/>
      <c r="AL39" s="320"/>
    </row>
    <row r="40" spans="1:38" ht="14.1" customHeight="1">
      <c r="A40" s="1653"/>
      <c r="B40" s="208"/>
      <c r="C40" s="1748"/>
      <c r="D40" s="1753"/>
      <c r="E40" s="1748"/>
      <c r="F40" s="1748"/>
      <c r="G40" s="1748"/>
      <c r="H40" s="1748"/>
      <c r="I40" s="1748"/>
      <c r="J40" s="1748"/>
      <c r="K40" s="1748"/>
      <c r="L40" s="1748"/>
      <c r="M40" s="1753"/>
      <c r="N40" s="1753"/>
      <c r="O40" s="1753"/>
      <c r="P40" s="1753"/>
      <c r="Q40" s="1753"/>
      <c r="R40" s="49"/>
      <c r="S40" s="49"/>
      <c r="T40" s="49"/>
      <c r="U40" s="49"/>
      <c r="V40" s="49"/>
      <c r="W40" s="49"/>
      <c r="X40" s="49"/>
      <c r="Y40" s="180"/>
      <c r="Z40" s="1805"/>
      <c r="AA40" s="359"/>
      <c r="AB40" s="359"/>
      <c r="AC40" s="359"/>
      <c r="AD40" s="359"/>
      <c r="AE40" s="359"/>
      <c r="AF40" s="359"/>
      <c r="AG40" s="359"/>
      <c r="AH40" s="1750"/>
      <c r="AI40" s="1750"/>
      <c r="AJ40" s="1750"/>
      <c r="AK40" s="1750"/>
      <c r="AL40" s="320"/>
    </row>
    <row r="41" spans="1:38" ht="14.1" customHeight="1">
      <c r="A41" s="1653"/>
      <c r="B41" s="208"/>
      <c r="C41" s="1753" t="s">
        <v>98</v>
      </c>
      <c r="D41" s="1753"/>
      <c r="E41" s="1753"/>
      <c r="F41" s="1753"/>
      <c r="G41" s="1753"/>
      <c r="H41" s="1753"/>
      <c r="I41" s="1753"/>
      <c r="J41" s="1753"/>
      <c r="K41" s="1753"/>
      <c r="L41" s="1753"/>
      <c r="M41" s="1753"/>
      <c r="N41" s="1753"/>
      <c r="O41" s="1753"/>
      <c r="P41" s="1753"/>
      <c r="Q41" s="1753"/>
      <c r="R41" s="1753"/>
      <c r="S41" s="1753"/>
      <c r="T41" s="1753"/>
      <c r="U41" s="1753"/>
      <c r="V41" s="1753"/>
      <c r="W41" s="1753"/>
      <c r="X41" s="1753"/>
      <c r="Y41" s="1753"/>
      <c r="Z41" s="155"/>
      <c r="AA41" s="50"/>
      <c r="AB41" s="298"/>
      <c r="AC41" s="298"/>
      <c r="AD41" s="298"/>
      <c r="AE41" s="50"/>
      <c r="AF41" s="50"/>
      <c r="AG41" s="50"/>
      <c r="AH41" s="1750"/>
      <c r="AI41" s="1750"/>
      <c r="AJ41" s="1750"/>
      <c r="AK41" s="1750"/>
      <c r="AL41" s="320"/>
    </row>
    <row r="42" spans="1:38" ht="14.1" customHeight="1">
      <c r="A42" s="1653"/>
      <c r="B42" s="208"/>
      <c r="C42" s="1748"/>
      <c r="D42" s="1748"/>
      <c r="E42" s="1753"/>
      <c r="F42" s="1753"/>
      <c r="G42" s="1753"/>
      <c r="H42" s="1753"/>
      <c r="I42" s="1753"/>
      <c r="J42" s="1753"/>
      <c r="K42" s="1753"/>
      <c r="L42" s="1753"/>
      <c r="M42" s="1753"/>
      <c r="N42" s="1753"/>
      <c r="O42" s="1753"/>
      <c r="P42" s="1753"/>
      <c r="Q42" s="1748"/>
      <c r="R42" s="1755"/>
      <c r="S42" s="1755"/>
      <c r="T42" s="5"/>
      <c r="U42" s="1754"/>
      <c r="V42" s="1754"/>
      <c r="W42" s="1748"/>
      <c r="X42" s="1748"/>
      <c r="Y42" s="180"/>
      <c r="Z42" s="155"/>
      <c r="AA42" s="50"/>
      <c r="AB42" s="298"/>
      <c r="AC42" s="298"/>
      <c r="AD42" s="298"/>
      <c r="AE42" s="50"/>
      <c r="AF42" s="50"/>
      <c r="AG42" s="50"/>
      <c r="AH42" s="1750"/>
      <c r="AI42" s="1750"/>
      <c r="AJ42" s="1750"/>
      <c r="AK42" s="1750"/>
      <c r="AL42" s="320"/>
    </row>
    <row r="43" spans="1:38" ht="14.1" customHeight="1">
      <c r="A43" s="1653"/>
      <c r="B43" s="208"/>
      <c r="C43" s="1748"/>
      <c r="D43" s="1748"/>
      <c r="E43" s="1753"/>
      <c r="F43" s="1753"/>
      <c r="G43" s="1753"/>
      <c r="H43" s="1753"/>
      <c r="I43" s="1753"/>
      <c r="J43" s="1753"/>
      <c r="K43" s="1753"/>
      <c r="L43" s="1753"/>
      <c r="M43" s="1753"/>
      <c r="N43" s="1753"/>
      <c r="O43" s="1753"/>
      <c r="P43" s="1753"/>
      <c r="Q43" s="1748"/>
      <c r="R43" s="1755"/>
      <c r="S43" s="1755"/>
      <c r="T43" s="5"/>
      <c r="U43" s="1754"/>
      <c r="V43" s="1754"/>
      <c r="W43" s="1748"/>
      <c r="X43" s="1748"/>
      <c r="Y43" s="180"/>
      <c r="Z43" s="155"/>
      <c r="AA43" s="50"/>
      <c r="AB43" s="298"/>
      <c r="AC43" s="298"/>
      <c r="AD43" s="298"/>
      <c r="AE43" s="50"/>
      <c r="AF43" s="50"/>
      <c r="AG43" s="50"/>
      <c r="AH43" s="1750"/>
      <c r="AI43" s="1750"/>
      <c r="AJ43" s="1750"/>
      <c r="AK43" s="1750"/>
      <c r="AL43" s="320"/>
    </row>
    <row r="44" spans="1:38" ht="14.1" customHeight="1">
      <c r="A44" s="1653"/>
      <c r="B44" s="208"/>
      <c r="C44" s="1748"/>
      <c r="D44" s="1748"/>
      <c r="E44" s="1753"/>
      <c r="F44" s="1748"/>
      <c r="G44" s="1748"/>
      <c r="H44" s="1748"/>
      <c r="I44" s="1748"/>
      <c r="J44" s="1748"/>
      <c r="K44" s="1748"/>
      <c r="L44" s="1748"/>
      <c r="M44" s="1748"/>
      <c r="N44" s="1748"/>
      <c r="O44" s="1748"/>
      <c r="P44" s="1748"/>
      <c r="Q44" s="1753"/>
      <c r="R44" s="49"/>
      <c r="S44" s="49"/>
      <c r="T44" s="49"/>
      <c r="U44" s="49"/>
      <c r="V44" s="49"/>
      <c r="W44" s="49"/>
      <c r="X44" s="49"/>
      <c r="Y44" s="180"/>
      <c r="Z44" s="216"/>
      <c r="AA44" s="1750"/>
      <c r="AB44" s="1750"/>
      <c r="AC44" s="1750"/>
      <c r="AD44" s="1750"/>
      <c r="AE44" s="1750"/>
      <c r="AF44" s="1750"/>
      <c r="AG44" s="1750"/>
      <c r="AH44" s="1750"/>
      <c r="AI44" s="1750"/>
      <c r="AJ44" s="1750"/>
      <c r="AK44" s="1750"/>
      <c r="AL44" s="320"/>
    </row>
    <row r="45" spans="1:38" ht="14.1" customHeight="1">
      <c r="A45" s="1653"/>
      <c r="B45" s="208"/>
      <c r="C45" s="1740" t="s">
        <v>1906</v>
      </c>
      <c r="D45" s="1801"/>
      <c r="E45" s="1801"/>
      <c r="F45" s="1753"/>
      <c r="G45" s="1753"/>
      <c r="H45" s="1753"/>
      <c r="I45" s="1753"/>
      <c r="J45" s="1753"/>
      <c r="K45" s="1753"/>
      <c r="L45" s="1753"/>
      <c r="M45" s="1753"/>
      <c r="N45" s="1753"/>
      <c r="O45" s="1753"/>
      <c r="P45" s="1753"/>
      <c r="Q45" s="1753"/>
      <c r="R45" s="1753"/>
      <c r="S45" s="1753"/>
      <c r="T45" s="1748"/>
      <c r="U45" s="1748"/>
      <c r="V45" s="1748"/>
      <c r="W45" s="1748"/>
      <c r="X45" s="1748"/>
      <c r="Y45" s="1748"/>
      <c r="Z45" s="216"/>
      <c r="AA45" s="1750"/>
      <c r="AB45" s="1750"/>
      <c r="AC45" s="1750"/>
      <c r="AD45" s="1750"/>
      <c r="AE45" s="1750"/>
      <c r="AF45" s="1750"/>
      <c r="AG45" s="1750"/>
      <c r="AH45" s="1750"/>
      <c r="AI45" s="1750"/>
      <c r="AJ45" s="1750"/>
      <c r="AK45" s="1750"/>
      <c r="AL45" s="320"/>
    </row>
    <row r="46" spans="1:38" ht="14.1" customHeight="1">
      <c r="A46" s="1653"/>
      <c r="B46" s="208"/>
      <c r="C46" s="1748"/>
      <c r="D46" s="1748" t="s">
        <v>99</v>
      </c>
      <c r="E46" s="1748"/>
      <c r="F46" s="1748"/>
      <c r="G46" s="1748"/>
      <c r="H46" s="1748"/>
      <c r="I46" s="1748"/>
      <c r="J46" s="1748"/>
      <c r="K46" s="1748"/>
      <c r="L46" s="1748"/>
      <c r="M46" s="1748"/>
      <c r="N46" s="1748"/>
      <c r="O46" s="1748"/>
      <c r="P46" s="1748"/>
      <c r="Q46" s="1748"/>
      <c r="R46" s="1748"/>
      <c r="S46" s="1748"/>
      <c r="T46" s="1748"/>
      <c r="U46" s="1748"/>
      <c r="V46" s="1748"/>
      <c r="W46" s="1748"/>
      <c r="X46" s="1748"/>
      <c r="Y46" s="1748"/>
      <c r="Z46" s="216"/>
      <c r="AA46" s="1750"/>
      <c r="AB46" s="1750"/>
      <c r="AC46" s="1750"/>
      <c r="AD46" s="1750"/>
      <c r="AE46" s="1750"/>
      <c r="AF46" s="1750"/>
      <c r="AG46" s="1750"/>
      <c r="AH46" s="1750"/>
      <c r="AI46" s="1750"/>
      <c r="AJ46" s="1750"/>
      <c r="AK46" s="1750"/>
      <c r="AL46" s="358"/>
    </row>
    <row r="47" spans="1:38" ht="20.25" customHeight="1">
      <c r="A47" s="1653"/>
      <c r="B47" s="208"/>
      <c r="C47" s="5940" t="s">
        <v>195</v>
      </c>
      <c r="D47" s="5940"/>
      <c r="E47" s="5941"/>
      <c r="F47" s="5941"/>
      <c r="G47" s="5941" t="s">
        <v>148</v>
      </c>
      <c r="H47" s="5941"/>
      <c r="I47" s="5941"/>
      <c r="J47" s="5941"/>
      <c r="K47" s="5941"/>
      <c r="L47" s="5941"/>
      <c r="M47" s="5938" t="s">
        <v>104</v>
      </c>
      <c r="N47" s="5938"/>
      <c r="O47" s="5938"/>
      <c r="P47" s="1758"/>
      <c r="Q47" s="5938" t="s">
        <v>194</v>
      </c>
      <c r="R47" s="5938"/>
      <c r="S47" s="5938"/>
      <c r="T47" s="5938"/>
      <c r="U47" s="5939"/>
      <c r="V47" s="5939"/>
      <c r="W47" s="5939"/>
      <c r="X47" s="5939"/>
      <c r="Y47" s="186" t="s">
        <v>1907</v>
      </c>
      <c r="Z47" s="216"/>
      <c r="AA47" s="1750"/>
      <c r="AB47" s="1750"/>
      <c r="AC47" s="1750"/>
      <c r="AD47" s="1750"/>
      <c r="AE47" s="1750"/>
      <c r="AF47" s="1750"/>
      <c r="AG47" s="1750"/>
      <c r="AH47" s="1750"/>
      <c r="AI47" s="1750"/>
      <c r="AJ47" s="1750"/>
      <c r="AK47" s="1750"/>
      <c r="AL47" s="358"/>
    </row>
    <row r="48" spans="1:38" ht="20.25" customHeight="1">
      <c r="A48" s="1653"/>
      <c r="B48" s="208"/>
      <c r="C48" s="5940" t="s">
        <v>195</v>
      </c>
      <c r="D48" s="5940"/>
      <c r="E48" s="5941"/>
      <c r="F48" s="5941"/>
      <c r="G48" s="5941" t="s">
        <v>148</v>
      </c>
      <c r="H48" s="5941"/>
      <c r="I48" s="5941"/>
      <c r="J48" s="5941"/>
      <c r="K48" s="5941"/>
      <c r="L48" s="5941"/>
      <c r="M48" s="5938" t="s">
        <v>104</v>
      </c>
      <c r="N48" s="5938"/>
      <c r="O48" s="5938"/>
      <c r="P48" s="1758"/>
      <c r="Q48" s="5938" t="s">
        <v>194</v>
      </c>
      <c r="R48" s="5938"/>
      <c r="S48" s="5938"/>
      <c r="T48" s="5938"/>
      <c r="U48" s="5939"/>
      <c r="V48" s="5939"/>
      <c r="W48" s="5939"/>
      <c r="X48" s="5939"/>
      <c r="Y48" s="186" t="s">
        <v>1907</v>
      </c>
      <c r="Z48" s="216"/>
      <c r="AA48" s="1750"/>
      <c r="AB48" s="1750"/>
      <c r="AC48" s="1802"/>
      <c r="AD48" s="1802"/>
      <c r="AE48" s="1802"/>
      <c r="AF48" s="1750"/>
      <c r="AG48" s="1750"/>
      <c r="AH48" s="1750"/>
      <c r="AI48" s="1750"/>
      <c r="AJ48" s="1750"/>
      <c r="AK48" s="1750"/>
      <c r="AL48" s="358"/>
    </row>
    <row r="49" spans="1:38" ht="20.25" customHeight="1">
      <c r="A49" s="1653"/>
      <c r="B49" s="208"/>
      <c r="C49" s="5940" t="s">
        <v>195</v>
      </c>
      <c r="D49" s="5940"/>
      <c r="E49" s="5941"/>
      <c r="F49" s="5941"/>
      <c r="G49" s="5941" t="s">
        <v>148</v>
      </c>
      <c r="H49" s="5941"/>
      <c r="I49" s="5941"/>
      <c r="J49" s="5941"/>
      <c r="K49" s="5941"/>
      <c r="L49" s="5941"/>
      <c r="M49" s="5938" t="s">
        <v>104</v>
      </c>
      <c r="N49" s="5938"/>
      <c r="O49" s="5938"/>
      <c r="P49" s="1758"/>
      <c r="Q49" s="5938" t="s">
        <v>194</v>
      </c>
      <c r="R49" s="5938"/>
      <c r="S49" s="5938"/>
      <c r="T49" s="5938"/>
      <c r="U49" s="5939"/>
      <c r="V49" s="5939"/>
      <c r="W49" s="5939"/>
      <c r="X49" s="5939"/>
      <c r="Y49" s="186" t="s">
        <v>1907</v>
      </c>
      <c r="Z49" s="216"/>
      <c r="AA49" s="1750"/>
      <c r="AB49" s="1750"/>
      <c r="AC49" s="1750"/>
      <c r="AD49" s="1750"/>
      <c r="AE49" s="1750"/>
      <c r="AF49" s="1750"/>
      <c r="AG49" s="1750"/>
      <c r="AH49" s="1750"/>
      <c r="AI49" s="1750"/>
      <c r="AJ49" s="1750"/>
      <c r="AK49" s="1750"/>
      <c r="AL49" s="358"/>
    </row>
    <row r="50" spans="1:38" ht="20.25" customHeight="1">
      <c r="A50" s="1653"/>
      <c r="B50" s="208"/>
      <c r="C50" s="5940" t="s">
        <v>195</v>
      </c>
      <c r="D50" s="5940"/>
      <c r="E50" s="5941"/>
      <c r="F50" s="5941"/>
      <c r="G50" s="5941" t="s">
        <v>148</v>
      </c>
      <c r="H50" s="5941"/>
      <c r="I50" s="5941"/>
      <c r="J50" s="5941"/>
      <c r="K50" s="5941"/>
      <c r="L50" s="5941"/>
      <c r="M50" s="5938" t="s">
        <v>104</v>
      </c>
      <c r="N50" s="5938"/>
      <c r="O50" s="5938"/>
      <c r="P50" s="1758"/>
      <c r="Q50" s="5938" t="s">
        <v>194</v>
      </c>
      <c r="R50" s="5938"/>
      <c r="S50" s="5938"/>
      <c r="T50" s="5938"/>
      <c r="U50" s="5939"/>
      <c r="V50" s="5939"/>
      <c r="W50" s="5939"/>
      <c r="X50" s="5939"/>
      <c r="Y50" s="186" t="s">
        <v>1907</v>
      </c>
      <c r="Z50" s="216"/>
      <c r="AA50" s="1750"/>
      <c r="AB50" s="1750"/>
      <c r="AC50" s="1750"/>
      <c r="AD50" s="1750"/>
      <c r="AE50" s="1750"/>
      <c r="AF50" s="1750"/>
      <c r="AG50" s="1750"/>
      <c r="AH50" s="1750"/>
      <c r="AI50" s="1750"/>
      <c r="AJ50" s="1750"/>
      <c r="AK50" s="1750"/>
      <c r="AL50" s="358"/>
    </row>
    <row r="51" spans="1:38" ht="14.1" customHeight="1">
      <c r="A51" s="1653"/>
      <c r="B51" s="208"/>
      <c r="C51" s="1748"/>
      <c r="D51" s="1801"/>
      <c r="E51" s="1748"/>
      <c r="F51" s="1748"/>
      <c r="G51" s="1748"/>
      <c r="H51" s="1753"/>
      <c r="I51" s="1753"/>
      <c r="J51" s="1753"/>
      <c r="K51" s="1753"/>
      <c r="L51" s="1753"/>
      <c r="M51" s="1753"/>
      <c r="N51" s="1753"/>
      <c r="O51" s="1753"/>
      <c r="P51" s="1753"/>
      <c r="Q51" s="1748"/>
      <c r="R51" s="1748"/>
      <c r="S51" s="1748"/>
      <c r="T51" s="1748"/>
      <c r="U51" s="1748"/>
      <c r="V51" s="1748"/>
      <c r="W51" s="1748"/>
      <c r="X51" s="1748"/>
      <c r="Y51" s="1748"/>
      <c r="Z51" s="216"/>
      <c r="AA51" s="1748"/>
      <c r="AB51" s="1748"/>
      <c r="AC51" s="1748"/>
      <c r="AD51" s="1748"/>
      <c r="AE51" s="1748"/>
      <c r="AF51" s="1748"/>
      <c r="AG51" s="1748"/>
      <c r="AH51" s="1748"/>
      <c r="AI51" s="1748"/>
      <c r="AJ51" s="1748"/>
      <c r="AK51" s="1748"/>
      <c r="AL51" s="373"/>
    </row>
    <row r="52" spans="1:38" ht="14.1" customHeight="1">
      <c r="A52" s="1653"/>
      <c r="B52" s="208"/>
      <c r="C52" s="1748" t="s">
        <v>100</v>
      </c>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216"/>
      <c r="AA52" s="1748"/>
      <c r="AB52" s="1748"/>
      <c r="AC52" s="1748"/>
      <c r="AD52" s="1736"/>
      <c r="AE52" s="1748"/>
      <c r="AF52" s="1748"/>
      <c r="AG52" s="1748"/>
      <c r="AH52" s="1748"/>
      <c r="AI52" s="1748"/>
      <c r="AJ52" s="1748"/>
      <c r="AK52" s="1748"/>
      <c r="AL52" s="320"/>
    </row>
    <row r="53" spans="1:38" ht="14.1" customHeight="1">
      <c r="A53" s="1653"/>
      <c r="B53" s="208"/>
      <c r="C53" s="1748"/>
      <c r="D53" s="1748"/>
      <c r="E53" s="1748"/>
      <c r="F53" s="1748"/>
      <c r="G53" s="1748"/>
      <c r="H53" s="1748"/>
      <c r="I53" s="1748" t="s">
        <v>1908</v>
      </c>
      <c r="J53" s="1748" t="s">
        <v>1909</v>
      </c>
      <c r="K53" s="1748"/>
      <c r="L53" s="1748"/>
      <c r="M53" s="1748"/>
      <c r="N53" s="1748"/>
      <c r="O53" s="1755" t="s">
        <v>1910</v>
      </c>
      <c r="P53" s="1755"/>
      <c r="Q53" s="5"/>
      <c r="R53" s="1754"/>
      <c r="S53" s="1754"/>
      <c r="T53" s="1748"/>
      <c r="U53" s="1748"/>
      <c r="V53" s="1748"/>
      <c r="W53" s="1801"/>
      <c r="X53" s="1801" t="s">
        <v>1911</v>
      </c>
      <c r="Y53" s="1806"/>
      <c r="Z53" s="216"/>
      <c r="AA53" s="50"/>
      <c r="AB53" s="352"/>
      <c r="AC53" s="50"/>
      <c r="AD53" s="50"/>
      <c r="AE53" s="50"/>
      <c r="AF53" s="50"/>
      <c r="AG53" s="50"/>
      <c r="AH53" s="50"/>
      <c r="AI53" s="50"/>
      <c r="AJ53" s="50"/>
      <c r="AK53" s="50"/>
      <c r="AL53" s="320"/>
    </row>
    <row r="54" spans="1:38" ht="14.1" customHeight="1">
      <c r="A54" s="1653"/>
      <c r="B54" s="208"/>
      <c r="C54" s="1748"/>
      <c r="D54" s="1748"/>
      <c r="E54" s="1748" t="s">
        <v>1912</v>
      </c>
      <c r="F54" s="1748"/>
      <c r="G54" s="1748"/>
      <c r="H54" s="1748"/>
      <c r="I54" s="1748"/>
      <c r="J54" s="1748" t="s">
        <v>1909</v>
      </c>
      <c r="K54" s="1748"/>
      <c r="L54" s="1748"/>
      <c r="M54" s="1748"/>
      <c r="N54" s="1748"/>
      <c r="O54" s="1755" t="s">
        <v>1910</v>
      </c>
      <c r="P54" s="1755"/>
      <c r="Q54" s="5"/>
      <c r="R54" s="1754"/>
      <c r="S54" s="1754"/>
      <c r="T54" s="1748"/>
      <c r="U54" s="1748"/>
      <c r="V54" s="1748"/>
      <c r="W54" s="1801"/>
      <c r="X54" s="1801" t="s">
        <v>1911</v>
      </c>
      <c r="Y54" s="1807"/>
      <c r="Z54" s="216"/>
      <c r="AA54" s="352"/>
      <c r="AB54" s="50"/>
      <c r="AC54" s="50"/>
      <c r="AD54" s="50"/>
      <c r="AE54" s="50"/>
      <c r="AF54" s="50"/>
      <c r="AG54" s="50"/>
      <c r="AH54" s="50"/>
      <c r="AI54" s="50"/>
      <c r="AJ54" s="50"/>
      <c r="AK54" s="50"/>
      <c r="AL54" s="320"/>
    </row>
    <row r="55" spans="1:38" ht="4.5" customHeight="1">
      <c r="A55" s="1653"/>
      <c r="B55" s="208"/>
      <c r="C55" s="1748"/>
      <c r="D55" s="1748"/>
      <c r="E55" s="1748"/>
      <c r="F55" s="1748"/>
      <c r="G55" s="1748"/>
      <c r="H55" s="1748"/>
      <c r="I55" s="1748"/>
      <c r="J55" s="1748"/>
      <c r="K55" s="1748"/>
      <c r="L55" s="1748"/>
      <c r="M55" s="1748"/>
      <c r="N55" s="1748"/>
      <c r="O55" s="1755"/>
      <c r="P55" s="1755"/>
      <c r="Q55" s="5"/>
      <c r="R55" s="1754"/>
      <c r="S55" s="1754"/>
      <c r="T55" s="1748"/>
      <c r="U55" s="1748"/>
      <c r="V55" s="1748"/>
      <c r="W55" s="1801"/>
      <c r="X55" s="1801"/>
      <c r="Y55" s="1808"/>
      <c r="Z55" s="216"/>
      <c r="AA55" s="352"/>
      <c r="AB55" s="50"/>
      <c r="AC55" s="50"/>
      <c r="AD55" s="50"/>
      <c r="AE55" s="50"/>
      <c r="AF55" s="50"/>
      <c r="AG55" s="50"/>
      <c r="AH55" s="50"/>
      <c r="AI55" s="50"/>
      <c r="AJ55" s="50"/>
      <c r="AK55" s="50"/>
      <c r="AL55" s="320"/>
    </row>
    <row r="56" spans="1:38" ht="14.1" customHeight="1">
      <c r="A56" s="1653"/>
      <c r="B56" s="208"/>
      <c r="C56" s="1748"/>
      <c r="D56" s="1748"/>
      <c r="E56" s="1748"/>
      <c r="F56" s="1748"/>
      <c r="G56" s="1748"/>
      <c r="H56" s="1748"/>
      <c r="I56" s="1748" t="s">
        <v>1908</v>
      </c>
      <c r="J56" s="1748" t="s">
        <v>1909</v>
      </c>
      <c r="K56" s="1748"/>
      <c r="L56" s="1748"/>
      <c r="M56" s="1748"/>
      <c r="N56" s="1748"/>
      <c r="O56" s="1755" t="s">
        <v>1910</v>
      </c>
      <c r="P56" s="1755"/>
      <c r="Q56" s="5"/>
      <c r="R56" s="1754"/>
      <c r="S56" s="1754"/>
      <c r="T56" s="1748"/>
      <c r="U56" s="1748"/>
      <c r="V56" s="1748"/>
      <c r="W56" s="1801"/>
      <c r="X56" s="1801" t="s">
        <v>1911</v>
      </c>
      <c r="Y56" s="1748"/>
      <c r="Z56" s="216"/>
      <c r="AA56" s="1750"/>
      <c r="AB56" s="50"/>
      <c r="AC56" s="50"/>
      <c r="AD56" s="50"/>
      <c r="AE56" s="50"/>
      <c r="AF56" s="50"/>
      <c r="AG56" s="50"/>
      <c r="AH56" s="50"/>
      <c r="AI56" s="50"/>
      <c r="AJ56" s="50"/>
      <c r="AK56" s="50"/>
      <c r="AL56" s="320"/>
    </row>
    <row r="57" spans="1:38" ht="14.1" customHeight="1">
      <c r="A57" s="1653"/>
      <c r="B57" s="208"/>
      <c r="C57" s="1748"/>
      <c r="D57" s="1748"/>
      <c r="E57" s="1748"/>
      <c r="F57" s="1748"/>
      <c r="G57" s="1748"/>
      <c r="H57" s="1748"/>
      <c r="I57" s="1748"/>
      <c r="J57" s="1748" t="s">
        <v>1909</v>
      </c>
      <c r="K57" s="1748"/>
      <c r="L57" s="1748"/>
      <c r="M57" s="1748"/>
      <c r="N57" s="1748"/>
      <c r="O57" s="1755" t="s">
        <v>1910</v>
      </c>
      <c r="P57" s="1755"/>
      <c r="Q57" s="5"/>
      <c r="R57" s="1754"/>
      <c r="S57" s="1754"/>
      <c r="T57" s="1748"/>
      <c r="U57" s="1748"/>
      <c r="V57" s="1748"/>
      <c r="W57" s="1801"/>
      <c r="X57" s="1801" t="s">
        <v>1911</v>
      </c>
      <c r="Y57" s="1748"/>
      <c r="Z57" s="216"/>
      <c r="AA57" s="352"/>
      <c r="AB57" s="50"/>
      <c r="AC57" s="1750"/>
      <c r="AD57" s="1750"/>
      <c r="AE57" s="1750"/>
      <c r="AF57" s="1750"/>
      <c r="AG57" s="1750"/>
      <c r="AH57" s="1750"/>
      <c r="AI57" s="1750"/>
      <c r="AJ57" s="1750"/>
      <c r="AK57" s="1750"/>
      <c r="AL57" s="320"/>
    </row>
    <row r="58" spans="1:38" ht="8.25" customHeight="1">
      <c r="A58" s="1653"/>
      <c r="B58" s="208"/>
      <c r="C58" s="1748"/>
      <c r="D58" s="1748"/>
      <c r="E58" s="1748"/>
      <c r="F58" s="1748"/>
      <c r="G58" s="1748"/>
      <c r="H58" s="1748"/>
      <c r="I58" s="1748"/>
      <c r="J58" s="1748"/>
      <c r="K58" s="1748"/>
      <c r="L58" s="1748"/>
      <c r="M58" s="1748"/>
      <c r="N58" s="1748"/>
      <c r="O58" s="1755"/>
      <c r="P58" s="1755"/>
      <c r="Q58" s="5"/>
      <c r="R58" s="1754"/>
      <c r="S58" s="1754"/>
      <c r="T58" s="1748"/>
      <c r="U58" s="1748"/>
      <c r="V58" s="1748"/>
      <c r="W58" s="1801"/>
      <c r="X58" s="1801"/>
      <c r="Y58" s="1748"/>
      <c r="Z58" s="216"/>
      <c r="AA58" s="352"/>
      <c r="AB58" s="50"/>
      <c r="AC58" s="1750"/>
      <c r="AD58" s="1750"/>
      <c r="AE58" s="1750"/>
      <c r="AF58" s="1750"/>
      <c r="AG58" s="1750"/>
      <c r="AH58" s="1750"/>
      <c r="AI58" s="1750"/>
      <c r="AJ58" s="1750"/>
      <c r="AK58" s="1750"/>
      <c r="AL58" s="320"/>
    </row>
    <row r="59" spans="1:38" ht="14.1" customHeight="1">
      <c r="A59" s="1653"/>
      <c r="B59" s="3"/>
      <c r="C59" s="1653"/>
      <c r="D59" s="1653"/>
      <c r="E59" s="1653"/>
      <c r="F59" s="1653"/>
      <c r="H59" s="1653" t="s">
        <v>1910</v>
      </c>
      <c r="I59" s="3419"/>
      <c r="J59" s="3419"/>
      <c r="K59" s="3419"/>
      <c r="L59" s="3419"/>
      <c r="M59" s="3419"/>
      <c r="N59" s="3419"/>
      <c r="O59" s="3419"/>
      <c r="P59" s="3419"/>
      <c r="Q59" s="3419"/>
      <c r="R59" s="3419"/>
      <c r="S59" s="3419"/>
      <c r="T59" s="3419"/>
      <c r="U59" s="3419"/>
      <c r="V59" s="3419"/>
      <c r="W59" s="3419"/>
      <c r="X59" s="1653" t="s">
        <v>1911</v>
      </c>
      <c r="Y59" s="1653"/>
      <c r="Z59" s="758"/>
      <c r="AA59" s="1654"/>
      <c r="AB59" s="1654"/>
      <c r="AC59" s="1652"/>
      <c r="AD59" s="1654"/>
      <c r="AE59" s="1654"/>
      <c r="AF59" s="1654"/>
      <c r="AG59" s="1654"/>
      <c r="AH59" s="1654"/>
      <c r="AI59" s="1654"/>
      <c r="AJ59" s="1654"/>
      <c r="AK59" s="1654"/>
      <c r="AL59" s="61"/>
    </row>
    <row r="60" spans="1:38" ht="13.5" customHeight="1" thickBot="1">
      <c r="A60" s="1653"/>
      <c r="B60" s="8"/>
      <c r="C60" s="7"/>
      <c r="D60" s="7"/>
      <c r="E60" s="7"/>
      <c r="F60" s="7"/>
      <c r="G60" s="7"/>
      <c r="H60" s="7"/>
      <c r="I60" s="7"/>
      <c r="J60" s="7"/>
      <c r="K60" s="7"/>
      <c r="L60" s="7"/>
      <c r="M60" s="7"/>
      <c r="N60" s="1659"/>
      <c r="O60" s="7"/>
      <c r="P60" s="7"/>
      <c r="Q60" s="7"/>
      <c r="R60" s="1659"/>
      <c r="S60" s="7"/>
      <c r="T60" s="7"/>
      <c r="U60" s="7"/>
      <c r="V60" s="7"/>
      <c r="W60" s="7"/>
      <c r="X60" s="7"/>
      <c r="Y60" s="7"/>
      <c r="Z60" s="150"/>
      <c r="AA60" s="70"/>
      <c r="AB60" s="70"/>
      <c r="AC60" s="70"/>
      <c r="AD60" s="70"/>
      <c r="AE60" s="70"/>
      <c r="AF60" s="70"/>
      <c r="AG60" s="70"/>
      <c r="AH60" s="70"/>
      <c r="AI60" s="70"/>
      <c r="AJ60" s="70"/>
      <c r="AK60" s="70"/>
      <c r="AL60" s="99"/>
    </row>
    <row r="61" spans="1:38" ht="14.25">
      <c r="AL61" s="22"/>
    </row>
    <row r="62" spans="1:38" ht="14.25">
      <c r="AL62" s="22"/>
    </row>
  </sheetData>
  <mergeCells count="47">
    <mergeCell ref="AA18:AL20"/>
    <mergeCell ref="E20:X23"/>
    <mergeCell ref="B1:AL1"/>
    <mergeCell ref="B3:Y3"/>
    <mergeCell ref="Z3:AL3"/>
    <mergeCell ref="M10:N10"/>
    <mergeCell ref="O10:P10"/>
    <mergeCell ref="R10:S10"/>
    <mergeCell ref="U10:V10"/>
    <mergeCell ref="M18:N18"/>
    <mergeCell ref="O18:P18"/>
    <mergeCell ref="R18:S18"/>
    <mergeCell ref="U18:V18"/>
    <mergeCell ref="E13:X15"/>
    <mergeCell ref="N25:O25"/>
    <mergeCell ref="P25:Q25"/>
    <mergeCell ref="S25:T25"/>
    <mergeCell ref="V25:W25"/>
    <mergeCell ref="C47:D47"/>
    <mergeCell ref="E47:F47"/>
    <mergeCell ref="G47:H47"/>
    <mergeCell ref="I47:L47"/>
    <mergeCell ref="M47:O47"/>
    <mergeCell ref="Q47:T47"/>
    <mergeCell ref="U47:X47"/>
    <mergeCell ref="C48:D48"/>
    <mergeCell ref="E48:F48"/>
    <mergeCell ref="G48:H48"/>
    <mergeCell ref="I48:L48"/>
    <mergeCell ref="M48:O48"/>
    <mergeCell ref="C49:D49"/>
    <mergeCell ref="E49:F49"/>
    <mergeCell ref="G49:H49"/>
    <mergeCell ref="I49:L49"/>
    <mergeCell ref="M49:O49"/>
    <mergeCell ref="C50:D50"/>
    <mergeCell ref="E50:F50"/>
    <mergeCell ref="G50:H50"/>
    <mergeCell ref="I50:L50"/>
    <mergeCell ref="M50:O50"/>
    <mergeCell ref="Q49:T49"/>
    <mergeCell ref="Q48:T48"/>
    <mergeCell ref="U48:X48"/>
    <mergeCell ref="I59:W59"/>
    <mergeCell ref="U49:X49"/>
    <mergeCell ref="Q50:T50"/>
    <mergeCell ref="U50:X50"/>
  </mergeCells>
  <phoneticPr fontId="3"/>
  <dataValidations count="1">
    <dataValidation type="list" errorStyle="information" allowBlank="1" showInputMessage="1" showErrorMessage="1" sqref="N25:O25 M10:N10 M18:N18">
      <formula1>"平成,令和"</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20641" r:id="rId4" name="Check Box 1">
              <controlPr defaultSize="0" autoFill="0" autoLine="0" autoPict="0">
                <anchor moveWithCells="1">
                  <from>
                    <xdr:col>16</xdr:col>
                    <xdr:colOff>152400</xdr:colOff>
                    <xdr:row>6</xdr:row>
                    <xdr:rowOff>0</xdr:rowOff>
                  </from>
                  <to>
                    <xdr:col>20</xdr:col>
                    <xdr:colOff>95250</xdr:colOff>
                    <xdr:row>7</xdr:row>
                    <xdr:rowOff>38100</xdr:rowOff>
                  </to>
                </anchor>
              </controlPr>
            </control>
          </mc:Choice>
        </mc:AlternateContent>
        <mc:AlternateContent xmlns:mc="http://schemas.openxmlformats.org/markup-compatibility/2006">
          <mc:Choice Requires="x14">
            <control shapeId="1520642" r:id="rId5" name="Check Box 2">
              <controlPr defaultSize="0" autoFill="0" autoLine="0" autoPict="0">
                <anchor moveWithCells="1">
                  <from>
                    <xdr:col>21</xdr:col>
                    <xdr:colOff>19050</xdr:colOff>
                    <xdr:row>6</xdr:row>
                    <xdr:rowOff>0</xdr:rowOff>
                  </from>
                  <to>
                    <xdr:col>24</xdr:col>
                    <xdr:colOff>152400</xdr:colOff>
                    <xdr:row>7</xdr:row>
                    <xdr:rowOff>38100</xdr:rowOff>
                  </to>
                </anchor>
              </controlPr>
            </control>
          </mc:Choice>
        </mc:AlternateContent>
        <mc:AlternateContent xmlns:mc="http://schemas.openxmlformats.org/markup-compatibility/2006">
          <mc:Choice Requires="x14">
            <control shapeId="1520643" r:id="rId6" name="Check Box 3">
              <controlPr defaultSize="0" autoFill="0" autoLine="0" autoPict="0">
                <anchor moveWithCells="1">
                  <from>
                    <xdr:col>16</xdr:col>
                    <xdr:colOff>152400</xdr:colOff>
                    <xdr:row>26</xdr:row>
                    <xdr:rowOff>0</xdr:rowOff>
                  </from>
                  <to>
                    <xdr:col>20</xdr:col>
                    <xdr:colOff>95250</xdr:colOff>
                    <xdr:row>27</xdr:row>
                    <xdr:rowOff>38100</xdr:rowOff>
                  </to>
                </anchor>
              </controlPr>
            </control>
          </mc:Choice>
        </mc:AlternateContent>
        <mc:AlternateContent xmlns:mc="http://schemas.openxmlformats.org/markup-compatibility/2006">
          <mc:Choice Requires="x14">
            <control shapeId="1520644" r:id="rId7" name="Check Box 4">
              <controlPr defaultSize="0" autoFill="0" autoLine="0" autoPict="0">
                <anchor moveWithCells="1">
                  <from>
                    <xdr:col>21</xdr:col>
                    <xdr:colOff>19050</xdr:colOff>
                    <xdr:row>26</xdr:row>
                    <xdr:rowOff>0</xdr:rowOff>
                  </from>
                  <to>
                    <xdr:col>24</xdr:col>
                    <xdr:colOff>152400</xdr:colOff>
                    <xdr:row>27</xdr:row>
                    <xdr:rowOff>38100</xdr:rowOff>
                  </to>
                </anchor>
              </controlPr>
            </control>
          </mc:Choice>
        </mc:AlternateContent>
        <mc:AlternateContent xmlns:mc="http://schemas.openxmlformats.org/markup-compatibility/2006">
          <mc:Choice Requires="x14">
            <control shapeId="1520645" r:id="rId8" name="Check Box 5">
              <controlPr defaultSize="0" autoFill="0" autoLine="0" autoPict="0">
                <anchor moveWithCells="1">
                  <from>
                    <xdr:col>16</xdr:col>
                    <xdr:colOff>152400</xdr:colOff>
                    <xdr:row>28</xdr:row>
                    <xdr:rowOff>0</xdr:rowOff>
                  </from>
                  <to>
                    <xdr:col>20</xdr:col>
                    <xdr:colOff>95250</xdr:colOff>
                    <xdr:row>29</xdr:row>
                    <xdr:rowOff>38100</xdr:rowOff>
                  </to>
                </anchor>
              </controlPr>
            </control>
          </mc:Choice>
        </mc:AlternateContent>
        <mc:AlternateContent xmlns:mc="http://schemas.openxmlformats.org/markup-compatibility/2006">
          <mc:Choice Requires="x14">
            <control shapeId="1520646" r:id="rId9" name="Check Box 6">
              <controlPr defaultSize="0" autoFill="0" autoLine="0" autoPict="0">
                <anchor moveWithCells="1">
                  <from>
                    <xdr:col>21</xdr:col>
                    <xdr:colOff>19050</xdr:colOff>
                    <xdr:row>28</xdr:row>
                    <xdr:rowOff>0</xdr:rowOff>
                  </from>
                  <to>
                    <xdr:col>24</xdr:col>
                    <xdr:colOff>152400</xdr:colOff>
                    <xdr:row>29</xdr:row>
                    <xdr:rowOff>38100</xdr:rowOff>
                  </to>
                </anchor>
              </controlPr>
            </control>
          </mc:Choice>
        </mc:AlternateContent>
        <mc:AlternateContent xmlns:mc="http://schemas.openxmlformats.org/markup-compatibility/2006">
          <mc:Choice Requires="x14">
            <control shapeId="1520647" r:id="rId10" name="Check Box 7">
              <controlPr defaultSize="0" autoFill="0" autoLine="0" autoPict="0">
                <anchor moveWithCells="1">
                  <from>
                    <xdr:col>16</xdr:col>
                    <xdr:colOff>152400</xdr:colOff>
                    <xdr:row>30</xdr:row>
                    <xdr:rowOff>0</xdr:rowOff>
                  </from>
                  <to>
                    <xdr:col>20</xdr:col>
                    <xdr:colOff>95250</xdr:colOff>
                    <xdr:row>31</xdr:row>
                    <xdr:rowOff>38100</xdr:rowOff>
                  </to>
                </anchor>
              </controlPr>
            </control>
          </mc:Choice>
        </mc:AlternateContent>
        <mc:AlternateContent xmlns:mc="http://schemas.openxmlformats.org/markup-compatibility/2006">
          <mc:Choice Requires="x14">
            <control shapeId="1520648" r:id="rId11" name="Check Box 8">
              <controlPr defaultSize="0" autoFill="0" autoLine="0" autoPict="0">
                <anchor moveWithCells="1">
                  <from>
                    <xdr:col>21</xdr:col>
                    <xdr:colOff>19050</xdr:colOff>
                    <xdr:row>30</xdr:row>
                    <xdr:rowOff>0</xdr:rowOff>
                  </from>
                  <to>
                    <xdr:col>24</xdr:col>
                    <xdr:colOff>152400</xdr:colOff>
                    <xdr:row>31</xdr:row>
                    <xdr:rowOff>38100</xdr:rowOff>
                  </to>
                </anchor>
              </controlPr>
            </control>
          </mc:Choice>
        </mc:AlternateContent>
        <mc:AlternateContent xmlns:mc="http://schemas.openxmlformats.org/markup-compatibility/2006">
          <mc:Choice Requires="x14">
            <control shapeId="1520649" r:id="rId12" name="Check Box 9">
              <controlPr defaultSize="0" autoFill="0" autoLine="0" autoPict="0">
                <anchor moveWithCells="1">
                  <from>
                    <xdr:col>16</xdr:col>
                    <xdr:colOff>152400</xdr:colOff>
                    <xdr:row>32</xdr:row>
                    <xdr:rowOff>0</xdr:rowOff>
                  </from>
                  <to>
                    <xdr:col>20</xdr:col>
                    <xdr:colOff>95250</xdr:colOff>
                    <xdr:row>33</xdr:row>
                    <xdr:rowOff>38100</xdr:rowOff>
                  </to>
                </anchor>
              </controlPr>
            </control>
          </mc:Choice>
        </mc:AlternateContent>
        <mc:AlternateContent xmlns:mc="http://schemas.openxmlformats.org/markup-compatibility/2006">
          <mc:Choice Requires="x14">
            <control shapeId="1520650" r:id="rId13" name="Check Box 10">
              <controlPr defaultSize="0" autoFill="0" autoLine="0" autoPict="0">
                <anchor moveWithCells="1">
                  <from>
                    <xdr:col>21</xdr:col>
                    <xdr:colOff>19050</xdr:colOff>
                    <xdr:row>32</xdr:row>
                    <xdr:rowOff>0</xdr:rowOff>
                  </from>
                  <to>
                    <xdr:col>24</xdr:col>
                    <xdr:colOff>152400</xdr:colOff>
                    <xdr:row>33</xdr:row>
                    <xdr:rowOff>38100</xdr:rowOff>
                  </to>
                </anchor>
              </controlPr>
            </control>
          </mc:Choice>
        </mc:AlternateContent>
        <mc:AlternateContent xmlns:mc="http://schemas.openxmlformats.org/markup-compatibility/2006">
          <mc:Choice Requires="x14">
            <control shapeId="1520651" r:id="rId14" name="Check Box 11">
              <controlPr defaultSize="0" autoFill="0" autoLine="0" autoPict="0">
                <anchor moveWithCells="1">
                  <from>
                    <xdr:col>16</xdr:col>
                    <xdr:colOff>152400</xdr:colOff>
                    <xdr:row>35</xdr:row>
                    <xdr:rowOff>0</xdr:rowOff>
                  </from>
                  <to>
                    <xdr:col>20</xdr:col>
                    <xdr:colOff>95250</xdr:colOff>
                    <xdr:row>36</xdr:row>
                    <xdr:rowOff>38100</xdr:rowOff>
                  </to>
                </anchor>
              </controlPr>
            </control>
          </mc:Choice>
        </mc:AlternateContent>
        <mc:AlternateContent xmlns:mc="http://schemas.openxmlformats.org/markup-compatibility/2006">
          <mc:Choice Requires="x14">
            <control shapeId="1520652" r:id="rId15" name="Check Box 12">
              <controlPr defaultSize="0" autoFill="0" autoLine="0" autoPict="0">
                <anchor moveWithCells="1">
                  <from>
                    <xdr:col>21</xdr:col>
                    <xdr:colOff>19050</xdr:colOff>
                    <xdr:row>35</xdr:row>
                    <xdr:rowOff>0</xdr:rowOff>
                  </from>
                  <to>
                    <xdr:col>24</xdr:col>
                    <xdr:colOff>152400</xdr:colOff>
                    <xdr:row>36</xdr:row>
                    <xdr:rowOff>38100</xdr:rowOff>
                  </to>
                </anchor>
              </controlPr>
            </control>
          </mc:Choice>
        </mc:AlternateContent>
        <mc:AlternateContent xmlns:mc="http://schemas.openxmlformats.org/markup-compatibility/2006">
          <mc:Choice Requires="x14">
            <control shapeId="1520653" r:id="rId16" name="Check Box 13">
              <controlPr defaultSize="0" autoFill="0" autoLine="0" autoPict="0">
                <anchor moveWithCells="1">
                  <from>
                    <xdr:col>16</xdr:col>
                    <xdr:colOff>152400</xdr:colOff>
                    <xdr:row>38</xdr:row>
                    <xdr:rowOff>0</xdr:rowOff>
                  </from>
                  <to>
                    <xdr:col>20</xdr:col>
                    <xdr:colOff>95250</xdr:colOff>
                    <xdr:row>39</xdr:row>
                    <xdr:rowOff>38100</xdr:rowOff>
                  </to>
                </anchor>
              </controlPr>
            </control>
          </mc:Choice>
        </mc:AlternateContent>
        <mc:AlternateContent xmlns:mc="http://schemas.openxmlformats.org/markup-compatibility/2006">
          <mc:Choice Requires="x14">
            <control shapeId="1520654" r:id="rId17" name="Check Box 14">
              <controlPr defaultSize="0" autoFill="0" autoLine="0" autoPict="0">
                <anchor moveWithCells="1">
                  <from>
                    <xdr:col>21</xdr:col>
                    <xdr:colOff>19050</xdr:colOff>
                    <xdr:row>38</xdr:row>
                    <xdr:rowOff>0</xdr:rowOff>
                  </from>
                  <to>
                    <xdr:col>24</xdr:col>
                    <xdr:colOff>152400</xdr:colOff>
                    <xdr:row>39</xdr:row>
                    <xdr:rowOff>38100</xdr:rowOff>
                  </to>
                </anchor>
              </controlPr>
            </control>
          </mc:Choice>
        </mc:AlternateContent>
        <mc:AlternateContent xmlns:mc="http://schemas.openxmlformats.org/markup-compatibility/2006">
          <mc:Choice Requires="x14">
            <control shapeId="1520655" r:id="rId18" name="Check Box 15">
              <controlPr defaultSize="0" autoFill="0" autoLine="0" autoPict="0">
                <anchor moveWithCells="1">
                  <from>
                    <xdr:col>16</xdr:col>
                    <xdr:colOff>152400</xdr:colOff>
                    <xdr:row>41</xdr:row>
                    <xdr:rowOff>0</xdr:rowOff>
                  </from>
                  <to>
                    <xdr:col>20</xdr:col>
                    <xdr:colOff>95250</xdr:colOff>
                    <xdr:row>42</xdr:row>
                    <xdr:rowOff>38100</xdr:rowOff>
                  </to>
                </anchor>
              </controlPr>
            </control>
          </mc:Choice>
        </mc:AlternateContent>
        <mc:AlternateContent xmlns:mc="http://schemas.openxmlformats.org/markup-compatibility/2006">
          <mc:Choice Requires="x14">
            <control shapeId="1520656" r:id="rId19" name="Check Box 16">
              <controlPr defaultSize="0" autoFill="0" autoLine="0" autoPict="0">
                <anchor moveWithCells="1">
                  <from>
                    <xdr:col>21</xdr:col>
                    <xdr:colOff>19050</xdr:colOff>
                    <xdr:row>41</xdr:row>
                    <xdr:rowOff>0</xdr:rowOff>
                  </from>
                  <to>
                    <xdr:col>24</xdr:col>
                    <xdr:colOff>152400</xdr:colOff>
                    <xdr:row>42</xdr:row>
                    <xdr:rowOff>38100</xdr:rowOff>
                  </to>
                </anchor>
              </controlPr>
            </control>
          </mc:Choice>
        </mc:AlternateContent>
        <mc:AlternateContent xmlns:mc="http://schemas.openxmlformats.org/markup-compatibility/2006">
          <mc:Choice Requires="x14">
            <control shapeId="1520657" r:id="rId20" name="Check Box 17">
              <controlPr defaultSize="0" autoFill="0" autoLine="0" autoPict="0">
                <anchor moveWithCells="1">
                  <from>
                    <xdr:col>14</xdr:col>
                    <xdr:colOff>142875</xdr:colOff>
                    <xdr:row>52</xdr:row>
                    <xdr:rowOff>0</xdr:rowOff>
                  </from>
                  <to>
                    <xdr:col>18</xdr:col>
                    <xdr:colOff>19050</xdr:colOff>
                    <xdr:row>53</xdr:row>
                    <xdr:rowOff>38100</xdr:rowOff>
                  </to>
                </anchor>
              </controlPr>
            </control>
          </mc:Choice>
        </mc:AlternateContent>
        <mc:AlternateContent xmlns:mc="http://schemas.openxmlformats.org/markup-compatibility/2006">
          <mc:Choice Requires="x14">
            <control shapeId="1520658" r:id="rId21" name="Check Box 18">
              <controlPr defaultSize="0" autoFill="0" autoLine="0" autoPict="0">
                <anchor moveWithCells="1">
                  <from>
                    <xdr:col>18</xdr:col>
                    <xdr:colOff>19050</xdr:colOff>
                    <xdr:row>52</xdr:row>
                    <xdr:rowOff>0</xdr:rowOff>
                  </from>
                  <to>
                    <xdr:col>23</xdr:col>
                    <xdr:colOff>9525</xdr:colOff>
                    <xdr:row>53</xdr:row>
                    <xdr:rowOff>38100</xdr:rowOff>
                  </to>
                </anchor>
              </controlPr>
            </control>
          </mc:Choice>
        </mc:AlternateContent>
        <mc:AlternateContent xmlns:mc="http://schemas.openxmlformats.org/markup-compatibility/2006">
          <mc:Choice Requires="x14">
            <control shapeId="1520659" r:id="rId22" name="Check Box 19">
              <controlPr defaultSize="0" autoFill="0" autoLine="0" autoPict="0">
                <anchor moveWithCells="1">
                  <from>
                    <xdr:col>9</xdr:col>
                    <xdr:colOff>152400</xdr:colOff>
                    <xdr:row>52</xdr:row>
                    <xdr:rowOff>0</xdr:rowOff>
                  </from>
                  <to>
                    <xdr:col>13</xdr:col>
                    <xdr:colOff>95250</xdr:colOff>
                    <xdr:row>53</xdr:row>
                    <xdr:rowOff>38100</xdr:rowOff>
                  </to>
                </anchor>
              </controlPr>
            </control>
          </mc:Choice>
        </mc:AlternateContent>
        <mc:AlternateContent xmlns:mc="http://schemas.openxmlformats.org/markup-compatibility/2006">
          <mc:Choice Requires="x14">
            <control shapeId="1520660" r:id="rId23" name="Check Box 20">
              <controlPr defaultSize="0" autoFill="0" autoLine="0" autoPict="0">
                <anchor moveWithCells="1">
                  <from>
                    <xdr:col>14</xdr:col>
                    <xdr:colOff>142875</xdr:colOff>
                    <xdr:row>53</xdr:row>
                    <xdr:rowOff>0</xdr:rowOff>
                  </from>
                  <to>
                    <xdr:col>18</xdr:col>
                    <xdr:colOff>19050</xdr:colOff>
                    <xdr:row>54</xdr:row>
                    <xdr:rowOff>38100</xdr:rowOff>
                  </to>
                </anchor>
              </controlPr>
            </control>
          </mc:Choice>
        </mc:AlternateContent>
        <mc:AlternateContent xmlns:mc="http://schemas.openxmlformats.org/markup-compatibility/2006">
          <mc:Choice Requires="x14">
            <control shapeId="1520661" r:id="rId24" name="Check Box 21">
              <controlPr defaultSize="0" autoFill="0" autoLine="0" autoPict="0">
                <anchor moveWithCells="1">
                  <from>
                    <xdr:col>18</xdr:col>
                    <xdr:colOff>19050</xdr:colOff>
                    <xdr:row>53</xdr:row>
                    <xdr:rowOff>0</xdr:rowOff>
                  </from>
                  <to>
                    <xdr:col>23</xdr:col>
                    <xdr:colOff>9525</xdr:colOff>
                    <xdr:row>54</xdr:row>
                    <xdr:rowOff>38100</xdr:rowOff>
                  </to>
                </anchor>
              </controlPr>
            </control>
          </mc:Choice>
        </mc:AlternateContent>
        <mc:AlternateContent xmlns:mc="http://schemas.openxmlformats.org/markup-compatibility/2006">
          <mc:Choice Requires="x14">
            <control shapeId="1520662" r:id="rId25" name="Check Box 22">
              <controlPr defaultSize="0" autoFill="0" autoLine="0" autoPict="0">
                <anchor moveWithCells="1">
                  <from>
                    <xdr:col>9</xdr:col>
                    <xdr:colOff>152400</xdr:colOff>
                    <xdr:row>53</xdr:row>
                    <xdr:rowOff>0</xdr:rowOff>
                  </from>
                  <to>
                    <xdr:col>13</xdr:col>
                    <xdr:colOff>95250</xdr:colOff>
                    <xdr:row>54</xdr:row>
                    <xdr:rowOff>38100</xdr:rowOff>
                  </to>
                </anchor>
              </controlPr>
            </control>
          </mc:Choice>
        </mc:AlternateContent>
        <mc:AlternateContent xmlns:mc="http://schemas.openxmlformats.org/markup-compatibility/2006">
          <mc:Choice Requires="x14">
            <control shapeId="1520663" r:id="rId26" name="Check Box 23">
              <controlPr defaultSize="0" autoFill="0" autoLine="0" autoPict="0">
                <anchor moveWithCells="1">
                  <from>
                    <xdr:col>3</xdr:col>
                    <xdr:colOff>19050</xdr:colOff>
                    <xdr:row>52</xdr:row>
                    <xdr:rowOff>0</xdr:rowOff>
                  </from>
                  <to>
                    <xdr:col>8</xdr:col>
                    <xdr:colOff>85725</xdr:colOff>
                    <xdr:row>53</xdr:row>
                    <xdr:rowOff>38100</xdr:rowOff>
                  </to>
                </anchor>
              </controlPr>
            </control>
          </mc:Choice>
        </mc:AlternateContent>
        <mc:AlternateContent xmlns:mc="http://schemas.openxmlformats.org/markup-compatibility/2006">
          <mc:Choice Requires="x14">
            <control shapeId="1520664" r:id="rId27" name="Check Box 24">
              <controlPr defaultSize="0" autoFill="0" autoLine="0" autoPict="0">
                <anchor moveWithCells="1">
                  <from>
                    <xdr:col>3</xdr:col>
                    <xdr:colOff>19050</xdr:colOff>
                    <xdr:row>55</xdr:row>
                    <xdr:rowOff>0</xdr:rowOff>
                  </from>
                  <to>
                    <xdr:col>8</xdr:col>
                    <xdr:colOff>85725</xdr:colOff>
                    <xdr:row>56</xdr:row>
                    <xdr:rowOff>38100</xdr:rowOff>
                  </to>
                </anchor>
              </controlPr>
            </control>
          </mc:Choice>
        </mc:AlternateContent>
        <mc:AlternateContent xmlns:mc="http://schemas.openxmlformats.org/markup-compatibility/2006">
          <mc:Choice Requires="x14">
            <control shapeId="1520665" r:id="rId28" name="Check Box 25">
              <controlPr defaultSize="0" autoFill="0" autoLine="0" autoPict="0">
                <anchor moveWithCells="1">
                  <from>
                    <xdr:col>3</xdr:col>
                    <xdr:colOff>19050</xdr:colOff>
                    <xdr:row>58</xdr:row>
                    <xdr:rowOff>0</xdr:rowOff>
                  </from>
                  <to>
                    <xdr:col>6</xdr:col>
                    <xdr:colOff>47625</xdr:colOff>
                    <xdr:row>59</xdr:row>
                    <xdr:rowOff>38100</xdr:rowOff>
                  </to>
                </anchor>
              </controlPr>
            </control>
          </mc:Choice>
        </mc:AlternateContent>
        <mc:AlternateContent xmlns:mc="http://schemas.openxmlformats.org/markup-compatibility/2006">
          <mc:Choice Requires="x14">
            <control shapeId="1520666" r:id="rId29" name="Check Box 26">
              <controlPr defaultSize="0" autoFill="0" autoLine="0" autoPict="0">
                <anchor moveWithCells="1">
                  <from>
                    <xdr:col>14</xdr:col>
                    <xdr:colOff>142875</xdr:colOff>
                    <xdr:row>55</xdr:row>
                    <xdr:rowOff>0</xdr:rowOff>
                  </from>
                  <to>
                    <xdr:col>18</xdr:col>
                    <xdr:colOff>19050</xdr:colOff>
                    <xdr:row>56</xdr:row>
                    <xdr:rowOff>38100</xdr:rowOff>
                  </to>
                </anchor>
              </controlPr>
            </control>
          </mc:Choice>
        </mc:AlternateContent>
        <mc:AlternateContent xmlns:mc="http://schemas.openxmlformats.org/markup-compatibility/2006">
          <mc:Choice Requires="x14">
            <control shapeId="1520667" r:id="rId30" name="Check Box 27">
              <controlPr defaultSize="0" autoFill="0" autoLine="0" autoPict="0">
                <anchor moveWithCells="1">
                  <from>
                    <xdr:col>18</xdr:col>
                    <xdr:colOff>19050</xdr:colOff>
                    <xdr:row>55</xdr:row>
                    <xdr:rowOff>0</xdr:rowOff>
                  </from>
                  <to>
                    <xdr:col>23</xdr:col>
                    <xdr:colOff>9525</xdr:colOff>
                    <xdr:row>56</xdr:row>
                    <xdr:rowOff>38100</xdr:rowOff>
                  </to>
                </anchor>
              </controlPr>
            </control>
          </mc:Choice>
        </mc:AlternateContent>
        <mc:AlternateContent xmlns:mc="http://schemas.openxmlformats.org/markup-compatibility/2006">
          <mc:Choice Requires="x14">
            <control shapeId="1520668" r:id="rId31" name="Check Box 28">
              <controlPr defaultSize="0" autoFill="0" autoLine="0" autoPict="0">
                <anchor moveWithCells="1">
                  <from>
                    <xdr:col>9</xdr:col>
                    <xdr:colOff>152400</xdr:colOff>
                    <xdr:row>55</xdr:row>
                    <xdr:rowOff>0</xdr:rowOff>
                  </from>
                  <to>
                    <xdr:col>13</xdr:col>
                    <xdr:colOff>95250</xdr:colOff>
                    <xdr:row>56</xdr:row>
                    <xdr:rowOff>38100</xdr:rowOff>
                  </to>
                </anchor>
              </controlPr>
            </control>
          </mc:Choice>
        </mc:AlternateContent>
        <mc:AlternateContent xmlns:mc="http://schemas.openxmlformats.org/markup-compatibility/2006">
          <mc:Choice Requires="x14">
            <control shapeId="1520669" r:id="rId32" name="Check Box 29">
              <controlPr defaultSize="0" autoFill="0" autoLine="0" autoPict="0">
                <anchor moveWithCells="1">
                  <from>
                    <xdr:col>14</xdr:col>
                    <xdr:colOff>142875</xdr:colOff>
                    <xdr:row>56</xdr:row>
                    <xdr:rowOff>0</xdr:rowOff>
                  </from>
                  <to>
                    <xdr:col>18</xdr:col>
                    <xdr:colOff>19050</xdr:colOff>
                    <xdr:row>57</xdr:row>
                    <xdr:rowOff>38100</xdr:rowOff>
                  </to>
                </anchor>
              </controlPr>
            </control>
          </mc:Choice>
        </mc:AlternateContent>
        <mc:AlternateContent xmlns:mc="http://schemas.openxmlformats.org/markup-compatibility/2006">
          <mc:Choice Requires="x14">
            <control shapeId="1520670" r:id="rId33" name="Check Box 30">
              <controlPr defaultSize="0" autoFill="0" autoLine="0" autoPict="0">
                <anchor moveWithCells="1">
                  <from>
                    <xdr:col>18</xdr:col>
                    <xdr:colOff>19050</xdr:colOff>
                    <xdr:row>56</xdr:row>
                    <xdr:rowOff>0</xdr:rowOff>
                  </from>
                  <to>
                    <xdr:col>23</xdr:col>
                    <xdr:colOff>9525</xdr:colOff>
                    <xdr:row>57</xdr:row>
                    <xdr:rowOff>38100</xdr:rowOff>
                  </to>
                </anchor>
              </controlPr>
            </control>
          </mc:Choice>
        </mc:AlternateContent>
        <mc:AlternateContent xmlns:mc="http://schemas.openxmlformats.org/markup-compatibility/2006">
          <mc:Choice Requires="x14">
            <control shapeId="1520671" r:id="rId34" name="Check Box 31">
              <controlPr defaultSize="0" autoFill="0" autoLine="0" autoPict="0">
                <anchor moveWithCells="1">
                  <from>
                    <xdr:col>9</xdr:col>
                    <xdr:colOff>152400</xdr:colOff>
                    <xdr:row>56</xdr:row>
                    <xdr:rowOff>0</xdr:rowOff>
                  </from>
                  <to>
                    <xdr:col>13</xdr:col>
                    <xdr:colOff>95250</xdr:colOff>
                    <xdr:row>57</xdr:row>
                    <xdr:rowOff>38100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fitToPage="1"/>
  </sheetPr>
  <dimension ref="A1:BR73"/>
  <sheetViews>
    <sheetView showGridLines="0" zoomScaleNormal="100" zoomScaleSheetLayoutView="100" workbookViewId="0">
      <selection activeCell="F2" sqref="F2"/>
    </sheetView>
  </sheetViews>
  <sheetFormatPr defaultColWidth="8" defaultRowHeight="12"/>
  <cols>
    <col min="1" max="1" width="1.625" style="18" customWidth="1"/>
    <col min="2" max="24" width="2.375" style="18" customWidth="1"/>
    <col min="25" max="25" width="2.625" style="18" customWidth="1"/>
    <col min="26" max="36" width="2.375" style="18" customWidth="1"/>
    <col min="37" max="37" width="2.125" style="18" customWidth="1"/>
    <col min="38" max="77" width="2.375" style="18" customWidth="1"/>
    <col min="78" max="16384" width="8" style="18"/>
  </cols>
  <sheetData>
    <row r="1" spans="1:37" ht="14.1" customHeight="1">
      <c r="A1" s="3333" t="s">
        <v>1734</v>
      </c>
      <c r="B1" s="3401"/>
      <c r="C1" s="3401"/>
      <c r="D1" s="3401"/>
      <c r="E1" s="3401"/>
      <c r="F1" s="3401"/>
      <c r="G1" s="3401"/>
      <c r="H1" s="3401"/>
      <c r="I1" s="3401"/>
      <c r="J1" s="3401"/>
      <c r="K1" s="3401"/>
      <c r="L1" s="3401"/>
      <c r="M1" s="3401"/>
      <c r="N1" s="3401"/>
      <c r="O1" s="3401"/>
      <c r="P1" s="3401"/>
      <c r="Q1" s="3401"/>
      <c r="R1" s="3401"/>
      <c r="S1" s="3401"/>
      <c r="T1" s="3401"/>
      <c r="U1" s="3401"/>
      <c r="V1" s="3401"/>
      <c r="W1" s="3401"/>
      <c r="X1" s="3401"/>
      <c r="Y1" s="3401"/>
      <c r="Z1" s="3401"/>
      <c r="AA1" s="3401"/>
      <c r="AB1" s="3401"/>
      <c r="AC1" s="3401"/>
      <c r="AD1" s="3401"/>
      <c r="AE1" s="3401"/>
      <c r="AF1" s="3401"/>
      <c r="AG1" s="3401"/>
      <c r="AH1" s="3401"/>
      <c r="AI1" s="3401"/>
      <c r="AJ1" s="3401"/>
      <c r="AK1" s="3401"/>
    </row>
    <row r="2" spans="1:37" ht="5.0999999999999996" customHeight="1" thickBot="1"/>
    <row r="3" spans="1:37" ht="14.1" customHeight="1">
      <c r="A3" s="3050" t="s">
        <v>634</v>
      </c>
      <c r="B3" s="3051"/>
      <c r="C3" s="3051"/>
      <c r="D3" s="3051"/>
      <c r="E3" s="3051"/>
      <c r="F3" s="3051"/>
      <c r="G3" s="3051"/>
      <c r="H3" s="3051"/>
      <c r="I3" s="3051"/>
      <c r="J3" s="3051"/>
      <c r="K3" s="3051"/>
      <c r="L3" s="3051"/>
      <c r="M3" s="3051"/>
      <c r="N3" s="3051"/>
      <c r="O3" s="3051"/>
      <c r="P3" s="3051"/>
      <c r="Q3" s="3051"/>
      <c r="R3" s="3051"/>
      <c r="S3" s="3051"/>
      <c r="T3" s="3051"/>
      <c r="U3" s="3051"/>
      <c r="V3" s="3051"/>
      <c r="W3" s="3051"/>
      <c r="X3" s="3051"/>
      <c r="Y3" s="3051"/>
      <c r="Z3" s="4693"/>
      <c r="AA3" s="3051" t="s">
        <v>182</v>
      </c>
      <c r="AB3" s="3051"/>
      <c r="AC3" s="3051"/>
      <c r="AD3" s="3051"/>
      <c r="AE3" s="3051"/>
      <c r="AF3" s="3051"/>
      <c r="AG3" s="3051"/>
      <c r="AH3" s="3051"/>
      <c r="AI3" s="3051"/>
      <c r="AJ3" s="3051"/>
      <c r="AK3" s="3052"/>
    </row>
    <row r="4" spans="1:37" ht="14.1" customHeight="1">
      <c r="A4" s="208"/>
      <c r="B4" s="1883" t="s">
        <v>2041</v>
      </c>
      <c r="C4" s="1897"/>
      <c r="D4" s="1897"/>
      <c r="E4" s="1897"/>
      <c r="F4" s="1897"/>
      <c r="G4" s="1897"/>
      <c r="H4" s="1897"/>
      <c r="I4" s="1897"/>
      <c r="J4" s="1897"/>
      <c r="K4" s="1897"/>
      <c r="L4" s="1897"/>
      <c r="M4" s="1897"/>
      <c r="N4" s="1897"/>
      <c r="O4" s="1897"/>
      <c r="P4" s="1897"/>
      <c r="Q4" s="1905"/>
      <c r="R4" s="1905"/>
      <c r="S4" s="5"/>
      <c r="T4" s="1906"/>
      <c r="U4" s="1906"/>
      <c r="V4" s="1897"/>
      <c r="W4" s="1897"/>
      <c r="X4" s="1897"/>
      <c r="Y4" s="1897"/>
      <c r="Z4" s="1901"/>
      <c r="AA4" s="507" t="s">
        <v>1353</v>
      </c>
      <c r="AB4" s="1748" t="s">
        <v>1354</v>
      </c>
      <c r="AC4" s="1748"/>
      <c r="AD4" s="1748"/>
      <c r="AE4" s="1748"/>
      <c r="AF4" s="1748"/>
      <c r="AG4" s="1748"/>
      <c r="AH4" s="1748"/>
      <c r="AI4" s="1748"/>
      <c r="AJ4" s="1740"/>
      <c r="AK4" s="207"/>
    </row>
    <row r="5" spans="1:37" ht="14.1" customHeight="1">
      <c r="A5" s="208"/>
      <c r="B5" s="1897"/>
      <c r="C5" s="1903"/>
      <c r="D5" s="1903"/>
      <c r="E5" s="1903"/>
      <c r="F5" s="1903"/>
      <c r="G5" s="49"/>
      <c r="H5" s="1903"/>
      <c r="I5" s="1903"/>
      <c r="J5" s="1897"/>
      <c r="K5" s="1897"/>
      <c r="L5" s="1897"/>
      <c r="M5" s="1897"/>
      <c r="N5" s="1897"/>
      <c r="O5" s="1897"/>
      <c r="P5" s="1903"/>
      <c r="Q5" s="49"/>
      <c r="R5" s="49"/>
      <c r="S5" s="49"/>
      <c r="T5" s="49"/>
      <c r="U5" s="49"/>
      <c r="V5" s="49"/>
      <c r="W5" s="49"/>
      <c r="X5" s="1897"/>
      <c r="Y5" s="1897"/>
      <c r="Z5" s="1901"/>
      <c r="AA5" s="1748"/>
      <c r="AB5" s="1748"/>
      <c r="AC5" s="1748"/>
      <c r="AD5" s="1748"/>
      <c r="AE5" s="1748"/>
      <c r="AF5" s="1748"/>
      <c r="AG5" s="1748"/>
      <c r="AH5" s="1748"/>
      <c r="AI5" s="1748"/>
      <c r="AJ5" s="1748"/>
      <c r="AK5" s="369"/>
    </row>
    <row r="6" spans="1:37" ht="14.1" customHeight="1">
      <c r="A6" s="208"/>
      <c r="B6" s="1897"/>
      <c r="C6" s="1903" t="s">
        <v>15</v>
      </c>
      <c r="D6" s="1903"/>
      <c r="E6" s="1903"/>
      <c r="F6" s="1903"/>
      <c r="G6" s="1897"/>
      <c r="H6" s="1897"/>
      <c r="I6" s="49" t="s">
        <v>16</v>
      </c>
      <c r="J6" s="1906"/>
      <c r="K6" s="1906"/>
      <c r="L6" s="1906"/>
      <c r="M6" s="1906"/>
      <c r="N6" s="49"/>
      <c r="O6" s="1905"/>
      <c r="P6" s="1905"/>
      <c r="Q6" s="1905"/>
      <c r="R6" s="1905"/>
      <c r="S6" s="1903" t="s">
        <v>17</v>
      </c>
      <c r="T6" s="1903"/>
      <c r="U6" s="1903"/>
      <c r="V6" s="27"/>
      <c r="W6" s="27"/>
      <c r="X6" s="27"/>
      <c r="Y6" s="27"/>
      <c r="Z6" s="1901"/>
      <c r="AA6" s="1748"/>
      <c r="AB6" s="1748"/>
      <c r="AC6" s="1748"/>
      <c r="AD6" s="1748"/>
      <c r="AE6" s="1748"/>
      <c r="AF6" s="1748"/>
      <c r="AG6" s="1748"/>
      <c r="AH6" s="1748"/>
      <c r="AI6" s="1753"/>
      <c r="AJ6" s="1745"/>
      <c r="AK6" s="207"/>
    </row>
    <row r="7" spans="1:37" ht="14.1" customHeight="1">
      <c r="A7" s="208"/>
      <c r="B7" s="1897"/>
      <c r="C7" s="1897"/>
      <c r="D7" s="1897"/>
      <c r="E7" s="1897"/>
      <c r="F7" s="1897"/>
      <c r="G7" s="1897"/>
      <c r="H7" s="1897"/>
      <c r="I7" s="1897"/>
      <c r="J7" s="1897"/>
      <c r="K7" s="1897"/>
      <c r="L7" s="5"/>
      <c r="M7" s="1897"/>
      <c r="N7" s="1897"/>
      <c r="O7" s="1897"/>
      <c r="P7" s="1897"/>
      <c r="Q7" s="1897"/>
      <c r="R7" s="1903"/>
      <c r="S7" s="1903"/>
      <c r="T7" s="27"/>
      <c r="U7" s="49"/>
      <c r="V7" s="49"/>
      <c r="W7" s="27"/>
      <c r="X7" s="1897"/>
      <c r="Y7" s="1897"/>
      <c r="Z7" s="1809"/>
      <c r="AA7" s="1748"/>
      <c r="AB7" s="1753"/>
      <c r="AC7" s="1753"/>
      <c r="AD7" s="1753"/>
      <c r="AE7" s="1753"/>
      <c r="AF7" s="1753"/>
      <c r="AG7" s="1753"/>
      <c r="AH7" s="1753"/>
      <c r="AI7" s="1753"/>
      <c r="AJ7" s="1753"/>
      <c r="AK7" s="368"/>
    </row>
    <row r="8" spans="1:37" ht="14.1" customHeight="1">
      <c r="A8" s="208"/>
      <c r="B8" s="1897"/>
      <c r="C8" s="1897" t="s">
        <v>18</v>
      </c>
      <c r="D8" s="1897"/>
      <c r="E8" s="1897"/>
      <c r="F8" s="1897"/>
      <c r="G8" s="1897"/>
      <c r="H8" s="1897"/>
      <c r="I8" s="1897"/>
      <c r="J8" s="1897"/>
      <c r="K8" s="1897"/>
      <c r="L8" s="1897"/>
      <c r="M8" s="1897"/>
      <c r="N8" s="1897"/>
      <c r="O8" s="1897"/>
      <c r="P8" s="1897"/>
      <c r="Q8" s="1905"/>
      <c r="R8" s="1905"/>
      <c r="S8" s="5"/>
      <c r="T8" s="1906"/>
      <c r="U8" s="1906"/>
      <c r="V8" s="1897"/>
      <c r="W8" s="1897"/>
      <c r="X8" s="1897"/>
      <c r="Y8" s="1897"/>
      <c r="Z8" s="1809"/>
      <c r="AA8" s="606" t="s">
        <v>691</v>
      </c>
      <c r="AB8" s="2975" t="s">
        <v>690</v>
      </c>
      <c r="AC8" s="2975"/>
      <c r="AD8" s="2975"/>
      <c r="AE8" s="2975"/>
      <c r="AF8" s="2975"/>
      <c r="AG8" s="2975"/>
      <c r="AH8" s="2975"/>
      <c r="AI8" s="2975"/>
      <c r="AJ8" s="2975"/>
      <c r="AK8" s="3121"/>
    </row>
    <row r="9" spans="1:37" ht="14.1" customHeight="1">
      <c r="A9" s="208"/>
      <c r="B9" s="1897"/>
      <c r="C9" s="1897"/>
      <c r="D9" s="1897"/>
      <c r="E9" s="1897"/>
      <c r="F9" s="1897"/>
      <c r="G9" s="1897"/>
      <c r="H9" s="1897"/>
      <c r="I9" s="1897"/>
      <c r="J9" s="1897"/>
      <c r="K9" s="1897"/>
      <c r="L9" s="1897"/>
      <c r="M9" s="1897"/>
      <c r="N9" s="1897"/>
      <c r="O9" s="1897"/>
      <c r="P9" s="1903"/>
      <c r="Q9" s="49"/>
      <c r="R9" s="49"/>
      <c r="S9" s="49"/>
      <c r="T9" s="49"/>
      <c r="U9" s="49"/>
      <c r="V9" s="49"/>
      <c r="W9" s="49"/>
      <c r="X9" s="1897"/>
      <c r="Y9" s="1897"/>
      <c r="Z9" s="1901"/>
      <c r="AA9" s="1748"/>
      <c r="AB9" s="2948"/>
      <c r="AC9" s="2948"/>
      <c r="AD9" s="2948"/>
      <c r="AE9" s="2948"/>
      <c r="AF9" s="2948"/>
      <c r="AG9" s="2948"/>
      <c r="AH9" s="2948"/>
      <c r="AI9" s="2948"/>
      <c r="AJ9" s="2948"/>
      <c r="AK9" s="4836"/>
    </row>
    <row r="10" spans="1:37" ht="14.1" customHeight="1">
      <c r="A10" s="208"/>
      <c r="B10" s="1897" t="s">
        <v>2042</v>
      </c>
      <c r="C10" s="1897"/>
      <c r="D10" s="1897"/>
      <c r="E10" s="1897"/>
      <c r="F10" s="1897"/>
      <c r="G10" s="1897"/>
      <c r="H10" s="1897"/>
      <c r="I10" s="1897"/>
      <c r="J10" s="1897"/>
      <c r="K10" s="1897"/>
      <c r="L10" s="1897"/>
      <c r="M10" s="1897"/>
      <c r="N10" s="1897"/>
      <c r="O10" s="1897"/>
      <c r="P10" s="1897"/>
      <c r="Q10" s="27"/>
      <c r="R10" s="49"/>
      <c r="S10" s="49"/>
      <c r="T10" s="49"/>
      <c r="U10" s="49"/>
      <c r="V10" s="49"/>
      <c r="W10" s="1903"/>
      <c r="X10" s="1899"/>
      <c r="Y10" s="1899"/>
      <c r="Z10" s="1809"/>
      <c r="AA10" s="1748"/>
      <c r="AB10" s="1753"/>
      <c r="AC10" s="1753"/>
      <c r="AD10" s="1753"/>
      <c r="AE10" s="1753"/>
      <c r="AF10" s="1753"/>
      <c r="AG10" s="1753"/>
      <c r="AH10" s="1753"/>
      <c r="AI10" s="1753"/>
      <c r="AJ10" s="1753"/>
      <c r="AK10" s="369"/>
    </row>
    <row r="11" spans="1:37" ht="14.1" customHeight="1">
      <c r="A11" s="208"/>
      <c r="B11" s="1897"/>
      <c r="C11" s="1897"/>
      <c r="D11" s="1897"/>
      <c r="E11" s="1897"/>
      <c r="F11" s="1897"/>
      <c r="G11" s="1897"/>
      <c r="H11" s="1897"/>
      <c r="I11" s="1897"/>
      <c r="J11" s="1897"/>
      <c r="K11" s="1897"/>
      <c r="L11" s="1897"/>
      <c r="M11" s="1897"/>
      <c r="N11" s="1897"/>
      <c r="O11" s="1897"/>
      <c r="P11" s="1897"/>
      <c r="Q11" s="1905"/>
      <c r="R11" s="1905"/>
      <c r="S11" s="5"/>
      <c r="T11" s="1906"/>
      <c r="U11" s="1906"/>
      <c r="V11" s="1897"/>
      <c r="W11" s="1897"/>
      <c r="X11" s="1897"/>
      <c r="Y11" s="1899"/>
      <c r="Z11" s="1901"/>
      <c r="AA11" s="1748"/>
      <c r="AB11" s="1753"/>
      <c r="AC11" s="1753"/>
      <c r="AD11" s="1753"/>
      <c r="AE11" s="1753"/>
      <c r="AF11" s="1753"/>
      <c r="AG11" s="1753"/>
      <c r="AH11" s="1753"/>
      <c r="AI11" s="1753"/>
      <c r="AJ11" s="1753"/>
      <c r="AK11" s="207"/>
    </row>
    <row r="12" spans="1:37" ht="14.1" customHeight="1">
      <c r="A12" s="208"/>
      <c r="B12" s="1897"/>
      <c r="C12" s="1897"/>
      <c r="D12" s="1897"/>
      <c r="E12" s="1897"/>
      <c r="F12" s="1897"/>
      <c r="G12" s="1897"/>
      <c r="H12" s="1897"/>
      <c r="I12" s="1897"/>
      <c r="J12" s="1897"/>
      <c r="K12" s="1897"/>
      <c r="L12" s="1897"/>
      <c r="M12" s="1897"/>
      <c r="N12" s="1897"/>
      <c r="O12" s="1897"/>
      <c r="P12" s="1903"/>
      <c r="Q12" s="49"/>
      <c r="R12" s="49"/>
      <c r="S12" s="49"/>
      <c r="T12" s="49"/>
      <c r="U12" s="49"/>
      <c r="V12" s="49"/>
      <c r="W12" s="49"/>
      <c r="X12" s="1897"/>
      <c r="Y12" s="1897"/>
      <c r="Z12" s="265"/>
      <c r="AA12" s="1748"/>
      <c r="AB12" s="1753"/>
      <c r="AC12" s="1753"/>
      <c r="AD12" s="1753"/>
      <c r="AE12" s="1753"/>
      <c r="AF12" s="1753"/>
      <c r="AG12" s="1753"/>
      <c r="AH12" s="1753"/>
      <c r="AI12" s="1753"/>
      <c r="AJ12" s="1753"/>
      <c r="AK12" s="207"/>
    </row>
    <row r="13" spans="1:37" ht="14.1" customHeight="1">
      <c r="A13" s="208"/>
      <c r="B13" s="1897" t="s">
        <v>2043</v>
      </c>
      <c r="C13" s="1883"/>
      <c r="D13" s="1897"/>
      <c r="E13" s="1897"/>
      <c r="F13" s="1897"/>
      <c r="G13" s="1897"/>
      <c r="H13" s="1897"/>
      <c r="I13" s="1897"/>
      <c r="J13" s="1897"/>
      <c r="K13" s="1897"/>
      <c r="L13" s="1897"/>
      <c r="M13" s="1897"/>
      <c r="N13" s="1897"/>
      <c r="O13" s="1897"/>
      <c r="P13" s="1897"/>
      <c r="Q13" s="1897"/>
      <c r="R13" s="1903"/>
      <c r="S13" s="1903"/>
      <c r="T13" s="1897"/>
      <c r="U13" s="1903"/>
      <c r="V13" s="1903"/>
      <c r="W13" s="1897"/>
      <c r="X13" s="1897"/>
      <c r="Y13" s="1897"/>
      <c r="Z13" s="1901"/>
      <c r="AA13" s="1748"/>
      <c r="AB13" s="1748"/>
      <c r="AC13" s="1748"/>
      <c r="AD13" s="1748"/>
      <c r="AE13" s="1748"/>
      <c r="AF13" s="1748"/>
      <c r="AG13" s="1748"/>
      <c r="AH13" s="1748"/>
      <c r="AI13" s="1753"/>
      <c r="AJ13" s="1745"/>
      <c r="AK13" s="207"/>
    </row>
    <row r="14" spans="1:37" ht="14.1" customHeight="1">
      <c r="A14" s="208"/>
      <c r="B14" s="1897"/>
      <c r="C14" s="1897"/>
      <c r="D14" s="1897"/>
      <c r="E14" s="1897"/>
      <c r="F14" s="1897"/>
      <c r="G14" s="1897"/>
      <c r="H14" s="1897"/>
      <c r="I14" s="1897"/>
      <c r="J14" s="1897"/>
      <c r="K14" s="1897"/>
      <c r="L14" s="1897"/>
      <c r="M14" s="1897"/>
      <c r="N14" s="1897"/>
      <c r="O14" s="1897"/>
      <c r="P14" s="1897"/>
      <c r="Q14" s="1905"/>
      <c r="R14" s="1905"/>
      <c r="S14" s="5"/>
      <c r="T14" s="1906"/>
      <c r="U14" s="1906"/>
      <c r="V14" s="1897"/>
      <c r="W14" s="1897"/>
      <c r="X14" s="1897"/>
      <c r="Y14" s="327"/>
      <c r="Z14" s="1901"/>
      <c r="AA14" s="1748"/>
      <c r="AB14" s="1748"/>
      <c r="AC14" s="1748"/>
      <c r="AD14" s="1748"/>
      <c r="AE14" s="1748"/>
      <c r="AF14" s="1748"/>
      <c r="AG14" s="1748"/>
      <c r="AH14" s="1748"/>
      <c r="AI14" s="1748"/>
      <c r="AJ14" s="1748"/>
      <c r="AK14" s="207"/>
    </row>
    <row r="15" spans="1:37" ht="14.1" customHeight="1">
      <c r="A15" s="208"/>
      <c r="B15" s="191"/>
      <c r="C15" s="191"/>
      <c r="D15" s="191"/>
      <c r="E15" s="191"/>
      <c r="F15" s="191"/>
      <c r="G15" s="191"/>
      <c r="H15" s="191"/>
      <c r="I15" s="191"/>
      <c r="J15" s="191"/>
      <c r="K15" s="191"/>
      <c r="L15" s="191"/>
      <c r="M15" s="191"/>
      <c r="N15" s="191"/>
      <c r="O15" s="191"/>
      <c r="P15" s="191"/>
      <c r="Q15" s="191"/>
      <c r="R15" s="191"/>
      <c r="S15" s="191"/>
      <c r="T15" s="191"/>
      <c r="U15" s="191"/>
      <c r="V15" s="191"/>
      <c r="W15" s="191"/>
      <c r="X15" s="191"/>
      <c r="Y15" s="191"/>
      <c r="Z15" s="209"/>
      <c r="AA15" s="210"/>
      <c r="AB15" s="1748"/>
      <c r="AC15" s="1748"/>
      <c r="AD15" s="1748"/>
      <c r="AE15" s="1748"/>
      <c r="AF15" s="1748"/>
      <c r="AG15" s="1748"/>
      <c r="AH15" s="1748"/>
      <c r="AI15" s="1748"/>
      <c r="AJ15" s="1748"/>
      <c r="AK15" s="207"/>
    </row>
    <row r="16" spans="1:37" ht="14.1" customHeight="1">
      <c r="A16" s="208"/>
      <c r="B16" s="1897" t="s">
        <v>2044</v>
      </c>
      <c r="C16" s="1903"/>
      <c r="D16" s="1903"/>
      <c r="E16" s="1892"/>
      <c r="F16" s="1892"/>
      <c r="G16" s="1892"/>
      <c r="H16" s="1892"/>
      <c r="I16" s="1892"/>
      <c r="J16" s="1892"/>
      <c r="K16" s="1892"/>
      <c r="L16" s="1903"/>
      <c r="M16" s="1892"/>
      <c r="N16" s="1892"/>
      <c r="O16" s="1892"/>
      <c r="P16" s="1892"/>
      <c r="Q16" s="1892"/>
      <c r="R16" s="1903"/>
      <c r="S16" s="1903"/>
      <c r="T16" s="27"/>
      <c r="U16" s="1903"/>
      <c r="V16" s="1903"/>
      <c r="W16" s="1897"/>
      <c r="X16" s="1897"/>
      <c r="Y16" s="1897"/>
      <c r="Z16" s="1901"/>
      <c r="AA16" s="1740"/>
      <c r="AB16" s="1748"/>
      <c r="AC16" s="1748"/>
      <c r="AD16" s="1748"/>
      <c r="AE16" s="1748"/>
      <c r="AF16" s="1748"/>
      <c r="AG16" s="1748"/>
      <c r="AH16" s="1748"/>
      <c r="AI16" s="1748"/>
      <c r="AJ16" s="1748"/>
      <c r="AK16" s="207"/>
    </row>
    <row r="17" spans="1:37" ht="14.1" customHeight="1">
      <c r="A17" s="208"/>
      <c r="B17" s="1897"/>
      <c r="C17" s="1903"/>
      <c r="D17" s="1883"/>
      <c r="E17" s="1892"/>
      <c r="F17" s="1892"/>
      <c r="G17" s="1892"/>
      <c r="H17" s="1892"/>
      <c r="I17" s="1892"/>
      <c r="J17" s="1892"/>
      <c r="K17" s="1892"/>
      <c r="L17" s="1892"/>
      <c r="M17" s="1892"/>
      <c r="N17" s="1892"/>
      <c r="O17" s="1892"/>
      <c r="P17" s="1897"/>
      <c r="Q17" s="1905"/>
      <c r="R17" s="1905"/>
      <c r="S17" s="5"/>
      <c r="T17" s="1906"/>
      <c r="U17" s="1906"/>
      <c r="V17" s="1897"/>
      <c r="W17" s="1897"/>
      <c r="X17" s="1897"/>
      <c r="Y17" s="1897"/>
      <c r="Z17" s="1901"/>
      <c r="AA17" s="1748"/>
      <c r="AB17" s="1748"/>
      <c r="AC17" s="1748"/>
      <c r="AD17" s="1740"/>
      <c r="AE17" s="1748"/>
      <c r="AF17" s="1748"/>
      <c r="AG17" s="1748"/>
      <c r="AH17" s="1748"/>
      <c r="AI17" s="1748"/>
      <c r="AJ17" s="1748"/>
      <c r="AK17" s="368"/>
    </row>
    <row r="18" spans="1:37" ht="14.1" customHeight="1">
      <c r="A18" s="208"/>
      <c r="B18" s="1897"/>
      <c r="C18" s="1903" t="s">
        <v>692</v>
      </c>
      <c r="D18" s="1903"/>
      <c r="E18" s="1903"/>
      <c r="F18" s="1903"/>
      <c r="G18" s="1903"/>
      <c r="H18" s="1903"/>
      <c r="I18" s="1903"/>
      <c r="J18" s="1903"/>
      <c r="K18" s="1903"/>
      <c r="L18" s="1903"/>
      <c r="M18" s="1903"/>
      <c r="N18" s="1903"/>
      <c r="O18" s="1903"/>
      <c r="P18" s="1903"/>
      <c r="Q18" s="49"/>
      <c r="R18" s="49"/>
      <c r="S18" s="49"/>
      <c r="T18" s="49"/>
      <c r="U18" s="49"/>
      <c r="V18" s="49"/>
      <c r="W18" s="49"/>
      <c r="X18" s="1897"/>
      <c r="Y18" s="1897"/>
      <c r="Z18" s="1901"/>
      <c r="AA18" s="1740"/>
      <c r="AB18" s="1748"/>
      <c r="AC18" s="1748"/>
      <c r="AD18" s="1748"/>
      <c r="AE18" s="1748"/>
      <c r="AF18" s="1748"/>
      <c r="AG18" s="1748"/>
      <c r="AH18" s="1748"/>
      <c r="AI18" s="1748"/>
      <c r="AJ18" s="1748"/>
      <c r="AK18" s="207"/>
    </row>
    <row r="19" spans="1:37" ht="14.1" customHeight="1">
      <c r="A19" s="208"/>
      <c r="B19" s="1897"/>
      <c r="C19" s="1903" t="s">
        <v>1732</v>
      </c>
      <c r="D19" s="1903"/>
      <c r="E19" s="1903"/>
      <c r="F19" s="1903"/>
      <c r="G19" s="1903"/>
      <c r="H19" s="1903"/>
      <c r="I19" s="1903"/>
      <c r="J19" s="1903"/>
      <c r="K19" s="1903"/>
      <c r="L19" s="1903"/>
      <c r="M19" s="1903"/>
      <c r="N19" s="1903"/>
      <c r="O19" s="1903"/>
      <c r="P19" s="1903"/>
      <c r="Q19" s="1897"/>
      <c r="R19" s="1903"/>
      <c r="S19" s="1903"/>
      <c r="T19" s="27"/>
      <c r="U19" s="1903"/>
      <c r="V19" s="1903"/>
      <c r="W19" s="1897"/>
      <c r="X19" s="1897"/>
      <c r="Y19" s="1897"/>
      <c r="Z19" s="1901"/>
      <c r="AA19" s="1748"/>
      <c r="AB19" s="1748"/>
      <c r="AC19" s="1748"/>
      <c r="AD19" s="1748"/>
      <c r="AE19" s="1748"/>
      <c r="AF19" s="1748"/>
      <c r="AG19" s="1748"/>
      <c r="AH19" s="1748"/>
      <c r="AI19" s="1748"/>
      <c r="AJ19" s="1748"/>
      <c r="AK19" s="207"/>
    </row>
    <row r="20" spans="1:37" ht="14.1" customHeight="1">
      <c r="A20" s="208"/>
      <c r="B20" s="1897"/>
      <c r="C20" s="1903" t="s">
        <v>1741</v>
      </c>
      <c r="D20" s="1903"/>
      <c r="E20" s="1903"/>
      <c r="F20" s="1903"/>
      <c r="G20" s="1903"/>
      <c r="H20" s="1903"/>
      <c r="I20" s="1903"/>
      <c r="J20" s="1903"/>
      <c r="K20" s="1903"/>
      <c r="L20" s="1903"/>
      <c r="M20" s="1903"/>
      <c r="N20" s="1903"/>
      <c r="O20" s="1903"/>
      <c r="P20" s="1903"/>
      <c r="Q20" s="1897"/>
      <c r="R20" s="1903"/>
      <c r="S20" s="1903"/>
      <c r="T20" s="27"/>
      <c r="U20" s="1903"/>
      <c r="V20" s="1903"/>
      <c r="W20" s="1897"/>
      <c r="X20" s="1897"/>
      <c r="Y20" s="1897"/>
      <c r="Z20" s="1901"/>
      <c r="AA20" s="1748"/>
      <c r="AB20" s="1748"/>
      <c r="AC20" s="1748"/>
      <c r="AD20" s="1748"/>
      <c r="AE20" s="1748"/>
      <c r="AF20" s="1748"/>
      <c r="AG20" s="1748"/>
      <c r="AH20" s="1748"/>
      <c r="AI20" s="1748"/>
      <c r="AJ20" s="1748"/>
      <c r="AK20" s="207"/>
    </row>
    <row r="21" spans="1:37" ht="14.1" customHeight="1">
      <c r="A21" s="208"/>
      <c r="B21" s="1897"/>
      <c r="C21" s="1903"/>
      <c r="D21" s="1903"/>
      <c r="E21" s="1903"/>
      <c r="F21" s="1903"/>
      <c r="G21" s="1903"/>
      <c r="H21" s="1903"/>
      <c r="I21" s="1903"/>
      <c r="J21" s="1903"/>
      <c r="K21" s="1903"/>
      <c r="L21" s="1903"/>
      <c r="M21" s="1903"/>
      <c r="N21" s="1903"/>
      <c r="O21" s="1897"/>
      <c r="P21" s="1897"/>
      <c r="Q21" s="1897"/>
      <c r="R21" s="1903"/>
      <c r="S21" s="1903"/>
      <c r="T21" s="1903"/>
      <c r="U21" s="1897"/>
      <c r="V21" s="1903"/>
      <c r="W21" s="1903"/>
      <c r="X21" s="1897"/>
      <c r="Y21" s="1897"/>
      <c r="Z21" s="1901"/>
      <c r="AA21" s="1748"/>
      <c r="AB21" s="1748"/>
      <c r="AC21" s="1748"/>
      <c r="AD21" s="1748"/>
      <c r="AE21" s="1748"/>
      <c r="AF21" s="1748"/>
      <c r="AG21" s="1748"/>
      <c r="AH21" s="1748"/>
      <c r="AI21" s="1748"/>
      <c r="AJ21" s="1748"/>
      <c r="AK21" s="207"/>
    </row>
    <row r="22" spans="1:37" ht="14.1" customHeight="1">
      <c r="A22" s="208"/>
      <c r="B22" s="1897"/>
      <c r="C22" s="1903"/>
      <c r="D22" s="1903"/>
      <c r="E22" s="1903"/>
      <c r="F22" s="1903"/>
      <c r="G22" s="49"/>
      <c r="H22" s="1903"/>
      <c r="I22" s="1883"/>
      <c r="J22" s="1897"/>
      <c r="K22" s="1897"/>
      <c r="L22" s="1897"/>
      <c r="M22" s="1897"/>
      <c r="N22" s="1897"/>
      <c r="O22" s="1897"/>
      <c r="P22" s="1897"/>
      <c r="Q22" s="1880"/>
      <c r="R22" s="1880"/>
      <c r="S22" s="301"/>
      <c r="T22" s="1906"/>
      <c r="U22" s="1906"/>
      <c r="V22" s="1897"/>
      <c r="W22" s="1897"/>
      <c r="X22" s="1897"/>
      <c r="Y22" s="1897"/>
      <c r="Z22" s="1901"/>
      <c r="AA22" s="1748"/>
      <c r="AB22" s="1748"/>
      <c r="AC22" s="1748"/>
      <c r="AD22" s="1748"/>
      <c r="AE22" s="1748"/>
      <c r="AF22" s="1748"/>
      <c r="AG22" s="1748"/>
      <c r="AH22" s="1748"/>
      <c r="AI22" s="1748"/>
      <c r="AJ22" s="1748"/>
      <c r="AK22" s="369"/>
    </row>
    <row r="23" spans="1:37" ht="14.1" customHeight="1">
      <c r="A23" s="208"/>
      <c r="B23" s="1897"/>
      <c r="C23" s="1903" t="s">
        <v>693</v>
      </c>
      <c r="D23" s="1903"/>
      <c r="E23" s="1903"/>
      <c r="F23" s="1903"/>
      <c r="G23" s="49"/>
      <c r="H23" s="1903"/>
      <c r="I23" s="1883"/>
      <c r="J23" s="1897"/>
      <c r="K23" s="1897"/>
      <c r="L23" s="1897"/>
      <c r="M23" s="1897"/>
      <c r="N23" s="1897"/>
      <c r="O23" s="1897"/>
      <c r="P23" s="1897"/>
      <c r="Q23" s="1880"/>
      <c r="R23" s="1880"/>
      <c r="S23" s="301"/>
      <c r="T23" s="1906"/>
      <c r="U23" s="1906"/>
      <c r="V23" s="1897"/>
      <c r="W23" s="1897"/>
      <c r="X23" s="1897"/>
      <c r="Y23" s="1897"/>
      <c r="Z23" s="1901"/>
      <c r="AA23" s="1748"/>
      <c r="AB23" s="1748"/>
      <c r="AC23" s="1748"/>
      <c r="AD23" s="1748"/>
      <c r="AE23" s="1748"/>
      <c r="AF23" s="1748"/>
      <c r="AG23" s="1748"/>
      <c r="AH23" s="1748"/>
      <c r="AI23" s="1748"/>
      <c r="AJ23" s="1748"/>
      <c r="AK23" s="369"/>
    </row>
    <row r="24" spans="1:37" ht="14.1" customHeight="1">
      <c r="A24" s="208"/>
      <c r="B24" s="1897"/>
      <c r="C24" s="1897" t="s">
        <v>694</v>
      </c>
      <c r="D24" s="1897"/>
      <c r="E24" s="1897"/>
      <c r="F24" s="1897"/>
      <c r="G24" s="1897"/>
      <c r="H24" s="1897"/>
      <c r="I24" s="1897"/>
      <c r="J24" s="1897"/>
      <c r="K24" s="1897"/>
      <c r="L24" s="1897"/>
      <c r="M24" s="1897"/>
      <c r="N24" s="1897"/>
      <c r="O24" s="1897"/>
      <c r="P24" s="1897"/>
      <c r="Q24" s="1897"/>
      <c r="R24" s="1897"/>
      <c r="S24" s="1897"/>
      <c r="T24" s="1897"/>
      <c r="U24" s="1897"/>
      <c r="V24" s="1897"/>
      <c r="W24" s="1897"/>
      <c r="X24" s="1897"/>
      <c r="Y24" s="1897"/>
      <c r="Z24" s="265"/>
      <c r="AA24" s="1753"/>
      <c r="AB24" s="1748"/>
      <c r="AC24" s="1753"/>
      <c r="AD24" s="1753"/>
      <c r="AE24" s="1753"/>
      <c r="AF24" s="1753"/>
      <c r="AG24" s="1753"/>
      <c r="AH24" s="1753"/>
      <c r="AI24" s="1753"/>
      <c r="AJ24" s="1753"/>
      <c r="AK24" s="207"/>
    </row>
    <row r="25" spans="1:37" ht="14.1" customHeight="1">
      <c r="A25" s="208"/>
      <c r="B25" s="1897"/>
      <c r="C25" s="1897"/>
      <c r="D25" s="4823"/>
      <c r="E25" s="4823"/>
      <c r="F25" s="4823"/>
      <c r="G25" s="4823"/>
      <c r="H25" s="4823"/>
      <c r="I25" s="4823"/>
      <c r="J25" s="4823"/>
      <c r="K25" s="4823"/>
      <c r="L25" s="4823"/>
      <c r="M25" s="4823"/>
      <c r="N25" s="4823"/>
      <c r="O25" s="4823"/>
      <c r="P25" s="4823"/>
      <c r="Q25" s="4823"/>
      <c r="R25" s="4823"/>
      <c r="S25" s="4823"/>
      <c r="T25" s="4823"/>
      <c r="U25" s="4823"/>
      <c r="V25" s="4823"/>
      <c r="W25" s="4823"/>
      <c r="X25" s="4823"/>
      <c r="Y25" s="4823"/>
      <c r="Z25" s="1901"/>
      <c r="AA25" s="1748"/>
      <c r="AB25" s="1748"/>
      <c r="AC25" s="1748"/>
      <c r="AD25" s="1748"/>
      <c r="AE25" s="1748"/>
      <c r="AF25" s="1748"/>
      <c r="AG25" s="1748"/>
      <c r="AH25" s="1748"/>
      <c r="AI25" s="1745"/>
      <c r="AJ25" s="1745"/>
      <c r="AK25" s="207"/>
    </row>
    <row r="26" spans="1:37" ht="14.1" customHeight="1">
      <c r="A26" s="208"/>
      <c r="B26" s="1897"/>
      <c r="C26" s="1897"/>
      <c r="D26" s="4823"/>
      <c r="E26" s="4823"/>
      <c r="F26" s="4823"/>
      <c r="G26" s="4823"/>
      <c r="H26" s="4823"/>
      <c r="I26" s="4823"/>
      <c r="J26" s="4823"/>
      <c r="K26" s="4823"/>
      <c r="L26" s="4823"/>
      <c r="M26" s="4823"/>
      <c r="N26" s="4823"/>
      <c r="O26" s="4823"/>
      <c r="P26" s="4823"/>
      <c r="Q26" s="4823"/>
      <c r="R26" s="4823"/>
      <c r="S26" s="4823"/>
      <c r="T26" s="4823"/>
      <c r="U26" s="4823"/>
      <c r="V26" s="4823"/>
      <c r="W26" s="4823"/>
      <c r="X26" s="4823"/>
      <c r="Y26" s="4823"/>
      <c r="Z26" s="1901"/>
      <c r="AA26" s="1748"/>
      <c r="AB26" s="1740"/>
      <c r="AC26" s="1748"/>
      <c r="AD26" s="1748"/>
      <c r="AE26" s="1748"/>
      <c r="AF26" s="1748"/>
      <c r="AG26" s="1748"/>
      <c r="AH26" s="1748"/>
      <c r="AI26" s="1748"/>
      <c r="AJ26" s="1748"/>
      <c r="AK26" s="207"/>
    </row>
    <row r="27" spans="1:37" ht="14.1" customHeight="1">
      <c r="A27" s="208"/>
      <c r="B27" s="1897"/>
      <c r="C27" s="1903"/>
      <c r="D27" s="1903"/>
      <c r="E27" s="1903"/>
      <c r="F27" s="1903"/>
      <c r="G27" s="49"/>
      <c r="H27" s="1903"/>
      <c r="I27" s="1883"/>
      <c r="J27" s="1897"/>
      <c r="K27" s="1897"/>
      <c r="L27" s="1897"/>
      <c r="M27" s="1897"/>
      <c r="N27" s="1897"/>
      <c r="O27" s="1897"/>
      <c r="P27" s="1897"/>
      <c r="Q27" s="1880"/>
      <c r="R27" s="1880"/>
      <c r="S27" s="301"/>
      <c r="T27" s="1906"/>
      <c r="U27" s="1906"/>
      <c r="V27" s="1897"/>
      <c r="W27" s="1897"/>
      <c r="X27" s="1897"/>
      <c r="Y27" s="1897"/>
      <c r="Z27" s="1901"/>
      <c r="AA27" s="1748"/>
      <c r="AB27" s="1748"/>
      <c r="AC27" s="1748"/>
      <c r="AD27" s="1748"/>
      <c r="AE27" s="1748"/>
      <c r="AF27" s="1748"/>
      <c r="AG27" s="1748"/>
      <c r="AH27" s="1748"/>
      <c r="AI27" s="1748"/>
      <c r="AJ27" s="1748"/>
      <c r="AK27" s="369"/>
    </row>
    <row r="28" spans="1:37" ht="14.1" customHeight="1">
      <c r="A28" s="208"/>
      <c r="B28" s="1897" t="s">
        <v>2045</v>
      </c>
      <c r="C28" s="1903"/>
      <c r="D28" s="1903"/>
      <c r="E28" s="1903"/>
      <c r="F28" s="1903"/>
      <c r="G28" s="1903"/>
      <c r="H28" s="1903"/>
      <c r="I28" s="1903"/>
      <c r="J28" s="1897"/>
      <c r="K28" s="1897"/>
      <c r="L28" s="1897"/>
      <c r="M28" s="1897"/>
      <c r="N28" s="1897"/>
      <c r="O28" s="1897"/>
      <c r="P28" s="1897"/>
      <c r="Q28" s="1897"/>
      <c r="R28" s="1897"/>
      <c r="S28" s="1903"/>
      <c r="T28" s="1903"/>
      <c r="U28" s="1897"/>
      <c r="V28" s="1903"/>
      <c r="W28" s="1903"/>
      <c r="X28" s="1897"/>
      <c r="Y28" s="1897"/>
      <c r="Z28" s="1901"/>
      <c r="AA28" s="1748"/>
      <c r="AB28" s="1748"/>
      <c r="AC28" s="1748"/>
      <c r="AD28" s="1748"/>
      <c r="AE28" s="1748"/>
      <c r="AF28" s="1748"/>
      <c r="AG28" s="1748"/>
      <c r="AH28" s="1748"/>
      <c r="AI28" s="1748"/>
      <c r="AJ28" s="1748"/>
      <c r="AK28" s="207"/>
    </row>
    <row r="29" spans="1:37" ht="14.1" customHeight="1">
      <c r="A29" s="208"/>
      <c r="B29" s="1897"/>
      <c r="C29" s="1903"/>
      <c r="D29" s="1903"/>
      <c r="E29" s="1903"/>
      <c r="F29" s="1903"/>
      <c r="G29" s="49"/>
      <c r="H29" s="1903"/>
      <c r="I29" s="1883"/>
      <c r="J29" s="1897"/>
      <c r="K29" s="1897"/>
      <c r="L29" s="1897"/>
      <c r="M29" s="1897"/>
      <c r="N29" s="1897"/>
      <c r="O29" s="1897"/>
      <c r="P29" s="1897"/>
      <c r="Q29" s="1905"/>
      <c r="R29" s="1905"/>
      <c r="S29" s="5"/>
      <c r="T29" s="1906"/>
      <c r="U29" s="1906"/>
      <c r="V29" s="1897"/>
      <c r="W29" s="1897"/>
      <c r="X29" s="1897"/>
      <c r="Y29" s="1897"/>
      <c r="Z29" s="1901"/>
      <c r="AA29" s="1748"/>
      <c r="AB29" s="1748"/>
      <c r="AC29" s="1748"/>
      <c r="AD29" s="1748"/>
      <c r="AE29" s="1748"/>
      <c r="AF29" s="1748"/>
      <c r="AG29" s="1748"/>
      <c r="AH29" s="1748"/>
      <c r="AI29" s="1748"/>
      <c r="AJ29" s="1748"/>
      <c r="AK29" s="369"/>
    </row>
    <row r="30" spans="1:37" ht="14.1" customHeight="1">
      <c r="A30" s="208"/>
      <c r="B30" s="1897"/>
      <c r="C30" s="1903"/>
      <c r="D30" s="1897"/>
      <c r="E30" s="1897" t="s">
        <v>19</v>
      </c>
      <c r="F30" s="1897"/>
      <c r="G30" s="1897"/>
      <c r="H30" s="1897"/>
      <c r="I30" s="1897"/>
      <c r="J30" s="1897"/>
      <c r="K30" s="1903"/>
      <c r="L30" s="1903" t="s">
        <v>105</v>
      </c>
      <c r="M30" s="1903"/>
      <c r="N30" s="1903"/>
      <c r="O30" s="5952"/>
      <c r="P30" s="5952"/>
      <c r="Q30" s="1903" t="s">
        <v>20</v>
      </c>
      <c r="R30" s="1883"/>
      <c r="S30" s="1883"/>
      <c r="T30" s="5"/>
      <c r="U30" s="1883"/>
      <c r="V30" s="1883"/>
      <c r="W30" s="1897"/>
      <c r="X30" s="1897"/>
      <c r="Y30" s="1897"/>
      <c r="Z30" s="1901"/>
      <c r="AA30" s="1748"/>
      <c r="AB30" s="1748"/>
      <c r="AC30" s="1748"/>
      <c r="AD30" s="1748"/>
      <c r="AE30" s="1748"/>
      <c r="AF30" s="1748"/>
      <c r="AG30" s="1748"/>
      <c r="AH30" s="1748"/>
      <c r="AI30" s="1748"/>
      <c r="AJ30" s="1748"/>
      <c r="AK30" s="207"/>
    </row>
    <row r="31" spans="1:37" ht="14.1" customHeight="1">
      <c r="A31" s="208"/>
      <c r="B31" s="1897"/>
      <c r="C31" s="1903"/>
      <c r="D31" s="1897"/>
      <c r="E31" s="1897"/>
      <c r="F31" s="1897"/>
      <c r="G31" s="1897"/>
      <c r="H31" s="1897"/>
      <c r="I31" s="1897"/>
      <c r="J31" s="1897"/>
      <c r="K31" s="1883"/>
      <c r="L31" s="1903" t="s">
        <v>696</v>
      </c>
      <c r="M31" s="1903"/>
      <c r="N31" s="1903"/>
      <c r="O31" s="5952"/>
      <c r="P31" s="5952"/>
      <c r="Q31" s="1903" t="s">
        <v>20</v>
      </c>
      <c r="R31" s="1903"/>
      <c r="S31" s="1903"/>
      <c r="T31" s="1903"/>
      <c r="U31" s="1903"/>
      <c r="V31" s="1903"/>
      <c r="W31" s="55"/>
      <c r="X31" s="55"/>
      <c r="Y31" s="55"/>
      <c r="Z31" s="1810"/>
      <c r="AA31" s="55"/>
      <c r="AB31" s="55"/>
      <c r="AC31" s="55"/>
      <c r="AD31" s="55"/>
      <c r="AE31" s="55"/>
      <c r="AF31" s="55"/>
      <c r="AG31" s="1748"/>
      <c r="AH31" s="1748"/>
      <c r="AI31" s="1748"/>
      <c r="AJ31" s="1748"/>
      <c r="AK31" s="207"/>
    </row>
    <row r="32" spans="1:37" ht="14.1" customHeight="1">
      <c r="A32" s="208"/>
      <c r="B32" s="1897"/>
      <c r="C32" s="1903"/>
      <c r="D32" s="1903"/>
      <c r="E32" s="1903"/>
      <c r="F32" s="1903"/>
      <c r="G32" s="1903"/>
      <c r="H32" s="1903"/>
      <c r="I32" s="1903"/>
      <c r="J32" s="1903"/>
      <c r="K32" s="1883"/>
      <c r="L32" s="1908" t="s">
        <v>21</v>
      </c>
      <c r="M32" s="1908"/>
      <c r="N32" s="1908"/>
      <c r="O32" s="5953"/>
      <c r="P32" s="5953"/>
      <c r="Q32" s="1908" t="s">
        <v>20</v>
      </c>
      <c r="R32" s="1908"/>
      <c r="S32" s="1903"/>
      <c r="T32" s="1903"/>
      <c r="U32" s="1903"/>
      <c r="V32" s="1903"/>
      <c r="W32" s="1903"/>
      <c r="X32" s="1903"/>
      <c r="Y32" s="1903"/>
      <c r="Z32" s="265"/>
      <c r="AA32" s="1745"/>
      <c r="AB32" s="1745"/>
      <c r="AC32" s="1745"/>
      <c r="AD32" s="1753"/>
      <c r="AE32" s="1753"/>
      <c r="AF32" s="1753"/>
      <c r="AG32" s="1748"/>
      <c r="AH32" s="1748"/>
      <c r="AI32" s="1748"/>
      <c r="AJ32" s="1748"/>
      <c r="AK32" s="207"/>
    </row>
    <row r="33" spans="1:70" ht="14.1" customHeight="1">
      <c r="A33" s="208"/>
      <c r="B33" s="1897"/>
      <c r="C33" s="1897"/>
      <c r="D33" s="1903"/>
      <c r="E33" s="1903"/>
      <c r="F33" s="1903"/>
      <c r="G33" s="1903"/>
      <c r="H33" s="1903"/>
      <c r="I33" s="1903"/>
      <c r="J33" s="1903"/>
      <c r="K33" s="1903"/>
      <c r="L33" s="1903"/>
      <c r="M33" s="1903" t="s">
        <v>62</v>
      </c>
      <c r="N33" s="1903"/>
      <c r="O33" s="5955"/>
      <c r="P33" s="5955"/>
      <c r="Q33" s="1903" t="s">
        <v>20</v>
      </c>
      <c r="R33" s="49"/>
      <c r="S33" s="49"/>
      <c r="T33" s="5"/>
      <c r="U33" s="5954"/>
      <c r="V33" s="5954"/>
      <c r="W33" s="1903"/>
      <c r="X33" s="1903"/>
      <c r="Y33" s="1903"/>
      <c r="Z33" s="265"/>
      <c r="AA33" s="1745"/>
      <c r="AB33" s="1745"/>
      <c r="AC33" s="1745"/>
      <c r="AD33" s="1753"/>
      <c r="AE33" s="1753"/>
      <c r="AF33" s="1753"/>
      <c r="AG33" s="1748"/>
      <c r="AH33" s="1748"/>
      <c r="AI33" s="1748"/>
      <c r="AJ33" s="1748"/>
      <c r="AK33" s="207"/>
    </row>
    <row r="34" spans="1:70" ht="14.1" customHeight="1">
      <c r="A34" s="208"/>
      <c r="B34" s="1897"/>
      <c r="C34" s="1897" t="s">
        <v>101</v>
      </c>
      <c r="D34" s="1903"/>
      <c r="E34" s="1903"/>
      <c r="F34" s="1903"/>
      <c r="G34" s="1903"/>
      <c r="H34" s="1903"/>
      <c r="I34" s="1903"/>
      <c r="J34" s="1903"/>
      <c r="K34" s="1903"/>
      <c r="L34" s="1903"/>
      <c r="M34" s="1903"/>
      <c r="N34" s="1903"/>
      <c r="O34" s="1903"/>
      <c r="P34" s="1897"/>
      <c r="Q34" s="1905"/>
      <c r="R34" s="1905"/>
      <c r="S34" s="5"/>
      <c r="T34" s="1906"/>
      <c r="U34" s="1906"/>
      <c r="V34" s="1897"/>
      <c r="W34" s="1897"/>
      <c r="X34" s="1897"/>
      <c r="Y34" s="1897"/>
      <c r="Z34" s="1901"/>
      <c r="AA34" s="1748"/>
      <c r="AB34" s="1748"/>
      <c r="AC34" s="1748"/>
      <c r="AD34" s="1748"/>
      <c r="AE34" s="1748"/>
      <c r="AF34" s="1748"/>
      <c r="AG34" s="1748"/>
      <c r="AH34" s="1748"/>
      <c r="AI34" s="1748"/>
      <c r="AJ34" s="1748"/>
      <c r="AK34" s="207"/>
    </row>
    <row r="35" spans="1:70" ht="14.1" customHeight="1">
      <c r="A35" s="208"/>
      <c r="B35" s="1897"/>
      <c r="C35" s="1897"/>
      <c r="D35" s="1883"/>
      <c r="E35" s="1897"/>
      <c r="F35" s="1897"/>
      <c r="G35" s="1897"/>
      <c r="H35" s="1897"/>
      <c r="I35" s="1897"/>
      <c r="J35" s="1897"/>
      <c r="K35" s="1897"/>
      <c r="L35" s="1897"/>
      <c r="M35" s="1897"/>
      <c r="N35" s="1897"/>
      <c r="O35" s="1897"/>
      <c r="P35" s="1903"/>
      <c r="Q35" s="49"/>
      <c r="R35" s="49"/>
      <c r="S35" s="49"/>
      <c r="T35" s="49"/>
      <c r="U35" s="49"/>
      <c r="V35" s="49"/>
      <c r="W35" s="49"/>
      <c r="X35" s="1897"/>
      <c r="Y35" s="1897"/>
      <c r="Z35" s="1901"/>
      <c r="AA35" s="1748"/>
      <c r="AB35" s="1748"/>
      <c r="AC35" s="1748"/>
      <c r="AD35" s="1748"/>
      <c r="AE35" s="1748"/>
      <c r="AF35" s="1748"/>
      <c r="AG35" s="1748"/>
      <c r="AH35" s="1748"/>
      <c r="AI35" s="1748"/>
      <c r="AJ35" s="1748"/>
      <c r="AK35" s="368"/>
    </row>
    <row r="36" spans="1:70" ht="14.1" customHeight="1">
      <c r="A36" s="208"/>
      <c r="B36" s="1897"/>
      <c r="C36" s="1897" t="s">
        <v>695</v>
      </c>
      <c r="D36" s="191"/>
      <c r="E36" s="1903"/>
      <c r="F36" s="1903"/>
      <c r="G36" s="1903"/>
      <c r="H36" s="1903"/>
      <c r="I36" s="1903"/>
      <c r="J36" s="1903"/>
      <c r="K36" s="1903"/>
      <c r="L36" s="1903"/>
      <c r="M36" s="1903"/>
      <c r="N36" s="1903"/>
      <c r="O36" s="1903"/>
      <c r="P36" s="1903"/>
      <c r="Q36" s="1903"/>
      <c r="R36" s="1883"/>
      <c r="S36" s="1903"/>
      <c r="T36" s="1903"/>
      <c r="U36" s="1903"/>
      <c r="V36" s="1903"/>
      <c r="W36" s="1903"/>
      <c r="X36" s="1903"/>
      <c r="Y36" s="1903"/>
      <c r="Z36" s="265"/>
      <c r="AA36" s="1753"/>
      <c r="AB36" s="1753"/>
      <c r="AC36" s="1753"/>
      <c r="AD36" s="1748"/>
      <c r="AE36" s="1748"/>
      <c r="AF36" s="1748"/>
      <c r="AG36" s="1748"/>
      <c r="AH36" s="1748"/>
      <c r="AI36" s="1745"/>
      <c r="AJ36" s="1745"/>
      <c r="AK36" s="207"/>
    </row>
    <row r="37" spans="1:70" ht="14.1" customHeight="1">
      <c r="A37" s="208"/>
      <c r="B37" s="1903"/>
      <c r="C37" s="1903"/>
      <c r="D37" s="1897"/>
      <c r="E37" s="1903"/>
      <c r="F37" s="1903"/>
      <c r="G37" s="1903"/>
      <c r="H37" s="1897"/>
      <c r="I37" s="1903"/>
      <c r="J37" s="1903"/>
      <c r="K37" s="1903"/>
      <c r="L37" s="1903"/>
      <c r="M37" s="1903"/>
      <c r="N37" s="1903"/>
      <c r="O37" s="1903"/>
      <c r="P37" s="1903"/>
      <c r="Q37" s="1903"/>
      <c r="R37" s="1903"/>
      <c r="S37" s="1903"/>
      <c r="T37" s="49"/>
      <c r="U37" s="1903"/>
      <c r="V37" s="1903"/>
      <c r="W37" s="1903"/>
      <c r="X37" s="1903"/>
      <c r="Y37" s="1903"/>
      <c r="Z37" s="1901"/>
      <c r="AA37" s="1753"/>
      <c r="AB37" s="1753"/>
      <c r="AC37" s="1753"/>
      <c r="AD37" s="1753"/>
      <c r="AE37" s="1753"/>
      <c r="AF37" s="1753"/>
      <c r="AG37" s="1753"/>
      <c r="AH37" s="1753"/>
      <c r="AI37" s="1753"/>
      <c r="AJ37" s="1753"/>
      <c r="AK37" s="207"/>
    </row>
    <row r="38" spans="1:70" ht="14.1" customHeight="1">
      <c r="A38" s="208"/>
      <c r="B38" s="1897"/>
      <c r="C38" s="1903"/>
      <c r="D38" s="1897"/>
      <c r="E38" s="1897"/>
      <c r="F38" s="1897"/>
      <c r="G38" s="1897"/>
      <c r="H38" s="1897"/>
      <c r="I38" s="1897"/>
      <c r="J38" s="1897"/>
      <c r="K38" s="1897"/>
      <c r="L38" s="1897"/>
      <c r="M38" s="1897"/>
      <c r="N38" s="1903"/>
      <c r="O38" s="1897"/>
      <c r="P38" s="1897"/>
      <c r="Q38" s="1897"/>
      <c r="R38" s="1897"/>
      <c r="S38" s="1897"/>
      <c r="T38" s="49"/>
      <c r="U38" s="1897"/>
      <c r="V38" s="1897"/>
      <c r="W38" s="1897"/>
      <c r="X38" s="1897"/>
      <c r="Y38" s="1897"/>
      <c r="Z38" s="209"/>
      <c r="AA38" s="1740"/>
      <c r="AB38" s="1748"/>
      <c r="AC38" s="1748"/>
      <c r="AD38" s="1748"/>
      <c r="AE38" s="1748"/>
      <c r="AF38" s="1748"/>
      <c r="AG38" s="1748"/>
      <c r="AH38" s="1748"/>
      <c r="AI38" s="1748"/>
      <c r="AJ38" s="1748"/>
      <c r="AK38" s="369"/>
    </row>
    <row r="39" spans="1:70" ht="14.1" customHeight="1">
      <c r="A39" s="208"/>
      <c r="B39" s="1897"/>
      <c r="C39" s="1897"/>
      <c r="D39" s="1897"/>
      <c r="E39" s="1897"/>
      <c r="F39" s="1897"/>
      <c r="G39" s="191"/>
      <c r="H39" s="1897" t="s">
        <v>196</v>
      </c>
      <c r="I39" s="4709"/>
      <c r="J39" s="4709"/>
      <c r="K39" s="4709"/>
      <c r="L39" s="4709"/>
      <c r="M39" s="4709"/>
      <c r="N39" s="4709"/>
      <c r="O39" s="4709"/>
      <c r="P39" s="4709"/>
      <c r="Q39" s="4709"/>
      <c r="R39" s="4709"/>
      <c r="S39" s="4709"/>
      <c r="T39" s="4709"/>
      <c r="U39" s="4709"/>
      <c r="V39" s="4709"/>
      <c r="W39" s="4709"/>
      <c r="X39" s="1897" t="s">
        <v>26</v>
      </c>
      <c r="Y39" s="1897"/>
      <c r="Z39" s="1901"/>
      <c r="AA39" s="1748"/>
      <c r="AB39" s="1748"/>
      <c r="AC39" s="1748"/>
      <c r="AD39" s="1748"/>
      <c r="AE39" s="1748"/>
      <c r="AF39" s="1748"/>
      <c r="AG39" s="1748"/>
      <c r="AH39" s="1748"/>
      <c r="AI39" s="1748"/>
      <c r="AJ39" s="1748"/>
      <c r="AK39" s="207"/>
    </row>
    <row r="40" spans="1:70" ht="13.5" customHeight="1">
      <c r="A40" s="208"/>
      <c r="B40" s="1883"/>
      <c r="C40" s="1897"/>
      <c r="D40" s="1897"/>
      <c r="E40" s="1897"/>
      <c r="F40" s="1897"/>
      <c r="G40" s="1897"/>
      <c r="H40" s="1897"/>
      <c r="I40" s="1897"/>
      <c r="J40" s="1897"/>
      <c r="K40" s="1897"/>
      <c r="L40" s="1897"/>
      <c r="M40" s="1897"/>
      <c r="N40" s="1897"/>
      <c r="O40" s="1897"/>
      <c r="P40" s="1897"/>
      <c r="Q40" s="1897"/>
      <c r="R40" s="1897"/>
      <c r="S40" s="1897"/>
      <c r="T40" s="1897"/>
      <c r="U40" s="1897"/>
      <c r="V40" s="1897"/>
      <c r="W40" s="1897"/>
      <c r="X40" s="1897"/>
      <c r="Y40" s="1897"/>
      <c r="Z40" s="1901"/>
      <c r="AA40" s="1753"/>
      <c r="AB40" s="1753"/>
      <c r="AC40" s="1753"/>
      <c r="AD40" s="1753"/>
      <c r="AE40" s="1753"/>
      <c r="AF40" s="1753"/>
      <c r="AG40" s="1753"/>
      <c r="AH40" s="1753"/>
      <c r="AI40" s="1753"/>
      <c r="AJ40" s="1753"/>
      <c r="AK40" s="207"/>
    </row>
    <row r="41" spans="1:70" ht="14.1" customHeight="1">
      <c r="A41" s="208"/>
      <c r="B41" s="1897" t="s">
        <v>2046</v>
      </c>
      <c r="C41" s="1903"/>
      <c r="D41" s="1903"/>
      <c r="E41" s="1903"/>
      <c r="F41" s="1903"/>
      <c r="G41" s="1903"/>
      <c r="H41" s="1903"/>
      <c r="I41" s="1903"/>
      <c r="J41" s="1897"/>
      <c r="K41" s="1897"/>
      <c r="L41" s="1897"/>
      <c r="M41" s="1897"/>
      <c r="N41" s="1897"/>
      <c r="O41" s="1897"/>
      <c r="P41" s="1897"/>
      <c r="Q41" s="1905"/>
      <c r="R41" s="1905"/>
      <c r="S41" s="5"/>
      <c r="T41" s="1906"/>
      <c r="U41" s="1906"/>
      <c r="V41" s="1897"/>
      <c r="W41" s="1897"/>
      <c r="X41" s="1897"/>
      <c r="Y41" s="1897"/>
      <c r="Z41" s="1901"/>
      <c r="AA41" s="235" t="s">
        <v>12</v>
      </c>
      <c r="AB41" s="3218" t="s">
        <v>2324</v>
      </c>
      <c r="AC41" s="5972"/>
      <c r="AD41" s="5972"/>
      <c r="AE41" s="5972"/>
      <c r="AF41" s="5972"/>
      <c r="AG41" s="5972"/>
      <c r="AH41" s="5972"/>
      <c r="AI41" s="5972"/>
      <c r="AJ41" s="5972"/>
      <c r="AK41" s="5973"/>
    </row>
    <row r="42" spans="1:70" ht="14.1" customHeight="1">
      <c r="A42" s="208"/>
      <c r="B42" s="1897"/>
      <c r="C42" s="1903"/>
      <c r="D42" s="1903"/>
      <c r="E42" s="1903"/>
      <c r="F42" s="1903"/>
      <c r="G42" s="1903"/>
      <c r="H42" s="1903"/>
      <c r="I42" s="1903"/>
      <c r="J42" s="1897"/>
      <c r="K42" s="1897"/>
      <c r="L42" s="1897"/>
      <c r="M42" s="1897"/>
      <c r="N42" s="1897"/>
      <c r="O42" s="1897"/>
      <c r="P42" s="1897"/>
      <c r="Q42" s="1905"/>
      <c r="R42" s="1905"/>
      <c r="S42" s="5"/>
      <c r="T42" s="1906"/>
      <c r="U42" s="1906"/>
      <c r="V42" s="1897"/>
      <c r="W42" s="1897"/>
      <c r="X42" s="1897"/>
      <c r="Y42" s="1897"/>
      <c r="Z42" s="1901"/>
      <c r="AA42" s="1191"/>
      <c r="AB42" s="5972"/>
      <c r="AC42" s="5972"/>
      <c r="AD42" s="5972"/>
      <c r="AE42" s="5972"/>
      <c r="AF42" s="5972"/>
      <c r="AG42" s="5972"/>
      <c r="AH42" s="5972"/>
      <c r="AI42" s="5972"/>
      <c r="AJ42" s="5972"/>
      <c r="AK42" s="5973"/>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row>
    <row r="43" spans="1:70" ht="14.1" customHeight="1">
      <c r="A43" s="208"/>
      <c r="B43" s="1897"/>
      <c r="C43" s="1903" t="s">
        <v>1259</v>
      </c>
      <c r="D43" s="1903"/>
      <c r="E43" s="1903"/>
      <c r="F43" s="1903"/>
      <c r="G43" s="1903"/>
      <c r="H43" s="1903"/>
      <c r="I43" s="1903"/>
      <c r="J43" s="1897"/>
      <c r="K43" s="1897"/>
      <c r="L43" s="1897"/>
      <c r="M43" s="1897"/>
      <c r="N43" s="1897"/>
      <c r="O43" s="1897"/>
      <c r="P43" s="1897"/>
      <c r="Q43" s="1905"/>
      <c r="R43" s="1905"/>
      <c r="S43" s="5"/>
      <c r="T43" s="1906"/>
      <c r="U43" s="1906"/>
      <c r="V43" s="1897"/>
      <c r="W43" s="1897"/>
      <c r="X43" s="1897"/>
      <c r="Y43" s="1897"/>
      <c r="Z43" s="1901"/>
      <c r="AA43" s="1191"/>
      <c r="AB43" s="5972"/>
      <c r="AC43" s="5972"/>
      <c r="AD43" s="5972"/>
      <c r="AE43" s="5972"/>
      <c r="AF43" s="5972"/>
      <c r="AG43" s="5972"/>
      <c r="AH43" s="5972"/>
      <c r="AI43" s="5972"/>
      <c r="AJ43" s="5972"/>
      <c r="AK43" s="5973"/>
      <c r="AM43" s="2259"/>
      <c r="AN43" s="3810"/>
      <c r="AO43" s="3810"/>
      <c r="AP43" s="3810"/>
      <c r="AQ43" s="3810"/>
      <c r="AR43" s="3810"/>
      <c r="AS43" s="3810"/>
      <c r="AT43" s="3810"/>
      <c r="AU43" s="3810"/>
      <c r="AV43" s="3810"/>
      <c r="AW43" s="3810"/>
      <c r="AX43" s="3810"/>
      <c r="AY43" s="3810"/>
      <c r="AZ43" s="3810"/>
      <c r="BA43" s="3810"/>
      <c r="BB43" s="3810"/>
      <c r="BC43" s="3810"/>
      <c r="BD43" s="3810"/>
      <c r="BE43" s="3810"/>
      <c r="BF43" s="3810"/>
      <c r="BG43" s="3810"/>
      <c r="BH43" s="3810"/>
      <c r="BI43" s="3810"/>
      <c r="BJ43" s="3810"/>
      <c r="BK43" s="3810"/>
      <c r="BL43" s="3810"/>
      <c r="BM43" s="3810"/>
      <c r="BN43" s="3810"/>
      <c r="BO43" s="3810"/>
      <c r="BP43" s="3810"/>
      <c r="BQ43" s="3810"/>
      <c r="BR43" s="3810"/>
    </row>
    <row r="44" spans="1:70" ht="14.1" customHeight="1">
      <c r="A44" s="208"/>
      <c r="B44" s="1897"/>
      <c r="C44" s="1897" t="s">
        <v>23</v>
      </c>
      <c r="D44" s="1897"/>
      <c r="E44" s="1897"/>
      <c r="F44" s="1897"/>
      <c r="G44" s="1897"/>
      <c r="H44" s="1897"/>
      <c r="I44" s="1897"/>
      <c r="J44" s="1897"/>
      <c r="K44" s="1897"/>
      <c r="L44" s="1897"/>
      <c r="M44" s="1897"/>
      <c r="N44" s="1897"/>
      <c r="O44" s="1897"/>
      <c r="P44" s="1897"/>
      <c r="Q44" s="1897"/>
      <c r="R44" s="1883"/>
      <c r="S44" s="1903"/>
      <c r="T44" s="1903"/>
      <c r="U44" s="1897"/>
      <c r="V44" s="1903"/>
      <c r="W44" s="1903"/>
      <c r="X44" s="1897"/>
      <c r="Y44" s="1897"/>
      <c r="Z44" s="265"/>
      <c r="AA44" s="2029"/>
      <c r="AB44" s="2396"/>
      <c r="AC44" s="2396"/>
      <c r="AD44" s="2396"/>
      <c r="AE44" s="2396"/>
      <c r="AF44" s="2396"/>
      <c r="AG44" s="2396"/>
      <c r="AH44" s="2396"/>
      <c r="AI44" s="2396"/>
      <c r="AJ44" s="2396"/>
      <c r="AK44" s="2403"/>
      <c r="AM44" s="37"/>
      <c r="AN44" s="3810"/>
      <c r="AO44" s="3810"/>
      <c r="AP44" s="3810"/>
      <c r="AQ44" s="3810"/>
      <c r="AR44" s="3810"/>
      <c r="AS44" s="3810"/>
      <c r="AT44" s="3810"/>
      <c r="AU44" s="3810"/>
      <c r="AV44" s="3810"/>
      <c r="AW44" s="3810"/>
      <c r="AX44" s="3810"/>
      <c r="AY44" s="3810"/>
      <c r="AZ44" s="3810"/>
      <c r="BA44" s="3810"/>
      <c r="BB44" s="3810"/>
      <c r="BC44" s="3810"/>
      <c r="BD44" s="3810"/>
      <c r="BE44" s="3810"/>
      <c r="BF44" s="3810"/>
      <c r="BG44" s="3810"/>
      <c r="BH44" s="3810"/>
      <c r="BI44" s="3810"/>
      <c r="BJ44" s="3810"/>
      <c r="BK44" s="3810"/>
      <c r="BL44" s="3810"/>
      <c r="BM44" s="3810"/>
      <c r="BN44" s="3810"/>
      <c r="BO44" s="3810"/>
      <c r="BP44" s="3810"/>
      <c r="BQ44" s="3810"/>
      <c r="BR44" s="3810"/>
    </row>
    <row r="45" spans="1:70" ht="14.1" customHeight="1">
      <c r="A45" s="208"/>
      <c r="B45" s="1897"/>
      <c r="C45" s="1903"/>
      <c r="D45" s="3122"/>
      <c r="E45" s="3123"/>
      <c r="F45" s="3124"/>
      <c r="G45" s="3122" t="s">
        <v>697</v>
      </c>
      <c r="H45" s="3123"/>
      <c r="I45" s="3123"/>
      <c r="J45" s="3123"/>
      <c r="K45" s="3123"/>
      <c r="L45" s="3124"/>
      <c r="M45" s="3122" t="s">
        <v>688</v>
      </c>
      <c r="N45" s="3123"/>
      <c r="O45" s="3123"/>
      <c r="P45" s="3123"/>
      <c r="Q45" s="3123"/>
      <c r="R45" s="5964"/>
      <c r="S45" s="3122" t="s">
        <v>689</v>
      </c>
      <c r="T45" s="3123"/>
      <c r="U45" s="3123"/>
      <c r="V45" s="3123"/>
      <c r="W45" s="3123"/>
      <c r="X45" s="2642"/>
      <c r="Y45" s="1903"/>
      <c r="Z45" s="209"/>
      <c r="AA45" s="2029"/>
      <c r="AB45" s="2396"/>
      <c r="AC45" s="2396"/>
      <c r="AD45" s="2396"/>
      <c r="AE45" s="2396"/>
      <c r="AF45" s="2396"/>
      <c r="AG45" s="2396"/>
      <c r="AH45" s="2396"/>
      <c r="AI45" s="2396"/>
      <c r="AJ45" s="2396"/>
      <c r="AK45" s="2403"/>
      <c r="AM45" s="37"/>
      <c r="AN45" s="4812"/>
      <c r="AO45" s="4812"/>
      <c r="AP45" s="4812"/>
      <c r="AQ45" s="4812"/>
      <c r="AR45" s="4812"/>
      <c r="AS45" s="4812"/>
      <c r="AT45" s="4812"/>
      <c r="AU45" s="4812"/>
      <c r="AV45" s="4812"/>
      <c r="AW45" s="4812"/>
      <c r="AX45" s="4812"/>
      <c r="AY45" s="4812"/>
      <c r="AZ45" s="4812"/>
      <c r="BA45" s="4812"/>
      <c r="BB45" s="4812"/>
      <c r="BC45" s="4812"/>
      <c r="BD45" s="4812"/>
      <c r="BE45" s="4812"/>
      <c r="BF45" s="4812"/>
      <c r="BG45" s="4812"/>
      <c r="BH45" s="4812"/>
      <c r="BI45" s="4812"/>
      <c r="BJ45" s="4812"/>
      <c r="BK45" s="4812"/>
      <c r="BL45" s="4812"/>
      <c r="BM45" s="4812"/>
      <c r="BN45" s="4812"/>
      <c r="BO45" s="4812"/>
      <c r="BP45" s="4812"/>
      <c r="BQ45" s="4812"/>
      <c r="BR45" s="4812"/>
    </row>
    <row r="46" spans="1:70" ht="14.1" customHeight="1">
      <c r="A46" s="208"/>
      <c r="B46" s="1897"/>
      <c r="C46" s="1903"/>
      <c r="D46" s="3322" t="s">
        <v>684</v>
      </c>
      <c r="E46" s="3323"/>
      <c r="F46" s="3324"/>
      <c r="G46" s="5956"/>
      <c r="H46" s="5957"/>
      <c r="I46" s="5957"/>
      <c r="J46" s="5957"/>
      <c r="K46" s="5958" t="s">
        <v>683</v>
      </c>
      <c r="L46" s="5959"/>
      <c r="M46" s="5956"/>
      <c r="N46" s="5957"/>
      <c r="O46" s="5957"/>
      <c r="P46" s="5957"/>
      <c r="Q46" s="5958" t="s">
        <v>683</v>
      </c>
      <c r="R46" s="5959"/>
      <c r="S46" s="5956"/>
      <c r="T46" s="5957"/>
      <c r="U46" s="5957"/>
      <c r="V46" s="5957"/>
      <c r="W46" s="5958" t="s">
        <v>683</v>
      </c>
      <c r="X46" s="5959"/>
      <c r="Y46" s="1903"/>
      <c r="Z46" s="209"/>
      <c r="AA46" s="1811"/>
      <c r="AB46" s="5970"/>
      <c r="AC46" s="5970"/>
      <c r="AD46" s="5970"/>
      <c r="AE46" s="5970"/>
      <c r="AF46" s="5970"/>
      <c r="AG46" s="5970"/>
      <c r="AH46" s="5970"/>
      <c r="AI46" s="5970"/>
      <c r="AJ46" s="5970"/>
      <c r="AK46" s="5971"/>
      <c r="AM46" s="37"/>
      <c r="AN46" s="4812"/>
      <c r="AO46" s="4812"/>
      <c r="AP46" s="4812"/>
      <c r="AQ46" s="4812"/>
      <c r="AR46" s="4812"/>
      <c r="AS46" s="4812"/>
      <c r="AT46" s="4812"/>
      <c r="AU46" s="4812"/>
      <c r="AV46" s="4812"/>
      <c r="AW46" s="4812"/>
      <c r="AX46" s="4812"/>
      <c r="AY46" s="4812"/>
      <c r="AZ46" s="4812"/>
      <c r="BA46" s="4812"/>
      <c r="BB46" s="4812"/>
      <c r="BC46" s="4812"/>
      <c r="BD46" s="4812"/>
      <c r="BE46" s="4812"/>
      <c r="BF46" s="4812"/>
      <c r="BG46" s="4812"/>
      <c r="BH46" s="4812"/>
      <c r="BI46" s="4812"/>
      <c r="BJ46" s="4812"/>
      <c r="BK46" s="4812"/>
      <c r="BL46" s="4812"/>
      <c r="BM46" s="4812"/>
      <c r="BN46" s="4812"/>
      <c r="BO46" s="4812"/>
      <c r="BP46" s="4812"/>
      <c r="BQ46" s="4812"/>
      <c r="BR46" s="4812"/>
    </row>
    <row r="47" spans="1:70" ht="14.1" customHeight="1">
      <c r="A47" s="208"/>
      <c r="B47" s="191"/>
      <c r="C47" s="1903"/>
      <c r="D47" s="3313" t="s">
        <v>685</v>
      </c>
      <c r="E47" s="2868"/>
      <c r="F47" s="2869"/>
      <c r="G47" s="5960"/>
      <c r="H47" s="5961"/>
      <c r="I47" s="5961"/>
      <c r="J47" s="5961"/>
      <c r="K47" s="5962" t="s">
        <v>683</v>
      </c>
      <c r="L47" s="5963"/>
      <c r="M47" s="5960"/>
      <c r="N47" s="5961"/>
      <c r="O47" s="5961"/>
      <c r="P47" s="5961"/>
      <c r="Q47" s="5962" t="s">
        <v>683</v>
      </c>
      <c r="R47" s="5963"/>
      <c r="S47" s="5960"/>
      <c r="T47" s="5961"/>
      <c r="U47" s="5961"/>
      <c r="V47" s="5961"/>
      <c r="W47" s="5962" t="s">
        <v>683</v>
      </c>
      <c r="X47" s="5963"/>
      <c r="Y47" s="1903"/>
      <c r="Z47" s="209"/>
      <c r="AA47" s="175"/>
      <c r="AB47" s="5970"/>
      <c r="AC47" s="5970"/>
      <c r="AD47" s="5970"/>
      <c r="AE47" s="5970"/>
      <c r="AF47" s="5970"/>
      <c r="AG47" s="5970"/>
      <c r="AH47" s="5970"/>
      <c r="AI47" s="5970"/>
      <c r="AJ47" s="5970"/>
      <c r="AK47" s="5971"/>
      <c r="AM47" s="37"/>
      <c r="AN47" s="4812"/>
      <c r="AO47" s="4812"/>
      <c r="AP47" s="4812"/>
      <c r="AQ47" s="4812"/>
      <c r="AR47" s="4812"/>
      <c r="AS47" s="4812"/>
      <c r="AT47" s="4812"/>
      <c r="AU47" s="4812"/>
      <c r="AV47" s="4812"/>
      <c r="AW47" s="4812"/>
      <c r="AX47" s="4812"/>
      <c r="AY47" s="4812"/>
      <c r="AZ47" s="4812"/>
      <c r="BA47" s="4812"/>
      <c r="BB47" s="4812"/>
      <c r="BC47" s="4812"/>
      <c r="BD47" s="4812"/>
      <c r="BE47" s="4812"/>
      <c r="BF47" s="4812"/>
      <c r="BG47" s="4812"/>
      <c r="BH47" s="4812"/>
      <c r="BI47" s="4812"/>
      <c r="BJ47" s="4812"/>
      <c r="BK47" s="4812"/>
      <c r="BL47" s="4812"/>
      <c r="BM47" s="4812"/>
      <c r="BN47" s="4812"/>
      <c r="BO47" s="4812"/>
      <c r="BP47" s="4812"/>
      <c r="BQ47" s="4812"/>
      <c r="BR47" s="4812"/>
    </row>
    <row r="48" spans="1:70" ht="14.1" customHeight="1">
      <c r="A48" s="208"/>
      <c r="B48" s="1897"/>
      <c r="C48" s="1903"/>
      <c r="D48" s="2851" t="s">
        <v>686</v>
      </c>
      <c r="E48" s="2852"/>
      <c r="F48" s="2853"/>
      <c r="G48" s="5965"/>
      <c r="H48" s="5966"/>
      <c r="I48" s="5966"/>
      <c r="J48" s="5966"/>
      <c r="K48" s="5967" t="s">
        <v>683</v>
      </c>
      <c r="L48" s="5968"/>
      <c r="M48" s="5965"/>
      <c r="N48" s="5966"/>
      <c r="O48" s="5966"/>
      <c r="P48" s="5966"/>
      <c r="Q48" s="5967" t="s">
        <v>683</v>
      </c>
      <c r="R48" s="5968"/>
      <c r="S48" s="5965"/>
      <c r="T48" s="5966"/>
      <c r="U48" s="5966"/>
      <c r="V48" s="5966"/>
      <c r="W48" s="5967" t="s">
        <v>683</v>
      </c>
      <c r="X48" s="5968"/>
      <c r="Y48" s="1903"/>
      <c r="Z48" s="209"/>
      <c r="AA48" s="175"/>
      <c r="AB48" s="5970"/>
      <c r="AC48" s="5970"/>
      <c r="AD48" s="5970"/>
      <c r="AE48" s="5970"/>
      <c r="AF48" s="5970"/>
      <c r="AG48" s="5970"/>
      <c r="AH48" s="5970"/>
      <c r="AI48" s="5970"/>
      <c r="AJ48" s="5970"/>
      <c r="AK48" s="5971"/>
      <c r="AM48" s="37"/>
      <c r="AN48" s="4812"/>
      <c r="AO48" s="4812"/>
      <c r="AP48" s="4812"/>
      <c r="AQ48" s="4812"/>
      <c r="AR48" s="4812"/>
      <c r="AS48" s="4812"/>
      <c r="AT48" s="4812"/>
      <c r="AU48" s="4812"/>
      <c r="AV48" s="4812"/>
      <c r="AW48" s="4812"/>
      <c r="AX48" s="4812"/>
      <c r="AY48" s="4812"/>
      <c r="AZ48" s="4812"/>
      <c r="BA48" s="4812"/>
      <c r="BB48" s="4812"/>
      <c r="BC48" s="4812"/>
      <c r="BD48" s="4812"/>
      <c r="BE48" s="4812"/>
      <c r="BF48" s="4812"/>
      <c r="BG48" s="4812"/>
      <c r="BH48" s="4812"/>
      <c r="BI48" s="4812"/>
      <c r="BJ48" s="4812"/>
      <c r="BK48" s="4812"/>
      <c r="BL48" s="4812"/>
      <c r="BM48" s="4812"/>
      <c r="BN48" s="4812"/>
      <c r="BO48" s="4812"/>
      <c r="BP48" s="4812"/>
      <c r="BQ48" s="4812"/>
      <c r="BR48" s="4812"/>
    </row>
    <row r="49" spans="1:70" ht="14.1" customHeight="1">
      <c r="A49" s="208"/>
      <c r="B49" s="1903"/>
      <c r="C49" s="1903"/>
      <c r="D49" s="2789" t="s">
        <v>687</v>
      </c>
      <c r="E49" s="2790"/>
      <c r="F49" s="2791"/>
      <c r="G49" s="5948"/>
      <c r="H49" s="5949"/>
      <c r="I49" s="5949"/>
      <c r="J49" s="5949"/>
      <c r="K49" s="5950" t="s">
        <v>683</v>
      </c>
      <c r="L49" s="5951"/>
      <c r="M49" s="5948"/>
      <c r="N49" s="5949"/>
      <c r="O49" s="5949"/>
      <c r="P49" s="5949"/>
      <c r="Q49" s="5950" t="s">
        <v>683</v>
      </c>
      <c r="R49" s="5951"/>
      <c r="S49" s="5948"/>
      <c r="T49" s="5949"/>
      <c r="U49" s="5949"/>
      <c r="V49" s="5949"/>
      <c r="W49" s="5950" t="s">
        <v>683</v>
      </c>
      <c r="X49" s="5951"/>
      <c r="Y49" s="49"/>
      <c r="Z49" s="209"/>
      <c r="AA49" s="173"/>
      <c r="AB49" s="2975"/>
      <c r="AC49" s="2975"/>
      <c r="AD49" s="2975"/>
      <c r="AE49" s="2975"/>
      <c r="AF49" s="2975"/>
      <c r="AG49" s="2975"/>
      <c r="AH49" s="2975"/>
      <c r="AI49" s="2975"/>
      <c r="AJ49" s="2975"/>
      <c r="AK49" s="3121"/>
      <c r="AM49" s="37"/>
      <c r="AN49" s="4812"/>
      <c r="AO49" s="4812"/>
      <c r="AP49" s="4812"/>
      <c r="AQ49" s="4812"/>
      <c r="AR49" s="4812"/>
      <c r="AS49" s="4812"/>
      <c r="AT49" s="4812"/>
      <c r="AU49" s="4812"/>
      <c r="AV49" s="4812"/>
      <c r="AW49" s="4812"/>
      <c r="AX49" s="4812"/>
      <c r="AY49" s="4812"/>
      <c r="AZ49" s="4812"/>
      <c r="BA49" s="4812"/>
      <c r="BB49" s="4812"/>
      <c r="BC49" s="4812"/>
      <c r="BD49" s="4812"/>
      <c r="BE49" s="4812"/>
      <c r="BF49" s="4812"/>
      <c r="BG49" s="4812"/>
      <c r="BH49" s="4812"/>
      <c r="BI49" s="4812"/>
      <c r="BJ49" s="4812"/>
      <c r="BK49" s="4812"/>
      <c r="BL49" s="4812"/>
      <c r="BM49" s="4812"/>
      <c r="BN49" s="4812"/>
      <c r="BO49" s="4812"/>
      <c r="BP49" s="4812"/>
      <c r="BQ49" s="4812"/>
      <c r="BR49" s="4812"/>
    </row>
    <row r="50" spans="1:70" ht="14.1" customHeight="1">
      <c r="A50" s="208"/>
      <c r="B50" s="1903"/>
      <c r="C50" s="1903"/>
      <c r="D50" s="1903"/>
      <c r="E50" s="1903"/>
      <c r="F50" s="1903"/>
      <c r="G50" s="1903"/>
      <c r="H50" s="1903"/>
      <c r="I50" s="1903"/>
      <c r="J50" s="1903"/>
      <c r="K50" s="1903"/>
      <c r="L50" s="1903"/>
      <c r="M50" s="1903"/>
      <c r="N50" s="1903"/>
      <c r="O50" s="1903"/>
      <c r="P50" s="1903"/>
      <c r="Q50" s="1903"/>
      <c r="R50" s="1903"/>
      <c r="S50" s="49"/>
      <c r="T50" s="5"/>
      <c r="U50" s="49"/>
      <c r="V50" s="49"/>
      <c r="W50" s="1903"/>
      <c r="X50" s="1903"/>
      <c r="Y50" s="1903"/>
      <c r="Z50" s="265"/>
      <c r="AA50" s="1812"/>
      <c r="AB50" s="2975"/>
      <c r="AC50" s="2975"/>
      <c r="AD50" s="2975"/>
      <c r="AE50" s="2975"/>
      <c r="AF50" s="2975"/>
      <c r="AG50" s="2975"/>
      <c r="AH50" s="2975"/>
      <c r="AI50" s="2975"/>
      <c r="AJ50" s="2975"/>
      <c r="AK50" s="3121"/>
      <c r="AM50" s="37"/>
      <c r="AN50" s="4812"/>
      <c r="AO50" s="4812"/>
      <c r="AP50" s="4812"/>
      <c r="AQ50" s="4812"/>
      <c r="AR50" s="4812"/>
      <c r="AS50" s="4812"/>
      <c r="AT50" s="4812"/>
      <c r="AU50" s="4812"/>
      <c r="AV50" s="4812"/>
      <c r="AW50" s="4812"/>
      <c r="AX50" s="4812"/>
      <c r="AY50" s="4812"/>
      <c r="AZ50" s="4812"/>
      <c r="BA50" s="4812"/>
      <c r="BB50" s="4812"/>
      <c r="BC50" s="4812"/>
      <c r="BD50" s="4812"/>
      <c r="BE50" s="4812"/>
      <c r="BF50" s="4812"/>
      <c r="BG50" s="4812"/>
      <c r="BH50" s="4812"/>
      <c r="BI50" s="4812"/>
      <c r="BJ50" s="4812"/>
      <c r="BK50" s="4812"/>
      <c r="BL50" s="4812"/>
      <c r="BM50" s="4812"/>
      <c r="BN50" s="4812"/>
      <c r="BO50" s="4812"/>
      <c r="BP50" s="4812"/>
      <c r="BQ50" s="4812"/>
      <c r="BR50" s="4812"/>
    </row>
    <row r="51" spans="1:70" ht="14.1" customHeight="1">
      <c r="A51" s="208"/>
      <c r="B51" s="1903"/>
      <c r="C51" s="1903" t="s">
        <v>2215</v>
      </c>
      <c r="D51" s="1897"/>
      <c r="E51" s="1897"/>
      <c r="F51" s="1897"/>
      <c r="G51" s="1897"/>
      <c r="H51" s="1897"/>
      <c r="I51" s="1897"/>
      <c r="J51" s="1897"/>
      <c r="K51" s="1897"/>
      <c r="L51" s="1897"/>
      <c r="M51" s="1897"/>
      <c r="N51" s="1897"/>
      <c r="O51" s="1897"/>
      <c r="P51" s="1897"/>
      <c r="Q51" s="1905"/>
      <c r="R51" s="1905"/>
      <c r="S51" s="5"/>
      <c r="T51" s="1906"/>
      <c r="U51" s="1906"/>
      <c r="V51" s="1897"/>
      <c r="W51" s="1897"/>
      <c r="X51" s="1897"/>
      <c r="Y51" s="1903"/>
      <c r="Z51" s="265"/>
      <c r="AA51" s="1813"/>
      <c r="AB51" s="2975"/>
      <c r="AC51" s="2975"/>
      <c r="AD51" s="2975"/>
      <c r="AE51" s="2975"/>
      <c r="AF51" s="2975"/>
      <c r="AG51" s="2975"/>
      <c r="AH51" s="2975"/>
      <c r="AI51" s="2975"/>
      <c r="AJ51" s="2975"/>
      <c r="AK51" s="3121"/>
      <c r="AM51" s="37"/>
      <c r="AN51" s="4812"/>
      <c r="AO51" s="4812"/>
      <c r="AP51" s="4812"/>
      <c r="AQ51" s="4812"/>
      <c r="AR51" s="4812"/>
      <c r="AS51" s="4812"/>
      <c r="AT51" s="4812"/>
      <c r="AU51" s="4812"/>
      <c r="AV51" s="4812"/>
      <c r="AW51" s="4812"/>
      <c r="AX51" s="4812"/>
      <c r="AY51" s="4812"/>
      <c r="AZ51" s="4812"/>
      <c r="BA51" s="4812"/>
      <c r="BB51" s="4812"/>
      <c r="BC51" s="4812"/>
      <c r="BD51" s="4812"/>
      <c r="BE51" s="4812"/>
      <c r="BF51" s="4812"/>
      <c r="BG51" s="4812"/>
      <c r="BH51" s="4812"/>
      <c r="BI51" s="4812"/>
      <c r="BJ51" s="4812"/>
      <c r="BK51" s="4812"/>
      <c r="BL51" s="4812"/>
      <c r="BM51" s="4812"/>
      <c r="BN51" s="4812"/>
      <c r="BO51" s="4812"/>
      <c r="BP51" s="4812"/>
      <c r="BQ51" s="4812"/>
      <c r="BR51" s="4812"/>
    </row>
    <row r="52" spans="1:70" ht="14.1" customHeight="1">
      <c r="A52" s="208"/>
      <c r="B52" s="1897"/>
      <c r="C52" s="1903"/>
      <c r="D52" s="1903" t="s">
        <v>2216</v>
      </c>
      <c r="E52" s="1903"/>
      <c r="F52" s="1903"/>
      <c r="G52" s="49"/>
      <c r="H52" s="1903"/>
      <c r="I52" s="1883"/>
      <c r="J52" s="1897"/>
      <c r="K52" s="1897"/>
      <c r="L52" s="1897"/>
      <c r="M52" s="1897"/>
      <c r="N52" s="1897"/>
      <c r="O52" s="1897"/>
      <c r="P52" s="1903"/>
      <c r="Q52" s="49"/>
      <c r="R52" s="49"/>
      <c r="S52" s="49"/>
      <c r="T52" s="49"/>
      <c r="U52" s="49"/>
      <c r="V52" s="49"/>
      <c r="W52" s="49"/>
      <c r="X52" s="1897"/>
      <c r="Y52" s="1897"/>
      <c r="Z52" s="209"/>
      <c r="AA52" s="1813"/>
      <c r="AB52" s="2975"/>
      <c r="AC52" s="2975"/>
      <c r="AD52" s="2975"/>
      <c r="AE52" s="2975"/>
      <c r="AF52" s="2975"/>
      <c r="AG52" s="2975"/>
      <c r="AH52" s="2975"/>
      <c r="AI52" s="2975"/>
      <c r="AJ52" s="2975"/>
      <c r="AK52" s="3121"/>
      <c r="AM52" s="37"/>
      <c r="AN52" s="4812"/>
      <c r="AO52" s="4812"/>
      <c r="AP52" s="4812"/>
      <c r="AQ52" s="4812"/>
      <c r="AR52" s="4812"/>
      <c r="AS52" s="4812"/>
      <c r="AT52" s="4812"/>
      <c r="AU52" s="4812"/>
      <c r="AV52" s="4812"/>
      <c r="AW52" s="4812"/>
      <c r="AX52" s="4812"/>
      <c r="AY52" s="4812"/>
      <c r="AZ52" s="4812"/>
      <c r="BA52" s="4812"/>
      <c r="BB52" s="4812"/>
      <c r="BC52" s="4812"/>
      <c r="BD52" s="4812"/>
      <c r="BE52" s="4812"/>
      <c r="BF52" s="4812"/>
      <c r="BG52" s="4812"/>
      <c r="BH52" s="4812"/>
      <c r="BI52" s="4812"/>
      <c r="BJ52" s="4812"/>
      <c r="BK52" s="4812"/>
      <c r="BL52" s="4812"/>
      <c r="BM52" s="4812"/>
      <c r="BN52" s="4812"/>
      <c r="BO52" s="4812"/>
      <c r="BP52" s="4812"/>
      <c r="BQ52" s="4812"/>
      <c r="BR52" s="4812"/>
    </row>
    <row r="53" spans="1:70" ht="14.1" customHeight="1">
      <c r="A53" s="208"/>
      <c r="B53" s="1897"/>
      <c r="C53" s="1897"/>
      <c r="D53" s="1897"/>
      <c r="E53" s="1897"/>
      <c r="F53" s="1897"/>
      <c r="G53" s="1897"/>
      <c r="H53" s="1897"/>
      <c r="I53" s="1897"/>
      <c r="J53" s="1897"/>
      <c r="K53" s="1897"/>
      <c r="L53" s="1897"/>
      <c r="M53" s="1897"/>
      <c r="N53" s="1897"/>
      <c r="O53" s="1897"/>
      <c r="P53" s="1897"/>
      <c r="Q53" s="1897"/>
      <c r="R53" s="1897"/>
      <c r="S53" s="1897"/>
      <c r="T53" s="1897"/>
      <c r="U53" s="1897"/>
      <c r="V53" s="1897"/>
      <c r="W53" s="1897"/>
      <c r="X53" s="1897"/>
      <c r="Y53" s="1897"/>
      <c r="Z53" s="265"/>
      <c r="AA53" s="1813"/>
      <c r="AB53" s="1745"/>
      <c r="AC53" s="1745"/>
      <c r="AD53" s="1753"/>
      <c r="AE53" s="1753"/>
      <c r="AF53" s="1753"/>
      <c r="AG53" s="1748"/>
      <c r="AH53" s="1748"/>
      <c r="AI53" s="1748"/>
      <c r="AJ53" s="1748"/>
      <c r="AK53" s="207"/>
      <c r="AM53" s="37"/>
      <c r="AN53" s="4812"/>
      <c r="AO53" s="4812"/>
      <c r="AP53" s="4812"/>
      <c r="AQ53" s="4812"/>
      <c r="AR53" s="4812"/>
      <c r="AS53" s="4812"/>
      <c r="AT53" s="4812"/>
      <c r="AU53" s="4812"/>
      <c r="AV53" s="4812"/>
      <c r="AW53" s="4812"/>
      <c r="AX53" s="4812"/>
      <c r="AY53" s="4812"/>
      <c r="AZ53" s="4812"/>
      <c r="BA53" s="4812"/>
      <c r="BB53" s="4812"/>
      <c r="BC53" s="4812"/>
      <c r="BD53" s="4812"/>
      <c r="BE53" s="4812"/>
      <c r="BF53" s="4812"/>
      <c r="BG53" s="4812"/>
      <c r="BH53" s="4812"/>
      <c r="BI53" s="4812"/>
      <c r="BJ53" s="4812"/>
      <c r="BK53" s="4812"/>
      <c r="BL53" s="4812"/>
      <c r="BM53" s="4812"/>
      <c r="BN53" s="4812"/>
      <c r="BO53" s="4812"/>
      <c r="BP53" s="4812"/>
      <c r="BQ53" s="4812"/>
      <c r="BR53" s="4812"/>
    </row>
    <row r="54" spans="1:70" ht="14.1" customHeight="1">
      <c r="A54" s="208"/>
      <c r="B54" s="1897"/>
      <c r="C54" s="191"/>
      <c r="D54" s="191"/>
      <c r="E54" s="191"/>
      <c r="F54" s="191"/>
      <c r="G54" s="191"/>
      <c r="H54" s="191"/>
      <c r="I54" s="191"/>
      <c r="J54" s="191"/>
      <c r="K54" s="191"/>
      <c r="L54" s="191"/>
      <c r="M54" s="191"/>
      <c r="N54" s="191"/>
      <c r="O54" s="191"/>
      <c r="P54" s="191"/>
      <c r="Q54" s="191"/>
      <c r="R54" s="191"/>
      <c r="S54" s="191"/>
      <c r="T54" s="191"/>
      <c r="U54" s="191"/>
      <c r="V54" s="191"/>
      <c r="W54" s="191"/>
      <c r="X54" s="191"/>
      <c r="Y54" s="191"/>
      <c r="Z54" s="209"/>
      <c r="AA54" s="1813"/>
      <c r="AB54" s="1745"/>
      <c r="AC54" s="1745"/>
      <c r="AD54" s="1753"/>
      <c r="AE54" s="1753"/>
      <c r="AF54" s="1753"/>
      <c r="AG54" s="1748"/>
      <c r="AH54" s="1748"/>
      <c r="AI54" s="1748"/>
      <c r="AJ54" s="1748"/>
      <c r="AK54" s="207"/>
    </row>
    <row r="55" spans="1:70" ht="14.1" customHeight="1">
      <c r="A55" s="208"/>
      <c r="B55" s="1903" t="s">
        <v>2047</v>
      </c>
      <c r="C55" s="1897"/>
      <c r="D55" s="318"/>
      <c r="E55" s="318"/>
      <c r="F55" s="318"/>
      <c r="G55" s="318"/>
      <c r="H55" s="318"/>
      <c r="I55" s="318"/>
      <c r="J55" s="318"/>
      <c r="K55" s="318"/>
      <c r="L55" s="318"/>
      <c r="M55" s="318"/>
      <c r="N55" s="318"/>
      <c r="O55" s="318"/>
      <c r="P55" s="318"/>
      <c r="Q55" s="318"/>
      <c r="R55" s="318"/>
      <c r="S55" s="318"/>
      <c r="T55" s="318"/>
      <c r="U55" s="318"/>
      <c r="V55" s="318"/>
      <c r="W55" s="318"/>
      <c r="X55" s="318"/>
      <c r="Y55" s="318"/>
      <c r="Z55" s="2263"/>
      <c r="AA55" s="173"/>
      <c r="AB55" s="1748"/>
      <c r="AC55" s="1748"/>
      <c r="AD55" s="1748"/>
      <c r="AE55" s="1748"/>
      <c r="AF55" s="1748"/>
      <c r="AG55" s="1748"/>
      <c r="AH55" s="1748"/>
      <c r="AI55" s="1745"/>
      <c r="AJ55" s="1745"/>
      <c r="AK55" s="207"/>
    </row>
    <row r="56" spans="1:70" ht="14.1" customHeight="1">
      <c r="A56" s="208"/>
      <c r="B56" s="1897"/>
      <c r="C56" s="1897" t="s">
        <v>698</v>
      </c>
      <c r="D56" s="318"/>
      <c r="E56" s="318"/>
      <c r="F56" s="318"/>
      <c r="G56" s="318"/>
      <c r="H56" s="318"/>
      <c r="I56" s="318"/>
      <c r="J56" s="318"/>
      <c r="K56" s="318"/>
      <c r="L56" s="318"/>
      <c r="M56" s="318"/>
      <c r="N56" s="318"/>
      <c r="O56" s="318"/>
      <c r="P56" s="318"/>
      <c r="Q56" s="318"/>
      <c r="R56" s="318"/>
      <c r="S56" s="318"/>
      <c r="T56" s="318"/>
      <c r="U56" s="318"/>
      <c r="V56" s="318"/>
      <c r="W56" s="318"/>
      <c r="X56" s="318"/>
      <c r="Y56" s="318"/>
      <c r="Z56" s="2263"/>
      <c r="AA56" s="1748"/>
      <c r="AB56" s="1740"/>
      <c r="AC56" s="1748"/>
      <c r="AD56" s="1748"/>
      <c r="AE56" s="1748"/>
      <c r="AF56" s="1748"/>
      <c r="AG56" s="1748"/>
      <c r="AH56" s="1748"/>
      <c r="AI56" s="1748"/>
      <c r="AJ56" s="1748"/>
      <c r="AK56" s="207"/>
    </row>
    <row r="57" spans="1:70" ht="14.1" customHeight="1">
      <c r="A57" s="208"/>
      <c r="B57" s="1897"/>
      <c r="C57" s="1897"/>
      <c r="D57" s="4674"/>
      <c r="E57" s="4674"/>
      <c r="F57" s="4674"/>
      <c r="G57" s="4674"/>
      <c r="H57" s="4674"/>
      <c r="I57" s="4674"/>
      <c r="J57" s="4674"/>
      <c r="K57" s="4674"/>
      <c r="L57" s="4674"/>
      <c r="M57" s="4674"/>
      <c r="N57" s="4674"/>
      <c r="O57" s="4674"/>
      <c r="P57" s="4674"/>
      <c r="Q57" s="4674"/>
      <c r="R57" s="4674"/>
      <c r="S57" s="4674"/>
      <c r="T57" s="4674"/>
      <c r="U57" s="4674"/>
      <c r="V57" s="4674"/>
      <c r="W57" s="4674"/>
      <c r="X57" s="4674"/>
      <c r="Y57" s="4674"/>
      <c r="Z57" s="1901"/>
      <c r="AA57" s="1748"/>
      <c r="AB57" s="1740"/>
      <c r="AC57" s="1748"/>
      <c r="AD57" s="1748"/>
      <c r="AE57" s="1748"/>
      <c r="AF57" s="1748"/>
      <c r="AG57" s="1748"/>
      <c r="AH57" s="1748"/>
      <c r="AI57" s="1748"/>
      <c r="AJ57" s="1748"/>
      <c r="AK57" s="207"/>
    </row>
    <row r="58" spans="1:70" ht="14.1" customHeight="1">
      <c r="A58" s="208"/>
      <c r="B58" s="1897"/>
      <c r="C58" s="1897"/>
      <c r="D58" s="4674"/>
      <c r="E58" s="4674"/>
      <c r="F58" s="4674"/>
      <c r="G58" s="4674"/>
      <c r="H58" s="4674"/>
      <c r="I58" s="4674"/>
      <c r="J58" s="4674"/>
      <c r="K58" s="4674"/>
      <c r="L58" s="4674"/>
      <c r="M58" s="4674"/>
      <c r="N58" s="4674"/>
      <c r="O58" s="4674"/>
      <c r="P58" s="4674"/>
      <c r="Q58" s="4674"/>
      <c r="R58" s="4674"/>
      <c r="S58" s="4674"/>
      <c r="T58" s="4674"/>
      <c r="U58" s="4674"/>
      <c r="V58" s="4674"/>
      <c r="W58" s="4674"/>
      <c r="X58" s="4674"/>
      <c r="Y58" s="4674"/>
      <c r="Z58" s="1901"/>
      <c r="AA58" s="1748"/>
      <c r="AB58" s="1740"/>
      <c r="AC58" s="1748"/>
      <c r="AD58" s="1748"/>
      <c r="AE58" s="1748"/>
      <c r="AF58" s="1748"/>
      <c r="AG58" s="1748"/>
      <c r="AH58" s="1748"/>
      <c r="AI58" s="1748"/>
      <c r="AJ58" s="1748"/>
      <c r="AK58" s="207"/>
    </row>
    <row r="59" spans="1:70" ht="14.1" customHeight="1">
      <c r="A59" s="208"/>
      <c r="B59" s="1897"/>
      <c r="C59" s="1897"/>
      <c r="D59" s="4674"/>
      <c r="E59" s="4674"/>
      <c r="F59" s="4674"/>
      <c r="G59" s="4674"/>
      <c r="H59" s="4674"/>
      <c r="I59" s="4674"/>
      <c r="J59" s="4674"/>
      <c r="K59" s="4674"/>
      <c r="L59" s="4674"/>
      <c r="M59" s="4674"/>
      <c r="N59" s="4674"/>
      <c r="O59" s="4674"/>
      <c r="P59" s="4674"/>
      <c r="Q59" s="4674"/>
      <c r="R59" s="4674"/>
      <c r="S59" s="4674"/>
      <c r="T59" s="4674"/>
      <c r="U59" s="4674"/>
      <c r="V59" s="4674"/>
      <c r="W59" s="4674"/>
      <c r="X59" s="4674"/>
      <c r="Y59" s="4674"/>
      <c r="Z59" s="1901"/>
      <c r="AA59" s="1748"/>
      <c r="AB59" s="1740"/>
      <c r="AC59" s="1748"/>
      <c r="AD59" s="1748"/>
      <c r="AE59" s="1748"/>
      <c r="AF59" s="1748"/>
      <c r="AG59" s="1748"/>
      <c r="AH59" s="1748"/>
      <c r="AI59" s="1748"/>
      <c r="AJ59" s="1748"/>
      <c r="AK59" s="207"/>
    </row>
    <row r="60" spans="1:70" ht="14.1" customHeight="1">
      <c r="A60" s="208"/>
      <c r="B60" s="1897"/>
      <c r="C60" s="1897" t="s">
        <v>699</v>
      </c>
      <c r="D60" s="1893"/>
      <c r="E60" s="1893"/>
      <c r="F60" s="1893"/>
      <c r="G60" s="1893"/>
      <c r="H60" s="1893"/>
      <c r="I60" s="1893"/>
      <c r="J60" s="1893"/>
      <c r="K60" s="1893"/>
      <c r="L60" s="1893"/>
      <c r="M60" s="1893"/>
      <c r="N60" s="1893"/>
      <c r="O60" s="1893"/>
      <c r="P60" s="1893"/>
      <c r="Q60" s="1893"/>
      <c r="R60" s="1893"/>
      <c r="S60" s="1893"/>
      <c r="T60" s="1893"/>
      <c r="U60" s="1893"/>
      <c r="V60" s="1893"/>
      <c r="W60" s="1893"/>
      <c r="X60" s="1893"/>
      <c r="Y60" s="1893"/>
      <c r="Z60" s="1901"/>
      <c r="AA60" s="1748"/>
      <c r="AB60" s="1740"/>
      <c r="AC60" s="1748"/>
      <c r="AD60" s="1748"/>
      <c r="AE60" s="1748"/>
      <c r="AF60" s="1748"/>
      <c r="AG60" s="1748"/>
      <c r="AH60" s="1748"/>
      <c r="AI60" s="1748"/>
      <c r="AJ60" s="1748"/>
      <c r="AK60" s="207"/>
    </row>
    <row r="61" spans="1:70" ht="14.1" customHeight="1">
      <c r="A61" s="208"/>
      <c r="B61" s="1897"/>
      <c r="C61" s="191"/>
      <c r="D61" s="1893"/>
      <c r="E61" s="1893"/>
      <c r="F61" s="1893"/>
      <c r="G61" s="1893"/>
      <c r="H61" s="1893"/>
      <c r="I61" s="1893"/>
      <c r="J61" s="1893"/>
      <c r="K61" s="1893"/>
      <c r="L61" s="1893"/>
      <c r="M61" s="1893"/>
      <c r="N61" s="1893"/>
      <c r="O61" s="1893"/>
      <c r="P61" s="1893"/>
      <c r="Q61" s="1893"/>
      <c r="R61" s="1893"/>
      <c r="S61" s="1893"/>
      <c r="T61" s="1893"/>
      <c r="U61" s="1893"/>
      <c r="V61" s="1893"/>
      <c r="W61" s="5969"/>
      <c r="X61" s="5969"/>
      <c r="Y61" s="5969"/>
      <c r="Z61" s="1814" t="s">
        <v>700</v>
      </c>
      <c r="AA61" s="1748"/>
      <c r="AB61" s="1740"/>
      <c r="AC61" s="1748"/>
      <c r="AD61" s="1748"/>
      <c r="AE61" s="1748"/>
      <c r="AF61" s="1748"/>
      <c r="AG61" s="1748"/>
      <c r="AH61" s="1748"/>
      <c r="AI61" s="1748"/>
      <c r="AJ61" s="1748"/>
      <c r="AK61" s="207"/>
      <c r="BC61" s="37"/>
    </row>
    <row r="62" spans="1:70" ht="14.1" customHeight="1" thickBot="1">
      <c r="A62" s="229"/>
      <c r="B62" s="230"/>
      <c r="C62" s="230"/>
      <c r="D62" s="230"/>
      <c r="E62" s="230"/>
      <c r="F62" s="230"/>
      <c r="G62" s="230"/>
      <c r="H62" s="230"/>
      <c r="I62" s="230"/>
      <c r="J62" s="230"/>
      <c r="K62" s="230"/>
      <c r="L62" s="231"/>
      <c r="M62" s="230"/>
      <c r="N62" s="230"/>
      <c r="O62" s="230"/>
      <c r="P62" s="230"/>
      <c r="Q62" s="231"/>
      <c r="R62" s="230"/>
      <c r="S62" s="230"/>
      <c r="T62" s="230"/>
      <c r="U62" s="230"/>
      <c r="V62" s="230"/>
      <c r="W62" s="230"/>
      <c r="X62" s="230"/>
      <c r="Y62" s="230"/>
      <c r="Z62" s="1815"/>
      <c r="AA62" s="230"/>
      <c r="AB62" s="230"/>
      <c r="AC62" s="230"/>
      <c r="AD62" s="230"/>
      <c r="AE62" s="230"/>
      <c r="AF62" s="230"/>
      <c r="AG62" s="230"/>
      <c r="AH62" s="230"/>
      <c r="AI62" s="230"/>
      <c r="AJ62" s="230"/>
      <c r="AK62" s="1816"/>
    </row>
    <row r="63" spans="1:70" ht="14.1" customHeight="1">
      <c r="A63" s="255"/>
      <c r="B63" s="255"/>
      <c r="C63" s="255"/>
      <c r="D63" s="255"/>
      <c r="E63" s="255"/>
      <c r="F63" s="255"/>
      <c r="G63" s="255"/>
      <c r="H63" s="255"/>
      <c r="I63" s="255"/>
      <c r="J63" s="255"/>
      <c r="K63" s="255"/>
      <c r="L63" s="37"/>
      <c r="M63" s="255"/>
      <c r="N63" s="255"/>
      <c r="O63" s="255"/>
      <c r="P63" s="255"/>
      <c r="Q63" s="37"/>
      <c r="R63" s="255"/>
      <c r="S63" s="255"/>
      <c r="T63" s="255"/>
      <c r="U63" s="255"/>
      <c r="V63" s="255"/>
      <c r="W63" s="255"/>
      <c r="X63" s="255"/>
      <c r="Y63" s="255"/>
      <c r="Z63" s="255"/>
      <c r="AA63" s="255"/>
      <c r="AB63" s="255"/>
      <c r="AC63" s="255"/>
      <c r="AD63" s="255"/>
      <c r="AE63" s="255"/>
      <c r="AF63" s="255"/>
      <c r="AG63" s="255"/>
      <c r="AH63" s="255"/>
      <c r="AI63" s="255"/>
      <c r="AJ63" s="255"/>
      <c r="AK63" s="22"/>
      <c r="AL63" s="37"/>
    </row>
    <row r="64" spans="1:70" ht="14.1" customHeight="1">
      <c r="B64" s="255"/>
      <c r="C64" s="396"/>
      <c r="D64" s="396"/>
      <c r="E64" s="164"/>
      <c r="F64" s="164"/>
      <c r="G64" s="164"/>
      <c r="H64" s="164"/>
      <c r="I64" s="164"/>
      <c r="J64" s="164"/>
      <c r="K64" s="164"/>
      <c r="L64" s="164"/>
      <c r="M64" s="164"/>
      <c r="N64" s="164"/>
      <c r="O64" s="396"/>
      <c r="P64" s="164"/>
      <c r="Q64" s="164"/>
      <c r="R64" s="396"/>
      <c r="S64" s="43"/>
      <c r="T64" s="27"/>
      <c r="U64" s="396"/>
      <c r="V64" s="43"/>
      <c r="W64" s="389"/>
      <c r="X64" s="255"/>
      <c r="Y64" s="255"/>
      <c r="Z64" s="255"/>
      <c r="AA64" s="37"/>
      <c r="AB64" s="37"/>
      <c r="AK64" s="22"/>
    </row>
    <row r="65" spans="2:37" ht="14.1" customHeight="1">
      <c r="B65" s="255"/>
      <c r="C65" s="37"/>
      <c r="D65" s="164"/>
      <c r="E65" s="164"/>
      <c r="F65" s="164"/>
      <c r="G65" s="164"/>
      <c r="H65" s="164"/>
      <c r="I65" s="164"/>
      <c r="J65" s="164"/>
      <c r="K65" s="164"/>
      <c r="L65" s="164"/>
      <c r="M65" s="164"/>
      <c r="N65" s="164"/>
      <c r="O65" s="164"/>
      <c r="P65" s="255"/>
      <c r="Q65" s="383"/>
      <c r="R65" s="383"/>
      <c r="S65" s="5"/>
      <c r="T65" s="384"/>
      <c r="U65" s="384"/>
      <c r="V65" s="255"/>
      <c r="W65" s="255"/>
      <c r="X65" s="255"/>
      <c r="Y65" s="255"/>
      <c r="Z65" s="37"/>
      <c r="AA65" s="37"/>
      <c r="AB65" s="37"/>
      <c r="AK65" s="22"/>
    </row>
    <row r="66" spans="2:37" ht="14.1" customHeight="1">
      <c r="B66" s="255"/>
      <c r="C66" s="164"/>
      <c r="D66" s="164"/>
      <c r="E66" s="396"/>
      <c r="F66" s="164"/>
      <c r="G66" s="164"/>
      <c r="H66" s="164"/>
      <c r="I66" s="164"/>
      <c r="J66" s="164"/>
      <c r="K66" s="164"/>
      <c r="L66" s="396"/>
      <c r="M66" s="164"/>
      <c r="N66" s="164"/>
      <c r="O66" s="164"/>
      <c r="P66" s="396"/>
      <c r="Q66" s="34"/>
      <c r="R66" s="13"/>
      <c r="S66" s="13"/>
      <c r="T66" s="34"/>
      <c r="U66" s="13"/>
      <c r="V66" s="13"/>
      <c r="W66" s="13"/>
      <c r="X66" s="255"/>
      <c r="Y66" s="255"/>
      <c r="Z66" s="255"/>
      <c r="AA66" s="37"/>
      <c r="AB66" s="37"/>
    </row>
    <row r="67" spans="2:37" ht="14.1" customHeight="1"/>
    <row r="68" spans="2:37" ht="14.1" customHeight="1"/>
    <row r="69" spans="2:37" ht="14.1" customHeight="1"/>
    <row r="70" spans="2:37" ht="14.1" customHeight="1"/>
    <row r="71" spans="2:37" ht="14.1" customHeight="1"/>
    <row r="72" spans="2:37" ht="14.1" customHeight="1"/>
    <row r="73" spans="2:37" ht="14.1" customHeight="1"/>
  </sheetData>
  <mergeCells count="50">
    <mergeCell ref="AB49:AK52"/>
    <mergeCell ref="AN43:BR44"/>
    <mergeCell ref="AN45:BR53"/>
    <mergeCell ref="AB46:AK48"/>
    <mergeCell ref="AB41:AK43"/>
    <mergeCell ref="S48:V48"/>
    <mergeCell ref="W48:X48"/>
    <mergeCell ref="W61:Y61"/>
    <mergeCell ref="S47:V47"/>
    <mergeCell ref="W47:X47"/>
    <mergeCell ref="D57:Y59"/>
    <mergeCell ref="D49:F49"/>
    <mergeCell ref="W49:X49"/>
    <mergeCell ref="K48:L48"/>
    <mergeCell ref="M48:P48"/>
    <mergeCell ref="Q48:R48"/>
    <mergeCell ref="D48:F48"/>
    <mergeCell ref="G48:J48"/>
    <mergeCell ref="D47:F47"/>
    <mergeCell ref="G47:J47"/>
    <mergeCell ref="K47:L47"/>
    <mergeCell ref="M47:P47"/>
    <mergeCell ref="Q47:R47"/>
    <mergeCell ref="M45:R45"/>
    <mergeCell ref="S45:X45"/>
    <mergeCell ref="M46:P46"/>
    <mergeCell ref="Q46:R46"/>
    <mergeCell ref="S46:V46"/>
    <mergeCell ref="W46:X46"/>
    <mergeCell ref="D46:F46"/>
    <mergeCell ref="G46:J46"/>
    <mergeCell ref="K46:L46"/>
    <mergeCell ref="D45:F45"/>
    <mergeCell ref="G45:L45"/>
    <mergeCell ref="A1:AK1"/>
    <mergeCell ref="O30:P30"/>
    <mergeCell ref="O31:P31"/>
    <mergeCell ref="I39:W39"/>
    <mergeCell ref="O32:P32"/>
    <mergeCell ref="U33:V33"/>
    <mergeCell ref="O33:P33"/>
    <mergeCell ref="AA3:AK3"/>
    <mergeCell ref="A3:Z3"/>
    <mergeCell ref="D25:Y26"/>
    <mergeCell ref="AB8:AK9"/>
    <mergeCell ref="G49:J49"/>
    <mergeCell ref="K49:L49"/>
    <mergeCell ref="M49:P49"/>
    <mergeCell ref="Q49:R49"/>
    <mergeCell ref="S49:V49"/>
  </mergeCells>
  <phoneticPr fontId="9"/>
  <dataValidations disablePrompts="1" count="1">
    <dataValidation type="list" allowBlank="1" showInputMessage="1" showErrorMessage="1" sqref="K46:L49 Q46:R49 W46:X49">
      <formula1>"　,円,ｶ月"</formula1>
    </dataValidation>
  </dataValidations>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325" r:id="rId4" name="Check Box 29">
              <controlPr defaultSize="0" autoFill="0" autoLine="0" autoPict="0">
                <anchor moveWithCells="1">
                  <from>
                    <xdr:col>8</xdr:col>
                    <xdr:colOff>104775</xdr:colOff>
                    <xdr:row>5</xdr:row>
                    <xdr:rowOff>0</xdr:rowOff>
                  </from>
                  <to>
                    <xdr:col>13</xdr:col>
                    <xdr:colOff>28575</xdr:colOff>
                    <xdr:row>6</xdr:row>
                    <xdr:rowOff>38100</xdr:rowOff>
                  </to>
                </anchor>
              </controlPr>
            </control>
          </mc:Choice>
        </mc:AlternateContent>
        <mc:AlternateContent xmlns:mc="http://schemas.openxmlformats.org/markup-compatibility/2006">
          <mc:Choice Requires="x14">
            <control shapeId="55327" r:id="rId5" name="Check Box 31">
              <controlPr defaultSize="0" autoFill="0" autoLine="0" autoPict="0">
                <anchor moveWithCells="1">
                  <from>
                    <xdr:col>13</xdr:col>
                    <xdr:colOff>19050</xdr:colOff>
                    <xdr:row>5</xdr:row>
                    <xdr:rowOff>0</xdr:rowOff>
                  </from>
                  <to>
                    <xdr:col>17</xdr:col>
                    <xdr:colOff>123825</xdr:colOff>
                    <xdr:row>6</xdr:row>
                    <xdr:rowOff>38100</xdr:rowOff>
                  </to>
                </anchor>
              </controlPr>
            </control>
          </mc:Choice>
        </mc:AlternateContent>
        <mc:AlternateContent xmlns:mc="http://schemas.openxmlformats.org/markup-compatibility/2006">
          <mc:Choice Requires="x14">
            <control shapeId="55335" r:id="rId6" name="Check Box 39">
              <controlPr defaultSize="0" autoFill="0" autoLine="0" autoPict="0">
                <anchor moveWithCells="1">
                  <from>
                    <xdr:col>3</xdr:col>
                    <xdr:colOff>19050</xdr:colOff>
                    <xdr:row>35</xdr:row>
                    <xdr:rowOff>161925</xdr:rowOff>
                  </from>
                  <to>
                    <xdr:col>7</xdr:col>
                    <xdr:colOff>123825</xdr:colOff>
                    <xdr:row>37</xdr:row>
                    <xdr:rowOff>9525</xdr:rowOff>
                  </to>
                </anchor>
              </controlPr>
            </control>
          </mc:Choice>
        </mc:AlternateContent>
        <mc:AlternateContent xmlns:mc="http://schemas.openxmlformats.org/markup-compatibility/2006">
          <mc:Choice Requires="x14">
            <control shapeId="55337" r:id="rId7" name="Check Box 41">
              <controlPr defaultSize="0" autoFill="0" autoLine="0" autoPict="0">
                <anchor moveWithCells="1">
                  <from>
                    <xdr:col>14</xdr:col>
                    <xdr:colOff>19050</xdr:colOff>
                    <xdr:row>35</xdr:row>
                    <xdr:rowOff>152400</xdr:rowOff>
                  </from>
                  <to>
                    <xdr:col>19</xdr:col>
                    <xdr:colOff>152400</xdr:colOff>
                    <xdr:row>37</xdr:row>
                    <xdr:rowOff>9525</xdr:rowOff>
                  </to>
                </anchor>
              </controlPr>
            </control>
          </mc:Choice>
        </mc:AlternateContent>
        <mc:AlternateContent xmlns:mc="http://schemas.openxmlformats.org/markup-compatibility/2006">
          <mc:Choice Requires="x14">
            <control shapeId="55338" r:id="rId8" name="Check Box 42">
              <controlPr defaultSize="0" autoFill="0" autoLine="0" autoPict="0">
                <anchor moveWithCells="1">
                  <from>
                    <xdr:col>3</xdr:col>
                    <xdr:colOff>19050</xdr:colOff>
                    <xdr:row>36</xdr:row>
                    <xdr:rowOff>152400</xdr:rowOff>
                  </from>
                  <to>
                    <xdr:col>7</xdr:col>
                    <xdr:colOff>123825</xdr:colOff>
                    <xdr:row>38</xdr:row>
                    <xdr:rowOff>0</xdr:rowOff>
                  </to>
                </anchor>
              </controlPr>
            </control>
          </mc:Choice>
        </mc:AlternateContent>
        <mc:AlternateContent xmlns:mc="http://schemas.openxmlformats.org/markup-compatibility/2006">
          <mc:Choice Requires="x14">
            <control shapeId="55339" r:id="rId9" name="Check Box 43">
              <controlPr defaultSize="0" autoFill="0" autoLine="0" autoPict="0">
                <anchor moveWithCells="1">
                  <from>
                    <xdr:col>8</xdr:col>
                    <xdr:colOff>19050</xdr:colOff>
                    <xdr:row>36</xdr:row>
                    <xdr:rowOff>152400</xdr:rowOff>
                  </from>
                  <to>
                    <xdr:col>13</xdr:col>
                    <xdr:colOff>152400</xdr:colOff>
                    <xdr:row>38</xdr:row>
                    <xdr:rowOff>0</xdr:rowOff>
                  </to>
                </anchor>
              </controlPr>
            </control>
          </mc:Choice>
        </mc:AlternateContent>
        <mc:AlternateContent xmlns:mc="http://schemas.openxmlformats.org/markup-compatibility/2006">
          <mc:Choice Requires="x14">
            <control shapeId="55340" r:id="rId10" name="Check Box 44">
              <controlPr defaultSize="0" autoFill="0" autoLine="0" autoPict="0">
                <anchor moveWithCells="1">
                  <from>
                    <xdr:col>14</xdr:col>
                    <xdr:colOff>19050</xdr:colOff>
                    <xdr:row>36</xdr:row>
                    <xdr:rowOff>142875</xdr:rowOff>
                  </from>
                  <to>
                    <xdr:col>18</xdr:col>
                    <xdr:colOff>123825</xdr:colOff>
                    <xdr:row>37</xdr:row>
                    <xdr:rowOff>161925</xdr:rowOff>
                  </to>
                </anchor>
              </controlPr>
            </control>
          </mc:Choice>
        </mc:AlternateContent>
        <mc:AlternateContent xmlns:mc="http://schemas.openxmlformats.org/markup-compatibility/2006">
          <mc:Choice Requires="x14">
            <control shapeId="55341" r:id="rId11" name="Check Box 45">
              <controlPr defaultSize="0" autoFill="0" autoLine="0" autoPict="0">
                <anchor moveWithCells="1">
                  <from>
                    <xdr:col>8</xdr:col>
                    <xdr:colOff>19050</xdr:colOff>
                    <xdr:row>35</xdr:row>
                    <xdr:rowOff>152400</xdr:rowOff>
                  </from>
                  <to>
                    <xdr:col>13</xdr:col>
                    <xdr:colOff>152400</xdr:colOff>
                    <xdr:row>37</xdr:row>
                    <xdr:rowOff>9525</xdr:rowOff>
                  </to>
                </anchor>
              </controlPr>
            </control>
          </mc:Choice>
        </mc:AlternateContent>
        <mc:AlternateContent xmlns:mc="http://schemas.openxmlformats.org/markup-compatibility/2006">
          <mc:Choice Requires="x14">
            <control shapeId="55347" r:id="rId12" name="Check Box 51">
              <controlPr defaultSize="0" autoFill="0" autoLine="0" autoPict="0">
                <anchor moveWithCells="1">
                  <from>
                    <xdr:col>3</xdr:col>
                    <xdr:colOff>19050</xdr:colOff>
                    <xdr:row>37</xdr:row>
                    <xdr:rowOff>142875</xdr:rowOff>
                  </from>
                  <to>
                    <xdr:col>6</xdr:col>
                    <xdr:colOff>47625</xdr:colOff>
                    <xdr:row>39</xdr:row>
                    <xdr:rowOff>0</xdr:rowOff>
                  </to>
                </anchor>
              </controlPr>
            </control>
          </mc:Choice>
        </mc:AlternateContent>
        <mc:AlternateContent xmlns:mc="http://schemas.openxmlformats.org/markup-compatibility/2006">
          <mc:Choice Requires="x14">
            <control shapeId="55348" r:id="rId13" name="Check Box 52">
              <controlPr defaultSize="0" autoFill="0" autoLine="0" autoPict="0">
                <anchor moveWithCells="1">
                  <from>
                    <xdr:col>18</xdr:col>
                    <xdr:colOff>0</xdr:colOff>
                    <xdr:row>3</xdr:row>
                    <xdr:rowOff>0</xdr:rowOff>
                  </from>
                  <to>
                    <xdr:col>21</xdr:col>
                    <xdr:colOff>123825</xdr:colOff>
                    <xdr:row>4</xdr:row>
                    <xdr:rowOff>38100</xdr:rowOff>
                  </to>
                </anchor>
              </controlPr>
            </control>
          </mc:Choice>
        </mc:AlternateContent>
        <mc:AlternateContent xmlns:mc="http://schemas.openxmlformats.org/markup-compatibility/2006">
          <mc:Choice Requires="x14">
            <control shapeId="55349" r:id="rId14" name="Check Box 53">
              <controlPr defaultSize="0" autoFill="0" autoLine="0" autoPict="0">
                <anchor moveWithCells="1">
                  <from>
                    <xdr:col>22</xdr:col>
                    <xdr:colOff>47625</xdr:colOff>
                    <xdr:row>3</xdr:row>
                    <xdr:rowOff>0</xdr:rowOff>
                  </from>
                  <to>
                    <xdr:col>25</xdr:col>
                    <xdr:colOff>161925</xdr:colOff>
                    <xdr:row>4</xdr:row>
                    <xdr:rowOff>38100</xdr:rowOff>
                  </to>
                </anchor>
              </controlPr>
            </control>
          </mc:Choice>
        </mc:AlternateContent>
        <mc:AlternateContent xmlns:mc="http://schemas.openxmlformats.org/markup-compatibility/2006">
          <mc:Choice Requires="x14">
            <control shapeId="55352" r:id="rId15" name="Check Box 56">
              <controlPr defaultSize="0" autoFill="0" autoLine="0" autoPict="0">
                <anchor moveWithCells="1">
                  <from>
                    <xdr:col>18</xdr:col>
                    <xdr:colOff>0</xdr:colOff>
                    <xdr:row>7</xdr:row>
                    <xdr:rowOff>0</xdr:rowOff>
                  </from>
                  <to>
                    <xdr:col>21</xdr:col>
                    <xdr:colOff>123825</xdr:colOff>
                    <xdr:row>8</xdr:row>
                    <xdr:rowOff>38100</xdr:rowOff>
                  </to>
                </anchor>
              </controlPr>
            </control>
          </mc:Choice>
        </mc:AlternateContent>
        <mc:AlternateContent xmlns:mc="http://schemas.openxmlformats.org/markup-compatibility/2006">
          <mc:Choice Requires="x14">
            <control shapeId="55353" r:id="rId16" name="Check Box 57">
              <controlPr defaultSize="0" autoFill="0" autoLine="0" autoPict="0">
                <anchor moveWithCells="1">
                  <from>
                    <xdr:col>22</xdr:col>
                    <xdr:colOff>47625</xdr:colOff>
                    <xdr:row>7</xdr:row>
                    <xdr:rowOff>0</xdr:rowOff>
                  </from>
                  <to>
                    <xdr:col>25</xdr:col>
                    <xdr:colOff>161925</xdr:colOff>
                    <xdr:row>8</xdr:row>
                    <xdr:rowOff>38100</xdr:rowOff>
                  </to>
                </anchor>
              </controlPr>
            </control>
          </mc:Choice>
        </mc:AlternateContent>
        <mc:AlternateContent xmlns:mc="http://schemas.openxmlformats.org/markup-compatibility/2006">
          <mc:Choice Requires="x14">
            <control shapeId="55354" r:id="rId17" name="Check Box 58">
              <controlPr defaultSize="0" autoFill="0" autoLine="0" autoPict="0">
                <anchor moveWithCells="1">
                  <from>
                    <xdr:col>18</xdr:col>
                    <xdr:colOff>0</xdr:colOff>
                    <xdr:row>10</xdr:row>
                    <xdr:rowOff>0</xdr:rowOff>
                  </from>
                  <to>
                    <xdr:col>21</xdr:col>
                    <xdr:colOff>123825</xdr:colOff>
                    <xdr:row>11</xdr:row>
                    <xdr:rowOff>38100</xdr:rowOff>
                  </to>
                </anchor>
              </controlPr>
            </control>
          </mc:Choice>
        </mc:AlternateContent>
        <mc:AlternateContent xmlns:mc="http://schemas.openxmlformats.org/markup-compatibility/2006">
          <mc:Choice Requires="x14">
            <control shapeId="55355" r:id="rId18" name="Check Box 59">
              <controlPr defaultSize="0" autoFill="0" autoLine="0" autoPict="0">
                <anchor moveWithCells="1">
                  <from>
                    <xdr:col>22</xdr:col>
                    <xdr:colOff>47625</xdr:colOff>
                    <xdr:row>10</xdr:row>
                    <xdr:rowOff>0</xdr:rowOff>
                  </from>
                  <to>
                    <xdr:col>25</xdr:col>
                    <xdr:colOff>161925</xdr:colOff>
                    <xdr:row>11</xdr:row>
                    <xdr:rowOff>38100</xdr:rowOff>
                  </to>
                </anchor>
              </controlPr>
            </control>
          </mc:Choice>
        </mc:AlternateContent>
        <mc:AlternateContent xmlns:mc="http://schemas.openxmlformats.org/markup-compatibility/2006">
          <mc:Choice Requires="x14">
            <control shapeId="55356" r:id="rId19" name="Check Box 60">
              <controlPr defaultSize="0" autoFill="0" autoLine="0" autoPict="0">
                <anchor moveWithCells="1">
                  <from>
                    <xdr:col>18</xdr:col>
                    <xdr:colOff>0</xdr:colOff>
                    <xdr:row>13</xdr:row>
                    <xdr:rowOff>0</xdr:rowOff>
                  </from>
                  <to>
                    <xdr:col>21</xdr:col>
                    <xdr:colOff>123825</xdr:colOff>
                    <xdr:row>14</xdr:row>
                    <xdr:rowOff>0</xdr:rowOff>
                  </to>
                </anchor>
              </controlPr>
            </control>
          </mc:Choice>
        </mc:AlternateContent>
        <mc:AlternateContent xmlns:mc="http://schemas.openxmlformats.org/markup-compatibility/2006">
          <mc:Choice Requires="x14">
            <control shapeId="55357" r:id="rId20" name="Check Box 61">
              <controlPr defaultSize="0" autoFill="0" autoLine="0" autoPict="0">
                <anchor moveWithCells="1">
                  <from>
                    <xdr:col>22</xdr:col>
                    <xdr:colOff>47625</xdr:colOff>
                    <xdr:row>13</xdr:row>
                    <xdr:rowOff>0</xdr:rowOff>
                  </from>
                  <to>
                    <xdr:col>25</xdr:col>
                    <xdr:colOff>161925</xdr:colOff>
                    <xdr:row>14</xdr:row>
                    <xdr:rowOff>0</xdr:rowOff>
                  </to>
                </anchor>
              </controlPr>
            </control>
          </mc:Choice>
        </mc:AlternateContent>
        <mc:AlternateContent xmlns:mc="http://schemas.openxmlformats.org/markup-compatibility/2006">
          <mc:Choice Requires="x14">
            <control shapeId="55360" r:id="rId21" name="Check Box 64">
              <controlPr defaultSize="0" autoFill="0" autoLine="0" autoPict="0">
                <anchor moveWithCells="1">
                  <from>
                    <xdr:col>18</xdr:col>
                    <xdr:colOff>0</xdr:colOff>
                    <xdr:row>16</xdr:row>
                    <xdr:rowOff>0</xdr:rowOff>
                  </from>
                  <to>
                    <xdr:col>21</xdr:col>
                    <xdr:colOff>123825</xdr:colOff>
                    <xdr:row>17</xdr:row>
                    <xdr:rowOff>38100</xdr:rowOff>
                  </to>
                </anchor>
              </controlPr>
            </control>
          </mc:Choice>
        </mc:AlternateContent>
        <mc:AlternateContent xmlns:mc="http://schemas.openxmlformats.org/markup-compatibility/2006">
          <mc:Choice Requires="x14">
            <control shapeId="55361" r:id="rId22" name="Check Box 65">
              <controlPr defaultSize="0" autoFill="0" autoLine="0" autoPict="0">
                <anchor moveWithCells="1">
                  <from>
                    <xdr:col>22</xdr:col>
                    <xdr:colOff>47625</xdr:colOff>
                    <xdr:row>16</xdr:row>
                    <xdr:rowOff>0</xdr:rowOff>
                  </from>
                  <to>
                    <xdr:col>25</xdr:col>
                    <xdr:colOff>161925</xdr:colOff>
                    <xdr:row>17</xdr:row>
                    <xdr:rowOff>38100</xdr:rowOff>
                  </to>
                </anchor>
              </controlPr>
            </control>
          </mc:Choice>
        </mc:AlternateContent>
        <mc:AlternateContent xmlns:mc="http://schemas.openxmlformats.org/markup-compatibility/2006">
          <mc:Choice Requires="x14">
            <control shapeId="55362" r:id="rId23" name="Check Box 66">
              <controlPr defaultSize="0" autoFill="0" autoLine="0" autoPict="0">
                <anchor moveWithCells="1">
                  <from>
                    <xdr:col>18</xdr:col>
                    <xdr:colOff>0</xdr:colOff>
                    <xdr:row>20</xdr:row>
                    <xdr:rowOff>95250</xdr:rowOff>
                  </from>
                  <to>
                    <xdr:col>21</xdr:col>
                    <xdr:colOff>123825</xdr:colOff>
                    <xdr:row>21</xdr:row>
                    <xdr:rowOff>133350</xdr:rowOff>
                  </to>
                </anchor>
              </controlPr>
            </control>
          </mc:Choice>
        </mc:AlternateContent>
        <mc:AlternateContent xmlns:mc="http://schemas.openxmlformats.org/markup-compatibility/2006">
          <mc:Choice Requires="x14">
            <control shapeId="55363" r:id="rId24" name="Check Box 67">
              <controlPr defaultSize="0" autoFill="0" autoLine="0" autoPict="0">
                <anchor moveWithCells="1">
                  <from>
                    <xdr:col>22</xdr:col>
                    <xdr:colOff>47625</xdr:colOff>
                    <xdr:row>20</xdr:row>
                    <xdr:rowOff>95250</xdr:rowOff>
                  </from>
                  <to>
                    <xdr:col>25</xdr:col>
                    <xdr:colOff>161925</xdr:colOff>
                    <xdr:row>21</xdr:row>
                    <xdr:rowOff>133350</xdr:rowOff>
                  </to>
                </anchor>
              </controlPr>
            </control>
          </mc:Choice>
        </mc:AlternateContent>
        <mc:AlternateContent xmlns:mc="http://schemas.openxmlformats.org/markup-compatibility/2006">
          <mc:Choice Requires="x14">
            <control shapeId="55364" r:id="rId25" name="Check Box 68">
              <controlPr defaultSize="0" autoFill="0" autoLine="0" autoPict="0">
                <anchor moveWithCells="1">
                  <from>
                    <xdr:col>18</xdr:col>
                    <xdr:colOff>0</xdr:colOff>
                    <xdr:row>28</xdr:row>
                    <xdr:rowOff>0</xdr:rowOff>
                  </from>
                  <to>
                    <xdr:col>21</xdr:col>
                    <xdr:colOff>123825</xdr:colOff>
                    <xdr:row>29</xdr:row>
                    <xdr:rowOff>0</xdr:rowOff>
                  </to>
                </anchor>
              </controlPr>
            </control>
          </mc:Choice>
        </mc:AlternateContent>
        <mc:AlternateContent xmlns:mc="http://schemas.openxmlformats.org/markup-compatibility/2006">
          <mc:Choice Requires="x14">
            <control shapeId="55365" r:id="rId26" name="Check Box 69">
              <controlPr defaultSize="0" autoFill="0" autoLine="0" autoPict="0">
                <anchor moveWithCells="1">
                  <from>
                    <xdr:col>22</xdr:col>
                    <xdr:colOff>47625</xdr:colOff>
                    <xdr:row>28</xdr:row>
                    <xdr:rowOff>0</xdr:rowOff>
                  </from>
                  <to>
                    <xdr:col>25</xdr:col>
                    <xdr:colOff>161925</xdr:colOff>
                    <xdr:row>29</xdr:row>
                    <xdr:rowOff>0</xdr:rowOff>
                  </to>
                </anchor>
              </controlPr>
            </control>
          </mc:Choice>
        </mc:AlternateContent>
        <mc:AlternateContent xmlns:mc="http://schemas.openxmlformats.org/markup-compatibility/2006">
          <mc:Choice Requires="x14">
            <control shapeId="55366" r:id="rId27" name="Check Box 70">
              <controlPr defaultSize="0" autoFill="0" autoLine="0" autoPict="0">
                <anchor moveWithCells="1">
                  <from>
                    <xdr:col>18</xdr:col>
                    <xdr:colOff>0</xdr:colOff>
                    <xdr:row>33</xdr:row>
                    <xdr:rowOff>0</xdr:rowOff>
                  </from>
                  <to>
                    <xdr:col>21</xdr:col>
                    <xdr:colOff>123825</xdr:colOff>
                    <xdr:row>34</xdr:row>
                    <xdr:rowOff>0</xdr:rowOff>
                  </to>
                </anchor>
              </controlPr>
            </control>
          </mc:Choice>
        </mc:AlternateContent>
        <mc:AlternateContent xmlns:mc="http://schemas.openxmlformats.org/markup-compatibility/2006">
          <mc:Choice Requires="x14">
            <control shapeId="55367" r:id="rId28" name="Check Box 71">
              <controlPr defaultSize="0" autoFill="0" autoLine="0" autoPict="0">
                <anchor moveWithCells="1">
                  <from>
                    <xdr:col>22</xdr:col>
                    <xdr:colOff>47625</xdr:colOff>
                    <xdr:row>33</xdr:row>
                    <xdr:rowOff>0</xdr:rowOff>
                  </from>
                  <to>
                    <xdr:col>25</xdr:col>
                    <xdr:colOff>161925</xdr:colOff>
                    <xdr:row>34</xdr:row>
                    <xdr:rowOff>0</xdr:rowOff>
                  </to>
                </anchor>
              </controlPr>
            </control>
          </mc:Choice>
        </mc:AlternateContent>
        <mc:AlternateContent xmlns:mc="http://schemas.openxmlformats.org/markup-compatibility/2006">
          <mc:Choice Requires="x14">
            <control shapeId="55368" r:id="rId29" name="Check Box 72">
              <controlPr defaultSize="0" autoFill="0" autoLine="0" autoPict="0">
                <anchor moveWithCells="1">
                  <from>
                    <xdr:col>18</xdr:col>
                    <xdr:colOff>0</xdr:colOff>
                    <xdr:row>40</xdr:row>
                    <xdr:rowOff>0</xdr:rowOff>
                  </from>
                  <to>
                    <xdr:col>21</xdr:col>
                    <xdr:colOff>123825</xdr:colOff>
                    <xdr:row>41</xdr:row>
                    <xdr:rowOff>0</xdr:rowOff>
                  </to>
                </anchor>
              </controlPr>
            </control>
          </mc:Choice>
        </mc:AlternateContent>
        <mc:AlternateContent xmlns:mc="http://schemas.openxmlformats.org/markup-compatibility/2006">
          <mc:Choice Requires="x14">
            <control shapeId="55369" r:id="rId30" name="Check Box 73">
              <controlPr defaultSize="0" autoFill="0" autoLine="0" autoPict="0">
                <anchor moveWithCells="1">
                  <from>
                    <xdr:col>22</xdr:col>
                    <xdr:colOff>47625</xdr:colOff>
                    <xdr:row>40</xdr:row>
                    <xdr:rowOff>0</xdr:rowOff>
                  </from>
                  <to>
                    <xdr:col>25</xdr:col>
                    <xdr:colOff>161925</xdr:colOff>
                    <xdr:row>41</xdr:row>
                    <xdr:rowOff>0</xdr:rowOff>
                  </to>
                </anchor>
              </controlPr>
            </control>
          </mc:Choice>
        </mc:AlternateContent>
        <mc:AlternateContent xmlns:mc="http://schemas.openxmlformats.org/markup-compatibility/2006">
          <mc:Choice Requires="x14">
            <control shapeId="55378" r:id="rId31" name="Check Box 82">
              <controlPr defaultSize="0" autoFill="0" autoLine="0" autoPict="0">
                <anchor moveWithCells="1">
                  <from>
                    <xdr:col>18</xdr:col>
                    <xdr:colOff>0</xdr:colOff>
                    <xdr:row>42</xdr:row>
                    <xdr:rowOff>0</xdr:rowOff>
                  </from>
                  <to>
                    <xdr:col>21</xdr:col>
                    <xdr:colOff>123825</xdr:colOff>
                    <xdr:row>43</xdr:row>
                    <xdr:rowOff>0</xdr:rowOff>
                  </to>
                </anchor>
              </controlPr>
            </control>
          </mc:Choice>
        </mc:AlternateContent>
        <mc:AlternateContent xmlns:mc="http://schemas.openxmlformats.org/markup-compatibility/2006">
          <mc:Choice Requires="x14">
            <control shapeId="55379" r:id="rId32" name="Check Box 83">
              <controlPr defaultSize="0" autoFill="0" autoLine="0" autoPict="0">
                <anchor moveWithCells="1">
                  <from>
                    <xdr:col>22</xdr:col>
                    <xdr:colOff>47625</xdr:colOff>
                    <xdr:row>42</xdr:row>
                    <xdr:rowOff>0</xdr:rowOff>
                  </from>
                  <to>
                    <xdr:col>25</xdr:col>
                    <xdr:colOff>161925</xdr:colOff>
                    <xdr:row>43</xdr:row>
                    <xdr:rowOff>0</xdr:rowOff>
                  </to>
                </anchor>
              </controlPr>
            </control>
          </mc:Choice>
        </mc:AlternateContent>
        <mc:AlternateContent xmlns:mc="http://schemas.openxmlformats.org/markup-compatibility/2006">
          <mc:Choice Requires="x14">
            <control shapeId="55380" r:id="rId33" name="Check Box 84">
              <controlPr defaultSize="0" autoFill="0" autoLine="0" autoPict="0">
                <anchor moveWithCells="1">
                  <from>
                    <xdr:col>18</xdr:col>
                    <xdr:colOff>0</xdr:colOff>
                    <xdr:row>52</xdr:row>
                    <xdr:rowOff>0</xdr:rowOff>
                  </from>
                  <to>
                    <xdr:col>21</xdr:col>
                    <xdr:colOff>123825</xdr:colOff>
                    <xdr:row>53</xdr:row>
                    <xdr:rowOff>0</xdr:rowOff>
                  </to>
                </anchor>
              </controlPr>
            </control>
          </mc:Choice>
        </mc:AlternateContent>
        <mc:AlternateContent xmlns:mc="http://schemas.openxmlformats.org/markup-compatibility/2006">
          <mc:Choice Requires="x14">
            <control shapeId="55381" r:id="rId34" name="Check Box 85">
              <controlPr defaultSize="0" autoFill="0" autoLine="0" autoPict="0">
                <anchor moveWithCells="1">
                  <from>
                    <xdr:col>22</xdr:col>
                    <xdr:colOff>47625</xdr:colOff>
                    <xdr:row>52</xdr:row>
                    <xdr:rowOff>0</xdr:rowOff>
                  </from>
                  <to>
                    <xdr:col>25</xdr:col>
                    <xdr:colOff>161925</xdr:colOff>
                    <xdr:row>53</xdr:row>
                    <xdr:rowOff>0</xdr:rowOff>
                  </to>
                </anchor>
              </controlPr>
            </control>
          </mc:Choice>
        </mc:AlternateContent>
        <mc:AlternateContent xmlns:mc="http://schemas.openxmlformats.org/markup-compatibility/2006">
          <mc:Choice Requires="x14">
            <control shapeId="55382" r:id="rId35" name="Check Box 86">
              <controlPr defaultSize="0" autoFill="0" autoLine="0" autoPict="0">
                <anchor moveWithCells="1">
                  <from>
                    <xdr:col>2</xdr:col>
                    <xdr:colOff>95250</xdr:colOff>
                    <xdr:row>60</xdr:row>
                    <xdr:rowOff>0</xdr:rowOff>
                  </from>
                  <to>
                    <xdr:col>6</xdr:col>
                    <xdr:colOff>104775</xdr:colOff>
                    <xdr:row>61</xdr:row>
                    <xdr:rowOff>38100</xdr:rowOff>
                  </to>
                </anchor>
              </controlPr>
            </control>
          </mc:Choice>
        </mc:AlternateContent>
        <mc:AlternateContent xmlns:mc="http://schemas.openxmlformats.org/markup-compatibility/2006">
          <mc:Choice Requires="x14">
            <control shapeId="55383" r:id="rId36" name="Check Box 87">
              <controlPr defaultSize="0" autoFill="0" autoLine="0" autoPict="0">
                <anchor moveWithCells="1">
                  <from>
                    <xdr:col>7</xdr:col>
                    <xdr:colOff>19050</xdr:colOff>
                    <xdr:row>60</xdr:row>
                    <xdr:rowOff>19050</xdr:rowOff>
                  </from>
                  <to>
                    <xdr:col>10</xdr:col>
                    <xdr:colOff>152400</xdr:colOff>
                    <xdr:row>61</xdr:row>
                    <xdr:rowOff>19050</xdr:rowOff>
                  </to>
                </anchor>
              </controlPr>
            </control>
          </mc:Choice>
        </mc:AlternateContent>
        <mc:AlternateContent xmlns:mc="http://schemas.openxmlformats.org/markup-compatibility/2006">
          <mc:Choice Requires="x14">
            <control shapeId="55384" r:id="rId37" name="Check Box 88">
              <controlPr defaultSize="0" autoFill="0" autoLine="0" autoPict="0">
                <anchor moveWithCells="1">
                  <from>
                    <xdr:col>11</xdr:col>
                    <xdr:colOff>47625</xdr:colOff>
                    <xdr:row>60</xdr:row>
                    <xdr:rowOff>0</xdr:rowOff>
                  </from>
                  <to>
                    <xdr:col>18</xdr:col>
                    <xdr:colOff>38100</xdr:colOff>
                    <xdr:row>61</xdr:row>
                    <xdr:rowOff>38100</xdr:rowOff>
                  </to>
                </anchor>
              </controlPr>
            </control>
          </mc:Choice>
        </mc:AlternateContent>
        <mc:AlternateContent xmlns:mc="http://schemas.openxmlformats.org/markup-compatibility/2006">
          <mc:Choice Requires="x14">
            <control shapeId="55385" r:id="rId38" name="Check Box 89">
              <controlPr defaultSize="0" autoFill="0" autoLine="0" autoPict="0">
                <anchor moveWithCells="1">
                  <from>
                    <xdr:col>17</xdr:col>
                    <xdr:colOff>114300</xdr:colOff>
                    <xdr:row>60</xdr:row>
                    <xdr:rowOff>9525</xdr:rowOff>
                  </from>
                  <to>
                    <xdr:col>21</xdr:col>
                    <xdr:colOff>66675</xdr:colOff>
                    <xdr:row>61</xdr:row>
                    <xdr:rowOff>9525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pageSetUpPr fitToPage="1"/>
  </sheetPr>
  <dimension ref="A1:BN104"/>
  <sheetViews>
    <sheetView showGridLines="0" zoomScaleNormal="100" zoomScaleSheetLayoutView="100" workbookViewId="0">
      <selection activeCell="AQ14" sqref="AQ14"/>
    </sheetView>
  </sheetViews>
  <sheetFormatPr defaultColWidth="8" defaultRowHeight="12"/>
  <cols>
    <col min="1" max="1" width="1.625" style="18" customWidth="1"/>
    <col min="2" max="39" width="2.375" style="18" customWidth="1"/>
    <col min="40" max="57" width="2.625" style="18" customWidth="1"/>
    <col min="58" max="83" width="2.5" style="18" customWidth="1"/>
    <col min="84" max="16384" width="8" style="18"/>
  </cols>
  <sheetData>
    <row r="1" spans="1:39" ht="14.1" customHeight="1">
      <c r="A1" s="3333" t="s">
        <v>1946</v>
      </c>
      <c r="B1" s="3401"/>
      <c r="C1" s="3401"/>
      <c r="D1" s="3401"/>
      <c r="E1" s="3401"/>
      <c r="F1" s="3401"/>
      <c r="G1" s="3401"/>
      <c r="H1" s="3401"/>
      <c r="I1" s="3401"/>
      <c r="J1" s="3401"/>
      <c r="K1" s="3401"/>
      <c r="L1" s="3401"/>
      <c r="M1" s="3401"/>
      <c r="N1" s="3401"/>
      <c r="O1" s="3401"/>
      <c r="P1" s="3401"/>
      <c r="Q1" s="3401"/>
      <c r="R1" s="3401"/>
      <c r="S1" s="3401"/>
      <c r="T1" s="3401"/>
      <c r="U1" s="3401"/>
      <c r="V1" s="3401"/>
      <c r="W1" s="3401"/>
      <c r="X1" s="3401"/>
      <c r="Y1" s="3401"/>
      <c r="Z1" s="3401"/>
      <c r="AA1" s="3401"/>
      <c r="AB1" s="3401"/>
      <c r="AC1" s="3401"/>
      <c r="AD1" s="3401"/>
      <c r="AE1" s="3401"/>
      <c r="AF1" s="3401"/>
      <c r="AG1" s="3401"/>
      <c r="AH1" s="3401"/>
      <c r="AI1" s="3401"/>
      <c r="AJ1" s="3401"/>
      <c r="AK1" s="3401"/>
    </row>
    <row r="2" spans="1:39" ht="5.0999999999999996" customHeight="1" thickBot="1"/>
    <row r="3" spans="1:39" ht="14.1" customHeight="1">
      <c r="A3" s="3050" t="s">
        <v>950</v>
      </c>
      <c r="B3" s="3051"/>
      <c r="C3" s="3051"/>
      <c r="D3" s="3051"/>
      <c r="E3" s="3051"/>
      <c r="F3" s="3051"/>
      <c r="G3" s="3051"/>
      <c r="H3" s="3051"/>
      <c r="I3" s="3051"/>
      <c r="J3" s="3051"/>
      <c r="K3" s="3051"/>
      <c r="L3" s="3051"/>
      <c r="M3" s="3051"/>
      <c r="N3" s="3051"/>
      <c r="O3" s="3051"/>
      <c r="P3" s="3051"/>
      <c r="Q3" s="3051"/>
      <c r="R3" s="3051"/>
      <c r="S3" s="3051"/>
      <c r="T3" s="3051"/>
      <c r="U3" s="3051"/>
      <c r="V3" s="3051"/>
      <c r="W3" s="3051"/>
      <c r="X3" s="3051"/>
      <c r="Y3" s="3051"/>
      <c r="Z3" s="4694" t="s">
        <v>182</v>
      </c>
      <c r="AA3" s="4695"/>
      <c r="AB3" s="4695"/>
      <c r="AC3" s="4695"/>
      <c r="AD3" s="4695"/>
      <c r="AE3" s="4695"/>
      <c r="AF3" s="4695"/>
      <c r="AG3" s="4695"/>
      <c r="AH3" s="4695"/>
      <c r="AI3" s="4695"/>
      <c r="AJ3" s="4695"/>
      <c r="AK3" s="4695"/>
      <c r="AL3" s="83"/>
      <c r="AM3" s="37"/>
    </row>
    <row r="4" spans="1:39" ht="14.1" customHeight="1">
      <c r="A4" s="214" t="s">
        <v>931</v>
      </c>
      <c r="B4" s="205"/>
      <c r="C4" s="215"/>
      <c r="D4" s="205"/>
      <c r="E4" s="215"/>
      <c r="F4" s="215"/>
      <c r="G4" s="325"/>
      <c r="H4" s="325"/>
      <c r="I4" s="1748"/>
      <c r="J4" s="1748"/>
      <c r="K4" s="1748"/>
      <c r="L4" s="1748"/>
      <c r="M4" s="1748"/>
      <c r="N4" s="1748"/>
      <c r="O4" s="1748"/>
      <c r="P4" s="1748"/>
      <c r="Q4" s="1748"/>
      <c r="R4" s="1748"/>
      <c r="S4" s="5954"/>
      <c r="T4" s="5954"/>
      <c r="U4" s="5"/>
      <c r="V4" s="5954"/>
      <c r="W4" s="5954"/>
      <c r="X4" s="1748"/>
      <c r="Y4" s="180"/>
      <c r="Z4" s="718"/>
      <c r="AA4" s="1817"/>
      <c r="AB4" s="1817"/>
      <c r="AC4" s="1817"/>
      <c r="AD4" s="1817"/>
      <c r="AE4" s="1817"/>
      <c r="AF4" s="1817"/>
      <c r="AG4" s="1817"/>
      <c r="AH4" s="1817"/>
      <c r="AI4" s="1817"/>
      <c r="AJ4" s="1817"/>
      <c r="AK4" s="1818"/>
      <c r="AL4" s="83"/>
      <c r="AM4" s="37"/>
    </row>
    <row r="5" spans="1:39" ht="6.95" customHeight="1">
      <c r="A5" s="214"/>
      <c r="B5" s="205"/>
      <c r="C5" s="215"/>
      <c r="D5" s="205"/>
      <c r="E5" s="215"/>
      <c r="F5" s="215"/>
      <c r="G5" s="325"/>
      <c r="H5" s="325"/>
      <c r="I5" s="1748"/>
      <c r="J5" s="1748"/>
      <c r="K5" s="1748"/>
      <c r="L5" s="1748"/>
      <c r="M5" s="1748"/>
      <c r="N5" s="1748"/>
      <c r="O5" s="1748"/>
      <c r="P5" s="1748"/>
      <c r="Q5" s="1748"/>
      <c r="R5" s="1748"/>
      <c r="S5" s="1755"/>
      <c r="T5" s="1755"/>
      <c r="U5" s="5"/>
      <c r="V5" s="1755"/>
      <c r="W5" s="1755"/>
      <c r="X5" s="1748"/>
      <c r="Y5" s="180"/>
      <c r="Z5" s="718"/>
      <c r="AA5" s="1817"/>
      <c r="AB5" s="1817"/>
      <c r="AC5" s="1817"/>
      <c r="AD5" s="1817"/>
      <c r="AE5" s="1817"/>
      <c r="AF5" s="1817"/>
      <c r="AG5" s="1817"/>
      <c r="AH5" s="1817"/>
      <c r="AI5" s="1817"/>
      <c r="AJ5" s="1817"/>
      <c r="AK5" s="1818"/>
      <c r="AL5" s="83"/>
      <c r="AM5" s="37"/>
    </row>
    <row r="6" spans="1:39" ht="14.1" customHeight="1">
      <c r="A6" s="214"/>
      <c r="B6" s="1819" t="s">
        <v>921</v>
      </c>
      <c r="C6" s="215"/>
      <c r="D6" s="205"/>
      <c r="E6" s="215"/>
      <c r="F6" s="215"/>
      <c r="G6" s="325"/>
      <c r="H6" s="325"/>
      <c r="I6" s="1748"/>
      <c r="J6" s="1748"/>
      <c r="K6" s="1748"/>
      <c r="L6" s="1748"/>
      <c r="M6" s="1748"/>
      <c r="N6" s="1748"/>
      <c r="O6" s="1748"/>
      <c r="P6" s="1748"/>
      <c r="Q6" s="1748"/>
      <c r="R6" s="1748"/>
      <c r="S6" s="1755"/>
      <c r="T6" s="1755"/>
      <c r="U6" s="5"/>
      <c r="V6" s="1755"/>
      <c r="W6" s="1755"/>
      <c r="X6" s="1748"/>
      <c r="Y6" s="180"/>
      <c r="Z6" s="228"/>
      <c r="AA6" s="1750"/>
      <c r="AB6" s="1817"/>
      <c r="AC6" s="1817"/>
      <c r="AD6" s="1817"/>
      <c r="AE6" s="1817"/>
      <c r="AF6" s="1817"/>
      <c r="AG6" s="1817"/>
      <c r="AH6" s="1817"/>
      <c r="AI6" s="1817"/>
      <c r="AJ6" s="1817"/>
      <c r="AK6" s="1818"/>
      <c r="AL6" s="83"/>
      <c r="AM6" s="37"/>
    </row>
    <row r="7" spans="1:39" ht="14.1" customHeight="1">
      <c r="A7" s="208"/>
      <c r="B7" s="1748" t="s">
        <v>1169</v>
      </c>
      <c r="C7" s="1753"/>
      <c r="D7" s="1753"/>
      <c r="E7" s="1753"/>
      <c r="F7" s="1753"/>
      <c r="G7" s="1753"/>
      <c r="H7" s="49"/>
      <c r="I7" s="1755"/>
      <c r="J7" s="1755"/>
      <c r="K7" s="1755"/>
      <c r="L7" s="1755"/>
      <c r="M7" s="1753"/>
      <c r="N7" s="1755"/>
      <c r="O7" s="1755"/>
      <c r="P7" s="1755"/>
      <c r="Q7" s="1748"/>
      <c r="R7" s="1755"/>
      <c r="S7" s="1755"/>
      <c r="T7" s="5"/>
      <c r="U7" s="1754"/>
      <c r="V7" s="1754"/>
      <c r="W7" s="1748"/>
      <c r="X7" s="1748"/>
      <c r="Y7" s="180"/>
      <c r="Z7" s="718" t="s">
        <v>12</v>
      </c>
      <c r="AA7" s="2975" t="s">
        <v>1861</v>
      </c>
      <c r="AB7" s="2975"/>
      <c r="AC7" s="2975"/>
      <c r="AD7" s="2975"/>
      <c r="AE7" s="2975"/>
      <c r="AF7" s="2975"/>
      <c r="AG7" s="2975"/>
      <c r="AH7" s="2975"/>
      <c r="AI7" s="2975"/>
      <c r="AJ7" s="2975"/>
      <c r="AK7" s="3121"/>
      <c r="AL7" s="83"/>
      <c r="AM7" s="37"/>
    </row>
    <row r="8" spans="1:39" ht="14.1" customHeight="1">
      <c r="A8" s="208"/>
      <c r="B8" s="1748"/>
      <c r="C8" s="1753"/>
      <c r="D8" s="1753"/>
      <c r="E8" s="1753"/>
      <c r="F8" s="1753"/>
      <c r="G8" s="1753"/>
      <c r="H8" s="49"/>
      <c r="I8" s="1755"/>
      <c r="J8" s="1755"/>
      <c r="K8" s="1755"/>
      <c r="L8" s="1755"/>
      <c r="M8" s="1753"/>
      <c r="N8" s="1755"/>
      <c r="O8" s="1755"/>
      <c r="P8" s="1755"/>
      <c r="Q8" s="1748"/>
      <c r="R8" s="1755"/>
      <c r="S8" s="1755"/>
      <c r="T8" s="5"/>
      <c r="U8" s="1754"/>
      <c r="V8" s="1754"/>
      <c r="W8" s="1748"/>
      <c r="X8" s="1748"/>
      <c r="Y8" s="180"/>
      <c r="Z8" s="228"/>
      <c r="AA8" s="2975"/>
      <c r="AB8" s="2975"/>
      <c r="AC8" s="2975"/>
      <c r="AD8" s="2975"/>
      <c r="AE8" s="2975"/>
      <c r="AF8" s="2975"/>
      <c r="AG8" s="2975"/>
      <c r="AH8" s="2975"/>
      <c r="AI8" s="2975"/>
      <c r="AJ8" s="2975"/>
      <c r="AK8" s="3121"/>
      <c r="AL8" s="83"/>
      <c r="AM8" s="37"/>
    </row>
    <row r="9" spans="1:39" ht="14.1" customHeight="1">
      <c r="A9" s="208"/>
      <c r="B9" s="1748" t="s">
        <v>1170</v>
      </c>
      <c r="C9" s="1753"/>
      <c r="D9" s="1753"/>
      <c r="E9" s="1753"/>
      <c r="F9" s="1753"/>
      <c r="G9" s="1753"/>
      <c r="H9" s="49"/>
      <c r="I9" s="1755"/>
      <c r="J9" s="1755"/>
      <c r="K9" s="1755"/>
      <c r="L9" s="1755"/>
      <c r="M9" s="1753"/>
      <c r="N9" s="1755"/>
      <c r="O9" s="1755"/>
      <c r="P9" s="1755"/>
      <c r="Q9" s="1748"/>
      <c r="R9" s="1755"/>
      <c r="S9" s="1755"/>
      <c r="T9" s="5"/>
      <c r="U9" s="1754"/>
      <c r="V9" s="1754"/>
      <c r="W9" s="1748"/>
      <c r="X9" s="1748"/>
      <c r="Y9" s="180"/>
      <c r="Z9" s="1820" t="s">
        <v>12</v>
      </c>
      <c r="AA9" s="5970" t="s">
        <v>1832</v>
      </c>
      <c r="AB9" s="5974"/>
      <c r="AC9" s="5974"/>
      <c r="AD9" s="5974"/>
      <c r="AE9" s="5974"/>
      <c r="AF9" s="5974"/>
      <c r="AG9" s="5974"/>
      <c r="AH9" s="5974"/>
      <c r="AI9" s="5974"/>
      <c r="AJ9" s="5974"/>
      <c r="AK9" s="5975"/>
      <c r="AL9" s="83"/>
      <c r="AM9" s="37"/>
    </row>
    <row r="10" spans="1:39" ht="14.1" customHeight="1">
      <c r="A10" s="208"/>
      <c r="B10" s="1748"/>
      <c r="C10" s="1753"/>
      <c r="D10" s="1753"/>
      <c r="E10" s="1753"/>
      <c r="F10" s="1753"/>
      <c r="G10" s="1753"/>
      <c r="H10" s="49"/>
      <c r="I10" s="1755"/>
      <c r="J10" s="1755"/>
      <c r="K10" s="1755"/>
      <c r="L10" s="1755"/>
      <c r="M10" s="1753"/>
      <c r="N10" s="1755"/>
      <c r="O10" s="1755"/>
      <c r="P10" s="1755"/>
      <c r="Q10" s="1748"/>
      <c r="R10" s="1755"/>
      <c r="S10" s="1755"/>
      <c r="T10" s="5"/>
      <c r="U10" s="1754"/>
      <c r="V10" s="1754"/>
      <c r="W10" s="1748"/>
      <c r="X10" s="1748"/>
      <c r="Y10" s="180"/>
      <c r="Z10" s="191"/>
      <c r="AA10" s="5974"/>
      <c r="AB10" s="5974"/>
      <c r="AC10" s="5974"/>
      <c r="AD10" s="5974"/>
      <c r="AE10" s="5974"/>
      <c r="AF10" s="5974"/>
      <c r="AG10" s="5974"/>
      <c r="AH10" s="5974"/>
      <c r="AI10" s="5974"/>
      <c r="AJ10" s="5974"/>
      <c r="AK10" s="5975"/>
      <c r="AL10" s="83"/>
      <c r="AM10" s="37"/>
    </row>
    <row r="11" spans="1:39" ht="14.1" customHeight="1">
      <c r="A11" s="208"/>
      <c r="B11" s="1748" t="s">
        <v>2291</v>
      </c>
      <c r="C11" s="1748"/>
      <c r="D11" s="1748"/>
      <c r="E11" s="1748"/>
      <c r="F11" s="1748"/>
      <c r="G11" s="1748"/>
      <c r="H11" s="1748"/>
      <c r="I11" s="1748"/>
      <c r="J11" s="1748"/>
      <c r="K11" s="1748"/>
      <c r="L11" s="1748"/>
      <c r="M11" s="1748"/>
      <c r="N11" s="1748"/>
      <c r="O11" s="1748"/>
      <c r="P11" s="1748"/>
      <c r="Q11" s="1748"/>
      <c r="R11" s="1748"/>
      <c r="S11" s="49"/>
      <c r="T11" s="49"/>
      <c r="U11" s="5"/>
      <c r="V11" s="49"/>
      <c r="W11" s="49"/>
      <c r="X11" s="1748"/>
      <c r="Y11" s="180"/>
      <c r="Z11" s="191"/>
      <c r="AA11" s="5974"/>
      <c r="AB11" s="5974"/>
      <c r="AC11" s="5974"/>
      <c r="AD11" s="5974"/>
      <c r="AE11" s="5974"/>
      <c r="AF11" s="5974"/>
      <c r="AG11" s="5974"/>
      <c r="AH11" s="5974"/>
      <c r="AI11" s="5974"/>
      <c r="AJ11" s="5974"/>
      <c r="AK11" s="5975"/>
      <c r="AL11" s="83"/>
      <c r="AM11" s="37"/>
    </row>
    <row r="12" spans="1:39" ht="14.1" customHeight="1">
      <c r="A12" s="208"/>
      <c r="B12" s="1748"/>
      <c r="C12" s="1753" t="s">
        <v>2290</v>
      </c>
      <c r="D12" s="1753"/>
      <c r="E12" s="1753"/>
      <c r="F12" s="1753"/>
      <c r="G12" s="1753"/>
      <c r="H12" s="49"/>
      <c r="I12" s="1755"/>
      <c r="J12" s="1755"/>
      <c r="K12" s="1755"/>
      <c r="L12" s="1755"/>
      <c r="M12" s="1753"/>
      <c r="N12" s="1755"/>
      <c r="O12" s="1755"/>
      <c r="P12" s="1755"/>
      <c r="Q12" s="1748"/>
      <c r="R12" s="1755"/>
      <c r="S12" s="1755"/>
      <c r="T12" s="5"/>
      <c r="U12" s="1754"/>
      <c r="V12" s="1754"/>
      <c r="W12" s="1748"/>
      <c r="X12" s="1748"/>
      <c r="Y12" s="180"/>
      <c r="Z12" s="228" t="s">
        <v>151</v>
      </c>
      <c r="AA12" s="5970" t="s">
        <v>1661</v>
      </c>
      <c r="AB12" s="5970"/>
      <c r="AC12" s="5970"/>
      <c r="AD12" s="5970"/>
      <c r="AE12" s="5970"/>
      <c r="AF12" s="5970"/>
      <c r="AG12" s="5970"/>
      <c r="AH12" s="5970"/>
      <c r="AI12" s="5970"/>
      <c r="AJ12" s="5970"/>
      <c r="AK12" s="5971"/>
      <c r="AL12" s="83"/>
      <c r="AM12" s="37"/>
    </row>
    <row r="13" spans="1:39" ht="14.1" customHeight="1">
      <c r="A13" s="208"/>
      <c r="B13" s="1748"/>
      <c r="C13" s="1753"/>
      <c r="D13" s="1753"/>
      <c r="E13" s="1753"/>
      <c r="F13" s="1753"/>
      <c r="G13" s="1753"/>
      <c r="H13" s="49"/>
      <c r="I13" s="1755"/>
      <c r="J13" s="1755"/>
      <c r="K13" s="1755"/>
      <c r="L13" s="1755"/>
      <c r="M13" s="1753"/>
      <c r="N13" s="1755"/>
      <c r="O13" s="1755"/>
      <c r="P13" s="1755"/>
      <c r="Q13" s="1748"/>
      <c r="R13" s="1755"/>
      <c r="S13" s="1755"/>
      <c r="T13" s="5"/>
      <c r="U13" s="1754"/>
      <c r="V13" s="1754"/>
      <c r="W13" s="1748"/>
      <c r="X13" s="1748"/>
      <c r="Y13" s="180"/>
      <c r="Z13" s="191"/>
      <c r="AA13" s="5970"/>
      <c r="AB13" s="5970"/>
      <c r="AC13" s="5970"/>
      <c r="AD13" s="5970"/>
      <c r="AE13" s="5970"/>
      <c r="AF13" s="5970"/>
      <c r="AG13" s="5970"/>
      <c r="AH13" s="5970"/>
      <c r="AI13" s="5970"/>
      <c r="AJ13" s="5970"/>
      <c r="AK13" s="5971"/>
      <c r="AL13" s="83"/>
      <c r="AM13" s="37"/>
    </row>
    <row r="14" spans="1:39" ht="14.1" customHeight="1">
      <c r="A14" s="208"/>
      <c r="B14" s="1748" t="s">
        <v>1171</v>
      </c>
      <c r="C14" s="1748"/>
      <c r="D14" s="1748"/>
      <c r="E14" s="1748"/>
      <c r="F14" s="1748"/>
      <c r="G14" s="1748"/>
      <c r="H14" s="1748"/>
      <c r="I14" s="1748"/>
      <c r="J14" s="1748"/>
      <c r="K14" s="1748"/>
      <c r="L14" s="1748"/>
      <c r="M14" s="1748"/>
      <c r="N14" s="1748"/>
      <c r="O14" s="1748"/>
      <c r="P14" s="1748"/>
      <c r="Q14" s="1748"/>
      <c r="R14" s="1748"/>
      <c r="S14" s="49"/>
      <c r="T14" s="49"/>
      <c r="U14" s="5"/>
      <c r="V14" s="49"/>
      <c r="W14" s="49"/>
      <c r="X14" s="5"/>
      <c r="Y14" s="180"/>
      <c r="Z14" s="228" t="s">
        <v>12</v>
      </c>
      <c r="AA14" s="5970" t="s">
        <v>1662</v>
      </c>
      <c r="AB14" s="5970"/>
      <c r="AC14" s="5970"/>
      <c r="AD14" s="5970"/>
      <c r="AE14" s="5970"/>
      <c r="AF14" s="5970"/>
      <c r="AG14" s="5970"/>
      <c r="AH14" s="5970"/>
      <c r="AI14" s="5970"/>
      <c r="AJ14" s="5970"/>
      <c r="AK14" s="5971"/>
      <c r="AL14" s="83"/>
      <c r="AM14" s="37"/>
    </row>
    <row r="15" spans="1:39" ht="14.1" customHeight="1">
      <c r="A15" s="208"/>
      <c r="B15" s="1748"/>
      <c r="C15" s="1748" t="s">
        <v>951</v>
      </c>
      <c r="D15" s="1748"/>
      <c r="E15" s="1748"/>
      <c r="F15" s="1748"/>
      <c r="G15" s="1748"/>
      <c r="H15" s="1748"/>
      <c r="I15" s="1748"/>
      <c r="J15" s="1748"/>
      <c r="K15" s="1748"/>
      <c r="L15" s="1748"/>
      <c r="M15" s="1748"/>
      <c r="N15" s="1748"/>
      <c r="O15" s="5954"/>
      <c r="P15" s="5954"/>
      <c r="Q15" s="1748"/>
      <c r="R15" s="1755"/>
      <c r="S15" s="1755"/>
      <c r="T15" s="5"/>
      <c r="U15" s="1754"/>
      <c r="V15" s="1754"/>
      <c r="W15" s="1748"/>
      <c r="X15" s="1748"/>
      <c r="Y15" s="180"/>
      <c r="Z15" s="228"/>
      <c r="AA15" s="5970"/>
      <c r="AB15" s="5970"/>
      <c r="AC15" s="5970"/>
      <c r="AD15" s="5970"/>
      <c r="AE15" s="5970"/>
      <c r="AF15" s="5970"/>
      <c r="AG15" s="5970"/>
      <c r="AH15" s="5970"/>
      <c r="AI15" s="5970"/>
      <c r="AJ15" s="5970"/>
      <c r="AK15" s="5971"/>
      <c r="AL15" s="83"/>
      <c r="AM15" s="37"/>
    </row>
    <row r="16" spans="1:39" ht="14.1" customHeight="1">
      <c r="A16" s="208"/>
      <c r="B16" s="1748" t="s">
        <v>636</v>
      </c>
      <c r="C16" s="1748"/>
      <c r="D16" s="1748"/>
      <c r="E16" s="1748"/>
      <c r="F16" s="1748"/>
      <c r="G16" s="1748"/>
      <c r="H16" s="1748"/>
      <c r="I16" s="1748"/>
      <c r="J16" s="1748"/>
      <c r="K16" s="1748"/>
      <c r="L16" s="1748"/>
      <c r="M16" s="1748"/>
      <c r="N16" s="1748"/>
      <c r="O16" s="1755"/>
      <c r="P16" s="1755"/>
      <c r="Q16" s="1748"/>
      <c r="R16" s="1755"/>
      <c r="S16" s="1755"/>
      <c r="T16" s="5"/>
      <c r="U16" s="1754"/>
      <c r="V16" s="1754"/>
      <c r="W16" s="1748"/>
      <c r="X16" s="1748"/>
      <c r="Y16" s="180"/>
      <c r="Z16" s="3120" t="s">
        <v>719</v>
      </c>
      <c r="AA16" s="2975"/>
      <c r="AB16" s="2975"/>
      <c r="AC16" s="2975"/>
      <c r="AD16" s="2975"/>
      <c r="AE16" s="2975"/>
      <c r="AF16" s="2975"/>
      <c r="AG16" s="2975"/>
      <c r="AH16" s="2975"/>
      <c r="AI16" s="2975"/>
      <c r="AJ16" s="2975"/>
      <c r="AK16" s="3121"/>
      <c r="AL16" s="83"/>
      <c r="AM16" s="37"/>
    </row>
    <row r="17" spans="1:56" ht="14.1" customHeight="1">
      <c r="A17" s="208"/>
      <c r="B17" s="1748" t="s">
        <v>468</v>
      </c>
      <c r="C17" s="1748"/>
      <c r="D17" s="1748"/>
      <c r="E17" s="1748"/>
      <c r="F17" s="1748"/>
      <c r="G17" s="1748"/>
      <c r="H17" s="1748"/>
      <c r="I17" s="1748"/>
      <c r="J17" s="1748"/>
      <c r="K17" s="1748"/>
      <c r="L17" s="1748"/>
      <c r="M17" s="1748"/>
      <c r="N17" s="1748"/>
      <c r="O17" s="1748"/>
      <c r="P17" s="1748"/>
      <c r="Q17" s="1753"/>
      <c r="R17" s="49"/>
      <c r="S17" s="49"/>
      <c r="T17" s="49"/>
      <c r="U17" s="49"/>
      <c r="V17" s="49"/>
      <c r="W17" s="49"/>
      <c r="X17" s="49"/>
      <c r="Y17" s="180"/>
      <c r="Z17" s="3120"/>
      <c r="AA17" s="2975"/>
      <c r="AB17" s="2975"/>
      <c r="AC17" s="2975"/>
      <c r="AD17" s="2975"/>
      <c r="AE17" s="2975"/>
      <c r="AF17" s="2975"/>
      <c r="AG17" s="2975"/>
      <c r="AH17" s="2975"/>
      <c r="AI17" s="2975"/>
      <c r="AJ17" s="2975"/>
      <c r="AK17" s="3121"/>
      <c r="AL17" s="83"/>
      <c r="AM17" s="37"/>
    </row>
    <row r="18" spans="1:56" ht="15" customHeight="1">
      <c r="A18" s="208"/>
      <c r="B18" s="1748"/>
      <c r="C18" s="1748" t="s">
        <v>469</v>
      </c>
      <c r="D18" s="1740"/>
      <c r="E18" s="1748"/>
      <c r="F18" s="1748"/>
      <c r="G18" s="1748"/>
      <c r="H18" s="1748"/>
      <c r="I18" s="1736"/>
      <c r="J18" s="1736"/>
      <c r="K18" s="1736"/>
      <c r="L18" s="1748"/>
      <c r="M18" s="1748"/>
      <c r="N18" s="1748"/>
      <c r="O18" s="1740"/>
      <c r="P18" s="1740"/>
      <c r="Q18" s="1740"/>
      <c r="R18" s="1740"/>
      <c r="S18" s="1740"/>
      <c r="T18" s="1740"/>
      <c r="U18" s="1740"/>
      <c r="V18" s="1740"/>
      <c r="W18" s="1740"/>
      <c r="X18" s="1740"/>
      <c r="Y18" s="180"/>
      <c r="Z18" s="3120" t="s">
        <v>720</v>
      </c>
      <c r="AA18" s="2975"/>
      <c r="AB18" s="2975"/>
      <c r="AC18" s="2975"/>
      <c r="AD18" s="2975"/>
      <c r="AE18" s="2975"/>
      <c r="AF18" s="2975"/>
      <c r="AG18" s="2975"/>
      <c r="AH18" s="2975"/>
      <c r="AI18" s="2975"/>
      <c r="AJ18" s="2975"/>
      <c r="AK18" s="3121"/>
      <c r="AL18" s="83"/>
      <c r="AM18" s="37"/>
    </row>
    <row r="19" spans="1:56" ht="15" customHeight="1">
      <c r="A19" s="208"/>
      <c r="B19" s="1748"/>
      <c r="C19" s="1748" t="s">
        <v>470</v>
      </c>
      <c r="D19" s="1748"/>
      <c r="E19" s="1748"/>
      <c r="F19" s="1748"/>
      <c r="G19" s="1748"/>
      <c r="H19" s="1748"/>
      <c r="I19" s="1748"/>
      <c r="J19" s="1748"/>
      <c r="K19" s="1748"/>
      <c r="L19" s="1748"/>
      <c r="M19" s="1748"/>
      <c r="N19" s="1748"/>
      <c r="O19" s="1748"/>
      <c r="P19" s="1748"/>
      <c r="Q19" s="1748"/>
      <c r="R19" s="1748"/>
      <c r="S19" s="1748"/>
      <c r="T19" s="1748"/>
      <c r="U19" s="1748"/>
      <c r="V19" s="1748"/>
      <c r="W19" s="1748"/>
      <c r="X19" s="1748"/>
      <c r="Y19" s="180"/>
      <c r="Z19" s="3120"/>
      <c r="AA19" s="2975"/>
      <c r="AB19" s="2975"/>
      <c r="AC19" s="2975"/>
      <c r="AD19" s="2975"/>
      <c r="AE19" s="2975"/>
      <c r="AF19" s="2975"/>
      <c r="AG19" s="2975"/>
      <c r="AH19" s="2975"/>
      <c r="AI19" s="2975"/>
      <c r="AJ19" s="2975"/>
      <c r="AK19" s="3121"/>
      <c r="AL19" s="83"/>
      <c r="AM19" s="37"/>
    </row>
    <row r="20" spans="1:56" ht="14.1" customHeight="1">
      <c r="A20" s="208"/>
      <c r="B20" s="1748"/>
      <c r="C20" s="1748"/>
      <c r="D20" s="1748"/>
      <c r="E20" s="1748"/>
      <c r="F20" s="1748"/>
      <c r="G20" s="1748"/>
      <c r="H20" s="1748"/>
      <c r="I20" s="1748"/>
      <c r="J20" s="1748"/>
      <c r="K20" s="1748"/>
      <c r="L20" s="1748"/>
      <c r="M20" s="1748"/>
      <c r="N20" s="1748"/>
      <c r="O20" s="1748"/>
      <c r="P20" s="1748"/>
      <c r="Q20" s="1748"/>
      <c r="R20" s="1748"/>
      <c r="S20" s="1748"/>
      <c r="T20" s="1748"/>
      <c r="U20" s="1748"/>
      <c r="V20" s="1748"/>
      <c r="W20" s="1748"/>
      <c r="X20" s="1748"/>
      <c r="Y20" s="180"/>
      <c r="Z20" s="3120" t="s">
        <v>1833</v>
      </c>
      <c r="AA20" s="2975"/>
      <c r="AB20" s="2975"/>
      <c r="AC20" s="2975"/>
      <c r="AD20" s="2975"/>
      <c r="AE20" s="2975"/>
      <c r="AF20" s="2975"/>
      <c r="AG20" s="2975"/>
      <c r="AH20" s="2975"/>
      <c r="AI20" s="2975"/>
      <c r="AJ20" s="2975"/>
      <c r="AK20" s="3121"/>
      <c r="AL20" s="83"/>
      <c r="AM20" s="37"/>
    </row>
    <row r="21" spans="1:56" ht="14.1" customHeight="1">
      <c r="A21" s="208"/>
      <c r="B21" s="1748" t="s">
        <v>2097</v>
      </c>
      <c r="C21" s="1748"/>
      <c r="D21" s="1740"/>
      <c r="E21" s="1748"/>
      <c r="F21" s="1748"/>
      <c r="G21" s="1748"/>
      <c r="H21" s="1748"/>
      <c r="I21" s="1736"/>
      <c r="J21" s="1736"/>
      <c r="K21" s="1736"/>
      <c r="L21" s="1748"/>
      <c r="M21" s="1748"/>
      <c r="N21" s="1748"/>
      <c r="O21" s="1748"/>
      <c r="P21" s="1748"/>
      <c r="Q21" s="1748"/>
      <c r="R21" s="1748"/>
      <c r="S21" s="1748"/>
      <c r="T21" s="1748"/>
      <c r="U21" s="1748"/>
      <c r="V21" s="1748"/>
      <c r="W21" s="1748"/>
      <c r="X21" s="1748"/>
      <c r="Y21" s="180"/>
      <c r="Z21" s="3120"/>
      <c r="AA21" s="2975"/>
      <c r="AB21" s="2975"/>
      <c r="AC21" s="2975"/>
      <c r="AD21" s="2975"/>
      <c r="AE21" s="2975"/>
      <c r="AF21" s="2975"/>
      <c r="AG21" s="2975"/>
      <c r="AH21" s="2975"/>
      <c r="AI21" s="2975"/>
      <c r="AJ21" s="2975"/>
      <c r="AK21" s="3121"/>
      <c r="AL21" s="83"/>
      <c r="AM21" s="37"/>
    </row>
    <row r="22" spans="1:56" ht="14.1" customHeight="1">
      <c r="A22" s="208"/>
      <c r="B22" s="1748"/>
      <c r="C22" s="1748"/>
      <c r="D22" s="1740"/>
      <c r="E22" s="1748"/>
      <c r="F22" s="1748"/>
      <c r="G22" s="1748"/>
      <c r="H22" s="1748"/>
      <c r="I22" s="1736"/>
      <c r="J22" s="1736"/>
      <c r="K22" s="1736"/>
      <c r="L22" s="1748"/>
      <c r="M22" s="1748"/>
      <c r="N22" s="1748"/>
      <c r="O22" s="1748"/>
      <c r="P22" s="1748"/>
      <c r="Q22" s="1748"/>
      <c r="R22" s="1755"/>
      <c r="S22" s="1755"/>
      <c r="T22" s="5"/>
      <c r="U22" s="1754"/>
      <c r="V22" s="1754"/>
      <c r="W22" s="1748"/>
      <c r="X22" s="1748"/>
      <c r="Y22" s="180"/>
      <c r="Z22" s="3120"/>
      <c r="AA22" s="2975"/>
      <c r="AB22" s="2975"/>
      <c r="AC22" s="2975"/>
      <c r="AD22" s="2975"/>
      <c r="AE22" s="2975"/>
      <c r="AF22" s="2975"/>
      <c r="AG22" s="2975"/>
      <c r="AH22" s="2975"/>
      <c r="AI22" s="2975"/>
      <c r="AJ22" s="2975"/>
      <c r="AK22" s="3121"/>
      <c r="AL22" s="83"/>
      <c r="AM22" s="37"/>
    </row>
    <row r="23" spans="1:56" ht="14.1" customHeight="1">
      <c r="A23" s="208"/>
      <c r="B23" s="1748"/>
      <c r="C23" s="1748"/>
      <c r="D23" s="1740"/>
      <c r="E23" s="1748"/>
      <c r="F23" s="1748"/>
      <c r="G23" s="1748"/>
      <c r="H23" s="1748"/>
      <c r="I23" s="1736"/>
      <c r="J23" s="1736"/>
      <c r="K23" s="1736"/>
      <c r="L23" s="1748"/>
      <c r="M23" s="1748"/>
      <c r="N23" s="1748"/>
      <c r="O23" s="1748"/>
      <c r="P23" s="1748"/>
      <c r="Q23" s="1748"/>
      <c r="R23" s="1748"/>
      <c r="S23" s="1748"/>
      <c r="T23" s="1748"/>
      <c r="U23" s="1748"/>
      <c r="V23" s="1748"/>
      <c r="W23" s="1748"/>
      <c r="X23" s="1748"/>
      <c r="Y23" s="180"/>
      <c r="Z23" s="3120" t="s">
        <v>721</v>
      </c>
      <c r="AA23" s="2975"/>
      <c r="AB23" s="2975"/>
      <c r="AC23" s="2975"/>
      <c r="AD23" s="2975"/>
      <c r="AE23" s="2975"/>
      <c r="AF23" s="2975"/>
      <c r="AG23" s="2975"/>
      <c r="AH23" s="2975"/>
      <c r="AI23" s="2975"/>
      <c r="AJ23" s="2975"/>
      <c r="AK23" s="3121"/>
      <c r="AL23" s="83"/>
      <c r="AM23" s="37"/>
    </row>
    <row r="24" spans="1:56" s="191" customFormat="1" ht="14.1" customHeight="1">
      <c r="A24" s="1773"/>
      <c r="B24" s="2466" t="s">
        <v>2184</v>
      </c>
      <c r="C24" s="2466"/>
      <c r="D24" s="2466"/>
      <c r="E24" s="2466"/>
      <c r="F24" s="2466"/>
      <c r="G24" s="2466"/>
      <c r="H24" s="2466"/>
      <c r="I24" s="2466"/>
      <c r="J24" s="2466"/>
      <c r="K24" s="2466"/>
      <c r="L24" s="2466"/>
      <c r="M24" s="2466"/>
      <c r="N24" s="2466"/>
      <c r="O24" s="2466"/>
      <c r="P24" s="2466"/>
      <c r="Q24" s="2466"/>
      <c r="R24" s="2466"/>
      <c r="S24" s="2466"/>
      <c r="T24" s="2466"/>
      <c r="U24" s="2466"/>
      <c r="V24" s="2466"/>
      <c r="W24" s="2466"/>
      <c r="X24" s="2466"/>
      <c r="Y24" s="2466"/>
      <c r="Z24" s="3120"/>
      <c r="AA24" s="2975"/>
      <c r="AB24" s="2975"/>
      <c r="AC24" s="2975"/>
      <c r="AD24" s="2975"/>
      <c r="AE24" s="2975"/>
      <c r="AF24" s="2975"/>
      <c r="AG24" s="2975"/>
      <c r="AH24" s="2975"/>
      <c r="AI24" s="2975"/>
      <c r="AJ24" s="2975"/>
      <c r="AK24" s="3121"/>
      <c r="AL24" s="212"/>
      <c r="AM24" s="2456"/>
      <c r="BA24" s="2456"/>
      <c r="BB24" s="2456"/>
      <c r="BC24" s="2456"/>
      <c r="BD24" s="2456"/>
    </row>
    <row r="25" spans="1:56" s="897" customFormat="1" ht="14.1" customHeight="1">
      <c r="A25" s="1058"/>
      <c r="B25" s="2466"/>
      <c r="C25" s="2466"/>
      <c r="D25" s="2466"/>
      <c r="E25" s="2466"/>
      <c r="F25" s="2466"/>
      <c r="G25" s="2466"/>
      <c r="H25" s="2466"/>
      <c r="I25" s="2466"/>
      <c r="J25" s="2466"/>
      <c r="K25" s="2466"/>
      <c r="L25" s="2466"/>
      <c r="M25" s="2466"/>
      <c r="N25" s="2466"/>
      <c r="O25" s="2466"/>
      <c r="P25" s="2463"/>
      <c r="Q25" s="2454"/>
      <c r="R25" s="2454"/>
      <c r="S25" s="301"/>
      <c r="T25" s="2457"/>
      <c r="U25" s="2457"/>
      <c r="V25" s="2463"/>
      <c r="W25" s="2463"/>
      <c r="X25" s="2463"/>
      <c r="Y25" s="2463"/>
      <c r="Z25" s="2226"/>
      <c r="AA25" s="1041"/>
      <c r="AB25" s="1041"/>
      <c r="AC25" s="1041"/>
      <c r="AD25" s="1041"/>
      <c r="AE25" s="1041"/>
      <c r="AF25" s="1041"/>
      <c r="AG25" s="1041"/>
      <c r="AH25" s="1041"/>
      <c r="AI25" s="1041"/>
      <c r="AJ25" s="1041"/>
      <c r="AK25" s="1042"/>
      <c r="AL25" s="920"/>
      <c r="AZ25" s="914"/>
      <c r="BA25" s="914"/>
      <c r="BB25" s="914"/>
      <c r="BC25" s="914"/>
    </row>
    <row r="26" spans="1:56" s="897" customFormat="1" ht="14.1" customHeight="1">
      <c r="A26" s="1058"/>
      <c r="B26" s="2463"/>
      <c r="C26" s="2456"/>
      <c r="D26" s="2463"/>
      <c r="E26" s="2463"/>
      <c r="F26" s="2463"/>
      <c r="G26" s="2463"/>
      <c r="H26" s="2463"/>
      <c r="I26" s="2463"/>
      <c r="J26" s="2463"/>
      <c r="K26" s="2466"/>
      <c r="L26" s="2456"/>
      <c r="M26" s="2466"/>
      <c r="N26" s="2466"/>
      <c r="O26" s="2466"/>
      <c r="P26" s="2463"/>
      <c r="Q26" s="2454"/>
      <c r="R26" s="2454"/>
      <c r="S26" s="301"/>
      <c r="T26" s="2457"/>
      <c r="U26" s="2457"/>
      <c r="V26" s="2463"/>
      <c r="W26" s="2463"/>
      <c r="X26" s="2463"/>
      <c r="Y26" s="2463"/>
      <c r="Z26" s="2226"/>
      <c r="AA26" s="1041"/>
      <c r="AB26" s="1041"/>
      <c r="AC26" s="1041"/>
      <c r="AD26" s="1041"/>
      <c r="AE26" s="1041"/>
      <c r="AF26" s="1041"/>
      <c r="AG26" s="1041"/>
      <c r="AH26" s="1041"/>
      <c r="AI26" s="1041"/>
      <c r="AJ26" s="1041"/>
      <c r="AK26" s="1042"/>
      <c r="AL26" s="920"/>
      <c r="BA26" s="914"/>
      <c r="BB26" s="914"/>
      <c r="BC26" s="914"/>
    </row>
    <row r="27" spans="1:56" s="897" customFormat="1" ht="14.1" customHeight="1">
      <c r="A27" s="1058"/>
      <c r="B27" s="2463" t="s">
        <v>2185</v>
      </c>
      <c r="C27" s="2456"/>
      <c r="D27" s="2466"/>
      <c r="E27" s="2466"/>
      <c r="F27" s="2466"/>
      <c r="G27" s="2466"/>
      <c r="H27" s="2466"/>
      <c r="I27" s="2466"/>
      <c r="J27" s="2466"/>
      <c r="K27" s="2466"/>
      <c r="L27" s="2466"/>
      <c r="M27" s="2466"/>
      <c r="N27" s="2466"/>
      <c r="O27" s="2466"/>
      <c r="P27" s="2463"/>
      <c r="Q27" s="2454"/>
      <c r="R27" s="2454"/>
      <c r="S27" s="3427"/>
      <c r="T27" s="3427"/>
      <c r="U27" s="3525" t="s">
        <v>471</v>
      </c>
      <c r="V27" s="3525"/>
      <c r="W27" s="191"/>
      <c r="X27" s="191"/>
      <c r="Y27" s="2491"/>
      <c r="Z27" s="2226"/>
      <c r="AA27" s="1041"/>
      <c r="AB27" s="1041"/>
      <c r="AC27" s="1041"/>
      <c r="AD27" s="1041"/>
      <c r="AE27" s="1041"/>
      <c r="AF27" s="1041"/>
      <c r="AG27" s="1041"/>
      <c r="AH27" s="1041"/>
      <c r="AI27" s="1041"/>
      <c r="AJ27" s="1041"/>
      <c r="AK27" s="1042"/>
      <c r="AL27" s="920"/>
    </row>
    <row r="28" spans="1:56" s="897" customFormat="1" ht="14.1" customHeight="1">
      <c r="A28" s="1058"/>
      <c r="B28" s="2466" t="s">
        <v>629</v>
      </c>
      <c r="C28" s="191"/>
      <c r="D28" s="2466"/>
      <c r="E28" s="2466"/>
      <c r="F28" s="2466"/>
      <c r="G28" s="2466"/>
      <c r="H28" s="2466"/>
      <c r="I28" s="2466"/>
      <c r="J28" s="2466"/>
      <c r="K28" s="2466"/>
      <c r="L28" s="2466"/>
      <c r="M28" s="2466"/>
      <c r="N28" s="2466"/>
      <c r="O28" s="2466"/>
      <c r="P28" s="2463"/>
      <c r="Q28" s="2454"/>
      <c r="R28" s="2454"/>
      <c r="S28" s="301"/>
      <c r="T28" s="2457"/>
      <c r="U28" s="2457"/>
      <c r="V28" s="2463"/>
      <c r="W28" s="2463"/>
      <c r="X28" s="2463"/>
      <c r="Y28" s="2463"/>
      <c r="Z28" s="1917"/>
      <c r="AA28" s="2200"/>
      <c r="AB28" s="2200"/>
      <c r="AC28" s="2200"/>
      <c r="AD28" s="2200"/>
      <c r="AE28" s="2200"/>
      <c r="AF28" s="2200"/>
      <c r="AG28" s="2200"/>
      <c r="AH28" s="2200"/>
      <c r="AI28" s="2200"/>
      <c r="AJ28" s="2200"/>
      <c r="AK28" s="1710"/>
      <c r="AL28" s="920"/>
    </row>
    <row r="29" spans="1:56" s="897" customFormat="1" ht="14.1" customHeight="1">
      <c r="A29" s="1058"/>
      <c r="B29" s="2463"/>
      <c r="C29" s="2466" t="s">
        <v>2213</v>
      </c>
      <c r="D29" s="2456"/>
      <c r="E29" s="2466"/>
      <c r="F29" s="2466"/>
      <c r="G29" s="2466"/>
      <c r="H29" s="2466"/>
      <c r="I29" s="2466"/>
      <c r="J29" s="2466"/>
      <c r="K29" s="2466"/>
      <c r="L29" s="2466"/>
      <c r="M29" s="2466"/>
      <c r="N29" s="2466"/>
      <c r="O29" s="2466"/>
      <c r="P29" s="2463"/>
      <c r="Q29" s="2454"/>
      <c r="R29" s="2454"/>
      <c r="S29" s="301"/>
      <c r="T29" s="2457"/>
      <c r="U29" s="2457"/>
      <c r="V29" s="2463"/>
      <c r="W29" s="2463"/>
      <c r="X29" s="2463"/>
      <c r="Y29" s="2463"/>
      <c r="Z29" s="1917"/>
      <c r="AA29" s="2200"/>
      <c r="AB29" s="2200"/>
      <c r="AC29" s="2200"/>
      <c r="AD29" s="2200"/>
      <c r="AE29" s="2200"/>
      <c r="AF29" s="2200"/>
      <c r="AG29" s="2200"/>
      <c r="AH29" s="2200"/>
      <c r="AI29" s="2200"/>
      <c r="AJ29" s="2200"/>
      <c r="AK29" s="1710"/>
      <c r="AL29" s="920"/>
    </row>
    <row r="30" spans="1:56" s="897" customFormat="1" ht="14.1" customHeight="1">
      <c r="A30" s="1058"/>
      <c r="B30" s="2463"/>
      <c r="C30" s="2466"/>
      <c r="D30" s="2456"/>
      <c r="E30" s="2466"/>
      <c r="F30" s="2466"/>
      <c r="G30" s="2466"/>
      <c r="H30" s="2466"/>
      <c r="I30" s="2466"/>
      <c r="J30" s="2466"/>
      <c r="K30" s="2466"/>
      <c r="L30" s="2466"/>
      <c r="M30" s="2466"/>
      <c r="N30" s="2466"/>
      <c r="O30" s="2466"/>
      <c r="P30" s="2463"/>
      <c r="Q30" s="2454"/>
      <c r="R30" s="2454"/>
      <c r="S30" s="301"/>
      <c r="T30" s="2457"/>
      <c r="U30" s="2457"/>
      <c r="V30" s="2463"/>
      <c r="W30" s="2463"/>
      <c r="X30" s="2463"/>
      <c r="Y30" s="2463"/>
      <c r="Z30" s="738" t="s">
        <v>193</v>
      </c>
      <c r="AA30" s="5981" t="s">
        <v>1663</v>
      </c>
      <c r="AB30" s="5981"/>
      <c r="AC30" s="5981"/>
      <c r="AD30" s="5981"/>
      <c r="AE30" s="5981"/>
      <c r="AF30" s="5981"/>
      <c r="AG30" s="5981"/>
      <c r="AH30" s="5981"/>
      <c r="AI30" s="5981"/>
      <c r="AJ30" s="5981"/>
      <c r="AK30" s="5982"/>
      <c r="AL30" s="920"/>
      <c r="AM30" s="914"/>
    </row>
    <row r="31" spans="1:56" s="897" customFormat="1" ht="14.1" customHeight="1">
      <c r="A31" s="1058"/>
      <c r="B31" s="889"/>
      <c r="C31" s="889" t="s">
        <v>2186</v>
      </c>
      <c r="D31" s="1007"/>
      <c r="E31" s="948"/>
      <c r="F31" s="948"/>
      <c r="G31" s="948"/>
      <c r="H31" s="948"/>
      <c r="I31" s="948"/>
      <c r="J31" s="948"/>
      <c r="K31" s="948"/>
      <c r="L31" s="948"/>
      <c r="M31" s="948"/>
      <c r="N31" s="948"/>
      <c r="O31" s="948"/>
      <c r="P31" s="898"/>
      <c r="Q31" s="2141"/>
      <c r="R31" s="2141"/>
      <c r="S31" s="910"/>
      <c r="T31" s="1209"/>
      <c r="U31" s="1209"/>
      <c r="V31" s="898"/>
      <c r="W31" s="898"/>
      <c r="X31" s="898"/>
      <c r="Y31" s="898"/>
      <c r="Z31" s="738"/>
      <c r="AA31" s="5981"/>
      <c r="AB31" s="5981"/>
      <c r="AC31" s="5981"/>
      <c r="AD31" s="5981"/>
      <c r="AE31" s="5981"/>
      <c r="AF31" s="5981"/>
      <c r="AG31" s="5981"/>
      <c r="AH31" s="5981"/>
      <c r="AI31" s="5981"/>
      <c r="AJ31" s="5981"/>
      <c r="AK31" s="5982"/>
      <c r="AL31" s="920"/>
      <c r="AM31" s="914"/>
    </row>
    <row r="32" spans="1:56" s="897" customFormat="1" ht="14.1" customHeight="1">
      <c r="A32" s="1058"/>
      <c r="B32" s="898"/>
      <c r="C32" s="914"/>
      <c r="D32" s="914"/>
      <c r="E32" s="948"/>
      <c r="F32" s="948"/>
      <c r="G32" s="948"/>
      <c r="H32" s="948"/>
      <c r="I32" s="948"/>
      <c r="J32" s="948"/>
      <c r="K32" s="948"/>
      <c r="L32" s="948"/>
      <c r="M32" s="948"/>
      <c r="N32" s="948"/>
      <c r="O32" s="948"/>
      <c r="P32" s="898"/>
      <c r="Q32" s="914"/>
      <c r="R32" s="1007"/>
      <c r="S32" s="914"/>
      <c r="T32" s="914"/>
      <c r="U32" s="914"/>
      <c r="V32" s="914"/>
      <c r="W32" s="914"/>
      <c r="X32" s="914"/>
      <c r="Y32" s="914"/>
      <c r="Z32" s="738" t="s">
        <v>193</v>
      </c>
      <c r="AA32" s="5981" t="s">
        <v>2187</v>
      </c>
      <c r="AB32" s="5981"/>
      <c r="AC32" s="5981"/>
      <c r="AD32" s="5981"/>
      <c r="AE32" s="5981"/>
      <c r="AF32" s="5981"/>
      <c r="AG32" s="5981"/>
      <c r="AH32" s="5981"/>
      <c r="AI32" s="5981"/>
      <c r="AJ32" s="5981"/>
      <c r="AK32" s="5982"/>
      <c r="AL32" s="920"/>
      <c r="AM32" s="914"/>
    </row>
    <row r="33" spans="1:66" s="897" customFormat="1" ht="14.1" customHeight="1">
      <c r="A33" s="1058"/>
      <c r="B33" s="898"/>
      <c r="C33" s="948"/>
      <c r="D33" s="914"/>
      <c r="E33" s="1063"/>
      <c r="F33" s="1063"/>
      <c r="G33" s="914"/>
      <c r="H33" s="914"/>
      <c r="I33" s="914"/>
      <c r="J33" s="914"/>
      <c r="K33" s="914"/>
      <c r="L33" s="914"/>
      <c r="M33" s="914"/>
      <c r="N33" s="914"/>
      <c r="O33" s="914"/>
      <c r="P33" s="914"/>
      <c r="Q33" s="914"/>
      <c r="R33" s="1007"/>
      <c r="S33" s="914"/>
      <c r="T33" s="914"/>
      <c r="U33" s="914"/>
      <c r="V33" s="914"/>
      <c r="W33" s="914"/>
      <c r="X33" s="914"/>
      <c r="Y33" s="914"/>
      <c r="Z33" s="758"/>
      <c r="AA33" s="5981"/>
      <c r="AB33" s="5981"/>
      <c r="AC33" s="5981"/>
      <c r="AD33" s="5981"/>
      <c r="AE33" s="5981"/>
      <c r="AF33" s="5981"/>
      <c r="AG33" s="5981"/>
      <c r="AH33" s="5981"/>
      <c r="AI33" s="5981"/>
      <c r="AJ33" s="5981"/>
      <c r="AK33" s="5982"/>
      <c r="AL33" s="920"/>
      <c r="AM33" s="914"/>
    </row>
    <row r="34" spans="1:66" s="897" customFormat="1" ht="14.1" customHeight="1">
      <c r="A34" s="1058"/>
      <c r="B34" s="898"/>
      <c r="C34" s="948"/>
      <c r="D34" s="1063"/>
      <c r="E34" s="1063"/>
      <c r="F34" s="948"/>
      <c r="G34" s="948"/>
      <c r="H34" s="5976"/>
      <c r="I34" s="5976"/>
      <c r="J34" s="5976"/>
      <c r="K34" s="5976"/>
      <c r="L34" s="5976"/>
      <c r="M34" s="5976"/>
      <c r="N34" s="5976"/>
      <c r="O34" s="5976"/>
      <c r="P34" s="5976"/>
      <c r="Q34" s="5976"/>
      <c r="R34" s="5976"/>
      <c r="S34" s="5976"/>
      <c r="T34" s="5976"/>
      <c r="U34" s="5976"/>
      <c r="V34" s="5977"/>
      <c r="W34" s="5977"/>
      <c r="X34" s="1063" t="s">
        <v>26</v>
      </c>
      <c r="Y34" s="1063"/>
      <c r="Z34" s="1096"/>
      <c r="AA34" s="1200"/>
      <c r="AB34" s="1200"/>
      <c r="AC34" s="1200"/>
      <c r="AD34" s="1200"/>
      <c r="AE34" s="1200"/>
      <c r="AF34" s="1200"/>
      <c r="AG34" s="1200"/>
      <c r="AH34" s="1200"/>
      <c r="AI34" s="1200"/>
      <c r="AJ34" s="1200"/>
      <c r="AK34" s="1093"/>
      <c r="AL34" s="920"/>
      <c r="AM34" s="914"/>
    </row>
    <row r="35" spans="1:66" s="897" customFormat="1" ht="14.1" customHeight="1">
      <c r="A35" s="1058"/>
      <c r="B35" s="898"/>
      <c r="C35" s="948"/>
      <c r="D35" s="914"/>
      <c r="E35" s="1063"/>
      <c r="F35" s="1063"/>
      <c r="G35" s="1063"/>
      <c r="H35" s="1063"/>
      <c r="I35" s="948"/>
      <c r="J35" s="948"/>
      <c r="K35" s="948"/>
      <c r="L35" s="948"/>
      <c r="M35" s="948"/>
      <c r="N35" s="889"/>
      <c r="O35" s="889"/>
      <c r="P35" s="889"/>
      <c r="Q35" s="889"/>
      <c r="R35" s="889"/>
      <c r="S35" s="889"/>
      <c r="T35" s="889"/>
      <c r="U35" s="889"/>
      <c r="V35" s="889"/>
      <c r="W35" s="889"/>
      <c r="X35" s="1063"/>
      <c r="Y35" s="1063"/>
      <c r="Z35" s="1096"/>
      <c r="AK35" s="940"/>
      <c r="AL35" s="920"/>
      <c r="AM35" s="914"/>
    </row>
    <row r="36" spans="1:66" s="897" customFormat="1" ht="14.1" customHeight="1">
      <c r="A36" s="1058"/>
      <c r="B36" s="898"/>
      <c r="C36" s="5978" t="s">
        <v>2428</v>
      </c>
      <c r="D36" s="5978"/>
      <c r="E36" s="5978"/>
      <c r="F36" s="5978"/>
      <c r="G36" s="5978"/>
      <c r="H36" s="5978"/>
      <c r="I36" s="5978"/>
      <c r="J36" s="5978"/>
      <c r="K36" s="5978"/>
      <c r="L36" s="5978"/>
      <c r="M36" s="5978"/>
      <c r="N36" s="5978"/>
      <c r="O36" s="5978"/>
      <c r="P36" s="5978"/>
      <c r="Q36" s="5978"/>
      <c r="R36" s="5978"/>
      <c r="S36" s="5978"/>
      <c r="T36" s="5978"/>
      <c r="U36" s="5978"/>
      <c r="V36" s="5978"/>
      <c r="W36" s="5978"/>
      <c r="X36" s="5978"/>
      <c r="Y36" s="5979"/>
      <c r="Z36" s="1096"/>
      <c r="AK36" s="940"/>
      <c r="AL36" s="920"/>
      <c r="AM36" s="914"/>
    </row>
    <row r="37" spans="1:66" s="897" customFormat="1" ht="14.1" customHeight="1">
      <c r="A37" s="1058"/>
      <c r="B37" s="2207"/>
      <c r="C37" s="2272"/>
      <c r="D37" s="5978" t="s">
        <v>2217</v>
      </c>
      <c r="E37" s="5978"/>
      <c r="F37" s="5978"/>
      <c r="G37" s="5978"/>
      <c r="H37" s="5978"/>
      <c r="I37" s="5978"/>
      <c r="J37" s="5978"/>
      <c r="K37" s="5978"/>
      <c r="L37" s="5978"/>
      <c r="M37" s="2272"/>
      <c r="N37" s="2272"/>
      <c r="O37" s="2272"/>
      <c r="P37" s="2272"/>
      <c r="Q37" s="2272"/>
      <c r="R37" s="2272"/>
      <c r="S37" s="2272"/>
      <c r="T37" s="2272"/>
      <c r="U37" s="2272"/>
      <c r="V37" s="2272"/>
      <c r="W37" s="2272"/>
      <c r="X37" s="2272"/>
      <c r="Y37" s="2225"/>
      <c r="Z37" s="1096"/>
      <c r="AK37" s="940"/>
      <c r="AL37" s="920"/>
      <c r="AM37" s="914"/>
    </row>
    <row r="38" spans="1:66" s="897" customFormat="1" ht="14.1" customHeight="1">
      <c r="A38" s="1058"/>
      <c r="B38" s="898"/>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5"/>
      <c r="Y38" s="2225"/>
      <c r="Z38" s="2212" t="s">
        <v>193</v>
      </c>
      <c r="AA38" s="2975" t="s">
        <v>2221</v>
      </c>
      <c r="AB38" s="2975"/>
      <c r="AC38" s="2975"/>
      <c r="AD38" s="2975"/>
      <c r="AE38" s="2975"/>
      <c r="AF38" s="2975"/>
      <c r="AG38" s="2975"/>
      <c r="AH38" s="2975"/>
      <c r="AI38" s="2975"/>
      <c r="AJ38" s="2975"/>
      <c r="AK38" s="3121"/>
      <c r="AL38" s="920"/>
      <c r="AM38" s="914"/>
    </row>
    <row r="39" spans="1:66" s="897" customFormat="1" ht="14.1" customHeight="1">
      <c r="A39" s="1058"/>
      <c r="B39" s="898"/>
      <c r="C39" s="914" t="s">
        <v>2218</v>
      </c>
      <c r="D39" s="914"/>
      <c r="E39" s="914"/>
      <c r="F39" s="914"/>
      <c r="G39" s="914"/>
      <c r="H39" s="914"/>
      <c r="I39" s="914"/>
      <c r="J39" s="914"/>
      <c r="K39" s="914"/>
      <c r="L39" s="914"/>
      <c r="M39" s="914"/>
      <c r="N39" s="914"/>
      <c r="O39" s="914"/>
      <c r="P39" s="914"/>
      <c r="Q39" s="2141"/>
      <c r="R39" s="2141"/>
      <c r="S39" s="910"/>
      <c r="T39" s="1209"/>
      <c r="U39" s="1209"/>
      <c r="V39" s="898"/>
      <c r="W39" s="914"/>
      <c r="X39" s="914"/>
      <c r="Y39" s="914"/>
      <c r="Z39" s="2212"/>
      <c r="AA39" s="2975"/>
      <c r="AB39" s="2975"/>
      <c r="AC39" s="2975"/>
      <c r="AD39" s="2975"/>
      <c r="AE39" s="2975"/>
      <c r="AF39" s="2975"/>
      <c r="AG39" s="2975"/>
      <c r="AH39" s="2975"/>
      <c r="AI39" s="2975"/>
      <c r="AJ39" s="2975"/>
      <c r="AK39" s="3121"/>
      <c r="AL39" s="920"/>
      <c r="AM39" s="914"/>
    </row>
    <row r="40" spans="1:66" s="897" customFormat="1" ht="14.1" customHeight="1">
      <c r="A40" s="1058"/>
      <c r="B40" s="898"/>
      <c r="D40" s="948"/>
      <c r="E40" s="948"/>
      <c r="F40" s="948"/>
      <c r="G40" s="948"/>
      <c r="H40" s="948"/>
      <c r="I40" s="948"/>
      <c r="J40" s="948"/>
      <c r="K40" s="948"/>
      <c r="L40" s="948"/>
      <c r="M40" s="948"/>
      <c r="N40" s="948"/>
      <c r="O40" s="948"/>
      <c r="P40" s="948"/>
      <c r="Q40" s="948"/>
      <c r="R40" s="948"/>
      <c r="S40" s="948"/>
      <c r="T40" s="948"/>
      <c r="U40" s="948"/>
      <c r="V40" s="948"/>
      <c r="W40" s="948"/>
      <c r="X40" s="948"/>
      <c r="Y40" s="948"/>
      <c r="Z40" s="2212"/>
      <c r="AA40" s="2975"/>
      <c r="AB40" s="2975"/>
      <c r="AC40" s="2975"/>
      <c r="AD40" s="2975"/>
      <c r="AE40" s="2975"/>
      <c r="AF40" s="2975"/>
      <c r="AG40" s="2975"/>
      <c r="AH40" s="2975"/>
      <c r="AI40" s="2975"/>
      <c r="AJ40" s="2975"/>
      <c r="AK40" s="3121"/>
      <c r="AL40" s="920"/>
      <c r="AM40" s="914"/>
    </row>
    <row r="41" spans="1:66" s="897" customFormat="1" ht="14.1" customHeight="1">
      <c r="A41" s="1058"/>
      <c r="B41" s="898"/>
      <c r="C41" s="5980" t="s">
        <v>2220</v>
      </c>
      <c r="D41" s="5980"/>
      <c r="E41" s="5980"/>
      <c r="F41" s="5980"/>
      <c r="G41" s="5980"/>
      <c r="H41" s="5980"/>
      <c r="I41" s="5980"/>
      <c r="J41" s="5980"/>
      <c r="K41" s="5980"/>
      <c r="L41" s="5980"/>
      <c r="M41" s="5980"/>
      <c r="N41" s="5980"/>
      <c r="O41" s="5980"/>
      <c r="P41" s="5980"/>
      <c r="Q41" s="5980"/>
      <c r="R41" s="5980"/>
      <c r="S41" s="5980"/>
      <c r="T41" s="5980"/>
      <c r="U41" s="5980"/>
      <c r="V41" s="5980"/>
      <c r="W41" s="5980"/>
      <c r="X41" s="5980"/>
      <c r="Y41" s="2211"/>
      <c r="Z41" s="2212"/>
      <c r="AA41" s="2975"/>
      <c r="AB41" s="2975"/>
      <c r="AC41" s="2975"/>
      <c r="AD41" s="2975"/>
      <c r="AE41" s="2975"/>
      <c r="AF41" s="2975"/>
      <c r="AG41" s="2975"/>
      <c r="AH41" s="2975"/>
      <c r="AI41" s="2975"/>
      <c r="AJ41" s="2975"/>
      <c r="AK41" s="3121"/>
      <c r="AL41" s="920"/>
      <c r="AM41" s="914"/>
    </row>
    <row r="42" spans="1:66" s="897" customFormat="1" ht="14.1" customHeight="1">
      <c r="A42" s="1058"/>
      <c r="B42" s="2207"/>
      <c r="C42" s="2225"/>
      <c r="D42" s="2211"/>
      <c r="E42" s="5978" t="s">
        <v>2219</v>
      </c>
      <c r="F42" s="5978"/>
      <c r="G42" s="5978"/>
      <c r="H42" s="5978"/>
      <c r="I42" s="5978"/>
      <c r="J42" s="5978"/>
      <c r="K42" s="5978"/>
      <c r="L42" s="5978"/>
      <c r="M42" s="5978"/>
      <c r="N42" s="5978"/>
      <c r="O42" s="5978"/>
      <c r="P42" s="5978"/>
      <c r="Q42" s="5978"/>
      <c r="R42" s="5978"/>
      <c r="S42" s="5978"/>
      <c r="T42" s="5978"/>
      <c r="U42" s="2211"/>
      <c r="V42" s="2211"/>
      <c r="W42" s="2211"/>
      <c r="X42" s="2211"/>
      <c r="Y42" s="2211"/>
      <c r="Z42" s="2212"/>
      <c r="AA42" s="2975"/>
      <c r="AB42" s="2975"/>
      <c r="AC42" s="2975"/>
      <c r="AD42" s="2975"/>
      <c r="AE42" s="2975"/>
      <c r="AF42" s="2975"/>
      <c r="AG42" s="2975"/>
      <c r="AH42" s="2975"/>
      <c r="AI42" s="2975"/>
      <c r="AJ42" s="2975"/>
      <c r="AK42" s="3121"/>
      <c r="AL42" s="920"/>
      <c r="AM42" s="914"/>
    </row>
    <row r="43" spans="1:66" s="897" customFormat="1" ht="14.1" customHeight="1">
      <c r="A43" s="1058"/>
      <c r="B43" s="898"/>
      <c r="C43" s="2211"/>
      <c r="D43" s="2211"/>
      <c r="E43" s="2211"/>
      <c r="F43" s="2211"/>
      <c r="G43" s="2211"/>
      <c r="H43" s="2211"/>
      <c r="I43" s="2211"/>
      <c r="J43" s="2211"/>
      <c r="K43" s="2211"/>
      <c r="L43" s="2211"/>
      <c r="M43" s="2211"/>
      <c r="N43" s="2211"/>
      <c r="O43" s="2211"/>
      <c r="P43" s="2211"/>
      <c r="Q43" s="2211"/>
      <c r="R43" s="2211"/>
      <c r="S43" s="2211"/>
      <c r="T43" s="2211"/>
      <c r="U43" s="2211"/>
      <c r="V43" s="2211"/>
      <c r="W43" s="2211"/>
      <c r="X43" s="2211"/>
      <c r="Y43" s="2211"/>
      <c r="Z43" s="1096"/>
      <c r="AA43" s="2975"/>
      <c r="AB43" s="2975"/>
      <c r="AC43" s="2975"/>
      <c r="AD43" s="2975"/>
      <c r="AE43" s="2975"/>
      <c r="AF43" s="2975"/>
      <c r="AG43" s="2975"/>
      <c r="AH43" s="2975"/>
      <c r="AI43" s="2975"/>
      <c r="AJ43" s="2975"/>
      <c r="AK43" s="3121"/>
      <c r="AL43" s="920"/>
      <c r="AM43" s="914"/>
      <c r="BM43" s="898"/>
      <c r="BN43" s="898"/>
    </row>
    <row r="44" spans="1:66" s="897" customFormat="1" ht="14.1" customHeight="1">
      <c r="A44" s="1058"/>
      <c r="B44" s="2225" t="s">
        <v>2244</v>
      </c>
      <c r="C44" s="2225"/>
      <c r="D44" s="2225"/>
      <c r="E44" s="2225"/>
      <c r="F44" s="2225"/>
      <c r="G44" s="2225"/>
      <c r="H44" s="2225"/>
      <c r="I44" s="2225"/>
      <c r="J44" s="2225"/>
      <c r="K44" s="2225"/>
      <c r="L44" s="2225"/>
      <c r="M44" s="2225"/>
      <c r="N44" s="2225"/>
      <c r="O44" s="2225"/>
      <c r="P44" s="2225"/>
      <c r="Q44" s="2225"/>
      <c r="R44" s="2225"/>
      <c r="S44" s="2225"/>
      <c r="T44" s="2225"/>
      <c r="U44" s="2225"/>
      <c r="V44" s="2225"/>
      <c r="W44" s="2225"/>
      <c r="X44" s="2225"/>
      <c r="Y44" s="2225"/>
      <c r="Z44" s="1096"/>
      <c r="AA44" s="1200"/>
      <c r="AB44" s="1200"/>
      <c r="AC44" s="1200"/>
      <c r="AD44" s="1200"/>
      <c r="AE44" s="1200"/>
      <c r="AF44" s="1200"/>
      <c r="AG44" s="1200"/>
      <c r="AH44" s="1200"/>
      <c r="AI44" s="1200"/>
      <c r="AJ44" s="1200"/>
      <c r="AK44" s="1093"/>
      <c r="AL44" s="920"/>
      <c r="AM44" s="914"/>
      <c r="BM44" s="898"/>
      <c r="BN44" s="898"/>
    </row>
    <row r="45" spans="1:66" s="897" customFormat="1" ht="14.1" customHeight="1">
      <c r="A45" s="1058"/>
      <c r="B45" s="2225"/>
      <c r="C45" s="2225" t="s">
        <v>2245</v>
      </c>
      <c r="D45" s="2225"/>
      <c r="E45" s="2225"/>
      <c r="F45" s="2225"/>
      <c r="G45" s="2225"/>
      <c r="H45" s="2225"/>
      <c r="I45" s="2225"/>
      <c r="J45" s="2225"/>
      <c r="K45" s="2225"/>
      <c r="L45" s="2225"/>
      <c r="M45" s="2225"/>
      <c r="N45" s="2225"/>
      <c r="O45" s="2225"/>
      <c r="P45" s="2225"/>
      <c r="Q45" s="2225"/>
      <c r="R45" s="2225"/>
      <c r="S45" s="2225"/>
      <c r="T45" s="2225"/>
      <c r="U45" s="2225"/>
      <c r="V45" s="2225"/>
      <c r="W45" s="2225"/>
      <c r="X45" s="2225"/>
      <c r="Y45" s="2225"/>
      <c r="Z45" s="1096"/>
      <c r="AA45" s="1200"/>
      <c r="AB45" s="1200"/>
      <c r="AC45" s="1200"/>
      <c r="AD45" s="1200"/>
      <c r="AE45" s="1200"/>
      <c r="AF45" s="1200"/>
      <c r="AG45" s="1200"/>
      <c r="AH45" s="1200"/>
      <c r="AI45" s="1200"/>
      <c r="AJ45" s="1200"/>
      <c r="AK45" s="1093"/>
      <c r="AL45" s="920"/>
      <c r="AM45" s="914"/>
      <c r="BM45" s="2207"/>
      <c r="BN45" s="2207"/>
    </row>
    <row r="46" spans="1:66" s="897" customFormat="1" ht="14.1" customHeight="1">
      <c r="A46" s="1058"/>
      <c r="B46" s="898"/>
      <c r="C46" s="898"/>
      <c r="D46" s="4324"/>
      <c r="E46" s="4324"/>
      <c r="F46" s="4324"/>
      <c r="G46" s="4324"/>
      <c r="H46" s="4324"/>
      <c r="I46" s="4324"/>
      <c r="J46" s="4324"/>
      <c r="K46" s="4324"/>
      <c r="L46" s="4324"/>
      <c r="M46" s="4324"/>
      <c r="N46" s="4324"/>
      <c r="O46" s="4324"/>
      <c r="P46" s="4324"/>
      <c r="Q46" s="4324"/>
      <c r="R46" s="4324"/>
      <c r="S46" s="4324"/>
      <c r="T46" s="4324"/>
      <c r="U46" s="4324"/>
      <c r="V46" s="4324"/>
      <c r="W46" s="4324"/>
      <c r="X46" s="4324"/>
      <c r="Y46" s="2142"/>
      <c r="Z46" s="1096"/>
      <c r="AA46" s="1200"/>
      <c r="AB46" s="1200"/>
      <c r="AC46" s="1200"/>
      <c r="AD46" s="1200"/>
      <c r="AE46" s="1200"/>
      <c r="AF46" s="1200"/>
      <c r="AG46" s="1200"/>
      <c r="AH46" s="1200"/>
      <c r="AI46" s="1200"/>
      <c r="AJ46" s="1200"/>
      <c r="AK46" s="1093"/>
      <c r="AL46" s="920"/>
      <c r="AM46" s="914"/>
    </row>
    <row r="47" spans="1:66" s="897" customFormat="1" ht="14.1" customHeight="1">
      <c r="A47" s="1058"/>
      <c r="B47" s="898"/>
      <c r="C47" s="898"/>
      <c r="D47" s="4324"/>
      <c r="E47" s="4324"/>
      <c r="F47" s="4324"/>
      <c r="G47" s="4324"/>
      <c r="H47" s="4324"/>
      <c r="I47" s="4324"/>
      <c r="J47" s="4324"/>
      <c r="K47" s="4324"/>
      <c r="L47" s="4324"/>
      <c r="M47" s="4324"/>
      <c r="N47" s="4324"/>
      <c r="O47" s="4324"/>
      <c r="P47" s="4324"/>
      <c r="Q47" s="4324"/>
      <c r="R47" s="4324"/>
      <c r="S47" s="4324"/>
      <c r="T47" s="4324"/>
      <c r="U47" s="4324"/>
      <c r="V47" s="4324"/>
      <c r="W47" s="4324"/>
      <c r="X47" s="4324"/>
      <c r="Y47" s="2142"/>
      <c r="Z47" s="1766"/>
      <c r="AA47" s="2213"/>
      <c r="AB47" s="2213"/>
      <c r="AC47" s="2213"/>
      <c r="AD47" s="2213"/>
      <c r="AE47" s="2213"/>
      <c r="AF47" s="2213"/>
      <c r="AG47" s="2213"/>
      <c r="AH47" s="2213"/>
      <c r="AI47" s="2213"/>
      <c r="AJ47" s="2213"/>
      <c r="AK47" s="1093"/>
      <c r="AL47" s="920"/>
      <c r="AM47" s="914"/>
    </row>
    <row r="48" spans="1:66" s="897" customFormat="1" ht="14.1" customHeight="1">
      <c r="A48" s="208"/>
      <c r="B48" s="1748"/>
      <c r="C48" s="1748"/>
      <c r="D48" s="1752"/>
      <c r="E48" s="1752"/>
      <c r="F48" s="1752"/>
      <c r="G48" s="1752"/>
      <c r="H48" s="1752"/>
      <c r="I48" s="1752"/>
      <c r="J48" s="1752"/>
      <c r="K48" s="1752"/>
      <c r="L48" s="1752"/>
      <c r="M48" s="1752"/>
      <c r="N48" s="1752"/>
      <c r="O48" s="1752"/>
      <c r="P48" s="1752"/>
      <c r="Q48" s="1752"/>
      <c r="R48" s="1752"/>
      <c r="S48" s="1752"/>
      <c r="T48" s="1752"/>
      <c r="U48" s="1752"/>
      <c r="V48" s="1752"/>
      <c r="W48" s="1752"/>
      <c r="X48" s="1752"/>
      <c r="Y48" s="319"/>
      <c r="Z48" s="1766"/>
      <c r="AA48" s="2213"/>
      <c r="AB48" s="2213"/>
      <c r="AC48" s="2213"/>
      <c r="AD48" s="2213"/>
      <c r="AE48" s="2213"/>
      <c r="AF48" s="2213"/>
      <c r="AG48" s="2213"/>
      <c r="AH48" s="2213"/>
      <c r="AI48" s="2213"/>
      <c r="AJ48" s="2213"/>
      <c r="AK48" s="1093"/>
      <c r="AL48" s="920"/>
      <c r="AM48" s="914"/>
    </row>
    <row r="49" spans="1:39" s="191" customFormat="1" ht="14.1" customHeight="1">
      <c r="A49" s="208"/>
      <c r="B49" s="1753" t="s">
        <v>1743</v>
      </c>
      <c r="C49" s="1753"/>
      <c r="D49" s="1753"/>
      <c r="E49" s="1753"/>
      <c r="F49" s="1753"/>
      <c r="G49" s="1753"/>
      <c r="H49" s="1753"/>
      <c r="I49" s="1753"/>
      <c r="J49" s="1753"/>
      <c r="K49" s="1753"/>
      <c r="L49" s="1753"/>
      <c r="M49" s="1753"/>
      <c r="N49" s="1753"/>
      <c r="O49" s="1753"/>
      <c r="P49" s="1753"/>
      <c r="Q49" s="1755"/>
      <c r="R49" s="1755"/>
      <c r="S49" s="5"/>
      <c r="T49" s="1754"/>
      <c r="U49" s="1754"/>
      <c r="V49" s="1748"/>
      <c r="W49" s="1748"/>
      <c r="X49" s="1748"/>
      <c r="Y49" s="209"/>
      <c r="Z49" s="559"/>
      <c r="AA49" s="1734"/>
      <c r="AB49" s="1734"/>
      <c r="AC49" s="1734"/>
      <c r="AD49" s="1734"/>
      <c r="AE49" s="1734"/>
      <c r="AF49" s="1734"/>
      <c r="AG49" s="1734"/>
      <c r="AH49" s="1734"/>
      <c r="AI49" s="1734"/>
      <c r="AJ49" s="1734"/>
      <c r="AK49" s="320"/>
      <c r="AL49" s="212"/>
    </row>
    <row r="50" spans="1:39" ht="14.1" customHeight="1">
      <c r="A50" s="208"/>
      <c r="B50" s="1753"/>
      <c r="C50" s="1753"/>
      <c r="D50" s="1753"/>
      <c r="E50" s="1753"/>
      <c r="F50" s="1753"/>
      <c r="G50" s="1753"/>
      <c r="H50" s="1753"/>
      <c r="I50" s="1753"/>
      <c r="J50" s="1753"/>
      <c r="K50" s="1753"/>
      <c r="L50" s="1753"/>
      <c r="M50" s="1753"/>
      <c r="N50" s="1753"/>
      <c r="O50" s="1753"/>
      <c r="P50" s="1753"/>
      <c r="Q50" s="1755"/>
      <c r="R50" s="1755"/>
      <c r="S50" s="5"/>
      <c r="T50" s="1754"/>
      <c r="U50" s="1754"/>
      <c r="V50" s="1748"/>
      <c r="W50" s="1748"/>
      <c r="X50" s="1748"/>
      <c r="Y50" s="209"/>
      <c r="Z50" s="213"/>
      <c r="AA50" s="1750"/>
      <c r="AB50" s="50"/>
      <c r="AC50" s="50"/>
      <c r="AD50" s="50"/>
      <c r="AE50" s="50"/>
      <c r="AF50" s="50"/>
      <c r="AG50" s="50"/>
      <c r="AH50" s="50"/>
      <c r="AI50" s="50"/>
      <c r="AJ50" s="50"/>
      <c r="AK50" s="373"/>
      <c r="AL50" s="83"/>
    </row>
    <row r="51" spans="1:39" ht="14.1" customHeight="1">
      <c r="A51" s="208"/>
      <c r="B51" s="1748"/>
      <c r="C51" s="1748" t="s">
        <v>2247</v>
      </c>
      <c r="D51" s="1740"/>
      <c r="E51" s="1753"/>
      <c r="F51" s="1740"/>
      <c r="G51" s="1740"/>
      <c r="H51" s="1740"/>
      <c r="I51" s="1740"/>
      <c r="J51" s="1753"/>
      <c r="K51" s="1753"/>
      <c r="L51" s="1753"/>
      <c r="M51" s="54"/>
      <c r="N51" s="1755"/>
      <c r="O51" s="1755"/>
      <c r="P51" s="5"/>
      <c r="Q51" s="1753"/>
      <c r="R51" s="1753"/>
      <c r="S51" s="1753"/>
      <c r="T51" s="1748"/>
      <c r="U51" s="1748"/>
      <c r="V51" s="1748"/>
      <c r="W51" s="1748"/>
      <c r="X51" s="1753"/>
      <c r="Y51" s="209"/>
      <c r="Z51" s="213"/>
      <c r="AA51" s="1750"/>
      <c r="AB51" s="50"/>
      <c r="AC51" s="50"/>
      <c r="AD51" s="50"/>
      <c r="AE51" s="50"/>
      <c r="AF51" s="50"/>
      <c r="AG51" s="50"/>
      <c r="AH51" s="50"/>
      <c r="AI51" s="50"/>
      <c r="AJ51" s="50"/>
      <c r="AK51" s="373"/>
      <c r="AL51" s="83"/>
    </row>
    <row r="52" spans="1:39" ht="14.1" customHeight="1">
      <c r="A52" s="208"/>
      <c r="B52" s="1748"/>
      <c r="C52" s="1748" t="s">
        <v>2246</v>
      </c>
      <c r="D52" s="1740"/>
      <c r="E52" s="1753"/>
      <c r="F52" s="1740"/>
      <c r="G52" s="1740"/>
      <c r="H52" s="1740"/>
      <c r="I52" s="1740"/>
      <c r="J52" s="1753"/>
      <c r="K52" s="1753"/>
      <c r="L52" s="1753"/>
      <c r="M52" s="54"/>
      <c r="N52" s="1755"/>
      <c r="O52" s="1755"/>
      <c r="P52" s="5"/>
      <c r="Q52" s="1755"/>
      <c r="R52" s="1755"/>
      <c r="S52" s="5"/>
      <c r="T52" s="1754"/>
      <c r="U52" s="1754"/>
      <c r="V52" s="1748"/>
      <c r="W52" s="1748"/>
      <c r="X52" s="1748"/>
      <c r="Y52" s="209"/>
      <c r="Z52" s="228" t="s">
        <v>12</v>
      </c>
      <c r="AA52" s="5970" t="s">
        <v>1664</v>
      </c>
      <c r="AB52" s="5970"/>
      <c r="AC52" s="5970"/>
      <c r="AD52" s="5970"/>
      <c r="AE52" s="5970"/>
      <c r="AF52" s="5970"/>
      <c r="AG52" s="5970"/>
      <c r="AH52" s="5970"/>
      <c r="AI52" s="5970"/>
      <c r="AJ52" s="5970"/>
      <c r="AK52" s="5971"/>
      <c r="AL52" s="83"/>
    </row>
    <row r="53" spans="1:39" ht="14.1" customHeight="1">
      <c r="A53" s="208"/>
      <c r="B53" s="1748"/>
      <c r="C53" s="1748"/>
      <c r="D53" s="1740"/>
      <c r="E53" s="1753"/>
      <c r="F53" s="1740"/>
      <c r="G53" s="1740"/>
      <c r="H53" s="1740"/>
      <c r="I53" s="1740"/>
      <c r="J53" s="1753"/>
      <c r="K53" s="1753"/>
      <c r="L53" s="1753"/>
      <c r="M53" s="54"/>
      <c r="N53" s="1755"/>
      <c r="O53" s="1755"/>
      <c r="P53" s="5"/>
      <c r="Q53" s="1755"/>
      <c r="R53" s="1755"/>
      <c r="S53" s="5"/>
      <c r="T53" s="1754"/>
      <c r="U53" s="1754"/>
      <c r="V53" s="1748"/>
      <c r="W53" s="1748"/>
      <c r="X53" s="1748"/>
      <c r="Y53" s="209"/>
      <c r="Z53" s="228"/>
      <c r="AA53" s="5970"/>
      <c r="AB53" s="5970"/>
      <c r="AC53" s="5970"/>
      <c r="AD53" s="5970"/>
      <c r="AE53" s="5970"/>
      <c r="AF53" s="5970"/>
      <c r="AG53" s="5970"/>
      <c r="AH53" s="5970"/>
      <c r="AI53" s="5970"/>
      <c r="AJ53" s="5970"/>
      <c r="AK53" s="5971"/>
      <c r="AL53" s="83"/>
    </row>
    <row r="54" spans="1:39" ht="14.1" customHeight="1">
      <c r="A54" s="208"/>
      <c r="B54" s="1753" t="s">
        <v>2249</v>
      </c>
      <c r="C54" s="1740"/>
      <c r="D54" s="1740"/>
      <c r="E54" s="1740"/>
      <c r="F54" s="1740"/>
      <c r="G54" s="1740"/>
      <c r="H54" s="1740"/>
      <c r="I54" s="1740"/>
      <c r="J54" s="1740"/>
      <c r="K54" s="1740"/>
      <c r="L54" s="1740"/>
      <c r="M54" s="1740"/>
      <c r="N54" s="1740"/>
      <c r="O54" s="1740"/>
      <c r="P54" s="1740"/>
      <c r="Q54" s="1740"/>
      <c r="R54" s="1740"/>
      <c r="S54" s="1740"/>
      <c r="T54" s="1740"/>
      <c r="U54" s="1740"/>
      <c r="V54" s="1740"/>
      <c r="W54" s="1740"/>
      <c r="X54" s="1740"/>
      <c r="Y54" s="209"/>
      <c r="Z54" s="216"/>
      <c r="AA54" s="1750"/>
      <c r="AB54" s="1750"/>
      <c r="AC54" s="1750"/>
      <c r="AD54" s="1750"/>
      <c r="AE54" s="1750"/>
      <c r="AF54" s="1750"/>
      <c r="AG54" s="1750"/>
      <c r="AH54" s="1750"/>
      <c r="AI54" s="1750"/>
      <c r="AJ54" s="1750"/>
      <c r="AK54" s="320"/>
      <c r="AL54" s="83"/>
    </row>
    <row r="55" spans="1:39" ht="14.1" customHeight="1">
      <c r="A55" s="208"/>
      <c r="B55" s="2262"/>
      <c r="C55" s="2258" t="s">
        <v>2248</v>
      </c>
      <c r="D55" s="2258"/>
      <c r="E55" s="2258"/>
      <c r="F55" s="2258"/>
      <c r="G55" s="2258"/>
      <c r="H55" s="2258"/>
      <c r="I55" s="2258"/>
      <c r="J55" s="2258"/>
      <c r="K55" s="2258"/>
      <c r="L55" s="2258"/>
      <c r="M55" s="2258"/>
      <c r="N55" s="2258"/>
      <c r="O55" s="2258"/>
      <c r="P55" s="2258"/>
      <c r="Q55" s="2258"/>
      <c r="R55" s="2258"/>
      <c r="S55" s="2258"/>
      <c r="T55" s="2258"/>
      <c r="U55" s="2258"/>
      <c r="V55" s="2258"/>
      <c r="W55" s="2258"/>
      <c r="X55" s="2258"/>
      <c r="Y55" s="209"/>
      <c r="Z55" s="2264"/>
      <c r="AA55" s="2261"/>
      <c r="AB55" s="2261"/>
      <c r="AC55" s="2261"/>
      <c r="AD55" s="2261"/>
      <c r="AE55" s="2261"/>
      <c r="AF55" s="2261"/>
      <c r="AG55" s="2261"/>
      <c r="AH55" s="2261"/>
      <c r="AI55" s="2261"/>
      <c r="AJ55" s="2261"/>
      <c r="AK55" s="320"/>
      <c r="AL55" s="83"/>
    </row>
    <row r="56" spans="1:39" ht="14.1" customHeight="1">
      <c r="A56" s="208"/>
      <c r="B56" s="1740"/>
      <c r="C56" s="1740"/>
      <c r="D56" s="1740"/>
      <c r="E56" s="1740"/>
      <c r="F56" s="1740"/>
      <c r="G56" s="1740"/>
      <c r="H56" s="1740"/>
      <c r="I56" s="1740"/>
      <c r="J56" s="1740"/>
      <c r="K56" s="1740"/>
      <c r="L56" s="1740"/>
      <c r="M56" s="1740"/>
      <c r="N56" s="1740"/>
      <c r="O56" s="1740"/>
      <c r="P56" s="1740"/>
      <c r="Q56" s="1755"/>
      <c r="R56" s="1755"/>
      <c r="S56" s="5"/>
      <c r="T56" s="1754"/>
      <c r="U56" s="1754"/>
      <c r="V56" s="1748"/>
      <c r="W56" s="1748"/>
      <c r="X56" s="1748"/>
      <c r="Y56" s="209"/>
      <c r="Z56" s="228"/>
      <c r="AA56" s="1750"/>
      <c r="AB56" s="1750"/>
      <c r="AC56" s="50"/>
      <c r="AD56" s="50"/>
      <c r="AE56" s="50"/>
      <c r="AF56" s="50"/>
      <c r="AG56" s="50"/>
      <c r="AH56" s="1750"/>
      <c r="AI56" s="1750"/>
      <c r="AJ56" s="1750"/>
      <c r="AK56" s="320"/>
      <c r="AL56" s="83"/>
    </row>
    <row r="57" spans="1:39" ht="14.1" customHeight="1">
      <c r="A57" s="208"/>
      <c r="B57" s="1740"/>
      <c r="C57" s="1740"/>
      <c r="D57" s="1740"/>
      <c r="E57" s="1740"/>
      <c r="F57" s="1740"/>
      <c r="G57" s="1740"/>
      <c r="H57" s="1740"/>
      <c r="I57" s="1740"/>
      <c r="J57" s="1740"/>
      <c r="K57" s="1740"/>
      <c r="L57" s="1740"/>
      <c r="M57" s="1740"/>
      <c r="N57" s="1740"/>
      <c r="O57" s="1740"/>
      <c r="P57" s="1740"/>
      <c r="Q57" s="1755"/>
      <c r="R57" s="1755"/>
      <c r="S57" s="5"/>
      <c r="T57" s="1754"/>
      <c r="U57" s="1754"/>
      <c r="V57" s="1748"/>
      <c r="W57" s="1748"/>
      <c r="X57" s="1748"/>
      <c r="Y57" s="209"/>
      <c r="Z57" s="1750"/>
      <c r="AA57" s="50"/>
      <c r="AB57" s="1750"/>
      <c r="AC57" s="50"/>
      <c r="AD57" s="50"/>
      <c r="AE57" s="50"/>
      <c r="AF57" s="50"/>
      <c r="AG57" s="50"/>
      <c r="AH57" s="1750"/>
      <c r="AI57" s="1750"/>
      <c r="AJ57" s="1750"/>
      <c r="AK57" s="320"/>
      <c r="AL57" s="83"/>
      <c r="AM57" s="37"/>
    </row>
    <row r="58" spans="1:39" ht="14.1" customHeight="1">
      <c r="A58" s="208"/>
      <c r="B58" s="1753" t="s">
        <v>1744</v>
      </c>
      <c r="C58" s="1740"/>
      <c r="D58" s="1740"/>
      <c r="E58" s="1740"/>
      <c r="F58" s="1740"/>
      <c r="G58" s="1740"/>
      <c r="H58" s="1740"/>
      <c r="I58" s="1740"/>
      <c r="J58" s="1740"/>
      <c r="K58" s="1740"/>
      <c r="L58" s="1740"/>
      <c r="M58" s="1740"/>
      <c r="N58" s="1740"/>
      <c r="O58" s="1740"/>
      <c r="P58" s="1740"/>
      <c r="Q58" s="1755"/>
      <c r="R58" s="1755"/>
      <c r="S58" s="5"/>
      <c r="T58" s="1754"/>
      <c r="U58" s="1754"/>
      <c r="V58" s="1748"/>
      <c r="W58" s="1748"/>
      <c r="X58" s="1748"/>
      <c r="Y58" s="209"/>
      <c r="Z58" s="1750"/>
      <c r="AA58" s="50"/>
      <c r="AB58" s="1750"/>
      <c r="AC58" s="50"/>
      <c r="AD58" s="50"/>
      <c r="AE58" s="50"/>
      <c r="AF58" s="50"/>
      <c r="AG58" s="50"/>
      <c r="AH58" s="1750"/>
      <c r="AI58" s="1750"/>
      <c r="AJ58" s="1750"/>
      <c r="AK58" s="320"/>
      <c r="AL58" s="83"/>
      <c r="AM58" s="37"/>
    </row>
    <row r="59" spans="1:39" ht="14.25">
      <c r="A59" s="208"/>
      <c r="B59" s="1753"/>
      <c r="C59" s="1740"/>
      <c r="D59" s="1740"/>
      <c r="E59" s="1740"/>
      <c r="F59" s="1740"/>
      <c r="G59" s="1740"/>
      <c r="H59" s="1740"/>
      <c r="I59" s="1740"/>
      <c r="J59" s="1740"/>
      <c r="K59" s="1740"/>
      <c r="L59" s="1740"/>
      <c r="M59" s="1740"/>
      <c r="N59" s="1740"/>
      <c r="O59" s="1740"/>
      <c r="P59" s="1740"/>
      <c r="Q59" s="1755"/>
      <c r="R59" s="1755"/>
      <c r="S59" s="5"/>
      <c r="T59" s="1754"/>
      <c r="U59" s="1754"/>
      <c r="V59" s="1748"/>
      <c r="W59" s="1748"/>
      <c r="X59" s="1748"/>
      <c r="Y59" s="209"/>
      <c r="Z59" s="352"/>
      <c r="AA59" s="352"/>
      <c r="AB59" s="352"/>
      <c r="AC59" s="352"/>
      <c r="AD59" s="352"/>
      <c r="AE59" s="352"/>
      <c r="AF59" s="352"/>
      <c r="AG59" s="352"/>
      <c r="AH59" s="352"/>
      <c r="AI59" s="352"/>
      <c r="AJ59" s="352"/>
      <c r="AK59" s="360"/>
      <c r="AL59" s="83"/>
    </row>
    <row r="60" spans="1:39" ht="14.25">
      <c r="A60" s="208"/>
      <c r="B60" s="737" t="s">
        <v>722</v>
      </c>
      <c r="C60" s="1748"/>
      <c r="D60" s="1748"/>
      <c r="E60" s="1748"/>
      <c r="F60" s="1748"/>
      <c r="G60" s="1748"/>
      <c r="H60" s="1748"/>
      <c r="I60" s="1748"/>
      <c r="J60" s="1748"/>
      <c r="K60" s="1748"/>
      <c r="L60" s="1748"/>
      <c r="M60" s="1748"/>
      <c r="N60" s="1748"/>
      <c r="O60" s="1748"/>
      <c r="P60" s="1748"/>
      <c r="Q60" s="1755"/>
      <c r="R60" s="1755"/>
      <c r="S60" s="5"/>
      <c r="T60" s="1754"/>
      <c r="U60" s="1754"/>
      <c r="V60" s="1748"/>
      <c r="W60" s="1748"/>
      <c r="X60" s="1748"/>
      <c r="Y60" s="209"/>
      <c r="Z60" s="1740"/>
      <c r="AA60" s="1740"/>
      <c r="AB60" s="1740"/>
      <c r="AC60" s="1740"/>
      <c r="AD60" s="1740"/>
      <c r="AE60" s="1740"/>
      <c r="AF60" s="1740"/>
      <c r="AG60" s="1740"/>
      <c r="AH60" s="1740"/>
      <c r="AI60" s="1740"/>
      <c r="AJ60" s="1740"/>
      <c r="AK60" s="211"/>
      <c r="AL60" s="83"/>
    </row>
    <row r="61" spans="1:39" ht="14.25">
      <c r="A61" s="208"/>
      <c r="B61" s="507" t="s">
        <v>248</v>
      </c>
      <c r="C61" s="1740" t="s">
        <v>723</v>
      </c>
      <c r="D61" s="1740"/>
      <c r="E61" s="1740"/>
      <c r="F61" s="1740"/>
      <c r="G61" s="1740"/>
      <c r="H61" s="1740"/>
      <c r="I61" s="1740"/>
      <c r="J61" s="1740"/>
      <c r="K61" s="1740"/>
      <c r="L61" s="1740"/>
      <c r="M61" s="1740"/>
      <c r="N61" s="1740"/>
      <c r="O61" s="1740"/>
      <c r="P61" s="1740"/>
      <c r="Q61" s="1755"/>
      <c r="R61" s="1755"/>
      <c r="S61" s="5"/>
      <c r="T61" s="1754"/>
      <c r="U61" s="1754"/>
      <c r="V61" s="1748"/>
      <c r="W61" s="1748"/>
      <c r="X61" s="1748"/>
      <c r="Y61" s="209"/>
      <c r="Z61" s="1740"/>
      <c r="AA61" s="1740"/>
      <c r="AB61" s="1740"/>
      <c r="AC61" s="1740"/>
      <c r="AD61" s="1740"/>
      <c r="AE61" s="1740"/>
      <c r="AF61" s="1740"/>
      <c r="AG61" s="1740"/>
      <c r="AH61" s="1740"/>
      <c r="AI61" s="1740"/>
      <c r="AJ61" s="1740"/>
      <c r="AK61" s="211"/>
      <c r="AL61" s="83"/>
    </row>
    <row r="62" spans="1:39">
      <c r="A62" s="208"/>
      <c r="B62" s="1748"/>
      <c r="C62" s="1748"/>
      <c r="D62" s="4674"/>
      <c r="E62" s="4674"/>
      <c r="F62" s="4674"/>
      <c r="G62" s="4674"/>
      <c r="H62" s="4674"/>
      <c r="I62" s="4674"/>
      <c r="J62" s="4674"/>
      <c r="K62" s="4674"/>
      <c r="L62" s="4674"/>
      <c r="M62" s="4674"/>
      <c r="N62" s="4674"/>
      <c r="O62" s="4674"/>
      <c r="P62" s="4674"/>
      <c r="Q62" s="4674"/>
      <c r="R62" s="4674"/>
      <c r="S62" s="4674"/>
      <c r="T62" s="4674"/>
      <c r="U62" s="4674"/>
      <c r="V62" s="4674"/>
      <c r="W62" s="4674"/>
      <c r="X62" s="4674"/>
      <c r="Y62" s="316"/>
      <c r="Z62" s="1740"/>
      <c r="AA62" s="1740"/>
      <c r="AB62" s="1740"/>
      <c r="AC62" s="1740"/>
      <c r="AD62" s="1740"/>
      <c r="AE62" s="1740"/>
      <c r="AF62" s="1740"/>
      <c r="AG62" s="1740"/>
      <c r="AH62" s="1740"/>
      <c r="AI62" s="1740"/>
      <c r="AJ62" s="1740"/>
      <c r="AK62" s="211"/>
      <c r="AL62" s="83"/>
    </row>
    <row r="63" spans="1:39" ht="14.1" customHeight="1">
      <c r="A63" s="208"/>
      <c r="B63" s="1748"/>
      <c r="C63" s="1748"/>
      <c r="D63" s="4674"/>
      <c r="E63" s="4674"/>
      <c r="F63" s="4674"/>
      <c r="G63" s="4674"/>
      <c r="H63" s="4674"/>
      <c r="I63" s="4674"/>
      <c r="J63" s="4674"/>
      <c r="K63" s="4674"/>
      <c r="L63" s="4674"/>
      <c r="M63" s="4674"/>
      <c r="N63" s="4674"/>
      <c r="O63" s="4674"/>
      <c r="P63" s="4674"/>
      <c r="Q63" s="4674"/>
      <c r="R63" s="4674"/>
      <c r="S63" s="4674"/>
      <c r="T63" s="4674"/>
      <c r="U63" s="4674"/>
      <c r="V63" s="4674"/>
      <c r="W63" s="4674"/>
      <c r="X63" s="4674"/>
      <c r="Y63" s="316"/>
      <c r="Z63" s="317"/>
      <c r="AA63" s="318"/>
      <c r="AB63" s="318"/>
      <c r="AC63" s="318"/>
      <c r="AD63" s="318"/>
      <c r="AE63" s="318"/>
      <c r="AF63" s="318"/>
      <c r="AG63" s="318"/>
      <c r="AH63" s="318"/>
      <c r="AI63" s="318"/>
      <c r="AJ63" s="318"/>
      <c r="AK63" s="320"/>
      <c r="AL63" s="83"/>
      <c r="AM63" s="37"/>
    </row>
    <row r="64" spans="1:39" ht="14.1" customHeight="1" thickBot="1">
      <c r="A64" s="229"/>
      <c r="B64" s="77"/>
      <c r="C64" s="231"/>
      <c r="D64" s="231"/>
      <c r="E64" s="231"/>
      <c r="F64" s="231"/>
      <c r="G64" s="231"/>
      <c r="H64" s="231"/>
      <c r="I64" s="231"/>
      <c r="J64" s="231"/>
      <c r="K64" s="231"/>
      <c r="L64" s="231"/>
      <c r="M64" s="231"/>
      <c r="N64" s="231"/>
      <c r="O64" s="231"/>
      <c r="P64" s="231"/>
      <c r="Q64" s="321"/>
      <c r="R64" s="321"/>
      <c r="S64" s="322"/>
      <c r="T64" s="323"/>
      <c r="U64" s="323"/>
      <c r="V64" s="230"/>
      <c r="W64" s="230"/>
      <c r="X64" s="230"/>
      <c r="Y64" s="671"/>
      <c r="Z64" s="2279"/>
      <c r="AA64" s="2280"/>
      <c r="AB64" s="2280"/>
      <c r="AC64" s="2280"/>
      <c r="AD64" s="2280"/>
      <c r="AE64" s="2280"/>
      <c r="AF64" s="2280"/>
      <c r="AG64" s="2280"/>
      <c r="AH64" s="2280"/>
      <c r="AI64" s="2280"/>
      <c r="AJ64" s="2280"/>
      <c r="AK64" s="2281"/>
      <c r="AL64" s="83"/>
      <c r="AM64" s="37"/>
    </row>
    <row r="65" spans="1:39" ht="14.1" customHeight="1">
      <c r="A65" s="1299"/>
      <c r="B65" s="1299"/>
      <c r="C65" s="1299"/>
      <c r="D65" s="43"/>
      <c r="E65" s="1299"/>
      <c r="F65" s="1299"/>
      <c r="G65" s="1299"/>
      <c r="H65" s="1299"/>
      <c r="I65" s="1299"/>
      <c r="J65" s="1299"/>
      <c r="K65" s="1299"/>
      <c r="L65" s="1299"/>
      <c r="M65" s="1299"/>
      <c r="N65" s="1299"/>
      <c r="O65" s="1299"/>
      <c r="P65" s="1299"/>
      <c r="Q65" s="43"/>
      <c r="R65" s="49"/>
      <c r="S65" s="49"/>
      <c r="T65" s="49"/>
      <c r="U65" s="49"/>
      <c r="V65" s="49"/>
      <c r="W65" s="49"/>
      <c r="X65" s="49"/>
      <c r="Y65" s="1299"/>
      <c r="Z65" s="1269"/>
      <c r="AA65" s="1416"/>
      <c r="AB65" s="1299"/>
      <c r="AC65" s="1299"/>
      <c r="AD65" s="1299"/>
      <c r="AE65" s="1299"/>
      <c r="AF65" s="1299"/>
      <c r="AG65" s="1299"/>
      <c r="AH65" s="1299"/>
      <c r="AI65" s="1299"/>
      <c r="AJ65" s="1299"/>
      <c r="AK65" s="326"/>
      <c r="AL65" s="43"/>
      <c r="AM65" s="43"/>
    </row>
    <row r="66" spans="1:39" ht="14.1" customHeight="1">
      <c r="A66" s="1299"/>
      <c r="B66" s="1299"/>
      <c r="C66" s="43"/>
      <c r="D66" s="43"/>
      <c r="E66" s="1299"/>
      <c r="F66" s="1299"/>
      <c r="G66" s="1299"/>
      <c r="H66" s="1299"/>
      <c r="I66" s="1299"/>
      <c r="J66" s="1299"/>
      <c r="K66" s="1299"/>
      <c r="L66" s="1299"/>
      <c r="M66" s="1299"/>
      <c r="N66" s="1299"/>
      <c r="O66" s="1299"/>
      <c r="P66" s="1299"/>
      <c r="Q66" s="1299"/>
      <c r="R66" s="1409"/>
      <c r="S66" s="1409"/>
      <c r="T66" s="5"/>
      <c r="U66" s="1407"/>
      <c r="V66" s="1407"/>
      <c r="W66" s="1299"/>
      <c r="X66" s="1299"/>
      <c r="Y66" s="1299"/>
      <c r="Z66" s="1299"/>
      <c r="AA66" s="1299"/>
      <c r="AB66" s="1299"/>
      <c r="AC66" s="1299"/>
      <c r="AD66" s="1299"/>
      <c r="AE66" s="1299"/>
      <c r="AF66" s="1299"/>
      <c r="AG66" s="1299"/>
      <c r="AH66" s="1299"/>
      <c r="AI66" s="1299"/>
      <c r="AJ66" s="1299"/>
      <c r="AK66" s="326"/>
      <c r="AL66" s="43"/>
      <c r="AM66" s="43"/>
    </row>
    <row r="67" spans="1:39" ht="14.1" customHeight="1">
      <c r="A67" s="1299"/>
      <c r="B67" s="1299"/>
      <c r="C67" s="43"/>
      <c r="D67" s="1299"/>
      <c r="E67" s="1299"/>
      <c r="F67" s="166"/>
      <c r="G67" s="1409"/>
      <c r="H67" s="1409"/>
      <c r="I67" s="49"/>
      <c r="J67" s="54"/>
      <c r="K67" s="166"/>
      <c r="L67" s="1299"/>
      <c r="M67" s="1299"/>
      <c r="N67" s="1299"/>
      <c r="O67" s="1299"/>
      <c r="P67" s="1299"/>
      <c r="Q67" s="1299"/>
      <c r="R67" s="1299"/>
      <c r="S67" s="1299"/>
      <c r="T67" s="1299"/>
      <c r="U67" s="1299"/>
      <c r="V67" s="1299"/>
      <c r="W67" s="327"/>
      <c r="X67" s="327"/>
      <c r="Y67" s="43"/>
      <c r="Z67" s="1299"/>
      <c r="AA67" s="1299"/>
      <c r="AB67" s="1299"/>
      <c r="AC67" s="1299"/>
      <c r="AD67" s="1299"/>
      <c r="AE67" s="1299"/>
      <c r="AF67" s="1299"/>
      <c r="AG67" s="1299"/>
      <c r="AH67" s="1299"/>
      <c r="AI67" s="1299"/>
      <c r="AJ67" s="1299"/>
      <c r="AK67" s="326"/>
      <c r="AL67" s="43"/>
      <c r="AM67" s="43"/>
    </row>
    <row r="68" spans="1:39" ht="14.1" customHeight="1">
      <c r="A68" s="1299"/>
      <c r="B68" s="1299"/>
      <c r="C68" s="1299"/>
      <c r="D68" s="43"/>
      <c r="E68" s="43"/>
      <c r="F68" s="43"/>
      <c r="G68" s="1409"/>
      <c r="H68" s="1409"/>
      <c r="I68" s="49"/>
      <c r="J68" s="54"/>
      <c r="K68" s="166"/>
      <c r="L68" s="1299"/>
      <c r="M68" s="1299"/>
      <c r="N68" s="1299"/>
      <c r="O68" s="1299"/>
      <c r="P68" s="1299"/>
      <c r="Q68" s="1409"/>
      <c r="R68" s="1409"/>
      <c r="S68" s="5"/>
      <c r="T68" s="1407"/>
      <c r="U68" s="1407"/>
      <c r="V68" s="1299"/>
      <c r="W68" s="1299"/>
      <c r="X68" s="1299"/>
      <c r="Y68" s="43"/>
      <c r="Z68" s="1269"/>
      <c r="AA68" s="1416"/>
      <c r="AB68" s="1416"/>
      <c r="AC68" s="1416"/>
      <c r="AD68" s="1416"/>
      <c r="AE68" s="1416"/>
      <c r="AF68" s="1416"/>
      <c r="AG68" s="1416"/>
      <c r="AH68" s="1416"/>
      <c r="AI68" s="1416"/>
      <c r="AJ68" s="1416"/>
      <c r="AK68" s="328"/>
      <c r="AL68" s="43"/>
      <c r="AM68" s="43"/>
    </row>
    <row r="69" spans="1:39" ht="14.1" customHeight="1">
      <c r="A69" s="1299"/>
      <c r="B69" s="507"/>
      <c r="C69" s="43"/>
      <c r="D69" s="43"/>
      <c r="E69" s="43"/>
      <c r="F69" s="43"/>
      <c r="G69" s="1409"/>
      <c r="H69" s="1409"/>
      <c r="I69" s="49"/>
      <c r="J69" s="54"/>
      <c r="K69" s="166"/>
      <c r="L69" s="1299"/>
      <c r="M69" s="1299"/>
      <c r="N69" s="1299"/>
      <c r="O69" s="1299"/>
      <c r="P69" s="1299"/>
      <c r="Q69" s="1409"/>
      <c r="R69" s="1409"/>
      <c r="S69" s="5"/>
      <c r="T69" s="1407"/>
      <c r="U69" s="1407"/>
      <c r="V69" s="1299"/>
      <c r="W69" s="1299"/>
      <c r="X69" s="1299"/>
      <c r="Y69" s="43"/>
      <c r="Z69" s="50"/>
      <c r="AA69" s="50"/>
      <c r="AB69" s="1416"/>
      <c r="AC69" s="1416"/>
      <c r="AD69" s="1416"/>
      <c r="AE69" s="1416"/>
      <c r="AF69" s="1416"/>
      <c r="AG69" s="1416"/>
      <c r="AH69" s="1416"/>
      <c r="AI69" s="1416"/>
      <c r="AJ69" s="1416"/>
      <c r="AK69" s="328"/>
      <c r="AL69" s="43"/>
      <c r="AM69" s="43"/>
    </row>
    <row r="70" spans="1:39" ht="14.1" customHeight="1">
      <c r="A70" s="1299"/>
      <c r="B70" s="1299"/>
      <c r="C70" s="43"/>
      <c r="D70" s="43"/>
      <c r="E70" s="43"/>
      <c r="F70" s="43"/>
      <c r="G70" s="43"/>
      <c r="H70" s="43"/>
      <c r="I70" s="43"/>
      <c r="J70" s="43"/>
      <c r="K70" s="43"/>
      <c r="L70" s="43"/>
      <c r="M70" s="43"/>
      <c r="N70" s="43"/>
      <c r="O70" s="43"/>
      <c r="P70" s="43"/>
      <c r="Q70" s="1409"/>
      <c r="R70" s="1409"/>
      <c r="S70" s="1247"/>
      <c r="T70" s="1409"/>
      <c r="U70" s="1409"/>
      <c r="V70" s="49"/>
      <c r="W70" s="1299"/>
      <c r="X70" s="1299"/>
      <c r="Y70" s="43"/>
      <c r="Z70" s="50"/>
      <c r="AA70" s="50"/>
      <c r="AB70" s="1416"/>
      <c r="AC70" s="1416"/>
      <c r="AD70" s="1416"/>
      <c r="AE70" s="1416"/>
      <c r="AF70" s="1416"/>
      <c r="AG70" s="1416"/>
      <c r="AH70" s="1416"/>
      <c r="AI70" s="1416"/>
      <c r="AJ70" s="1416"/>
      <c r="AK70" s="328"/>
      <c r="AL70" s="43"/>
      <c r="AM70" s="43"/>
    </row>
    <row r="71" spans="1:39" ht="14.1" customHeight="1">
      <c r="A71" s="1299"/>
      <c r="B71" s="1299"/>
      <c r="C71" s="43"/>
      <c r="D71" s="43"/>
      <c r="E71" s="43"/>
      <c r="F71" s="43"/>
      <c r="G71" s="43"/>
      <c r="H71" s="43"/>
      <c r="I71" s="43"/>
      <c r="J71" s="43"/>
      <c r="K71" s="43"/>
      <c r="L71" s="43"/>
      <c r="M71" s="43"/>
      <c r="N71" s="43"/>
      <c r="O71" s="43"/>
      <c r="P71" s="43"/>
      <c r="Q71" s="43"/>
      <c r="R71" s="43"/>
      <c r="S71" s="43"/>
      <c r="T71" s="43"/>
      <c r="U71" s="43"/>
      <c r="V71" s="43"/>
      <c r="W71" s="43"/>
      <c r="X71" s="43"/>
      <c r="Y71" s="43"/>
      <c r="Z71" s="1416"/>
      <c r="AA71" s="43"/>
      <c r="AB71" s="43"/>
      <c r="AC71" s="43"/>
      <c r="AD71" s="50"/>
      <c r="AE71" s="50"/>
      <c r="AF71" s="50"/>
      <c r="AG71" s="50"/>
      <c r="AH71" s="50"/>
      <c r="AI71" s="50"/>
      <c r="AJ71" s="50"/>
      <c r="AK71" s="50"/>
      <c r="AL71" s="43"/>
      <c r="AM71" s="43"/>
    </row>
    <row r="72" spans="1:39" ht="14.1" customHeight="1">
      <c r="A72" s="1299"/>
      <c r="B72" s="43"/>
      <c r="C72" s="43"/>
      <c r="D72" s="43"/>
      <c r="E72" s="43"/>
      <c r="F72" s="43"/>
      <c r="G72" s="1299"/>
      <c r="H72" s="1299"/>
      <c r="I72" s="1299"/>
      <c r="J72" s="1299"/>
      <c r="K72" s="1299"/>
      <c r="L72" s="1299"/>
      <c r="M72" s="1299"/>
      <c r="N72" s="1299"/>
      <c r="O72" s="1299"/>
      <c r="P72" s="1299"/>
      <c r="Q72" s="1299"/>
      <c r="R72" s="1299"/>
      <c r="S72" s="1299"/>
      <c r="T72" s="1299"/>
      <c r="U72" s="1299"/>
      <c r="V72" s="1299"/>
      <c r="W72" s="1299"/>
      <c r="X72" s="1299"/>
      <c r="Y72" s="51"/>
      <c r="Z72" s="43"/>
      <c r="AA72" s="43"/>
      <c r="AB72" s="43"/>
      <c r="AC72" s="43"/>
      <c r="AD72" s="43"/>
      <c r="AE72" s="43"/>
      <c r="AF72" s="43"/>
      <c r="AG72" s="43"/>
      <c r="AH72" s="43"/>
      <c r="AI72" s="43"/>
      <c r="AJ72" s="43"/>
      <c r="AK72" s="328"/>
      <c r="AL72" s="43"/>
      <c r="AM72" s="43"/>
    </row>
    <row r="73" spans="1:39" ht="14.1" customHeight="1">
      <c r="A73" s="1299"/>
      <c r="B73" s="43"/>
      <c r="C73" s="43"/>
      <c r="D73" s="43"/>
      <c r="E73" s="43"/>
      <c r="F73" s="43"/>
      <c r="G73" s="1299"/>
      <c r="H73" s="1299"/>
      <c r="I73" s="1299"/>
      <c r="J73" s="1299"/>
      <c r="K73" s="1299"/>
      <c r="L73" s="1299"/>
      <c r="M73" s="1299"/>
      <c r="N73" s="1299"/>
      <c r="O73" s="1299"/>
      <c r="P73" s="1299"/>
      <c r="Q73" s="1299"/>
      <c r="R73" s="1299"/>
      <c r="S73" s="1299"/>
      <c r="T73" s="1299"/>
      <c r="U73" s="1299"/>
      <c r="V73" s="1299"/>
      <c r="W73" s="1299"/>
      <c r="X73" s="1299"/>
      <c r="Y73" s="51"/>
      <c r="Z73" s="1299"/>
      <c r="AA73" s="1299"/>
      <c r="AB73" s="51"/>
      <c r="AC73" s="1299"/>
      <c r="AD73" s="1299"/>
      <c r="AE73" s="1299"/>
      <c r="AF73" s="1299"/>
      <c r="AG73" s="1299"/>
      <c r="AH73" s="1299"/>
      <c r="AI73" s="1299"/>
      <c r="AJ73" s="1299"/>
      <c r="AK73" s="328"/>
      <c r="AL73" s="43"/>
      <c r="AM73" s="43"/>
    </row>
    <row r="74" spans="1:39" ht="6.95" customHeight="1">
      <c r="A74" s="1299"/>
      <c r="B74" s="1299"/>
      <c r="C74" s="43"/>
      <c r="D74" s="43"/>
      <c r="E74" s="43"/>
      <c r="F74" s="43"/>
      <c r="G74" s="43"/>
      <c r="H74" s="43"/>
      <c r="I74" s="43"/>
      <c r="J74" s="43"/>
      <c r="K74" s="43"/>
      <c r="L74" s="43"/>
      <c r="M74" s="43"/>
      <c r="N74" s="43"/>
      <c r="O74" s="43"/>
      <c r="P74" s="43"/>
      <c r="Q74" s="1299"/>
      <c r="R74" s="49"/>
      <c r="S74" s="49"/>
      <c r="T74" s="1299"/>
      <c r="U74" s="1409"/>
      <c r="V74" s="1409"/>
      <c r="W74" s="1299"/>
      <c r="X74" s="1299"/>
      <c r="Y74" s="43"/>
      <c r="Z74" s="1299"/>
      <c r="AA74" s="1299"/>
      <c r="AB74" s="51"/>
      <c r="AC74" s="1299"/>
      <c r="AD74" s="1299"/>
      <c r="AE74" s="1299"/>
      <c r="AF74" s="1299"/>
      <c r="AG74" s="1299"/>
      <c r="AH74" s="1299"/>
      <c r="AI74" s="1299"/>
      <c r="AJ74" s="1299"/>
      <c r="AK74" s="328"/>
      <c r="AL74" s="43"/>
      <c r="AM74" s="43"/>
    </row>
    <row r="75" spans="1:39" ht="14.1" customHeight="1">
      <c r="A75" s="1299"/>
      <c r="B75" s="1299"/>
      <c r="C75" s="43"/>
      <c r="D75" s="43"/>
      <c r="E75" s="43"/>
      <c r="F75" s="43"/>
      <c r="G75" s="43"/>
      <c r="H75" s="43"/>
      <c r="I75" s="43"/>
      <c r="J75" s="43"/>
      <c r="K75" s="43"/>
      <c r="L75" s="43"/>
      <c r="M75" s="43"/>
      <c r="N75" s="43"/>
      <c r="O75" s="43"/>
      <c r="P75" s="43"/>
      <c r="Q75" s="1409"/>
      <c r="R75" s="1409"/>
      <c r="S75" s="5"/>
      <c r="T75" s="1407"/>
      <c r="U75" s="1407"/>
      <c r="V75" s="1299"/>
      <c r="W75" s="1299"/>
      <c r="X75" s="1299"/>
      <c r="Y75" s="43"/>
      <c r="Z75" s="1416"/>
      <c r="AA75" s="1416"/>
      <c r="AB75" s="1416"/>
      <c r="AC75" s="1416"/>
      <c r="AD75" s="1416"/>
      <c r="AE75" s="1416"/>
      <c r="AF75" s="1416"/>
      <c r="AG75" s="1416"/>
      <c r="AH75" s="1416"/>
      <c r="AI75" s="1416"/>
      <c r="AJ75" s="1416"/>
      <c r="AK75" s="328"/>
      <c r="AL75" s="43"/>
      <c r="AM75" s="43"/>
    </row>
    <row r="76" spans="1:39" ht="14.1" customHeight="1">
      <c r="A76" s="1299"/>
      <c r="B76" s="1299"/>
      <c r="C76" s="43"/>
      <c r="D76" s="43"/>
      <c r="E76" s="43"/>
      <c r="F76" s="43"/>
      <c r="G76" s="43"/>
      <c r="H76" s="43"/>
      <c r="I76" s="43"/>
      <c r="J76" s="43"/>
      <c r="K76" s="43"/>
      <c r="L76" s="43"/>
      <c r="M76" s="43"/>
      <c r="N76" s="43"/>
      <c r="O76" s="43"/>
      <c r="P76" s="43"/>
      <c r="Q76" s="1409"/>
      <c r="R76" s="1409"/>
      <c r="S76" s="5"/>
      <c r="T76" s="1407"/>
      <c r="U76" s="1407"/>
      <c r="V76" s="1299"/>
      <c r="W76" s="1299"/>
      <c r="X76" s="1299"/>
      <c r="Y76" s="43"/>
      <c r="Z76" s="1416"/>
      <c r="AA76" s="1416"/>
      <c r="AB76" s="1416"/>
      <c r="AC76" s="1416"/>
      <c r="AD76" s="1416"/>
      <c r="AE76" s="1416"/>
      <c r="AF76" s="1416"/>
      <c r="AG76" s="1416"/>
      <c r="AH76" s="1416"/>
      <c r="AI76" s="1416"/>
      <c r="AJ76" s="1416"/>
      <c r="AK76" s="328"/>
      <c r="AL76" s="43"/>
      <c r="AM76" s="43"/>
    </row>
    <row r="77" spans="1:39" ht="14.1" customHeight="1">
      <c r="A77" s="1299"/>
      <c r="B77" s="43"/>
      <c r="C77" s="1299"/>
      <c r="D77" s="1299"/>
      <c r="E77" s="1299"/>
      <c r="F77" s="1299"/>
      <c r="G77" s="1299"/>
      <c r="H77" s="1299"/>
      <c r="I77" s="1299"/>
      <c r="J77" s="1299"/>
      <c r="K77" s="1299"/>
      <c r="L77" s="1247"/>
      <c r="M77" s="1247"/>
      <c r="N77" s="43"/>
      <c r="O77" s="43"/>
      <c r="P77" s="43"/>
      <c r="Q77" s="43"/>
      <c r="R77" s="43"/>
      <c r="S77" s="43"/>
      <c r="T77" s="43"/>
      <c r="U77" s="43"/>
      <c r="V77" s="43"/>
      <c r="W77" s="43"/>
      <c r="X77" s="43"/>
      <c r="Y77" s="43"/>
      <c r="Z77" s="1416"/>
      <c r="AA77" s="1416"/>
      <c r="AB77" s="1416"/>
      <c r="AC77" s="1416"/>
      <c r="AD77" s="1416"/>
      <c r="AE77" s="1416"/>
      <c r="AF77" s="1416"/>
      <c r="AG77" s="1416"/>
      <c r="AH77" s="1416"/>
      <c r="AI77" s="1416"/>
      <c r="AJ77" s="1416"/>
      <c r="AK77" s="328"/>
      <c r="AL77" s="43"/>
      <c r="AM77" s="43"/>
    </row>
    <row r="78" spans="1:39" ht="14.1" customHeight="1">
      <c r="A78" s="1299"/>
      <c r="B78" s="43"/>
      <c r="C78" s="1299"/>
      <c r="D78" s="1299"/>
      <c r="E78" s="1299"/>
      <c r="F78" s="1299"/>
      <c r="G78" s="1299"/>
      <c r="H78" s="1299"/>
      <c r="I78" s="1299"/>
      <c r="J78" s="1299"/>
      <c r="K78" s="1299"/>
      <c r="L78" s="1299"/>
      <c r="M78" s="1299"/>
      <c r="N78" s="1299"/>
      <c r="O78" s="1299"/>
      <c r="P78" s="1299"/>
      <c r="Q78" s="43"/>
      <c r="R78" s="49"/>
      <c r="S78" s="49"/>
      <c r="T78" s="49"/>
      <c r="U78" s="49"/>
      <c r="V78" s="49"/>
      <c r="W78" s="49"/>
      <c r="X78" s="49"/>
      <c r="Y78" s="1299"/>
      <c r="Z78" s="43"/>
      <c r="AA78" s="43"/>
      <c r="AB78" s="43"/>
      <c r="AC78" s="43"/>
      <c r="AD78" s="43"/>
      <c r="AE78" s="43"/>
      <c r="AF78" s="43"/>
      <c r="AG78" s="43"/>
      <c r="AH78" s="43"/>
      <c r="AI78" s="43"/>
      <c r="AJ78" s="43"/>
      <c r="AK78" s="329"/>
      <c r="AL78" s="43"/>
      <c r="AM78" s="43"/>
    </row>
    <row r="79" spans="1:39" ht="14.1" customHeight="1">
      <c r="A79" s="1299"/>
      <c r="B79" s="1299"/>
      <c r="C79" s="43"/>
      <c r="D79" s="43"/>
      <c r="E79" s="1299"/>
      <c r="F79" s="1299"/>
      <c r="G79" s="1299"/>
      <c r="H79" s="1299"/>
      <c r="I79" s="1299"/>
      <c r="J79" s="1299"/>
      <c r="K79" s="1299"/>
      <c r="L79" s="1299"/>
      <c r="M79" s="1299"/>
      <c r="N79" s="1299"/>
      <c r="O79" s="1299"/>
      <c r="P79" s="1299"/>
      <c r="Q79" s="1299"/>
      <c r="R79" s="1299"/>
      <c r="S79" s="1409"/>
      <c r="T79" s="1409"/>
      <c r="U79" s="1299"/>
      <c r="V79" s="1409"/>
      <c r="W79" s="1409"/>
      <c r="X79" s="1299"/>
      <c r="Y79" s="1299"/>
      <c r="Z79" s="1299"/>
      <c r="AA79" s="43"/>
      <c r="AB79" s="43"/>
      <c r="AC79" s="43"/>
      <c r="AD79" s="43"/>
      <c r="AE79" s="43"/>
      <c r="AF79" s="43"/>
      <c r="AG79" s="43"/>
      <c r="AH79" s="43"/>
      <c r="AI79" s="43"/>
      <c r="AJ79" s="43"/>
      <c r="AK79" s="329"/>
      <c r="AL79" s="43"/>
      <c r="AM79" s="43"/>
    </row>
    <row r="80" spans="1:39" ht="14.1" customHeight="1">
      <c r="A80" s="1299"/>
      <c r="B80" s="1299"/>
      <c r="C80" s="1247"/>
      <c r="D80" s="1247"/>
      <c r="E80" s="1247"/>
      <c r="F80" s="1247"/>
      <c r="G80" s="1299"/>
      <c r="H80" s="1299"/>
      <c r="I80" s="1299"/>
      <c r="J80" s="1299"/>
      <c r="K80" s="1299"/>
      <c r="L80" s="1299"/>
      <c r="M80" s="1299"/>
      <c r="N80" s="1299"/>
      <c r="O80" s="1299"/>
      <c r="P80" s="1299"/>
      <c r="Q80" s="1299"/>
      <c r="R80" s="1299"/>
      <c r="S80" s="1299"/>
      <c r="T80" s="43"/>
      <c r="U80" s="1299"/>
      <c r="V80" s="1299"/>
      <c r="W80" s="1299"/>
      <c r="X80" s="43"/>
      <c r="Y80" s="1416"/>
      <c r="Z80" s="43"/>
      <c r="AA80" s="43"/>
      <c r="AB80" s="1299"/>
      <c r="AC80" s="1299"/>
      <c r="AD80" s="1299"/>
      <c r="AE80" s="1299"/>
      <c r="AF80" s="1299"/>
      <c r="AG80" s="1299"/>
      <c r="AH80" s="1299"/>
      <c r="AI80" s="1299"/>
      <c r="AJ80" s="1299"/>
      <c r="AK80" s="329"/>
      <c r="AL80" s="43"/>
      <c r="AM80" s="43"/>
    </row>
    <row r="81" spans="1:39" ht="14.1" customHeight="1">
      <c r="A81" s="1299"/>
      <c r="B81" s="1299"/>
      <c r="C81" s="1247"/>
      <c r="D81" s="1247"/>
      <c r="E81" s="1247"/>
      <c r="F81" s="1247"/>
      <c r="G81" s="1299"/>
      <c r="H81" s="1299"/>
      <c r="I81" s="1299"/>
      <c r="J81" s="1299"/>
      <c r="K81" s="1269"/>
      <c r="L81" s="1269"/>
      <c r="M81" s="1269"/>
      <c r="N81" s="1269"/>
      <c r="O81" s="1269"/>
      <c r="P81" s="1269"/>
      <c r="Q81" s="1269"/>
      <c r="R81" s="1269"/>
      <c r="S81" s="1269"/>
      <c r="T81" s="1269"/>
      <c r="U81" s="1269"/>
      <c r="V81" s="1269"/>
      <c r="W81" s="1269"/>
      <c r="X81" s="43"/>
      <c r="Y81" s="330"/>
      <c r="Z81" s="1416"/>
      <c r="AA81" s="43"/>
      <c r="AB81" s="1416"/>
      <c r="AC81" s="1416"/>
      <c r="AD81" s="1416"/>
      <c r="AE81" s="1416"/>
      <c r="AF81" s="1416"/>
      <c r="AG81" s="1416"/>
      <c r="AH81" s="1416"/>
      <c r="AI81" s="1416"/>
      <c r="AJ81" s="1416"/>
      <c r="AK81" s="329"/>
      <c r="AL81" s="43"/>
      <c r="AM81" s="43"/>
    </row>
    <row r="82" spans="1:39" ht="14.1" customHeight="1">
      <c r="A82" s="1299"/>
      <c r="B82" s="1299"/>
      <c r="C82" s="1247"/>
      <c r="D82" s="1247"/>
      <c r="E82" s="1247"/>
      <c r="F82" s="1247"/>
      <c r="G82" s="1299"/>
      <c r="H82" s="1299"/>
      <c r="I82" s="1299"/>
      <c r="J82" s="1299"/>
      <c r="K82" s="1299"/>
      <c r="L82" s="1299"/>
      <c r="M82" s="1299"/>
      <c r="N82" s="1299"/>
      <c r="O82" s="1299"/>
      <c r="P82" s="1299"/>
      <c r="Q82" s="1299"/>
      <c r="R82" s="1299"/>
      <c r="S82" s="1299"/>
      <c r="T82" s="43"/>
      <c r="U82" s="1299"/>
      <c r="V82" s="1299"/>
      <c r="W82" s="1299"/>
      <c r="X82" s="43"/>
      <c r="Y82" s="1416"/>
      <c r="Z82" s="1416"/>
      <c r="AA82" s="1416"/>
      <c r="AB82" s="1416"/>
      <c r="AC82" s="1416"/>
      <c r="AD82" s="1416"/>
      <c r="AE82" s="1416"/>
      <c r="AF82" s="1416"/>
      <c r="AG82" s="1416"/>
      <c r="AH82" s="1416"/>
      <c r="AI82" s="1416"/>
      <c r="AJ82" s="1416"/>
      <c r="AK82" s="329"/>
      <c r="AL82" s="43"/>
      <c r="AM82" s="43"/>
    </row>
    <row r="83" spans="1:39" ht="14.1" customHeight="1">
      <c r="A83" s="1299"/>
      <c r="B83" s="1299"/>
      <c r="C83" s="1247"/>
      <c r="D83" s="1247"/>
      <c r="E83" s="1247"/>
      <c r="F83" s="1247"/>
      <c r="G83" s="1299"/>
      <c r="H83" s="1299"/>
      <c r="I83" s="1299"/>
      <c r="J83" s="1299"/>
      <c r="K83" s="1269"/>
      <c r="L83" s="1269"/>
      <c r="M83" s="1269"/>
      <c r="N83" s="1269"/>
      <c r="O83" s="1269"/>
      <c r="P83" s="1269"/>
      <c r="Q83" s="1269"/>
      <c r="R83" s="1269"/>
      <c r="S83" s="1269"/>
      <c r="T83" s="1269"/>
      <c r="U83" s="1269"/>
      <c r="V83" s="1269"/>
      <c r="W83" s="1269"/>
      <c r="X83" s="43"/>
      <c r="Y83" s="330"/>
      <c r="Z83" s="1416"/>
      <c r="AA83" s="1416"/>
      <c r="AB83" s="1416"/>
      <c r="AC83" s="1416"/>
      <c r="AD83" s="1416"/>
      <c r="AE83" s="1416"/>
      <c r="AF83" s="1416"/>
      <c r="AG83" s="1416"/>
      <c r="AH83" s="1416"/>
      <c r="AI83" s="1416"/>
      <c r="AJ83" s="1416"/>
      <c r="AK83" s="329"/>
      <c r="AL83" s="43"/>
      <c r="AM83" s="43"/>
    </row>
    <row r="84" spans="1:39" ht="14.1" customHeight="1">
      <c r="A84" s="1299"/>
      <c r="B84" s="1299"/>
      <c r="C84" s="1247"/>
      <c r="D84" s="1247"/>
      <c r="E84" s="1247"/>
      <c r="F84" s="1247"/>
      <c r="G84" s="1299"/>
      <c r="H84" s="1299"/>
      <c r="I84" s="1299"/>
      <c r="J84" s="1299"/>
      <c r="K84" s="1299"/>
      <c r="L84" s="1299"/>
      <c r="M84" s="1299"/>
      <c r="N84" s="1299"/>
      <c r="O84" s="1299"/>
      <c r="P84" s="1299"/>
      <c r="Q84" s="1299"/>
      <c r="R84" s="1299"/>
      <c r="S84" s="1299"/>
      <c r="T84" s="43"/>
      <c r="U84" s="1299"/>
      <c r="V84" s="1299"/>
      <c r="W84" s="1299"/>
      <c r="X84" s="43"/>
      <c r="Y84" s="1416"/>
      <c r="Z84" s="1416"/>
      <c r="AA84" s="1416"/>
      <c r="AB84" s="1416"/>
      <c r="AC84" s="1416"/>
      <c r="AD84" s="1416"/>
      <c r="AE84" s="1416"/>
      <c r="AF84" s="1416"/>
      <c r="AG84" s="1416"/>
      <c r="AH84" s="1416"/>
      <c r="AI84" s="1416"/>
      <c r="AJ84" s="1416"/>
      <c r="AK84" s="329"/>
      <c r="AL84" s="43"/>
      <c r="AM84" s="43"/>
    </row>
    <row r="85" spans="1:39" ht="14.1" customHeight="1">
      <c r="A85" s="1299"/>
      <c r="B85" s="1299"/>
      <c r="C85" s="1247"/>
      <c r="D85" s="1247"/>
      <c r="E85" s="1247"/>
      <c r="F85" s="1247"/>
      <c r="G85" s="1299"/>
      <c r="H85" s="1299"/>
      <c r="I85" s="1299"/>
      <c r="J85" s="1299"/>
      <c r="K85" s="1269"/>
      <c r="L85" s="1269"/>
      <c r="M85" s="1269"/>
      <c r="N85" s="1269"/>
      <c r="O85" s="1269"/>
      <c r="P85" s="1269"/>
      <c r="Q85" s="1269"/>
      <c r="R85" s="1269"/>
      <c r="S85" s="1269"/>
      <c r="T85" s="1269"/>
      <c r="U85" s="1269"/>
      <c r="V85" s="1269"/>
      <c r="W85" s="1269"/>
      <c r="X85" s="43"/>
      <c r="Y85" s="330"/>
      <c r="Z85" s="1416"/>
      <c r="AA85" s="1416"/>
      <c r="AB85" s="1416"/>
      <c r="AC85" s="1416"/>
      <c r="AD85" s="1416"/>
      <c r="AE85" s="1416"/>
      <c r="AF85" s="1416"/>
      <c r="AG85" s="1416"/>
      <c r="AH85" s="1416"/>
      <c r="AI85" s="1416"/>
      <c r="AJ85" s="1416"/>
      <c r="AK85" s="329"/>
      <c r="AL85" s="43"/>
      <c r="AM85" s="43"/>
    </row>
    <row r="86" spans="1:39" ht="14.1" customHeight="1">
      <c r="A86" s="1299"/>
      <c r="B86" s="1299"/>
      <c r="C86" s="1299"/>
      <c r="D86" s="43"/>
      <c r="E86" s="43"/>
      <c r="F86" s="1299"/>
      <c r="G86" s="1299"/>
      <c r="H86" s="1299"/>
      <c r="I86" s="1299"/>
      <c r="J86" s="1299"/>
      <c r="K86" s="1299"/>
      <c r="L86" s="1299"/>
      <c r="M86" s="1299"/>
      <c r="N86" s="1299"/>
      <c r="O86" s="1299"/>
      <c r="P86" s="1299"/>
      <c r="Q86" s="1299"/>
      <c r="R86" s="1299"/>
      <c r="S86" s="43"/>
      <c r="T86" s="1299"/>
      <c r="U86" s="1299"/>
      <c r="V86" s="1299"/>
      <c r="W86" s="1416"/>
      <c r="X86" s="1416"/>
      <c r="Y86" s="1416"/>
      <c r="Z86" s="1416"/>
      <c r="AA86" s="1416"/>
      <c r="AB86" s="1416"/>
      <c r="AC86" s="1416"/>
      <c r="AD86" s="1416"/>
      <c r="AE86" s="1416"/>
      <c r="AF86" s="1416"/>
      <c r="AG86" s="1416"/>
      <c r="AH86" s="1416"/>
      <c r="AI86" s="1416"/>
      <c r="AJ86" s="1416"/>
      <c r="AK86" s="329"/>
      <c r="AL86" s="43"/>
      <c r="AM86" s="43"/>
    </row>
    <row r="87" spans="1:39" ht="14.1" customHeight="1">
      <c r="A87" s="1299"/>
      <c r="B87" s="1299"/>
      <c r="C87" s="1247"/>
      <c r="D87" s="1247"/>
      <c r="E87" s="1247"/>
      <c r="F87" s="1247"/>
      <c r="G87" s="1247"/>
      <c r="H87" s="1299"/>
      <c r="I87" s="1299"/>
      <c r="J87" s="1299"/>
      <c r="K87" s="1299"/>
      <c r="L87" s="1299"/>
      <c r="M87" s="1299"/>
      <c r="N87" s="1299"/>
      <c r="O87" s="1299"/>
      <c r="P87" s="1247"/>
      <c r="Q87" s="1247"/>
      <c r="R87" s="1299"/>
      <c r="S87" s="1299"/>
      <c r="T87" s="1299"/>
      <c r="U87" s="507"/>
      <c r="V87" s="1299"/>
      <c r="W87" s="1416"/>
      <c r="X87" s="1416"/>
      <c r="Y87" s="1416"/>
      <c r="Z87" s="1416"/>
      <c r="AA87" s="1416"/>
      <c r="AB87" s="1416"/>
      <c r="AC87" s="1416"/>
      <c r="AD87" s="1416"/>
      <c r="AE87" s="1416"/>
      <c r="AF87" s="1416"/>
      <c r="AG87" s="1416"/>
      <c r="AH87" s="1416"/>
      <c r="AI87" s="1416"/>
      <c r="AJ87" s="1416"/>
      <c r="AK87" s="329"/>
      <c r="AL87" s="43"/>
      <c r="AM87" s="43"/>
    </row>
    <row r="88" spans="1:39" ht="14.1" customHeight="1">
      <c r="A88" s="1299"/>
      <c r="B88" s="1299"/>
      <c r="C88" s="1247"/>
      <c r="D88" s="1247"/>
      <c r="E88" s="1247"/>
      <c r="F88" s="1247"/>
      <c r="G88" s="1247"/>
      <c r="H88" s="1299"/>
      <c r="I88" s="1299"/>
      <c r="J88" s="1299"/>
      <c r="K88" s="1299"/>
      <c r="L88" s="1299"/>
      <c r="M88" s="1299"/>
      <c r="N88" s="1299"/>
      <c r="O88" s="1299"/>
      <c r="P88" s="1247"/>
      <c r="Q88" s="1247"/>
      <c r="R88" s="1299"/>
      <c r="S88" s="1299"/>
      <c r="T88" s="1299"/>
      <c r="U88" s="507"/>
      <c r="V88" s="1299"/>
      <c r="W88" s="1416"/>
      <c r="X88" s="1416"/>
      <c r="Y88" s="1416"/>
      <c r="Z88" s="1416"/>
      <c r="AA88" s="1416"/>
      <c r="AB88" s="1416"/>
      <c r="AC88" s="1416"/>
      <c r="AD88" s="1416"/>
      <c r="AE88" s="1416"/>
      <c r="AF88" s="1416"/>
      <c r="AG88" s="1416"/>
      <c r="AH88" s="1416"/>
      <c r="AI88" s="1416"/>
      <c r="AJ88" s="1416"/>
      <c r="AK88" s="329"/>
      <c r="AL88" s="43"/>
      <c r="AM88" s="43"/>
    </row>
    <row r="89" spans="1:39" ht="14.1" customHeight="1">
      <c r="A89" s="1299"/>
      <c r="B89" s="1299"/>
      <c r="C89" s="43"/>
      <c r="D89" s="1247"/>
      <c r="E89" s="1247"/>
      <c r="F89" s="1247"/>
      <c r="G89" s="1247"/>
      <c r="H89" s="1299"/>
      <c r="I89" s="1299"/>
      <c r="J89" s="1299"/>
      <c r="K89" s="1299"/>
      <c r="L89" s="1299"/>
      <c r="M89" s="1299"/>
      <c r="N89" s="1299"/>
      <c r="O89" s="1299"/>
      <c r="P89" s="1247"/>
      <c r="Q89" s="1247"/>
      <c r="R89" s="1247"/>
      <c r="S89" s="1247"/>
      <c r="T89" s="1247"/>
      <c r="U89" s="507"/>
      <c r="V89" s="1299"/>
      <c r="W89" s="1416"/>
      <c r="X89" s="1416"/>
      <c r="Y89" s="1416"/>
      <c r="Z89" s="1416"/>
      <c r="AA89" s="1416"/>
      <c r="AB89" s="1416"/>
      <c r="AC89" s="1416"/>
      <c r="AD89" s="1416"/>
      <c r="AE89" s="1416"/>
      <c r="AF89" s="1416"/>
      <c r="AG89" s="1416"/>
      <c r="AH89" s="1416"/>
      <c r="AI89" s="1416"/>
      <c r="AJ89" s="1416"/>
      <c r="AK89" s="329"/>
      <c r="AL89" s="43"/>
      <c r="AM89" s="43"/>
    </row>
    <row r="90" spans="1:39" ht="14.1" customHeight="1">
      <c r="A90" s="1299"/>
      <c r="B90" s="1299"/>
      <c r="C90" s="1247"/>
      <c r="D90" s="1247"/>
      <c r="E90" s="1247"/>
      <c r="F90" s="1247"/>
      <c r="G90" s="1247"/>
      <c r="H90" s="1299"/>
      <c r="I90" s="1299"/>
      <c r="J90" s="1299"/>
      <c r="K90" s="1299"/>
      <c r="L90" s="1299"/>
      <c r="M90" s="1299"/>
      <c r="N90" s="1299"/>
      <c r="O90" s="1299"/>
      <c r="P90" s="1247"/>
      <c r="Q90" s="1247"/>
      <c r="R90" s="1299"/>
      <c r="S90" s="1299"/>
      <c r="T90" s="1299"/>
      <c r="U90" s="507"/>
      <c r="V90" s="1299"/>
      <c r="W90" s="1416"/>
      <c r="X90" s="1416"/>
      <c r="Y90" s="1416"/>
      <c r="Z90" s="1416"/>
      <c r="AA90" s="1416"/>
      <c r="AB90" s="1416"/>
      <c r="AC90" s="1416"/>
      <c r="AD90" s="1416"/>
      <c r="AE90" s="1416"/>
      <c r="AF90" s="1416"/>
      <c r="AG90" s="1416"/>
      <c r="AH90" s="1416"/>
      <c r="AI90" s="1416"/>
      <c r="AJ90" s="1416"/>
      <c r="AK90" s="329"/>
      <c r="AL90" s="43"/>
      <c r="AM90" s="43"/>
    </row>
    <row r="91" spans="1:39" ht="14.1" customHeight="1">
      <c r="A91" s="1299"/>
      <c r="B91" s="43"/>
      <c r="C91" s="1247"/>
      <c r="D91" s="1247"/>
      <c r="E91" s="1247"/>
      <c r="F91" s="1247"/>
      <c r="G91" s="1247"/>
      <c r="H91" s="1299"/>
      <c r="I91" s="1299"/>
      <c r="J91" s="1299"/>
      <c r="K91" s="1299"/>
      <c r="L91" s="1299"/>
      <c r="M91" s="1299"/>
      <c r="N91" s="1299"/>
      <c r="O91" s="1299"/>
      <c r="P91" s="1247"/>
      <c r="Q91" s="1247"/>
      <c r="R91" s="1299"/>
      <c r="S91" s="1299"/>
      <c r="T91" s="1299"/>
      <c r="U91" s="507"/>
      <c r="V91" s="1299"/>
      <c r="W91" s="1416"/>
      <c r="X91" s="1416"/>
      <c r="Y91" s="1416"/>
      <c r="Z91" s="1416"/>
      <c r="AA91" s="1416"/>
      <c r="AB91" s="1416"/>
      <c r="AC91" s="1416"/>
      <c r="AD91" s="1416"/>
      <c r="AE91" s="1416"/>
      <c r="AF91" s="1416"/>
      <c r="AG91" s="1416"/>
      <c r="AH91" s="1416"/>
      <c r="AI91" s="1416"/>
      <c r="AJ91" s="1416"/>
      <c r="AK91" s="329"/>
      <c r="AL91" s="43"/>
      <c r="AM91" s="43"/>
    </row>
    <row r="92" spans="1:39" ht="14.1" customHeight="1">
      <c r="A92" s="1299"/>
      <c r="B92" s="1299"/>
      <c r="C92" s="1247"/>
      <c r="D92" s="1247"/>
      <c r="E92" s="1247"/>
      <c r="F92" s="1247"/>
      <c r="G92" s="1247"/>
      <c r="H92" s="1299"/>
      <c r="I92" s="1299"/>
      <c r="J92" s="1299"/>
      <c r="K92" s="1299"/>
      <c r="L92" s="1299"/>
      <c r="M92" s="1299"/>
      <c r="N92" s="1299"/>
      <c r="O92" s="1299"/>
      <c r="P92" s="1247"/>
      <c r="Q92" s="1247"/>
      <c r="R92" s="1247"/>
      <c r="S92" s="1247"/>
      <c r="T92" s="1247"/>
      <c r="U92" s="507"/>
      <c r="V92" s="1299"/>
      <c r="W92" s="1416"/>
      <c r="X92" s="1416"/>
      <c r="Y92" s="1416"/>
      <c r="Z92" s="1416"/>
      <c r="AA92" s="1416"/>
      <c r="AB92" s="1416"/>
      <c r="AC92" s="1416"/>
      <c r="AD92" s="1416"/>
      <c r="AE92" s="1416"/>
      <c r="AF92" s="1416"/>
      <c r="AG92" s="1416"/>
      <c r="AH92" s="1416"/>
      <c r="AI92" s="1416"/>
      <c r="AJ92" s="1416"/>
      <c r="AK92" s="329"/>
      <c r="AL92" s="43"/>
      <c r="AM92" s="43"/>
    </row>
    <row r="93" spans="1:39" ht="14.1" customHeight="1">
      <c r="A93" s="1299"/>
      <c r="B93" s="1299"/>
      <c r="C93" s="43"/>
      <c r="D93" s="43"/>
      <c r="E93" s="43"/>
      <c r="F93" s="43"/>
      <c r="G93" s="43"/>
      <c r="H93" s="43"/>
      <c r="I93" s="43"/>
      <c r="J93" s="43"/>
      <c r="K93" s="43"/>
      <c r="L93" s="43"/>
      <c r="M93" s="43"/>
      <c r="N93" s="43"/>
      <c r="O93" s="1299"/>
      <c r="P93" s="1299"/>
      <c r="Q93" s="1299"/>
      <c r="R93" s="49"/>
      <c r="S93" s="49"/>
      <c r="T93" s="1299"/>
      <c r="U93" s="1409"/>
      <c r="V93" s="1409"/>
      <c r="W93" s="1299"/>
      <c r="X93" s="1299"/>
      <c r="Y93" s="43"/>
      <c r="Z93" s="1416"/>
      <c r="AA93" s="1416"/>
      <c r="AB93" s="1416"/>
      <c r="AC93" s="1416"/>
      <c r="AD93" s="1416"/>
      <c r="AE93" s="1416"/>
      <c r="AF93" s="1416"/>
      <c r="AG93" s="1416"/>
      <c r="AH93" s="1416"/>
      <c r="AI93" s="1416"/>
      <c r="AJ93" s="1416"/>
      <c r="AK93" s="329"/>
      <c r="AL93" s="43"/>
      <c r="AM93" s="43"/>
    </row>
    <row r="94" spans="1:39" ht="14.1" customHeight="1">
      <c r="A94" s="1299"/>
      <c r="B94" s="1299"/>
      <c r="C94" s="43"/>
      <c r="D94" s="43"/>
      <c r="E94" s="43"/>
      <c r="F94" s="43"/>
      <c r="G94" s="43"/>
      <c r="H94" s="43"/>
      <c r="I94" s="43"/>
      <c r="J94" s="43"/>
      <c r="K94" s="43"/>
      <c r="L94" s="1299"/>
      <c r="M94" s="1299"/>
      <c r="N94" s="1299"/>
      <c r="O94" s="1299"/>
      <c r="P94" s="1409"/>
      <c r="Q94" s="1409"/>
      <c r="R94" s="5"/>
      <c r="S94" s="1407"/>
      <c r="T94" s="1407"/>
      <c r="U94" s="1299"/>
      <c r="V94" s="1299"/>
      <c r="W94" s="1299"/>
      <c r="X94" s="43"/>
      <c r="Y94" s="43"/>
      <c r="Z94" s="1269"/>
      <c r="AA94" s="1416"/>
      <c r="AB94" s="1416"/>
      <c r="AC94" s="1416"/>
      <c r="AD94" s="1416"/>
      <c r="AE94" s="1416"/>
      <c r="AF94" s="1416"/>
      <c r="AG94" s="1416"/>
      <c r="AH94" s="1416"/>
      <c r="AI94" s="1416"/>
      <c r="AJ94" s="1416"/>
      <c r="AK94" s="329"/>
      <c r="AL94" s="43"/>
      <c r="AM94" s="43"/>
    </row>
    <row r="95" spans="1:39" ht="14.1" customHeight="1">
      <c r="A95" s="1299"/>
      <c r="B95" s="1299"/>
      <c r="C95" s="43"/>
      <c r="D95" s="43"/>
      <c r="E95" s="43"/>
      <c r="F95" s="43"/>
      <c r="G95" s="43"/>
      <c r="H95" s="43"/>
      <c r="I95" s="43"/>
      <c r="J95" s="43"/>
      <c r="K95" s="43"/>
      <c r="L95" s="1299"/>
      <c r="M95" s="1299"/>
      <c r="N95" s="1299"/>
      <c r="O95" s="43"/>
      <c r="P95" s="49"/>
      <c r="Q95" s="49"/>
      <c r="R95" s="49"/>
      <c r="S95" s="49"/>
      <c r="T95" s="49"/>
      <c r="U95" s="49"/>
      <c r="V95" s="49"/>
      <c r="W95" s="1299"/>
      <c r="X95" s="43"/>
      <c r="Y95" s="43"/>
      <c r="Z95" s="1416"/>
      <c r="AA95" s="1416"/>
      <c r="AB95" s="1416"/>
      <c r="AC95" s="1416"/>
      <c r="AD95" s="1416"/>
      <c r="AE95" s="1416"/>
      <c r="AF95" s="1416"/>
      <c r="AG95" s="1416"/>
      <c r="AH95" s="1416"/>
      <c r="AI95" s="1416"/>
      <c r="AJ95" s="1416"/>
      <c r="AK95" s="329"/>
      <c r="AL95" s="43"/>
      <c r="AM95" s="43"/>
    </row>
    <row r="96" spans="1:39" ht="14.1" customHeight="1">
      <c r="A96" s="1299"/>
      <c r="B96" s="1299"/>
      <c r="C96" s="43"/>
      <c r="D96" s="1299"/>
      <c r="E96" s="43"/>
      <c r="F96" s="1299"/>
      <c r="G96" s="1299"/>
      <c r="H96" s="1299"/>
      <c r="I96" s="1299"/>
      <c r="J96" s="43"/>
      <c r="K96" s="43"/>
      <c r="L96" s="43"/>
      <c r="M96" s="507"/>
      <c r="N96" s="507"/>
      <c r="O96" s="1299"/>
      <c r="P96" s="1247"/>
      <c r="Q96" s="1247"/>
      <c r="R96" s="507"/>
      <c r="S96" s="507"/>
      <c r="T96" s="43"/>
      <c r="U96" s="43"/>
      <c r="V96" s="1247"/>
      <c r="W96" s="1247"/>
      <c r="X96" s="1299"/>
      <c r="Y96" s="43"/>
      <c r="Z96" s="1416"/>
      <c r="AA96" s="1416"/>
      <c r="AB96" s="1416"/>
      <c r="AC96" s="1416"/>
      <c r="AD96" s="1416"/>
      <c r="AE96" s="1416"/>
      <c r="AF96" s="1416"/>
      <c r="AG96" s="1416"/>
      <c r="AH96" s="1416"/>
      <c r="AI96" s="1416"/>
      <c r="AJ96" s="1416"/>
      <c r="AK96" s="329"/>
      <c r="AL96" s="43"/>
      <c r="AM96" s="43"/>
    </row>
    <row r="97" spans="1:39" ht="14.1" customHeight="1">
      <c r="A97" s="1299"/>
      <c r="B97" s="1299"/>
      <c r="C97" s="43"/>
      <c r="D97" s="1299"/>
      <c r="E97" s="43"/>
      <c r="F97" s="1299"/>
      <c r="G97" s="1299"/>
      <c r="H97" s="43"/>
      <c r="I97" s="43"/>
      <c r="J97" s="1299"/>
      <c r="K97" s="43"/>
      <c r="L97" s="43"/>
      <c r="M97" s="507"/>
      <c r="N97" s="507"/>
      <c r="O97" s="1299"/>
      <c r="P97" s="1247"/>
      <c r="Q97" s="1247"/>
      <c r="R97" s="507"/>
      <c r="S97" s="507"/>
      <c r="T97" s="43"/>
      <c r="U97" s="43"/>
      <c r="V97" s="1247"/>
      <c r="W97" s="1247"/>
      <c r="X97" s="1299"/>
      <c r="Y97" s="43"/>
      <c r="Z97" s="1299"/>
      <c r="AA97" s="43"/>
      <c r="AB97" s="1299"/>
      <c r="AC97" s="1299"/>
      <c r="AD97" s="1299"/>
      <c r="AE97" s="1299"/>
      <c r="AF97" s="1299"/>
      <c r="AG97" s="1299"/>
      <c r="AH97" s="1299"/>
      <c r="AI97" s="1299"/>
      <c r="AJ97" s="1299"/>
      <c r="AK97" s="329"/>
      <c r="AL97" s="43"/>
      <c r="AM97" s="43"/>
    </row>
    <row r="98" spans="1:39" ht="14.1" customHeight="1">
      <c r="A98" s="1299"/>
      <c r="B98" s="1299"/>
      <c r="C98" s="43"/>
      <c r="D98" s="1299"/>
      <c r="E98" s="1299"/>
      <c r="F98" s="1299"/>
      <c r="G98" s="1299"/>
      <c r="H98" s="1299"/>
      <c r="I98" s="1299"/>
      <c r="J98" s="1299"/>
      <c r="K98" s="1299"/>
      <c r="L98" s="1299"/>
      <c r="M98" s="1299"/>
      <c r="N98" s="1247"/>
      <c r="O98" s="1247"/>
      <c r="P98" s="43"/>
      <c r="Q98" s="1299"/>
      <c r="R98" s="43"/>
      <c r="S98" s="43"/>
      <c r="T98" s="43"/>
      <c r="U98" s="43"/>
      <c r="V98" s="43"/>
      <c r="W98" s="1247"/>
      <c r="X98" s="1247"/>
      <c r="Y98" s="1299"/>
      <c r="Z98" s="1299"/>
      <c r="AA98" s="1299"/>
      <c r="AB98" s="1299"/>
      <c r="AC98" s="1299"/>
      <c r="AD98" s="1299"/>
      <c r="AE98" s="1299"/>
      <c r="AF98" s="1299"/>
      <c r="AG98" s="1299"/>
      <c r="AH98" s="1299"/>
      <c r="AI98" s="43"/>
      <c r="AJ98" s="43"/>
      <c r="AK98" s="329"/>
      <c r="AL98" s="43"/>
      <c r="AM98" s="43"/>
    </row>
    <row r="99" spans="1:39" ht="14.1" customHeight="1">
      <c r="A99" s="1299"/>
      <c r="B99" s="43"/>
      <c r="C99" s="43"/>
      <c r="D99" s="43"/>
      <c r="E99" s="43"/>
      <c r="F99" s="43"/>
      <c r="G99" s="43"/>
      <c r="H99" s="43"/>
      <c r="I99" s="43"/>
      <c r="J99" s="43"/>
      <c r="K99" s="43"/>
      <c r="L99" s="43"/>
      <c r="M99" s="43"/>
      <c r="N99" s="43"/>
      <c r="O99" s="43"/>
      <c r="P99" s="43"/>
      <c r="Q99" s="43"/>
      <c r="R99" s="43"/>
      <c r="S99" s="43"/>
      <c r="T99" s="43"/>
      <c r="U99" s="43"/>
      <c r="V99" s="43"/>
      <c r="W99" s="43"/>
      <c r="X99" s="43"/>
      <c r="Y99" s="43"/>
      <c r="Z99" s="1299"/>
      <c r="AA99" s="1299"/>
      <c r="AB99" s="1299"/>
      <c r="AC99" s="1299"/>
      <c r="AD99" s="1299"/>
      <c r="AE99" s="1299"/>
      <c r="AF99" s="1299"/>
      <c r="AG99" s="1299"/>
      <c r="AH99" s="1299"/>
      <c r="AI99" s="1299"/>
      <c r="AJ99" s="1299"/>
      <c r="AK99" s="329"/>
      <c r="AL99" s="43"/>
      <c r="AM99" s="43"/>
    </row>
    <row r="100" spans="1:39" ht="14.1" customHeight="1">
      <c r="A100" s="1299"/>
      <c r="B100" s="1299"/>
      <c r="C100" s="43"/>
      <c r="D100" s="43"/>
      <c r="E100" s="43"/>
      <c r="F100" s="43"/>
      <c r="G100" s="43"/>
      <c r="H100" s="43"/>
      <c r="I100" s="43"/>
      <c r="J100" s="43"/>
      <c r="K100" s="43"/>
      <c r="L100" s="43"/>
      <c r="M100" s="43"/>
      <c r="N100" s="43"/>
      <c r="O100" s="43"/>
      <c r="P100" s="43"/>
      <c r="Q100" s="1299"/>
      <c r="R100" s="49"/>
      <c r="S100" s="49"/>
      <c r="T100" s="1299"/>
      <c r="U100" s="1409"/>
      <c r="V100" s="1409"/>
      <c r="W100" s="1299"/>
      <c r="X100" s="1299"/>
      <c r="Y100" s="43"/>
      <c r="Z100" s="43"/>
      <c r="AA100" s="43"/>
      <c r="AB100" s="43"/>
      <c r="AC100" s="43"/>
      <c r="AD100" s="43"/>
      <c r="AE100" s="43"/>
      <c r="AF100" s="43"/>
      <c r="AG100" s="43"/>
      <c r="AH100" s="43"/>
      <c r="AI100" s="43"/>
      <c r="AJ100" s="43"/>
      <c r="AK100" s="329"/>
      <c r="AL100" s="43"/>
      <c r="AM100" s="43"/>
    </row>
    <row r="101" spans="1:39" ht="14.1" customHeight="1">
      <c r="A101" s="1299"/>
      <c r="B101" s="1299"/>
      <c r="C101" s="43"/>
      <c r="D101" s="43"/>
      <c r="E101" s="43"/>
      <c r="F101" s="43"/>
      <c r="G101" s="43"/>
      <c r="H101" s="43"/>
      <c r="I101" s="43"/>
      <c r="J101" s="43"/>
      <c r="K101" s="43"/>
      <c r="L101" s="43"/>
      <c r="M101" s="43"/>
      <c r="N101" s="43"/>
      <c r="O101" s="43"/>
      <c r="P101" s="43"/>
      <c r="Q101" s="1299"/>
      <c r="R101" s="49"/>
      <c r="S101" s="49"/>
      <c r="T101" s="1299"/>
      <c r="U101" s="1409"/>
      <c r="V101" s="1409"/>
      <c r="W101" s="1299"/>
      <c r="X101" s="1299"/>
      <c r="Y101" s="43"/>
      <c r="Z101" s="1416"/>
      <c r="AA101" s="1416"/>
      <c r="AB101" s="1416"/>
      <c r="AC101" s="1416"/>
      <c r="AD101" s="1416"/>
      <c r="AE101" s="1416"/>
      <c r="AF101" s="1416"/>
      <c r="AG101" s="1416"/>
      <c r="AH101" s="1416"/>
      <c r="AI101" s="1416"/>
      <c r="AJ101" s="1416"/>
      <c r="AK101" s="329"/>
      <c r="AL101" s="43"/>
      <c r="AM101" s="43"/>
    </row>
    <row r="102" spans="1:39" ht="14.1"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1416"/>
      <c r="AA102" s="1416"/>
      <c r="AB102" s="1416"/>
      <c r="AC102" s="1416"/>
      <c r="AD102" s="1416"/>
      <c r="AE102" s="1416"/>
      <c r="AF102" s="1416"/>
      <c r="AG102" s="1416"/>
      <c r="AH102" s="1416"/>
      <c r="AI102" s="1416"/>
      <c r="AJ102" s="1416"/>
      <c r="AK102" s="329"/>
      <c r="AL102" s="43"/>
      <c r="AM102" s="43"/>
    </row>
    <row r="103" spans="1:39">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row>
    <row r="104" spans="1:39">
      <c r="Z104" s="43"/>
      <c r="AA104" s="43"/>
      <c r="AB104" s="43"/>
      <c r="AC104" s="43"/>
      <c r="AD104" s="43"/>
      <c r="AE104" s="43"/>
      <c r="AF104" s="43"/>
      <c r="AG104" s="43"/>
      <c r="AH104" s="43"/>
      <c r="AI104" s="43"/>
      <c r="AJ104" s="43"/>
      <c r="AK104" s="43"/>
      <c r="AL104" s="43"/>
      <c r="AM104" s="43"/>
    </row>
  </sheetData>
  <mergeCells count="27">
    <mergeCell ref="AA52:AK53"/>
    <mergeCell ref="AA14:AK15"/>
    <mergeCell ref="Z16:AK17"/>
    <mergeCell ref="Z18:AK19"/>
    <mergeCell ref="Z20:AK22"/>
    <mergeCell ref="Z23:AK24"/>
    <mergeCell ref="AA30:AK31"/>
    <mergeCell ref="AA32:AK33"/>
    <mergeCell ref="AA38:AK43"/>
    <mergeCell ref="D62:X63"/>
    <mergeCell ref="O15:P15"/>
    <mergeCell ref="S27:T27"/>
    <mergeCell ref="U27:V27"/>
    <mergeCell ref="H34:W34"/>
    <mergeCell ref="D46:X47"/>
    <mergeCell ref="C36:Y36"/>
    <mergeCell ref="D37:L37"/>
    <mergeCell ref="E42:T42"/>
    <mergeCell ref="C41:X41"/>
    <mergeCell ref="AA9:AK11"/>
    <mergeCell ref="AA12:AK13"/>
    <mergeCell ref="AA7:AK8"/>
    <mergeCell ref="A1:AK1"/>
    <mergeCell ref="A3:Y3"/>
    <mergeCell ref="Z3:AK3"/>
    <mergeCell ref="S4:T4"/>
    <mergeCell ref="V4:W4"/>
  </mergeCells>
  <phoneticPr fontId="3"/>
  <printOptions horizontalCentered="1"/>
  <pageMargins left="0.70866141732283472" right="0.31496062992125984" top="0.39370078740157483" bottom="0.39370078740157483" header="0" footer="0"/>
  <pageSetup paperSize="9" scale="98"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1689" r:id="rId4" name="Check Box 25">
              <controlPr defaultSize="0" autoFill="0" autoLine="0" autoPict="0">
                <anchor moveWithCells="1">
                  <from>
                    <xdr:col>8</xdr:col>
                    <xdr:colOff>9525</xdr:colOff>
                    <xdr:row>17</xdr:row>
                    <xdr:rowOff>0</xdr:rowOff>
                  </from>
                  <to>
                    <xdr:col>12</xdr:col>
                    <xdr:colOff>95250</xdr:colOff>
                    <xdr:row>18</xdr:row>
                    <xdr:rowOff>38100</xdr:rowOff>
                  </to>
                </anchor>
              </controlPr>
            </control>
          </mc:Choice>
        </mc:AlternateContent>
        <mc:AlternateContent xmlns:mc="http://schemas.openxmlformats.org/markup-compatibility/2006">
          <mc:Choice Requires="x14">
            <control shapeId="241690" r:id="rId5" name="Check Box 26">
              <controlPr defaultSize="0" autoFill="0" autoLine="0" autoPict="0">
                <anchor moveWithCells="1">
                  <from>
                    <xdr:col>12</xdr:col>
                    <xdr:colOff>142875</xdr:colOff>
                    <xdr:row>17</xdr:row>
                    <xdr:rowOff>0</xdr:rowOff>
                  </from>
                  <to>
                    <xdr:col>16</xdr:col>
                    <xdr:colOff>9525</xdr:colOff>
                    <xdr:row>18</xdr:row>
                    <xdr:rowOff>38100</xdr:rowOff>
                  </to>
                </anchor>
              </controlPr>
            </control>
          </mc:Choice>
        </mc:AlternateContent>
        <mc:AlternateContent xmlns:mc="http://schemas.openxmlformats.org/markup-compatibility/2006">
          <mc:Choice Requires="x14">
            <control shapeId="241691" r:id="rId6" name="Check Box 27">
              <controlPr defaultSize="0" autoFill="0" autoLine="0" autoPict="0">
                <anchor moveWithCells="1">
                  <from>
                    <xdr:col>8</xdr:col>
                    <xdr:colOff>9525</xdr:colOff>
                    <xdr:row>17</xdr:row>
                    <xdr:rowOff>180975</xdr:rowOff>
                  </from>
                  <to>
                    <xdr:col>11</xdr:col>
                    <xdr:colOff>57150</xdr:colOff>
                    <xdr:row>19</xdr:row>
                    <xdr:rowOff>28575</xdr:rowOff>
                  </to>
                </anchor>
              </controlPr>
            </control>
          </mc:Choice>
        </mc:AlternateContent>
        <mc:AlternateContent xmlns:mc="http://schemas.openxmlformats.org/markup-compatibility/2006">
          <mc:Choice Requires="x14">
            <control shapeId="241692" r:id="rId7" name="Check Box 28">
              <controlPr defaultSize="0" autoFill="0" autoLine="0" autoPict="0">
                <anchor moveWithCells="1">
                  <from>
                    <xdr:col>12</xdr:col>
                    <xdr:colOff>142875</xdr:colOff>
                    <xdr:row>17</xdr:row>
                    <xdr:rowOff>180975</xdr:rowOff>
                  </from>
                  <to>
                    <xdr:col>16</xdr:col>
                    <xdr:colOff>9525</xdr:colOff>
                    <xdr:row>19</xdr:row>
                    <xdr:rowOff>28575</xdr:rowOff>
                  </to>
                </anchor>
              </controlPr>
            </control>
          </mc:Choice>
        </mc:AlternateContent>
        <mc:AlternateContent xmlns:mc="http://schemas.openxmlformats.org/markup-compatibility/2006">
          <mc:Choice Requires="x14">
            <control shapeId="241712" r:id="rId8" name="Check Box 48">
              <controlPr defaultSize="0" autoFill="0" autoLine="0" autoPict="0">
                <anchor moveWithCells="1">
                  <from>
                    <xdr:col>17</xdr:col>
                    <xdr:colOff>0</xdr:colOff>
                    <xdr:row>49</xdr:row>
                    <xdr:rowOff>0</xdr:rowOff>
                  </from>
                  <to>
                    <xdr:col>20</xdr:col>
                    <xdr:colOff>123825</xdr:colOff>
                    <xdr:row>50</xdr:row>
                    <xdr:rowOff>28575</xdr:rowOff>
                  </to>
                </anchor>
              </controlPr>
            </control>
          </mc:Choice>
        </mc:AlternateContent>
        <mc:AlternateContent xmlns:mc="http://schemas.openxmlformats.org/markup-compatibility/2006">
          <mc:Choice Requires="x14">
            <control shapeId="241713" r:id="rId9" name="Check Box 49">
              <controlPr defaultSize="0" autoFill="0" autoLine="0" autoPict="0">
                <anchor moveWithCells="1">
                  <from>
                    <xdr:col>21</xdr:col>
                    <xdr:colOff>47625</xdr:colOff>
                    <xdr:row>49</xdr:row>
                    <xdr:rowOff>0</xdr:rowOff>
                  </from>
                  <to>
                    <xdr:col>25</xdr:col>
                    <xdr:colOff>0</xdr:colOff>
                    <xdr:row>50</xdr:row>
                    <xdr:rowOff>28575</xdr:rowOff>
                  </to>
                </anchor>
              </controlPr>
            </control>
          </mc:Choice>
        </mc:AlternateContent>
        <mc:AlternateContent xmlns:mc="http://schemas.openxmlformats.org/markup-compatibility/2006">
          <mc:Choice Requires="x14">
            <control shapeId="241716" r:id="rId10" name="Check Box 52">
              <controlPr defaultSize="0" autoFill="0" autoLine="0" autoPict="0">
                <anchor moveWithCells="1">
                  <from>
                    <xdr:col>17</xdr:col>
                    <xdr:colOff>0</xdr:colOff>
                    <xdr:row>55</xdr:row>
                    <xdr:rowOff>0</xdr:rowOff>
                  </from>
                  <to>
                    <xdr:col>20</xdr:col>
                    <xdr:colOff>123825</xdr:colOff>
                    <xdr:row>56</xdr:row>
                    <xdr:rowOff>28575</xdr:rowOff>
                  </to>
                </anchor>
              </controlPr>
            </control>
          </mc:Choice>
        </mc:AlternateContent>
        <mc:AlternateContent xmlns:mc="http://schemas.openxmlformats.org/markup-compatibility/2006">
          <mc:Choice Requires="x14">
            <control shapeId="241717" r:id="rId11" name="Check Box 53">
              <controlPr defaultSize="0" autoFill="0" autoLine="0" autoPict="0">
                <anchor moveWithCells="1">
                  <from>
                    <xdr:col>21</xdr:col>
                    <xdr:colOff>47625</xdr:colOff>
                    <xdr:row>55</xdr:row>
                    <xdr:rowOff>0</xdr:rowOff>
                  </from>
                  <to>
                    <xdr:col>25</xdr:col>
                    <xdr:colOff>0</xdr:colOff>
                    <xdr:row>56</xdr:row>
                    <xdr:rowOff>28575</xdr:rowOff>
                  </to>
                </anchor>
              </controlPr>
            </control>
          </mc:Choice>
        </mc:AlternateContent>
        <mc:AlternateContent xmlns:mc="http://schemas.openxmlformats.org/markup-compatibility/2006">
          <mc:Choice Requires="x14">
            <control shapeId="241718" r:id="rId12" name="Check Box 54">
              <controlPr defaultSize="0" autoFill="0" autoLine="0" autoPict="0">
                <anchor moveWithCells="1">
                  <from>
                    <xdr:col>17</xdr:col>
                    <xdr:colOff>0</xdr:colOff>
                    <xdr:row>57</xdr:row>
                    <xdr:rowOff>0</xdr:rowOff>
                  </from>
                  <to>
                    <xdr:col>20</xdr:col>
                    <xdr:colOff>123825</xdr:colOff>
                    <xdr:row>58</xdr:row>
                    <xdr:rowOff>0</xdr:rowOff>
                  </to>
                </anchor>
              </controlPr>
            </control>
          </mc:Choice>
        </mc:AlternateContent>
        <mc:AlternateContent xmlns:mc="http://schemas.openxmlformats.org/markup-compatibility/2006">
          <mc:Choice Requires="x14">
            <control shapeId="241719" r:id="rId13" name="Check Box 55">
              <controlPr defaultSize="0" autoFill="0" autoLine="0" autoPict="0">
                <anchor moveWithCells="1">
                  <from>
                    <xdr:col>21</xdr:col>
                    <xdr:colOff>47625</xdr:colOff>
                    <xdr:row>57</xdr:row>
                    <xdr:rowOff>0</xdr:rowOff>
                  </from>
                  <to>
                    <xdr:col>25</xdr:col>
                    <xdr:colOff>0</xdr:colOff>
                    <xdr:row>58</xdr:row>
                    <xdr:rowOff>0</xdr:rowOff>
                  </to>
                </anchor>
              </controlPr>
            </control>
          </mc:Choice>
        </mc:AlternateContent>
        <mc:AlternateContent xmlns:mc="http://schemas.openxmlformats.org/markup-compatibility/2006">
          <mc:Choice Requires="x14">
            <control shapeId="241720" r:id="rId14" name="Check Box 56">
              <controlPr defaultSize="0" autoFill="0" autoLine="0" autoPict="0">
                <anchor moveWithCells="1">
                  <from>
                    <xdr:col>17</xdr:col>
                    <xdr:colOff>0</xdr:colOff>
                    <xdr:row>59</xdr:row>
                    <xdr:rowOff>0</xdr:rowOff>
                  </from>
                  <to>
                    <xdr:col>20</xdr:col>
                    <xdr:colOff>123825</xdr:colOff>
                    <xdr:row>60</xdr:row>
                    <xdr:rowOff>0</xdr:rowOff>
                  </to>
                </anchor>
              </controlPr>
            </control>
          </mc:Choice>
        </mc:AlternateContent>
        <mc:AlternateContent xmlns:mc="http://schemas.openxmlformats.org/markup-compatibility/2006">
          <mc:Choice Requires="x14">
            <control shapeId="241721" r:id="rId15" name="Check Box 57">
              <controlPr defaultSize="0" autoFill="0" autoLine="0" autoPict="0">
                <anchor moveWithCells="1">
                  <from>
                    <xdr:col>21</xdr:col>
                    <xdr:colOff>47625</xdr:colOff>
                    <xdr:row>59</xdr:row>
                    <xdr:rowOff>0</xdr:rowOff>
                  </from>
                  <to>
                    <xdr:col>25</xdr:col>
                    <xdr:colOff>0</xdr:colOff>
                    <xdr:row>60</xdr:row>
                    <xdr:rowOff>0</xdr:rowOff>
                  </to>
                </anchor>
              </controlPr>
            </control>
          </mc:Choice>
        </mc:AlternateContent>
        <mc:AlternateContent xmlns:mc="http://schemas.openxmlformats.org/markup-compatibility/2006">
          <mc:Choice Requires="x14">
            <control shapeId="241732" r:id="rId16" name="Check Box 68">
              <controlPr defaultSize="0" autoFill="0" autoLine="0" autoPict="0">
                <anchor moveWithCells="1">
                  <from>
                    <xdr:col>17</xdr:col>
                    <xdr:colOff>0</xdr:colOff>
                    <xdr:row>21</xdr:row>
                    <xdr:rowOff>0</xdr:rowOff>
                  </from>
                  <to>
                    <xdr:col>20</xdr:col>
                    <xdr:colOff>123825</xdr:colOff>
                    <xdr:row>22</xdr:row>
                    <xdr:rowOff>0</xdr:rowOff>
                  </to>
                </anchor>
              </controlPr>
            </control>
          </mc:Choice>
        </mc:AlternateContent>
        <mc:AlternateContent xmlns:mc="http://schemas.openxmlformats.org/markup-compatibility/2006">
          <mc:Choice Requires="x14">
            <control shapeId="241733" r:id="rId17" name="Check Box 69">
              <controlPr defaultSize="0" autoFill="0" autoLine="0" autoPict="0">
                <anchor moveWithCells="1">
                  <from>
                    <xdr:col>21</xdr:col>
                    <xdr:colOff>47625</xdr:colOff>
                    <xdr:row>21</xdr:row>
                    <xdr:rowOff>0</xdr:rowOff>
                  </from>
                  <to>
                    <xdr:col>25</xdr:col>
                    <xdr:colOff>0</xdr:colOff>
                    <xdr:row>22</xdr:row>
                    <xdr:rowOff>0</xdr:rowOff>
                  </to>
                </anchor>
              </controlPr>
            </control>
          </mc:Choice>
        </mc:AlternateContent>
        <mc:AlternateContent xmlns:mc="http://schemas.openxmlformats.org/markup-compatibility/2006">
          <mc:Choice Requires="x14">
            <control shapeId="241734" r:id="rId18" name="Check Box 70">
              <controlPr defaultSize="0" autoFill="0" autoLine="0" autoPict="0">
                <anchor moveWithCells="1">
                  <from>
                    <xdr:col>17</xdr:col>
                    <xdr:colOff>0</xdr:colOff>
                    <xdr:row>14</xdr:row>
                    <xdr:rowOff>0</xdr:rowOff>
                  </from>
                  <to>
                    <xdr:col>20</xdr:col>
                    <xdr:colOff>123825</xdr:colOff>
                    <xdr:row>15</xdr:row>
                    <xdr:rowOff>0</xdr:rowOff>
                  </to>
                </anchor>
              </controlPr>
            </control>
          </mc:Choice>
        </mc:AlternateContent>
        <mc:AlternateContent xmlns:mc="http://schemas.openxmlformats.org/markup-compatibility/2006">
          <mc:Choice Requires="x14">
            <control shapeId="241735" r:id="rId19" name="Check Box 71">
              <controlPr defaultSize="0" autoFill="0" autoLine="0" autoPict="0">
                <anchor moveWithCells="1">
                  <from>
                    <xdr:col>21</xdr:col>
                    <xdr:colOff>47625</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241736" r:id="rId20" name="Check Box 72">
              <controlPr defaultSize="0" autoFill="0" autoLine="0" autoPict="0">
                <anchor moveWithCells="1">
                  <from>
                    <xdr:col>17</xdr:col>
                    <xdr:colOff>0</xdr:colOff>
                    <xdr:row>11</xdr:row>
                    <xdr:rowOff>0</xdr:rowOff>
                  </from>
                  <to>
                    <xdr:col>20</xdr:col>
                    <xdr:colOff>123825</xdr:colOff>
                    <xdr:row>12</xdr:row>
                    <xdr:rowOff>0</xdr:rowOff>
                  </to>
                </anchor>
              </controlPr>
            </control>
          </mc:Choice>
        </mc:AlternateContent>
        <mc:AlternateContent xmlns:mc="http://schemas.openxmlformats.org/markup-compatibility/2006">
          <mc:Choice Requires="x14">
            <control shapeId="241737" r:id="rId21" name="Check Box 73">
              <controlPr defaultSize="0" autoFill="0" autoLine="0" autoPict="0">
                <anchor moveWithCells="1">
                  <from>
                    <xdr:col>21</xdr:col>
                    <xdr:colOff>47625</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241741" r:id="rId22" name="Check Box 77">
              <controlPr defaultSize="0" autoFill="0" autoLine="0" autoPict="0">
                <anchor moveWithCells="1">
                  <from>
                    <xdr:col>17</xdr:col>
                    <xdr:colOff>19050</xdr:colOff>
                    <xdr:row>17</xdr:row>
                    <xdr:rowOff>0</xdr:rowOff>
                  </from>
                  <to>
                    <xdr:col>20</xdr:col>
                    <xdr:colOff>66675</xdr:colOff>
                    <xdr:row>18</xdr:row>
                    <xdr:rowOff>38100</xdr:rowOff>
                  </to>
                </anchor>
              </controlPr>
            </control>
          </mc:Choice>
        </mc:AlternateContent>
        <mc:AlternateContent xmlns:mc="http://schemas.openxmlformats.org/markup-compatibility/2006">
          <mc:Choice Requires="x14">
            <control shapeId="241744" r:id="rId23" name="Check Box 80">
              <controlPr defaultSize="0" autoFill="0" autoLine="0" autoPict="0">
                <anchor moveWithCells="1">
                  <from>
                    <xdr:col>17</xdr:col>
                    <xdr:colOff>0</xdr:colOff>
                    <xdr:row>6</xdr:row>
                    <xdr:rowOff>0</xdr:rowOff>
                  </from>
                  <to>
                    <xdr:col>20</xdr:col>
                    <xdr:colOff>123825</xdr:colOff>
                    <xdr:row>7</xdr:row>
                    <xdr:rowOff>0</xdr:rowOff>
                  </to>
                </anchor>
              </controlPr>
            </control>
          </mc:Choice>
        </mc:AlternateContent>
        <mc:AlternateContent xmlns:mc="http://schemas.openxmlformats.org/markup-compatibility/2006">
          <mc:Choice Requires="x14">
            <control shapeId="241745" r:id="rId24" name="Check Box 81">
              <controlPr defaultSize="0" autoFill="0" autoLine="0" autoPict="0">
                <anchor moveWithCells="1">
                  <from>
                    <xdr:col>21</xdr:col>
                    <xdr:colOff>47625</xdr:colOff>
                    <xdr:row>6</xdr:row>
                    <xdr:rowOff>0</xdr:rowOff>
                  </from>
                  <to>
                    <xdr:col>25</xdr:col>
                    <xdr:colOff>0</xdr:colOff>
                    <xdr:row>7</xdr:row>
                    <xdr:rowOff>0</xdr:rowOff>
                  </to>
                </anchor>
              </controlPr>
            </control>
          </mc:Choice>
        </mc:AlternateContent>
        <mc:AlternateContent xmlns:mc="http://schemas.openxmlformats.org/markup-compatibility/2006">
          <mc:Choice Requires="x14">
            <control shapeId="241746" r:id="rId25" name="Check Box 82">
              <controlPr defaultSize="0" autoFill="0" autoLine="0" autoPict="0">
                <anchor moveWithCells="1">
                  <from>
                    <xdr:col>17</xdr:col>
                    <xdr:colOff>0</xdr:colOff>
                    <xdr:row>8</xdr:row>
                    <xdr:rowOff>0</xdr:rowOff>
                  </from>
                  <to>
                    <xdr:col>20</xdr:col>
                    <xdr:colOff>123825</xdr:colOff>
                    <xdr:row>9</xdr:row>
                    <xdr:rowOff>0</xdr:rowOff>
                  </to>
                </anchor>
              </controlPr>
            </control>
          </mc:Choice>
        </mc:AlternateContent>
        <mc:AlternateContent xmlns:mc="http://schemas.openxmlformats.org/markup-compatibility/2006">
          <mc:Choice Requires="x14">
            <control shapeId="241747" r:id="rId26" name="Check Box 83">
              <controlPr defaultSize="0" autoFill="0" autoLine="0" autoPict="0">
                <anchor moveWithCells="1">
                  <from>
                    <xdr:col>21</xdr:col>
                    <xdr:colOff>47625</xdr:colOff>
                    <xdr:row>8</xdr:row>
                    <xdr:rowOff>0</xdr:rowOff>
                  </from>
                  <to>
                    <xdr:col>25</xdr:col>
                    <xdr:colOff>0</xdr:colOff>
                    <xdr:row>9</xdr:row>
                    <xdr:rowOff>0</xdr:rowOff>
                  </to>
                </anchor>
              </controlPr>
            </control>
          </mc:Choice>
        </mc:AlternateContent>
        <mc:AlternateContent xmlns:mc="http://schemas.openxmlformats.org/markup-compatibility/2006">
          <mc:Choice Requires="x14">
            <control shapeId="241748" r:id="rId27" name="Check Box 84">
              <controlPr defaultSize="0" autoFill="0" autoLine="0" autoPict="0">
                <anchor moveWithCells="1">
                  <from>
                    <xdr:col>16</xdr:col>
                    <xdr:colOff>171450</xdr:colOff>
                    <xdr:row>51</xdr:row>
                    <xdr:rowOff>161925</xdr:rowOff>
                  </from>
                  <to>
                    <xdr:col>20</xdr:col>
                    <xdr:colOff>114300</xdr:colOff>
                    <xdr:row>53</xdr:row>
                    <xdr:rowOff>19050</xdr:rowOff>
                  </to>
                </anchor>
              </controlPr>
            </control>
          </mc:Choice>
        </mc:AlternateContent>
        <mc:AlternateContent xmlns:mc="http://schemas.openxmlformats.org/markup-compatibility/2006">
          <mc:Choice Requires="x14">
            <control shapeId="241749" r:id="rId28" name="Check Box 85">
              <controlPr defaultSize="0" autoFill="0" autoLine="0" autoPict="0">
                <anchor moveWithCells="1">
                  <from>
                    <xdr:col>21</xdr:col>
                    <xdr:colOff>38100</xdr:colOff>
                    <xdr:row>51</xdr:row>
                    <xdr:rowOff>161925</xdr:rowOff>
                  </from>
                  <to>
                    <xdr:col>24</xdr:col>
                    <xdr:colOff>171450</xdr:colOff>
                    <xdr:row>53</xdr:row>
                    <xdr:rowOff>19050</xdr:rowOff>
                  </to>
                </anchor>
              </controlPr>
            </control>
          </mc:Choice>
        </mc:AlternateContent>
        <mc:AlternateContent xmlns:mc="http://schemas.openxmlformats.org/markup-compatibility/2006">
          <mc:Choice Requires="x14">
            <control shapeId="241750" r:id="rId29" name="Check Box 86">
              <controlPr defaultSize="0" autoFill="0" autoLine="0" autoPict="0">
                <anchor moveWithCells="1">
                  <from>
                    <xdr:col>15</xdr:col>
                    <xdr:colOff>19050</xdr:colOff>
                    <xdr:row>26</xdr:row>
                    <xdr:rowOff>0</xdr:rowOff>
                  </from>
                  <to>
                    <xdr:col>18</xdr:col>
                    <xdr:colOff>38100</xdr:colOff>
                    <xdr:row>27</xdr:row>
                    <xdr:rowOff>19050</xdr:rowOff>
                  </to>
                </anchor>
              </controlPr>
            </control>
          </mc:Choice>
        </mc:AlternateContent>
        <mc:AlternateContent xmlns:mc="http://schemas.openxmlformats.org/markup-compatibility/2006">
          <mc:Choice Requires="x14">
            <control shapeId="241751" r:id="rId30" name="Check Box 87">
              <controlPr defaultSize="0" autoFill="0" autoLine="0" autoPict="0">
                <anchor moveWithCells="1">
                  <from>
                    <xdr:col>21</xdr:col>
                    <xdr:colOff>152400</xdr:colOff>
                    <xdr:row>25</xdr:row>
                    <xdr:rowOff>152400</xdr:rowOff>
                  </from>
                  <to>
                    <xdr:col>25</xdr:col>
                    <xdr:colOff>0</xdr:colOff>
                    <xdr:row>27</xdr:row>
                    <xdr:rowOff>0</xdr:rowOff>
                  </to>
                </anchor>
              </controlPr>
            </control>
          </mc:Choice>
        </mc:AlternateContent>
        <mc:AlternateContent xmlns:mc="http://schemas.openxmlformats.org/markup-compatibility/2006">
          <mc:Choice Requires="x14">
            <control shapeId="241752" r:id="rId31" name="Check Box 88">
              <controlPr defaultSize="0" autoFill="0" autoLine="0" autoPict="0">
                <anchor moveWithCells="1">
                  <from>
                    <xdr:col>7</xdr:col>
                    <xdr:colOff>161925</xdr:colOff>
                    <xdr:row>30</xdr:row>
                    <xdr:rowOff>171450</xdr:rowOff>
                  </from>
                  <to>
                    <xdr:col>11</xdr:col>
                    <xdr:colOff>28575</xdr:colOff>
                    <xdr:row>32</xdr:row>
                    <xdr:rowOff>19050</xdr:rowOff>
                  </to>
                </anchor>
              </controlPr>
            </control>
          </mc:Choice>
        </mc:AlternateContent>
        <mc:AlternateContent xmlns:mc="http://schemas.openxmlformats.org/markup-compatibility/2006">
          <mc:Choice Requires="x14">
            <control shapeId="241753" r:id="rId32" name="Check Box 89">
              <controlPr defaultSize="0" autoFill="0" autoLine="0" autoPict="0">
                <anchor moveWithCells="1">
                  <from>
                    <xdr:col>11</xdr:col>
                    <xdr:colOff>161925</xdr:colOff>
                    <xdr:row>30</xdr:row>
                    <xdr:rowOff>171450</xdr:rowOff>
                  </from>
                  <to>
                    <xdr:col>15</xdr:col>
                    <xdr:colOff>114300</xdr:colOff>
                    <xdr:row>32</xdr:row>
                    <xdr:rowOff>19050</xdr:rowOff>
                  </to>
                </anchor>
              </controlPr>
            </control>
          </mc:Choice>
        </mc:AlternateContent>
        <mc:AlternateContent xmlns:mc="http://schemas.openxmlformats.org/markup-compatibility/2006">
          <mc:Choice Requires="x14">
            <control shapeId="241754" r:id="rId33" name="Check Box 90">
              <controlPr defaultSize="0" autoFill="0" autoLine="0" autoPict="0">
                <anchor moveWithCells="1">
                  <from>
                    <xdr:col>16</xdr:col>
                    <xdr:colOff>47625</xdr:colOff>
                    <xdr:row>30</xdr:row>
                    <xdr:rowOff>171450</xdr:rowOff>
                  </from>
                  <to>
                    <xdr:col>20</xdr:col>
                    <xdr:colOff>76200</xdr:colOff>
                    <xdr:row>32</xdr:row>
                    <xdr:rowOff>19050</xdr:rowOff>
                  </to>
                </anchor>
              </controlPr>
            </control>
          </mc:Choice>
        </mc:AlternateContent>
        <mc:AlternateContent xmlns:mc="http://schemas.openxmlformats.org/markup-compatibility/2006">
          <mc:Choice Requires="x14">
            <control shapeId="241755" r:id="rId34" name="Check Box 91">
              <controlPr defaultSize="0" autoFill="0" autoLine="0" autoPict="0">
                <anchor moveWithCells="1">
                  <from>
                    <xdr:col>2</xdr:col>
                    <xdr:colOff>152400</xdr:colOff>
                    <xdr:row>30</xdr:row>
                    <xdr:rowOff>171450</xdr:rowOff>
                  </from>
                  <to>
                    <xdr:col>7</xdr:col>
                    <xdr:colOff>171450</xdr:colOff>
                    <xdr:row>32</xdr:row>
                    <xdr:rowOff>19050</xdr:rowOff>
                  </to>
                </anchor>
              </controlPr>
            </control>
          </mc:Choice>
        </mc:AlternateContent>
        <mc:AlternateContent xmlns:mc="http://schemas.openxmlformats.org/markup-compatibility/2006">
          <mc:Choice Requires="x14">
            <control shapeId="241756" r:id="rId35" name="Check Box 92">
              <controlPr defaultSize="0" autoFill="0" autoLine="0" autoPict="0">
                <anchor moveWithCells="1">
                  <from>
                    <xdr:col>2</xdr:col>
                    <xdr:colOff>142875</xdr:colOff>
                    <xdr:row>33</xdr:row>
                    <xdr:rowOff>0</xdr:rowOff>
                  </from>
                  <to>
                    <xdr:col>6</xdr:col>
                    <xdr:colOff>171450</xdr:colOff>
                    <xdr:row>34</xdr:row>
                    <xdr:rowOff>28575</xdr:rowOff>
                  </to>
                </anchor>
              </controlPr>
            </control>
          </mc:Choice>
        </mc:AlternateContent>
        <mc:AlternateContent xmlns:mc="http://schemas.openxmlformats.org/markup-compatibility/2006">
          <mc:Choice Requires="x14">
            <control shapeId="241757" r:id="rId36" name="Check Box 93">
              <controlPr defaultSize="0" autoFill="0" autoLine="0" autoPict="0">
                <anchor moveWithCells="1">
                  <from>
                    <xdr:col>7</xdr:col>
                    <xdr:colOff>152400</xdr:colOff>
                    <xdr:row>31</xdr:row>
                    <xdr:rowOff>161925</xdr:rowOff>
                  </from>
                  <to>
                    <xdr:col>11</xdr:col>
                    <xdr:colOff>180975</xdr:colOff>
                    <xdr:row>33</xdr:row>
                    <xdr:rowOff>9525</xdr:rowOff>
                  </to>
                </anchor>
              </controlPr>
            </control>
          </mc:Choice>
        </mc:AlternateContent>
        <mc:AlternateContent xmlns:mc="http://schemas.openxmlformats.org/markup-compatibility/2006">
          <mc:Choice Requires="x14">
            <control shapeId="241758" r:id="rId37" name="Check Box 94">
              <controlPr defaultSize="0" autoFill="0" autoLine="0" autoPict="0">
                <anchor moveWithCells="1">
                  <from>
                    <xdr:col>2</xdr:col>
                    <xdr:colOff>152400</xdr:colOff>
                    <xdr:row>31</xdr:row>
                    <xdr:rowOff>171450</xdr:rowOff>
                  </from>
                  <to>
                    <xdr:col>6</xdr:col>
                    <xdr:colOff>180975</xdr:colOff>
                    <xdr:row>33</xdr:row>
                    <xdr:rowOff>19050</xdr:rowOff>
                  </to>
                </anchor>
              </controlPr>
            </control>
          </mc:Choice>
        </mc:AlternateContent>
        <mc:AlternateContent xmlns:mc="http://schemas.openxmlformats.org/markup-compatibility/2006">
          <mc:Choice Requires="x14">
            <control shapeId="241759" r:id="rId38" name="Check Box 95">
              <controlPr defaultSize="0" autoFill="0" autoLine="0" autoPict="0">
                <anchor moveWithCells="1">
                  <from>
                    <xdr:col>17</xdr:col>
                    <xdr:colOff>0</xdr:colOff>
                    <xdr:row>41</xdr:row>
                    <xdr:rowOff>114300</xdr:rowOff>
                  </from>
                  <to>
                    <xdr:col>20</xdr:col>
                    <xdr:colOff>152400</xdr:colOff>
                    <xdr:row>43</xdr:row>
                    <xdr:rowOff>28575</xdr:rowOff>
                  </to>
                </anchor>
              </controlPr>
            </control>
          </mc:Choice>
        </mc:AlternateContent>
        <mc:AlternateContent xmlns:mc="http://schemas.openxmlformats.org/markup-compatibility/2006">
          <mc:Choice Requires="x14">
            <control shapeId="241760" r:id="rId39" name="Check Box 96">
              <controlPr defaultSize="0" autoFill="0" autoLine="0" autoPict="0">
                <anchor moveWithCells="1">
                  <from>
                    <xdr:col>21</xdr:col>
                    <xdr:colOff>85725</xdr:colOff>
                    <xdr:row>41</xdr:row>
                    <xdr:rowOff>114300</xdr:rowOff>
                  </from>
                  <to>
                    <xdr:col>25</xdr:col>
                    <xdr:colOff>66675</xdr:colOff>
                    <xdr:row>43</xdr:row>
                    <xdr:rowOff>28575</xdr:rowOff>
                  </to>
                </anchor>
              </controlPr>
            </control>
          </mc:Choice>
        </mc:AlternateContent>
        <mc:AlternateContent xmlns:mc="http://schemas.openxmlformats.org/markup-compatibility/2006">
          <mc:Choice Requires="x14">
            <control shapeId="241761" r:id="rId40" name="Check Box 97">
              <controlPr defaultSize="0" autoFill="0" autoLine="0" autoPict="0">
                <anchor moveWithCells="1">
                  <from>
                    <xdr:col>17</xdr:col>
                    <xdr:colOff>0</xdr:colOff>
                    <xdr:row>37</xdr:row>
                    <xdr:rowOff>0</xdr:rowOff>
                  </from>
                  <to>
                    <xdr:col>20</xdr:col>
                    <xdr:colOff>123825</xdr:colOff>
                    <xdr:row>38</xdr:row>
                    <xdr:rowOff>19050</xdr:rowOff>
                  </to>
                </anchor>
              </controlPr>
            </control>
          </mc:Choice>
        </mc:AlternateContent>
        <mc:AlternateContent xmlns:mc="http://schemas.openxmlformats.org/markup-compatibility/2006">
          <mc:Choice Requires="x14">
            <control shapeId="241762" r:id="rId41" name="Check Box 98">
              <controlPr defaultSize="0" autoFill="0" autoLine="0" autoPict="0">
                <anchor moveWithCells="1">
                  <from>
                    <xdr:col>21</xdr:col>
                    <xdr:colOff>47625</xdr:colOff>
                    <xdr:row>37</xdr:row>
                    <xdr:rowOff>0</xdr:rowOff>
                  </from>
                  <to>
                    <xdr:col>25</xdr:col>
                    <xdr:colOff>0</xdr:colOff>
                    <xdr:row>38</xdr:row>
                    <xdr:rowOff>19050</xdr:rowOff>
                  </to>
                </anchor>
              </controlPr>
            </control>
          </mc:Choice>
        </mc:AlternateContent>
        <mc:AlternateContent xmlns:mc="http://schemas.openxmlformats.org/markup-compatibility/2006">
          <mc:Choice Requires="x14">
            <control shapeId="241763" r:id="rId42" name="Check Box 99">
              <controlPr defaultSize="0" autoFill="0" autoLine="0" autoPict="0">
                <anchor moveWithCells="1">
                  <from>
                    <xdr:col>17</xdr:col>
                    <xdr:colOff>0</xdr:colOff>
                    <xdr:row>28</xdr:row>
                    <xdr:rowOff>0</xdr:rowOff>
                  </from>
                  <to>
                    <xdr:col>20</xdr:col>
                    <xdr:colOff>123825</xdr:colOff>
                    <xdr:row>29</xdr:row>
                    <xdr:rowOff>0</xdr:rowOff>
                  </to>
                </anchor>
              </controlPr>
            </control>
          </mc:Choice>
        </mc:AlternateContent>
        <mc:AlternateContent xmlns:mc="http://schemas.openxmlformats.org/markup-compatibility/2006">
          <mc:Choice Requires="x14">
            <control shapeId="241764" r:id="rId43" name="Check Box 100">
              <controlPr defaultSize="0" autoFill="0" autoLine="0" autoPict="0">
                <anchor moveWithCells="1">
                  <from>
                    <xdr:col>21</xdr:col>
                    <xdr:colOff>47625</xdr:colOff>
                    <xdr:row>28</xdr:row>
                    <xdr:rowOff>0</xdr:rowOff>
                  </from>
                  <to>
                    <xdr:col>25</xdr:col>
                    <xdr:colOff>0</xdr:colOff>
                    <xdr:row>29</xdr:row>
                    <xdr:rowOff>0</xdr:rowOff>
                  </to>
                </anchor>
              </controlPr>
            </control>
          </mc:Choice>
        </mc:AlternateContent>
        <mc:AlternateContent xmlns:mc="http://schemas.openxmlformats.org/markup-compatibility/2006">
          <mc:Choice Requires="x14">
            <control shapeId="241765" r:id="rId44" name="Check Box 101">
              <controlPr defaultSize="0" autoFill="0" autoLine="0" autoPict="0">
                <anchor moveWithCells="1">
                  <from>
                    <xdr:col>17</xdr:col>
                    <xdr:colOff>0</xdr:colOff>
                    <xdr:row>39</xdr:row>
                    <xdr:rowOff>0</xdr:rowOff>
                  </from>
                  <to>
                    <xdr:col>20</xdr:col>
                    <xdr:colOff>123825</xdr:colOff>
                    <xdr:row>40</xdr:row>
                    <xdr:rowOff>19050</xdr:rowOff>
                  </to>
                </anchor>
              </controlPr>
            </control>
          </mc:Choice>
        </mc:AlternateContent>
        <mc:AlternateContent xmlns:mc="http://schemas.openxmlformats.org/markup-compatibility/2006">
          <mc:Choice Requires="x14">
            <control shapeId="241766" r:id="rId45" name="Check Box 102">
              <controlPr defaultSize="0" autoFill="0" autoLine="0" autoPict="0">
                <anchor moveWithCells="1">
                  <from>
                    <xdr:col>21</xdr:col>
                    <xdr:colOff>47625</xdr:colOff>
                    <xdr:row>39</xdr:row>
                    <xdr:rowOff>0</xdr:rowOff>
                  </from>
                  <to>
                    <xdr:col>25</xdr:col>
                    <xdr:colOff>0</xdr:colOff>
                    <xdr:row>40</xdr:row>
                    <xdr:rowOff>19050</xdr:rowOff>
                  </to>
                </anchor>
              </controlPr>
            </control>
          </mc:Choice>
        </mc:AlternateContent>
        <mc:AlternateContent xmlns:mc="http://schemas.openxmlformats.org/markup-compatibility/2006">
          <mc:Choice Requires="x14">
            <control shapeId="241767" r:id="rId46" name="Check Box 103">
              <controlPr defaultSize="0" autoFill="0" autoLine="0" autoPict="0">
                <anchor moveWithCells="1">
                  <from>
                    <xdr:col>10</xdr:col>
                    <xdr:colOff>95250</xdr:colOff>
                    <xdr:row>24</xdr:row>
                    <xdr:rowOff>47625</xdr:rowOff>
                  </from>
                  <to>
                    <xdr:col>14</xdr:col>
                    <xdr:colOff>76200</xdr:colOff>
                    <xdr:row>25</xdr:row>
                    <xdr:rowOff>66675</xdr:rowOff>
                  </to>
                </anchor>
              </controlPr>
            </control>
          </mc:Choice>
        </mc:AlternateContent>
        <mc:AlternateContent xmlns:mc="http://schemas.openxmlformats.org/markup-compatibility/2006">
          <mc:Choice Requires="x14">
            <control shapeId="241768" r:id="rId47" name="Check Box 104">
              <controlPr defaultSize="0" autoFill="0" autoLine="0" autoPict="0">
                <anchor moveWithCells="1">
                  <from>
                    <xdr:col>15</xdr:col>
                    <xdr:colOff>76200</xdr:colOff>
                    <xdr:row>24</xdr:row>
                    <xdr:rowOff>38100</xdr:rowOff>
                  </from>
                  <to>
                    <xdr:col>19</xdr:col>
                    <xdr:colOff>76200</xdr:colOff>
                    <xdr:row>25</xdr:row>
                    <xdr:rowOff>66675</xdr:rowOff>
                  </to>
                </anchor>
              </controlPr>
            </control>
          </mc:Choice>
        </mc:AlternateContent>
        <mc:AlternateContent xmlns:mc="http://schemas.openxmlformats.org/markup-compatibility/2006">
          <mc:Choice Requires="x14">
            <control shapeId="241769" r:id="rId48" name="Check Box 105">
              <controlPr defaultSize="0" autoFill="0" autoLine="0" autoPict="0">
                <anchor moveWithCells="1">
                  <from>
                    <xdr:col>20</xdr:col>
                    <xdr:colOff>95250</xdr:colOff>
                    <xdr:row>24</xdr:row>
                    <xdr:rowOff>47625</xdr:rowOff>
                  </from>
                  <to>
                    <xdr:col>24</xdr:col>
                    <xdr:colOff>104775</xdr:colOff>
                    <xdr:row>25</xdr:row>
                    <xdr:rowOff>85725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pageSetUpPr fitToPage="1"/>
  </sheetPr>
  <dimension ref="A1:BR107"/>
  <sheetViews>
    <sheetView showGridLines="0" zoomScaleNormal="100" zoomScaleSheetLayoutView="100" workbookViewId="0">
      <selection sqref="A1:AK1"/>
    </sheetView>
  </sheetViews>
  <sheetFormatPr defaultColWidth="8" defaultRowHeight="12"/>
  <cols>
    <col min="1" max="1" width="1.625" style="18" customWidth="1"/>
    <col min="2" max="38" width="2.375" style="18" customWidth="1"/>
    <col min="39" max="39" width="2.625" style="18" customWidth="1"/>
    <col min="40" max="76" width="2.5" style="18" customWidth="1"/>
    <col min="77" max="16384" width="8" style="18"/>
  </cols>
  <sheetData>
    <row r="1" spans="1:38" ht="14.1" customHeight="1">
      <c r="A1" s="3333" t="s">
        <v>1947</v>
      </c>
      <c r="B1" s="3401"/>
      <c r="C1" s="3401"/>
      <c r="D1" s="3401"/>
      <c r="E1" s="3401"/>
      <c r="F1" s="3401"/>
      <c r="G1" s="3401"/>
      <c r="H1" s="3401"/>
      <c r="I1" s="3401"/>
      <c r="J1" s="3401"/>
      <c r="K1" s="3401"/>
      <c r="L1" s="3401"/>
      <c r="M1" s="3401"/>
      <c r="N1" s="3401"/>
      <c r="O1" s="3401"/>
      <c r="P1" s="3401"/>
      <c r="Q1" s="3401"/>
      <c r="R1" s="3401"/>
      <c r="S1" s="3401"/>
      <c r="T1" s="3401"/>
      <c r="U1" s="3401"/>
      <c r="V1" s="3401"/>
      <c r="W1" s="3401"/>
      <c r="X1" s="3401"/>
      <c r="Y1" s="3401"/>
      <c r="Z1" s="3401"/>
      <c r="AA1" s="3401"/>
      <c r="AB1" s="3401"/>
      <c r="AC1" s="3401"/>
      <c r="AD1" s="3401"/>
      <c r="AE1" s="3401"/>
      <c r="AF1" s="3401"/>
      <c r="AG1" s="3401"/>
      <c r="AH1" s="3401"/>
      <c r="AI1" s="3401"/>
      <c r="AJ1" s="3401"/>
      <c r="AK1" s="3401"/>
    </row>
    <row r="2" spans="1:38" ht="5.0999999999999996" customHeight="1" thickBot="1"/>
    <row r="3" spans="1:38" ht="14.1" customHeight="1">
      <c r="A3" s="3334" t="s">
        <v>953</v>
      </c>
      <c r="B3" s="3335"/>
      <c r="C3" s="3335"/>
      <c r="D3" s="3335"/>
      <c r="E3" s="3335"/>
      <c r="F3" s="3335"/>
      <c r="G3" s="3335"/>
      <c r="H3" s="3335"/>
      <c r="I3" s="3335"/>
      <c r="J3" s="3335"/>
      <c r="K3" s="3335"/>
      <c r="L3" s="3335"/>
      <c r="M3" s="3335"/>
      <c r="N3" s="3335"/>
      <c r="O3" s="3335"/>
      <c r="P3" s="3335"/>
      <c r="Q3" s="3335"/>
      <c r="R3" s="3335"/>
      <c r="S3" s="3335"/>
      <c r="T3" s="3335"/>
      <c r="U3" s="3335"/>
      <c r="V3" s="3335"/>
      <c r="W3" s="3335"/>
      <c r="X3" s="3335"/>
      <c r="Y3" s="3335"/>
      <c r="Z3" s="5986" t="s">
        <v>182</v>
      </c>
      <c r="AA3" s="5987"/>
      <c r="AB3" s="5987"/>
      <c r="AC3" s="5987"/>
      <c r="AD3" s="5987"/>
      <c r="AE3" s="5987"/>
      <c r="AF3" s="5987"/>
      <c r="AG3" s="5987"/>
      <c r="AH3" s="5987"/>
      <c r="AI3" s="5987"/>
      <c r="AJ3" s="5987"/>
      <c r="AK3" s="5987"/>
      <c r="AL3" s="83"/>
    </row>
    <row r="4" spans="1:38" ht="13.5" customHeight="1">
      <c r="A4" s="3"/>
      <c r="B4" s="37" t="s">
        <v>1745</v>
      </c>
      <c r="C4" s="20"/>
      <c r="D4" s="115"/>
      <c r="E4" s="20"/>
      <c r="F4" s="20"/>
      <c r="G4" s="35"/>
      <c r="H4" s="35"/>
      <c r="I4" s="2363"/>
      <c r="J4" s="2363"/>
      <c r="K4" s="2363"/>
      <c r="L4" s="2363"/>
      <c r="M4" s="2363"/>
      <c r="N4" s="2363"/>
      <c r="O4" s="2363"/>
      <c r="P4" s="2363"/>
      <c r="Q4" s="2363"/>
      <c r="R4" s="2381"/>
      <c r="S4" s="2381"/>
      <c r="T4" s="5"/>
      <c r="U4" s="2382"/>
      <c r="V4" s="2382"/>
      <c r="W4" s="2363"/>
      <c r="X4" s="2363"/>
      <c r="Y4" s="2375"/>
      <c r="Z4" s="2362"/>
      <c r="AA4" s="2384"/>
      <c r="AB4" s="2384"/>
      <c r="AC4" s="2384"/>
      <c r="AD4" s="2384"/>
      <c r="AE4" s="2384"/>
      <c r="AF4" s="2384"/>
      <c r="AG4" s="2384"/>
      <c r="AH4" s="2384"/>
      <c r="AI4" s="2384"/>
      <c r="AJ4" s="2384"/>
      <c r="AK4" s="2386"/>
      <c r="AL4" s="83"/>
    </row>
    <row r="5" spans="1:38" ht="13.5" customHeight="1">
      <c r="A5" s="3"/>
      <c r="B5" s="2363" t="s">
        <v>724</v>
      </c>
      <c r="C5" s="2363"/>
      <c r="D5" s="37"/>
      <c r="E5" s="2363"/>
      <c r="F5" s="2363"/>
      <c r="G5" s="2363"/>
      <c r="H5" s="2363"/>
      <c r="I5" s="2363"/>
      <c r="J5" s="2363"/>
      <c r="K5" s="2363"/>
      <c r="L5" s="2363"/>
      <c r="M5" s="2363"/>
      <c r="N5" s="2363"/>
      <c r="O5" s="2363"/>
      <c r="P5" s="2363"/>
      <c r="Q5" s="2389"/>
      <c r="R5" s="34"/>
      <c r="S5" s="13"/>
      <c r="T5" s="13"/>
      <c r="U5" s="34"/>
      <c r="V5" s="13"/>
      <c r="W5" s="13"/>
      <c r="X5" s="13"/>
      <c r="Y5" s="2375"/>
      <c r="Z5" s="235" t="s">
        <v>1365</v>
      </c>
      <c r="AA5" s="3218" t="s">
        <v>1366</v>
      </c>
      <c r="AB5" s="3218"/>
      <c r="AC5" s="3218"/>
      <c r="AD5" s="3218"/>
      <c r="AE5" s="3218"/>
      <c r="AF5" s="3218"/>
      <c r="AG5" s="3218"/>
      <c r="AH5" s="3218"/>
      <c r="AI5" s="3218"/>
      <c r="AJ5" s="3218"/>
      <c r="AK5" s="3396"/>
      <c r="AL5" s="83"/>
    </row>
    <row r="6" spans="1:38" ht="13.5" customHeight="1">
      <c r="A6" s="3"/>
      <c r="B6" s="2363"/>
      <c r="C6" s="37"/>
      <c r="D6" s="37"/>
      <c r="E6" s="2363"/>
      <c r="F6" s="2363"/>
      <c r="G6" s="2363"/>
      <c r="H6" s="2363"/>
      <c r="I6" s="2363"/>
      <c r="J6" s="2363"/>
      <c r="K6" s="2363"/>
      <c r="L6" s="2363"/>
      <c r="M6" s="2363"/>
      <c r="N6" s="2363"/>
      <c r="O6" s="2363"/>
      <c r="P6" s="2363"/>
      <c r="Q6" s="2363"/>
      <c r="R6" s="2381"/>
      <c r="S6" s="2381"/>
      <c r="T6" s="5"/>
      <c r="U6" s="2382"/>
      <c r="V6" s="2382"/>
      <c r="W6" s="2363"/>
      <c r="X6" s="2363"/>
      <c r="Y6" s="2375"/>
      <c r="Z6" s="1191"/>
      <c r="AA6" s="3218"/>
      <c r="AB6" s="3218"/>
      <c r="AC6" s="3218"/>
      <c r="AD6" s="3218"/>
      <c r="AE6" s="3218"/>
      <c r="AF6" s="3218"/>
      <c r="AG6" s="3218"/>
      <c r="AH6" s="3218"/>
      <c r="AI6" s="3218"/>
      <c r="AJ6" s="3218"/>
      <c r="AK6" s="3396"/>
      <c r="AL6" s="83"/>
    </row>
    <row r="7" spans="1:38" ht="13.5" customHeight="1">
      <c r="A7" s="3"/>
      <c r="B7" s="2363" t="s">
        <v>952</v>
      </c>
      <c r="C7" s="37"/>
      <c r="D7" s="2363"/>
      <c r="E7" s="2363"/>
      <c r="F7" s="169"/>
      <c r="G7" s="2351"/>
      <c r="H7" s="2351"/>
      <c r="I7" s="34"/>
      <c r="J7" s="36"/>
      <c r="K7" s="169"/>
      <c r="L7" s="2363"/>
      <c r="M7" s="2363"/>
      <c r="N7" s="2363"/>
      <c r="O7" s="2363"/>
      <c r="P7" s="2363"/>
      <c r="Q7" s="2363"/>
      <c r="R7" s="2363"/>
      <c r="S7" s="2363"/>
      <c r="T7" s="2363"/>
      <c r="U7" s="2363"/>
      <c r="V7" s="2363"/>
      <c r="W7" s="28"/>
      <c r="X7" s="28"/>
      <c r="Y7" s="171"/>
      <c r="Z7" s="2362"/>
      <c r="AA7" s="3218"/>
      <c r="AB7" s="3218"/>
      <c r="AC7" s="3218"/>
      <c r="AD7" s="3218"/>
      <c r="AE7" s="3218"/>
      <c r="AF7" s="3218"/>
      <c r="AG7" s="3218"/>
      <c r="AH7" s="3218"/>
      <c r="AI7" s="3218"/>
      <c r="AJ7" s="3218"/>
      <c r="AK7" s="3396"/>
      <c r="AL7" s="83"/>
    </row>
    <row r="8" spans="1:38" ht="13.5" customHeight="1">
      <c r="A8" s="3"/>
      <c r="B8" s="2363"/>
      <c r="C8" s="2363"/>
      <c r="D8" s="37"/>
      <c r="E8" s="37"/>
      <c r="F8" s="37"/>
      <c r="G8" s="2351"/>
      <c r="H8" s="2351"/>
      <c r="I8" s="34"/>
      <c r="J8" s="36"/>
      <c r="K8" s="169"/>
      <c r="L8" s="2363"/>
      <c r="M8" s="2363"/>
      <c r="N8" s="2363"/>
      <c r="O8" s="2363"/>
      <c r="P8" s="2363"/>
      <c r="Q8" s="2381"/>
      <c r="R8" s="2381"/>
      <c r="S8" s="5"/>
      <c r="T8" s="2382"/>
      <c r="U8" s="2382"/>
      <c r="V8" s="2363"/>
      <c r="W8" s="2363"/>
      <c r="X8" s="2363"/>
      <c r="Y8" s="171"/>
      <c r="Z8" s="149"/>
      <c r="AA8" s="65"/>
      <c r="AB8" s="2353"/>
      <c r="AC8" s="2353"/>
      <c r="AD8" s="2353"/>
      <c r="AE8" s="2353"/>
      <c r="AF8" s="2353"/>
      <c r="AG8" s="2353"/>
      <c r="AH8" s="2353"/>
      <c r="AI8" s="2353"/>
      <c r="AJ8" s="2353"/>
      <c r="AK8" s="61"/>
      <c r="AL8" s="83"/>
    </row>
    <row r="9" spans="1:38" ht="13.5" customHeight="1">
      <c r="A9" s="3"/>
      <c r="B9" s="2377" t="s">
        <v>248</v>
      </c>
      <c r="C9" s="2389" t="s">
        <v>472</v>
      </c>
      <c r="D9" s="37"/>
      <c r="E9" s="37"/>
      <c r="F9" s="37"/>
      <c r="G9" s="2351"/>
      <c r="H9" s="2351"/>
      <c r="I9" s="34"/>
      <c r="J9" s="36"/>
      <c r="K9" s="169"/>
      <c r="L9" s="2363"/>
      <c r="M9" s="2363"/>
      <c r="N9" s="2363"/>
      <c r="O9" s="2363"/>
      <c r="P9" s="2363"/>
      <c r="Q9" s="2381"/>
      <c r="R9" s="2381"/>
      <c r="S9" s="5"/>
      <c r="T9" s="2382"/>
      <c r="U9" s="2382"/>
      <c r="V9" s="2363"/>
      <c r="W9" s="2363"/>
      <c r="X9" s="2363"/>
      <c r="Y9" s="171"/>
      <c r="Z9" s="760" t="s">
        <v>1327</v>
      </c>
      <c r="AA9" s="5990" t="s">
        <v>1331</v>
      </c>
      <c r="AB9" s="5990"/>
      <c r="AC9" s="5990"/>
      <c r="AD9" s="5990"/>
      <c r="AE9" s="5990"/>
      <c r="AF9" s="5990"/>
      <c r="AG9" s="5990"/>
      <c r="AH9" s="5990"/>
      <c r="AI9" s="5990"/>
      <c r="AJ9" s="5990"/>
      <c r="AK9" s="5991"/>
      <c r="AL9" s="83"/>
    </row>
    <row r="10" spans="1:38" ht="13.5" customHeight="1">
      <c r="A10" s="3"/>
      <c r="B10" s="2377"/>
      <c r="C10" s="2389"/>
      <c r="D10" s="37"/>
      <c r="E10" s="37"/>
      <c r="F10" s="37"/>
      <c r="G10" s="2351"/>
      <c r="H10" s="2351"/>
      <c r="I10" s="34"/>
      <c r="J10" s="36"/>
      <c r="K10" s="169"/>
      <c r="L10" s="2363"/>
      <c r="M10" s="2363"/>
      <c r="N10" s="2363"/>
      <c r="O10" s="2363"/>
      <c r="P10" s="2363"/>
      <c r="Q10" s="2381"/>
      <c r="R10" s="2381"/>
      <c r="S10" s="5"/>
      <c r="T10" s="2382"/>
      <c r="U10" s="2382"/>
      <c r="V10" s="2363"/>
      <c r="W10" s="2363"/>
      <c r="X10" s="2363"/>
      <c r="Y10" s="171"/>
      <c r="Z10" s="759"/>
      <c r="AA10" s="5990"/>
      <c r="AB10" s="5990"/>
      <c r="AC10" s="5990"/>
      <c r="AD10" s="5990"/>
      <c r="AE10" s="5990"/>
      <c r="AF10" s="5990"/>
      <c r="AG10" s="5990"/>
      <c r="AH10" s="5990"/>
      <c r="AI10" s="5990"/>
      <c r="AJ10" s="5990"/>
      <c r="AK10" s="5991"/>
      <c r="AL10" s="83"/>
    </row>
    <row r="11" spans="1:38" ht="13.5" customHeight="1">
      <c r="A11" s="3"/>
      <c r="B11" s="2377"/>
      <c r="C11" s="2389"/>
      <c r="D11" s="37"/>
      <c r="E11" s="37"/>
      <c r="F11" s="37"/>
      <c r="G11" s="2351"/>
      <c r="H11" s="2351"/>
      <c r="I11" s="34"/>
      <c r="J11" s="36"/>
      <c r="K11" s="169"/>
      <c r="L11" s="2363"/>
      <c r="M11" s="2363"/>
      <c r="N11" s="2363"/>
      <c r="O11" s="2363"/>
      <c r="P11" s="2363"/>
      <c r="Q11" s="2381"/>
      <c r="R11" s="2381"/>
      <c r="S11" s="5"/>
      <c r="T11" s="2382"/>
      <c r="U11" s="2382"/>
      <c r="V11" s="2363"/>
      <c r="W11" s="2363"/>
      <c r="X11" s="2363"/>
      <c r="Y11" s="171"/>
      <c r="Z11" s="149"/>
      <c r="AA11" s="5990"/>
      <c r="AB11" s="5990"/>
      <c r="AC11" s="5990"/>
      <c r="AD11" s="5990"/>
      <c r="AE11" s="5990"/>
      <c r="AF11" s="5990"/>
      <c r="AG11" s="5990"/>
      <c r="AH11" s="5990"/>
      <c r="AI11" s="5990"/>
      <c r="AJ11" s="5990"/>
      <c r="AK11" s="5991"/>
      <c r="AL11" s="83"/>
    </row>
    <row r="12" spans="1:38" ht="13.5" customHeight="1">
      <c r="A12" s="3"/>
      <c r="B12" s="2377"/>
      <c r="C12" s="2389"/>
      <c r="D12" s="37"/>
      <c r="E12" s="37"/>
      <c r="F12" s="37"/>
      <c r="G12" s="2351"/>
      <c r="H12" s="2351"/>
      <c r="I12" s="34"/>
      <c r="J12" s="36"/>
      <c r="K12" s="169"/>
      <c r="L12" s="2363"/>
      <c r="M12" s="2363"/>
      <c r="N12" s="2363"/>
      <c r="O12" s="2363"/>
      <c r="P12" s="2363"/>
      <c r="Q12" s="2381"/>
      <c r="R12" s="2381"/>
      <c r="S12" s="5"/>
      <c r="T12" s="2382"/>
      <c r="U12" s="2382"/>
      <c r="V12" s="2363"/>
      <c r="W12" s="2363"/>
      <c r="X12" s="2363"/>
      <c r="Y12" s="171"/>
      <c r="Z12" s="149" t="s">
        <v>1328</v>
      </c>
      <c r="AA12" s="65" t="s">
        <v>1329</v>
      </c>
      <c r="AB12" s="2353"/>
      <c r="AC12" s="2353"/>
      <c r="AD12" s="2353"/>
      <c r="AE12" s="2353"/>
      <c r="AF12" s="2353"/>
      <c r="AG12" s="2353"/>
      <c r="AH12" s="2353"/>
      <c r="AI12" s="2353"/>
      <c r="AJ12" s="2353"/>
      <c r="AK12" s="61"/>
      <c r="AL12" s="83"/>
    </row>
    <row r="13" spans="1:38" ht="13.5" customHeight="1">
      <c r="A13" s="3"/>
      <c r="B13" s="2363"/>
      <c r="C13" s="2389"/>
      <c r="D13" s="2374"/>
      <c r="E13" s="2374"/>
      <c r="F13" s="2374"/>
      <c r="G13" s="2376"/>
      <c r="H13" s="5988"/>
      <c r="I13" s="5988"/>
      <c r="J13" s="5988"/>
      <c r="K13" s="5988"/>
      <c r="L13" s="5988"/>
      <c r="M13" s="5988"/>
      <c r="N13" s="5988"/>
      <c r="O13" s="5988"/>
      <c r="P13" s="5988"/>
      <c r="Q13" s="5988"/>
      <c r="R13" s="5988"/>
      <c r="S13" s="5988"/>
      <c r="T13" s="5988"/>
      <c r="U13" s="5988"/>
      <c r="V13" s="5988"/>
      <c r="W13" s="5988"/>
      <c r="X13" s="5988"/>
      <c r="Y13" s="171"/>
      <c r="Z13" s="145"/>
      <c r="AA13" s="5990" t="s">
        <v>1332</v>
      </c>
      <c r="AB13" s="5990"/>
      <c r="AC13" s="5990"/>
      <c r="AD13" s="5990"/>
      <c r="AE13" s="5990"/>
      <c r="AF13" s="5990"/>
      <c r="AG13" s="5990"/>
      <c r="AH13" s="5990"/>
      <c r="AI13" s="5990"/>
      <c r="AJ13" s="5990"/>
      <c r="AK13" s="5991"/>
      <c r="AL13" s="83"/>
    </row>
    <row r="14" spans="1:38" ht="13.5" customHeight="1">
      <c r="A14" s="3"/>
      <c r="B14" s="37"/>
      <c r="C14" s="37"/>
      <c r="D14" s="37"/>
      <c r="E14" s="37"/>
      <c r="F14" s="37"/>
      <c r="G14" s="2366"/>
      <c r="H14" s="5988"/>
      <c r="I14" s="5988"/>
      <c r="J14" s="5988"/>
      <c r="K14" s="5988"/>
      <c r="L14" s="5988"/>
      <c r="M14" s="5988"/>
      <c r="N14" s="5988"/>
      <c r="O14" s="5988"/>
      <c r="P14" s="5988"/>
      <c r="Q14" s="5988"/>
      <c r="R14" s="5988"/>
      <c r="S14" s="5988"/>
      <c r="T14" s="5988"/>
      <c r="U14" s="5988"/>
      <c r="V14" s="5988"/>
      <c r="W14" s="5988"/>
      <c r="X14" s="5988"/>
      <c r="Y14" s="242"/>
      <c r="Z14" s="173"/>
      <c r="AA14" s="5990"/>
      <c r="AB14" s="5990"/>
      <c r="AC14" s="5990"/>
      <c r="AD14" s="5990"/>
      <c r="AE14" s="5990"/>
      <c r="AF14" s="5990"/>
      <c r="AG14" s="5990"/>
      <c r="AH14" s="5990"/>
      <c r="AI14" s="5990"/>
      <c r="AJ14" s="5990"/>
      <c r="AK14" s="5991"/>
      <c r="AL14" s="83"/>
    </row>
    <row r="15" spans="1:38" ht="13.5" customHeight="1">
      <c r="A15" s="3"/>
      <c r="B15" s="2460" t="s">
        <v>2429</v>
      </c>
      <c r="C15" s="37"/>
      <c r="D15" s="2389"/>
      <c r="E15" s="2389"/>
      <c r="F15" s="2389"/>
      <c r="G15" s="2389"/>
      <c r="H15" s="2389"/>
      <c r="I15" s="2389"/>
      <c r="J15" s="2389"/>
      <c r="K15" s="2389"/>
      <c r="L15" s="2389"/>
      <c r="M15" s="2389"/>
      <c r="N15" s="2389"/>
      <c r="O15" s="2389"/>
      <c r="P15" s="2389"/>
      <c r="Q15" s="2363"/>
      <c r="R15" s="34"/>
      <c r="S15" s="34"/>
      <c r="T15" s="2363"/>
      <c r="U15" s="2351"/>
      <c r="V15" s="2351"/>
      <c r="W15" s="2363"/>
      <c r="X15" s="2363"/>
      <c r="Y15" s="171"/>
      <c r="Z15" s="2373"/>
      <c r="AA15" s="5990"/>
      <c r="AB15" s="5990"/>
      <c r="AC15" s="5990"/>
      <c r="AD15" s="5990"/>
      <c r="AE15" s="5990"/>
      <c r="AF15" s="5990"/>
      <c r="AG15" s="5990"/>
      <c r="AH15" s="5990"/>
      <c r="AI15" s="5990"/>
      <c r="AJ15" s="5990"/>
      <c r="AK15" s="5991"/>
      <c r="AL15" s="83"/>
    </row>
    <row r="16" spans="1:38" ht="13.5" customHeight="1">
      <c r="A16" s="3"/>
      <c r="B16" s="2363"/>
      <c r="C16" s="37" t="s">
        <v>2312</v>
      </c>
      <c r="D16" s="2389"/>
      <c r="E16" s="2389"/>
      <c r="F16" s="2389"/>
      <c r="G16" s="2389"/>
      <c r="H16" s="2389"/>
      <c r="I16" s="2389"/>
      <c r="J16" s="2389"/>
      <c r="K16" s="2389"/>
      <c r="L16" s="2389"/>
      <c r="M16" s="2389"/>
      <c r="N16" s="2389"/>
      <c r="O16" s="2389"/>
      <c r="P16" s="2389"/>
      <c r="Q16" s="2346"/>
      <c r="R16" s="2346"/>
      <c r="S16" s="301"/>
      <c r="T16" s="2382"/>
      <c r="U16" s="2382"/>
      <c r="V16" s="2363"/>
      <c r="W16" s="2363"/>
      <c r="X16" s="2363"/>
      <c r="Y16" s="171"/>
      <c r="Z16" s="2373"/>
      <c r="AA16" s="5990"/>
      <c r="AB16" s="5990"/>
      <c r="AC16" s="5990"/>
      <c r="AD16" s="5990"/>
      <c r="AE16" s="5990"/>
      <c r="AF16" s="5990"/>
      <c r="AG16" s="5990"/>
      <c r="AH16" s="5990"/>
      <c r="AI16" s="5990"/>
      <c r="AJ16" s="5990"/>
      <c r="AK16" s="5991"/>
      <c r="AL16" s="83"/>
    </row>
    <row r="17" spans="1:62" ht="13.5" customHeight="1">
      <c r="A17" s="3"/>
      <c r="B17" s="2363"/>
      <c r="C17" s="37"/>
      <c r="D17" s="2389"/>
      <c r="E17" s="2389"/>
      <c r="F17" s="2389"/>
      <c r="G17" s="2389"/>
      <c r="H17" s="2389"/>
      <c r="I17" s="2389"/>
      <c r="J17" s="2389"/>
      <c r="K17" s="2389"/>
      <c r="L17" s="2389"/>
      <c r="M17" s="2389"/>
      <c r="N17" s="2389"/>
      <c r="O17" s="2389"/>
      <c r="P17" s="2389"/>
      <c r="Q17" s="2346"/>
      <c r="R17" s="2346"/>
      <c r="S17" s="301"/>
      <c r="T17" s="2382"/>
      <c r="U17" s="2382"/>
      <c r="V17" s="2363"/>
      <c r="W17" s="2363"/>
      <c r="X17" s="2363"/>
      <c r="Y17" s="171"/>
      <c r="Z17" s="2373" t="s">
        <v>1328</v>
      </c>
      <c r="AA17" s="4813" t="s">
        <v>1330</v>
      </c>
      <c r="AB17" s="5992"/>
      <c r="AC17" s="5992"/>
      <c r="AD17" s="5992"/>
      <c r="AE17" s="5992"/>
      <c r="AF17" s="5992"/>
      <c r="AG17" s="5992"/>
      <c r="AH17" s="5992"/>
      <c r="AI17" s="5992"/>
      <c r="AJ17" s="5992"/>
      <c r="AK17" s="5993"/>
      <c r="AL17" s="83"/>
    </row>
    <row r="18" spans="1:62" ht="13.5" customHeight="1">
      <c r="A18" s="3"/>
      <c r="B18" s="56" t="s">
        <v>1746</v>
      </c>
      <c r="C18" s="2363"/>
      <c r="D18" s="2363"/>
      <c r="E18" s="2363"/>
      <c r="F18" s="2363"/>
      <c r="G18" s="2363"/>
      <c r="H18" s="2363"/>
      <c r="I18" s="2363"/>
      <c r="J18" s="2363"/>
      <c r="K18" s="2363"/>
      <c r="L18" s="2350"/>
      <c r="M18" s="2350"/>
      <c r="N18" s="2389"/>
      <c r="O18" s="2389"/>
      <c r="P18" s="2389"/>
      <c r="Q18" s="37"/>
      <c r="R18" s="37"/>
      <c r="S18" s="2374"/>
      <c r="T18" s="2374"/>
      <c r="U18" s="2374"/>
      <c r="V18" s="2374"/>
      <c r="W18" s="2374"/>
      <c r="X18" s="2374"/>
      <c r="Y18" s="283"/>
      <c r="Z18" s="210"/>
      <c r="AA18" s="2376"/>
      <c r="AB18" s="2376"/>
      <c r="AC18" s="2376"/>
      <c r="AD18" s="2376"/>
      <c r="AE18" s="2376"/>
      <c r="AF18" s="2376"/>
      <c r="AG18" s="2376"/>
      <c r="AH18" s="2376"/>
      <c r="AI18" s="2376"/>
      <c r="AJ18" s="2376"/>
      <c r="AK18" s="76"/>
      <c r="AL18" s="83"/>
    </row>
    <row r="19" spans="1:62" ht="13.5" customHeight="1">
      <c r="A19" s="3"/>
      <c r="B19" s="37"/>
      <c r="C19" s="2363" t="s">
        <v>473</v>
      </c>
      <c r="D19" s="2363"/>
      <c r="E19" s="2363"/>
      <c r="F19" s="2363"/>
      <c r="G19" s="2363"/>
      <c r="H19" s="2363"/>
      <c r="I19" s="2363"/>
      <c r="J19" s="2363"/>
      <c r="K19" s="2363"/>
      <c r="L19" s="2363"/>
      <c r="M19" s="2363"/>
      <c r="N19" s="2363"/>
      <c r="O19" s="2363"/>
      <c r="P19" s="2363"/>
      <c r="Q19" s="2389"/>
      <c r="R19" s="2389"/>
      <c r="S19" s="2374"/>
      <c r="T19" s="13"/>
      <c r="U19" s="34"/>
      <c r="V19" s="13"/>
      <c r="W19" s="13"/>
      <c r="X19" s="13"/>
      <c r="Y19" s="2375"/>
      <c r="Z19" s="173"/>
      <c r="AA19" s="2376"/>
      <c r="AB19" s="2376"/>
      <c r="AC19" s="2376"/>
      <c r="AD19" s="2376"/>
      <c r="AE19" s="2376"/>
      <c r="AF19" s="2376"/>
      <c r="AG19" s="2376"/>
      <c r="AH19" s="2376"/>
      <c r="AI19" s="2376"/>
      <c r="AJ19" s="2376"/>
      <c r="AK19" s="76"/>
      <c r="AL19" s="83"/>
    </row>
    <row r="20" spans="1:62" ht="13.5" customHeight="1">
      <c r="A20" s="3"/>
      <c r="B20" s="2363" t="s">
        <v>474</v>
      </c>
      <c r="C20" s="37"/>
      <c r="D20" s="56"/>
      <c r="E20" s="2363"/>
      <c r="F20" s="2363"/>
      <c r="G20" s="2363"/>
      <c r="H20" s="2363"/>
      <c r="I20" s="2363"/>
      <c r="J20" s="2363"/>
      <c r="K20" s="2363"/>
      <c r="L20" s="2363"/>
      <c r="M20" s="2363"/>
      <c r="N20" s="2363"/>
      <c r="O20" s="2363"/>
      <c r="P20" s="2363"/>
      <c r="Q20" s="2363"/>
      <c r="R20" s="2363"/>
      <c r="S20" s="2357"/>
      <c r="T20" s="1406"/>
      <c r="U20" s="2363"/>
      <c r="V20" s="1406"/>
      <c r="W20" s="1406"/>
      <c r="X20" s="2363"/>
      <c r="Y20" s="2375"/>
      <c r="Z20" s="145"/>
      <c r="AA20" s="2389"/>
      <c r="AB20" s="2363"/>
      <c r="AC20" s="2363"/>
      <c r="AD20" s="2363"/>
      <c r="AE20" s="2363"/>
      <c r="AF20" s="2363"/>
      <c r="AG20" s="2363"/>
      <c r="AH20" s="2363"/>
      <c r="AI20" s="2363"/>
      <c r="AJ20" s="2363"/>
      <c r="AK20" s="76"/>
      <c r="AL20" s="83"/>
    </row>
    <row r="21" spans="1:62" ht="13.5" customHeight="1">
      <c r="A21" s="3"/>
      <c r="B21" s="2363"/>
      <c r="C21" s="3267" t="s">
        <v>475</v>
      </c>
      <c r="D21" s="3268"/>
      <c r="E21" s="3268"/>
      <c r="F21" s="3269"/>
      <c r="G21" s="388"/>
      <c r="H21" s="2344"/>
      <c r="I21" s="2344"/>
      <c r="J21" s="2344"/>
      <c r="K21" s="2344"/>
      <c r="L21" s="2344"/>
      <c r="M21" s="2344"/>
      <c r="N21" s="2344"/>
      <c r="O21" s="2344"/>
      <c r="P21" s="2344"/>
      <c r="Q21" s="2344"/>
      <c r="R21" s="2344"/>
      <c r="S21" s="2344"/>
      <c r="T21" s="291"/>
      <c r="U21" s="2344"/>
      <c r="V21" s="2344"/>
      <c r="W21" s="2344"/>
      <c r="X21" s="196"/>
      <c r="Y21" s="2367"/>
      <c r="Z21" s="2373"/>
      <c r="AA21" s="2348"/>
      <c r="AB21" s="2370"/>
      <c r="AC21" s="2370"/>
      <c r="AD21" s="2370"/>
      <c r="AE21" s="2370"/>
      <c r="AF21" s="2370"/>
      <c r="AG21" s="2370"/>
      <c r="AH21" s="2370"/>
      <c r="AI21" s="2370"/>
      <c r="AJ21" s="2370"/>
      <c r="AK21" s="76"/>
      <c r="AL21" s="83"/>
    </row>
    <row r="22" spans="1:62" ht="13.5" customHeight="1">
      <c r="A22" s="3"/>
      <c r="B22" s="2363"/>
      <c r="C22" s="3270"/>
      <c r="D22" s="3271"/>
      <c r="E22" s="3271"/>
      <c r="F22" s="3272"/>
      <c r="G22" s="10"/>
      <c r="H22" s="2363"/>
      <c r="I22" s="2363"/>
      <c r="J22" s="2363"/>
      <c r="K22" s="5970"/>
      <c r="L22" s="5970"/>
      <c r="M22" s="5970"/>
      <c r="N22" s="5970"/>
      <c r="O22" s="5970"/>
      <c r="P22" s="5970"/>
      <c r="Q22" s="5970"/>
      <c r="R22" s="5970"/>
      <c r="S22" s="5970"/>
      <c r="T22" s="5970"/>
      <c r="U22" s="5970"/>
      <c r="V22" s="5970"/>
      <c r="W22" s="5970"/>
      <c r="X22" s="137"/>
      <c r="Y22" s="330"/>
      <c r="Z22" s="2369"/>
      <c r="AA22" s="2370"/>
      <c r="AB22" s="2370"/>
      <c r="AC22" s="2370"/>
      <c r="AD22" s="2370"/>
      <c r="AE22" s="2370"/>
      <c r="AF22" s="2370"/>
      <c r="AG22" s="2370"/>
      <c r="AH22" s="2370"/>
      <c r="AI22" s="2370"/>
      <c r="AJ22" s="2370"/>
      <c r="AK22" s="76"/>
      <c r="AL22" s="83"/>
      <c r="AS22" s="191"/>
      <c r="AT22" s="191"/>
      <c r="AU22" s="191"/>
      <c r="AV22" s="191"/>
      <c r="AW22" s="191"/>
      <c r="AX22" s="191"/>
      <c r="AY22" s="191"/>
      <c r="AZ22" s="191"/>
      <c r="BA22" s="191"/>
      <c r="BB22" s="191"/>
      <c r="BC22" s="191"/>
      <c r="BD22" s="191"/>
      <c r="BE22" s="191"/>
      <c r="BF22" s="191"/>
      <c r="BG22" s="191"/>
      <c r="BH22" s="191"/>
    </row>
    <row r="23" spans="1:62" ht="13.5" customHeight="1">
      <c r="A23" s="3"/>
      <c r="B23" s="2363"/>
      <c r="C23" s="4965"/>
      <c r="D23" s="4966"/>
      <c r="E23" s="4966"/>
      <c r="F23" s="4967"/>
      <c r="G23" s="192"/>
      <c r="H23" s="133"/>
      <c r="I23" s="133"/>
      <c r="J23" s="133"/>
      <c r="K23" s="5989"/>
      <c r="L23" s="5989"/>
      <c r="M23" s="5989"/>
      <c r="N23" s="5989"/>
      <c r="O23" s="5989"/>
      <c r="P23" s="5989"/>
      <c r="Q23" s="5989"/>
      <c r="R23" s="5989"/>
      <c r="S23" s="5989"/>
      <c r="T23" s="5989"/>
      <c r="U23" s="5989"/>
      <c r="V23" s="5989"/>
      <c r="W23" s="5989"/>
      <c r="X23" s="170"/>
      <c r="Y23" s="2367"/>
      <c r="Z23" s="2369"/>
      <c r="AA23" s="2370"/>
      <c r="AB23" s="2370"/>
      <c r="AC23" s="2370"/>
      <c r="AD23" s="2370"/>
      <c r="AE23" s="2370"/>
      <c r="AF23" s="2370"/>
      <c r="AG23" s="2370"/>
      <c r="AH23" s="2370"/>
      <c r="AI23" s="2370"/>
      <c r="AJ23" s="2370"/>
      <c r="AK23" s="76"/>
      <c r="AL23" s="83"/>
      <c r="AS23" s="191"/>
      <c r="AT23" s="191"/>
      <c r="AU23" s="191"/>
      <c r="AV23" s="191"/>
      <c r="AW23" s="191"/>
      <c r="AX23" s="191"/>
      <c r="AY23" s="191"/>
      <c r="AZ23" s="191"/>
      <c r="BA23" s="191"/>
      <c r="BB23" s="191"/>
      <c r="BC23" s="191"/>
      <c r="BD23" s="191"/>
      <c r="BE23" s="191"/>
      <c r="BF23" s="191"/>
      <c r="BG23" s="191"/>
      <c r="BH23" s="191"/>
    </row>
    <row r="24" spans="1:62" ht="13.5" customHeight="1">
      <c r="A24" s="3"/>
      <c r="B24" s="2363"/>
      <c r="C24" s="3267" t="s">
        <v>476</v>
      </c>
      <c r="D24" s="3268"/>
      <c r="E24" s="3268"/>
      <c r="F24" s="3269"/>
      <c r="G24" s="388"/>
      <c r="H24" s="2344"/>
      <c r="I24" s="2344"/>
      <c r="J24" s="2344"/>
      <c r="K24" s="2344"/>
      <c r="L24" s="2344"/>
      <c r="M24" s="2344"/>
      <c r="N24" s="2344"/>
      <c r="O24" s="2344"/>
      <c r="P24" s="2344"/>
      <c r="Q24" s="2344"/>
      <c r="R24" s="2344"/>
      <c r="S24" s="2344"/>
      <c r="T24" s="291"/>
      <c r="U24" s="2344"/>
      <c r="V24" s="2344"/>
      <c r="W24" s="2344"/>
      <c r="X24" s="196"/>
      <c r="Y24" s="2367"/>
      <c r="Z24" s="2369"/>
      <c r="AA24" s="2370"/>
      <c r="AB24" s="2370"/>
      <c r="AC24" s="2370"/>
      <c r="AD24" s="2370"/>
      <c r="AE24" s="2370"/>
      <c r="AF24" s="2370"/>
      <c r="AG24" s="2370"/>
      <c r="AH24" s="2370"/>
      <c r="AI24" s="2370"/>
      <c r="AJ24" s="2370"/>
      <c r="AK24" s="76"/>
      <c r="AL24" s="83"/>
      <c r="AS24" s="191"/>
      <c r="AT24" s="191"/>
      <c r="AU24" s="191"/>
      <c r="AV24" s="191"/>
      <c r="AW24" s="191"/>
      <c r="AX24" s="191"/>
      <c r="AY24" s="191"/>
      <c r="AZ24" s="191"/>
      <c r="BA24" s="191"/>
      <c r="BB24" s="191"/>
      <c r="BC24" s="191"/>
      <c r="BD24" s="191"/>
      <c r="BE24" s="191"/>
      <c r="BF24" s="191"/>
      <c r="BG24" s="191"/>
      <c r="BH24" s="191"/>
    </row>
    <row r="25" spans="1:62" ht="13.5" customHeight="1">
      <c r="A25" s="3"/>
      <c r="B25" s="2363"/>
      <c r="C25" s="3270"/>
      <c r="D25" s="3271"/>
      <c r="E25" s="3271"/>
      <c r="F25" s="3272"/>
      <c r="G25" s="10"/>
      <c r="H25" s="2363"/>
      <c r="I25" s="2363"/>
      <c r="J25" s="2363"/>
      <c r="K25" s="5970"/>
      <c r="L25" s="5970"/>
      <c r="M25" s="5970"/>
      <c r="N25" s="5970"/>
      <c r="O25" s="5970"/>
      <c r="P25" s="5970"/>
      <c r="Q25" s="5970"/>
      <c r="R25" s="5970"/>
      <c r="S25" s="5970"/>
      <c r="T25" s="5970"/>
      <c r="U25" s="5970"/>
      <c r="V25" s="5970"/>
      <c r="W25" s="5970"/>
      <c r="X25" s="137"/>
      <c r="Y25" s="330"/>
      <c r="Z25" s="2369"/>
      <c r="AA25" s="2370"/>
      <c r="AB25" s="2370"/>
      <c r="AC25" s="2370"/>
      <c r="AD25" s="2370"/>
      <c r="AE25" s="2370"/>
      <c r="AF25" s="2370"/>
      <c r="AG25" s="2370"/>
      <c r="AH25" s="2370"/>
      <c r="AI25" s="2370"/>
      <c r="AJ25" s="2370"/>
      <c r="AK25" s="76"/>
      <c r="AL25" s="83"/>
      <c r="AS25" s="191"/>
      <c r="AT25" s="191"/>
      <c r="AU25" s="191"/>
      <c r="AV25" s="191"/>
      <c r="AW25" s="191"/>
      <c r="AX25" s="191"/>
      <c r="AY25" s="191"/>
      <c r="AZ25" s="191"/>
      <c r="BA25" s="191"/>
      <c r="BB25" s="191"/>
      <c r="BC25" s="191"/>
      <c r="BD25" s="191"/>
      <c r="BE25" s="191"/>
      <c r="BF25" s="191"/>
      <c r="BG25" s="191"/>
      <c r="BH25" s="191"/>
    </row>
    <row r="26" spans="1:62" ht="13.5" customHeight="1">
      <c r="A26" s="3"/>
      <c r="B26" s="2363"/>
      <c r="C26" s="4965"/>
      <c r="D26" s="4966"/>
      <c r="E26" s="4966"/>
      <c r="F26" s="4967"/>
      <c r="G26" s="192"/>
      <c r="H26" s="133"/>
      <c r="I26" s="133"/>
      <c r="J26" s="133"/>
      <c r="K26" s="5989"/>
      <c r="L26" s="5989"/>
      <c r="M26" s="5989"/>
      <c r="N26" s="5989"/>
      <c r="O26" s="5989"/>
      <c r="P26" s="5989"/>
      <c r="Q26" s="5989"/>
      <c r="R26" s="5989"/>
      <c r="S26" s="5989"/>
      <c r="T26" s="5989"/>
      <c r="U26" s="5989"/>
      <c r="V26" s="5989"/>
      <c r="W26" s="5989"/>
      <c r="X26" s="170"/>
      <c r="Y26" s="2367"/>
      <c r="Z26" s="2369"/>
      <c r="AA26" s="2370"/>
      <c r="AB26" s="2370"/>
      <c r="AC26" s="2370"/>
      <c r="AD26" s="2370"/>
      <c r="AE26" s="2370"/>
      <c r="AF26" s="2370"/>
      <c r="AG26" s="2370"/>
      <c r="AH26" s="2370"/>
      <c r="AI26" s="2370"/>
      <c r="AJ26" s="2370"/>
      <c r="AK26" s="76"/>
      <c r="AL26" s="83"/>
      <c r="AS26" s="191"/>
      <c r="AT26" s="191"/>
      <c r="AU26" s="191"/>
      <c r="AV26" s="191"/>
      <c r="AW26" s="191"/>
      <c r="AX26" s="191"/>
      <c r="AY26" s="191"/>
      <c r="AZ26" s="191"/>
      <c r="BA26" s="191"/>
      <c r="BB26" s="191"/>
      <c r="BC26" s="191"/>
      <c r="BD26" s="191"/>
      <c r="BE26" s="191"/>
      <c r="BF26" s="191"/>
      <c r="BG26" s="191"/>
      <c r="BH26" s="191"/>
    </row>
    <row r="27" spans="1:62" ht="13.5" customHeight="1">
      <c r="A27" s="3"/>
      <c r="B27" s="2363"/>
      <c r="C27" s="3267" t="s">
        <v>477</v>
      </c>
      <c r="D27" s="3268"/>
      <c r="E27" s="3268"/>
      <c r="F27" s="3269"/>
      <c r="G27" s="388"/>
      <c r="H27" s="2344"/>
      <c r="I27" s="2344"/>
      <c r="J27" s="2344"/>
      <c r="K27" s="2344"/>
      <c r="L27" s="2344"/>
      <c r="M27" s="2344"/>
      <c r="N27" s="2344"/>
      <c r="O27" s="2344"/>
      <c r="P27" s="2344"/>
      <c r="Q27" s="2344"/>
      <c r="R27" s="2344"/>
      <c r="S27" s="2344"/>
      <c r="T27" s="291"/>
      <c r="U27" s="2344"/>
      <c r="V27" s="2344"/>
      <c r="W27" s="2344"/>
      <c r="X27" s="196"/>
      <c r="Y27" s="2367"/>
      <c r="Z27" s="2369"/>
      <c r="AA27" s="2370"/>
      <c r="AB27" s="2370"/>
      <c r="AC27" s="2370"/>
      <c r="AD27" s="2370"/>
      <c r="AE27" s="2370"/>
      <c r="AF27" s="2370"/>
      <c r="AG27" s="2370"/>
      <c r="AH27" s="2370"/>
      <c r="AI27" s="2370"/>
      <c r="AJ27" s="2370"/>
      <c r="AK27" s="76"/>
      <c r="AL27" s="83"/>
      <c r="AS27" s="191"/>
      <c r="AT27" s="191"/>
      <c r="AU27" s="191"/>
      <c r="AV27" s="191"/>
      <c r="AW27" s="191"/>
      <c r="AX27" s="191"/>
      <c r="AY27" s="191"/>
      <c r="AZ27" s="191"/>
      <c r="BA27" s="191"/>
      <c r="BB27" s="191"/>
      <c r="BC27" s="191"/>
      <c r="BD27" s="191"/>
      <c r="BE27" s="191"/>
      <c r="BF27" s="191"/>
      <c r="BG27" s="191"/>
      <c r="BH27" s="191"/>
    </row>
    <row r="28" spans="1:62" ht="13.5" customHeight="1">
      <c r="A28" s="3"/>
      <c r="B28" s="2363"/>
      <c r="C28" s="3270"/>
      <c r="D28" s="3271"/>
      <c r="E28" s="3271"/>
      <c r="F28" s="3272"/>
      <c r="G28" s="10"/>
      <c r="H28" s="2363"/>
      <c r="I28" s="2363"/>
      <c r="J28" s="2363"/>
      <c r="K28" s="5970"/>
      <c r="L28" s="5970"/>
      <c r="M28" s="5970"/>
      <c r="N28" s="5970"/>
      <c r="O28" s="5970"/>
      <c r="P28" s="5970"/>
      <c r="Q28" s="5970"/>
      <c r="R28" s="5970"/>
      <c r="S28" s="5970"/>
      <c r="T28" s="5970"/>
      <c r="U28" s="5970"/>
      <c r="V28" s="5970"/>
      <c r="W28" s="5970"/>
      <c r="X28" s="137"/>
      <c r="Y28" s="330"/>
      <c r="Z28" s="2369"/>
      <c r="AA28" s="2370"/>
      <c r="AB28" s="2370"/>
      <c r="AC28" s="2370"/>
      <c r="AD28" s="2370"/>
      <c r="AE28" s="2370"/>
      <c r="AF28" s="2370"/>
      <c r="AG28" s="2370"/>
      <c r="AH28" s="2370"/>
      <c r="AI28" s="2370"/>
      <c r="AJ28" s="2370"/>
      <c r="AK28" s="76"/>
      <c r="AL28" s="83"/>
      <c r="AM28" s="1255"/>
      <c r="AN28" s="1255"/>
      <c r="AO28" s="1255"/>
      <c r="AP28" s="1255"/>
      <c r="AQ28" s="1292"/>
      <c r="AR28" s="1292"/>
      <c r="AS28" s="1299"/>
      <c r="AT28" s="1299"/>
      <c r="AU28" s="1299"/>
      <c r="AV28" s="1299"/>
      <c r="AW28" s="1299"/>
      <c r="AX28" s="1299"/>
      <c r="AY28" s="1299"/>
      <c r="AZ28" s="1299"/>
      <c r="BA28" s="1299"/>
      <c r="BB28" s="1299"/>
      <c r="BC28" s="1299"/>
      <c r="BD28" s="43"/>
      <c r="BE28" s="1299"/>
      <c r="BF28" s="1299"/>
      <c r="BG28" s="1299"/>
      <c r="BH28" s="43"/>
      <c r="BI28" s="167"/>
      <c r="BJ28" s="167"/>
    </row>
    <row r="29" spans="1:62" ht="13.5" customHeight="1">
      <c r="A29" s="3"/>
      <c r="B29" s="2363"/>
      <c r="C29" s="4965"/>
      <c r="D29" s="4966"/>
      <c r="E29" s="4966"/>
      <c r="F29" s="4967"/>
      <c r="G29" s="192"/>
      <c r="H29" s="133"/>
      <c r="I29" s="133"/>
      <c r="J29" s="133"/>
      <c r="K29" s="5989"/>
      <c r="L29" s="5989"/>
      <c r="M29" s="5989"/>
      <c r="N29" s="5989"/>
      <c r="O29" s="5989"/>
      <c r="P29" s="5989"/>
      <c r="Q29" s="5989"/>
      <c r="R29" s="5989"/>
      <c r="S29" s="5989"/>
      <c r="T29" s="5989"/>
      <c r="U29" s="5989"/>
      <c r="V29" s="5989"/>
      <c r="W29" s="5989"/>
      <c r="X29" s="170"/>
      <c r="Y29" s="2367"/>
      <c r="Z29" s="2369"/>
      <c r="AA29" s="2370"/>
      <c r="AB29" s="2370"/>
      <c r="AC29" s="2370"/>
      <c r="AD29" s="2370"/>
      <c r="AE29" s="2370"/>
      <c r="AF29" s="2370"/>
      <c r="AG29" s="2370"/>
      <c r="AH29" s="2370"/>
      <c r="AI29" s="2370"/>
      <c r="AJ29" s="2370"/>
      <c r="AK29" s="76"/>
      <c r="AL29" s="83"/>
      <c r="AM29" s="1255"/>
      <c r="AN29" s="1255"/>
      <c r="AO29" s="1255"/>
      <c r="AP29" s="1255"/>
      <c r="AQ29" s="1292"/>
      <c r="AR29" s="1292"/>
      <c r="AS29" s="1299"/>
      <c r="AT29" s="1299"/>
      <c r="AU29" s="1269"/>
      <c r="AV29" s="1269"/>
      <c r="AW29" s="1269"/>
      <c r="AX29" s="1269"/>
      <c r="AY29" s="1269"/>
      <c r="AZ29" s="1269"/>
      <c r="BA29" s="1269"/>
      <c r="BB29" s="1269"/>
      <c r="BC29" s="1269"/>
      <c r="BD29" s="1269"/>
      <c r="BE29" s="1269"/>
      <c r="BF29" s="1269"/>
      <c r="BG29" s="1269"/>
      <c r="BH29" s="43"/>
      <c r="BI29" s="167"/>
      <c r="BJ29" s="167"/>
    </row>
    <row r="30" spans="1:62" ht="13.5" customHeight="1">
      <c r="A30" s="3"/>
      <c r="B30" s="2363"/>
      <c r="C30" s="2350"/>
      <c r="D30" s="2350"/>
      <c r="E30" s="2350"/>
      <c r="F30" s="2350"/>
      <c r="G30" s="2363"/>
      <c r="H30" s="2363"/>
      <c r="I30" s="2363"/>
      <c r="J30" s="2365"/>
      <c r="K30" s="2354"/>
      <c r="L30" s="2354"/>
      <c r="M30" s="2354"/>
      <c r="N30" s="2354"/>
      <c r="O30" s="2354"/>
      <c r="P30" s="2354"/>
      <c r="Q30" s="2354"/>
      <c r="R30" s="2354"/>
      <c r="S30" s="2354"/>
      <c r="T30" s="2354"/>
      <c r="U30" s="2354"/>
      <c r="V30" s="2354"/>
      <c r="W30" s="2354"/>
      <c r="X30" s="2348"/>
      <c r="Y30" s="332"/>
      <c r="Z30" s="2369"/>
      <c r="AA30" s="2370"/>
      <c r="AB30" s="2370"/>
      <c r="AC30" s="2370"/>
      <c r="AD30" s="2370"/>
      <c r="AE30" s="2370"/>
      <c r="AF30" s="2370"/>
      <c r="AG30" s="2370"/>
      <c r="AH30" s="2370"/>
      <c r="AI30" s="2370"/>
      <c r="AJ30" s="2370"/>
      <c r="AK30" s="76"/>
      <c r="AL30" s="83"/>
      <c r="AM30" s="1255"/>
      <c r="AN30" s="1255"/>
      <c r="AO30" s="1255"/>
      <c r="AP30" s="1255"/>
      <c r="AQ30" s="1292"/>
      <c r="AR30" s="1292"/>
      <c r="AS30" s="1299"/>
      <c r="AT30" s="1299"/>
      <c r="AU30" s="1299"/>
      <c r="AV30" s="1299"/>
      <c r="AW30" s="1299"/>
      <c r="AX30" s="1299"/>
      <c r="AY30" s="1299"/>
      <c r="AZ30" s="1299"/>
      <c r="BA30" s="1299"/>
      <c r="BB30" s="1299"/>
      <c r="BC30" s="1299"/>
      <c r="BD30" s="43"/>
      <c r="BE30" s="1299"/>
      <c r="BF30" s="1299"/>
      <c r="BG30" s="1299"/>
      <c r="BH30" s="43"/>
      <c r="BI30" s="167"/>
      <c r="BJ30" s="167"/>
    </row>
    <row r="31" spans="1:62" ht="13.5" customHeight="1">
      <c r="A31" s="3"/>
      <c r="B31" s="2363" t="s">
        <v>478</v>
      </c>
      <c r="C31" s="2363"/>
      <c r="D31" s="37"/>
      <c r="E31" s="56"/>
      <c r="F31" s="2363"/>
      <c r="G31" s="2363"/>
      <c r="H31" s="2363"/>
      <c r="I31" s="2363"/>
      <c r="J31" s="2363"/>
      <c r="K31" s="2363"/>
      <c r="L31" s="2363"/>
      <c r="M31" s="2363"/>
      <c r="N31" s="2363"/>
      <c r="O31" s="2363"/>
      <c r="P31" s="2363"/>
      <c r="Q31" s="2363"/>
      <c r="R31" s="2363"/>
      <c r="S31" s="37"/>
      <c r="T31" s="2363"/>
      <c r="U31" s="2363"/>
      <c r="V31" s="2363"/>
      <c r="W31" s="2370"/>
      <c r="X31" s="2370"/>
      <c r="Y31" s="333"/>
      <c r="Z31" s="2369"/>
      <c r="AA31" s="2370"/>
      <c r="AB31" s="2370"/>
      <c r="AC31" s="2370"/>
      <c r="AD31" s="2370"/>
      <c r="AE31" s="2370"/>
      <c r="AF31" s="2370"/>
      <c r="AG31" s="2370"/>
      <c r="AH31" s="2370"/>
      <c r="AI31" s="2370"/>
      <c r="AJ31" s="2370"/>
      <c r="AK31" s="76"/>
      <c r="AL31" s="83"/>
      <c r="AM31" s="1255"/>
      <c r="AN31" s="1255"/>
      <c r="AO31" s="1255"/>
      <c r="AP31" s="1255"/>
      <c r="AQ31" s="1292"/>
      <c r="AR31" s="1292"/>
      <c r="AS31" s="1299"/>
      <c r="AT31" s="1299"/>
      <c r="AU31" s="1269"/>
      <c r="AV31" s="1269"/>
      <c r="AW31" s="1269"/>
      <c r="AX31" s="1269"/>
      <c r="AY31" s="1269"/>
      <c r="AZ31" s="1269"/>
      <c r="BA31" s="1269"/>
      <c r="BB31" s="1269"/>
      <c r="BC31" s="1269"/>
      <c r="BD31" s="1269"/>
      <c r="BE31" s="1269"/>
      <c r="BF31" s="1269"/>
      <c r="BG31" s="1269"/>
      <c r="BH31" s="43"/>
      <c r="BI31" s="167"/>
      <c r="BJ31" s="167"/>
    </row>
    <row r="32" spans="1:62" ht="13.5" customHeight="1">
      <c r="A32" s="3"/>
      <c r="B32" s="2363"/>
      <c r="C32" s="2600" t="s">
        <v>479</v>
      </c>
      <c r="D32" s="4947"/>
      <c r="E32" s="4947"/>
      <c r="F32" s="4947"/>
      <c r="G32" s="2601"/>
      <c r="H32" s="2343"/>
      <c r="I32" s="2343"/>
      <c r="J32" s="2343"/>
      <c r="K32" s="2343"/>
      <c r="L32" s="2343"/>
      <c r="M32" s="2343"/>
      <c r="N32" s="2343"/>
      <c r="O32" s="2343"/>
      <c r="P32" s="3123"/>
      <c r="Q32" s="3123"/>
      <c r="R32" s="5994" t="s">
        <v>480</v>
      </c>
      <c r="S32" s="5994"/>
      <c r="T32" s="5994"/>
      <c r="U32" s="281"/>
      <c r="V32" s="2343"/>
      <c r="W32" s="2387"/>
      <c r="X32" s="334"/>
      <c r="Y32" s="335"/>
      <c r="Z32" s="2369"/>
      <c r="AA32" s="2370"/>
      <c r="AB32" s="2370"/>
      <c r="AC32" s="2370"/>
      <c r="AD32" s="2370"/>
      <c r="AE32" s="2370"/>
      <c r="AF32" s="2370"/>
      <c r="AG32" s="2370"/>
      <c r="AH32" s="2370"/>
      <c r="AI32" s="2370"/>
      <c r="AJ32" s="2370"/>
      <c r="AK32" s="76"/>
      <c r="AL32" s="83"/>
      <c r="AS32" s="191"/>
      <c r="AT32" s="191"/>
      <c r="AU32" s="191"/>
      <c r="AV32" s="191"/>
      <c r="AW32" s="191"/>
      <c r="AX32" s="191"/>
      <c r="AY32" s="191"/>
      <c r="AZ32" s="191"/>
      <c r="BA32" s="191"/>
      <c r="BB32" s="191"/>
      <c r="BC32" s="191"/>
      <c r="BD32" s="191"/>
      <c r="BE32" s="191"/>
      <c r="BF32" s="191"/>
      <c r="BG32" s="191"/>
      <c r="BH32" s="191"/>
    </row>
    <row r="33" spans="1:70" ht="13.5" customHeight="1">
      <c r="A33" s="3"/>
      <c r="B33" s="2363"/>
      <c r="C33" s="2600" t="s">
        <v>481</v>
      </c>
      <c r="D33" s="4947"/>
      <c r="E33" s="4947"/>
      <c r="F33" s="4947"/>
      <c r="G33" s="2601"/>
      <c r="H33" s="2343"/>
      <c r="I33" s="2343"/>
      <c r="J33" s="2343"/>
      <c r="K33" s="2343"/>
      <c r="L33" s="2343"/>
      <c r="M33" s="2343"/>
      <c r="N33" s="2343"/>
      <c r="O33" s="2343"/>
      <c r="P33" s="3123"/>
      <c r="Q33" s="3123"/>
      <c r="R33" s="5994" t="s">
        <v>480</v>
      </c>
      <c r="S33" s="5994"/>
      <c r="T33" s="5994"/>
      <c r="U33" s="281"/>
      <c r="V33" s="2343"/>
      <c r="W33" s="2387"/>
      <c r="X33" s="334"/>
      <c r="Y33" s="335"/>
      <c r="Z33" s="2369"/>
      <c r="AA33" s="2370"/>
      <c r="AB33" s="2370"/>
      <c r="AC33" s="2370"/>
      <c r="AD33" s="2370"/>
      <c r="AE33" s="2370"/>
      <c r="AF33" s="2370"/>
      <c r="AG33" s="2370"/>
      <c r="AH33" s="2370"/>
      <c r="AI33" s="2370"/>
      <c r="AJ33" s="2370"/>
      <c r="AK33" s="76"/>
      <c r="AL33" s="83"/>
      <c r="AS33" s="191"/>
      <c r="AT33" s="191"/>
      <c r="AU33" s="191"/>
      <c r="AV33" s="191"/>
      <c r="AW33" s="191"/>
      <c r="AX33" s="191"/>
      <c r="AY33" s="191"/>
      <c r="AZ33" s="191"/>
      <c r="BA33" s="191"/>
      <c r="BB33" s="191"/>
      <c r="BC33" s="191"/>
      <c r="BD33" s="191"/>
      <c r="BE33" s="191"/>
      <c r="BF33" s="191"/>
      <c r="BG33" s="191"/>
      <c r="BH33" s="191"/>
    </row>
    <row r="34" spans="1:70" ht="13.5" customHeight="1">
      <c r="A34" s="3"/>
      <c r="B34" s="2363"/>
      <c r="C34" s="2346"/>
      <c r="D34" s="2346"/>
      <c r="E34" s="2346"/>
      <c r="F34" s="2346"/>
      <c r="G34" s="2346"/>
      <c r="H34" s="2365"/>
      <c r="I34" s="2365"/>
      <c r="J34" s="2365"/>
      <c r="K34" s="2365"/>
      <c r="L34" s="2365"/>
      <c r="M34" s="2365"/>
      <c r="N34" s="2365"/>
      <c r="O34" s="2365"/>
      <c r="P34" s="2346"/>
      <c r="Q34" s="2346"/>
      <c r="R34" s="2368"/>
      <c r="S34" s="2368"/>
      <c r="T34" s="2368"/>
      <c r="U34" s="2380"/>
      <c r="V34" s="2365"/>
      <c r="W34" s="2370"/>
      <c r="X34" s="2370"/>
      <c r="Y34" s="333"/>
      <c r="Z34" s="2369"/>
      <c r="AA34" s="2370"/>
      <c r="AB34" s="2370"/>
      <c r="AC34" s="2370"/>
      <c r="AD34" s="2370"/>
      <c r="AE34" s="2370"/>
      <c r="AF34" s="2370"/>
      <c r="AG34" s="2370"/>
      <c r="AH34" s="2370"/>
      <c r="AI34" s="2370"/>
      <c r="AJ34" s="2370"/>
      <c r="AK34" s="76"/>
      <c r="AL34" s="83"/>
      <c r="AS34" s="191"/>
      <c r="AT34" s="191"/>
      <c r="AU34" s="191"/>
      <c r="AV34" s="191"/>
      <c r="AW34" s="191"/>
      <c r="AX34" s="191"/>
      <c r="AY34" s="191"/>
      <c r="AZ34" s="191"/>
      <c r="BA34" s="191"/>
      <c r="BB34" s="191"/>
      <c r="BC34" s="191"/>
      <c r="BD34" s="191"/>
      <c r="BE34" s="191"/>
      <c r="BF34" s="191"/>
      <c r="BG34" s="191"/>
      <c r="BH34" s="191"/>
    </row>
    <row r="35" spans="1:70" ht="13.5" customHeight="1">
      <c r="A35" s="3"/>
      <c r="B35" s="2363" t="s">
        <v>725</v>
      </c>
      <c r="C35" s="37"/>
      <c r="D35" s="2350"/>
      <c r="E35" s="2350"/>
      <c r="F35" s="2350"/>
      <c r="G35" s="2350"/>
      <c r="H35" s="2363"/>
      <c r="I35" s="2363"/>
      <c r="J35" s="2363"/>
      <c r="K35" s="2363"/>
      <c r="L35" s="2363"/>
      <c r="M35" s="2363"/>
      <c r="N35" s="2363"/>
      <c r="O35" s="2363"/>
      <c r="P35" s="2346"/>
      <c r="Q35" s="2346"/>
      <c r="R35" s="2350"/>
      <c r="S35" s="2350"/>
      <c r="T35" s="2350"/>
      <c r="U35" s="2377"/>
      <c r="V35" s="2363"/>
      <c r="W35" s="2367"/>
      <c r="X35" s="2367"/>
      <c r="Y35" s="333"/>
      <c r="Z35" s="2369"/>
      <c r="AA35" s="2370"/>
      <c r="AB35" s="2370"/>
      <c r="AC35" s="2370"/>
      <c r="AD35" s="2370"/>
      <c r="AE35" s="2370"/>
      <c r="AF35" s="2370"/>
      <c r="AG35" s="2370"/>
      <c r="AH35" s="2370"/>
      <c r="AI35" s="2370"/>
      <c r="AJ35" s="2370"/>
      <c r="AK35" s="76"/>
      <c r="AL35" s="83"/>
      <c r="AS35" s="191"/>
      <c r="AT35" s="191"/>
      <c r="AU35" s="191"/>
      <c r="AV35" s="191"/>
      <c r="AW35" s="191"/>
      <c r="AX35" s="191"/>
      <c r="AY35" s="191"/>
      <c r="AZ35" s="191"/>
      <c r="BA35" s="191"/>
      <c r="BB35" s="191"/>
      <c r="BC35" s="191"/>
      <c r="BD35" s="191"/>
      <c r="BE35" s="191"/>
      <c r="BF35" s="191"/>
      <c r="BG35" s="191"/>
      <c r="BH35" s="191"/>
    </row>
    <row r="36" spans="1:70" ht="13.5" customHeight="1">
      <c r="A36" s="3"/>
      <c r="B36" s="2363"/>
      <c r="C36" s="2600" t="s">
        <v>482</v>
      </c>
      <c r="D36" s="4947"/>
      <c r="E36" s="4947"/>
      <c r="F36" s="4947"/>
      <c r="G36" s="2601"/>
      <c r="H36" s="2343"/>
      <c r="I36" s="2343"/>
      <c r="J36" s="2343"/>
      <c r="K36" s="2343"/>
      <c r="L36" s="2343"/>
      <c r="M36" s="2343"/>
      <c r="N36" s="2343"/>
      <c r="O36" s="2343"/>
      <c r="P36" s="3123"/>
      <c r="Q36" s="3123"/>
      <c r="R36" s="5994" t="s">
        <v>483</v>
      </c>
      <c r="S36" s="5994"/>
      <c r="T36" s="5994"/>
      <c r="U36" s="281"/>
      <c r="V36" s="2343"/>
      <c r="W36" s="2387"/>
      <c r="X36" s="334"/>
      <c r="Y36" s="333"/>
      <c r="Z36" s="2369"/>
      <c r="AA36" s="2370"/>
      <c r="AB36" s="2370"/>
      <c r="AC36" s="2370"/>
      <c r="AD36" s="2370"/>
      <c r="AE36" s="2370"/>
      <c r="AF36" s="2370"/>
      <c r="AG36" s="2370"/>
      <c r="AH36" s="2370"/>
      <c r="AI36" s="2370"/>
      <c r="AJ36" s="2370"/>
      <c r="AK36" s="76"/>
      <c r="AL36" s="83"/>
      <c r="AS36" s="191"/>
      <c r="AT36" s="191"/>
      <c r="AU36" s="191"/>
      <c r="AV36" s="191"/>
      <c r="AW36" s="191"/>
      <c r="AX36" s="191"/>
      <c r="AY36" s="191"/>
      <c r="AZ36" s="191"/>
      <c r="BA36" s="191"/>
      <c r="BB36" s="191"/>
      <c r="BC36" s="191"/>
      <c r="BD36" s="191"/>
      <c r="BE36" s="191"/>
      <c r="BF36" s="191"/>
      <c r="BG36" s="191"/>
      <c r="BH36" s="191"/>
    </row>
    <row r="37" spans="1:70" ht="13.5" customHeight="1">
      <c r="A37" s="3"/>
      <c r="B37" s="37"/>
      <c r="C37" s="2600" t="s">
        <v>484</v>
      </c>
      <c r="D37" s="4947"/>
      <c r="E37" s="4947"/>
      <c r="F37" s="4947"/>
      <c r="G37" s="2601"/>
      <c r="H37" s="2343"/>
      <c r="I37" s="2343"/>
      <c r="J37" s="2343"/>
      <c r="K37" s="2343"/>
      <c r="L37" s="2343"/>
      <c r="M37" s="2343"/>
      <c r="N37" s="2343"/>
      <c r="O37" s="2343"/>
      <c r="P37" s="3123"/>
      <c r="Q37" s="3123"/>
      <c r="R37" s="5994" t="s">
        <v>483</v>
      </c>
      <c r="S37" s="5994"/>
      <c r="T37" s="5994"/>
      <c r="U37" s="281"/>
      <c r="V37" s="2343"/>
      <c r="W37" s="2387"/>
      <c r="X37" s="334"/>
      <c r="Y37" s="333"/>
      <c r="Z37" s="2369"/>
      <c r="AA37" s="2370"/>
      <c r="AB37" s="2370"/>
      <c r="AC37" s="2370"/>
      <c r="AD37" s="2370"/>
      <c r="AE37" s="2370"/>
      <c r="AF37" s="2370"/>
      <c r="AG37" s="2370"/>
      <c r="AH37" s="2370"/>
      <c r="AI37" s="2370"/>
      <c r="AJ37" s="2370"/>
      <c r="AK37" s="76"/>
      <c r="AL37" s="83"/>
      <c r="AS37" s="191"/>
      <c r="AT37" s="191"/>
      <c r="AU37" s="191"/>
      <c r="AV37" s="191"/>
      <c r="AW37" s="191"/>
      <c r="AX37" s="191"/>
      <c r="AY37" s="191"/>
      <c r="AZ37" s="191"/>
      <c r="BA37" s="191"/>
      <c r="BB37" s="191"/>
      <c r="BC37" s="191"/>
      <c r="BD37" s="191"/>
      <c r="BE37" s="191"/>
      <c r="BF37" s="191"/>
      <c r="BG37" s="191"/>
      <c r="BH37" s="191"/>
    </row>
    <row r="38" spans="1:70" ht="13.5" customHeight="1">
      <c r="A38" s="3"/>
      <c r="B38" s="2363"/>
      <c r="C38" s="2350"/>
      <c r="D38" s="2350"/>
      <c r="E38" s="2350"/>
      <c r="F38" s="2350"/>
      <c r="G38" s="2350"/>
      <c r="H38" s="2363"/>
      <c r="I38" s="2363"/>
      <c r="J38" s="2363"/>
      <c r="K38" s="2363"/>
      <c r="L38" s="2363"/>
      <c r="M38" s="2363"/>
      <c r="N38" s="2363"/>
      <c r="O38" s="2363"/>
      <c r="P38" s="2346"/>
      <c r="Q38" s="2346"/>
      <c r="R38" s="2350"/>
      <c r="S38" s="2350"/>
      <c r="T38" s="2350"/>
      <c r="U38" s="2377"/>
      <c r="V38" s="2363"/>
      <c r="W38" s="2367"/>
      <c r="X38" s="2367"/>
      <c r="Y38" s="336"/>
      <c r="Z38" s="2373"/>
      <c r="AA38" s="2367"/>
      <c r="AB38" s="2370"/>
      <c r="AC38" s="2370"/>
      <c r="AD38" s="2370"/>
      <c r="AE38" s="2370"/>
      <c r="AF38" s="2370"/>
      <c r="AG38" s="2370"/>
      <c r="AH38" s="2370"/>
      <c r="AI38" s="2370"/>
      <c r="AJ38" s="2370"/>
      <c r="AK38" s="76"/>
      <c r="AL38" s="83"/>
      <c r="AN38" s="696"/>
      <c r="AO38" s="696"/>
      <c r="AP38" s="696"/>
      <c r="AQ38" s="696"/>
      <c r="AR38" s="696"/>
      <c r="AS38" s="696"/>
      <c r="AT38" s="696"/>
      <c r="AU38" s="696"/>
      <c r="AV38" s="696"/>
      <c r="AW38" s="696"/>
      <c r="AX38" s="696"/>
      <c r="AY38" s="696"/>
      <c r="AZ38" s="696"/>
      <c r="BA38" s="696"/>
      <c r="BB38" s="696"/>
      <c r="BC38" s="696"/>
      <c r="BD38" s="696"/>
      <c r="BE38" s="696"/>
      <c r="BF38" s="696"/>
      <c r="BG38" s="191"/>
      <c r="BH38" s="191"/>
    </row>
    <row r="39" spans="1:70" ht="13.5" customHeight="1">
      <c r="A39" s="3"/>
      <c r="B39" s="2363" t="s">
        <v>1747</v>
      </c>
      <c r="C39" s="2389"/>
      <c r="D39" s="2389"/>
      <c r="E39" s="2389"/>
      <c r="F39" s="2389"/>
      <c r="G39" s="2389"/>
      <c r="H39" s="2389"/>
      <c r="I39" s="2389"/>
      <c r="J39" s="2389"/>
      <c r="K39" s="2389"/>
      <c r="L39" s="2389"/>
      <c r="M39" s="2389"/>
      <c r="N39" s="2389"/>
      <c r="O39" s="2363"/>
      <c r="P39" s="2363"/>
      <c r="Q39" s="2363"/>
      <c r="R39" s="34"/>
      <c r="S39" s="34"/>
      <c r="T39" s="2363"/>
      <c r="U39" s="2351"/>
      <c r="V39" s="2351"/>
      <c r="W39" s="2363"/>
      <c r="X39" s="2363"/>
      <c r="Y39" s="171"/>
      <c r="Z39" s="560" t="s">
        <v>1173</v>
      </c>
      <c r="AA39" s="3218" t="s">
        <v>1665</v>
      </c>
      <c r="AB39" s="3218"/>
      <c r="AC39" s="3218"/>
      <c r="AD39" s="3218"/>
      <c r="AE39" s="3218"/>
      <c r="AF39" s="3218"/>
      <c r="AG39" s="3218"/>
      <c r="AH39" s="3218"/>
      <c r="AI39" s="3218"/>
      <c r="AJ39" s="3218"/>
      <c r="AK39" s="3396"/>
      <c r="AL39" s="83"/>
      <c r="AM39" s="1250"/>
      <c r="AN39" s="1250"/>
      <c r="AO39" s="1250"/>
      <c r="AP39" s="1250"/>
      <c r="AQ39" s="1250"/>
      <c r="AR39" s="1250"/>
      <c r="AS39" s="1250"/>
      <c r="AT39" s="1250"/>
      <c r="AU39" s="1250"/>
      <c r="AV39" s="1250"/>
      <c r="AW39" s="1250"/>
      <c r="AX39" s="1250"/>
      <c r="AY39" s="1250"/>
      <c r="AZ39" s="1250"/>
      <c r="BA39" s="1250"/>
      <c r="BB39" s="1250"/>
      <c r="BC39" s="1250"/>
      <c r="BD39" s="1250"/>
      <c r="BE39" s="1250"/>
      <c r="BF39" s="1250"/>
      <c r="BG39" s="1250"/>
      <c r="BH39" s="1250"/>
      <c r="BI39" s="1250"/>
      <c r="BJ39" s="1250"/>
      <c r="BK39" s="1250"/>
      <c r="BL39" s="1250"/>
      <c r="BM39" s="1250"/>
      <c r="BN39" s="1250"/>
      <c r="BO39" s="1250"/>
      <c r="BP39" s="1250"/>
      <c r="BQ39" s="1250"/>
      <c r="BR39" s="2299"/>
    </row>
    <row r="40" spans="1:70" ht="13.5" customHeight="1">
      <c r="A40" s="3"/>
      <c r="B40" s="2363" t="s">
        <v>485</v>
      </c>
      <c r="C40" s="2389"/>
      <c r="D40" s="2389"/>
      <c r="E40" s="2389"/>
      <c r="F40" s="2389"/>
      <c r="G40" s="2389"/>
      <c r="H40" s="2389"/>
      <c r="I40" s="2389"/>
      <c r="J40" s="2389"/>
      <c r="K40" s="2389"/>
      <c r="L40" s="2363"/>
      <c r="M40" s="2363"/>
      <c r="N40" s="2363"/>
      <c r="O40" s="2363"/>
      <c r="P40" s="2381"/>
      <c r="Q40" s="2381"/>
      <c r="R40" s="5"/>
      <c r="S40" s="2382"/>
      <c r="T40" s="2382"/>
      <c r="U40" s="2363"/>
      <c r="V40" s="2363"/>
      <c r="W40" s="2363"/>
      <c r="X40" s="37"/>
      <c r="Y40" s="171"/>
      <c r="Z40" s="560"/>
      <c r="AA40" s="3218"/>
      <c r="AB40" s="3218"/>
      <c r="AC40" s="3218"/>
      <c r="AD40" s="3218"/>
      <c r="AE40" s="3218"/>
      <c r="AF40" s="3218"/>
      <c r="AG40" s="3218"/>
      <c r="AH40" s="3218"/>
      <c r="AI40" s="3218"/>
      <c r="AJ40" s="3218"/>
      <c r="AK40" s="3396"/>
      <c r="AL40" s="83"/>
      <c r="AM40" s="37"/>
      <c r="AN40" s="37"/>
      <c r="AO40" s="37"/>
      <c r="AP40" s="37"/>
      <c r="AQ40" s="37"/>
      <c r="AR40" s="37"/>
      <c r="AS40" s="37"/>
      <c r="AT40" s="37"/>
      <c r="AU40" s="37"/>
      <c r="AV40" s="37"/>
      <c r="AW40" s="37"/>
      <c r="AX40" s="37"/>
      <c r="AY40" s="37"/>
      <c r="AZ40" s="37"/>
      <c r="BA40" s="37"/>
      <c r="BB40" s="37"/>
      <c r="BC40" s="134"/>
      <c r="BD40" s="37"/>
      <c r="BE40" s="37"/>
      <c r="BF40" s="37"/>
      <c r="BG40" s="37"/>
      <c r="BH40" s="37"/>
      <c r="BI40" s="37"/>
      <c r="BJ40" s="37"/>
      <c r="BK40" s="37"/>
      <c r="BL40" s="37"/>
      <c r="BM40" s="37"/>
      <c r="BN40" s="37"/>
      <c r="BO40" s="37"/>
      <c r="BP40" s="37"/>
      <c r="BQ40" s="37"/>
      <c r="BR40" s="37"/>
    </row>
    <row r="41" spans="1:70" ht="13.5" customHeight="1">
      <c r="A41" s="3"/>
      <c r="B41" s="2363"/>
      <c r="C41" s="2389" t="s">
        <v>486</v>
      </c>
      <c r="D41" s="2389"/>
      <c r="E41" s="2389"/>
      <c r="F41" s="2389"/>
      <c r="G41" s="2389"/>
      <c r="H41" s="2389"/>
      <c r="I41" s="2389"/>
      <c r="J41" s="2389"/>
      <c r="K41" s="2389"/>
      <c r="L41" s="2363"/>
      <c r="M41" s="2363"/>
      <c r="N41" s="2363"/>
      <c r="O41" s="2389"/>
      <c r="P41" s="34"/>
      <c r="Q41" s="13"/>
      <c r="R41" s="13"/>
      <c r="S41" s="34"/>
      <c r="T41" s="13"/>
      <c r="U41" s="13"/>
      <c r="V41" s="13"/>
      <c r="W41" s="2363"/>
      <c r="X41" s="37"/>
      <c r="Y41" s="171"/>
      <c r="Z41" s="760" t="s">
        <v>193</v>
      </c>
      <c r="AA41" s="2595" t="s">
        <v>1666</v>
      </c>
      <c r="AB41" s="5984"/>
      <c r="AC41" s="5984"/>
      <c r="AD41" s="5984"/>
      <c r="AE41" s="5984"/>
      <c r="AF41" s="5984"/>
      <c r="AG41" s="5984"/>
      <c r="AH41" s="5984"/>
      <c r="AI41" s="5984"/>
      <c r="AJ41" s="5984"/>
      <c r="AK41" s="5985"/>
      <c r="AL41" s="83"/>
      <c r="AM41" s="37"/>
      <c r="AN41" s="37"/>
      <c r="AO41" s="37"/>
      <c r="AP41" s="37"/>
      <c r="AQ41" s="37"/>
      <c r="AR41" s="37"/>
      <c r="AS41" s="37"/>
      <c r="AT41" s="37"/>
      <c r="AU41" s="37"/>
      <c r="AV41" s="37"/>
      <c r="AW41" s="37"/>
      <c r="AX41" s="37"/>
      <c r="AY41" s="37"/>
      <c r="AZ41" s="37"/>
      <c r="BA41" s="37"/>
      <c r="BB41" s="1417"/>
      <c r="BC41" s="92"/>
      <c r="BD41" s="94"/>
      <c r="BE41" s="94"/>
      <c r="BF41" s="91"/>
      <c r="BG41" s="94"/>
      <c r="BH41" s="94"/>
      <c r="BI41" s="92"/>
      <c r="BJ41" s="37"/>
      <c r="BK41" s="37"/>
      <c r="BL41" s="37"/>
      <c r="BM41" s="37"/>
      <c r="BN41" s="37"/>
      <c r="BO41" s="37"/>
      <c r="BP41" s="37"/>
      <c r="BQ41" s="37"/>
      <c r="BR41" s="37"/>
    </row>
    <row r="42" spans="1:70" ht="13.5" customHeight="1">
      <c r="A42" s="3"/>
      <c r="B42" s="2363"/>
      <c r="C42" s="2348"/>
      <c r="D42" s="2365"/>
      <c r="E42" s="2348"/>
      <c r="F42" s="2365"/>
      <c r="G42" s="2365"/>
      <c r="H42" s="2365"/>
      <c r="I42" s="2365"/>
      <c r="J42" s="2376"/>
      <c r="K42" s="2376"/>
      <c r="L42" s="2376"/>
      <c r="M42" s="2380"/>
      <c r="N42" s="2380"/>
      <c r="O42" s="2365"/>
      <c r="P42" s="2346"/>
      <c r="Q42" s="2346"/>
      <c r="R42" s="2380"/>
      <c r="S42" s="2380"/>
      <c r="T42" s="2376"/>
      <c r="U42" s="2376"/>
      <c r="V42" s="2346"/>
      <c r="W42" s="2346"/>
      <c r="X42" s="2365"/>
      <c r="Y42" s="209"/>
      <c r="Z42" s="173"/>
      <c r="AA42" s="5984"/>
      <c r="AB42" s="5984"/>
      <c r="AC42" s="5984"/>
      <c r="AD42" s="5984"/>
      <c r="AE42" s="5984"/>
      <c r="AF42" s="5984"/>
      <c r="AG42" s="5984"/>
      <c r="AH42" s="5984"/>
      <c r="AI42" s="5984"/>
      <c r="AJ42" s="5984"/>
      <c r="AK42" s="5985"/>
      <c r="AL42" s="83"/>
      <c r="AM42" s="37"/>
      <c r="AN42" s="4812"/>
      <c r="AO42" s="4812"/>
      <c r="AP42" s="4812"/>
      <c r="AQ42" s="4812"/>
      <c r="AR42" s="4812"/>
      <c r="AS42" s="4812"/>
      <c r="AT42" s="4812"/>
      <c r="AU42" s="4812"/>
      <c r="AV42" s="4812"/>
      <c r="AW42" s="4812"/>
      <c r="AX42" s="4812"/>
      <c r="AY42" s="4812"/>
      <c r="AZ42" s="4812"/>
      <c r="BA42" s="4812"/>
      <c r="BB42" s="4812"/>
      <c r="BC42" s="4812"/>
      <c r="BD42" s="4812"/>
      <c r="BE42" s="4812"/>
      <c r="BF42" s="4812"/>
      <c r="BG42" s="4812"/>
      <c r="BH42" s="4812"/>
      <c r="BI42" s="4812"/>
      <c r="BJ42" s="4812"/>
      <c r="BK42" s="4812"/>
      <c r="BL42" s="4812"/>
      <c r="BM42" s="4812"/>
      <c r="BN42" s="4812"/>
      <c r="BO42" s="4812"/>
      <c r="BP42" s="4812"/>
      <c r="BQ42" s="4812"/>
      <c r="BR42" s="37"/>
    </row>
    <row r="43" spans="1:70" ht="13.5" customHeight="1">
      <c r="A43" s="3"/>
      <c r="B43" s="2363"/>
      <c r="C43" s="2348"/>
      <c r="D43" s="2365"/>
      <c r="E43" s="2348"/>
      <c r="F43" s="2365"/>
      <c r="G43" s="2365"/>
      <c r="H43" s="2365"/>
      <c r="I43" s="2365"/>
      <c r="J43" s="2376"/>
      <c r="K43" s="2376"/>
      <c r="L43" s="2376"/>
      <c r="M43" s="2380"/>
      <c r="N43" s="2380"/>
      <c r="O43" s="2365"/>
      <c r="P43" s="2346"/>
      <c r="Q43" s="2346"/>
      <c r="R43" s="2380"/>
      <c r="S43" s="2380"/>
      <c r="T43" s="2376"/>
      <c r="U43" s="2376"/>
      <c r="V43" s="2346"/>
      <c r="W43" s="2346"/>
      <c r="X43" s="2365"/>
      <c r="Y43" s="209"/>
      <c r="Z43" s="173"/>
      <c r="AA43" s="2348"/>
      <c r="AB43" s="2365"/>
      <c r="AC43" s="2365"/>
      <c r="AD43" s="2365"/>
      <c r="AE43" s="2365"/>
      <c r="AF43" s="2365"/>
      <c r="AG43" s="2365"/>
      <c r="AH43" s="2365"/>
      <c r="AI43" s="2365"/>
      <c r="AJ43" s="2365"/>
      <c r="AK43" s="76"/>
      <c r="AL43" s="83"/>
      <c r="AM43" s="37"/>
      <c r="AN43" s="4812"/>
      <c r="AO43" s="4812"/>
      <c r="AP43" s="4812"/>
      <c r="AQ43" s="4812"/>
      <c r="AR43" s="4812"/>
      <c r="AS43" s="4812"/>
      <c r="AT43" s="4812"/>
      <c r="AU43" s="4812"/>
      <c r="AV43" s="4812"/>
      <c r="AW43" s="4812"/>
      <c r="AX43" s="4812"/>
      <c r="AY43" s="4812"/>
      <c r="AZ43" s="4812"/>
      <c r="BA43" s="4812"/>
      <c r="BB43" s="4812"/>
      <c r="BC43" s="4812"/>
      <c r="BD43" s="4812"/>
      <c r="BE43" s="4812"/>
      <c r="BF43" s="4812"/>
      <c r="BG43" s="4812"/>
      <c r="BH43" s="4812"/>
      <c r="BI43" s="4812"/>
      <c r="BJ43" s="4812"/>
      <c r="BK43" s="4812"/>
      <c r="BL43" s="4812"/>
      <c r="BM43" s="4812"/>
      <c r="BN43" s="4812"/>
      <c r="BO43" s="4812"/>
      <c r="BP43" s="4812"/>
      <c r="BQ43" s="4812"/>
      <c r="BR43" s="37"/>
    </row>
    <row r="44" spans="1:70" ht="13.5" customHeight="1">
      <c r="A44" s="3"/>
      <c r="B44" s="2363" t="s">
        <v>1174</v>
      </c>
      <c r="C44" s="2348"/>
      <c r="D44" s="2365"/>
      <c r="E44" s="2348"/>
      <c r="F44" s="2365"/>
      <c r="G44" s="2365"/>
      <c r="H44" s="2365"/>
      <c r="I44" s="2365"/>
      <c r="J44" s="2376"/>
      <c r="K44" s="2376"/>
      <c r="L44" s="2376"/>
      <c r="M44" s="2380"/>
      <c r="N44" s="2380"/>
      <c r="O44" s="2365"/>
      <c r="P44" s="2346"/>
      <c r="Q44" s="2346"/>
      <c r="R44" s="2380"/>
      <c r="S44" s="2380"/>
      <c r="T44" s="2376"/>
      <c r="U44" s="2376"/>
      <c r="V44" s="2346"/>
      <c r="W44" s="2346"/>
      <c r="X44" s="2365"/>
      <c r="Y44" s="209"/>
      <c r="Z44" s="213" t="s">
        <v>193</v>
      </c>
      <c r="AA44" s="2975" t="s">
        <v>2311</v>
      </c>
      <c r="AB44" s="2975"/>
      <c r="AC44" s="2975"/>
      <c r="AD44" s="2975"/>
      <c r="AE44" s="2975"/>
      <c r="AF44" s="2975"/>
      <c r="AG44" s="2975"/>
      <c r="AH44" s="2975"/>
      <c r="AI44" s="2975"/>
      <c r="AJ44" s="2975"/>
      <c r="AK44" s="3121"/>
      <c r="AL44" s="83"/>
      <c r="AM44" s="37"/>
      <c r="AN44" s="4812"/>
      <c r="AO44" s="4812"/>
      <c r="AP44" s="4812"/>
      <c r="AQ44" s="4812"/>
      <c r="AR44" s="4812"/>
      <c r="AS44" s="4812"/>
      <c r="AT44" s="4812"/>
      <c r="AU44" s="4812"/>
      <c r="AV44" s="4812"/>
      <c r="AW44" s="4812"/>
      <c r="AX44" s="4812"/>
      <c r="AY44" s="4812"/>
      <c r="AZ44" s="4812"/>
      <c r="BA44" s="4812"/>
      <c r="BB44" s="4812"/>
      <c r="BC44" s="4812"/>
      <c r="BD44" s="4812"/>
      <c r="BE44" s="4812"/>
      <c r="BF44" s="4812"/>
      <c r="BG44" s="4812"/>
      <c r="BH44" s="4812"/>
      <c r="BI44" s="4812"/>
      <c r="BJ44" s="4812"/>
      <c r="BK44" s="4812"/>
      <c r="BL44" s="4812"/>
      <c r="BM44" s="4812"/>
      <c r="BN44" s="4812"/>
      <c r="BO44" s="4812"/>
      <c r="BP44" s="4812"/>
      <c r="BQ44" s="4812"/>
      <c r="BR44" s="37"/>
    </row>
    <row r="45" spans="1:70" ht="13.5" customHeight="1">
      <c r="A45" s="3"/>
      <c r="B45" s="2363"/>
      <c r="C45" s="2348"/>
      <c r="D45" s="2365"/>
      <c r="E45" s="2348"/>
      <c r="F45" s="2365"/>
      <c r="G45" s="2365"/>
      <c r="H45" s="2365"/>
      <c r="I45" s="2365"/>
      <c r="J45" s="2376"/>
      <c r="K45" s="2376"/>
      <c r="L45" s="2376"/>
      <c r="M45" s="2380"/>
      <c r="N45" s="2380"/>
      <c r="O45" s="2365"/>
      <c r="P45" s="2346"/>
      <c r="Q45" s="2346"/>
      <c r="R45" s="2380"/>
      <c r="S45" s="2380"/>
      <c r="T45" s="2376"/>
      <c r="U45" s="2376"/>
      <c r="V45" s="2346"/>
      <c r="W45" s="2346"/>
      <c r="X45" s="2365"/>
      <c r="Y45" s="209"/>
      <c r="Z45" s="210"/>
      <c r="AA45" s="2378" t="s">
        <v>2308</v>
      </c>
      <c r="AB45" s="2378"/>
      <c r="AC45" s="2378"/>
      <c r="AD45" s="2378"/>
      <c r="AE45" s="2378"/>
      <c r="AF45" s="2378"/>
      <c r="AG45" s="2378"/>
      <c r="AH45" s="2378"/>
      <c r="AI45" s="2378"/>
      <c r="AJ45" s="2378"/>
      <c r="AK45" s="2379"/>
      <c r="AL45" s="83"/>
      <c r="AM45" s="37"/>
      <c r="AN45" s="4812"/>
      <c r="AO45" s="4812"/>
      <c r="AP45" s="4812"/>
      <c r="AQ45" s="4812"/>
      <c r="AR45" s="4812"/>
      <c r="AS45" s="4812"/>
      <c r="AT45" s="4812"/>
      <c r="AU45" s="4812"/>
      <c r="AV45" s="4812"/>
      <c r="AW45" s="4812"/>
      <c r="AX45" s="4812"/>
      <c r="AY45" s="4812"/>
      <c r="AZ45" s="4812"/>
      <c r="BA45" s="4812"/>
      <c r="BB45" s="4812"/>
      <c r="BC45" s="4812"/>
      <c r="BD45" s="4812"/>
      <c r="BE45" s="4812"/>
      <c r="BF45" s="4812"/>
      <c r="BG45" s="4812"/>
      <c r="BH45" s="4812"/>
      <c r="BI45" s="4812"/>
      <c r="BJ45" s="4812"/>
      <c r="BK45" s="4812"/>
      <c r="BL45" s="4812"/>
      <c r="BM45" s="4812"/>
      <c r="BN45" s="4812"/>
      <c r="BO45" s="4812"/>
      <c r="BP45" s="4812"/>
      <c r="BQ45" s="4812"/>
      <c r="BR45" s="37"/>
    </row>
    <row r="46" spans="1:70" ht="13.5" customHeight="1">
      <c r="A46" s="3"/>
      <c r="B46" s="2363" t="s">
        <v>1176</v>
      </c>
      <c r="C46" s="2348"/>
      <c r="D46" s="2365"/>
      <c r="E46" s="2348"/>
      <c r="F46" s="2365"/>
      <c r="G46" s="2365"/>
      <c r="H46" s="2376"/>
      <c r="I46" s="2348"/>
      <c r="J46" s="2365"/>
      <c r="K46" s="2376"/>
      <c r="L46" s="2376"/>
      <c r="M46" s="2380"/>
      <c r="N46" s="2380"/>
      <c r="O46" s="2365"/>
      <c r="P46" s="2346"/>
      <c r="Q46" s="2346"/>
      <c r="R46" s="2380"/>
      <c r="S46" s="2380"/>
      <c r="T46" s="2376"/>
      <c r="U46" s="2376"/>
      <c r="V46" s="2346"/>
      <c r="W46" s="2346"/>
      <c r="X46" s="2365"/>
      <c r="Y46" s="265"/>
      <c r="Z46" s="37"/>
      <c r="AA46" s="37"/>
      <c r="AB46" s="37"/>
      <c r="AC46" s="37"/>
      <c r="AD46" s="37"/>
      <c r="AE46" s="37"/>
      <c r="AF46" s="37"/>
      <c r="AG46" s="37"/>
      <c r="AH46" s="37"/>
      <c r="AI46" s="37"/>
      <c r="AJ46" s="37"/>
      <c r="AK46" s="126"/>
      <c r="AL46" s="83"/>
    </row>
    <row r="47" spans="1:70" ht="13.5" customHeight="1">
      <c r="A47" s="3"/>
      <c r="B47" s="2363" t="s">
        <v>2307</v>
      </c>
      <c r="C47" s="2348"/>
      <c r="D47" s="2365"/>
      <c r="E47" s="2348"/>
      <c r="F47" s="2365"/>
      <c r="G47" s="2365"/>
      <c r="H47" s="2376"/>
      <c r="I47" s="2348"/>
      <c r="J47" s="2365"/>
      <c r="K47" s="2376"/>
      <c r="L47" s="2376"/>
      <c r="M47" s="2380"/>
      <c r="N47" s="2380"/>
      <c r="O47" s="2365"/>
      <c r="P47" s="2346"/>
      <c r="Q47" s="2346"/>
      <c r="R47" s="2380"/>
      <c r="S47" s="2380"/>
      <c r="T47" s="2376"/>
      <c r="U47" s="2376"/>
      <c r="V47" s="2346"/>
      <c r="W47" s="2346"/>
      <c r="X47" s="2365"/>
      <c r="Y47" s="265"/>
      <c r="Z47" s="213" t="s">
        <v>193</v>
      </c>
      <c r="AA47" s="2975" t="s">
        <v>2309</v>
      </c>
      <c r="AB47" s="5983"/>
      <c r="AC47" s="5983"/>
      <c r="AD47" s="5983"/>
      <c r="AE47" s="5983"/>
      <c r="AF47" s="5983"/>
      <c r="AG47" s="5983"/>
      <c r="AH47" s="5983"/>
      <c r="AI47" s="5983"/>
      <c r="AJ47" s="5983"/>
      <c r="AK47" s="4724"/>
      <c r="AL47" s="83"/>
    </row>
    <row r="48" spans="1:70" ht="13.5" customHeight="1">
      <c r="A48" s="3"/>
      <c r="B48" s="37"/>
      <c r="C48" s="2348" t="s">
        <v>2306</v>
      </c>
      <c r="D48" s="2365"/>
      <c r="E48" s="2348"/>
      <c r="F48" s="2365"/>
      <c r="G48" s="2365"/>
      <c r="H48" s="2376"/>
      <c r="I48" s="2348"/>
      <c r="J48" s="2365"/>
      <c r="K48" s="2376"/>
      <c r="L48" s="2376"/>
      <c r="M48" s="2380"/>
      <c r="N48" s="2380"/>
      <c r="O48" s="2365"/>
      <c r="P48" s="2346"/>
      <c r="Q48" s="2346"/>
      <c r="R48" s="2380"/>
      <c r="S48" s="2380"/>
      <c r="T48" s="2376"/>
      <c r="U48" s="2376"/>
      <c r="V48" s="2346"/>
      <c r="W48" s="2346"/>
      <c r="X48" s="2365"/>
      <c r="Y48" s="265"/>
      <c r="Z48" s="210"/>
      <c r="AA48" s="2345" t="s">
        <v>2308</v>
      </c>
      <c r="AB48" s="2345"/>
      <c r="AC48" s="2345"/>
      <c r="AD48" s="2345"/>
      <c r="AE48" s="2345"/>
      <c r="AF48" s="2345"/>
      <c r="AG48" s="2345"/>
      <c r="AH48" s="2345"/>
      <c r="AI48" s="2345"/>
      <c r="AJ48" s="2345"/>
      <c r="AK48" s="2347"/>
      <c r="AL48" s="83"/>
    </row>
    <row r="49" spans="1:38" ht="13.5" customHeight="1">
      <c r="A49" s="3"/>
      <c r="B49" s="37"/>
      <c r="C49" s="2348"/>
      <c r="D49" s="2348"/>
      <c r="E49" s="2348"/>
      <c r="F49" s="2348"/>
      <c r="G49" s="2348"/>
      <c r="H49" s="2348"/>
      <c r="I49" s="2348"/>
      <c r="J49" s="2348"/>
      <c r="K49" s="2348"/>
      <c r="L49" s="2348"/>
      <c r="M49" s="2348"/>
      <c r="N49" s="2348"/>
      <c r="O49" s="2348"/>
      <c r="P49" s="2348"/>
      <c r="Q49" s="2348"/>
      <c r="R49" s="2376"/>
      <c r="S49" s="2376"/>
      <c r="T49" s="2376"/>
      <c r="U49" s="2376"/>
      <c r="V49" s="2376"/>
      <c r="W49" s="2376"/>
      <c r="X49" s="2376"/>
      <c r="Y49" s="265"/>
      <c r="Z49" s="210"/>
      <c r="AA49" s="2345"/>
      <c r="AB49" s="2345"/>
      <c r="AC49" s="2345"/>
      <c r="AD49" s="2345"/>
      <c r="AE49" s="2345"/>
      <c r="AF49" s="2345"/>
      <c r="AG49" s="2345"/>
      <c r="AH49" s="2345"/>
      <c r="AI49" s="2345"/>
      <c r="AJ49" s="2345"/>
      <c r="AK49" s="2347"/>
      <c r="AL49" s="83"/>
    </row>
    <row r="50" spans="1:38" ht="13.5" customHeight="1">
      <c r="A50" s="3"/>
      <c r="B50" s="2363"/>
      <c r="C50" s="2376"/>
      <c r="D50" s="2376"/>
      <c r="E50" s="2376"/>
      <c r="F50" s="2376"/>
      <c r="G50" s="2376"/>
      <c r="H50" s="2376"/>
      <c r="I50" s="2376"/>
      <c r="J50" s="2376"/>
      <c r="K50" s="2376"/>
      <c r="L50" s="2376"/>
      <c r="M50" s="2376"/>
      <c r="N50" s="2376"/>
      <c r="O50" s="2376"/>
      <c r="P50" s="2376"/>
      <c r="Q50" s="2365"/>
      <c r="R50" s="49"/>
      <c r="S50" s="49"/>
      <c r="T50" s="2365"/>
      <c r="U50" s="2381"/>
      <c r="V50" s="2381"/>
      <c r="W50" s="2365"/>
      <c r="X50" s="2365"/>
      <c r="Y50" s="209"/>
      <c r="Z50" s="2373"/>
      <c r="AA50" s="2367"/>
      <c r="AB50" s="2367"/>
      <c r="AC50" s="2367"/>
      <c r="AD50" s="2367"/>
      <c r="AE50" s="2367"/>
      <c r="AF50" s="2367"/>
      <c r="AG50" s="2367"/>
      <c r="AH50" s="2367"/>
      <c r="AI50" s="2367"/>
      <c r="AJ50" s="2367"/>
      <c r="AK50" s="76"/>
      <c r="AL50" s="83"/>
    </row>
    <row r="51" spans="1:38" ht="13.5" customHeight="1">
      <c r="A51" s="3"/>
      <c r="B51" s="2363"/>
      <c r="C51" s="2376"/>
      <c r="D51" s="2376"/>
      <c r="E51" s="2376"/>
      <c r="F51" s="2376" t="s">
        <v>922</v>
      </c>
      <c r="G51" s="2376"/>
      <c r="H51" s="2376"/>
      <c r="I51" s="2376"/>
      <c r="J51" s="2376"/>
      <c r="K51" s="2376"/>
      <c r="L51" s="2376"/>
      <c r="M51" s="2376"/>
      <c r="N51" s="2376"/>
      <c r="O51" s="2376"/>
      <c r="P51" s="2376"/>
      <c r="Q51" s="2365"/>
      <c r="R51" s="49"/>
      <c r="S51" s="49"/>
      <c r="T51" s="2365"/>
      <c r="U51" s="2381"/>
      <c r="V51" s="2381"/>
      <c r="W51" s="2365"/>
      <c r="X51" s="2365"/>
      <c r="Y51" s="209"/>
      <c r="Z51" s="2373"/>
      <c r="AA51" s="2367"/>
      <c r="AB51" s="2367"/>
      <c r="AC51" s="2367"/>
      <c r="AD51" s="2367"/>
      <c r="AE51" s="2367"/>
      <c r="AF51" s="2367"/>
      <c r="AG51" s="2367"/>
      <c r="AH51" s="2367"/>
      <c r="AI51" s="2367"/>
      <c r="AJ51" s="2367"/>
      <c r="AK51" s="76"/>
      <c r="AL51" s="83"/>
    </row>
    <row r="52" spans="1:38" ht="13.5" customHeight="1">
      <c r="A52" s="83"/>
      <c r="B52" s="37"/>
      <c r="C52" s="37"/>
      <c r="D52" s="37"/>
      <c r="E52" s="37"/>
      <c r="F52" s="4674"/>
      <c r="G52" s="4674"/>
      <c r="H52" s="4674"/>
      <c r="I52" s="4674"/>
      <c r="J52" s="4674"/>
      <c r="K52" s="4674"/>
      <c r="L52" s="4674"/>
      <c r="M52" s="4674"/>
      <c r="N52" s="4674"/>
      <c r="O52" s="4674"/>
      <c r="P52" s="4674"/>
      <c r="Q52" s="4674"/>
      <c r="R52" s="4674"/>
      <c r="S52" s="4674"/>
      <c r="T52" s="4674"/>
      <c r="U52" s="4674"/>
      <c r="V52" s="4674"/>
      <c r="W52" s="4674"/>
      <c r="X52" s="4674"/>
      <c r="Y52" s="171"/>
      <c r="Z52" s="145"/>
      <c r="AA52" s="37"/>
      <c r="AB52" s="37"/>
      <c r="AC52" s="37"/>
      <c r="AD52" s="37"/>
      <c r="AE52" s="37"/>
      <c r="AF52" s="37"/>
      <c r="AG52" s="37"/>
      <c r="AH52" s="37"/>
      <c r="AI52" s="37"/>
      <c r="AJ52" s="37"/>
      <c r="AK52" s="126"/>
      <c r="AL52" s="83"/>
    </row>
    <row r="53" spans="1:38" ht="13.5" customHeight="1">
      <c r="A53" s="83"/>
      <c r="B53" s="37"/>
      <c r="C53" s="37"/>
      <c r="D53" s="37"/>
      <c r="E53" s="37"/>
      <c r="F53" s="4674"/>
      <c r="G53" s="4674"/>
      <c r="H53" s="4674"/>
      <c r="I53" s="4674"/>
      <c r="J53" s="4674"/>
      <c r="K53" s="4674"/>
      <c r="L53" s="4674"/>
      <c r="M53" s="4674"/>
      <c r="N53" s="4674"/>
      <c r="O53" s="4674"/>
      <c r="P53" s="4674"/>
      <c r="Q53" s="4674"/>
      <c r="R53" s="4674"/>
      <c r="S53" s="4674"/>
      <c r="T53" s="4674"/>
      <c r="U53" s="4674"/>
      <c r="V53" s="4674"/>
      <c r="W53" s="4674"/>
      <c r="X53" s="4674"/>
      <c r="Y53" s="171"/>
      <c r="Z53" s="145"/>
      <c r="AA53" s="37"/>
      <c r="AB53" s="37"/>
      <c r="AC53" s="37"/>
      <c r="AD53" s="37"/>
      <c r="AE53" s="37"/>
      <c r="AF53" s="37"/>
      <c r="AG53" s="37"/>
      <c r="AH53" s="37"/>
      <c r="AI53" s="37"/>
      <c r="AJ53" s="37"/>
      <c r="AK53" s="126"/>
      <c r="AL53" s="83"/>
    </row>
    <row r="54" spans="1:38" ht="13.5" customHeight="1">
      <c r="A54" s="83"/>
      <c r="B54" s="37"/>
      <c r="C54" s="37"/>
      <c r="D54" s="37"/>
      <c r="E54" s="37"/>
      <c r="F54" s="2364"/>
      <c r="G54" s="2364"/>
      <c r="H54" s="2364"/>
      <c r="I54" s="2364"/>
      <c r="J54" s="2364"/>
      <c r="K54" s="2364"/>
      <c r="L54" s="2364"/>
      <c r="M54" s="2364"/>
      <c r="N54" s="2364"/>
      <c r="O54" s="2364"/>
      <c r="P54" s="2364"/>
      <c r="Q54" s="2364"/>
      <c r="R54" s="2364"/>
      <c r="S54" s="2364"/>
      <c r="T54" s="2364"/>
      <c r="U54" s="2364"/>
      <c r="V54" s="2364"/>
      <c r="W54" s="2364"/>
      <c r="X54" s="2364"/>
      <c r="Y54" s="171"/>
      <c r="Z54" s="145"/>
      <c r="AA54" s="37"/>
      <c r="AB54" s="37"/>
      <c r="AC54" s="37"/>
      <c r="AD54" s="37"/>
      <c r="AE54" s="37"/>
      <c r="AF54" s="37"/>
      <c r="AG54" s="37"/>
      <c r="AH54" s="37"/>
      <c r="AI54" s="37"/>
      <c r="AJ54" s="37"/>
      <c r="AK54" s="126"/>
      <c r="AL54" s="83"/>
    </row>
    <row r="55" spans="1:38" ht="13.5" customHeight="1">
      <c r="A55" s="83"/>
      <c r="B55" s="2363" t="s">
        <v>2095</v>
      </c>
      <c r="C55" s="37"/>
      <c r="D55" s="37"/>
      <c r="E55" s="37"/>
      <c r="F55" s="2364"/>
      <c r="G55" s="2364"/>
      <c r="H55" s="2364"/>
      <c r="I55" s="2364"/>
      <c r="J55" s="2364"/>
      <c r="K55" s="2364"/>
      <c r="L55" s="2364"/>
      <c r="M55" s="2364"/>
      <c r="N55" s="2364"/>
      <c r="O55" s="2364"/>
      <c r="P55" s="2364"/>
      <c r="Q55" s="2364"/>
      <c r="R55" s="2364"/>
      <c r="S55" s="2364"/>
      <c r="T55" s="2364"/>
      <c r="U55" s="2364"/>
      <c r="V55" s="2364"/>
      <c r="W55" s="2364"/>
      <c r="X55" s="2364"/>
      <c r="Y55" s="171"/>
      <c r="Z55" s="213" t="s">
        <v>1173</v>
      </c>
      <c r="AA55" s="2975" t="s">
        <v>2310</v>
      </c>
      <c r="AB55" s="5983"/>
      <c r="AC55" s="5983"/>
      <c r="AD55" s="5983"/>
      <c r="AE55" s="5983"/>
      <c r="AF55" s="5983"/>
      <c r="AG55" s="5983"/>
      <c r="AH55" s="5983"/>
      <c r="AI55" s="5983"/>
      <c r="AJ55" s="5983"/>
      <c r="AK55" s="4724"/>
      <c r="AL55" s="83"/>
    </row>
    <row r="56" spans="1:38" ht="13.5" customHeight="1">
      <c r="A56" s="3"/>
      <c r="B56" s="37"/>
      <c r="C56" s="2348" t="s">
        <v>2096</v>
      </c>
      <c r="D56" s="2365"/>
      <c r="E56" s="2348"/>
      <c r="F56" s="2365"/>
      <c r="G56" s="2365"/>
      <c r="H56" s="2376"/>
      <c r="I56" s="2348"/>
      <c r="J56" s="2365"/>
      <c r="K56" s="2376"/>
      <c r="L56" s="2376"/>
      <c r="M56" s="2380"/>
      <c r="N56" s="2380"/>
      <c r="O56" s="2365"/>
      <c r="P56" s="2346"/>
      <c r="Q56" s="2346"/>
      <c r="R56" s="2380"/>
      <c r="S56" s="2380"/>
      <c r="T56" s="2376"/>
      <c r="U56" s="2376"/>
      <c r="V56" s="2346"/>
      <c r="W56" s="2346"/>
      <c r="X56" s="2365"/>
      <c r="Y56" s="265"/>
      <c r="Z56" s="210"/>
      <c r="AA56" s="2975" t="s">
        <v>2308</v>
      </c>
      <c r="AB56" s="2975"/>
      <c r="AC56" s="2975"/>
      <c r="AD56" s="2345"/>
      <c r="AE56" s="2345"/>
      <c r="AF56" s="2345"/>
      <c r="AG56" s="2345"/>
      <c r="AH56" s="2345"/>
      <c r="AI56" s="2345"/>
      <c r="AJ56" s="2345"/>
      <c r="AK56" s="2347"/>
      <c r="AL56" s="83"/>
    </row>
    <row r="57" spans="1:38" ht="13.5" customHeight="1">
      <c r="A57" s="3"/>
      <c r="B57" s="37"/>
      <c r="C57" s="2348"/>
      <c r="D57" s="2348"/>
      <c r="E57" s="2348"/>
      <c r="F57" s="2348"/>
      <c r="G57" s="2348"/>
      <c r="H57" s="2348"/>
      <c r="I57" s="2348"/>
      <c r="J57" s="2348"/>
      <c r="K57" s="2348"/>
      <c r="L57" s="2348"/>
      <c r="M57" s="2348"/>
      <c r="N57" s="2348"/>
      <c r="O57" s="2348"/>
      <c r="P57" s="2348"/>
      <c r="Q57" s="2348"/>
      <c r="R57" s="2376"/>
      <c r="S57" s="2376"/>
      <c r="T57" s="2376"/>
      <c r="U57" s="2376"/>
      <c r="V57" s="2376"/>
      <c r="W57" s="2376"/>
      <c r="X57" s="2376"/>
      <c r="Y57" s="265"/>
      <c r="Z57" s="37"/>
      <c r="AA57" s="37"/>
      <c r="AB57" s="37"/>
      <c r="AC57" s="37"/>
      <c r="AD57" s="37"/>
      <c r="AE57" s="37"/>
      <c r="AF57" s="37"/>
      <c r="AG57" s="37"/>
      <c r="AH57" s="37"/>
      <c r="AI57" s="37"/>
      <c r="AJ57" s="37"/>
      <c r="AK57" s="126"/>
      <c r="AL57" s="83"/>
    </row>
    <row r="58" spans="1:38" ht="13.5" customHeight="1">
      <c r="A58" s="3"/>
      <c r="B58" s="2363"/>
      <c r="C58" s="2376"/>
      <c r="D58" s="2376"/>
      <c r="E58" s="2376"/>
      <c r="F58" s="2376" t="s">
        <v>1175</v>
      </c>
      <c r="G58" s="2376"/>
      <c r="H58" s="2376"/>
      <c r="I58" s="2376"/>
      <c r="J58" s="2376"/>
      <c r="K58" s="2376"/>
      <c r="L58" s="2376"/>
      <c r="M58" s="2376"/>
      <c r="N58" s="2376"/>
      <c r="O58" s="2376"/>
      <c r="P58" s="2376"/>
      <c r="Q58" s="2365"/>
      <c r="R58" s="49"/>
      <c r="S58" s="49"/>
      <c r="T58" s="2365"/>
      <c r="U58" s="2381"/>
      <c r="V58" s="2381"/>
      <c r="W58" s="2365"/>
      <c r="X58" s="2365"/>
      <c r="Y58" s="209"/>
      <c r="Z58" s="2373"/>
      <c r="AA58" s="2367"/>
      <c r="AB58" s="2367"/>
      <c r="AC58" s="2367"/>
      <c r="AD58" s="2367"/>
      <c r="AE58" s="2367"/>
      <c r="AF58" s="2367"/>
      <c r="AG58" s="2367"/>
      <c r="AH58" s="2367"/>
      <c r="AI58" s="2367"/>
      <c r="AJ58" s="2367"/>
      <c r="AK58" s="76"/>
      <c r="AL58" s="83"/>
    </row>
    <row r="59" spans="1:38" ht="6.95" customHeight="1">
      <c r="A59" s="3"/>
      <c r="B59" s="2363"/>
      <c r="C59" s="2376"/>
      <c r="D59" s="2376"/>
      <c r="E59" s="2376"/>
      <c r="F59" s="2376"/>
      <c r="G59" s="2376"/>
      <c r="H59" s="2376"/>
      <c r="I59" s="2376"/>
      <c r="J59" s="2376"/>
      <c r="K59" s="2376"/>
      <c r="L59" s="2376"/>
      <c r="M59" s="2376"/>
      <c r="N59" s="2376"/>
      <c r="O59" s="2376"/>
      <c r="P59" s="2376"/>
      <c r="Q59" s="2365"/>
      <c r="R59" s="49"/>
      <c r="S59" s="49"/>
      <c r="T59" s="2365"/>
      <c r="U59" s="2381"/>
      <c r="V59" s="2381"/>
      <c r="W59" s="2365"/>
      <c r="X59" s="2365"/>
      <c r="Y59" s="209"/>
      <c r="Z59" s="2373"/>
      <c r="AA59" s="2367"/>
      <c r="AB59" s="2367"/>
      <c r="AC59" s="2367"/>
      <c r="AD59" s="2367"/>
      <c r="AE59" s="2367"/>
      <c r="AF59" s="2367"/>
      <c r="AG59" s="2367"/>
      <c r="AH59" s="2367"/>
      <c r="AI59" s="2367"/>
      <c r="AJ59" s="2367"/>
      <c r="AK59" s="76"/>
      <c r="AL59" s="83"/>
    </row>
    <row r="60" spans="1:38" ht="13.5" customHeight="1">
      <c r="A60" s="3"/>
      <c r="B60" s="2363"/>
      <c r="C60" s="2376"/>
      <c r="D60" s="2376"/>
      <c r="E60" s="2376"/>
      <c r="F60" s="37"/>
      <c r="G60" s="2376"/>
      <c r="H60" s="2376"/>
      <c r="I60" s="2376"/>
      <c r="J60" s="2376"/>
      <c r="K60" s="2376"/>
      <c r="L60" s="2376"/>
      <c r="M60" s="2376"/>
      <c r="N60" s="2376"/>
      <c r="O60" s="2376"/>
      <c r="P60" s="2376"/>
      <c r="Q60" s="2365"/>
      <c r="R60" s="49"/>
      <c r="S60" s="49"/>
      <c r="T60" s="2365"/>
      <c r="U60" s="2381"/>
      <c r="V60" s="2381"/>
      <c r="W60" s="2365"/>
      <c r="X60" s="2365"/>
      <c r="Y60" s="209"/>
      <c r="Z60" s="2373"/>
      <c r="AA60" s="2367"/>
      <c r="AB60" s="2367"/>
      <c r="AC60" s="2367"/>
      <c r="AD60" s="2367"/>
      <c r="AE60" s="2367"/>
      <c r="AF60" s="2367"/>
      <c r="AG60" s="2367"/>
      <c r="AH60" s="2367"/>
      <c r="AI60" s="2367"/>
      <c r="AJ60" s="2367"/>
      <c r="AK60" s="76"/>
      <c r="AL60" s="83"/>
    </row>
    <row r="61" spans="1:38" ht="13.5" customHeight="1">
      <c r="A61" s="3"/>
      <c r="B61" s="2363"/>
      <c r="C61" s="2376"/>
      <c r="D61" s="2376"/>
      <c r="E61" s="2376"/>
      <c r="F61" s="2376" t="s">
        <v>922</v>
      </c>
      <c r="G61" s="2376"/>
      <c r="H61" s="2376"/>
      <c r="I61" s="2376"/>
      <c r="J61" s="2376"/>
      <c r="K61" s="2376"/>
      <c r="L61" s="2376"/>
      <c r="M61" s="2376"/>
      <c r="N61" s="2376"/>
      <c r="O61" s="2376"/>
      <c r="P61" s="2376"/>
      <c r="Q61" s="2365"/>
      <c r="R61" s="49"/>
      <c r="S61" s="49"/>
      <c r="T61" s="2365"/>
      <c r="U61" s="2381"/>
      <c r="V61" s="2381"/>
      <c r="W61" s="2365"/>
      <c r="X61" s="2365"/>
      <c r="Y61" s="209"/>
      <c r="Z61" s="2373"/>
      <c r="AA61" s="2367"/>
      <c r="AB61" s="2367"/>
      <c r="AC61" s="2367"/>
      <c r="AD61" s="2367"/>
      <c r="AE61" s="2367"/>
      <c r="AF61" s="2367"/>
      <c r="AG61" s="2367"/>
      <c r="AH61" s="2367"/>
      <c r="AI61" s="2367"/>
      <c r="AJ61" s="2367"/>
      <c r="AK61" s="76"/>
      <c r="AL61" s="83"/>
    </row>
    <row r="62" spans="1:38" ht="13.5" customHeight="1">
      <c r="A62" s="83"/>
      <c r="B62" s="37"/>
      <c r="C62" s="37"/>
      <c r="D62" s="37"/>
      <c r="E62" s="37"/>
      <c r="F62" s="4674"/>
      <c r="G62" s="4674"/>
      <c r="H62" s="4674"/>
      <c r="I62" s="4674"/>
      <c r="J62" s="4674"/>
      <c r="K62" s="4674"/>
      <c r="L62" s="4674"/>
      <c r="M62" s="4674"/>
      <c r="N62" s="4674"/>
      <c r="O62" s="4674"/>
      <c r="P62" s="4674"/>
      <c r="Q62" s="4674"/>
      <c r="R62" s="4674"/>
      <c r="S62" s="4674"/>
      <c r="T62" s="4674"/>
      <c r="U62" s="4674"/>
      <c r="V62" s="4674"/>
      <c r="W62" s="4674"/>
      <c r="X62" s="4674"/>
      <c r="Y62" s="171"/>
      <c r="Z62" s="145"/>
      <c r="AA62" s="37"/>
      <c r="AB62" s="37"/>
      <c r="AC62" s="37"/>
      <c r="AD62" s="37"/>
      <c r="AE62" s="37"/>
      <c r="AF62" s="37"/>
      <c r="AG62" s="37"/>
      <c r="AH62" s="37"/>
      <c r="AI62" s="37"/>
      <c r="AJ62" s="37"/>
      <c r="AK62" s="126"/>
      <c r="AL62" s="83"/>
    </row>
    <row r="63" spans="1:38" ht="13.5" customHeight="1">
      <c r="A63" s="83"/>
      <c r="B63" s="37"/>
      <c r="C63" s="37"/>
      <c r="D63" s="37"/>
      <c r="E63" s="37"/>
      <c r="F63" s="4674"/>
      <c r="G63" s="4674"/>
      <c r="H63" s="4674"/>
      <c r="I63" s="4674"/>
      <c r="J63" s="4674"/>
      <c r="K63" s="4674"/>
      <c r="L63" s="4674"/>
      <c r="M63" s="4674"/>
      <c r="N63" s="4674"/>
      <c r="O63" s="4674"/>
      <c r="P63" s="4674"/>
      <c r="Q63" s="4674"/>
      <c r="R63" s="4674"/>
      <c r="S63" s="4674"/>
      <c r="T63" s="4674"/>
      <c r="U63" s="4674"/>
      <c r="V63" s="4674"/>
      <c r="W63" s="4674"/>
      <c r="X63" s="4674"/>
      <c r="Y63" s="171"/>
      <c r="Z63" s="145"/>
      <c r="AA63" s="37"/>
      <c r="AB63" s="37"/>
      <c r="AC63" s="37"/>
      <c r="AD63" s="37"/>
      <c r="AE63" s="37"/>
      <c r="AF63" s="37"/>
      <c r="AG63" s="37"/>
      <c r="AH63" s="37"/>
      <c r="AI63" s="37"/>
      <c r="AJ63" s="37"/>
      <c r="AK63" s="126"/>
      <c r="AL63" s="83"/>
    </row>
    <row r="64" spans="1:38" ht="13.5" customHeight="1" thickBot="1">
      <c r="A64" s="161"/>
      <c r="B64" s="74"/>
      <c r="C64" s="74"/>
      <c r="D64" s="74"/>
      <c r="E64" s="74"/>
      <c r="F64" s="695"/>
      <c r="G64" s="695"/>
      <c r="H64" s="695"/>
      <c r="I64" s="695"/>
      <c r="J64" s="695"/>
      <c r="K64" s="695"/>
      <c r="L64" s="695"/>
      <c r="M64" s="695"/>
      <c r="N64" s="695"/>
      <c r="O64" s="695"/>
      <c r="P64" s="695"/>
      <c r="Q64" s="695"/>
      <c r="R64" s="695"/>
      <c r="S64" s="695"/>
      <c r="T64" s="695"/>
      <c r="U64" s="695"/>
      <c r="V64" s="695"/>
      <c r="W64" s="695"/>
      <c r="X64" s="695"/>
      <c r="Y64" s="246"/>
      <c r="Z64" s="162"/>
      <c r="AA64" s="74"/>
      <c r="AB64" s="74"/>
      <c r="AC64" s="74"/>
      <c r="AD64" s="74"/>
      <c r="AE64" s="74"/>
      <c r="AF64" s="74"/>
      <c r="AG64" s="74"/>
      <c r="AH64" s="74"/>
      <c r="AI64" s="74"/>
      <c r="AJ64" s="74"/>
      <c r="AK64" s="244"/>
      <c r="AL64" s="83"/>
    </row>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sheetData>
  <mergeCells count="35">
    <mergeCell ref="C33:G33"/>
    <mergeCell ref="AA39:AK40"/>
    <mergeCell ref="C37:G37"/>
    <mergeCell ref="P37:Q37"/>
    <mergeCell ref="R37:T37"/>
    <mergeCell ref="P33:Q33"/>
    <mergeCell ref="R33:T33"/>
    <mergeCell ref="C36:G36"/>
    <mergeCell ref="P36:Q36"/>
    <mergeCell ref="R36:T36"/>
    <mergeCell ref="C24:F26"/>
    <mergeCell ref="K25:W26"/>
    <mergeCell ref="C27:F29"/>
    <mergeCell ref="K28:W29"/>
    <mergeCell ref="C32:G32"/>
    <mergeCell ref="P32:Q32"/>
    <mergeCell ref="R32:T32"/>
    <mergeCell ref="A1:AK1"/>
    <mergeCell ref="A3:Y3"/>
    <mergeCell ref="Z3:AK3"/>
    <mergeCell ref="H13:X14"/>
    <mergeCell ref="C21:F23"/>
    <mergeCell ref="K22:W23"/>
    <mergeCell ref="AA9:AK11"/>
    <mergeCell ref="AA13:AK16"/>
    <mergeCell ref="AA17:AK17"/>
    <mergeCell ref="AA5:AK7"/>
    <mergeCell ref="AN42:BQ45"/>
    <mergeCell ref="F62:X63"/>
    <mergeCell ref="F52:X53"/>
    <mergeCell ref="AA47:AK47"/>
    <mergeCell ref="AA55:AK55"/>
    <mergeCell ref="AA41:AK42"/>
    <mergeCell ref="AA56:AC56"/>
    <mergeCell ref="AA44:AK44"/>
  </mergeCells>
  <phoneticPr fontId="3"/>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16</xdr:col>
                    <xdr:colOff>133350</xdr:colOff>
                    <xdr:row>4</xdr:row>
                    <xdr:rowOff>161925</xdr:rowOff>
                  </from>
                  <to>
                    <xdr:col>20</xdr:col>
                    <xdr:colOff>76200</xdr:colOff>
                    <xdr:row>5</xdr:row>
                    <xdr:rowOff>161925</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21</xdr:col>
                    <xdr:colOff>0</xdr:colOff>
                    <xdr:row>4</xdr:row>
                    <xdr:rowOff>161925</xdr:rowOff>
                  </from>
                  <to>
                    <xdr:col>24</xdr:col>
                    <xdr:colOff>133350</xdr:colOff>
                    <xdr:row>5</xdr:row>
                    <xdr:rowOff>161925</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16</xdr:col>
                    <xdr:colOff>133350</xdr:colOff>
                    <xdr:row>6</xdr:row>
                    <xdr:rowOff>142875</xdr:rowOff>
                  </from>
                  <to>
                    <xdr:col>20</xdr:col>
                    <xdr:colOff>76200</xdr:colOff>
                    <xdr:row>8</xdr:row>
                    <xdr:rowOff>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21</xdr:col>
                    <xdr:colOff>0</xdr:colOff>
                    <xdr:row>6</xdr:row>
                    <xdr:rowOff>142875</xdr:rowOff>
                  </from>
                  <to>
                    <xdr:col>24</xdr:col>
                    <xdr:colOff>133350</xdr:colOff>
                    <xdr:row>8</xdr:row>
                    <xdr:rowOff>0</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from>
                    <xdr:col>17</xdr:col>
                    <xdr:colOff>0</xdr:colOff>
                    <xdr:row>15</xdr:row>
                    <xdr:rowOff>0</xdr:rowOff>
                  </from>
                  <to>
                    <xdr:col>20</xdr:col>
                    <xdr:colOff>123825</xdr:colOff>
                    <xdr:row>16</xdr:row>
                    <xdr:rowOff>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from>
                    <xdr:col>21</xdr:col>
                    <xdr:colOff>47625</xdr:colOff>
                    <xdr:row>15</xdr:row>
                    <xdr:rowOff>0</xdr:rowOff>
                  </from>
                  <to>
                    <xdr:col>25</xdr:col>
                    <xdr:colOff>0</xdr:colOff>
                    <xdr:row>16</xdr:row>
                    <xdr:rowOff>0</xdr:rowOff>
                  </to>
                </anchor>
              </controlPr>
            </control>
          </mc:Choice>
        </mc:AlternateContent>
        <mc:AlternateContent xmlns:mc="http://schemas.openxmlformats.org/markup-compatibility/2006">
          <mc:Choice Requires="x14">
            <control shapeId="242695" r:id="rId10" name="Check Box 7">
              <controlPr defaultSize="0" autoFill="0" autoLine="0" autoPict="0">
                <anchor moveWithCells="1">
                  <from>
                    <xdr:col>7</xdr:col>
                    <xdr:colOff>0</xdr:colOff>
                    <xdr:row>30</xdr:row>
                    <xdr:rowOff>142875</xdr:rowOff>
                  </from>
                  <to>
                    <xdr:col>9</xdr:col>
                    <xdr:colOff>104775</xdr:colOff>
                    <xdr:row>32</xdr:row>
                    <xdr:rowOff>9525</xdr:rowOff>
                  </to>
                </anchor>
              </controlPr>
            </control>
          </mc:Choice>
        </mc:AlternateContent>
        <mc:AlternateContent xmlns:mc="http://schemas.openxmlformats.org/markup-compatibility/2006">
          <mc:Choice Requires="x14">
            <control shapeId="242696" r:id="rId11" name="Check Box 8">
              <controlPr defaultSize="0" autoFill="0" autoLine="0" autoPict="0">
                <anchor moveWithCells="1">
                  <from>
                    <xdr:col>9</xdr:col>
                    <xdr:colOff>171450</xdr:colOff>
                    <xdr:row>30</xdr:row>
                    <xdr:rowOff>152400</xdr:rowOff>
                  </from>
                  <to>
                    <xdr:col>12</xdr:col>
                    <xdr:colOff>57150</xdr:colOff>
                    <xdr:row>32</xdr:row>
                    <xdr:rowOff>9525</xdr:rowOff>
                  </to>
                </anchor>
              </controlPr>
            </control>
          </mc:Choice>
        </mc:AlternateContent>
        <mc:AlternateContent xmlns:mc="http://schemas.openxmlformats.org/markup-compatibility/2006">
          <mc:Choice Requires="x14">
            <control shapeId="242697" r:id="rId12" name="Check Box 9">
              <controlPr defaultSize="0" autoFill="0" autoLine="0" autoPict="0">
                <anchor moveWithCells="1">
                  <from>
                    <xdr:col>12</xdr:col>
                    <xdr:colOff>114300</xdr:colOff>
                    <xdr:row>30</xdr:row>
                    <xdr:rowOff>152400</xdr:rowOff>
                  </from>
                  <to>
                    <xdr:col>15</xdr:col>
                    <xdr:colOff>0</xdr:colOff>
                    <xdr:row>32</xdr:row>
                    <xdr:rowOff>9525</xdr:rowOff>
                  </to>
                </anchor>
              </controlPr>
            </control>
          </mc:Choice>
        </mc:AlternateContent>
        <mc:AlternateContent xmlns:mc="http://schemas.openxmlformats.org/markup-compatibility/2006">
          <mc:Choice Requires="x14">
            <control shapeId="242698" r:id="rId13" name="Check Box 10">
              <controlPr defaultSize="0" autoFill="0" autoLine="0" autoPict="0">
                <anchor moveWithCells="1">
                  <from>
                    <xdr:col>21</xdr:col>
                    <xdr:colOff>0</xdr:colOff>
                    <xdr:row>30</xdr:row>
                    <xdr:rowOff>142875</xdr:rowOff>
                  </from>
                  <to>
                    <xdr:col>23</xdr:col>
                    <xdr:colOff>104775</xdr:colOff>
                    <xdr:row>32</xdr:row>
                    <xdr:rowOff>9525</xdr:rowOff>
                  </to>
                </anchor>
              </controlPr>
            </control>
          </mc:Choice>
        </mc:AlternateContent>
        <mc:AlternateContent xmlns:mc="http://schemas.openxmlformats.org/markup-compatibility/2006">
          <mc:Choice Requires="x14">
            <control shapeId="242699" r:id="rId14" name="Check Box 11">
              <controlPr defaultSize="0" autoFill="0" autoLine="0" autoPict="0">
                <anchor moveWithCells="1">
                  <from>
                    <xdr:col>7</xdr:col>
                    <xdr:colOff>0</xdr:colOff>
                    <xdr:row>31</xdr:row>
                    <xdr:rowOff>142875</xdr:rowOff>
                  </from>
                  <to>
                    <xdr:col>9</xdr:col>
                    <xdr:colOff>104775</xdr:colOff>
                    <xdr:row>33</xdr:row>
                    <xdr:rowOff>9525</xdr:rowOff>
                  </to>
                </anchor>
              </controlPr>
            </control>
          </mc:Choice>
        </mc:AlternateContent>
        <mc:AlternateContent xmlns:mc="http://schemas.openxmlformats.org/markup-compatibility/2006">
          <mc:Choice Requires="x14">
            <control shapeId="242700" r:id="rId15" name="Check Box 12">
              <controlPr defaultSize="0" autoFill="0" autoLine="0" autoPict="0">
                <anchor moveWithCells="1">
                  <from>
                    <xdr:col>9</xdr:col>
                    <xdr:colOff>171450</xdr:colOff>
                    <xdr:row>31</xdr:row>
                    <xdr:rowOff>152400</xdr:rowOff>
                  </from>
                  <to>
                    <xdr:col>12</xdr:col>
                    <xdr:colOff>57150</xdr:colOff>
                    <xdr:row>33</xdr:row>
                    <xdr:rowOff>9525</xdr:rowOff>
                  </to>
                </anchor>
              </controlPr>
            </control>
          </mc:Choice>
        </mc:AlternateContent>
        <mc:AlternateContent xmlns:mc="http://schemas.openxmlformats.org/markup-compatibility/2006">
          <mc:Choice Requires="x14">
            <control shapeId="242701" r:id="rId16" name="Check Box 13">
              <controlPr defaultSize="0" autoFill="0" autoLine="0" autoPict="0">
                <anchor moveWithCells="1">
                  <from>
                    <xdr:col>12</xdr:col>
                    <xdr:colOff>114300</xdr:colOff>
                    <xdr:row>31</xdr:row>
                    <xdr:rowOff>152400</xdr:rowOff>
                  </from>
                  <to>
                    <xdr:col>15</xdr:col>
                    <xdr:colOff>0</xdr:colOff>
                    <xdr:row>33</xdr:row>
                    <xdr:rowOff>9525</xdr:rowOff>
                  </to>
                </anchor>
              </controlPr>
            </control>
          </mc:Choice>
        </mc:AlternateContent>
        <mc:AlternateContent xmlns:mc="http://schemas.openxmlformats.org/markup-compatibility/2006">
          <mc:Choice Requires="x14">
            <control shapeId="242702" r:id="rId17" name="Check Box 14">
              <controlPr defaultSize="0" autoFill="0" autoLine="0" autoPict="0">
                <anchor moveWithCells="1">
                  <from>
                    <xdr:col>21</xdr:col>
                    <xdr:colOff>0</xdr:colOff>
                    <xdr:row>31</xdr:row>
                    <xdr:rowOff>142875</xdr:rowOff>
                  </from>
                  <to>
                    <xdr:col>23</xdr:col>
                    <xdr:colOff>104775</xdr:colOff>
                    <xdr:row>33</xdr:row>
                    <xdr:rowOff>9525</xdr:rowOff>
                  </to>
                </anchor>
              </controlPr>
            </control>
          </mc:Choice>
        </mc:AlternateContent>
        <mc:AlternateContent xmlns:mc="http://schemas.openxmlformats.org/markup-compatibility/2006">
          <mc:Choice Requires="x14">
            <control shapeId="242703" r:id="rId18" name="Check Box 15">
              <controlPr defaultSize="0" autoFill="0" autoLine="0" autoPict="0">
                <anchor moveWithCells="1">
                  <from>
                    <xdr:col>7</xdr:col>
                    <xdr:colOff>0</xdr:colOff>
                    <xdr:row>34</xdr:row>
                    <xdr:rowOff>142875</xdr:rowOff>
                  </from>
                  <to>
                    <xdr:col>9</xdr:col>
                    <xdr:colOff>104775</xdr:colOff>
                    <xdr:row>36</xdr:row>
                    <xdr:rowOff>9525</xdr:rowOff>
                  </to>
                </anchor>
              </controlPr>
            </control>
          </mc:Choice>
        </mc:AlternateContent>
        <mc:AlternateContent xmlns:mc="http://schemas.openxmlformats.org/markup-compatibility/2006">
          <mc:Choice Requires="x14">
            <control shapeId="242704" r:id="rId19" name="Check Box 16">
              <controlPr defaultSize="0" autoFill="0" autoLine="0" autoPict="0">
                <anchor moveWithCells="1">
                  <from>
                    <xdr:col>9</xdr:col>
                    <xdr:colOff>171450</xdr:colOff>
                    <xdr:row>34</xdr:row>
                    <xdr:rowOff>152400</xdr:rowOff>
                  </from>
                  <to>
                    <xdr:col>12</xdr:col>
                    <xdr:colOff>57150</xdr:colOff>
                    <xdr:row>36</xdr:row>
                    <xdr:rowOff>9525</xdr:rowOff>
                  </to>
                </anchor>
              </controlPr>
            </control>
          </mc:Choice>
        </mc:AlternateContent>
        <mc:AlternateContent xmlns:mc="http://schemas.openxmlformats.org/markup-compatibility/2006">
          <mc:Choice Requires="x14">
            <control shapeId="242705" r:id="rId20" name="Check Box 17">
              <controlPr defaultSize="0" autoFill="0" autoLine="0" autoPict="0">
                <anchor moveWithCells="1">
                  <from>
                    <xdr:col>12</xdr:col>
                    <xdr:colOff>114300</xdr:colOff>
                    <xdr:row>34</xdr:row>
                    <xdr:rowOff>152400</xdr:rowOff>
                  </from>
                  <to>
                    <xdr:col>15</xdr:col>
                    <xdr:colOff>0</xdr:colOff>
                    <xdr:row>36</xdr:row>
                    <xdr:rowOff>9525</xdr:rowOff>
                  </to>
                </anchor>
              </controlPr>
            </control>
          </mc:Choice>
        </mc:AlternateContent>
        <mc:AlternateContent xmlns:mc="http://schemas.openxmlformats.org/markup-compatibility/2006">
          <mc:Choice Requires="x14">
            <control shapeId="242706" r:id="rId21" name="Check Box 18">
              <controlPr defaultSize="0" autoFill="0" autoLine="0" autoPict="0">
                <anchor moveWithCells="1">
                  <from>
                    <xdr:col>21</xdr:col>
                    <xdr:colOff>0</xdr:colOff>
                    <xdr:row>34</xdr:row>
                    <xdr:rowOff>142875</xdr:rowOff>
                  </from>
                  <to>
                    <xdr:col>23</xdr:col>
                    <xdr:colOff>104775</xdr:colOff>
                    <xdr:row>36</xdr:row>
                    <xdr:rowOff>9525</xdr:rowOff>
                  </to>
                </anchor>
              </controlPr>
            </control>
          </mc:Choice>
        </mc:AlternateContent>
        <mc:AlternateContent xmlns:mc="http://schemas.openxmlformats.org/markup-compatibility/2006">
          <mc:Choice Requires="x14">
            <control shapeId="242707" r:id="rId22" name="Check Box 19">
              <controlPr defaultSize="0" autoFill="0" autoLine="0" autoPict="0">
                <anchor moveWithCells="1">
                  <from>
                    <xdr:col>7</xdr:col>
                    <xdr:colOff>0</xdr:colOff>
                    <xdr:row>35</xdr:row>
                    <xdr:rowOff>142875</xdr:rowOff>
                  </from>
                  <to>
                    <xdr:col>9</xdr:col>
                    <xdr:colOff>104775</xdr:colOff>
                    <xdr:row>37</xdr:row>
                    <xdr:rowOff>9525</xdr:rowOff>
                  </to>
                </anchor>
              </controlPr>
            </control>
          </mc:Choice>
        </mc:AlternateContent>
        <mc:AlternateContent xmlns:mc="http://schemas.openxmlformats.org/markup-compatibility/2006">
          <mc:Choice Requires="x14">
            <control shapeId="242708" r:id="rId23" name="Check Box 20">
              <controlPr defaultSize="0" autoFill="0" autoLine="0" autoPict="0">
                <anchor moveWithCells="1">
                  <from>
                    <xdr:col>9</xdr:col>
                    <xdr:colOff>171450</xdr:colOff>
                    <xdr:row>35</xdr:row>
                    <xdr:rowOff>152400</xdr:rowOff>
                  </from>
                  <to>
                    <xdr:col>12</xdr:col>
                    <xdr:colOff>57150</xdr:colOff>
                    <xdr:row>37</xdr:row>
                    <xdr:rowOff>9525</xdr:rowOff>
                  </to>
                </anchor>
              </controlPr>
            </control>
          </mc:Choice>
        </mc:AlternateContent>
        <mc:AlternateContent xmlns:mc="http://schemas.openxmlformats.org/markup-compatibility/2006">
          <mc:Choice Requires="x14">
            <control shapeId="242709" r:id="rId24" name="Check Box 21">
              <controlPr defaultSize="0" autoFill="0" autoLine="0" autoPict="0">
                <anchor moveWithCells="1">
                  <from>
                    <xdr:col>12</xdr:col>
                    <xdr:colOff>114300</xdr:colOff>
                    <xdr:row>35</xdr:row>
                    <xdr:rowOff>152400</xdr:rowOff>
                  </from>
                  <to>
                    <xdr:col>15</xdr:col>
                    <xdr:colOff>0</xdr:colOff>
                    <xdr:row>37</xdr:row>
                    <xdr:rowOff>9525</xdr:rowOff>
                  </to>
                </anchor>
              </controlPr>
            </control>
          </mc:Choice>
        </mc:AlternateContent>
        <mc:AlternateContent xmlns:mc="http://schemas.openxmlformats.org/markup-compatibility/2006">
          <mc:Choice Requires="x14">
            <control shapeId="242710" r:id="rId25" name="Check Box 22">
              <controlPr defaultSize="0" autoFill="0" autoLine="0" autoPict="0">
                <anchor moveWithCells="1">
                  <from>
                    <xdr:col>21</xdr:col>
                    <xdr:colOff>0</xdr:colOff>
                    <xdr:row>35</xdr:row>
                    <xdr:rowOff>142875</xdr:rowOff>
                  </from>
                  <to>
                    <xdr:col>23</xdr:col>
                    <xdr:colOff>104775</xdr:colOff>
                    <xdr:row>37</xdr:row>
                    <xdr:rowOff>9525</xdr:rowOff>
                  </to>
                </anchor>
              </controlPr>
            </control>
          </mc:Choice>
        </mc:AlternateContent>
        <mc:AlternateContent xmlns:mc="http://schemas.openxmlformats.org/markup-compatibility/2006">
          <mc:Choice Requires="x14">
            <control shapeId="242713" r:id="rId26" name="Check Box 25">
              <controlPr defaultSize="0" autoFill="0" autoLine="0" autoPict="0">
                <anchor moveWithCells="1">
                  <from>
                    <xdr:col>3</xdr:col>
                    <xdr:colOff>9525</xdr:colOff>
                    <xdr:row>48</xdr:row>
                    <xdr:rowOff>0</xdr:rowOff>
                  </from>
                  <to>
                    <xdr:col>9</xdr:col>
                    <xdr:colOff>0</xdr:colOff>
                    <xdr:row>49</xdr:row>
                    <xdr:rowOff>47625</xdr:rowOff>
                  </to>
                </anchor>
              </controlPr>
            </control>
          </mc:Choice>
        </mc:AlternateContent>
        <mc:AlternateContent xmlns:mc="http://schemas.openxmlformats.org/markup-compatibility/2006">
          <mc:Choice Requires="x14">
            <control shapeId="242714" r:id="rId27" name="Check Box 26">
              <controlPr defaultSize="0" autoFill="0" autoLine="0" autoPict="0">
                <anchor moveWithCells="1">
                  <from>
                    <xdr:col>3</xdr:col>
                    <xdr:colOff>9525</xdr:colOff>
                    <xdr:row>48</xdr:row>
                    <xdr:rowOff>142875</xdr:rowOff>
                  </from>
                  <to>
                    <xdr:col>12</xdr:col>
                    <xdr:colOff>104775</xdr:colOff>
                    <xdr:row>50</xdr:row>
                    <xdr:rowOff>19050</xdr:rowOff>
                  </to>
                </anchor>
              </controlPr>
            </control>
          </mc:Choice>
        </mc:AlternateContent>
        <mc:AlternateContent xmlns:mc="http://schemas.openxmlformats.org/markup-compatibility/2006">
          <mc:Choice Requires="x14">
            <control shapeId="242717" r:id="rId28" name="Check Box 29">
              <controlPr defaultSize="0" autoFill="0" autoLine="0" autoPict="0">
                <anchor moveWithCells="1">
                  <from>
                    <xdr:col>5</xdr:col>
                    <xdr:colOff>171450</xdr:colOff>
                    <xdr:row>19</xdr:row>
                    <xdr:rowOff>152400</xdr:rowOff>
                  </from>
                  <to>
                    <xdr:col>10</xdr:col>
                    <xdr:colOff>95250</xdr:colOff>
                    <xdr:row>21</xdr:row>
                    <xdr:rowOff>19050</xdr:rowOff>
                  </to>
                </anchor>
              </controlPr>
            </control>
          </mc:Choice>
        </mc:AlternateContent>
        <mc:AlternateContent xmlns:mc="http://schemas.openxmlformats.org/markup-compatibility/2006">
          <mc:Choice Requires="x14">
            <control shapeId="242718" r:id="rId29" name="Check Box 30">
              <controlPr defaultSize="0" autoFill="0" autoLine="0" autoPict="0">
                <anchor moveWithCells="1">
                  <from>
                    <xdr:col>10</xdr:col>
                    <xdr:colOff>114300</xdr:colOff>
                    <xdr:row>19</xdr:row>
                    <xdr:rowOff>152400</xdr:rowOff>
                  </from>
                  <to>
                    <xdr:col>15</xdr:col>
                    <xdr:colOff>38100</xdr:colOff>
                    <xdr:row>21</xdr:row>
                    <xdr:rowOff>19050</xdr:rowOff>
                  </to>
                </anchor>
              </controlPr>
            </control>
          </mc:Choice>
        </mc:AlternateContent>
        <mc:AlternateContent xmlns:mc="http://schemas.openxmlformats.org/markup-compatibility/2006">
          <mc:Choice Requires="x14">
            <control shapeId="242719" r:id="rId30" name="Check Box 31">
              <controlPr defaultSize="0" autoFill="0" autoLine="0" autoPict="0">
                <anchor moveWithCells="1">
                  <from>
                    <xdr:col>15</xdr:col>
                    <xdr:colOff>0</xdr:colOff>
                    <xdr:row>19</xdr:row>
                    <xdr:rowOff>152400</xdr:rowOff>
                  </from>
                  <to>
                    <xdr:col>19</xdr:col>
                    <xdr:colOff>104775</xdr:colOff>
                    <xdr:row>21</xdr:row>
                    <xdr:rowOff>19050</xdr:rowOff>
                  </to>
                </anchor>
              </controlPr>
            </control>
          </mc:Choice>
        </mc:AlternateContent>
        <mc:AlternateContent xmlns:mc="http://schemas.openxmlformats.org/markup-compatibility/2006">
          <mc:Choice Requires="x14">
            <control shapeId="242720" r:id="rId31" name="Check Box 32">
              <controlPr defaultSize="0" autoFill="0" autoLine="0" autoPict="0">
                <anchor moveWithCells="1">
                  <from>
                    <xdr:col>18</xdr:col>
                    <xdr:colOff>152400</xdr:colOff>
                    <xdr:row>19</xdr:row>
                    <xdr:rowOff>152400</xdr:rowOff>
                  </from>
                  <to>
                    <xdr:col>23</xdr:col>
                    <xdr:colOff>0</xdr:colOff>
                    <xdr:row>21</xdr:row>
                    <xdr:rowOff>19050</xdr:rowOff>
                  </to>
                </anchor>
              </controlPr>
            </control>
          </mc:Choice>
        </mc:AlternateContent>
        <mc:AlternateContent xmlns:mc="http://schemas.openxmlformats.org/markup-compatibility/2006">
          <mc:Choice Requires="x14">
            <control shapeId="242721" r:id="rId32" name="Check Box 33">
              <controlPr defaultSize="0" autoFill="0" autoLine="0" autoPict="0" altText="その他">
                <anchor moveWithCells="1">
                  <from>
                    <xdr:col>5</xdr:col>
                    <xdr:colOff>171450</xdr:colOff>
                    <xdr:row>21</xdr:row>
                    <xdr:rowOff>57150</xdr:rowOff>
                  </from>
                  <to>
                    <xdr:col>9</xdr:col>
                    <xdr:colOff>171450</xdr:colOff>
                    <xdr:row>22</xdr:row>
                    <xdr:rowOff>95250</xdr:rowOff>
                  </to>
                </anchor>
              </controlPr>
            </control>
          </mc:Choice>
        </mc:AlternateContent>
        <mc:AlternateContent xmlns:mc="http://schemas.openxmlformats.org/markup-compatibility/2006">
          <mc:Choice Requires="x14">
            <control shapeId="242722" r:id="rId33" name="Check Box 34">
              <controlPr defaultSize="0" autoFill="0" autoLine="0" autoPict="0">
                <anchor moveWithCells="1">
                  <from>
                    <xdr:col>3</xdr:col>
                    <xdr:colOff>0</xdr:colOff>
                    <xdr:row>9</xdr:row>
                    <xdr:rowOff>9525</xdr:rowOff>
                  </from>
                  <to>
                    <xdr:col>12</xdr:col>
                    <xdr:colOff>171450</xdr:colOff>
                    <xdr:row>10</xdr:row>
                    <xdr:rowOff>47625</xdr:rowOff>
                  </to>
                </anchor>
              </controlPr>
            </control>
          </mc:Choice>
        </mc:AlternateContent>
        <mc:AlternateContent xmlns:mc="http://schemas.openxmlformats.org/markup-compatibility/2006">
          <mc:Choice Requires="x14">
            <control shapeId="242728" r:id="rId34" name="Check Box 40">
              <controlPr defaultSize="0" autoFill="0" autoLine="0" autoPict="0">
                <anchor moveWithCells="1">
                  <from>
                    <xdr:col>5</xdr:col>
                    <xdr:colOff>171450</xdr:colOff>
                    <xdr:row>22</xdr:row>
                    <xdr:rowOff>152400</xdr:rowOff>
                  </from>
                  <to>
                    <xdr:col>10</xdr:col>
                    <xdr:colOff>95250</xdr:colOff>
                    <xdr:row>24</xdr:row>
                    <xdr:rowOff>19050</xdr:rowOff>
                  </to>
                </anchor>
              </controlPr>
            </control>
          </mc:Choice>
        </mc:AlternateContent>
        <mc:AlternateContent xmlns:mc="http://schemas.openxmlformats.org/markup-compatibility/2006">
          <mc:Choice Requires="x14">
            <control shapeId="242729" r:id="rId35" name="Check Box 41">
              <controlPr defaultSize="0" autoFill="0" autoLine="0" autoPict="0">
                <anchor moveWithCells="1">
                  <from>
                    <xdr:col>10</xdr:col>
                    <xdr:colOff>114300</xdr:colOff>
                    <xdr:row>22</xdr:row>
                    <xdr:rowOff>152400</xdr:rowOff>
                  </from>
                  <to>
                    <xdr:col>15</xdr:col>
                    <xdr:colOff>38100</xdr:colOff>
                    <xdr:row>24</xdr:row>
                    <xdr:rowOff>19050</xdr:rowOff>
                  </to>
                </anchor>
              </controlPr>
            </control>
          </mc:Choice>
        </mc:AlternateContent>
        <mc:AlternateContent xmlns:mc="http://schemas.openxmlformats.org/markup-compatibility/2006">
          <mc:Choice Requires="x14">
            <control shapeId="242730" r:id="rId36" name="Check Box 42">
              <controlPr defaultSize="0" autoFill="0" autoLine="0" autoPict="0">
                <anchor moveWithCells="1">
                  <from>
                    <xdr:col>15</xdr:col>
                    <xdr:colOff>0</xdr:colOff>
                    <xdr:row>22</xdr:row>
                    <xdr:rowOff>152400</xdr:rowOff>
                  </from>
                  <to>
                    <xdr:col>19</xdr:col>
                    <xdr:colOff>104775</xdr:colOff>
                    <xdr:row>24</xdr:row>
                    <xdr:rowOff>19050</xdr:rowOff>
                  </to>
                </anchor>
              </controlPr>
            </control>
          </mc:Choice>
        </mc:AlternateContent>
        <mc:AlternateContent xmlns:mc="http://schemas.openxmlformats.org/markup-compatibility/2006">
          <mc:Choice Requires="x14">
            <control shapeId="242731" r:id="rId37" name="Check Box 43">
              <controlPr defaultSize="0" autoFill="0" autoLine="0" autoPict="0">
                <anchor moveWithCells="1">
                  <from>
                    <xdr:col>18</xdr:col>
                    <xdr:colOff>152400</xdr:colOff>
                    <xdr:row>22</xdr:row>
                    <xdr:rowOff>152400</xdr:rowOff>
                  </from>
                  <to>
                    <xdr:col>23</xdr:col>
                    <xdr:colOff>0</xdr:colOff>
                    <xdr:row>24</xdr:row>
                    <xdr:rowOff>19050</xdr:rowOff>
                  </to>
                </anchor>
              </controlPr>
            </control>
          </mc:Choice>
        </mc:AlternateContent>
        <mc:AlternateContent xmlns:mc="http://schemas.openxmlformats.org/markup-compatibility/2006">
          <mc:Choice Requires="x14">
            <control shapeId="242732" r:id="rId38" name="Check Box 44">
              <controlPr defaultSize="0" autoFill="0" autoLine="0" autoPict="0" altText="その他">
                <anchor moveWithCells="1">
                  <from>
                    <xdr:col>5</xdr:col>
                    <xdr:colOff>171450</xdr:colOff>
                    <xdr:row>24</xdr:row>
                    <xdr:rowOff>57150</xdr:rowOff>
                  </from>
                  <to>
                    <xdr:col>9</xdr:col>
                    <xdr:colOff>171450</xdr:colOff>
                    <xdr:row>25</xdr:row>
                    <xdr:rowOff>95250</xdr:rowOff>
                  </to>
                </anchor>
              </controlPr>
            </control>
          </mc:Choice>
        </mc:AlternateContent>
        <mc:AlternateContent xmlns:mc="http://schemas.openxmlformats.org/markup-compatibility/2006">
          <mc:Choice Requires="x14">
            <control shapeId="242733" r:id="rId39" name="Check Box 45">
              <controlPr defaultSize="0" autoFill="0" autoLine="0" autoPict="0">
                <anchor moveWithCells="1">
                  <from>
                    <xdr:col>5</xdr:col>
                    <xdr:colOff>171450</xdr:colOff>
                    <xdr:row>25</xdr:row>
                    <xdr:rowOff>152400</xdr:rowOff>
                  </from>
                  <to>
                    <xdr:col>10</xdr:col>
                    <xdr:colOff>95250</xdr:colOff>
                    <xdr:row>27</xdr:row>
                    <xdr:rowOff>19050</xdr:rowOff>
                  </to>
                </anchor>
              </controlPr>
            </control>
          </mc:Choice>
        </mc:AlternateContent>
        <mc:AlternateContent xmlns:mc="http://schemas.openxmlformats.org/markup-compatibility/2006">
          <mc:Choice Requires="x14">
            <control shapeId="242734" r:id="rId40" name="Check Box 46">
              <controlPr defaultSize="0" autoFill="0" autoLine="0" autoPict="0">
                <anchor moveWithCells="1">
                  <from>
                    <xdr:col>10</xdr:col>
                    <xdr:colOff>114300</xdr:colOff>
                    <xdr:row>25</xdr:row>
                    <xdr:rowOff>152400</xdr:rowOff>
                  </from>
                  <to>
                    <xdr:col>15</xdr:col>
                    <xdr:colOff>38100</xdr:colOff>
                    <xdr:row>27</xdr:row>
                    <xdr:rowOff>19050</xdr:rowOff>
                  </to>
                </anchor>
              </controlPr>
            </control>
          </mc:Choice>
        </mc:AlternateContent>
        <mc:AlternateContent xmlns:mc="http://schemas.openxmlformats.org/markup-compatibility/2006">
          <mc:Choice Requires="x14">
            <control shapeId="242735" r:id="rId41" name="Check Box 47">
              <controlPr defaultSize="0" autoFill="0" autoLine="0" autoPict="0">
                <anchor moveWithCells="1">
                  <from>
                    <xdr:col>15</xdr:col>
                    <xdr:colOff>0</xdr:colOff>
                    <xdr:row>25</xdr:row>
                    <xdr:rowOff>152400</xdr:rowOff>
                  </from>
                  <to>
                    <xdr:col>19</xdr:col>
                    <xdr:colOff>104775</xdr:colOff>
                    <xdr:row>27</xdr:row>
                    <xdr:rowOff>19050</xdr:rowOff>
                  </to>
                </anchor>
              </controlPr>
            </control>
          </mc:Choice>
        </mc:AlternateContent>
        <mc:AlternateContent xmlns:mc="http://schemas.openxmlformats.org/markup-compatibility/2006">
          <mc:Choice Requires="x14">
            <control shapeId="242736" r:id="rId42" name="Check Box 48">
              <controlPr defaultSize="0" autoFill="0" autoLine="0" autoPict="0">
                <anchor moveWithCells="1">
                  <from>
                    <xdr:col>18</xdr:col>
                    <xdr:colOff>152400</xdr:colOff>
                    <xdr:row>25</xdr:row>
                    <xdr:rowOff>152400</xdr:rowOff>
                  </from>
                  <to>
                    <xdr:col>23</xdr:col>
                    <xdr:colOff>0</xdr:colOff>
                    <xdr:row>27</xdr:row>
                    <xdr:rowOff>19050</xdr:rowOff>
                  </to>
                </anchor>
              </controlPr>
            </control>
          </mc:Choice>
        </mc:AlternateContent>
        <mc:AlternateContent xmlns:mc="http://schemas.openxmlformats.org/markup-compatibility/2006">
          <mc:Choice Requires="x14">
            <control shapeId="242737" r:id="rId43" name="Check Box 49">
              <controlPr defaultSize="0" autoFill="0" autoLine="0" autoPict="0" altText="その他">
                <anchor moveWithCells="1">
                  <from>
                    <xdr:col>5</xdr:col>
                    <xdr:colOff>171450</xdr:colOff>
                    <xdr:row>27</xdr:row>
                    <xdr:rowOff>57150</xdr:rowOff>
                  </from>
                  <to>
                    <xdr:col>9</xdr:col>
                    <xdr:colOff>171450</xdr:colOff>
                    <xdr:row>28</xdr:row>
                    <xdr:rowOff>95250</xdr:rowOff>
                  </to>
                </anchor>
              </controlPr>
            </control>
          </mc:Choice>
        </mc:AlternateContent>
        <mc:AlternateContent xmlns:mc="http://schemas.openxmlformats.org/markup-compatibility/2006">
          <mc:Choice Requires="x14">
            <control shapeId="242746" r:id="rId44" name="Check Box 58">
              <controlPr defaultSize="0" autoFill="0" autoLine="0" autoPict="0">
                <anchor moveWithCells="1">
                  <from>
                    <xdr:col>17</xdr:col>
                    <xdr:colOff>0</xdr:colOff>
                    <xdr:row>41</xdr:row>
                    <xdr:rowOff>0</xdr:rowOff>
                  </from>
                  <to>
                    <xdr:col>20</xdr:col>
                    <xdr:colOff>123825</xdr:colOff>
                    <xdr:row>42</xdr:row>
                    <xdr:rowOff>0</xdr:rowOff>
                  </to>
                </anchor>
              </controlPr>
            </control>
          </mc:Choice>
        </mc:AlternateContent>
        <mc:AlternateContent xmlns:mc="http://schemas.openxmlformats.org/markup-compatibility/2006">
          <mc:Choice Requires="x14">
            <control shapeId="242747" r:id="rId45" name="Check Box 59">
              <controlPr defaultSize="0" autoFill="0" autoLine="0" autoPict="0">
                <anchor moveWithCells="1">
                  <from>
                    <xdr:col>21</xdr:col>
                    <xdr:colOff>47625</xdr:colOff>
                    <xdr:row>41</xdr:row>
                    <xdr:rowOff>0</xdr:rowOff>
                  </from>
                  <to>
                    <xdr:col>25</xdr:col>
                    <xdr:colOff>0</xdr:colOff>
                    <xdr:row>42</xdr:row>
                    <xdr:rowOff>0</xdr:rowOff>
                  </to>
                </anchor>
              </controlPr>
            </control>
          </mc:Choice>
        </mc:AlternateContent>
        <mc:AlternateContent xmlns:mc="http://schemas.openxmlformats.org/markup-compatibility/2006">
          <mc:Choice Requires="x14">
            <control shapeId="242759" r:id="rId46" name="Check Box 71">
              <controlPr defaultSize="0" autoFill="0" autoLine="0" autoPict="0">
                <anchor moveWithCells="1">
                  <from>
                    <xdr:col>13</xdr:col>
                    <xdr:colOff>0</xdr:colOff>
                    <xdr:row>9</xdr:row>
                    <xdr:rowOff>0</xdr:rowOff>
                  </from>
                  <to>
                    <xdr:col>20</xdr:col>
                    <xdr:colOff>171450</xdr:colOff>
                    <xdr:row>10</xdr:row>
                    <xdr:rowOff>38100</xdr:rowOff>
                  </to>
                </anchor>
              </controlPr>
            </control>
          </mc:Choice>
        </mc:AlternateContent>
        <mc:AlternateContent xmlns:mc="http://schemas.openxmlformats.org/markup-compatibility/2006">
          <mc:Choice Requires="x14">
            <control shapeId="242760" r:id="rId47" name="Check Box 72">
              <controlPr defaultSize="0" autoFill="0" autoLine="0" autoPict="0">
                <anchor moveWithCells="1">
                  <from>
                    <xdr:col>3</xdr:col>
                    <xdr:colOff>0</xdr:colOff>
                    <xdr:row>10</xdr:row>
                    <xdr:rowOff>0</xdr:rowOff>
                  </from>
                  <to>
                    <xdr:col>10</xdr:col>
                    <xdr:colOff>171450</xdr:colOff>
                    <xdr:row>11</xdr:row>
                    <xdr:rowOff>38100</xdr:rowOff>
                  </to>
                </anchor>
              </controlPr>
            </control>
          </mc:Choice>
        </mc:AlternateContent>
        <mc:AlternateContent xmlns:mc="http://schemas.openxmlformats.org/markup-compatibility/2006">
          <mc:Choice Requires="x14">
            <control shapeId="242761" r:id="rId48" name="Check Box 73">
              <controlPr defaultSize="0" autoFill="0" autoLine="0" autoPict="0">
                <anchor moveWithCells="1">
                  <from>
                    <xdr:col>13</xdr:col>
                    <xdr:colOff>9525</xdr:colOff>
                    <xdr:row>10</xdr:row>
                    <xdr:rowOff>0</xdr:rowOff>
                  </from>
                  <to>
                    <xdr:col>22</xdr:col>
                    <xdr:colOff>38100</xdr:colOff>
                    <xdr:row>11</xdr:row>
                    <xdr:rowOff>38100</xdr:rowOff>
                  </to>
                </anchor>
              </controlPr>
            </control>
          </mc:Choice>
        </mc:AlternateContent>
        <mc:AlternateContent xmlns:mc="http://schemas.openxmlformats.org/markup-compatibility/2006">
          <mc:Choice Requires="x14">
            <control shapeId="242762" r:id="rId49" name="Check Box 74">
              <controlPr defaultSize="0" autoFill="0" autoLine="0" autoPict="0">
                <anchor moveWithCells="1">
                  <from>
                    <xdr:col>3</xdr:col>
                    <xdr:colOff>0</xdr:colOff>
                    <xdr:row>11</xdr:row>
                    <xdr:rowOff>0</xdr:rowOff>
                  </from>
                  <to>
                    <xdr:col>10</xdr:col>
                    <xdr:colOff>171450</xdr:colOff>
                    <xdr:row>12</xdr:row>
                    <xdr:rowOff>38100</xdr:rowOff>
                  </to>
                </anchor>
              </controlPr>
            </control>
          </mc:Choice>
        </mc:AlternateContent>
        <mc:AlternateContent xmlns:mc="http://schemas.openxmlformats.org/markup-compatibility/2006">
          <mc:Choice Requires="x14">
            <control shapeId="242764" r:id="rId50" name="Check Box 76">
              <controlPr defaultSize="0" autoFill="0" autoLine="0" autoPict="0">
                <anchor moveWithCells="1">
                  <from>
                    <xdr:col>3</xdr:col>
                    <xdr:colOff>0</xdr:colOff>
                    <xdr:row>12</xdr:row>
                    <xdr:rowOff>0</xdr:rowOff>
                  </from>
                  <to>
                    <xdr:col>6</xdr:col>
                    <xdr:colOff>152400</xdr:colOff>
                    <xdr:row>13</xdr:row>
                    <xdr:rowOff>38100</xdr:rowOff>
                  </to>
                </anchor>
              </controlPr>
            </control>
          </mc:Choice>
        </mc:AlternateContent>
        <mc:AlternateContent xmlns:mc="http://schemas.openxmlformats.org/markup-compatibility/2006">
          <mc:Choice Requires="x14">
            <control shapeId="242765" r:id="rId51" name="Check Box 77">
              <controlPr defaultSize="0" autoFill="0" autoLine="0" autoPict="0">
                <anchor moveWithCells="1">
                  <from>
                    <xdr:col>17</xdr:col>
                    <xdr:colOff>0</xdr:colOff>
                    <xdr:row>44</xdr:row>
                    <xdr:rowOff>0</xdr:rowOff>
                  </from>
                  <to>
                    <xdr:col>20</xdr:col>
                    <xdr:colOff>123825</xdr:colOff>
                    <xdr:row>45</xdr:row>
                    <xdr:rowOff>0</xdr:rowOff>
                  </to>
                </anchor>
              </controlPr>
            </control>
          </mc:Choice>
        </mc:AlternateContent>
        <mc:AlternateContent xmlns:mc="http://schemas.openxmlformats.org/markup-compatibility/2006">
          <mc:Choice Requires="x14">
            <control shapeId="242766" r:id="rId52" name="Check Box 78">
              <controlPr defaultSize="0" autoFill="0" autoLine="0" autoPict="0">
                <anchor moveWithCells="1">
                  <from>
                    <xdr:col>21</xdr:col>
                    <xdr:colOff>47625</xdr:colOff>
                    <xdr:row>44</xdr:row>
                    <xdr:rowOff>0</xdr:rowOff>
                  </from>
                  <to>
                    <xdr:col>25</xdr:col>
                    <xdr:colOff>0</xdr:colOff>
                    <xdr:row>45</xdr:row>
                    <xdr:rowOff>0</xdr:rowOff>
                  </to>
                </anchor>
              </controlPr>
            </control>
          </mc:Choice>
        </mc:AlternateContent>
        <mc:AlternateContent xmlns:mc="http://schemas.openxmlformats.org/markup-compatibility/2006">
          <mc:Choice Requires="x14">
            <control shapeId="242770" r:id="rId53" name="Check Box 82">
              <controlPr defaultSize="0" autoFill="0" autoLine="0" autoPict="0">
                <anchor moveWithCells="1">
                  <from>
                    <xdr:col>3</xdr:col>
                    <xdr:colOff>0</xdr:colOff>
                    <xdr:row>56</xdr:row>
                    <xdr:rowOff>0</xdr:rowOff>
                  </from>
                  <to>
                    <xdr:col>8</xdr:col>
                    <xdr:colOff>171450</xdr:colOff>
                    <xdr:row>57</xdr:row>
                    <xdr:rowOff>47625</xdr:rowOff>
                  </to>
                </anchor>
              </controlPr>
            </control>
          </mc:Choice>
        </mc:AlternateContent>
        <mc:AlternateContent xmlns:mc="http://schemas.openxmlformats.org/markup-compatibility/2006">
          <mc:Choice Requires="x14">
            <control shapeId="242774" r:id="rId54" name="Check Box 86">
              <controlPr defaultSize="0" autoFill="0" autoLine="0" autoPict="0">
                <anchor moveWithCells="1">
                  <from>
                    <xdr:col>7</xdr:col>
                    <xdr:colOff>171450</xdr:colOff>
                    <xdr:row>56</xdr:row>
                    <xdr:rowOff>161925</xdr:rowOff>
                  </from>
                  <to>
                    <xdr:col>13</xdr:col>
                    <xdr:colOff>161925</xdr:colOff>
                    <xdr:row>58</xdr:row>
                    <xdr:rowOff>28575</xdr:rowOff>
                  </to>
                </anchor>
              </controlPr>
            </control>
          </mc:Choice>
        </mc:AlternateContent>
        <mc:AlternateContent xmlns:mc="http://schemas.openxmlformats.org/markup-compatibility/2006">
          <mc:Choice Requires="x14">
            <control shapeId="242776" r:id="rId55" name="Check Box 88">
              <controlPr defaultSize="0" autoFill="0" autoLine="0" autoPict="0">
                <anchor moveWithCells="1">
                  <from>
                    <xdr:col>12</xdr:col>
                    <xdr:colOff>171450</xdr:colOff>
                    <xdr:row>56</xdr:row>
                    <xdr:rowOff>161925</xdr:rowOff>
                  </from>
                  <to>
                    <xdr:col>16</xdr:col>
                    <xdr:colOff>171450</xdr:colOff>
                    <xdr:row>58</xdr:row>
                    <xdr:rowOff>28575</xdr:rowOff>
                  </to>
                </anchor>
              </controlPr>
            </control>
          </mc:Choice>
        </mc:AlternateContent>
        <mc:AlternateContent xmlns:mc="http://schemas.openxmlformats.org/markup-compatibility/2006">
          <mc:Choice Requires="x14">
            <control shapeId="242778" r:id="rId56" name="Check Box 90">
              <controlPr defaultSize="0" autoFill="0" autoLine="0" autoPict="0">
                <anchor moveWithCells="1">
                  <from>
                    <xdr:col>16</xdr:col>
                    <xdr:colOff>171450</xdr:colOff>
                    <xdr:row>56</xdr:row>
                    <xdr:rowOff>161925</xdr:rowOff>
                  </from>
                  <to>
                    <xdr:col>20</xdr:col>
                    <xdr:colOff>171450</xdr:colOff>
                    <xdr:row>58</xdr:row>
                    <xdr:rowOff>28575</xdr:rowOff>
                  </to>
                </anchor>
              </controlPr>
            </control>
          </mc:Choice>
        </mc:AlternateContent>
        <mc:AlternateContent xmlns:mc="http://schemas.openxmlformats.org/markup-compatibility/2006">
          <mc:Choice Requires="x14">
            <control shapeId="242782" r:id="rId57" name="Check Box 94">
              <controlPr defaultSize="0" autoFill="0" autoLine="0" autoPict="0">
                <anchor moveWithCells="1">
                  <from>
                    <xdr:col>3</xdr:col>
                    <xdr:colOff>0</xdr:colOff>
                    <xdr:row>59</xdr:row>
                    <xdr:rowOff>0</xdr:rowOff>
                  </from>
                  <to>
                    <xdr:col>12</xdr:col>
                    <xdr:colOff>95250</xdr:colOff>
                    <xdr:row>60</xdr:row>
                    <xdr:rowOff>47625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pageSetUpPr fitToPage="1"/>
  </sheetPr>
  <dimension ref="A1:CE85"/>
  <sheetViews>
    <sheetView showGridLines="0" zoomScaleNormal="100" zoomScaleSheetLayoutView="98" workbookViewId="0">
      <selection activeCell="C47" sqref="C47"/>
    </sheetView>
  </sheetViews>
  <sheetFormatPr defaultColWidth="8" defaultRowHeight="12"/>
  <cols>
    <col min="1" max="1" width="1.5" style="18" customWidth="1"/>
    <col min="2" max="25" width="2.375" style="18" customWidth="1"/>
    <col min="26" max="26" width="2.375" style="1295" customWidth="1"/>
    <col min="27" max="71" width="2.375" style="18" customWidth="1"/>
    <col min="72" max="16384" width="8" style="18"/>
  </cols>
  <sheetData>
    <row r="1" spans="1:60" ht="14.1" customHeight="1">
      <c r="A1" s="3333" t="s">
        <v>1948</v>
      </c>
      <c r="B1" s="3401"/>
      <c r="C1" s="3401"/>
      <c r="D1" s="3401"/>
      <c r="E1" s="3401"/>
      <c r="F1" s="3401"/>
      <c r="G1" s="3401"/>
      <c r="H1" s="3401"/>
      <c r="I1" s="3401"/>
      <c r="J1" s="3401"/>
      <c r="K1" s="3401"/>
      <c r="L1" s="3401"/>
      <c r="M1" s="3401"/>
      <c r="N1" s="3401"/>
      <c r="O1" s="3401"/>
      <c r="P1" s="3401"/>
      <c r="Q1" s="3401"/>
      <c r="R1" s="3401"/>
      <c r="S1" s="3401"/>
      <c r="T1" s="3401"/>
      <c r="U1" s="3401"/>
      <c r="V1" s="3401"/>
      <c r="W1" s="3401"/>
      <c r="X1" s="3401"/>
      <c r="Y1" s="3401"/>
      <c r="Z1" s="3401"/>
      <c r="AA1" s="3401"/>
      <c r="AB1" s="3401"/>
      <c r="AC1" s="3401"/>
      <c r="AD1" s="3401"/>
      <c r="AE1" s="3401"/>
      <c r="AF1" s="3401"/>
      <c r="AG1" s="3401"/>
      <c r="AH1" s="3401"/>
      <c r="AI1" s="3401"/>
      <c r="AJ1" s="3401"/>
      <c r="AK1" s="3401"/>
    </row>
    <row r="2" spans="1:60" ht="5.0999999999999996" customHeight="1" thickBot="1"/>
    <row r="3" spans="1:60" ht="14.1" customHeight="1">
      <c r="A3" s="3050" t="s">
        <v>726</v>
      </c>
      <c r="B3" s="3051"/>
      <c r="C3" s="3051"/>
      <c r="D3" s="3051"/>
      <c r="E3" s="3051"/>
      <c r="F3" s="3051"/>
      <c r="G3" s="3051"/>
      <c r="H3" s="3051"/>
      <c r="I3" s="3051"/>
      <c r="J3" s="3051"/>
      <c r="K3" s="3051"/>
      <c r="L3" s="3051"/>
      <c r="M3" s="3051"/>
      <c r="N3" s="3051"/>
      <c r="O3" s="3051"/>
      <c r="P3" s="3051"/>
      <c r="Q3" s="3051"/>
      <c r="R3" s="3051"/>
      <c r="S3" s="3051"/>
      <c r="T3" s="3051"/>
      <c r="U3" s="3051"/>
      <c r="V3" s="3051"/>
      <c r="W3" s="3051"/>
      <c r="X3" s="3051"/>
      <c r="Y3" s="3051"/>
      <c r="Z3" s="6016" t="s">
        <v>182</v>
      </c>
      <c r="AA3" s="6017"/>
      <c r="AB3" s="6017"/>
      <c r="AC3" s="6017"/>
      <c r="AD3" s="6017"/>
      <c r="AE3" s="6017"/>
      <c r="AF3" s="6017"/>
      <c r="AG3" s="6017"/>
      <c r="AH3" s="6017"/>
      <c r="AI3" s="6017"/>
      <c r="AJ3" s="6017"/>
      <c r="AK3" s="6018"/>
    </row>
    <row r="4" spans="1:60" ht="14.1" customHeight="1">
      <c r="A4" s="204" t="s">
        <v>637</v>
      </c>
      <c r="B4" s="1740"/>
      <c r="C4" s="1740"/>
      <c r="D4" s="1740"/>
      <c r="E4" s="1753"/>
      <c r="F4" s="1753"/>
      <c r="G4" s="1753"/>
      <c r="H4" s="1753"/>
      <c r="I4" s="1753"/>
      <c r="J4" s="1753"/>
      <c r="K4" s="1753"/>
      <c r="L4" s="1753"/>
      <c r="M4" s="1753"/>
      <c r="N4" s="1753"/>
      <c r="O4" s="1753"/>
      <c r="P4" s="1753"/>
      <c r="Q4" s="1753"/>
      <c r="R4" s="1753"/>
      <c r="S4" s="1753"/>
      <c r="T4" s="49"/>
      <c r="U4" s="49"/>
      <c r="V4" s="1748"/>
      <c r="W4" s="51"/>
      <c r="X4" s="51"/>
      <c r="Y4" s="1748"/>
      <c r="Z4" s="1821"/>
      <c r="AA4" s="1822"/>
      <c r="AB4" s="1822"/>
      <c r="AC4" s="1822"/>
      <c r="AD4" s="1822"/>
      <c r="AE4" s="1822"/>
      <c r="AF4" s="1822"/>
      <c r="AG4" s="1822"/>
      <c r="AH4" s="1822"/>
      <c r="AI4" s="1822"/>
      <c r="AJ4" s="1822"/>
      <c r="AK4" s="1823"/>
    </row>
    <row r="5" spans="1:60" ht="14.1" customHeight="1">
      <c r="A5" s="208"/>
      <c r="B5" s="1748" t="s">
        <v>487</v>
      </c>
      <c r="C5" s="1748"/>
      <c r="D5" s="1748"/>
      <c r="E5" s="1740"/>
      <c r="F5" s="1748"/>
      <c r="G5" s="1748"/>
      <c r="H5" s="1748"/>
      <c r="I5" s="1748"/>
      <c r="J5" s="1748"/>
      <c r="K5" s="1748"/>
      <c r="L5" s="1748"/>
      <c r="M5" s="1748"/>
      <c r="N5" s="1748"/>
      <c r="O5" s="1748"/>
      <c r="P5" s="1748"/>
      <c r="Q5" s="1748"/>
      <c r="R5" s="1748"/>
      <c r="S5" s="1748"/>
      <c r="T5" s="49"/>
      <c r="U5" s="49"/>
      <c r="V5" s="1748"/>
      <c r="W5" s="49"/>
      <c r="X5" s="49"/>
      <c r="Y5" s="1748"/>
      <c r="Z5" s="1821"/>
      <c r="AA5" s="1822"/>
      <c r="AB5" s="1822"/>
      <c r="AC5" s="1822"/>
      <c r="AD5" s="1822"/>
      <c r="AE5" s="1822"/>
      <c r="AF5" s="1822"/>
      <c r="AG5" s="1822"/>
      <c r="AH5" s="1822"/>
      <c r="AI5" s="1822"/>
      <c r="AJ5" s="1822"/>
      <c r="AK5" s="1823"/>
    </row>
    <row r="6" spans="1:60" ht="14.1" customHeight="1">
      <c r="A6" s="208"/>
      <c r="B6" s="1822" t="s">
        <v>727</v>
      </c>
      <c r="C6" s="1822"/>
      <c r="D6" s="1740"/>
      <c r="E6" s="1740"/>
      <c r="F6" s="1740"/>
      <c r="G6" s="1740"/>
      <c r="H6" s="1740"/>
      <c r="I6" s="1740"/>
      <c r="J6" s="1740"/>
      <c r="K6" s="1740"/>
      <c r="L6" s="1740"/>
      <c r="M6" s="1740"/>
      <c r="N6" s="1740"/>
      <c r="O6" s="1740"/>
      <c r="P6" s="1740"/>
      <c r="Q6" s="1740"/>
      <c r="R6" s="1740"/>
      <c r="S6" s="1740"/>
      <c r="T6" s="1740"/>
      <c r="U6" s="1740"/>
      <c r="V6" s="1740"/>
      <c r="W6" s="49"/>
      <c r="X6" s="49"/>
      <c r="Y6" s="1748"/>
      <c r="Z6" s="1821"/>
      <c r="AA6" s="1822"/>
      <c r="AB6" s="1822"/>
      <c r="AC6" s="1822"/>
      <c r="AD6" s="1822"/>
      <c r="AE6" s="1822"/>
      <c r="AF6" s="1822"/>
      <c r="AG6" s="1822"/>
      <c r="AH6" s="1822"/>
      <c r="AI6" s="1822"/>
      <c r="AJ6" s="1822"/>
      <c r="AK6" s="1823"/>
      <c r="AP6" s="1292"/>
      <c r="AQ6" s="167"/>
      <c r="AR6" s="1292"/>
      <c r="AS6" s="1292"/>
      <c r="AT6" s="1292"/>
      <c r="AU6" s="1292"/>
      <c r="AV6" s="1292"/>
      <c r="AW6" s="1292"/>
      <c r="AX6" s="1292"/>
      <c r="AY6" s="1292"/>
      <c r="AZ6" s="1292"/>
      <c r="BA6" s="1292"/>
      <c r="BB6" s="1292"/>
      <c r="BC6" s="1292"/>
      <c r="BD6" s="1292"/>
      <c r="BE6" s="1292"/>
      <c r="BF6" s="1417"/>
      <c r="BG6" s="1417"/>
      <c r="BH6" s="1292"/>
    </row>
    <row r="7" spans="1:60" ht="14.1" customHeight="1">
      <c r="A7" s="208"/>
      <c r="B7" s="1740"/>
      <c r="C7" s="366"/>
      <c r="D7" s="364"/>
      <c r="E7" s="364"/>
      <c r="F7" s="365"/>
      <c r="G7" s="3122" t="s">
        <v>488</v>
      </c>
      <c r="H7" s="3123"/>
      <c r="I7" s="3123"/>
      <c r="J7" s="3123"/>
      <c r="K7" s="3123"/>
      <c r="L7" s="3123"/>
      <c r="M7" s="3123"/>
      <c r="N7" s="3123"/>
      <c r="O7" s="3123"/>
      <c r="P7" s="3123"/>
      <c r="Q7" s="3124"/>
      <c r="R7" s="3122" t="s">
        <v>489</v>
      </c>
      <c r="S7" s="3123"/>
      <c r="T7" s="3123"/>
      <c r="U7" s="3123"/>
      <c r="V7" s="3123"/>
      <c r="W7" s="3123"/>
      <c r="X7" s="3123"/>
      <c r="Y7" s="3123"/>
      <c r="Z7" s="3123"/>
      <c r="AA7" s="3123"/>
      <c r="AB7" s="3124"/>
      <c r="AC7" s="1740"/>
      <c r="AD7" s="1822"/>
      <c r="AE7" s="1822"/>
      <c r="AF7" s="1822"/>
      <c r="AG7" s="1822"/>
      <c r="AH7" s="1822"/>
      <c r="AI7" s="1822"/>
      <c r="AJ7" s="1822"/>
      <c r="AK7" s="1823"/>
      <c r="AP7" s="1255"/>
      <c r="AQ7" s="1255"/>
      <c r="AR7" s="1255"/>
      <c r="AS7" s="1255"/>
      <c r="AT7" s="1292"/>
      <c r="AU7" s="337"/>
      <c r="AV7" s="337"/>
      <c r="AW7" s="1255"/>
      <c r="AX7" s="338"/>
      <c r="AY7" s="338"/>
      <c r="AZ7" s="1255"/>
      <c r="BA7" s="1292"/>
      <c r="BB7" s="339"/>
      <c r="BC7" s="1314"/>
      <c r="BD7" s="1255"/>
      <c r="BE7" s="245"/>
      <c r="BF7" s="245"/>
      <c r="BG7" s="58"/>
      <c r="BH7" s="42"/>
    </row>
    <row r="8" spans="1:60" ht="14.1" customHeight="1">
      <c r="A8" s="208"/>
      <c r="B8" s="1740"/>
      <c r="C8" s="3122" t="s">
        <v>27</v>
      </c>
      <c r="D8" s="3123"/>
      <c r="E8" s="3123"/>
      <c r="F8" s="3124"/>
      <c r="G8" s="6004"/>
      <c r="H8" s="6005"/>
      <c r="I8" s="1738" t="s">
        <v>9</v>
      </c>
      <c r="J8" s="6006"/>
      <c r="K8" s="6006"/>
      <c r="L8" s="1738" t="s">
        <v>10</v>
      </c>
      <c r="M8" s="6005"/>
      <c r="N8" s="6005"/>
      <c r="O8" s="1738" t="s">
        <v>9</v>
      </c>
      <c r="P8" s="6006"/>
      <c r="Q8" s="6007"/>
      <c r="R8" s="6004"/>
      <c r="S8" s="6005"/>
      <c r="T8" s="1738" t="s">
        <v>9</v>
      </c>
      <c r="U8" s="6006"/>
      <c r="V8" s="6006"/>
      <c r="W8" s="1738" t="s">
        <v>10</v>
      </c>
      <c r="X8" s="6005"/>
      <c r="Y8" s="6005"/>
      <c r="Z8" s="1738" t="s">
        <v>9</v>
      </c>
      <c r="AA8" s="6006"/>
      <c r="AB8" s="6007"/>
      <c r="AC8" s="1740"/>
      <c r="AD8" s="1822"/>
      <c r="AE8" s="1822"/>
      <c r="AF8" s="1822"/>
      <c r="AG8" s="1822"/>
      <c r="AH8" s="1822"/>
      <c r="AI8" s="1822"/>
      <c r="AJ8" s="1824"/>
      <c r="AK8" s="1823"/>
      <c r="AP8" s="1255"/>
      <c r="AQ8" s="1255"/>
      <c r="AR8" s="1255"/>
      <c r="AS8" s="1255"/>
      <c r="AT8" s="1292"/>
      <c r="AU8" s="337"/>
      <c r="AV8" s="337"/>
      <c r="AW8" s="1255"/>
      <c r="AX8" s="338"/>
      <c r="AY8" s="338"/>
      <c r="AZ8" s="1255"/>
      <c r="BA8" s="1292"/>
      <c r="BB8" s="339"/>
      <c r="BC8" s="1314"/>
      <c r="BD8" s="1255"/>
      <c r="BE8" s="245"/>
      <c r="BF8" s="245"/>
      <c r="BG8" s="58"/>
      <c r="BH8" s="42"/>
    </row>
    <row r="9" spans="1:60" ht="14.1" customHeight="1">
      <c r="A9" s="208"/>
      <c r="B9" s="1740"/>
      <c r="C9" s="3122" t="s">
        <v>118</v>
      </c>
      <c r="D9" s="3123"/>
      <c r="E9" s="3123"/>
      <c r="F9" s="3124"/>
      <c r="G9" s="6004"/>
      <c r="H9" s="6005"/>
      <c r="I9" s="1738" t="s">
        <v>9</v>
      </c>
      <c r="J9" s="6006"/>
      <c r="K9" s="6006"/>
      <c r="L9" s="1738" t="s">
        <v>10</v>
      </c>
      <c r="M9" s="6005"/>
      <c r="N9" s="6005"/>
      <c r="O9" s="1738" t="s">
        <v>9</v>
      </c>
      <c r="P9" s="6006"/>
      <c r="Q9" s="6007"/>
      <c r="R9" s="6004"/>
      <c r="S9" s="6005"/>
      <c r="T9" s="1738" t="s">
        <v>9</v>
      </c>
      <c r="U9" s="6006"/>
      <c r="V9" s="6006"/>
      <c r="W9" s="1738" t="s">
        <v>10</v>
      </c>
      <c r="X9" s="6005"/>
      <c r="Y9" s="6005"/>
      <c r="Z9" s="1738" t="s">
        <v>9</v>
      </c>
      <c r="AA9" s="6006"/>
      <c r="AB9" s="6007"/>
      <c r="AC9" s="1740"/>
      <c r="AD9" s="1822"/>
      <c r="AE9" s="1822"/>
      <c r="AF9" s="1822"/>
      <c r="AG9" s="1822"/>
      <c r="AH9" s="1822"/>
      <c r="AI9" s="1822"/>
      <c r="AJ9" s="1822"/>
      <c r="AK9" s="1823"/>
      <c r="AP9" s="1413"/>
      <c r="AQ9" s="1413"/>
      <c r="AR9" s="1413"/>
      <c r="AS9" s="1413"/>
      <c r="AT9" s="1292"/>
      <c r="AU9" s="337"/>
      <c r="AV9" s="337"/>
      <c r="AW9" s="1255"/>
      <c r="AX9" s="338"/>
      <c r="AY9" s="338"/>
      <c r="AZ9" s="1255"/>
      <c r="BA9" s="1292"/>
      <c r="BB9" s="339"/>
      <c r="BC9" s="1314"/>
      <c r="BD9" s="1255"/>
      <c r="BE9" s="245"/>
      <c r="BF9" s="245"/>
      <c r="BG9" s="58"/>
      <c r="BH9" s="42"/>
    </row>
    <row r="10" spans="1:60" ht="14.1" customHeight="1">
      <c r="A10" s="208"/>
      <c r="B10" s="1740"/>
      <c r="C10" s="3122" t="s">
        <v>27</v>
      </c>
      <c r="D10" s="3123"/>
      <c r="E10" s="3123"/>
      <c r="F10" s="3124"/>
      <c r="G10" s="6004"/>
      <c r="H10" s="6005"/>
      <c r="I10" s="1738" t="s">
        <v>9</v>
      </c>
      <c r="J10" s="6006"/>
      <c r="K10" s="6006"/>
      <c r="L10" s="1738" t="s">
        <v>10</v>
      </c>
      <c r="M10" s="6005"/>
      <c r="N10" s="6005"/>
      <c r="O10" s="1738" t="s">
        <v>9</v>
      </c>
      <c r="P10" s="6006"/>
      <c r="Q10" s="6007"/>
      <c r="R10" s="6004"/>
      <c r="S10" s="6005"/>
      <c r="T10" s="1738" t="s">
        <v>9</v>
      </c>
      <c r="U10" s="6006"/>
      <c r="V10" s="6006"/>
      <c r="W10" s="1738" t="s">
        <v>10</v>
      </c>
      <c r="X10" s="6005"/>
      <c r="Y10" s="6005"/>
      <c r="Z10" s="1738" t="s">
        <v>9</v>
      </c>
      <c r="AA10" s="6006"/>
      <c r="AB10" s="6007"/>
      <c r="AC10" s="1740"/>
      <c r="AD10" s="1822"/>
      <c r="AE10" s="1822"/>
      <c r="AF10" s="1822"/>
      <c r="AG10" s="1822"/>
      <c r="AH10" s="1822"/>
      <c r="AI10" s="1822"/>
      <c r="AJ10" s="1822"/>
      <c r="AK10" s="1823"/>
      <c r="AP10" s="1292"/>
      <c r="AQ10" s="167"/>
      <c r="AR10" s="1292"/>
      <c r="AS10" s="1292"/>
      <c r="AT10" s="1292"/>
      <c r="AU10" s="1417"/>
      <c r="AV10" s="1417"/>
      <c r="AW10" s="1417"/>
      <c r="AX10" s="1417"/>
      <c r="AY10" s="1417"/>
      <c r="AZ10" s="1417"/>
      <c r="BA10" s="1292"/>
      <c r="BB10" s="1417"/>
      <c r="BC10" s="1417"/>
      <c r="BD10" s="1292"/>
      <c r="BE10" s="43"/>
      <c r="BF10" s="34"/>
      <c r="BG10" s="34"/>
      <c r="BH10" s="42"/>
    </row>
    <row r="11" spans="1:60" ht="14.1" customHeight="1">
      <c r="A11" s="208"/>
      <c r="B11" s="1740"/>
      <c r="C11" s="1740"/>
      <c r="D11" s="1740"/>
      <c r="E11" s="1740"/>
      <c r="F11" s="1740"/>
      <c r="G11" s="1740"/>
      <c r="H11" s="1740"/>
      <c r="I11" s="1740"/>
      <c r="J11" s="1740"/>
      <c r="K11" s="1740"/>
      <c r="L11" s="1740"/>
      <c r="M11" s="1740"/>
      <c r="N11" s="1740"/>
      <c r="O11" s="1740"/>
      <c r="P11" s="1740"/>
      <c r="Q11" s="1740"/>
      <c r="R11" s="1740"/>
      <c r="S11" s="1740"/>
      <c r="T11" s="1740"/>
      <c r="U11" s="1740"/>
      <c r="V11" s="1740"/>
      <c r="W11" s="51"/>
      <c r="X11" s="51"/>
      <c r="Y11" s="509"/>
      <c r="Z11" s="1825" t="s">
        <v>193</v>
      </c>
      <c r="AA11" s="6002" t="s">
        <v>2050</v>
      </c>
      <c r="AB11" s="6002"/>
      <c r="AC11" s="6002"/>
      <c r="AD11" s="6002"/>
      <c r="AE11" s="6002"/>
      <c r="AF11" s="6002"/>
      <c r="AG11" s="6002"/>
      <c r="AH11" s="6002"/>
      <c r="AI11" s="6002"/>
      <c r="AJ11" s="6002"/>
      <c r="AK11" s="6003"/>
      <c r="AP11" s="167"/>
      <c r="AQ11" s="1292"/>
      <c r="AR11" s="1292"/>
      <c r="AS11" s="1292"/>
      <c r="AT11" s="1299"/>
      <c r="AU11" s="1417"/>
      <c r="AV11" s="1417"/>
      <c r="AW11" s="1255"/>
      <c r="AX11" s="1417"/>
      <c r="AY11" s="1417"/>
      <c r="AZ11" s="1417"/>
      <c r="BA11" s="1292"/>
      <c r="BB11" s="1292"/>
      <c r="BC11" s="1292"/>
      <c r="BD11" s="1292"/>
      <c r="BE11" s="1292"/>
      <c r="BF11" s="34"/>
      <c r="BG11" s="34"/>
      <c r="BH11" s="1292"/>
    </row>
    <row r="12" spans="1:60" ht="14.1" customHeight="1">
      <c r="A12" s="208"/>
      <c r="B12" s="1883" t="s">
        <v>2049</v>
      </c>
      <c r="C12" s="1883"/>
      <c r="D12" s="1897"/>
      <c r="E12" s="1903"/>
      <c r="F12" s="1903"/>
      <c r="G12" s="1903"/>
      <c r="H12" s="1903"/>
      <c r="I12" s="1903"/>
      <c r="J12" s="1903"/>
      <c r="K12" s="1903"/>
      <c r="L12" s="1903"/>
      <c r="M12" s="1903"/>
      <c r="N12" s="1903"/>
      <c r="O12" s="1903"/>
      <c r="P12" s="1903"/>
      <c r="Q12" s="1903"/>
      <c r="R12" s="1903"/>
      <c r="S12" s="1903"/>
      <c r="T12" s="1903"/>
      <c r="U12" s="1903"/>
      <c r="V12" s="1897"/>
      <c r="W12" s="1753"/>
      <c r="X12" s="1753"/>
      <c r="Y12" s="180"/>
      <c r="Z12" s="1825"/>
      <c r="AA12" s="6002"/>
      <c r="AB12" s="6002"/>
      <c r="AC12" s="6002"/>
      <c r="AD12" s="6002"/>
      <c r="AE12" s="6002"/>
      <c r="AF12" s="6002"/>
      <c r="AG12" s="6002"/>
      <c r="AH12" s="6002"/>
      <c r="AI12" s="6002"/>
      <c r="AJ12" s="6002"/>
      <c r="AK12" s="6003"/>
      <c r="AL12" s="37"/>
      <c r="AP12" s="1255"/>
      <c r="AQ12" s="1255"/>
      <c r="AR12" s="1255"/>
      <c r="AS12" s="1255"/>
      <c r="AT12" s="1292"/>
      <c r="AU12" s="339"/>
      <c r="AV12" s="1314"/>
      <c r="AW12" s="1255"/>
      <c r="AX12" s="245"/>
      <c r="AY12" s="245"/>
      <c r="AZ12" s="1255"/>
      <c r="BA12" s="1292"/>
      <c r="BB12" s="339"/>
      <c r="BC12" s="1314"/>
      <c r="BD12" s="1255"/>
      <c r="BE12" s="245"/>
      <c r="BF12" s="245"/>
      <c r="BG12" s="58"/>
      <c r="BH12" s="42"/>
    </row>
    <row r="13" spans="1:60" ht="14.1" customHeight="1">
      <c r="A13" s="208"/>
      <c r="B13" s="1748"/>
      <c r="C13" s="1748"/>
      <c r="D13" s="1740"/>
      <c r="E13" s="1753"/>
      <c r="F13" s="1748"/>
      <c r="G13" s="1748"/>
      <c r="H13" s="1748"/>
      <c r="I13" s="1748"/>
      <c r="J13" s="1748"/>
      <c r="K13" s="1748"/>
      <c r="L13" s="1748"/>
      <c r="M13" s="1748"/>
      <c r="N13" s="1748"/>
      <c r="O13" s="1753"/>
      <c r="P13" s="1753"/>
      <c r="Q13" s="1748"/>
      <c r="R13" s="1755"/>
      <c r="S13" s="1755"/>
      <c r="T13" s="5"/>
      <c r="U13" s="1754"/>
      <c r="V13" s="1754"/>
      <c r="W13" s="1748"/>
      <c r="X13" s="1748"/>
      <c r="Y13" s="180"/>
      <c r="Z13" s="1826"/>
      <c r="AA13" s="6002"/>
      <c r="AB13" s="6002"/>
      <c r="AC13" s="6002"/>
      <c r="AD13" s="6002"/>
      <c r="AE13" s="6002"/>
      <c r="AF13" s="6002"/>
      <c r="AG13" s="6002"/>
      <c r="AH13" s="6002"/>
      <c r="AI13" s="6002"/>
      <c r="AJ13" s="6002"/>
      <c r="AK13" s="6003"/>
      <c r="AO13" s="1285"/>
      <c r="AP13" s="1255"/>
      <c r="AQ13" s="1255"/>
      <c r="AR13" s="1255"/>
      <c r="AS13" s="1255"/>
      <c r="AT13" s="1292"/>
      <c r="AU13" s="339"/>
      <c r="AV13" s="1314"/>
      <c r="AW13" s="1255"/>
      <c r="AX13" s="245"/>
      <c r="AY13" s="245"/>
      <c r="AZ13" s="1255"/>
      <c r="BA13" s="1292"/>
      <c r="BB13" s="339"/>
      <c r="BC13" s="1314"/>
      <c r="BD13" s="1255"/>
      <c r="BE13" s="245"/>
      <c r="BF13" s="245"/>
      <c r="BG13" s="58"/>
      <c r="BH13" s="42"/>
    </row>
    <row r="14" spans="1:60" ht="14.1" customHeight="1">
      <c r="A14" s="208"/>
      <c r="B14" s="3053" t="s">
        <v>1834</v>
      </c>
      <c r="C14" s="3053"/>
      <c r="D14" s="3053"/>
      <c r="E14" s="3053"/>
      <c r="F14" s="3053"/>
      <c r="G14" s="5942"/>
      <c r="H14" s="5942"/>
      <c r="I14" s="2790"/>
      <c r="J14" s="2790"/>
      <c r="K14" s="1757" t="s">
        <v>154</v>
      </c>
      <c r="L14" s="2790"/>
      <c r="M14" s="2790"/>
      <c r="N14" s="1732" t="s">
        <v>47</v>
      </c>
      <c r="O14" s="2790"/>
      <c r="P14" s="2790"/>
      <c r="Q14" s="1757" t="s">
        <v>55</v>
      </c>
      <c r="R14" s="1736"/>
      <c r="S14" s="1736"/>
      <c r="T14" s="1736"/>
      <c r="U14" s="1736"/>
      <c r="V14" s="1736"/>
      <c r="W14" s="1753"/>
      <c r="X14" s="1753"/>
      <c r="Y14" s="1736"/>
      <c r="Z14" s="1826"/>
      <c r="AA14" s="6002"/>
      <c r="AB14" s="6002"/>
      <c r="AC14" s="6002"/>
      <c r="AD14" s="6002"/>
      <c r="AE14" s="6002"/>
      <c r="AF14" s="6002"/>
      <c r="AG14" s="6002"/>
      <c r="AH14" s="6002"/>
      <c r="AI14" s="6002"/>
      <c r="AJ14" s="6002"/>
      <c r="AK14" s="6003"/>
      <c r="AO14" s="1285"/>
      <c r="AP14" s="1292"/>
      <c r="AQ14" s="1292"/>
      <c r="AR14" s="1417"/>
      <c r="AS14" s="1292"/>
      <c r="AT14" s="1292"/>
      <c r="AU14" s="1292"/>
      <c r="AV14" s="1292"/>
      <c r="AW14" s="1292"/>
      <c r="AX14" s="1292"/>
      <c r="AY14" s="1292"/>
      <c r="AZ14" s="1417"/>
      <c r="BA14" s="1417"/>
      <c r="BB14" s="1417"/>
      <c r="BC14" s="1417"/>
      <c r="BD14" s="1417"/>
      <c r="BE14" s="1417"/>
      <c r="BF14" s="34"/>
      <c r="BG14" s="34"/>
      <c r="BH14" s="42"/>
    </row>
    <row r="15" spans="1:60" ht="14.1" customHeight="1">
      <c r="A15" s="208"/>
      <c r="B15" s="1827"/>
      <c r="C15" s="1827"/>
      <c r="D15" s="1740"/>
      <c r="E15" s="1828"/>
      <c r="F15" s="1828"/>
      <c r="G15" s="1828"/>
      <c r="H15" s="1753"/>
      <c r="I15" s="1753"/>
      <c r="J15" s="1753"/>
      <c r="K15" s="1753"/>
      <c r="L15" s="1753"/>
      <c r="M15" s="1753"/>
      <c r="N15" s="1753"/>
      <c r="O15" s="1753"/>
      <c r="P15" s="1753"/>
      <c r="Q15" s="1753"/>
      <c r="R15" s="1753"/>
      <c r="S15" s="1753"/>
      <c r="T15" s="5954"/>
      <c r="U15" s="5954"/>
      <c r="V15" s="5"/>
      <c r="W15" s="6015"/>
      <c r="X15" s="6015"/>
      <c r="Y15" s="1748"/>
      <c r="Z15" s="155" t="s">
        <v>2051</v>
      </c>
      <c r="AA15" s="1829"/>
      <c r="AB15" s="1830"/>
      <c r="AC15" s="1830"/>
      <c r="AD15" s="1830"/>
      <c r="AE15" s="1830"/>
      <c r="AF15" s="1830"/>
      <c r="AG15" s="1830"/>
      <c r="AH15" s="1830"/>
      <c r="AI15" s="1830"/>
      <c r="AJ15" s="1830"/>
      <c r="AK15" s="1831"/>
    </row>
    <row r="16" spans="1:60" ht="14.1" customHeight="1">
      <c r="A16" s="208"/>
      <c r="B16" s="1828" t="s">
        <v>1295</v>
      </c>
      <c r="C16" s="1828"/>
      <c r="D16" s="1740"/>
      <c r="E16" s="1828"/>
      <c r="F16" s="1828"/>
      <c r="G16" s="1828"/>
      <c r="H16" s="1753"/>
      <c r="I16" s="1753"/>
      <c r="J16" s="1753"/>
      <c r="K16" s="1753"/>
      <c r="L16" s="1753"/>
      <c r="M16" s="1753"/>
      <c r="N16" s="1753"/>
      <c r="O16" s="1753"/>
      <c r="P16" s="1753"/>
      <c r="Q16" s="1753"/>
      <c r="R16" s="1753"/>
      <c r="S16" s="1753"/>
      <c r="T16" s="1755"/>
      <c r="U16" s="1755"/>
      <c r="V16" s="5"/>
      <c r="W16" s="1754"/>
      <c r="X16" s="1754"/>
      <c r="Y16" s="1748"/>
      <c r="Z16" s="6019" t="s">
        <v>1696</v>
      </c>
      <c r="AA16" s="6020"/>
      <c r="AB16" s="6020"/>
      <c r="AC16" s="6020"/>
      <c r="AD16" s="6020"/>
      <c r="AE16" s="6020"/>
      <c r="AF16" s="6020"/>
      <c r="AG16" s="6020"/>
      <c r="AH16" s="6020"/>
      <c r="AI16" s="6020"/>
      <c r="AJ16" s="6020"/>
      <c r="AK16" s="1741"/>
      <c r="AO16" s="1292"/>
      <c r="AP16" s="1292"/>
    </row>
    <row r="17" spans="1:70" ht="14.1" customHeight="1">
      <c r="A17" s="208"/>
      <c r="B17" s="1827"/>
      <c r="C17" s="1827"/>
      <c r="D17" s="1832" t="s">
        <v>1151</v>
      </c>
      <c r="E17" s="1833"/>
      <c r="F17" s="1828"/>
      <c r="G17" s="1828"/>
      <c r="H17" s="1753"/>
      <c r="I17" s="1753"/>
      <c r="J17" s="1753"/>
      <c r="K17" s="1753"/>
      <c r="L17" s="1753"/>
      <c r="M17" s="1753"/>
      <c r="N17" s="1753"/>
      <c r="O17" s="1753"/>
      <c r="P17" s="1753"/>
      <c r="Q17" s="1753"/>
      <c r="R17" s="1753"/>
      <c r="S17" s="1753"/>
      <c r="T17" s="1755"/>
      <c r="U17" s="1755"/>
      <c r="V17" s="5"/>
      <c r="W17" s="1754"/>
      <c r="X17" s="1754"/>
      <c r="Y17" s="180"/>
      <c r="Z17" s="6021"/>
      <c r="AA17" s="6022"/>
      <c r="AB17" s="6022"/>
      <c r="AC17" s="6022"/>
      <c r="AD17" s="6022"/>
      <c r="AE17" s="6022"/>
      <c r="AF17" s="6022"/>
      <c r="AG17" s="6022"/>
      <c r="AH17" s="6022"/>
      <c r="AI17" s="6022"/>
      <c r="AJ17" s="6022"/>
      <c r="AK17" s="1741"/>
      <c r="AO17" s="1304"/>
      <c r="AQ17" s="3218"/>
      <c r="AR17" s="3218"/>
      <c r="AS17" s="3218"/>
      <c r="AT17" s="3218"/>
      <c r="AU17" s="3218"/>
      <c r="AV17" s="3218"/>
      <c r="AW17" s="3218"/>
      <c r="AX17" s="3218"/>
      <c r="AY17" s="3218"/>
      <c r="AZ17" s="3218"/>
      <c r="BA17" s="3218"/>
    </row>
    <row r="18" spans="1:70" ht="14.1" customHeight="1">
      <c r="A18" s="208"/>
      <c r="B18" s="1827"/>
      <c r="C18" s="1827"/>
      <c r="D18" s="51" t="s">
        <v>1152</v>
      </c>
      <c r="E18" s="1833"/>
      <c r="F18" s="191"/>
      <c r="G18" s="1828"/>
      <c r="H18" s="1753"/>
      <c r="I18" s="1753"/>
      <c r="J18" s="1753"/>
      <c r="K18" s="1753"/>
      <c r="L18" s="1753"/>
      <c r="M18" s="1753"/>
      <c r="N18" s="1753"/>
      <c r="O18" s="1753"/>
      <c r="P18" s="1753"/>
      <c r="Q18" s="1753"/>
      <c r="R18" s="1753"/>
      <c r="S18" s="1753"/>
      <c r="T18" s="1755"/>
      <c r="U18" s="1755"/>
      <c r="V18" s="5"/>
      <c r="W18" s="1754"/>
      <c r="X18" s="1754"/>
      <c r="Y18" s="404"/>
      <c r="Z18" s="213" t="s">
        <v>1365</v>
      </c>
      <c r="AA18" s="2975" t="s">
        <v>1697</v>
      </c>
      <c r="AB18" s="4722"/>
      <c r="AC18" s="4722"/>
      <c r="AD18" s="4722"/>
      <c r="AE18" s="4722"/>
      <c r="AF18" s="4722"/>
      <c r="AG18" s="4722"/>
      <c r="AH18" s="4722"/>
      <c r="AI18" s="4722"/>
      <c r="AJ18" s="4722"/>
      <c r="AK18" s="4723"/>
      <c r="AO18" s="37"/>
      <c r="AQ18" s="3218"/>
      <c r="AR18" s="3218"/>
      <c r="AS18" s="3218"/>
      <c r="AT18" s="3218"/>
      <c r="AU18" s="3218"/>
      <c r="AV18" s="3218"/>
      <c r="AW18" s="3218"/>
      <c r="AX18" s="3218"/>
      <c r="AY18" s="3218"/>
      <c r="AZ18" s="3218"/>
      <c r="BA18" s="3218"/>
    </row>
    <row r="19" spans="1:70" ht="14.1" customHeight="1">
      <c r="A19" s="208"/>
      <c r="B19" s="1827"/>
      <c r="C19" s="1827"/>
      <c r="D19" s="1832" t="s">
        <v>1153</v>
      </c>
      <c r="E19" s="1833"/>
      <c r="F19" s="1828"/>
      <c r="G19" s="1828"/>
      <c r="H19" s="1753"/>
      <c r="I19" s="1753"/>
      <c r="J19" s="1753"/>
      <c r="K19" s="1753"/>
      <c r="L19" s="1753"/>
      <c r="M19" s="1753"/>
      <c r="N19" s="1753"/>
      <c r="O19" s="1753"/>
      <c r="P19" s="1753"/>
      <c r="Q19" s="1753"/>
      <c r="R19" s="1753"/>
      <c r="S19" s="1753"/>
      <c r="T19" s="1755"/>
      <c r="U19" s="1755"/>
      <c r="V19" s="5"/>
      <c r="W19" s="1754"/>
      <c r="X19" s="1754"/>
      <c r="Y19" s="180"/>
      <c r="Z19" s="1735"/>
      <c r="AA19" s="4722"/>
      <c r="AB19" s="4722"/>
      <c r="AC19" s="4722"/>
      <c r="AD19" s="4722"/>
      <c r="AE19" s="4722"/>
      <c r="AF19" s="4722"/>
      <c r="AG19" s="4722"/>
      <c r="AH19" s="4722"/>
      <c r="AI19" s="4722"/>
      <c r="AJ19" s="4722"/>
      <c r="AK19" s="4723"/>
    </row>
    <row r="20" spans="1:70" ht="14.1" customHeight="1">
      <c r="A20" s="208"/>
      <c r="B20" s="1827"/>
      <c r="C20" s="1827"/>
      <c r="D20" s="51" t="s">
        <v>1154</v>
      </c>
      <c r="E20" s="331"/>
      <c r="F20" s="1740"/>
      <c r="G20" s="1740"/>
      <c r="H20" s="1740"/>
      <c r="I20" s="1740"/>
      <c r="J20" s="1740"/>
      <c r="K20" s="1740"/>
      <c r="L20" s="1740"/>
      <c r="M20" s="1740"/>
      <c r="N20" s="1740"/>
      <c r="O20" s="1740"/>
      <c r="P20" s="1740"/>
      <c r="Q20" s="1740"/>
      <c r="R20" s="1740"/>
      <c r="S20" s="1740"/>
      <c r="T20" s="1740"/>
      <c r="U20" s="1740"/>
      <c r="V20" s="1740"/>
      <c r="W20" s="1740"/>
      <c r="X20" s="1740"/>
      <c r="Y20" s="180"/>
      <c r="Z20" s="216"/>
      <c r="AA20" s="4722"/>
      <c r="AB20" s="4722"/>
      <c r="AC20" s="4722"/>
      <c r="AD20" s="4722"/>
      <c r="AE20" s="4722"/>
      <c r="AF20" s="4722"/>
      <c r="AG20" s="4722"/>
      <c r="AH20" s="4722"/>
      <c r="AI20" s="4722"/>
      <c r="AJ20" s="4722"/>
      <c r="AK20" s="4723"/>
    </row>
    <row r="21" spans="1:70" ht="14.1" customHeight="1">
      <c r="A21" s="208"/>
      <c r="B21" s="1740"/>
      <c r="C21" s="1740"/>
      <c r="D21" s="1740"/>
      <c r="E21" s="1740"/>
      <c r="F21" s="1740"/>
      <c r="G21" s="1740"/>
      <c r="H21" s="1740"/>
      <c r="I21" s="1740"/>
      <c r="J21" s="1740"/>
      <c r="K21" s="1740"/>
      <c r="L21" s="1740"/>
      <c r="M21" s="1740"/>
      <c r="N21" s="1740"/>
      <c r="O21" s="1740"/>
      <c r="P21" s="1740"/>
      <c r="Q21" s="1740"/>
      <c r="R21" s="1740"/>
      <c r="S21" s="1740"/>
      <c r="T21" s="1740"/>
      <c r="U21" s="1740"/>
      <c r="V21" s="1740"/>
      <c r="W21" s="1740"/>
      <c r="X21" s="1740"/>
      <c r="Y21" s="180"/>
      <c r="Z21" s="213"/>
      <c r="AA21" s="4722"/>
      <c r="AB21" s="4722"/>
      <c r="AC21" s="4722"/>
      <c r="AD21" s="4722"/>
      <c r="AE21" s="4722"/>
      <c r="AF21" s="4722"/>
      <c r="AG21" s="4722"/>
      <c r="AH21" s="4722"/>
      <c r="AI21" s="4722"/>
      <c r="AJ21" s="4722"/>
      <c r="AK21" s="4723"/>
    </row>
    <row r="22" spans="1:70" ht="14.1" customHeight="1">
      <c r="A22" s="208"/>
      <c r="B22" s="1828" t="s">
        <v>1296</v>
      </c>
      <c r="C22" s="1828"/>
      <c r="D22" s="1828"/>
      <c r="E22" s="1828"/>
      <c r="F22" s="1828"/>
      <c r="G22" s="1828"/>
      <c r="H22" s="1828"/>
      <c r="I22" s="1828"/>
      <c r="J22" s="1828"/>
      <c r="K22" s="1828"/>
      <c r="L22" s="1828"/>
      <c r="M22" s="1828"/>
      <c r="N22" s="1828"/>
      <c r="O22" s="1753"/>
      <c r="P22" s="1753"/>
      <c r="Q22" s="1748"/>
      <c r="R22" s="1736"/>
      <c r="S22" s="1736"/>
      <c r="T22" s="5"/>
      <c r="U22" s="1754"/>
      <c r="V22" s="1754"/>
      <c r="W22" s="1748"/>
      <c r="X22" s="1748"/>
      <c r="Y22" s="180"/>
      <c r="Z22" s="213" t="s">
        <v>193</v>
      </c>
      <c r="AA22" s="2975" t="s">
        <v>1698</v>
      </c>
      <c r="AB22" s="2975"/>
      <c r="AC22" s="2975"/>
      <c r="AD22" s="2975"/>
      <c r="AE22" s="2975"/>
      <c r="AF22" s="2975"/>
      <c r="AG22" s="2975"/>
      <c r="AH22" s="2975"/>
      <c r="AI22" s="2975"/>
      <c r="AJ22" s="2975"/>
      <c r="AK22" s="3121"/>
    </row>
    <row r="23" spans="1:70" ht="14.1" customHeight="1">
      <c r="A23" s="208"/>
      <c r="B23" s="1740" t="s">
        <v>491</v>
      </c>
      <c r="C23" s="1740"/>
      <c r="D23" s="1740"/>
      <c r="E23" s="1834"/>
      <c r="F23" s="1828"/>
      <c r="G23" s="1828"/>
      <c r="H23" s="1828"/>
      <c r="I23" s="1828"/>
      <c r="J23" s="1828"/>
      <c r="K23" s="1828"/>
      <c r="L23" s="1828"/>
      <c r="M23" s="1828"/>
      <c r="N23" s="1828"/>
      <c r="O23" s="1753"/>
      <c r="P23" s="1753"/>
      <c r="Q23" s="1753"/>
      <c r="R23" s="1753"/>
      <c r="S23" s="1753"/>
      <c r="T23" s="49"/>
      <c r="U23" s="49"/>
      <c r="V23" s="49"/>
      <c r="W23" s="49"/>
      <c r="X23" s="49"/>
      <c r="Y23" s="180"/>
      <c r="Z23" s="175"/>
      <c r="AA23" s="2975"/>
      <c r="AB23" s="2975"/>
      <c r="AC23" s="2975"/>
      <c r="AD23" s="2975"/>
      <c r="AE23" s="2975"/>
      <c r="AF23" s="2975"/>
      <c r="AG23" s="2975"/>
      <c r="AH23" s="2975"/>
      <c r="AI23" s="2975"/>
      <c r="AJ23" s="2975"/>
      <c r="AK23" s="3121"/>
    </row>
    <row r="24" spans="1:70" ht="14.1" customHeight="1">
      <c r="A24" s="208"/>
      <c r="B24" s="1740"/>
      <c r="C24" s="6014"/>
      <c r="D24" s="6014"/>
      <c r="E24" s="6014"/>
      <c r="F24" s="6014"/>
      <c r="G24" s="6014"/>
      <c r="H24" s="6014"/>
      <c r="I24" s="6014"/>
      <c r="J24" s="6014"/>
      <c r="K24" s="6014"/>
      <c r="L24" s="6014"/>
      <c r="M24" s="6014"/>
      <c r="N24" s="6014"/>
      <c r="O24" s="1753" t="s">
        <v>46</v>
      </c>
      <c r="P24" s="4709"/>
      <c r="Q24" s="4709"/>
      <c r="R24" s="4709"/>
      <c r="S24" s="4709"/>
      <c r="T24" s="4709"/>
      <c r="U24" s="4709"/>
      <c r="V24" s="4709"/>
      <c r="W24" s="4709"/>
      <c r="X24" s="4709"/>
      <c r="Y24" s="180" t="s">
        <v>22</v>
      </c>
      <c r="Z24" s="210"/>
      <c r="AA24" s="2975"/>
      <c r="AB24" s="2975"/>
      <c r="AC24" s="2975"/>
      <c r="AD24" s="2975"/>
      <c r="AE24" s="2975"/>
      <c r="AF24" s="2975"/>
      <c r="AG24" s="2975"/>
      <c r="AH24" s="2975"/>
      <c r="AI24" s="2975"/>
      <c r="AJ24" s="2975"/>
      <c r="AK24" s="3121"/>
    </row>
    <row r="25" spans="1:70" ht="14.1" customHeight="1">
      <c r="A25" s="208"/>
      <c r="B25" s="1827" t="s">
        <v>2094</v>
      </c>
      <c r="C25" s="1827"/>
      <c r="D25" s="1883"/>
      <c r="E25" s="1827"/>
      <c r="F25" s="1834"/>
      <c r="G25" s="1834"/>
      <c r="H25" s="1903"/>
      <c r="I25" s="1903"/>
      <c r="J25" s="1903"/>
      <c r="K25" s="1903"/>
      <c r="L25" s="1903"/>
      <c r="M25" s="1903"/>
      <c r="N25" s="1903"/>
      <c r="O25" s="1736"/>
      <c r="P25" s="1736"/>
      <c r="Q25" s="1753"/>
      <c r="R25" s="1753"/>
      <c r="S25" s="1753"/>
      <c r="T25" s="49"/>
      <c r="U25" s="49"/>
      <c r="V25" s="49"/>
      <c r="W25" s="49"/>
      <c r="X25" s="49"/>
      <c r="Y25" s="180"/>
      <c r="Z25" s="1821"/>
      <c r="AA25" s="2975"/>
      <c r="AB25" s="2975"/>
      <c r="AC25" s="2975"/>
      <c r="AD25" s="2975"/>
      <c r="AE25" s="2975"/>
      <c r="AF25" s="2975"/>
      <c r="AG25" s="2975"/>
      <c r="AH25" s="2975"/>
      <c r="AI25" s="2975"/>
      <c r="AJ25" s="2975"/>
      <c r="AK25" s="3121"/>
      <c r="AL25" s="37"/>
    </row>
    <row r="26" spans="1:70" ht="14.1" customHeight="1">
      <c r="A26" s="208"/>
      <c r="B26" s="1740"/>
      <c r="C26" s="1740"/>
      <c r="D26" s="1740"/>
      <c r="E26" s="1740"/>
      <c r="F26" s="1740"/>
      <c r="G26" s="1740"/>
      <c r="H26" s="1753"/>
      <c r="I26" s="1753"/>
      <c r="J26" s="1753"/>
      <c r="K26" s="1753"/>
      <c r="L26" s="1753"/>
      <c r="M26" s="1753"/>
      <c r="N26" s="1753"/>
      <c r="O26" s="1755"/>
      <c r="P26" s="1755"/>
      <c r="Q26" s="1755"/>
      <c r="R26" s="1755"/>
      <c r="S26" s="1755"/>
      <c r="T26" s="1755"/>
      <c r="U26" s="1755"/>
      <c r="V26" s="1755"/>
      <c r="W26" s="1755"/>
      <c r="X26" s="1755"/>
      <c r="Y26" s="180"/>
      <c r="Z26" s="210"/>
      <c r="AA26" s="1740"/>
      <c r="AB26" s="1740"/>
      <c r="AC26" s="1740"/>
      <c r="AD26" s="1740"/>
      <c r="AE26" s="1740"/>
      <c r="AF26" s="1740"/>
      <c r="AG26" s="1740"/>
      <c r="AH26" s="1740"/>
      <c r="AI26" s="1740"/>
      <c r="AJ26" s="1740"/>
      <c r="AK26" s="211"/>
      <c r="AL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row>
    <row r="27" spans="1:70" ht="14.1" customHeight="1">
      <c r="A27" s="367"/>
      <c r="B27" s="1827" t="s">
        <v>1179</v>
      </c>
      <c r="C27" s="1827"/>
      <c r="D27" s="1740"/>
      <c r="E27" s="1828"/>
      <c r="F27" s="1828"/>
      <c r="G27" s="1834"/>
      <c r="H27" s="1753"/>
      <c r="I27" s="1753"/>
      <c r="J27" s="1753"/>
      <c r="K27" s="1753"/>
      <c r="L27" s="1753"/>
      <c r="M27" s="1753"/>
      <c r="N27" s="1748"/>
      <c r="O27" s="1753"/>
      <c r="P27" s="1736"/>
      <c r="Q27" s="1736"/>
      <c r="R27" s="1736"/>
      <c r="S27" s="1748"/>
      <c r="T27" s="1755"/>
      <c r="U27" s="1755"/>
      <c r="V27" s="1755"/>
      <c r="W27" s="1755"/>
      <c r="X27" s="1755"/>
      <c r="Y27" s="5"/>
      <c r="Z27" s="1821"/>
      <c r="AA27" s="6008" t="s">
        <v>2053</v>
      </c>
      <c r="AB27" s="4941"/>
      <c r="AC27" s="4941"/>
      <c r="AD27" s="4941"/>
      <c r="AE27" s="4941"/>
      <c r="AF27" s="4941"/>
      <c r="AG27" s="4941"/>
      <c r="AH27" s="4941"/>
      <c r="AI27" s="4941"/>
      <c r="AJ27" s="4941"/>
      <c r="AK27" s="6009"/>
      <c r="AL27" s="37"/>
      <c r="AM27" s="18" t="s">
        <v>1177</v>
      </c>
      <c r="AN27" s="1417"/>
      <c r="AO27" s="1417"/>
      <c r="AP27" s="37"/>
      <c r="AQ27" s="37"/>
      <c r="AR27" s="37"/>
      <c r="AS27" s="37"/>
      <c r="AT27" s="37"/>
      <c r="AU27" s="37"/>
      <c r="AV27" s="37"/>
      <c r="AW27" s="37"/>
      <c r="AX27" s="37"/>
      <c r="AY27" s="37"/>
      <c r="AZ27" s="37"/>
      <c r="BA27" s="37"/>
      <c r="BB27" s="37"/>
      <c r="BC27" s="37"/>
      <c r="BD27" s="37"/>
      <c r="BE27" s="1292"/>
      <c r="BF27" s="1409"/>
      <c r="BG27" s="1409"/>
      <c r="BH27" s="5"/>
      <c r="BI27" s="1407"/>
      <c r="BJ27" s="1407"/>
      <c r="BK27" s="1292"/>
      <c r="BL27" s="37"/>
      <c r="BM27" s="37"/>
    </row>
    <row r="28" spans="1:70" ht="14.1" customHeight="1">
      <c r="A28" s="367"/>
      <c r="B28" s="1827"/>
      <c r="C28" s="1827"/>
      <c r="D28" s="1740"/>
      <c r="E28" s="1828"/>
      <c r="F28" s="1828"/>
      <c r="G28" s="1834"/>
      <c r="H28" s="1753"/>
      <c r="I28" s="1753"/>
      <c r="J28" s="1753"/>
      <c r="K28" s="1753"/>
      <c r="L28" s="1753"/>
      <c r="M28" s="1753"/>
      <c r="N28" s="1748"/>
      <c r="O28" s="1753"/>
      <c r="P28" s="1736"/>
      <c r="Q28" s="1736"/>
      <c r="R28" s="1736"/>
      <c r="S28" s="1748"/>
      <c r="T28" s="1755"/>
      <c r="U28" s="1755"/>
      <c r="V28" s="1755"/>
      <c r="W28" s="1755"/>
      <c r="X28" s="1755"/>
      <c r="Y28" s="5"/>
      <c r="Z28" s="1821" t="s">
        <v>2054</v>
      </c>
      <c r="AA28" s="4941"/>
      <c r="AB28" s="4941"/>
      <c r="AC28" s="4941"/>
      <c r="AD28" s="4941"/>
      <c r="AE28" s="4941"/>
      <c r="AF28" s="4941"/>
      <c r="AG28" s="4941"/>
      <c r="AH28" s="4941"/>
      <c r="AI28" s="4941"/>
      <c r="AJ28" s="4941"/>
      <c r="AK28" s="6009"/>
      <c r="AL28" s="37"/>
      <c r="AM28" s="5995" t="s">
        <v>1973</v>
      </c>
      <c r="AN28" s="5996"/>
      <c r="AO28" s="5996"/>
      <c r="AP28" s="5996"/>
      <c r="AQ28" s="5996"/>
      <c r="AR28" s="5996"/>
      <c r="AS28" s="5996"/>
      <c r="AT28" s="5996"/>
      <c r="AU28" s="5996"/>
      <c r="AV28" s="5996"/>
      <c r="AW28" s="5996"/>
      <c r="AX28" s="5996"/>
      <c r="AY28" s="5996"/>
      <c r="AZ28" s="5996"/>
      <c r="BA28" s="5996"/>
      <c r="BB28" s="5996"/>
      <c r="BC28" s="5996"/>
      <c r="BD28" s="5996"/>
      <c r="BE28" s="5996"/>
      <c r="BF28" s="5996"/>
      <c r="BG28" s="5996"/>
      <c r="BH28" s="5996"/>
      <c r="BI28" s="5996"/>
      <c r="BJ28" s="5996"/>
      <c r="BK28" s="5996"/>
      <c r="BL28" s="5996"/>
      <c r="BM28" s="5996"/>
      <c r="BN28" s="5996"/>
      <c r="BO28" s="5996"/>
      <c r="BP28" s="5996"/>
      <c r="BQ28" s="5996"/>
      <c r="BR28" s="2628"/>
    </row>
    <row r="29" spans="1:70" ht="14.1" customHeight="1">
      <c r="A29" s="367"/>
      <c r="B29" s="1828"/>
      <c r="C29" s="1828"/>
      <c r="D29" s="1740"/>
      <c r="E29" s="1828"/>
      <c r="F29" s="1828"/>
      <c r="G29" s="1834"/>
      <c r="H29" s="1753"/>
      <c r="I29" s="1753"/>
      <c r="J29" s="1753"/>
      <c r="K29" s="1753"/>
      <c r="L29" s="1753"/>
      <c r="M29" s="1753"/>
      <c r="N29" s="1748"/>
      <c r="O29" s="1753"/>
      <c r="P29" s="1736"/>
      <c r="Q29" s="1736"/>
      <c r="R29" s="1736"/>
      <c r="S29" s="1748"/>
      <c r="T29" s="1755"/>
      <c r="U29" s="1755"/>
      <c r="V29" s="1755"/>
      <c r="W29" s="1755"/>
      <c r="X29" s="1755"/>
      <c r="Y29" s="5"/>
      <c r="Z29" s="1821"/>
      <c r="AA29" s="4941"/>
      <c r="AB29" s="4941"/>
      <c r="AC29" s="4941"/>
      <c r="AD29" s="4941"/>
      <c r="AE29" s="4941"/>
      <c r="AF29" s="4941"/>
      <c r="AG29" s="4941"/>
      <c r="AH29" s="4941"/>
      <c r="AI29" s="4941"/>
      <c r="AJ29" s="4941"/>
      <c r="AK29" s="6009"/>
      <c r="AM29" s="4808"/>
      <c r="AN29" s="4812"/>
      <c r="AO29" s="4812"/>
      <c r="AP29" s="4812"/>
      <c r="AQ29" s="4812"/>
      <c r="AR29" s="4812"/>
      <c r="AS29" s="4812"/>
      <c r="AT29" s="4812"/>
      <c r="AU29" s="4812"/>
      <c r="AV29" s="4812"/>
      <c r="AW29" s="4812"/>
      <c r="AX29" s="4812"/>
      <c r="AY29" s="4812"/>
      <c r="AZ29" s="4812"/>
      <c r="BA29" s="4812"/>
      <c r="BB29" s="4812"/>
      <c r="BC29" s="4812"/>
      <c r="BD29" s="4812"/>
      <c r="BE29" s="4812"/>
      <c r="BF29" s="4812"/>
      <c r="BG29" s="4812"/>
      <c r="BH29" s="4812"/>
      <c r="BI29" s="4812"/>
      <c r="BJ29" s="4812"/>
      <c r="BK29" s="4812"/>
      <c r="BL29" s="4812"/>
      <c r="BM29" s="4812"/>
      <c r="BN29" s="4812"/>
      <c r="BO29" s="4812"/>
      <c r="BP29" s="4812"/>
      <c r="BQ29" s="4812"/>
      <c r="BR29" s="2629"/>
    </row>
    <row r="30" spans="1:70" ht="14.1" customHeight="1">
      <c r="A30" s="367"/>
      <c r="B30" s="1827" t="s">
        <v>2225</v>
      </c>
      <c r="C30" s="1827"/>
      <c r="D30" s="1740"/>
      <c r="E30" s="1828"/>
      <c r="F30" s="1828"/>
      <c r="G30" s="1834"/>
      <c r="H30" s="1753"/>
      <c r="I30" s="1753"/>
      <c r="J30" s="1753"/>
      <c r="K30" s="1753"/>
      <c r="L30" s="1753"/>
      <c r="M30" s="1753"/>
      <c r="N30" s="1748"/>
      <c r="O30" s="1753"/>
      <c r="P30" s="1736"/>
      <c r="Q30" s="1736"/>
      <c r="R30" s="1736"/>
      <c r="S30" s="1748"/>
      <c r="T30" s="1755"/>
      <c r="U30" s="1755"/>
      <c r="V30" s="1755"/>
      <c r="W30" s="1755"/>
      <c r="X30" s="1755"/>
      <c r="Y30" s="1835"/>
      <c r="Z30" s="1821"/>
      <c r="AA30" s="4941"/>
      <c r="AB30" s="4941"/>
      <c r="AC30" s="4941"/>
      <c r="AD30" s="4941"/>
      <c r="AE30" s="4941"/>
      <c r="AF30" s="4941"/>
      <c r="AG30" s="4941"/>
      <c r="AH30" s="4941"/>
      <c r="AI30" s="4941"/>
      <c r="AJ30" s="4941"/>
      <c r="AK30" s="6009"/>
      <c r="AM30" s="4808"/>
      <c r="AN30" s="4812"/>
      <c r="AO30" s="4812"/>
      <c r="AP30" s="4812"/>
      <c r="AQ30" s="4812"/>
      <c r="AR30" s="4812"/>
      <c r="AS30" s="4812"/>
      <c r="AT30" s="4812"/>
      <c r="AU30" s="4812"/>
      <c r="AV30" s="4812"/>
      <c r="AW30" s="4812"/>
      <c r="AX30" s="4812"/>
      <c r="AY30" s="4812"/>
      <c r="AZ30" s="4812"/>
      <c r="BA30" s="4812"/>
      <c r="BB30" s="4812"/>
      <c r="BC30" s="4812"/>
      <c r="BD30" s="4812"/>
      <c r="BE30" s="4812"/>
      <c r="BF30" s="4812"/>
      <c r="BG30" s="4812"/>
      <c r="BH30" s="4812"/>
      <c r="BI30" s="4812"/>
      <c r="BJ30" s="4812"/>
      <c r="BK30" s="4812"/>
      <c r="BL30" s="4812"/>
      <c r="BM30" s="4812"/>
      <c r="BN30" s="4812"/>
      <c r="BO30" s="4812"/>
      <c r="BP30" s="4812"/>
      <c r="BQ30" s="4812"/>
      <c r="BR30" s="2629"/>
    </row>
    <row r="31" spans="1:70" ht="14.1" customHeight="1">
      <c r="A31" s="367"/>
      <c r="B31" s="1827"/>
      <c r="C31" s="1827" t="s">
        <v>2224</v>
      </c>
      <c r="D31" s="2258"/>
      <c r="E31" s="1828"/>
      <c r="F31" s="1828"/>
      <c r="G31" s="1834"/>
      <c r="H31" s="2262"/>
      <c r="I31" s="2262"/>
      <c r="J31" s="2262"/>
      <c r="K31" s="2262"/>
      <c r="L31" s="2262"/>
      <c r="M31" s="2262"/>
      <c r="N31" s="2260"/>
      <c r="O31" s="2262"/>
      <c r="P31" s="2257"/>
      <c r="Q31" s="2257"/>
      <c r="R31" s="2257"/>
      <c r="S31" s="2260"/>
      <c r="T31" s="2266"/>
      <c r="U31" s="2266"/>
      <c r="V31" s="2266"/>
      <c r="W31" s="2266"/>
      <c r="X31" s="2266"/>
      <c r="Y31" s="1835"/>
      <c r="Z31" s="1821"/>
      <c r="AA31" s="4941"/>
      <c r="AB31" s="4941"/>
      <c r="AC31" s="4941"/>
      <c r="AD31" s="4941"/>
      <c r="AE31" s="4941"/>
      <c r="AF31" s="4941"/>
      <c r="AG31" s="4941"/>
      <c r="AH31" s="4941"/>
      <c r="AI31" s="4941"/>
      <c r="AJ31" s="4941"/>
      <c r="AK31" s="6009"/>
      <c r="AM31" s="4808"/>
      <c r="AN31" s="4812"/>
      <c r="AO31" s="4812"/>
      <c r="AP31" s="4812"/>
      <c r="AQ31" s="4812"/>
      <c r="AR31" s="4812"/>
      <c r="AS31" s="4812"/>
      <c r="AT31" s="4812"/>
      <c r="AU31" s="4812"/>
      <c r="AV31" s="4812"/>
      <c r="AW31" s="4812"/>
      <c r="AX31" s="4812"/>
      <c r="AY31" s="4812"/>
      <c r="AZ31" s="4812"/>
      <c r="BA31" s="4812"/>
      <c r="BB31" s="4812"/>
      <c r="BC31" s="4812"/>
      <c r="BD31" s="4812"/>
      <c r="BE31" s="4812"/>
      <c r="BF31" s="4812"/>
      <c r="BG31" s="4812"/>
      <c r="BH31" s="4812"/>
      <c r="BI31" s="4812"/>
      <c r="BJ31" s="4812"/>
      <c r="BK31" s="4812"/>
      <c r="BL31" s="4812"/>
      <c r="BM31" s="4812"/>
      <c r="BN31" s="4812"/>
      <c r="BO31" s="4812"/>
      <c r="BP31" s="4812"/>
      <c r="BQ31" s="4812"/>
      <c r="BR31" s="2629"/>
    </row>
    <row r="32" spans="1:70" ht="14.1" customHeight="1">
      <c r="A32" s="208"/>
      <c r="B32" s="1748"/>
      <c r="C32" s="1748"/>
      <c r="D32" s="1740"/>
      <c r="E32" s="1740"/>
      <c r="F32" s="1748"/>
      <c r="G32" s="1748"/>
      <c r="H32" s="1748"/>
      <c r="I32" s="1748"/>
      <c r="J32" s="1748"/>
      <c r="K32" s="1748"/>
      <c r="L32" s="1748"/>
      <c r="M32" s="1748"/>
      <c r="N32" s="1748"/>
      <c r="O32" s="1748"/>
      <c r="P32" s="1748"/>
      <c r="Q32" s="1748"/>
      <c r="R32" s="1748"/>
      <c r="S32" s="1748"/>
      <c r="T32" s="49"/>
      <c r="U32" s="49"/>
      <c r="V32" s="1748"/>
      <c r="W32" s="49"/>
      <c r="X32" s="49"/>
      <c r="Y32" s="180"/>
      <c r="Z32" s="1821"/>
      <c r="AA32" s="4941"/>
      <c r="AB32" s="4941"/>
      <c r="AC32" s="4941"/>
      <c r="AD32" s="4941"/>
      <c r="AE32" s="4941"/>
      <c r="AF32" s="4941"/>
      <c r="AG32" s="4941"/>
      <c r="AH32" s="4941"/>
      <c r="AI32" s="4941"/>
      <c r="AJ32" s="4941"/>
      <c r="AK32" s="6009"/>
      <c r="AM32" s="4808"/>
      <c r="AN32" s="4812"/>
      <c r="AO32" s="4812"/>
      <c r="AP32" s="4812"/>
      <c r="AQ32" s="4812"/>
      <c r="AR32" s="4812"/>
      <c r="AS32" s="4812"/>
      <c r="AT32" s="4812"/>
      <c r="AU32" s="4812"/>
      <c r="AV32" s="4812"/>
      <c r="AW32" s="4812"/>
      <c r="AX32" s="4812"/>
      <c r="AY32" s="4812"/>
      <c r="AZ32" s="4812"/>
      <c r="BA32" s="4812"/>
      <c r="BB32" s="4812"/>
      <c r="BC32" s="4812"/>
      <c r="BD32" s="4812"/>
      <c r="BE32" s="4812"/>
      <c r="BF32" s="4812"/>
      <c r="BG32" s="4812"/>
      <c r="BH32" s="4812"/>
      <c r="BI32" s="4812"/>
      <c r="BJ32" s="4812"/>
      <c r="BK32" s="4812"/>
      <c r="BL32" s="4812"/>
      <c r="BM32" s="4812"/>
      <c r="BN32" s="4812"/>
      <c r="BO32" s="4812"/>
      <c r="BP32" s="4812"/>
      <c r="BQ32" s="4812"/>
      <c r="BR32" s="2629"/>
    </row>
    <row r="33" spans="1:70" ht="14.1" customHeight="1">
      <c r="A33" s="208"/>
      <c r="B33" s="1740"/>
      <c r="C33" s="1740"/>
      <c r="D33" s="1748"/>
      <c r="E33" s="1740"/>
      <c r="F33" s="1740"/>
      <c r="G33" s="1740"/>
      <c r="H33" s="1740"/>
      <c r="I33" s="1740"/>
      <c r="J33" s="1740"/>
      <c r="K33" s="1740"/>
      <c r="L33" s="1740"/>
      <c r="M33" s="1740"/>
      <c r="N33" s="1740"/>
      <c r="O33" s="1740"/>
      <c r="P33" s="1740"/>
      <c r="Q33" s="1740"/>
      <c r="R33" s="1740"/>
      <c r="S33" s="1740"/>
      <c r="T33" s="1740"/>
      <c r="U33" s="1740"/>
      <c r="V33" s="1740"/>
      <c r="W33" s="1740"/>
      <c r="X33" s="1740"/>
      <c r="Y33" s="209"/>
      <c r="Z33" s="1821"/>
      <c r="AA33" s="1822"/>
      <c r="AB33" s="1822"/>
      <c r="AC33" s="1822"/>
      <c r="AD33" s="1822"/>
      <c r="AE33" s="1822"/>
      <c r="AF33" s="1822"/>
      <c r="AG33" s="1822"/>
      <c r="AH33" s="1822"/>
      <c r="AI33" s="1822"/>
      <c r="AJ33" s="1822"/>
      <c r="AK33" s="1823"/>
      <c r="AM33" s="5997"/>
      <c r="AN33" s="5998"/>
      <c r="AO33" s="5998"/>
      <c r="AP33" s="5998"/>
      <c r="AQ33" s="5998"/>
      <c r="AR33" s="5998"/>
      <c r="AS33" s="5998"/>
      <c r="AT33" s="5998"/>
      <c r="AU33" s="5998"/>
      <c r="AV33" s="5998"/>
      <c r="AW33" s="5998"/>
      <c r="AX33" s="5998"/>
      <c r="AY33" s="5998"/>
      <c r="AZ33" s="5998"/>
      <c r="BA33" s="5998"/>
      <c r="BB33" s="5998"/>
      <c r="BC33" s="5998"/>
      <c r="BD33" s="5998"/>
      <c r="BE33" s="5998"/>
      <c r="BF33" s="5998"/>
      <c r="BG33" s="5998"/>
      <c r="BH33" s="5998"/>
      <c r="BI33" s="5998"/>
      <c r="BJ33" s="5998"/>
      <c r="BK33" s="5998"/>
      <c r="BL33" s="5998"/>
      <c r="BM33" s="5998"/>
      <c r="BN33" s="5998"/>
      <c r="BO33" s="5998"/>
      <c r="BP33" s="5998"/>
      <c r="BQ33" s="5998"/>
      <c r="BR33" s="2630"/>
    </row>
    <row r="34" spans="1:70" ht="14.1" customHeight="1">
      <c r="A34" s="208"/>
      <c r="B34" s="1828" t="s">
        <v>1297</v>
      </c>
      <c r="C34" s="1828"/>
      <c r="D34" s="1748"/>
      <c r="E34" s="1748"/>
      <c r="F34" s="1748"/>
      <c r="G34" s="1748"/>
      <c r="H34" s="1748"/>
      <c r="I34" s="1748"/>
      <c r="J34" s="1748"/>
      <c r="K34" s="1748"/>
      <c r="L34" s="1748"/>
      <c r="M34" s="1748"/>
      <c r="N34" s="1748"/>
      <c r="O34" s="1748"/>
      <c r="P34" s="1748"/>
      <c r="Q34" s="1748"/>
      <c r="R34" s="1748"/>
      <c r="S34" s="1748"/>
      <c r="T34" s="49"/>
      <c r="U34" s="49"/>
      <c r="V34" s="1748"/>
      <c r="W34" s="49"/>
      <c r="X34" s="49"/>
      <c r="Y34" s="180"/>
      <c r="Z34" s="228" t="s">
        <v>490</v>
      </c>
      <c r="AA34" s="2975" t="s">
        <v>1367</v>
      </c>
      <c r="AB34" s="2975"/>
      <c r="AC34" s="2975"/>
      <c r="AD34" s="2975"/>
      <c r="AE34" s="2975"/>
      <c r="AF34" s="2975"/>
      <c r="AG34" s="2975"/>
      <c r="AH34" s="2975"/>
      <c r="AI34" s="2975"/>
      <c r="AJ34" s="2975"/>
      <c r="AK34" s="3121"/>
    </row>
    <row r="35" spans="1:70" ht="14.1" customHeight="1">
      <c r="A35" s="212"/>
      <c r="B35" s="1740" t="s">
        <v>491</v>
      </c>
      <c r="C35" s="1740"/>
      <c r="D35" s="1834"/>
      <c r="E35" s="1828"/>
      <c r="F35" s="1828"/>
      <c r="G35" s="1828"/>
      <c r="H35" s="1828"/>
      <c r="I35" s="1828"/>
      <c r="J35" s="1828"/>
      <c r="K35" s="1828"/>
      <c r="L35" s="1828"/>
      <c r="M35" s="1828"/>
      <c r="N35" s="1753"/>
      <c r="O35" s="1753"/>
      <c r="P35" s="1753"/>
      <c r="Q35" s="49"/>
      <c r="R35" s="49"/>
      <c r="S35" s="49"/>
      <c r="T35" s="49"/>
      <c r="U35" s="49"/>
      <c r="V35" s="49"/>
      <c r="W35" s="49"/>
      <c r="X35" s="1748"/>
      <c r="Y35" s="180"/>
      <c r="Z35" s="228"/>
      <c r="AA35" s="2975"/>
      <c r="AB35" s="2975"/>
      <c r="AC35" s="2975"/>
      <c r="AD35" s="2975"/>
      <c r="AE35" s="2975"/>
      <c r="AF35" s="2975"/>
      <c r="AG35" s="2975"/>
      <c r="AH35" s="2975"/>
      <c r="AI35" s="2975"/>
      <c r="AJ35" s="2975"/>
      <c r="AK35" s="3121"/>
      <c r="AM35" s="761" t="s">
        <v>1369</v>
      </c>
      <c r="AN35" s="361"/>
      <c r="AO35" s="361"/>
      <c r="AP35" s="361"/>
      <c r="AQ35" s="361"/>
      <c r="AR35" s="361"/>
      <c r="AS35" s="361"/>
      <c r="AT35" s="361"/>
      <c r="AU35" s="361"/>
      <c r="AV35" s="361"/>
      <c r="AW35" s="361"/>
      <c r="AX35" s="361"/>
      <c r="AY35" s="361"/>
      <c r="AZ35" s="361"/>
      <c r="BA35" s="361"/>
      <c r="BB35" s="361"/>
      <c r="BC35" s="361"/>
      <c r="BD35" s="361"/>
      <c r="BE35" s="361"/>
      <c r="BF35" s="361"/>
      <c r="BG35" s="361"/>
      <c r="BH35" s="361"/>
      <c r="BI35" s="361"/>
      <c r="BJ35" s="361"/>
      <c r="BK35" s="361"/>
      <c r="BL35" s="361"/>
      <c r="BM35" s="361"/>
      <c r="BN35" s="361"/>
      <c r="BO35" s="361"/>
      <c r="BP35" s="361"/>
      <c r="BQ35" s="361"/>
      <c r="BR35" s="362"/>
    </row>
    <row r="36" spans="1:70" ht="14.1" customHeight="1">
      <c r="A36" s="212"/>
      <c r="B36" s="1740"/>
      <c r="C36" s="6014"/>
      <c r="D36" s="6014"/>
      <c r="E36" s="6014"/>
      <c r="F36" s="6014"/>
      <c r="G36" s="6014"/>
      <c r="H36" s="6014"/>
      <c r="I36" s="6014"/>
      <c r="J36" s="6014"/>
      <c r="K36" s="6014"/>
      <c r="L36" s="6014"/>
      <c r="M36" s="6014"/>
      <c r="N36" s="6014"/>
      <c r="O36" s="1753" t="s">
        <v>492</v>
      </c>
      <c r="P36" s="4709"/>
      <c r="Q36" s="4709"/>
      <c r="R36" s="4709"/>
      <c r="S36" s="4709"/>
      <c r="T36" s="4709"/>
      <c r="U36" s="4709"/>
      <c r="V36" s="4709"/>
      <c r="W36" s="4709"/>
      <c r="X36" s="4709"/>
      <c r="Y36" s="180" t="s">
        <v>493</v>
      </c>
      <c r="Z36" s="191"/>
      <c r="AA36" s="2975"/>
      <c r="AB36" s="2975"/>
      <c r="AC36" s="2975"/>
      <c r="AD36" s="2975"/>
      <c r="AE36" s="2975"/>
      <c r="AF36" s="2975"/>
      <c r="AG36" s="2975"/>
      <c r="AH36" s="2975"/>
      <c r="AI36" s="2975"/>
      <c r="AJ36" s="2975"/>
      <c r="AK36" s="3121"/>
      <c r="AL36" s="299"/>
      <c r="AM36" s="6028" t="s">
        <v>1370</v>
      </c>
      <c r="AN36" s="4823"/>
      <c r="AO36" s="4823"/>
      <c r="AP36" s="4823"/>
      <c r="AQ36" s="4823"/>
      <c r="AR36" s="4823"/>
      <c r="AS36" s="4823"/>
      <c r="AT36" s="4823"/>
      <c r="AU36" s="4823"/>
      <c r="AV36" s="4823"/>
      <c r="AW36" s="4823"/>
      <c r="AX36" s="4823"/>
      <c r="AY36" s="4823"/>
      <c r="AZ36" s="4823"/>
      <c r="BA36" s="4823"/>
      <c r="BB36" s="4823"/>
      <c r="BC36" s="4823"/>
      <c r="BD36" s="4823"/>
      <c r="BE36" s="4823"/>
      <c r="BF36" s="4823"/>
      <c r="BG36" s="4823"/>
      <c r="BH36" s="4823"/>
      <c r="BI36" s="4823"/>
      <c r="BJ36" s="4823"/>
      <c r="BK36" s="4823"/>
      <c r="BL36" s="4823"/>
      <c r="BM36" s="4823"/>
      <c r="BN36" s="4823"/>
      <c r="BO36" s="4823"/>
      <c r="BP36" s="4823"/>
      <c r="BQ36" s="4823"/>
      <c r="BR36" s="6029"/>
    </row>
    <row r="37" spans="1:70" ht="14.1" customHeight="1">
      <c r="A37" s="212"/>
      <c r="B37" s="1827" t="s">
        <v>2094</v>
      </c>
      <c r="C37" s="1827"/>
      <c r="D37" s="1827"/>
      <c r="E37" s="1834"/>
      <c r="F37" s="1834"/>
      <c r="G37" s="1903"/>
      <c r="H37" s="1903"/>
      <c r="I37" s="1903"/>
      <c r="J37" s="1903"/>
      <c r="K37" s="1903"/>
      <c r="L37" s="1903"/>
      <c r="M37" s="1903"/>
      <c r="N37" s="1880"/>
      <c r="O37" s="1736"/>
      <c r="P37" s="1753"/>
      <c r="Q37" s="49"/>
      <c r="R37" s="49"/>
      <c r="S37" s="49"/>
      <c r="T37" s="49"/>
      <c r="U37" s="49"/>
      <c r="V37" s="49"/>
      <c r="W37" s="49"/>
      <c r="X37" s="1748"/>
      <c r="Y37" s="209"/>
      <c r="Z37" s="191"/>
      <c r="AA37" s="191"/>
      <c r="AB37" s="191"/>
      <c r="AC37" s="191"/>
      <c r="AD37" s="191"/>
      <c r="AE37" s="191"/>
      <c r="AF37" s="191"/>
      <c r="AG37" s="191"/>
      <c r="AH37" s="191"/>
      <c r="AI37" s="191"/>
      <c r="AJ37" s="191"/>
      <c r="AK37" s="211"/>
      <c r="AL37" s="299"/>
      <c r="AM37" s="6028"/>
      <c r="AN37" s="4823"/>
      <c r="AO37" s="4823"/>
      <c r="AP37" s="4823"/>
      <c r="AQ37" s="4823"/>
      <c r="AR37" s="4823"/>
      <c r="AS37" s="4823"/>
      <c r="AT37" s="4823"/>
      <c r="AU37" s="4823"/>
      <c r="AV37" s="4823"/>
      <c r="AW37" s="4823"/>
      <c r="AX37" s="4823"/>
      <c r="AY37" s="4823"/>
      <c r="AZ37" s="4823"/>
      <c r="BA37" s="4823"/>
      <c r="BB37" s="4823"/>
      <c r="BC37" s="4823"/>
      <c r="BD37" s="4823"/>
      <c r="BE37" s="4823"/>
      <c r="BF37" s="4823"/>
      <c r="BG37" s="4823"/>
      <c r="BH37" s="4823"/>
      <c r="BI37" s="4823"/>
      <c r="BJ37" s="4823"/>
      <c r="BK37" s="4823"/>
      <c r="BL37" s="4823"/>
      <c r="BM37" s="4823"/>
      <c r="BN37" s="4823"/>
      <c r="BO37" s="4823"/>
      <c r="BP37" s="4823"/>
      <c r="BQ37" s="4823"/>
      <c r="BR37" s="6029"/>
    </row>
    <row r="38" spans="1:70" ht="14.1" customHeight="1">
      <c r="A38" s="212"/>
      <c r="B38" s="1740"/>
      <c r="C38" s="1740"/>
      <c r="D38" s="1740"/>
      <c r="E38" s="1740"/>
      <c r="F38" s="1740"/>
      <c r="G38" s="1753"/>
      <c r="H38" s="1753"/>
      <c r="I38" s="1753"/>
      <c r="J38" s="1753"/>
      <c r="K38" s="1753"/>
      <c r="L38" s="1753"/>
      <c r="M38" s="1753"/>
      <c r="N38" s="1755"/>
      <c r="O38" s="1755"/>
      <c r="P38" s="1755"/>
      <c r="Q38" s="1755"/>
      <c r="R38" s="1755"/>
      <c r="S38" s="1755"/>
      <c r="T38" s="1755"/>
      <c r="U38" s="1755"/>
      <c r="V38" s="1755"/>
      <c r="W38" s="1755"/>
      <c r="X38" s="1748"/>
      <c r="Y38" s="209"/>
      <c r="Z38" s="228"/>
      <c r="AA38" s="1750"/>
      <c r="AB38" s="352"/>
      <c r="AC38" s="352"/>
      <c r="AD38" s="352"/>
      <c r="AE38" s="352"/>
      <c r="AF38" s="352"/>
      <c r="AG38" s="352"/>
      <c r="AH38" s="352"/>
      <c r="AI38" s="352"/>
      <c r="AJ38" s="352"/>
      <c r="AK38" s="360"/>
      <c r="AL38" s="299"/>
      <c r="AM38" s="6028"/>
      <c r="AN38" s="4823"/>
      <c r="AO38" s="4823"/>
      <c r="AP38" s="4823"/>
      <c r="AQ38" s="4823"/>
      <c r="AR38" s="4823"/>
      <c r="AS38" s="4823"/>
      <c r="AT38" s="4823"/>
      <c r="AU38" s="4823"/>
      <c r="AV38" s="4823"/>
      <c r="AW38" s="4823"/>
      <c r="AX38" s="4823"/>
      <c r="AY38" s="4823"/>
      <c r="AZ38" s="4823"/>
      <c r="BA38" s="4823"/>
      <c r="BB38" s="4823"/>
      <c r="BC38" s="4823"/>
      <c r="BD38" s="4823"/>
      <c r="BE38" s="4823"/>
      <c r="BF38" s="4823"/>
      <c r="BG38" s="4823"/>
      <c r="BH38" s="4823"/>
      <c r="BI38" s="4823"/>
      <c r="BJ38" s="4823"/>
      <c r="BK38" s="4823"/>
      <c r="BL38" s="4823"/>
      <c r="BM38" s="4823"/>
      <c r="BN38" s="4823"/>
      <c r="BO38" s="4823"/>
      <c r="BP38" s="4823"/>
      <c r="BQ38" s="4823"/>
      <c r="BR38" s="6029"/>
    </row>
    <row r="39" spans="1:70" ht="14.1" customHeight="1">
      <c r="A39" s="212"/>
      <c r="B39" s="1827" t="s">
        <v>1178</v>
      </c>
      <c r="C39" s="1827"/>
      <c r="D39" s="1828"/>
      <c r="E39" s="1828"/>
      <c r="F39" s="1834"/>
      <c r="G39" s="1753"/>
      <c r="H39" s="1753"/>
      <c r="I39" s="1753"/>
      <c r="J39" s="1753"/>
      <c r="K39" s="1753"/>
      <c r="L39" s="1753"/>
      <c r="M39" s="1748"/>
      <c r="N39" s="1753"/>
      <c r="O39" s="1736"/>
      <c r="P39" s="1736"/>
      <c r="Q39" s="1736"/>
      <c r="R39" s="1748"/>
      <c r="S39" s="1755"/>
      <c r="T39" s="1755"/>
      <c r="U39" s="1755"/>
      <c r="V39" s="1755"/>
      <c r="W39" s="1755"/>
      <c r="X39" s="5"/>
      <c r="Y39" s="209"/>
      <c r="Z39" s="312"/>
      <c r="AA39" s="1740"/>
      <c r="AB39" s="1740"/>
      <c r="AC39" s="1740"/>
      <c r="AD39" s="1740"/>
      <c r="AE39" s="1740"/>
      <c r="AF39" s="1740"/>
      <c r="AG39" s="1740"/>
      <c r="AH39" s="1740"/>
      <c r="AI39" s="1740"/>
      <c r="AJ39" s="1740"/>
      <c r="AK39" s="211"/>
      <c r="AL39" s="299"/>
      <c r="AM39" s="6028"/>
      <c r="AN39" s="4823"/>
      <c r="AO39" s="4823"/>
      <c r="AP39" s="4823"/>
      <c r="AQ39" s="4823"/>
      <c r="AR39" s="4823"/>
      <c r="AS39" s="4823"/>
      <c r="AT39" s="4823"/>
      <c r="AU39" s="4823"/>
      <c r="AV39" s="4823"/>
      <c r="AW39" s="4823"/>
      <c r="AX39" s="4823"/>
      <c r="AY39" s="4823"/>
      <c r="AZ39" s="4823"/>
      <c r="BA39" s="4823"/>
      <c r="BB39" s="4823"/>
      <c r="BC39" s="4823"/>
      <c r="BD39" s="4823"/>
      <c r="BE39" s="4823"/>
      <c r="BF39" s="4823"/>
      <c r="BG39" s="4823"/>
      <c r="BH39" s="4823"/>
      <c r="BI39" s="4823"/>
      <c r="BJ39" s="4823"/>
      <c r="BK39" s="4823"/>
      <c r="BL39" s="4823"/>
      <c r="BM39" s="4823"/>
      <c r="BN39" s="4823"/>
      <c r="BO39" s="4823"/>
      <c r="BP39" s="4823"/>
      <c r="BQ39" s="4823"/>
      <c r="BR39" s="6029"/>
    </row>
    <row r="40" spans="1:70" ht="14.1" customHeight="1">
      <c r="A40" s="212"/>
      <c r="B40" s="1827"/>
      <c r="C40" s="1827"/>
      <c r="D40" s="1828"/>
      <c r="E40" s="1828"/>
      <c r="F40" s="1834"/>
      <c r="G40" s="1753"/>
      <c r="H40" s="1753"/>
      <c r="I40" s="1753"/>
      <c r="J40" s="1753"/>
      <c r="K40" s="1753"/>
      <c r="L40" s="1753"/>
      <c r="M40" s="1748"/>
      <c r="N40" s="1753"/>
      <c r="O40" s="1736"/>
      <c r="P40" s="1736"/>
      <c r="Q40" s="1736"/>
      <c r="R40" s="1748"/>
      <c r="S40" s="1755"/>
      <c r="T40" s="1755"/>
      <c r="U40" s="1755"/>
      <c r="V40" s="1755"/>
      <c r="W40" s="1755"/>
      <c r="X40" s="5"/>
      <c r="Y40" s="209"/>
      <c r="Z40" s="312"/>
      <c r="AA40" s="1740"/>
      <c r="AB40" s="1740"/>
      <c r="AC40" s="1740"/>
      <c r="AD40" s="1740"/>
      <c r="AE40" s="1740"/>
      <c r="AF40" s="1740"/>
      <c r="AG40" s="1740"/>
      <c r="AH40" s="1740"/>
      <c r="AI40" s="1740"/>
      <c r="AJ40" s="1740"/>
      <c r="AK40" s="211"/>
      <c r="AL40" s="299"/>
      <c r="AM40" s="6028"/>
      <c r="AN40" s="4823"/>
      <c r="AO40" s="4823"/>
      <c r="AP40" s="4823"/>
      <c r="AQ40" s="4823"/>
      <c r="AR40" s="4823"/>
      <c r="AS40" s="4823"/>
      <c r="AT40" s="4823"/>
      <c r="AU40" s="4823"/>
      <c r="AV40" s="4823"/>
      <c r="AW40" s="4823"/>
      <c r="AX40" s="4823"/>
      <c r="AY40" s="4823"/>
      <c r="AZ40" s="4823"/>
      <c r="BA40" s="4823"/>
      <c r="BB40" s="4823"/>
      <c r="BC40" s="4823"/>
      <c r="BD40" s="4823"/>
      <c r="BE40" s="4823"/>
      <c r="BF40" s="4823"/>
      <c r="BG40" s="4823"/>
      <c r="BH40" s="4823"/>
      <c r="BI40" s="4823"/>
      <c r="BJ40" s="4823"/>
      <c r="BK40" s="4823"/>
      <c r="BL40" s="4823"/>
      <c r="BM40" s="4823"/>
      <c r="BN40" s="4823"/>
      <c r="BO40" s="4823"/>
      <c r="BP40" s="4823"/>
      <c r="BQ40" s="4823"/>
      <c r="BR40" s="6029"/>
    </row>
    <row r="41" spans="1:70" ht="14.1" customHeight="1">
      <c r="A41" s="212"/>
      <c r="B41" s="1828"/>
      <c r="C41" s="1828"/>
      <c r="D41" s="1828"/>
      <c r="E41" s="1828"/>
      <c r="F41" s="1834"/>
      <c r="G41" s="1753"/>
      <c r="H41" s="1753"/>
      <c r="I41" s="1753"/>
      <c r="J41" s="1753"/>
      <c r="K41" s="1753"/>
      <c r="L41" s="1753"/>
      <c r="M41" s="1748"/>
      <c r="N41" s="1753"/>
      <c r="O41" s="1736"/>
      <c r="P41" s="1736"/>
      <c r="Q41" s="1736"/>
      <c r="R41" s="1748"/>
      <c r="S41" s="1755"/>
      <c r="T41" s="1755"/>
      <c r="U41" s="1755"/>
      <c r="V41" s="1755"/>
      <c r="W41" s="1755"/>
      <c r="X41" s="5"/>
      <c r="Y41" s="1740"/>
      <c r="Z41" s="1836" t="s">
        <v>1975</v>
      </c>
      <c r="AA41" s="2975" t="s">
        <v>1976</v>
      </c>
      <c r="AB41" s="2975"/>
      <c r="AC41" s="2975"/>
      <c r="AD41" s="2975"/>
      <c r="AE41" s="2975"/>
      <c r="AF41" s="2975"/>
      <c r="AG41" s="2975"/>
      <c r="AH41" s="2975"/>
      <c r="AI41" s="2975"/>
      <c r="AJ41" s="2975"/>
      <c r="AK41" s="3121"/>
      <c r="AL41" s="299"/>
      <c r="AM41" s="6028"/>
      <c r="AN41" s="4823"/>
      <c r="AO41" s="4823"/>
      <c r="AP41" s="4823"/>
      <c r="AQ41" s="4823"/>
      <c r="AR41" s="4823"/>
      <c r="AS41" s="4823"/>
      <c r="AT41" s="4823"/>
      <c r="AU41" s="4823"/>
      <c r="AV41" s="4823"/>
      <c r="AW41" s="4823"/>
      <c r="AX41" s="4823"/>
      <c r="AY41" s="4823"/>
      <c r="AZ41" s="4823"/>
      <c r="BA41" s="4823"/>
      <c r="BB41" s="4823"/>
      <c r="BC41" s="4823"/>
      <c r="BD41" s="4823"/>
      <c r="BE41" s="4823"/>
      <c r="BF41" s="4823"/>
      <c r="BG41" s="4823"/>
      <c r="BH41" s="4823"/>
      <c r="BI41" s="4823"/>
      <c r="BJ41" s="4823"/>
      <c r="BK41" s="4823"/>
      <c r="BL41" s="4823"/>
      <c r="BM41" s="4823"/>
      <c r="BN41" s="4823"/>
      <c r="BO41" s="4823"/>
      <c r="BP41" s="4823"/>
      <c r="BQ41" s="4823"/>
      <c r="BR41" s="6029"/>
    </row>
    <row r="42" spans="1:70" ht="14.1" customHeight="1">
      <c r="A42" s="212"/>
      <c r="B42" s="1827" t="s">
        <v>2225</v>
      </c>
      <c r="C42" s="1827"/>
      <c r="D42" s="1828"/>
      <c r="E42" s="1828"/>
      <c r="F42" s="1834"/>
      <c r="G42" s="1753"/>
      <c r="H42" s="1753"/>
      <c r="I42" s="1753"/>
      <c r="J42" s="1753"/>
      <c r="K42" s="1753"/>
      <c r="L42" s="1753"/>
      <c r="M42" s="1748"/>
      <c r="N42" s="1753"/>
      <c r="O42" s="1736"/>
      <c r="P42" s="1736"/>
      <c r="Q42" s="1736"/>
      <c r="R42" s="1748"/>
      <c r="S42" s="1755"/>
      <c r="T42" s="1755"/>
      <c r="U42" s="1755"/>
      <c r="V42" s="1755"/>
      <c r="W42" s="1755"/>
      <c r="X42" s="5"/>
      <c r="Y42" s="1740"/>
      <c r="Z42" s="1836"/>
      <c r="AA42" s="2975"/>
      <c r="AB42" s="2975"/>
      <c r="AC42" s="2975"/>
      <c r="AD42" s="2975"/>
      <c r="AE42" s="2975"/>
      <c r="AF42" s="2975"/>
      <c r="AG42" s="2975"/>
      <c r="AH42" s="2975"/>
      <c r="AI42" s="2975"/>
      <c r="AJ42" s="2975"/>
      <c r="AK42" s="3121"/>
      <c r="AL42" s="299"/>
      <c r="AM42" s="6028"/>
      <c r="AN42" s="4823"/>
      <c r="AO42" s="4823"/>
      <c r="AP42" s="4823"/>
      <c r="AQ42" s="4823"/>
      <c r="AR42" s="4823"/>
      <c r="AS42" s="4823"/>
      <c r="AT42" s="4823"/>
      <c r="AU42" s="4823"/>
      <c r="AV42" s="4823"/>
      <c r="AW42" s="4823"/>
      <c r="AX42" s="4823"/>
      <c r="AY42" s="4823"/>
      <c r="AZ42" s="4823"/>
      <c r="BA42" s="4823"/>
      <c r="BB42" s="4823"/>
      <c r="BC42" s="4823"/>
      <c r="BD42" s="4823"/>
      <c r="BE42" s="4823"/>
      <c r="BF42" s="4823"/>
      <c r="BG42" s="4823"/>
      <c r="BH42" s="4823"/>
      <c r="BI42" s="4823"/>
      <c r="BJ42" s="4823"/>
      <c r="BK42" s="4823"/>
      <c r="BL42" s="4823"/>
      <c r="BM42" s="4823"/>
      <c r="BN42" s="4823"/>
      <c r="BO42" s="4823"/>
      <c r="BP42" s="4823"/>
      <c r="BQ42" s="4823"/>
      <c r="BR42" s="6029"/>
    </row>
    <row r="43" spans="1:70" ht="14.1" customHeight="1">
      <c r="A43" s="212"/>
      <c r="B43" s="1827"/>
      <c r="C43" s="1827" t="s">
        <v>2224</v>
      </c>
      <c r="D43" s="1828"/>
      <c r="E43" s="1828"/>
      <c r="F43" s="1834"/>
      <c r="G43" s="2262"/>
      <c r="H43" s="2262"/>
      <c r="I43" s="2262"/>
      <c r="J43" s="2262"/>
      <c r="K43" s="2262"/>
      <c r="L43" s="2262"/>
      <c r="M43" s="2260"/>
      <c r="N43" s="2262"/>
      <c r="O43" s="2257"/>
      <c r="P43" s="2257"/>
      <c r="Q43" s="2257"/>
      <c r="R43" s="2260"/>
      <c r="S43" s="2266"/>
      <c r="T43" s="2266"/>
      <c r="U43" s="2266"/>
      <c r="V43" s="2266"/>
      <c r="W43" s="2266"/>
      <c r="X43" s="5"/>
      <c r="Y43" s="2258"/>
      <c r="Z43" s="1836"/>
      <c r="AA43" s="2975"/>
      <c r="AB43" s="2975"/>
      <c r="AC43" s="2975"/>
      <c r="AD43" s="2975"/>
      <c r="AE43" s="2975"/>
      <c r="AF43" s="2975"/>
      <c r="AG43" s="2975"/>
      <c r="AH43" s="2975"/>
      <c r="AI43" s="2975"/>
      <c r="AJ43" s="2975"/>
      <c r="AK43" s="3121"/>
      <c r="AL43" s="299"/>
      <c r="AM43" s="6028"/>
      <c r="AN43" s="4823"/>
      <c r="AO43" s="4823"/>
      <c r="AP43" s="4823"/>
      <c r="AQ43" s="4823"/>
      <c r="AR43" s="4823"/>
      <c r="AS43" s="4823"/>
      <c r="AT43" s="4823"/>
      <c r="AU43" s="4823"/>
      <c r="AV43" s="4823"/>
      <c r="AW43" s="4823"/>
      <c r="AX43" s="4823"/>
      <c r="AY43" s="4823"/>
      <c r="AZ43" s="4823"/>
      <c r="BA43" s="4823"/>
      <c r="BB43" s="4823"/>
      <c r="BC43" s="4823"/>
      <c r="BD43" s="4823"/>
      <c r="BE43" s="4823"/>
      <c r="BF43" s="4823"/>
      <c r="BG43" s="4823"/>
      <c r="BH43" s="4823"/>
      <c r="BI43" s="4823"/>
      <c r="BJ43" s="4823"/>
      <c r="BK43" s="4823"/>
      <c r="BL43" s="4823"/>
      <c r="BM43" s="4823"/>
      <c r="BN43" s="4823"/>
      <c r="BO43" s="4823"/>
      <c r="BP43" s="4823"/>
      <c r="BQ43" s="4823"/>
      <c r="BR43" s="6029"/>
    </row>
    <row r="44" spans="1:70" ht="14.1" customHeight="1">
      <c r="A44" s="212"/>
      <c r="B44" s="1748"/>
      <c r="C44" s="1748"/>
      <c r="D44" s="1748"/>
      <c r="E44" s="1748"/>
      <c r="F44" s="1748"/>
      <c r="G44" s="1748"/>
      <c r="H44" s="1748"/>
      <c r="I44" s="1748"/>
      <c r="J44" s="1748"/>
      <c r="K44" s="1748"/>
      <c r="L44" s="1748"/>
      <c r="M44" s="1748"/>
      <c r="N44" s="1748"/>
      <c r="O44" s="1748"/>
      <c r="P44" s="1748"/>
      <c r="Q44" s="1748"/>
      <c r="R44" s="1748"/>
      <c r="S44" s="49"/>
      <c r="T44" s="49"/>
      <c r="U44" s="1748"/>
      <c r="V44" s="49"/>
      <c r="W44" s="49"/>
      <c r="X44" s="1748"/>
      <c r="Y44" s="1740"/>
      <c r="Z44" s="1836"/>
      <c r="AA44" s="2975"/>
      <c r="AB44" s="2975"/>
      <c r="AC44" s="2975"/>
      <c r="AD44" s="2975"/>
      <c r="AE44" s="2975"/>
      <c r="AF44" s="2975"/>
      <c r="AG44" s="2975"/>
      <c r="AH44" s="2975"/>
      <c r="AI44" s="2975"/>
      <c r="AJ44" s="2975"/>
      <c r="AK44" s="3121"/>
      <c r="AL44" s="299"/>
      <c r="AM44" s="6028"/>
      <c r="AN44" s="4823"/>
      <c r="AO44" s="4823"/>
      <c r="AP44" s="4823"/>
      <c r="AQ44" s="4823"/>
      <c r="AR44" s="4823"/>
      <c r="AS44" s="4823"/>
      <c r="AT44" s="4823"/>
      <c r="AU44" s="4823"/>
      <c r="AV44" s="4823"/>
      <c r="AW44" s="4823"/>
      <c r="AX44" s="4823"/>
      <c r="AY44" s="4823"/>
      <c r="AZ44" s="4823"/>
      <c r="BA44" s="4823"/>
      <c r="BB44" s="4823"/>
      <c r="BC44" s="4823"/>
      <c r="BD44" s="4823"/>
      <c r="BE44" s="4823"/>
      <c r="BF44" s="4823"/>
      <c r="BG44" s="4823"/>
      <c r="BH44" s="4823"/>
      <c r="BI44" s="4823"/>
      <c r="BJ44" s="4823"/>
      <c r="BK44" s="4823"/>
      <c r="BL44" s="4823"/>
      <c r="BM44" s="4823"/>
      <c r="BN44" s="4823"/>
      <c r="BO44" s="4823"/>
      <c r="BP44" s="4823"/>
      <c r="BQ44" s="4823"/>
      <c r="BR44" s="6029"/>
    </row>
    <row r="45" spans="1:70" ht="14.1" customHeight="1">
      <c r="A45" s="212"/>
      <c r="B45" s="1740"/>
      <c r="C45" s="1740"/>
      <c r="D45" s="1740"/>
      <c r="E45" s="1827"/>
      <c r="F45" s="1827"/>
      <c r="G45" s="1827"/>
      <c r="H45" s="1753"/>
      <c r="I45" s="1753"/>
      <c r="J45" s="1753"/>
      <c r="K45" s="1748"/>
      <c r="L45" s="1753"/>
      <c r="M45" s="1753"/>
      <c r="N45" s="1753"/>
      <c r="O45" s="1748"/>
      <c r="P45" s="1753"/>
      <c r="Q45" s="1753"/>
      <c r="R45" s="1753"/>
      <c r="S45" s="1753"/>
      <c r="T45" s="1740"/>
      <c r="U45" s="1740"/>
      <c r="V45" s="1740"/>
      <c r="W45" s="1740"/>
      <c r="X45" s="1748"/>
      <c r="Y45" s="1835"/>
      <c r="Z45" s="5999" t="s">
        <v>1974</v>
      </c>
      <c r="AA45" s="6000"/>
      <c r="AB45" s="6000"/>
      <c r="AC45" s="6000"/>
      <c r="AD45" s="6000"/>
      <c r="AE45" s="6000"/>
      <c r="AF45" s="6000"/>
      <c r="AG45" s="6000"/>
      <c r="AH45" s="6000"/>
      <c r="AI45" s="6000"/>
      <c r="AJ45" s="6000"/>
      <c r="AK45" s="6001"/>
      <c r="AL45" s="299"/>
      <c r="AM45" s="6028"/>
      <c r="AN45" s="4823"/>
      <c r="AO45" s="4823"/>
      <c r="AP45" s="4823"/>
      <c r="AQ45" s="4823"/>
      <c r="AR45" s="4823"/>
      <c r="AS45" s="4823"/>
      <c r="AT45" s="4823"/>
      <c r="AU45" s="4823"/>
      <c r="AV45" s="4823"/>
      <c r="AW45" s="4823"/>
      <c r="AX45" s="4823"/>
      <c r="AY45" s="4823"/>
      <c r="AZ45" s="4823"/>
      <c r="BA45" s="4823"/>
      <c r="BB45" s="4823"/>
      <c r="BC45" s="4823"/>
      <c r="BD45" s="4823"/>
      <c r="BE45" s="4823"/>
      <c r="BF45" s="4823"/>
      <c r="BG45" s="4823"/>
      <c r="BH45" s="4823"/>
      <c r="BI45" s="4823"/>
      <c r="BJ45" s="4823"/>
      <c r="BK45" s="4823"/>
      <c r="BL45" s="4823"/>
      <c r="BM45" s="4823"/>
      <c r="BN45" s="4823"/>
      <c r="BO45" s="4823"/>
      <c r="BP45" s="4823"/>
      <c r="BQ45" s="4823"/>
      <c r="BR45" s="6029"/>
    </row>
    <row r="46" spans="1:70" ht="14.1" customHeight="1">
      <c r="A46" s="212"/>
      <c r="B46" s="2456" t="s">
        <v>2430</v>
      </c>
      <c r="C46" s="1740"/>
      <c r="D46" s="1740"/>
      <c r="E46" s="1740"/>
      <c r="F46" s="1740"/>
      <c r="G46" s="1740"/>
      <c r="H46" s="1740"/>
      <c r="I46" s="1740"/>
      <c r="J46" s="1740"/>
      <c r="K46" s="1740"/>
      <c r="L46" s="1740"/>
      <c r="M46" s="1740"/>
      <c r="N46" s="1740"/>
      <c r="O46" s="1740"/>
      <c r="P46" s="1740"/>
      <c r="Q46" s="1740"/>
      <c r="R46" s="1740"/>
      <c r="S46" s="1740"/>
      <c r="T46" s="1740"/>
      <c r="U46" s="1740"/>
      <c r="V46" s="1740"/>
      <c r="W46" s="1740"/>
      <c r="X46" s="1740"/>
      <c r="Y46" s="209"/>
      <c r="Z46" s="228" t="s">
        <v>12</v>
      </c>
      <c r="AA46" s="2975" t="s">
        <v>1368</v>
      </c>
      <c r="AB46" s="2975"/>
      <c r="AC46" s="2975"/>
      <c r="AD46" s="2975"/>
      <c r="AE46" s="2975"/>
      <c r="AF46" s="2975"/>
      <c r="AG46" s="2975"/>
      <c r="AH46" s="2975"/>
      <c r="AI46" s="2975"/>
      <c r="AJ46" s="2975"/>
      <c r="AK46" s="3121"/>
      <c r="AM46" s="6028"/>
      <c r="AN46" s="4823"/>
      <c r="AO46" s="4823"/>
      <c r="AP46" s="4823"/>
      <c r="AQ46" s="4823"/>
      <c r="AR46" s="4823"/>
      <c r="AS46" s="4823"/>
      <c r="AT46" s="4823"/>
      <c r="AU46" s="4823"/>
      <c r="AV46" s="4823"/>
      <c r="AW46" s="4823"/>
      <c r="AX46" s="4823"/>
      <c r="AY46" s="4823"/>
      <c r="AZ46" s="4823"/>
      <c r="BA46" s="4823"/>
      <c r="BB46" s="4823"/>
      <c r="BC46" s="4823"/>
      <c r="BD46" s="4823"/>
      <c r="BE46" s="4823"/>
      <c r="BF46" s="4823"/>
      <c r="BG46" s="4823"/>
      <c r="BH46" s="4823"/>
      <c r="BI46" s="4823"/>
      <c r="BJ46" s="4823"/>
      <c r="BK46" s="4823"/>
      <c r="BL46" s="4823"/>
      <c r="BM46" s="4823"/>
      <c r="BN46" s="4823"/>
      <c r="BO46" s="4823"/>
      <c r="BP46" s="4823"/>
      <c r="BQ46" s="4823"/>
      <c r="BR46" s="6029"/>
    </row>
    <row r="47" spans="1:70" ht="14.1" customHeight="1">
      <c r="A47" s="212"/>
      <c r="B47" s="1740"/>
      <c r="C47" s="2456" t="s">
        <v>1180</v>
      </c>
      <c r="D47" s="1740"/>
      <c r="E47" s="1740"/>
      <c r="F47" s="1740"/>
      <c r="G47" s="1740"/>
      <c r="H47" s="1740"/>
      <c r="I47" s="1740"/>
      <c r="J47" s="1740"/>
      <c r="K47" s="1740"/>
      <c r="L47" s="1740"/>
      <c r="M47" s="1740"/>
      <c r="N47" s="1740"/>
      <c r="O47" s="1740"/>
      <c r="P47" s="1740"/>
      <c r="Q47" s="1740"/>
      <c r="R47" s="1740"/>
      <c r="S47" s="1740"/>
      <c r="T47" s="1740"/>
      <c r="U47" s="1740"/>
      <c r="V47" s="1740"/>
      <c r="W47" s="1740"/>
      <c r="X47" s="1740"/>
      <c r="Y47" s="209"/>
      <c r="Z47" s="228"/>
      <c r="AA47" s="2975"/>
      <c r="AB47" s="2975"/>
      <c r="AC47" s="2975"/>
      <c r="AD47" s="2975"/>
      <c r="AE47" s="2975"/>
      <c r="AF47" s="2975"/>
      <c r="AG47" s="2975"/>
      <c r="AH47" s="2975"/>
      <c r="AI47" s="2975"/>
      <c r="AJ47" s="2975"/>
      <c r="AK47" s="3121"/>
      <c r="AM47" s="6028"/>
      <c r="AN47" s="4823"/>
      <c r="AO47" s="4823"/>
      <c r="AP47" s="4823"/>
      <c r="AQ47" s="4823"/>
      <c r="AR47" s="4823"/>
      <c r="AS47" s="4823"/>
      <c r="AT47" s="4823"/>
      <c r="AU47" s="4823"/>
      <c r="AV47" s="4823"/>
      <c r="AW47" s="4823"/>
      <c r="AX47" s="4823"/>
      <c r="AY47" s="4823"/>
      <c r="AZ47" s="4823"/>
      <c r="BA47" s="4823"/>
      <c r="BB47" s="4823"/>
      <c r="BC47" s="4823"/>
      <c r="BD47" s="4823"/>
      <c r="BE47" s="4823"/>
      <c r="BF47" s="4823"/>
      <c r="BG47" s="4823"/>
      <c r="BH47" s="4823"/>
      <c r="BI47" s="4823"/>
      <c r="BJ47" s="4823"/>
      <c r="BK47" s="4823"/>
      <c r="BL47" s="4823"/>
      <c r="BM47" s="4823"/>
      <c r="BN47" s="4823"/>
      <c r="BO47" s="4823"/>
      <c r="BP47" s="4823"/>
      <c r="BQ47" s="4823"/>
      <c r="BR47" s="6029"/>
    </row>
    <row r="48" spans="1:70" ht="14.1" customHeight="1">
      <c r="A48" s="212"/>
      <c r="B48" s="1740"/>
      <c r="C48" s="1740"/>
      <c r="D48" s="1740"/>
      <c r="E48" s="1740"/>
      <c r="F48" s="1740"/>
      <c r="G48" s="1740"/>
      <c r="H48" s="1740"/>
      <c r="I48" s="1740"/>
      <c r="J48" s="1740"/>
      <c r="K48" s="1740"/>
      <c r="L48" s="1740"/>
      <c r="M48" s="1740"/>
      <c r="N48" s="1740"/>
      <c r="O48" s="1740"/>
      <c r="P48" s="1740"/>
      <c r="Q48" s="1740"/>
      <c r="R48" s="1740"/>
      <c r="S48" s="1740"/>
      <c r="T48" s="1740"/>
      <c r="U48" s="1740"/>
      <c r="V48" s="1740"/>
      <c r="W48" s="1740"/>
      <c r="X48" s="1740"/>
      <c r="Y48" s="209"/>
      <c r="Z48" s="210"/>
      <c r="AA48" s="4722"/>
      <c r="AB48" s="4722"/>
      <c r="AC48" s="4722"/>
      <c r="AD48" s="4722"/>
      <c r="AE48" s="4722"/>
      <c r="AF48" s="4722"/>
      <c r="AG48" s="4722"/>
      <c r="AH48" s="4722"/>
      <c r="AI48" s="4722"/>
      <c r="AJ48" s="4722"/>
      <c r="AK48" s="4723"/>
      <c r="AM48" s="6028"/>
      <c r="AN48" s="4823"/>
      <c r="AO48" s="4823"/>
      <c r="AP48" s="4823"/>
      <c r="AQ48" s="4823"/>
      <c r="AR48" s="4823"/>
      <c r="AS48" s="4823"/>
      <c r="AT48" s="4823"/>
      <c r="AU48" s="4823"/>
      <c r="AV48" s="4823"/>
      <c r="AW48" s="4823"/>
      <c r="AX48" s="4823"/>
      <c r="AY48" s="4823"/>
      <c r="AZ48" s="4823"/>
      <c r="BA48" s="4823"/>
      <c r="BB48" s="4823"/>
      <c r="BC48" s="4823"/>
      <c r="BD48" s="4823"/>
      <c r="BE48" s="4823"/>
      <c r="BF48" s="4823"/>
      <c r="BG48" s="4823"/>
      <c r="BH48" s="4823"/>
      <c r="BI48" s="4823"/>
      <c r="BJ48" s="4823"/>
      <c r="BK48" s="4823"/>
      <c r="BL48" s="4823"/>
      <c r="BM48" s="4823"/>
      <c r="BN48" s="4823"/>
      <c r="BO48" s="4823"/>
      <c r="BP48" s="4823"/>
      <c r="BQ48" s="4823"/>
      <c r="BR48" s="6029"/>
    </row>
    <row r="49" spans="1:70" ht="14.1" customHeight="1">
      <c r="A49" s="208"/>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837" t="s">
        <v>494</v>
      </c>
      <c r="AA49" s="4844" t="s">
        <v>495</v>
      </c>
      <c r="AB49" s="6023"/>
      <c r="AC49" s="6023"/>
      <c r="AD49" s="6023"/>
      <c r="AE49" s="6023"/>
      <c r="AF49" s="6023"/>
      <c r="AG49" s="6023"/>
      <c r="AH49" s="6023"/>
      <c r="AI49" s="6023"/>
      <c r="AJ49" s="6023"/>
      <c r="AK49" s="6024"/>
      <c r="AM49" s="6028"/>
      <c r="AN49" s="4823"/>
      <c r="AO49" s="4823"/>
      <c r="AP49" s="4823"/>
      <c r="AQ49" s="4823"/>
      <c r="AR49" s="4823"/>
      <c r="AS49" s="4823"/>
      <c r="AT49" s="4823"/>
      <c r="AU49" s="4823"/>
      <c r="AV49" s="4823"/>
      <c r="AW49" s="4823"/>
      <c r="AX49" s="4823"/>
      <c r="AY49" s="4823"/>
      <c r="AZ49" s="4823"/>
      <c r="BA49" s="4823"/>
      <c r="BB49" s="4823"/>
      <c r="BC49" s="4823"/>
      <c r="BD49" s="4823"/>
      <c r="BE49" s="4823"/>
      <c r="BF49" s="4823"/>
      <c r="BG49" s="4823"/>
      <c r="BH49" s="4823"/>
      <c r="BI49" s="4823"/>
      <c r="BJ49" s="4823"/>
      <c r="BK49" s="4823"/>
      <c r="BL49" s="4823"/>
      <c r="BM49" s="4823"/>
      <c r="BN49" s="4823"/>
      <c r="BO49" s="4823"/>
      <c r="BP49" s="4823"/>
      <c r="BQ49" s="4823"/>
      <c r="BR49" s="6029"/>
    </row>
    <row r="50" spans="1:70" ht="14.1" customHeight="1">
      <c r="A50" s="208"/>
      <c r="B50" s="1897" t="s">
        <v>2052</v>
      </c>
      <c r="C50" s="1897"/>
      <c r="D50" s="1883"/>
      <c r="E50" s="1834"/>
      <c r="F50" s="1834"/>
      <c r="G50" s="1834"/>
      <c r="H50" s="1903"/>
      <c r="I50" s="1903"/>
      <c r="J50" s="1903"/>
      <c r="K50" s="1753"/>
      <c r="L50" s="1753"/>
      <c r="M50" s="1753"/>
      <c r="N50" s="1753"/>
      <c r="O50" s="1753"/>
      <c r="P50" s="1753"/>
      <c r="Q50" s="1748"/>
      <c r="R50" s="1755"/>
      <c r="S50" s="1755"/>
      <c r="T50" s="5"/>
      <c r="U50" s="1754"/>
      <c r="V50" s="1754"/>
      <c r="W50" s="1748"/>
      <c r="X50" s="1748"/>
      <c r="Y50" s="180"/>
      <c r="Z50" s="1837"/>
      <c r="AA50" s="6023"/>
      <c r="AB50" s="6023"/>
      <c r="AC50" s="6023"/>
      <c r="AD50" s="6023"/>
      <c r="AE50" s="6023"/>
      <c r="AF50" s="6023"/>
      <c r="AG50" s="6023"/>
      <c r="AH50" s="6023"/>
      <c r="AI50" s="6023"/>
      <c r="AJ50" s="6023"/>
      <c r="AK50" s="6024"/>
      <c r="AM50" s="6028"/>
      <c r="AN50" s="4823"/>
      <c r="AO50" s="4823"/>
      <c r="AP50" s="4823"/>
      <c r="AQ50" s="4823"/>
      <c r="AR50" s="4823"/>
      <c r="AS50" s="4823"/>
      <c r="AT50" s="4823"/>
      <c r="AU50" s="4823"/>
      <c r="AV50" s="4823"/>
      <c r="AW50" s="4823"/>
      <c r="AX50" s="4823"/>
      <c r="AY50" s="4823"/>
      <c r="AZ50" s="4823"/>
      <c r="BA50" s="4823"/>
      <c r="BB50" s="4823"/>
      <c r="BC50" s="4823"/>
      <c r="BD50" s="4823"/>
      <c r="BE50" s="4823"/>
      <c r="BF50" s="4823"/>
      <c r="BG50" s="4823"/>
      <c r="BH50" s="4823"/>
      <c r="BI50" s="4823"/>
      <c r="BJ50" s="4823"/>
      <c r="BK50" s="4823"/>
      <c r="BL50" s="4823"/>
      <c r="BM50" s="4823"/>
      <c r="BN50" s="4823"/>
      <c r="BO50" s="4823"/>
      <c r="BP50" s="4823"/>
      <c r="BQ50" s="4823"/>
      <c r="BR50" s="6029"/>
    </row>
    <row r="51" spans="1:70" ht="14.1" customHeight="1">
      <c r="A51" s="208"/>
      <c r="B51" s="1834"/>
      <c r="C51" s="1740"/>
      <c r="D51" s="1740"/>
      <c r="E51" s="1834"/>
      <c r="F51" s="1834"/>
      <c r="G51" s="1834"/>
      <c r="H51" s="1753"/>
      <c r="I51" s="1753"/>
      <c r="J51" s="1753"/>
      <c r="K51" s="1753"/>
      <c r="L51" s="1753"/>
      <c r="M51" s="1753"/>
      <c r="N51" s="1753"/>
      <c r="O51" s="1753"/>
      <c r="P51" s="1753"/>
      <c r="Q51" s="1753"/>
      <c r="R51" s="49"/>
      <c r="S51" s="49"/>
      <c r="T51" s="49"/>
      <c r="U51" s="49"/>
      <c r="V51" s="49"/>
      <c r="W51" s="49"/>
      <c r="X51" s="49"/>
      <c r="Y51" s="180"/>
      <c r="Z51" s="1837" t="s">
        <v>494</v>
      </c>
      <c r="AA51" s="4844" t="s">
        <v>496</v>
      </c>
      <c r="AB51" s="6023"/>
      <c r="AC51" s="6023"/>
      <c r="AD51" s="6023"/>
      <c r="AE51" s="6023"/>
      <c r="AF51" s="6023"/>
      <c r="AG51" s="6023"/>
      <c r="AH51" s="6023"/>
      <c r="AI51" s="6023"/>
      <c r="AJ51" s="6023"/>
      <c r="AK51" s="6024"/>
      <c r="AM51" s="6028"/>
      <c r="AN51" s="4823"/>
      <c r="AO51" s="4823"/>
      <c r="AP51" s="4823"/>
      <c r="AQ51" s="4823"/>
      <c r="AR51" s="4823"/>
      <c r="AS51" s="4823"/>
      <c r="AT51" s="4823"/>
      <c r="AU51" s="4823"/>
      <c r="AV51" s="4823"/>
      <c r="AW51" s="4823"/>
      <c r="AX51" s="4823"/>
      <c r="AY51" s="4823"/>
      <c r="AZ51" s="4823"/>
      <c r="BA51" s="4823"/>
      <c r="BB51" s="4823"/>
      <c r="BC51" s="4823"/>
      <c r="BD51" s="4823"/>
      <c r="BE51" s="4823"/>
      <c r="BF51" s="4823"/>
      <c r="BG51" s="4823"/>
      <c r="BH51" s="4823"/>
      <c r="BI51" s="4823"/>
      <c r="BJ51" s="4823"/>
      <c r="BK51" s="4823"/>
      <c r="BL51" s="4823"/>
      <c r="BM51" s="4823"/>
      <c r="BN51" s="4823"/>
      <c r="BO51" s="4823"/>
      <c r="BP51" s="4823"/>
      <c r="BQ51" s="4823"/>
      <c r="BR51" s="6029"/>
    </row>
    <row r="52" spans="1:70" ht="14.1" customHeight="1">
      <c r="A52" s="208"/>
      <c r="B52" s="1753" t="s">
        <v>1742</v>
      </c>
      <c r="C52" s="1740"/>
      <c r="D52" s="1740"/>
      <c r="E52" s="1748"/>
      <c r="F52" s="1740"/>
      <c r="G52" s="1753"/>
      <c r="H52" s="1748"/>
      <c r="I52" s="1753"/>
      <c r="J52" s="1753"/>
      <c r="K52" s="1748"/>
      <c r="L52" s="1748"/>
      <c r="M52" s="1748"/>
      <c r="N52" s="1748"/>
      <c r="O52" s="1748"/>
      <c r="P52" s="1748"/>
      <c r="Q52" s="1748"/>
      <c r="R52" s="1748"/>
      <c r="S52" s="1748"/>
      <c r="T52" s="1736"/>
      <c r="U52" s="1736"/>
      <c r="V52" s="1736"/>
      <c r="W52" s="1736"/>
      <c r="X52" s="1736"/>
      <c r="Y52" s="1748"/>
      <c r="Z52" s="1838"/>
      <c r="AA52" s="6023"/>
      <c r="AB52" s="6023"/>
      <c r="AC52" s="6023"/>
      <c r="AD52" s="6023"/>
      <c r="AE52" s="6023"/>
      <c r="AF52" s="6023"/>
      <c r="AG52" s="6023"/>
      <c r="AH52" s="6023"/>
      <c r="AI52" s="6023"/>
      <c r="AJ52" s="6023"/>
      <c r="AK52" s="6024"/>
      <c r="AM52" s="6028"/>
      <c r="AN52" s="4823"/>
      <c r="AO52" s="4823"/>
      <c r="AP52" s="4823"/>
      <c r="AQ52" s="4823"/>
      <c r="AR52" s="4823"/>
      <c r="AS52" s="4823"/>
      <c r="AT52" s="4823"/>
      <c r="AU52" s="4823"/>
      <c r="AV52" s="4823"/>
      <c r="AW52" s="4823"/>
      <c r="AX52" s="4823"/>
      <c r="AY52" s="4823"/>
      <c r="AZ52" s="4823"/>
      <c r="BA52" s="4823"/>
      <c r="BB52" s="4823"/>
      <c r="BC52" s="4823"/>
      <c r="BD52" s="4823"/>
      <c r="BE52" s="4823"/>
      <c r="BF52" s="4823"/>
      <c r="BG52" s="4823"/>
      <c r="BH52" s="4823"/>
      <c r="BI52" s="4823"/>
      <c r="BJ52" s="4823"/>
      <c r="BK52" s="4823"/>
      <c r="BL52" s="4823"/>
      <c r="BM52" s="4823"/>
      <c r="BN52" s="4823"/>
      <c r="BO52" s="4823"/>
      <c r="BP52" s="4823"/>
      <c r="BQ52" s="4823"/>
      <c r="BR52" s="6029"/>
    </row>
    <row r="53" spans="1:70" ht="14.1" customHeight="1">
      <c r="A53" s="208"/>
      <c r="B53" s="1834"/>
      <c r="C53" s="3122" t="s">
        <v>126</v>
      </c>
      <c r="D53" s="3123"/>
      <c r="E53" s="3123"/>
      <c r="F53" s="3123"/>
      <c r="G53" s="3123"/>
      <c r="H53" s="3124"/>
      <c r="I53" s="6012" t="s">
        <v>71</v>
      </c>
      <c r="J53" s="6012"/>
      <c r="K53" s="6013"/>
      <c r="L53" s="3123" t="s">
        <v>497</v>
      </c>
      <c r="M53" s="3124"/>
      <c r="N53" s="3122" t="s">
        <v>107</v>
      </c>
      <c r="O53" s="3123"/>
      <c r="P53" s="3122" t="s">
        <v>108</v>
      </c>
      <c r="Q53" s="3123"/>
      <c r="R53" s="3122" t="s">
        <v>109</v>
      </c>
      <c r="S53" s="3123"/>
      <c r="T53" s="3122" t="s">
        <v>110</v>
      </c>
      <c r="U53" s="3123"/>
      <c r="V53" s="3122" t="s">
        <v>111</v>
      </c>
      <c r="W53" s="3124"/>
      <c r="X53" s="3122" t="s">
        <v>117</v>
      </c>
      <c r="Y53" s="3124"/>
      <c r="Z53" s="3122" t="s">
        <v>112</v>
      </c>
      <c r="AA53" s="3124"/>
      <c r="AB53" s="3122" t="s">
        <v>113</v>
      </c>
      <c r="AC53" s="3124"/>
      <c r="AD53" s="3122" t="s">
        <v>114</v>
      </c>
      <c r="AE53" s="3124"/>
      <c r="AF53" s="3122" t="s">
        <v>115</v>
      </c>
      <c r="AG53" s="3124"/>
      <c r="AH53" s="3122" t="s">
        <v>116</v>
      </c>
      <c r="AI53" s="3124"/>
      <c r="AJ53" s="1736"/>
      <c r="AK53" s="207"/>
      <c r="AM53" s="6028"/>
      <c r="AN53" s="4823"/>
      <c r="AO53" s="4823"/>
      <c r="AP53" s="4823"/>
      <c r="AQ53" s="4823"/>
      <c r="AR53" s="4823"/>
      <c r="AS53" s="4823"/>
      <c r="AT53" s="4823"/>
      <c r="AU53" s="4823"/>
      <c r="AV53" s="4823"/>
      <c r="AW53" s="4823"/>
      <c r="AX53" s="4823"/>
      <c r="AY53" s="4823"/>
      <c r="AZ53" s="4823"/>
      <c r="BA53" s="4823"/>
      <c r="BB53" s="4823"/>
      <c r="BC53" s="4823"/>
      <c r="BD53" s="4823"/>
      <c r="BE53" s="4823"/>
      <c r="BF53" s="4823"/>
      <c r="BG53" s="4823"/>
      <c r="BH53" s="4823"/>
      <c r="BI53" s="4823"/>
      <c r="BJ53" s="4823"/>
      <c r="BK53" s="4823"/>
      <c r="BL53" s="4823"/>
      <c r="BM53" s="4823"/>
      <c r="BN53" s="4823"/>
      <c r="BO53" s="4823"/>
      <c r="BP53" s="4823"/>
      <c r="BQ53" s="4823"/>
      <c r="BR53" s="6029"/>
    </row>
    <row r="54" spans="1:70" ht="14.1" customHeight="1">
      <c r="A54" s="208"/>
      <c r="B54" s="1748"/>
      <c r="C54" s="3122"/>
      <c r="D54" s="3123"/>
      <c r="E54" s="3123"/>
      <c r="F54" s="3123"/>
      <c r="G54" s="3123"/>
      <c r="H54" s="3124"/>
      <c r="I54" s="6025"/>
      <c r="J54" s="6025"/>
      <c r="K54" s="6026"/>
      <c r="L54" s="6027"/>
      <c r="M54" s="6011"/>
      <c r="N54" s="6010"/>
      <c r="O54" s="6011"/>
      <c r="P54" s="6010"/>
      <c r="Q54" s="6011"/>
      <c r="R54" s="6010"/>
      <c r="S54" s="6011"/>
      <c r="T54" s="6010"/>
      <c r="U54" s="6011"/>
      <c r="V54" s="6010"/>
      <c r="W54" s="6011"/>
      <c r="X54" s="6010"/>
      <c r="Y54" s="6011"/>
      <c r="Z54" s="6010"/>
      <c r="AA54" s="6011"/>
      <c r="AB54" s="6010"/>
      <c r="AC54" s="6011"/>
      <c r="AD54" s="6010"/>
      <c r="AE54" s="6011"/>
      <c r="AF54" s="6010"/>
      <c r="AG54" s="6011"/>
      <c r="AH54" s="6010"/>
      <c r="AI54" s="6011"/>
      <c r="AJ54" s="1753"/>
      <c r="AK54" s="207"/>
      <c r="AM54" s="6030"/>
      <c r="AN54" s="6031"/>
      <c r="AO54" s="6031"/>
      <c r="AP54" s="6031"/>
      <c r="AQ54" s="6031"/>
      <c r="AR54" s="6031"/>
      <c r="AS54" s="6031"/>
      <c r="AT54" s="6031"/>
      <c r="AU54" s="6031"/>
      <c r="AV54" s="6031"/>
      <c r="AW54" s="6031"/>
      <c r="AX54" s="6031"/>
      <c r="AY54" s="6031"/>
      <c r="AZ54" s="6031"/>
      <c r="BA54" s="6031"/>
      <c r="BB54" s="6031"/>
      <c r="BC54" s="6031"/>
      <c r="BD54" s="6031"/>
      <c r="BE54" s="6031"/>
      <c r="BF54" s="6031"/>
      <c r="BG54" s="6031"/>
      <c r="BH54" s="6031"/>
      <c r="BI54" s="6031"/>
      <c r="BJ54" s="6031"/>
      <c r="BK54" s="6031"/>
      <c r="BL54" s="6031"/>
      <c r="BM54" s="6031"/>
      <c r="BN54" s="6031"/>
      <c r="BO54" s="6031"/>
      <c r="BP54" s="6031"/>
      <c r="BQ54" s="6031"/>
      <c r="BR54" s="6032"/>
    </row>
    <row r="55" spans="1:70" ht="14.1" customHeight="1">
      <c r="A55" s="208"/>
      <c r="B55" s="1748"/>
      <c r="C55" s="3122"/>
      <c r="D55" s="3123"/>
      <c r="E55" s="3123"/>
      <c r="F55" s="3123"/>
      <c r="G55" s="3123"/>
      <c r="H55" s="3124"/>
      <c r="I55" s="6025"/>
      <c r="J55" s="6025"/>
      <c r="K55" s="6026"/>
      <c r="L55" s="6027"/>
      <c r="M55" s="6011"/>
      <c r="N55" s="6010"/>
      <c r="O55" s="6011"/>
      <c r="P55" s="6010"/>
      <c r="Q55" s="6011"/>
      <c r="R55" s="6010"/>
      <c r="S55" s="6011"/>
      <c r="T55" s="6010"/>
      <c r="U55" s="6011"/>
      <c r="V55" s="6010"/>
      <c r="W55" s="6011"/>
      <c r="X55" s="6010"/>
      <c r="Y55" s="6011"/>
      <c r="Z55" s="6010"/>
      <c r="AA55" s="6011"/>
      <c r="AB55" s="6010"/>
      <c r="AC55" s="6011"/>
      <c r="AD55" s="6010"/>
      <c r="AE55" s="6011"/>
      <c r="AF55" s="6010"/>
      <c r="AG55" s="6011"/>
      <c r="AH55" s="6010"/>
      <c r="AI55" s="6011"/>
      <c r="AJ55" s="1753"/>
      <c r="AK55" s="207"/>
      <c r="AM55" s="1610"/>
      <c r="AN55" s="1610"/>
      <c r="AO55" s="1610"/>
      <c r="AP55" s="1610"/>
      <c r="AQ55" s="1610"/>
      <c r="AR55" s="1610"/>
      <c r="AS55" s="1610"/>
      <c r="AT55" s="1610"/>
      <c r="AU55" s="1610"/>
      <c r="AV55" s="1610"/>
      <c r="AW55" s="1610"/>
      <c r="AX55" s="1610"/>
      <c r="AY55" s="1610"/>
      <c r="AZ55" s="1610"/>
      <c r="BA55" s="1610"/>
      <c r="BB55" s="1610"/>
      <c r="BC55" s="1610"/>
      <c r="BD55" s="1610"/>
      <c r="BE55" s="1610"/>
      <c r="BF55" s="1610"/>
      <c r="BG55" s="1610"/>
      <c r="BH55" s="1610"/>
      <c r="BI55" s="1610"/>
      <c r="BJ55" s="1610"/>
      <c r="BK55" s="1610"/>
      <c r="BL55" s="1610"/>
      <c r="BM55" s="1610"/>
      <c r="BN55" s="1610"/>
      <c r="BO55" s="1610"/>
      <c r="BP55" s="1610"/>
      <c r="BQ55" s="1610"/>
      <c r="BR55" s="1610"/>
    </row>
    <row r="56" spans="1:70" ht="14.1" customHeight="1">
      <c r="A56" s="208"/>
      <c r="B56" s="1748"/>
      <c r="C56" s="3122"/>
      <c r="D56" s="3123"/>
      <c r="E56" s="3123"/>
      <c r="F56" s="3123"/>
      <c r="G56" s="3123"/>
      <c r="H56" s="3124"/>
      <c r="I56" s="6025"/>
      <c r="J56" s="6025"/>
      <c r="K56" s="6026"/>
      <c r="L56" s="6027"/>
      <c r="M56" s="6011"/>
      <c r="N56" s="6010"/>
      <c r="O56" s="6011"/>
      <c r="P56" s="6010"/>
      <c r="Q56" s="6011"/>
      <c r="R56" s="6010"/>
      <c r="S56" s="6011"/>
      <c r="T56" s="6010"/>
      <c r="U56" s="6011"/>
      <c r="V56" s="6010"/>
      <c r="W56" s="6011"/>
      <c r="X56" s="6010"/>
      <c r="Y56" s="6011"/>
      <c r="Z56" s="6010"/>
      <c r="AA56" s="6011"/>
      <c r="AB56" s="6010"/>
      <c r="AC56" s="6011"/>
      <c r="AD56" s="6010"/>
      <c r="AE56" s="6011"/>
      <c r="AF56" s="6010"/>
      <c r="AG56" s="6011"/>
      <c r="AH56" s="6010"/>
      <c r="AI56" s="6011"/>
      <c r="AJ56" s="1753"/>
      <c r="AK56" s="207"/>
      <c r="AM56" s="1481"/>
      <c r="AN56" s="1481"/>
      <c r="AO56" s="1481"/>
      <c r="AP56" s="1481"/>
      <c r="AQ56" s="1481"/>
      <c r="AR56" s="1481"/>
      <c r="AS56" s="1481"/>
      <c r="AT56" s="1481"/>
      <c r="AU56" s="1481"/>
      <c r="AV56" s="1481"/>
      <c r="AW56" s="1481"/>
      <c r="AX56" s="1481"/>
      <c r="AY56" s="1481"/>
      <c r="AZ56" s="1481"/>
      <c r="BA56" s="1481"/>
      <c r="BB56" s="1481"/>
      <c r="BC56" s="1481"/>
      <c r="BD56" s="1481"/>
      <c r="BE56" s="1481"/>
      <c r="BF56" s="1481"/>
      <c r="BG56" s="1481"/>
      <c r="BH56" s="1481"/>
      <c r="BI56" s="1481"/>
      <c r="BJ56" s="1481"/>
      <c r="BK56" s="1481"/>
      <c r="BL56" s="1481"/>
      <c r="BM56" s="1481"/>
      <c r="BN56" s="1481"/>
      <c r="BO56" s="1481"/>
      <c r="BP56" s="1481"/>
      <c r="BQ56" s="1481"/>
      <c r="BR56" s="1481"/>
    </row>
    <row r="57" spans="1:70" ht="14.1" customHeight="1">
      <c r="A57" s="208"/>
      <c r="B57" s="1748"/>
      <c r="C57" s="3122"/>
      <c r="D57" s="3123"/>
      <c r="E57" s="3123"/>
      <c r="F57" s="3123"/>
      <c r="G57" s="3123"/>
      <c r="H57" s="3124"/>
      <c r="I57" s="6025"/>
      <c r="J57" s="6025"/>
      <c r="K57" s="6026"/>
      <c r="L57" s="6027"/>
      <c r="M57" s="6011"/>
      <c r="N57" s="6010"/>
      <c r="O57" s="6011"/>
      <c r="P57" s="6010"/>
      <c r="Q57" s="6011"/>
      <c r="R57" s="6010"/>
      <c r="S57" s="6011"/>
      <c r="T57" s="6010"/>
      <c r="U57" s="6011"/>
      <c r="V57" s="6010"/>
      <c r="W57" s="6011"/>
      <c r="X57" s="6010"/>
      <c r="Y57" s="6011"/>
      <c r="Z57" s="6010"/>
      <c r="AA57" s="6011"/>
      <c r="AB57" s="6010"/>
      <c r="AC57" s="6011"/>
      <c r="AD57" s="6010"/>
      <c r="AE57" s="6011"/>
      <c r="AF57" s="6010"/>
      <c r="AG57" s="6011"/>
      <c r="AH57" s="6010"/>
      <c r="AI57" s="6011"/>
      <c r="AJ57" s="1753"/>
      <c r="AK57" s="207"/>
      <c r="AM57" s="1481"/>
      <c r="AN57" s="1481"/>
      <c r="AO57" s="1481"/>
      <c r="AP57" s="1481"/>
      <c r="AQ57" s="1481"/>
      <c r="AR57" s="1481"/>
      <c r="AS57" s="1481"/>
      <c r="AT57" s="1481"/>
      <c r="AU57" s="1481"/>
      <c r="AV57" s="1481"/>
      <c r="AW57" s="1481"/>
      <c r="AX57" s="1481"/>
      <c r="AY57" s="1481"/>
      <c r="AZ57" s="1481"/>
      <c r="BA57" s="1481"/>
      <c r="BB57" s="1481"/>
      <c r="BC57" s="1481"/>
      <c r="BD57" s="1481"/>
      <c r="BE57" s="1481"/>
      <c r="BF57" s="1481"/>
      <c r="BG57" s="1481"/>
      <c r="BH57" s="1481"/>
      <c r="BI57" s="1481"/>
      <c r="BJ57" s="1481"/>
      <c r="BK57" s="1481"/>
      <c r="BL57" s="1481"/>
      <c r="BM57" s="1481"/>
      <c r="BN57" s="1481"/>
      <c r="BO57" s="1481"/>
      <c r="BP57" s="1481"/>
      <c r="BQ57" s="1481"/>
      <c r="BR57" s="1481"/>
    </row>
    <row r="58" spans="1:70" ht="14.1" customHeight="1">
      <c r="A58" s="208"/>
      <c r="B58" s="1748"/>
      <c r="C58" s="3122"/>
      <c r="D58" s="3123"/>
      <c r="E58" s="3123"/>
      <c r="F58" s="3123"/>
      <c r="G58" s="3123"/>
      <c r="H58" s="3124"/>
      <c r="I58" s="6025"/>
      <c r="J58" s="6025"/>
      <c r="K58" s="6026"/>
      <c r="L58" s="6027"/>
      <c r="M58" s="6011"/>
      <c r="N58" s="6010"/>
      <c r="O58" s="6011"/>
      <c r="P58" s="6010"/>
      <c r="Q58" s="6011"/>
      <c r="R58" s="6010"/>
      <c r="S58" s="6011"/>
      <c r="T58" s="6010"/>
      <c r="U58" s="6011"/>
      <c r="V58" s="6010"/>
      <c r="W58" s="6011"/>
      <c r="X58" s="6010"/>
      <c r="Y58" s="6011"/>
      <c r="Z58" s="6010"/>
      <c r="AA58" s="6011"/>
      <c r="AB58" s="6010"/>
      <c r="AC58" s="6011"/>
      <c r="AD58" s="6010"/>
      <c r="AE58" s="6011"/>
      <c r="AF58" s="6010"/>
      <c r="AG58" s="6011"/>
      <c r="AH58" s="6010"/>
      <c r="AI58" s="6011"/>
      <c r="AJ58" s="1753"/>
      <c r="AK58" s="207"/>
      <c r="AM58" s="1481"/>
      <c r="AN58" s="1481"/>
      <c r="AO58" s="1481"/>
      <c r="AP58" s="1481"/>
      <c r="AQ58" s="1481"/>
      <c r="AR58" s="1481"/>
      <c r="AS58" s="1481"/>
      <c r="AT58" s="1481"/>
      <c r="AU58" s="1481"/>
      <c r="AV58" s="1481"/>
      <c r="AW58" s="1481"/>
      <c r="AX58" s="1481"/>
      <c r="AY58" s="1481"/>
      <c r="AZ58" s="1481"/>
      <c r="BA58" s="1481"/>
      <c r="BB58" s="1481"/>
      <c r="BC58" s="1481"/>
      <c r="BD58" s="1481"/>
      <c r="BE58" s="1481"/>
      <c r="BF58" s="1481"/>
      <c r="BG58" s="1481"/>
      <c r="BH58" s="1481"/>
      <c r="BI58" s="1481"/>
      <c r="BJ58" s="1481"/>
      <c r="BK58" s="1481"/>
      <c r="BL58" s="1481"/>
      <c r="BM58" s="1481"/>
      <c r="BN58" s="1481"/>
      <c r="BO58" s="1481"/>
      <c r="BP58" s="1481"/>
      <c r="BQ58" s="1481"/>
      <c r="BR58" s="1481"/>
    </row>
    <row r="59" spans="1:70" ht="14.1" customHeight="1">
      <c r="A59" s="208"/>
      <c r="B59" s="1748"/>
      <c r="C59" s="3122"/>
      <c r="D59" s="3123"/>
      <c r="E59" s="3123"/>
      <c r="F59" s="3123"/>
      <c r="G59" s="3123"/>
      <c r="H59" s="3124"/>
      <c r="I59" s="6025"/>
      <c r="J59" s="6025"/>
      <c r="K59" s="6026"/>
      <c r="L59" s="6027"/>
      <c r="M59" s="6011"/>
      <c r="N59" s="6010"/>
      <c r="O59" s="6011"/>
      <c r="P59" s="6010"/>
      <c r="Q59" s="6011"/>
      <c r="R59" s="6010"/>
      <c r="S59" s="6011"/>
      <c r="T59" s="6010"/>
      <c r="U59" s="6011"/>
      <c r="V59" s="6010"/>
      <c r="W59" s="6011"/>
      <c r="X59" s="6010"/>
      <c r="Y59" s="6011"/>
      <c r="Z59" s="6010"/>
      <c r="AA59" s="6011"/>
      <c r="AB59" s="6010"/>
      <c r="AC59" s="6011"/>
      <c r="AD59" s="6010"/>
      <c r="AE59" s="6011"/>
      <c r="AF59" s="6010"/>
      <c r="AG59" s="6011"/>
      <c r="AH59" s="6010"/>
      <c r="AI59" s="6011"/>
      <c r="AJ59" s="1753"/>
      <c r="AK59" s="207"/>
    </row>
    <row r="60" spans="1:70" ht="14.1" customHeight="1">
      <c r="A60" s="208"/>
      <c r="B60" s="1748"/>
      <c r="C60" s="3122"/>
      <c r="D60" s="3123"/>
      <c r="E60" s="3123"/>
      <c r="F60" s="3123"/>
      <c r="G60" s="3123"/>
      <c r="H60" s="3124"/>
      <c r="I60" s="6025"/>
      <c r="J60" s="6025"/>
      <c r="K60" s="6026"/>
      <c r="L60" s="6027"/>
      <c r="M60" s="6011"/>
      <c r="N60" s="6010"/>
      <c r="O60" s="6011"/>
      <c r="P60" s="6010"/>
      <c r="Q60" s="6011"/>
      <c r="R60" s="6010"/>
      <c r="S60" s="6011"/>
      <c r="T60" s="6010"/>
      <c r="U60" s="6011"/>
      <c r="V60" s="6010"/>
      <c r="W60" s="6011"/>
      <c r="X60" s="6010"/>
      <c r="Y60" s="6011"/>
      <c r="Z60" s="6010"/>
      <c r="AA60" s="6011"/>
      <c r="AB60" s="6010"/>
      <c r="AC60" s="6011"/>
      <c r="AD60" s="6010"/>
      <c r="AE60" s="6011"/>
      <c r="AF60" s="6010"/>
      <c r="AG60" s="6011"/>
      <c r="AH60" s="6010"/>
      <c r="AI60" s="6011"/>
      <c r="AJ60" s="1753"/>
      <c r="AK60" s="207"/>
      <c r="AM60" s="762"/>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1250"/>
      <c r="BM60" s="1250"/>
      <c r="BN60" s="1250"/>
      <c r="BO60" s="1250"/>
      <c r="BP60" s="1250"/>
      <c r="BQ60" s="1250"/>
      <c r="BR60" s="1250"/>
    </row>
    <row r="61" spans="1:70" ht="14.1" customHeight="1">
      <c r="A61" s="208"/>
      <c r="B61" s="1748"/>
      <c r="C61" s="3122"/>
      <c r="D61" s="3123"/>
      <c r="E61" s="3123"/>
      <c r="F61" s="3123"/>
      <c r="G61" s="3123"/>
      <c r="H61" s="3124"/>
      <c r="I61" s="6025"/>
      <c r="J61" s="6025"/>
      <c r="K61" s="6026"/>
      <c r="L61" s="6027"/>
      <c r="M61" s="6011"/>
      <c r="N61" s="6010"/>
      <c r="O61" s="6011"/>
      <c r="P61" s="6010"/>
      <c r="Q61" s="6011"/>
      <c r="R61" s="6010"/>
      <c r="S61" s="6011"/>
      <c r="T61" s="6010"/>
      <c r="U61" s="6011"/>
      <c r="V61" s="6010"/>
      <c r="W61" s="6011"/>
      <c r="X61" s="6010"/>
      <c r="Y61" s="6011"/>
      <c r="Z61" s="6010"/>
      <c r="AA61" s="6011"/>
      <c r="AB61" s="6010"/>
      <c r="AC61" s="6011"/>
      <c r="AD61" s="6010"/>
      <c r="AE61" s="6011"/>
      <c r="AF61" s="6010"/>
      <c r="AG61" s="6011"/>
      <c r="AH61" s="6010"/>
      <c r="AI61" s="6011"/>
      <c r="AJ61" s="1753"/>
      <c r="AK61" s="207"/>
      <c r="AM61" s="4823"/>
      <c r="AN61" s="4823"/>
      <c r="AO61" s="4823"/>
      <c r="AP61" s="4823"/>
      <c r="AQ61" s="4823"/>
      <c r="AR61" s="4823"/>
      <c r="AS61" s="4823"/>
      <c r="AT61" s="4823"/>
      <c r="AU61" s="4823"/>
      <c r="AV61" s="4823"/>
      <c r="AW61" s="4823"/>
      <c r="AX61" s="4823"/>
      <c r="AY61" s="4823"/>
      <c r="AZ61" s="4823"/>
      <c r="BA61" s="4823"/>
      <c r="BB61" s="4823"/>
      <c r="BC61" s="4823"/>
      <c r="BD61" s="4823"/>
      <c r="BE61" s="4823"/>
      <c r="BF61" s="4823"/>
      <c r="BG61" s="4823"/>
      <c r="BH61" s="4823"/>
      <c r="BI61" s="4823"/>
      <c r="BJ61" s="4823"/>
      <c r="BK61" s="4823"/>
      <c r="BL61" s="4823"/>
      <c r="BM61" s="4823"/>
      <c r="BN61" s="4823"/>
      <c r="BO61" s="4823"/>
      <c r="BP61" s="4823"/>
      <c r="BQ61" s="4823"/>
      <c r="BR61" s="4823"/>
    </row>
    <row r="62" spans="1:70" ht="14.1" customHeight="1">
      <c r="A62" s="208"/>
      <c r="B62" s="1748"/>
      <c r="C62" s="3122"/>
      <c r="D62" s="3123"/>
      <c r="E62" s="3123"/>
      <c r="F62" s="3123"/>
      <c r="G62" s="3123"/>
      <c r="H62" s="3124"/>
      <c r="I62" s="6025"/>
      <c r="J62" s="6025"/>
      <c r="K62" s="6026"/>
      <c r="L62" s="6027"/>
      <c r="M62" s="6011"/>
      <c r="N62" s="6010"/>
      <c r="O62" s="6011"/>
      <c r="P62" s="6010"/>
      <c r="Q62" s="6011"/>
      <c r="R62" s="6010"/>
      <c r="S62" s="6011"/>
      <c r="T62" s="6010"/>
      <c r="U62" s="6011"/>
      <c r="V62" s="6010"/>
      <c r="W62" s="6011"/>
      <c r="X62" s="6010"/>
      <c r="Y62" s="6011"/>
      <c r="Z62" s="6010"/>
      <c r="AA62" s="6011"/>
      <c r="AB62" s="6010"/>
      <c r="AC62" s="6011"/>
      <c r="AD62" s="6010"/>
      <c r="AE62" s="6011"/>
      <c r="AF62" s="6010"/>
      <c r="AG62" s="6011"/>
      <c r="AH62" s="6010"/>
      <c r="AI62" s="6011"/>
      <c r="AJ62" s="1753"/>
      <c r="AK62" s="207"/>
      <c r="AM62" s="4823"/>
      <c r="AN62" s="4823"/>
      <c r="AO62" s="4823"/>
      <c r="AP62" s="4823"/>
      <c r="AQ62" s="4823"/>
      <c r="AR62" s="4823"/>
      <c r="AS62" s="4823"/>
      <c r="AT62" s="4823"/>
      <c r="AU62" s="4823"/>
      <c r="AV62" s="4823"/>
      <c r="AW62" s="4823"/>
      <c r="AX62" s="4823"/>
      <c r="AY62" s="4823"/>
      <c r="AZ62" s="4823"/>
      <c r="BA62" s="4823"/>
      <c r="BB62" s="4823"/>
      <c r="BC62" s="4823"/>
      <c r="BD62" s="4823"/>
      <c r="BE62" s="4823"/>
      <c r="BF62" s="4823"/>
      <c r="BG62" s="4823"/>
      <c r="BH62" s="4823"/>
      <c r="BI62" s="4823"/>
      <c r="BJ62" s="4823"/>
      <c r="BK62" s="4823"/>
      <c r="BL62" s="4823"/>
      <c r="BM62" s="4823"/>
      <c r="BN62" s="4823"/>
      <c r="BO62" s="4823"/>
      <c r="BP62" s="4823"/>
      <c r="BQ62" s="4823"/>
      <c r="BR62" s="4823"/>
    </row>
    <row r="63" spans="1:70" ht="14.1" customHeight="1">
      <c r="A63" s="208"/>
      <c r="B63" s="1748"/>
      <c r="C63" s="3122"/>
      <c r="D63" s="3123"/>
      <c r="E63" s="3123"/>
      <c r="F63" s="3123"/>
      <c r="G63" s="3123"/>
      <c r="H63" s="3124"/>
      <c r="I63" s="6025"/>
      <c r="J63" s="6025"/>
      <c r="K63" s="6026"/>
      <c r="L63" s="6027"/>
      <c r="M63" s="6011"/>
      <c r="N63" s="6010"/>
      <c r="O63" s="6011"/>
      <c r="P63" s="6010"/>
      <c r="Q63" s="6011"/>
      <c r="R63" s="6010"/>
      <c r="S63" s="6011"/>
      <c r="T63" s="6010"/>
      <c r="U63" s="6011"/>
      <c r="V63" s="6010"/>
      <c r="W63" s="6011"/>
      <c r="X63" s="6010"/>
      <c r="Y63" s="6011"/>
      <c r="Z63" s="6010"/>
      <c r="AA63" s="6011"/>
      <c r="AB63" s="6010"/>
      <c r="AC63" s="6011"/>
      <c r="AD63" s="6010"/>
      <c r="AE63" s="6011"/>
      <c r="AF63" s="6010"/>
      <c r="AG63" s="6011"/>
      <c r="AH63" s="6010"/>
      <c r="AI63" s="6011"/>
      <c r="AJ63" s="1753"/>
      <c r="AK63" s="207"/>
      <c r="AM63" s="4823"/>
      <c r="AN63" s="4823"/>
      <c r="AO63" s="4823"/>
      <c r="AP63" s="4823"/>
      <c r="AQ63" s="4823"/>
      <c r="AR63" s="4823"/>
      <c r="AS63" s="4823"/>
      <c r="AT63" s="4823"/>
      <c r="AU63" s="4823"/>
      <c r="AV63" s="4823"/>
      <c r="AW63" s="4823"/>
      <c r="AX63" s="4823"/>
      <c r="AY63" s="4823"/>
      <c r="AZ63" s="4823"/>
      <c r="BA63" s="4823"/>
      <c r="BB63" s="4823"/>
      <c r="BC63" s="4823"/>
      <c r="BD63" s="4823"/>
      <c r="BE63" s="4823"/>
      <c r="BF63" s="4823"/>
      <c r="BG63" s="4823"/>
      <c r="BH63" s="4823"/>
      <c r="BI63" s="4823"/>
      <c r="BJ63" s="4823"/>
      <c r="BK63" s="4823"/>
      <c r="BL63" s="4823"/>
      <c r="BM63" s="4823"/>
      <c r="BN63" s="4823"/>
      <c r="BO63" s="4823"/>
      <c r="BP63" s="4823"/>
      <c r="BQ63" s="4823"/>
      <c r="BR63" s="4823"/>
    </row>
    <row r="64" spans="1:70" ht="14.1" customHeight="1" thickBot="1">
      <c r="A64" s="229"/>
      <c r="B64" s="230"/>
      <c r="C64" s="230" t="s">
        <v>1181</v>
      </c>
      <c r="D64" s="230"/>
      <c r="E64" s="230"/>
      <c r="F64" s="230"/>
      <c r="G64" s="230"/>
      <c r="H64" s="230"/>
      <c r="I64" s="230"/>
      <c r="J64" s="230"/>
      <c r="K64" s="77"/>
      <c r="L64" s="77"/>
      <c r="M64" s="230"/>
      <c r="N64" s="230"/>
      <c r="O64" s="230"/>
      <c r="P64" s="230"/>
      <c r="Q64" s="230"/>
      <c r="R64" s="230"/>
      <c r="S64" s="230"/>
      <c r="T64" s="322"/>
      <c r="U64" s="322"/>
      <c r="V64" s="77"/>
      <c r="W64" s="77"/>
      <c r="X64" s="322"/>
      <c r="Y64" s="1815"/>
      <c r="Z64" s="1839"/>
      <c r="AA64" s="230"/>
      <c r="AB64" s="230"/>
      <c r="AC64" s="230"/>
      <c r="AD64" s="230"/>
      <c r="AE64" s="230"/>
      <c r="AF64" s="230"/>
      <c r="AG64" s="230"/>
      <c r="AH64" s="230"/>
      <c r="AI64" s="230"/>
      <c r="AJ64" s="230"/>
      <c r="AK64" s="1816"/>
      <c r="AM64" s="4823"/>
      <c r="AN64" s="4823"/>
      <c r="AO64" s="4823"/>
      <c r="AP64" s="4823"/>
      <c r="AQ64" s="4823"/>
      <c r="AR64" s="4823"/>
      <c r="AS64" s="4823"/>
      <c r="AT64" s="4823"/>
      <c r="AU64" s="4823"/>
      <c r="AV64" s="4823"/>
      <c r="AW64" s="4823"/>
      <c r="AX64" s="4823"/>
      <c r="AY64" s="4823"/>
      <c r="AZ64" s="4823"/>
      <c r="BA64" s="4823"/>
      <c r="BB64" s="4823"/>
      <c r="BC64" s="4823"/>
      <c r="BD64" s="4823"/>
      <c r="BE64" s="4823"/>
      <c r="BF64" s="4823"/>
      <c r="BG64" s="4823"/>
      <c r="BH64" s="4823"/>
      <c r="BI64" s="4823"/>
      <c r="BJ64" s="4823"/>
      <c r="BK64" s="4823"/>
      <c r="BL64" s="4823"/>
      <c r="BM64" s="4823"/>
      <c r="BN64" s="4823"/>
      <c r="BO64" s="4823"/>
      <c r="BP64" s="4823"/>
      <c r="BQ64" s="4823"/>
      <c r="BR64" s="4823"/>
    </row>
    <row r="65" spans="26:83" ht="14.1" customHeight="1">
      <c r="AM65" s="4823"/>
      <c r="AN65" s="4823"/>
      <c r="AO65" s="4823"/>
      <c r="AP65" s="4823"/>
      <c r="AQ65" s="4823"/>
      <c r="AR65" s="4823"/>
      <c r="AS65" s="4823"/>
      <c r="AT65" s="4823"/>
      <c r="AU65" s="4823"/>
      <c r="AV65" s="4823"/>
      <c r="AW65" s="4823"/>
      <c r="AX65" s="4823"/>
      <c r="AY65" s="4823"/>
      <c r="AZ65" s="4823"/>
      <c r="BA65" s="4823"/>
      <c r="BB65" s="4823"/>
      <c r="BC65" s="4823"/>
      <c r="BD65" s="4823"/>
      <c r="BE65" s="4823"/>
      <c r="BF65" s="4823"/>
      <c r="BG65" s="4823"/>
      <c r="BH65" s="4823"/>
      <c r="BI65" s="4823"/>
      <c r="BJ65" s="4823"/>
      <c r="BK65" s="4823"/>
      <c r="BL65" s="4823"/>
      <c r="BM65" s="4823"/>
      <c r="BN65" s="4823"/>
      <c r="BO65" s="4823"/>
      <c r="BP65" s="4823"/>
      <c r="BQ65" s="4823"/>
      <c r="BR65" s="4823"/>
    </row>
    <row r="66" spans="26:83" ht="14.1" customHeight="1">
      <c r="AM66" s="4823"/>
      <c r="AN66" s="4823"/>
      <c r="AO66" s="4823"/>
      <c r="AP66" s="4823"/>
      <c r="AQ66" s="4823"/>
      <c r="AR66" s="4823"/>
      <c r="AS66" s="4823"/>
      <c r="AT66" s="4823"/>
      <c r="AU66" s="4823"/>
      <c r="AV66" s="4823"/>
      <c r="AW66" s="4823"/>
      <c r="AX66" s="4823"/>
      <c r="AY66" s="4823"/>
      <c r="AZ66" s="4823"/>
      <c r="BA66" s="4823"/>
      <c r="BB66" s="4823"/>
      <c r="BC66" s="4823"/>
      <c r="BD66" s="4823"/>
      <c r="BE66" s="4823"/>
      <c r="BF66" s="4823"/>
      <c r="BG66" s="4823"/>
      <c r="BH66" s="4823"/>
      <c r="BI66" s="4823"/>
      <c r="BJ66" s="4823"/>
      <c r="BK66" s="4823"/>
      <c r="BL66" s="4823"/>
      <c r="BM66" s="4823"/>
      <c r="BN66" s="4823"/>
      <c r="BO66" s="4823"/>
      <c r="BP66" s="4823"/>
      <c r="BQ66" s="4823"/>
      <c r="BR66" s="4823"/>
    </row>
    <row r="67" spans="26:83" ht="14.1" customHeight="1">
      <c r="Z67" s="18"/>
      <c r="AM67" s="4823"/>
      <c r="AN67" s="4823"/>
      <c r="AO67" s="4823"/>
      <c r="AP67" s="4823"/>
      <c r="AQ67" s="4823"/>
      <c r="AR67" s="4823"/>
      <c r="AS67" s="4823"/>
      <c r="AT67" s="4823"/>
      <c r="AU67" s="4823"/>
      <c r="AV67" s="4823"/>
      <c r="AW67" s="4823"/>
      <c r="AX67" s="4823"/>
      <c r="AY67" s="4823"/>
      <c r="AZ67" s="4823"/>
      <c r="BA67" s="4823"/>
      <c r="BB67" s="4823"/>
      <c r="BC67" s="4823"/>
      <c r="BD67" s="4823"/>
      <c r="BE67" s="4823"/>
      <c r="BF67" s="4823"/>
      <c r="BG67" s="4823"/>
      <c r="BH67" s="4823"/>
      <c r="BI67" s="4823"/>
      <c r="BJ67" s="4823"/>
      <c r="BK67" s="4823"/>
      <c r="BL67" s="4823"/>
      <c r="BM67" s="4823"/>
      <c r="BN67" s="4823"/>
      <c r="BO67" s="4823"/>
      <c r="BP67" s="4823"/>
      <c r="BQ67" s="4823"/>
      <c r="BR67" s="4823"/>
    </row>
    <row r="68" spans="26:83" ht="14.1" customHeight="1">
      <c r="Z68" s="18"/>
      <c r="AM68" s="4823"/>
      <c r="AN68" s="4823"/>
      <c r="AO68" s="4823"/>
      <c r="AP68" s="4823"/>
      <c r="AQ68" s="4823"/>
      <c r="AR68" s="4823"/>
      <c r="AS68" s="4823"/>
      <c r="AT68" s="4823"/>
      <c r="AU68" s="4823"/>
      <c r="AV68" s="4823"/>
      <c r="AW68" s="4823"/>
      <c r="AX68" s="4823"/>
      <c r="AY68" s="4823"/>
      <c r="AZ68" s="4823"/>
      <c r="BA68" s="4823"/>
      <c r="BB68" s="4823"/>
      <c r="BC68" s="4823"/>
      <c r="BD68" s="4823"/>
      <c r="BE68" s="4823"/>
      <c r="BF68" s="4823"/>
      <c r="BG68" s="4823"/>
      <c r="BH68" s="4823"/>
      <c r="BI68" s="4823"/>
      <c r="BJ68" s="4823"/>
      <c r="BK68" s="4823"/>
      <c r="BL68" s="4823"/>
      <c r="BM68" s="4823"/>
      <c r="BN68" s="4823"/>
      <c r="BO68" s="4823"/>
      <c r="BP68" s="4823"/>
      <c r="BQ68" s="4823"/>
      <c r="BR68" s="4823"/>
      <c r="BT68" s="75"/>
      <c r="BU68" s="75"/>
      <c r="BV68" s="75"/>
      <c r="BW68" s="75"/>
      <c r="BX68" s="75"/>
      <c r="BY68" s="75"/>
      <c r="BZ68" s="75"/>
      <c r="CA68" s="75"/>
      <c r="CB68" s="75"/>
      <c r="CC68" s="75"/>
      <c r="CD68" s="341"/>
      <c r="CE68" s="37"/>
    </row>
    <row r="69" spans="26:83" ht="14.1" customHeight="1">
      <c r="Z69" s="18"/>
      <c r="AM69" s="4823"/>
      <c r="AN69" s="4823"/>
      <c r="AO69" s="4823"/>
      <c r="AP69" s="4823"/>
      <c r="AQ69" s="4823"/>
      <c r="AR69" s="4823"/>
      <c r="AS69" s="4823"/>
      <c r="AT69" s="4823"/>
      <c r="AU69" s="4823"/>
      <c r="AV69" s="4823"/>
      <c r="AW69" s="4823"/>
      <c r="AX69" s="4823"/>
      <c r="AY69" s="4823"/>
      <c r="AZ69" s="4823"/>
      <c r="BA69" s="4823"/>
      <c r="BB69" s="4823"/>
      <c r="BC69" s="4823"/>
      <c r="BD69" s="4823"/>
      <c r="BE69" s="4823"/>
      <c r="BF69" s="4823"/>
      <c r="BG69" s="4823"/>
      <c r="BH69" s="4823"/>
      <c r="BI69" s="4823"/>
      <c r="BJ69" s="4823"/>
      <c r="BK69" s="4823"/>
      <c r="BL69" s="4823"/>
      <c r="BM69" s="4823"/>
      <c r="BN69" s="4823"/>
      <c r="BO69" s="4823"/>
      <c r="BP69" s="4823"/>
      <c r="BQ69" s="4823"/>
      <c r="BR69" s="4823"/>
      <c r="BT69" s="75"/>
      <c r="BU69" s="75"/>
      <c r="BV69" s="75"/>
      <c r="BW69" s="75"/>
      <c r="BX69" s="75"/>
      <c r="BY69" s="75"/>
      <c r="BZ69" s="75"/>
      <c r="CA69" s="75"/>
      <c r="CB69" s="75"/>
      <c r="CC69" s="75"/>
      <c r="CD69" s="341"/>
      <c r="CE69" s="37"/>
    </row>
    <row r="70" spans="26:83" ht="14.1" customHeight="1">
      <c r="Z70" s="18"/>
      <c r="AM70" s="4823"/>
      <c r="AN70" s="4823"/>
      <c r="AO70" s="4823"/>
      <c r="AP70" s="4823"/>
      <c r="AQ70" s="4823"/>
      <c r="AR70" s="4823"/>
      <c r="AS70" s="4823"/>
      <c r="AT70" s="4823"/>
      <c r="AU70" s="4823"/>
      <c r="AV70" s="4823"/>
      <c r="AW70" s="4823"/>
      <c r="AX70" s="4823"/>
      <c r="AY70" s="4823"/>
      <c r="AZ70" s="4823"/>
      <c r="BA70" s="4823"/>
      <c r="BB70" s="4823"/>
      <c r="BC70" s="4823"/>
      <c r="BD70" s="4823"/>
      <c r="BE70" s="4823"/>
      <c r="BF70" s="4823"/>
      <c r="BG70" s="4823"/>
      <c r="BH70" s="4823"/>
      <c r="BI70" s="4823"/>
      <c r="BJ70" s="4823"/>
      <c r="BK70" s="4823"/>
      <c r="BL70" s="4823"/>
      <c r="BM70" s="4823"/>
      <c r="BN70" s="4823"/>
      <c r="BO70" s="4823"/>
      <c r="BP70" s="4823"/>
      <c r="BQ70" s="4823"/>
      <c r="BR70" s="4823"/>
      <c r="BT70" s="75"/>
      <c r="BU70" s="75"/>
      <c r="BV70" s="75"/>
      <c r="BW70" s="75"/>
      <c r="BX70" s="75"/>
      <c r="BY70" s="75"/>
      <c r="BZ70" s="75"/>
      <c r="CA70" s="75"/>
      <c r="CB70" s="75"/>
      <c r="CC70" s="75"/>
      <c r="CD70" s="341"/>
      <c r="CE70" s="37"/>
    </row>
    <row r="71" spans="26:83" ht="14.1" customHeight="1">
      <c r="Z71" s="18"/>
      <c r="AM71" s="4823"/>
      <c r="AN71" s="4823"/>
      <c r="AO71" s="4823"/>
      <c r="AP71" s="4823"/>
      <c r="AQ71" s="4823"/>
      <c r="AR71" s="4823"/>
      <c r="AS71" s="4823"/>
      <c r="AT71" s="4823"/>
      <c r="AU71" s="4823"/>
      <c r="AV71" s="4823"/>
      <c r="AW71" s="4823"/>
      <c r="AX71" s="4823"/>
      <c r="AY71" s="4823"/>
      <c r="AZ71" s="4823"/>
      <c r="BA71" s="4823"/>
      <c r="BB71" s="4823"/>
      <c r="BC71" s="4823"/>
      <c r="BD71" s="4823"/>
      <c r="BE71" s="4823"/>
      <c r="BF71" s="4823"/>
      <c r="BG71" s="4823"/>
      <c r="BH71" s="4823"/>
      <c r="BI71" s="4823"/>
      <c r="BJ71" s="4823"/>
      <c r="BK71" s="4823"/>
      <c r="BL71" s="4823"/>
      <c r="BM71" s="4823"/>
      <c r="BN71" s="4823"/>
      <c r="BO71" s="4823"/>
      <c r="BP71" s="4823"/>
      <c r="BQ71" s="4823"/>
      <c r="BR71" s="4823"/>
      <c r="BT71" s="75"/>
      <c r="BU71" s="75"/>
      <c r="BV71" s="75"/>
      <c r="BW71" s="75"/>
      <c r="BX71" s="75"/>
      <c r="BY71" s="75"/>
      <c r="BZ71" s="75"/>
      <c r="CA71" s="75"/>
      <c r="CB71" s="64"/>
      <c r="CC71" s="64"/>
      <c r="CD71" s="341"/>
      <c r="CE71" s="37"/>
    </row>
    <row r="72" spans="26:83" ht="14.1" customHeight="1">
      <c r="Z72" s="18"/>
      <c r="AM72" s="4823"/>
      <c r="AN72" s="4823"/>
      <c r="AO72" s="4823"/>
      <c r="AP72" s="4823"/>
      <c r="AQ72" s="4823"/>
      <c r="AR72" s="4823"/>
      <c r="AS72" s="4823"/>
      <c r="AT72" s="4823"/>
      <c r="AU72" s="4823"/>
      <c r="AV72" s="4823"/>
      <c r="AW72" s="4823"/>
      <c r="AX72" s="4823"/>
      <c r="AY72" s="4823"/>
      <c r="AZ72" s="4823"/>
      <c r="BA72" s="4823"/>
      <c r="BB72" s="4823"/>
      <c r="BC72" s="4823"/>
      <c r="BD72" s="4823"/>
      <c r="BE72" s="4823"/>
      <c r="BF72" s="4823"/>
      <c r="BG72" s="4823"/>
      <c r="BH72" s="4823"/>
      <c r="BI72" s="4823"/>
      <c r="BJ72" s="4823"/>
      <c r="BK72" s="4823"/>
      <c r="BL72" s="4823"/>
      <c r="BM72" s="4823"/>
      <c r="BN72" s="4823"/>
      <c r="BO72" s="4823"/>
      <c r="BP72" s="4823"/>
      <c r="BQ72" s="4823"/>
      <c r="BR72" s="4823"/>
      <c r="BT72" s="75"/>
      <c r="BU72" s="75"/>
      <c r="BV72" s="75"/>
      <c r="BW72" s="75"/>
      <c r="BX72" s="75"/>
      <c r="BY72" s="75"/>
      <c r="BZ72" s="75"/>
      <c r="CA72" s="75"/>
      <c r="CB72" s="75"/>
      <c r="CC72" s="75"/>
      <c r="CD72" s="341"/>
      <c r="CE72" s="37"/>
    </row>
    <row r="73" spans="26:83" ht="14.1" customHeight="1">
      <c r="Z73" s="18"/>
      <c r="AM73" s="4823"/>
      <c r="AN73" s="4823"/>
      <c r="AO73" s="4823"/>
      <c r="AP73" s="4823"/>
      <c r="AQ73" s="4823"/>
      <c r="AR73" s="4823"/>
      <c r="AS73" s="4823"/>
      <c r="AT73" s="4823"/>
      <c r="AU73" s="4823"/>
      <c r="AV73" s="4823"/>
      <c r="AW73" s="4823"/>
      <c r="AX73" s="4823"/>
      <c r="AY73" s="4823"/>
      <c r="AZ73" s="4823"/>
      <c r="BA73" s="4823"/>
      <c r="BB73" s="4823"/>
      <c r="BC73" s="4823"/>
      <c r="BD73" s="4823"/>
      <c r="BE73" s="4823"/>
      <c r="BF73" s="4823"/>
      <c r="BG73" s="4823"/>
      <c r="BH73" s="4823"/>
      <c r="BI73" s="4823"/>
      <c r="BJ73" s="4823"/>
      <c r="BK73" s="4823"/>
      <c r="BL73" s="4823"/>
      <c r="BM73" s="4823"/>
      <c r="BN73" s="4823"/>
      <c r="BO73" s="4823"/>
      <c r="BP73" s="4823"/>
      <c r="BQ73" s="4823"/>
      <c r="BR73" s="4823"/>
      <c r="BT73" s="75"/>
      <c r="BU73" s="75"/>
      <c r="BV73" s="75"/>
      <c r="BW73" s="75"/>
      <c r="BX73" s="75"/>
      <c r="BY73" s="75"/>
      <c r="BZ73" s="75"/>
      <c r="CA73" s="75"/>
      <c r="CB73" s="75"/>
      <c r="CC73" s="75"/>
      <c r="CD73" s="341"/>
      <c r="CE73" s="37"/>
    </row>
    <row r="74" spans="26:83" ht="14.1" customHeight="1">
      <c r="Z74" s="18"/>
      <c r="AM74" s="4823"/>
      <c r="AN74" s="4823"/>
      <c r="AO74" s="4823"/>
      <c r="AP74" s="4823"/>
      <c r="AQ74" s="4823"/>
      <c r="AR74" s="4823"/>
      <c r="AS74" s="4823"/>
      <c r="AT74" s="4823"/>
      <c r="AU74" s="4823"/>
      <c r="AV74" s="4823"/>
      <c r="AW74" s="4823"/>
      <c r="AX74" s="4823"/>
      <c r="AY74" s="4823"/>
      <c r="AZ74" s="4823"/>
      <c r="BA74" s="4823"/>
      <c r="BB74" s="4823"/>
      <c r="BC74" s="4823"/>
      <c r="BD74" s="4823"/>
      <c r="BE74" s="4823"/>
      <c r="BF74" s="4823"/>
      <c r="BG74" s="4823"/>
      <c r="BH74" s="4823"/>
      <c r="BI74" s="4823"/>
      <c r="BJ74" s="4823"/>
      <c r="BK74" s="4823"/>
      <c r="BL74" s="4823"/>
      <c r="BM74" s="4823"/>
      <c r="BN74" s="4823"/>
      <c r="BO74" s="4823"/>
      <c r="BP74" s="4823"/>
      <c r="BQ74" s="4823"/>
      <c r="BR74" s="4823"/>
      <c r="BT74" s="78"/>
      <c r="BU74" s="78"/>
      <c r="BV74" s="78"/>
      <c r="BW74" s="78"/>
      <c r="BX74" s="78"/>
      <c r="BY74" s="78"/>
      <c r="BZ74" s="78"/>
      <c r="CA74" s="78"/>
      <c r="CB74" s="75"/>
      <c r="CC74" s="75"/>
      <c r="CD74" s="341"/>
      <c r="CE74" s="37"/>
    </row>
    <row r="75" spans="26:83" ht="14.1" customHeight="1">
      <c r="Z75" s="18"/>
      <c r="AM75" s="4823"/>
      <c r="AN75" s="4823"/>
      <c r="AO75" s="4823"/>
      <c r="AP75" s="4823"/>
      <c r="AQ75" s="4823"/>
      <c r="AR75" s="4823"/>
      <c r="AS75" s="4823"/>
      <c r="AT75" s="4823"/>
      <c r="AU75" s="4823"/>
      <c r="AV75" s="4823"/>
      <c r="AW75" s="4823"/>
      <c r="AX75" s="4823"/>
      <c r="AY75" s="4823"/>
      <c r="AZ75" s="4823"/>
      <c r="BA75" s="4823"/>
      <c r="BB75" s="4823"/>
      <c r="BC75" s="4823"/>
      <c r="BD75" s="4823"/>
      <c r="BE75" s="4823"/>
      <c r="BF75" s="4823"/>
      <c r="BG75" s="4823"/>
      <c r="BH75" s="4823"/>
      <c r="BI75" s="4823"/>
      <c r="BJ75" s="4823"/>
      <c r="BK75" s="4823"/>
      <c r="BL75" s="4823"/>
      <c r="BM75" s="4823"/>
      <c r="BN75" s="4823"/>
      <c r="BO75" s="4823"/>
      <c r="BP75" s="4823"/>
      <c r="BQ75" s="4823"/>
      <c r="BR75" s="4823"/>
      <c r="BT75" s="37"/>
      <c r="BU75" s="37"/>
      <c r="BV75" s="37"/>
      <c r="BW75" s="37"/>
      <c r="BX75" s="37"/>
      <c r="BY75" s="37"/>
      <c r="BZ75" s="37"/>
      <c r="CA75" s="37"/>
      <c r="CB75" s="37"/>
      <c r="CC75" s="37"/>
      <c r="CD75" s="37"/>
      <c r="CE75" s="37"/>
    </row>
    <row r="76" spans="26:83">
      <c r="Z76" s="18"/>
      <c r="AM76" s="4823"/>
      <c r="AN76" s="4823"/>
      <c r="AO76" s="4823"/>
      <c r="AP76" s="4823"/>
      <c r="AQ76" s="4823"/>
      <c r="AR76" s="4823"/>
      <c r="AS76" s="4823"/>
      <c r="AT76" s="4823"/>
      <c r="AU76" s="4823"/>
      <c r="AV76" s="4823"/>
      <c r="AW76" s="4823"/>
      <c r="AX76" s="4823"/>
      <c r="AY76" s="4823"/>
      <c r="AZ76" s="4823"/>
      <c r="BA76" s="4823"/>
      <c r="BB76" s="4823"/>
      <c r="BC76" s="4823"/>
      <c r="BD76" s="4823"/>
      <c r="BE76" s="4823"/>
      <c r="BF76" s="4823"/>
      <c r="BG76" s="4823"/>
      <c r="BH76" s="4823"/>
      <c r="BI76" s="4823"/>
      <c r="BJ76" s="4823"/>
      <c r="BK76" s="4823"/>
      <c r="BL76" s="4823"/>
      <c r="BM76" s="4823"/>
      <c r="BN76" s="4823"/>
      <c r="BO76" s="4823"/>
      <c r="BP76" s="4823"/>
      <c r="BQ76" s="4823"/>
      <c r="BR76" s="4823"/>
      <c r="BT76" s="37"/>
      <c r="BU76" s="37"/>
      <c r="BV76" s="37"/>
      <c r="BW76" s="37"/>
      <c r="BX76" s="37"/>
      <c r="BY76" s="37"/>
      <c r="BZ76" s="37"/>
      <c r="CA76" s="37"/>
      <c r="CB76" s="37"/>
      <c r="CC76" s="37"/>
      <c r="CD76" s="37"/>
      <c r="CE76" s="37"/>
    </row>
    <row r="77" spans="26:83">
      <c r="Z77" s="18"/>
      <c r="AM77" s="4823"/>
      <c r="AN77" s="4823"/>
      <c r="AO77" s="4823"/>
      <c r="AP77" s="4823"/>
      <c r="AQ77" s="4823"/>
      <c r="AR77" s="4823"/>
      <c r="AS77" s="4823"/>
      <c r="AT77" s="4823"/>
      <c r="AU77" s="4823"/>
      <c r="AV77" s="4823"/>
      <c r="AW77" s="4823"/>
      <c r="AX77" s="4823"/>
      <c r="AY77" s="4823"/>
      <c r="AZ77" s="4823"/>
      <c r="BA77" s="4823"/>
      <c r="BB77" s="4823"/>
      <c r="BC77" s="4823"/>
      <c r="BD77" s="4823"/>
      <c r="BE77" s="4823"/>
      <c r="BF77" s="4823"/>
      <c r="BG77" s="4823"/>
      <c r="BH77" s="4823"/>
      <c r="BI77" s="4823"/>
      <c r="BJ77" s="4823"/>
      <c r="BK77" s="4823"/>
      <c r="BL77" s="4823"/>
      <c r="BM77" s="4823"/>
      <c r="BN77" s="4823"/>
      <c r="BO77" s="4823"/>
      <c r="BP77" s="4823"/>
      <c r="BQ77" s="4823"/>
      <c r="BR77" s="4823"/>
    </row>
    <row r="78" spans="26:83">
      <c r="Z78" s="18"/>
      <c r="AM78" s="4823"/>
      <c r="AN78" s="4823"/>
      <c r="AO78" s="4823"/>
      <c r="AP78" s="4823"/>
      <c r="AQ78" s="4823"/>
      <c r="AR78" s="4823"/>
      <c r="AS78" s="4823"/>
      <c r="AT78" s="4823"/>
      <c r="AU78" s="4823"/>
      <c r="AV78" s="4823"/>
      <c r="AW78" s="4823"/>
      <c r="AX78" s="4823"/>
      <c r="AY78" s="4823"/>
      <c r="AZ78" s="4823"/>
      <c r="BA78" s="4823"/>
      <c r="BB78" s="4823"/>
      <c r="BC78" s="4823"/>
      <c r="BD78" s="4823"/>
      <c r="BE78" s="4823"/>
      <c r="BF78" s="4823"/>
      <c r="BG78" s="4823"/>
      <c r="BH78" s="4823"/>
      <c r="BI78" s="4823"/>
      <c r="BJ78" s="4823"/>
      <c r="BK78" s="4823"/>
      <c r="BL78" s="4823"/>
      <c r="BM78" s="4823"/>
      <c r="BN78" s="4823"/>
      <c r="BO78" s="4823"/>
      <c r="BP78" s="4823"/>
      <c r="BQ78" s="4823"/>
      <c r="BR78" s="4823"/>
    </row>
    <row r="79" spans="26:83">
      <c r="Z79" s="18"/>
    </row>
    <row r="80" spans="26:83">
      <c r="Z80" s="18"/>
    </row>
    <row r="81" spans="26:26">
      <c r="Z81" s="18"/>
    </row>
    <row r="82" spans="26:26">
      <c r="Z82" s="18"/>
    </row>
    <row r="83" spans="26:26">
      <c r="Z83" s="18"/>
    </row>
    <row r="84" spans="26:26">
      <c r="Z84" s="18"/>
    </row>
    <row r="85" spans="26:26">
      <c r="Z85" s="18"/>
    </row>
  </sheetData>
  <mergeCells count="212">
    <mergeCell ref="N59:O59"/>
    <mergeCell ref="AQ17:BA18"/>
    <mergeCell ref="AM61:BR78"/>
    <mergeCell ref="AM36:BR54"/>
    <mergeCell ref="P62:Q62"/>
    <mergeCell ref="Z63:AA63"/>
    <mergeCell ref="AB63:AC63"/>
    <mergeCell ref="AD63:AE63"/>
    <mergeCell ref="AF63:AG63"/>
    <mergeCell ref="AH63:AI63"/>
    <mergeCell ref="AH61:AI61"/>
    <mergeCell ref="Z62:AA62"/>
    <mergeCell ref="AB62:AC62"/>
    <mergeCell ref="AD62:AE62"/>
    <mergeCell ref="AF62:AG62"/>
    <mergeCell ref="AH62:AI62"/>
    <mergeCell ref="X61:Y61"/>
    <mergeCell ref="Z57:AA57"/>
    <mergeCell ref="AB57:AC57"/>
    <mergeCell ref="AD57:AE57"/>
    <mergeCell ref="AH57:AI57"/>
    <mergeCell ref="V57:W57"/>
    <mergeCell ref="AF57:AG57"/>
    <mergeCell ref="AF61:AG61"/>
    <mergeCell ref="C62:H62"/>
    <mergeCell ref="I62:K62"/>
    <mergeCell ref="L62:M62"/>
    <mergeCell ref="N62:O62"/>
    <mergeCell ref="Z60:AA60"/>
    <mergeCell ref="AB60:AC60"/>
    <mergeCell ref="AD60:AE60"/>
    <mergeCell ref="C61:H61"/>
    <mergeCell ref="I61:K61"/>
    <mergeCell ref="L61:M61"/>
    <mergeCell ref="N61:O61"/>
    <mergeCell ref="P61:Q61"/>
    <mergeCell ref="R62:S62"/>
    <mergeCell ref="T62:U62"/>
    <mergeCell ref="V62:W62"/>
    <mergeCell ref="X62:Y62"/>
    <mergeCell ref="Z61:AA61"/>
    <mergeCell ref="AB61:AC61"/>
    <mergeCell ref="AD61:AE61"/>
    <mergeCell ref="R61:S61"/>
    <mergeCell ref="T61:U61"/>
    <mergeCell ref="V61:W61"/>
    <mergeCell ref="C63:H63"/>
    <mergeCell ref="I63:K63"/>
    <mergeCell ref="L63:M63"/>
    <mergeCell ref="N63:O63"/>
    <mergeCell ref="P63:Q63"/>
    <mergeCell ref="R63:S63"/>
    <mergeCell ref="T63:U63"/>
    <mergeCell ref="V63:W63"/>
    <mergeCell ref="X63:Y63"/>
    <mergeCell ref="P59:Q59"/>
    <mergeCell ref="AD59:AE59"/>
    <mergeCell ref="AF59:AG59"/>
    <mergeCell ref="AH59:AI59"/>
    <mergeCell ref="C60:H60"/>
    <mergeCell ref="I60:K60"/>
    <mergeCell ref="L60:M60"/>
    <mergeCell ref="N60:O60"/>
    <mergeCell ref="P60:Q60"/>
    <mergeCell ref="R60:S60"/>
    <mergeCell ref="T60:U60"/>
    <mergeCell ref="R59:S59"/>
    <mergeCell ref="T59:U59"/>
    <mergeCell ref="V59:W59"/>
    <mergeCell ref="X59:Y59"/>
    <mergeCell ref="Z59:AA59"/>
    <mergeCell ref="AB59:AC59"/>
    <mergeCell ref="AH60:AI60"/>
    <mergeCell ref="V60:W60"/>
    <mergeCell ref="X60:Y60"/>
    <mergeCell ref="AF60:AG60"/>
    <mergeCell ref="C59:H59"/>
    <mergeCell ref="I59:K59"/>
    <mergeCell ref="L59:M59"/>
    <mergeCell ref="T55:U55"/>
    <mergeCell ref="AF58:AG58"/>
    <mergeCell ref="AH58:AI58"/>
    <mergeCell ref="C57:H57"/>
    <mergeCell ref="I57:K57"/>
    <mergeCell ref="L57:M57"/>
    <mergeCell ref="N57:O57"/>
    <mergeCell ref="P57:Q57"/>
    <mergeCell ref="R57:S57"/>
    <mergeCell ref="T57:U57"/>
    <mergeCell ref="C58:H58"/>
    <mergeCell ref="I58:K58"/>
    <mergeCell ref="L58:M58"/>
    <mergeCell ref="N58:O58"/>
    <mergeCell ref="P58:Q58"/>
    <mergeCell ref="R58:S58"/>
    <mergeCell ref="T58:U58"/>
    <mergeCell ref="V58:W58"/>
    <mergeCell ref="X58:Y58"/>
    <mergeCell ref="AB58:AC58"/>
    <mergeCell ref="AD58:AE58"/>
    <mergeCell ref="Z58:AA58"/>
    <mergeCell ref="X57:Y57"/>
    <mergeCell ref="AH55:AI55"/>
    <mergeCell ref="AD55:AE55"/>
    <mergeCell ref="Z54:AA54"/>
    <mergeCell ref="AB55:AC55"/>
    <mergeCell ref="Z55:AA55"/>
    <mergeCell ref="R56:S56"/>
    <mergeCell ref="C54:H54"/>
    <mergeCell ref="I54:K54"/>
    <mergeCell ref="L54:M54"/>
    <mergeCell ref="C56:H56"/>
    <mergeCell ref="I56:K56"/>
    <mergeCell ref="L56:M56"/>
    <mergeCell ref="N56:O56"/>
    <mergeCell ref="P56:Q56"/>
    <mergeCell ref="C55:H55"/>
    <mergeCell ref="L55:M55"/>
    <mergeCell ref="N55:O55"/>
    <mergeCell ref="P55:Q55"/>
    <mergeCell ref="R55:S55"/>
    <mergeCell ref="T56:U56"/>
    <mergeCell ref="I55:K55"/>
    <mergeCell ref="X55:Y55"/>
    <mergeCell ref="X54:Y54"/>
    <mergeCell ref="T54:U54"/>
    <mergeCell ref="N54:O54"/>
    <mergeCell ref="AD53:AE53"/>
    <mergeCell ref="AF53:AG53"/>
    <mergeCell ref="AB54:AC54"/>
    <mergeCell ref="V53:W53"/>
    <mergeCell ref="X53:Y53"/>
    <mergeCell ref="R53:S53"/>
    <mergeCell ref="T53:U53"/>
    <mergeCell ref="V54:W54"/>
    <mergeCell ref="AA49:AK50"/>
    <mergeCell ref="AF56:AG56"/>
    <mergeCell ref="AH56:AI56"/>
    <mergeCell ref="V56:W56"/>
    <mergeCell ref="X56:Y56"/>
    <mergeCell ref="Z56:AA56"/>
    <mergeCell ref="AB56:AC56"/>
    <mergeCell ref="AH54:AI54"/>
    <mergeCell ref="AD56:AE56"/>
    <mergeCell ref="X9:Y9"/>
    <mergeCell ref="AA9:AB9"/>
    <mergeCell ref="AA46:AK48"/>
    <mergeCell ref="AA34:AK36"/>
    <mergeCell ref="Z16:AJ17"/>
    <mergeCell ref="AA18:AK21"/>
    <mergeCell ref="AA10:AB10"/>
    <mergeCell ref="AF55:AG55"/>
    <mergeCell ref="V55:W55"/>
    <mergeCell ref="AA22:AK25"/>
    <mergeCell ref="AH53:AI53"/>
    <mergeCell ref="Z53:AA53"/>
    <mergeCell ref="AB53:AC53"/>
    <mergeCell ref="AA51:AK52"/>
    <mergeCell ref="AD54:AE54"/>
    <mergeCell ref="AF54:AG54"/>
    <mergeCell ref="A1:AK1"/>
    <mergeCell ref="A3:Y3"/>
    <mergeCell ref="Z3:AK3"/>
    <mergeCell ref="G7:Q7"/>
    <mergeCell ref="R7:AB7"/>
    <mergeCell ref="C8:F8"/>
    <mergeCell ref="G8:H8"/>
    <mergeCell ref="J8:K8"/>
    <mergeCell ref="M8:N8"/>
    <mergeCell ref="P8:Q8"/>
    <mergeCell ref="R8:S8"/>
    <mergeCell ref="U8:V8"/>
    <mergeCell ref="X8:Y8"/>
    <mergeCell ref="AA8:AB8"/>
    <mergeCell ref="P54:Q54"/>
    <mergeCell ref="R54:S54"/>
    <mergeCell ref="C53:H53"/>
    <mergeCell ref="B14:F14"/>
    <mergeCell ref="G14:H14"/>
    <mergeCell ref="I14:J14"/>
    <mergeCell ref="L14:M14"/>
    <mergeCell ref="O14:P14"/>
    <mergeCell ref="I53:K53"/>
    <mergeCell ref="L53:M53"/>
    <mergeCell ref="N53:O53"/>
    <mergeCell ref="P53:Q53"/>
    <mergeCell ref="C36:N36"/>
    <mergeCell ref="C24:N24"/>
    <mergeCell ref="P36:X36"/>
    <mergeCell ref="P24:X24"/>
    <mergeCell ref="T15:U15"/>
    <mergeCell ref="W15:X15"/>
    <mergeCell ref="AM28:BR33"/>
    <mergeCell ref="Z45:AK45"/>
    <mergeCell ref="AA41:AK44"/>
    <mergeCell ref="AA11:AK14"/>
    <mergeCell ref="C9:F9"/>
    <mergeCell ref="G9:H9"/>
    <mergeCell ref="J9:K9"/>
    <mergeCell ref="M9:N9"/>
    <mergeCell ref="P9:Q9"/>
    <mergeCell ref="R9:S9"/>
    <mergeCell ref="C10:F10"/>
    <mergeCell ref="G10:H10"/>
    <mergeCell ref="J10:K10"/>
    <mergeCell ref="M10:N10"/>
    <mergeCell ref="P10:Q10"/>
    <mergeCell ref="R10:S10"/>
    <mergeCell ref="U10:V10"/>
    <mergeCell ref="X10:Y10"/>
    <mergeCell ref="U9:V9"/>
    <mergeCell ref="AA27:AK32"/>
  </mergeCells>
  <phoneticPr fontId="3"/>
  <dataValidations count="1">
    <dataValidation type="list" errorStyle="information" allowBlank="1" showInputMessage="1" showErrorMessage="1" sqref="G14:H14">
      <formula1>"平成,令和"</formula1>
    </dataValidation>
  </dataValidations>
  <printOptions horizontalCentered="1"/>
  <pageMargins left="0.70866141732283472" right="0.31496062992125984" top="0.39370078740157483" bottom="0.39370078740157483" header="0" footer="0"/>
  <pageSetup paperSize="9" scale="97"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3713" r:id="rId4" name="Check Box 1">
              <controlPr defaultSize="0" autoFill="0" autoLine="0" autoPict="0">
                <anchor moveWithCells="1">
                  <from>
                    <xdr:col>16</xdr:col>
                    <xdr:colOff>152400</xdr:colOff>
                    <xdr:row>12</xdr:row>
                    <xdr:rowOff>0</xdr:rowOff>
                  </from>
                  <to>
                    <xdr:col>20</xdr:col>
                    <xdr:colOff>95250</xdr:colOff>
                    <xdr:row>13</xdr:row>
                    <xdr:rowOff>0</xdr:rowOff>
                  </to>
                </anchor>
              </controlPr>
            </control>
          </mc:Choice>
        </mc:AlternateContent>
        <mc:AlternateContent xmlns:mc="http://schemas.openxmlformats.org/markup-compatibility/2006">
          <mc:Choice Requires="x14">
            <control shapeId="243714" r:id="rId5" name="Check Box 2">
              <controlPr defaultSize="0" autoFill="0" autoLine="0" autoPict="0">
                <anchor moveWithCells="1">
                  <from>
                    <xdr:col>21</xdr:col>
                    <xdr:colOff>19050</xdr:colOff>
                    <xdr:row>12</xdr:row>
                    <xdr:rowOff>0</xdr:rowOff>
                  </from>
                  <to>
                    <xdr:col>24</xdr:col>
                    <xdr:colOff>152400</xdr:colOff>
                    <xdr:row>13</xdr:row>
                    <xdr:rowOff>0</xdr:rowOff>
                  </to>
                </anchor>
              </controlPr>
            </control>
          </mc:Choice>
        </mc:AlternateContent>
        <mc:AlternateContent xmlns:mc="http://schemas.openxmlformats.org/markup-compatibility/2006">
          <mc:Choice Requires="x14">
            <control shapeId="243717" r:id="rId6" name="Check Box 5">
              <controlPr defaultSize="0" autoFill="0" autoLine="0" autoPict="0">
                <anchor moveWithCells="1">
                  <from>
                    <xdr:col>17</xdr:col>
                    <xdr:colOff>0</xdr:colOff>
                    <xdr:row>4</xdr:row>
                    <xdr:rowOff>0</xdr:rowOff>
                  </from>
                  <to>
                    <xdr:col>20</xdr:col>
                    <xdr:colOff>123825</xdr:colOff>
                    <xdr:row>5</xdr:row>
                    <xdr:rowOff>38100</xdr:rowOff>
                  </to>
                </anchor>
              </controlPr>
            </control>
          </mc:Choice>
        </mc:AlternateContent>
        <mc:AlternateContent xmlns:mc="http://schemas.openxmlformats.org/markup-compatibility/2006">
          <mc:Choice Requires="x14">
            <control shapeId="243718" r:id="rId7" name="Check Box 6">
              <controlPr defaultSize="0" autoFill="0" autoLine="0" autoPict="0">
                <anchor moveWithCells="1">
                  <from>
                    <xdr:col>21</xdr:col>
                    <xdr:colOff>47625</xdr:colOff>
                    <xdr:row>4</xdr:row>
                    <xdr:rowOff>0</xdr:rowOff>
                  </from>
                  <to>
                    <xdr:col>25</xdr:col>
                    <xdr:colOff>0</xdr:colOff>
                    <xdr:row>5</xdr:row>
                    <xdr:rowOff>38100</xdr:rowOff>
                  </to>
                </anchor>
              </controlPr>
            </control>
          </mc:Choice>
        </mc:AlternateContent>
        <mc:AlternateContent xmlns:mc="http://schemas.openxmlformats.org/markup-compatibility/2006">
          <mc:Choice Requires="x14">
            <control shapeId="243722" r:id="rId8" name="Check Box 10">
              <controlPr defaultSize="0" autoFill="0" autoLine="0" autoPict="0">
                <anchor moveWithCells="1">
                  <from>
                    <xdr:col>16</xdr:col>
                    <xdr:colOff>171450</xdr:colOff>
                    <xdr:row>24</xdr:row>
                    <xdr:rowOff>123825</xdr:rowOff>
                  </from>
                  <to>
                    <xdr:col>20</xdr:col>
                    <xdr:colOff>114300</xdr:colOff>
                    <xdr:row>25</xdr:row>
                    <xdr:rowOff>161925</xdr:rowOff>
                  </to>
                </anchor>
              </controlPr>
            </control>
          </mc:Choice>
        </mc:AlternateContent>
        <mc:AlternateContent xmlns:mc="http://schemas.openxmlformats.org/markup-compatibility/2006">
          <mc:Choice Requires="x14">
            <control shapeId="243723" r:id="rId9" name="Check Box 11">
              <controlPr defaultSize="0" autoFill="0" autoLine="0" autoPict="0">
                <anchor moveWithCells="1">
                  <from>
                    <xdr:col>21</xdr:col>
                    <xdr:colOff>38100</xdr:colOff>
                    <xdr:row>24</xdr:row>
                    <xdr:rowOff>123825</xdr:rowOff>
                  </from>
                  <to>
                    <xdr:col>24</xdr:col>
                    <xdr:colOff>171450</xdr:colOff>
                    <xdr:row>25</xdr:row>
                    <xdr:rowOff>161925</xdr:rowOff>
                  </to>
                </anchor>
              </controlPr>
            </control>
          </mc:Choice>
        </mc:AlternateContent>
        <mc:AlternateContent xmlns:mc="http://schemas.openxmlformats.org/markup-compatibility/2006">
          <mc:Choice Requires="x14">
            <control shapeId="243728" r:id="rId10" name="Check Box 16">
              <controlPr defaultSize="0" autoFill="0" autoLine="0" autoPict="0">
                <anchor moveWithCells="1">
                  <from>
                    <xdr:col>16</xdr:col>
                    <xdr:colOff>161925</xdr:colOff>
                    <xdr:row>36</xdr:row>
                    <xdr:rowOff>152400</xdr:rowOff>
                  </from>
                  <to>
                    <xdr:col>20</xdr:col>
                    <xdr:colOff>104775</xdr:colOff>
                    <xdr:row>38</xdr:row>
                    <xdr:rowOff>19050</xdr:rowOff>
                  </to>
                </anchor>
              </controlPr>
            </control>
          </mc:Choice>
        </mc:AlternateContent>
        <mc:AlternateContent xmlns:mc="http://schemas.openxmlformats.org/markup-compatibility/2006">
          <mc:Choice Requires="x14">
            <control shapeId="243729" r:id="rId11" name="Check Box 17">
              <controlPr defaultSize="0" autoFill="0" autoLine="0" autoPict="0">
                <anchor moveWithCells="1">
                  <from>
                    <xdr:col>21</xdr:col>
                    <xdr:colOff>28575</xdr:colOff>
                    <xdr:row>36</xdr:row>
                    <xdr:rowOff>152400</xdr:rowOff>
                  </from>
                  <to>
                    <xdr:col>24</xdr:col>
                    <xdr:colOff>161925</xdr:colOff>
                    <xdr:row>38</xdr:row>
                    <xdr:rowOff>19050</xdr:rowOff>
                  </to>
                </anchor>
              </controlPr>
            </control>
          </mc:Choice>
        </mc:AlternateContent>
        <mc:AlternateContent xmlns:mc="http://schemas.openxmlformats.org/markup-compatibility/2006">
          <mc:Choice Requires="x14">
            <control shapeId="243732" r:id="rId12" name="Check Box 20">
              <controlPr defaultSize="0" autoFill="0" autoLine="0" autoPict="0">
                <anchor moveWithCells="1">
                  <from>
                    <xdr:col>16</xdr:col>
                    <xdr:colOff>161925</xdr:colOff>
                    <xdr:row>43</xdr:row>
                    <xdr:rowOff>66675</xdr:rowOff>
                  </from>
                  <to>
                    <xdr:col>20</xdr:col>
                    <xdr:colOff>104775</xdr:colOff>
                    <xdr:row>44</xdr:row>
                    <xdr:rowOff>66675</xdr:rowOff>
                  </to>
                </anchor>
              </controlPr>
            </control>
          </mc:Choice>
        </mc:AlternateContent>
        <mc:AlternateContent xmlns:mc="http://schemas.openxmlformats.org/markup-compatibility/2006">
          <mc:Choice Requires="x14">
            <control shapeId="243733" r:id="rId13" name="Check Box 21">
              <controlPr defaultSize="0" autoFill="0" autoLine="0" autoPict="0">
                <anchor moveWithCells="1">
                  <from>
                    <xdr:col>21</xdr:col>
                    <xdr:colOff>28575</xdr:colOff>
                    <xdr:row>43</xdr:row>
                    <xdr:rowOff>66675</xdr:rowOff>
                  </from>
                  <to>
                    <xdr:col>24</xdr:col>
                    <xdr:colOff>161925</xdr:colOff>
                    <xdr:row>44</xdr:row>
                    <xdr:rowOff>66675</xdr:rowOff>
                  </to>
                </anchor>
              </controlPr>
            </control>
          </mc:Choice>
        </mc:AlternateContent>
        <mc:AlternateContent xmlns:mc="http://schemas.openxmlformats.org/markup-compatibility/2006">
          <mc:Choice Requires="x14">
            <control shapeId="243734" r:id="rId14" name="Check Box 22">
              <controlPr defaultSize="0" autoFill="0" autoLine="0" autoPict="0">
                <anchor moveWithCells="1">
                  <from>
                    <xdr:col>16</xdr:col>
                    <xdr:colOff>161925</xdr:colOff>
                    <xdr:row>50</xdr:row>
                    <xdr:rowOff>0</xdr:rowOff>
                  </from>
                  <to>
                    <xdr:col>20</xdr:col>
                    <xdr:colOff>104775</xdr:colOff>
                    <xdr:row>51</xdr:row>
                    <xdr:rowOff>0</xdr:rowOff>
                  </to>
                </anchor>
              </controlPr>
            </control>
          </mc:Choice>
        </mc:AlternateContent>
        <mc:AlternateContent xmlns:mc="http://schemas.openxmlformats.org/markup-compatibility/2006">
          <mc:Choice Requires="x14">
            <control shapeId="243735" r:id="rId15" name="Check Box 23">
              <controlPr defaultSize="0" autoFill="0" autoLine="0" autoPict="0">
                <anchor moveWithCells="1">
                  <from>
                    <xdr:col>21</xdr:col>
                    <xdr:colOff>28575</xdr:colOff>
                    <xdr:row>50</xdr:row>
                    <xdr:rowOff>0</xdr:rowOff>
                  </from>
                  <to>
                    <xdr:col>24</xdr:col>
                    <xdr:colOff>161925</xdr:colOff>
                    <xdr:row>51</xdr:row>
                    <xdr:rowOff>0</xdr:rowOff>
                  </to>
                </anchor>
              </controlPr>
            </control>
          </mc:Choice>
        </mc:AlternateContent>
        <mc:AlternateContent xmlns:mc="http://schemas.openxmlformats.org/markup-compatibility/2006">
          <mc:Choice Requires="x14">
            <control shapeId="243739" r:id="rId16" name="Check Box 27">
              <controlPr defaultSize="0" autoFill="0" autoLine="0" autoPict="0">
                <anchor moveWithCells="1">
                  <from>
                    <xdr:col>17</xdr:col>
                    <xdr:colOff>0</xdr:colOff>
                    <xdr:row>31</xdr:row>
                    <xdr:rowOff>0</xdr:rowOff>
                  </from>
                  <to>
                    <xdr:col>20</xdr:col>
                    <xdr:colOff>123825</xdr:colOff>
                    <xdr:row>32</xdr:row>
                    <xdr:rowOff>38100</xdr:rowOff>
                  </to>
                </anchor>
              </controlPr>
            </control>
          </mc:Choice>
        </mc:AlternateContent>
        <mc:AlternateContent xmlns:mc="http://schemas.openxmlformats.org/markup-compatibility/2006">
          <mc:Choice Requires="x14">
            <control shapeId="243740" r:id="rId17" name="Check Box 28">
              <controlPr defaultSize="0" autoFill="0" autoLine="0" autoPict="0">
                <anchor moveWithCells="1">
                  <from>
                    <xdr:col>21</xdr:col>
                    <xdr:colOff>47625</xdr:colOff>
                    <xdr:row>31</xdr:row>
                    <xdr:rowOff>0</xdr:rowOff>
                  </from>
                  <to>
                    <xdr:col>25</xdr:col>
                    <xdr:colOff>0</xdr:colOff>
                    <xdr:row>32</xdr:row>
                    <xdr:rowOff>38100</xdr:rowOff>
                  </to>
                </anchor>
              </controlPr>
            </control>
          </mc:Choice>
        </mc:AlternateContent>
        <mc:AlternateContent xmlns:mc="http://schemas.openxmlformats.org/markup-compatibility/2006">
          <mc:Choice Requires="x14">
            <control shapeId="243748" r:id="rId18" name="Check Box 36">
              <controlPr defaultSize="0" autoFill="0" autoLine="0" autoPict="0">
                <anchor moveWithCells="1">
                  <from>
                    <xdr:col>1</xdr:col>
                    <xdr:colOff>171450</xdr:colOff>
                    <xdr:row>17</xdr:row>
                    <xdr:rowOff>114300</xdr:rowOff>
                  </from>
                  <to>
                    <xdr:col>4</xdr:col>
                    <xdr:colOff>57150</xdr:colOff>
                    <xdr:row>19</xdr:row>
                    <xdr:rowOff>9525</xdr:rowOff>
                  </to>
                </anchor>
              </controlPr>
            </control>
          </mc:Choice>
        </mc:AlternateContent>
        <mc:AlternateContent xmlns:mc="http://schemas.openxmlformats.org/markup-compatibility/2006">
          <mc:Choice Requires="x14">
            <control shapeId="243749" r:id="rId19" name="Check Box 37">
              <controlPr defaultSize="0" autoFill="0" autoLine="0" autoPict="0">
                <anchor moveWithCells="1">
                  <from>
                    <xdr:col>1</xdr:col>
                    <xdr:colOff>171450</xdr:colOff>
                    <xdr:row>18</xdr:row>
                    <xdr:rowOff>142875</xdr:rowOff>
                  </from>
                  <to>
                    <xdr:col>4</xdr:col>
                    <xdr:colOff>57150</xdr:colOff>
                    <xdr:row>20</xdr:row>
                    <xdr:rowOff>9525</xdr:rowOff>
                  </to>
                </anchor>
              </controlPr>
            </control>
          </mc:Choice>
        </mc:AlternateContent>
        <mc:AlternateContent xmlns:mc="http://schemas.openxmlformats.org/markup-compatibility/2006">
          <mc:Choice Requires="x14">
            <control shapeId="243750" r:id="rId20" name="Check Box 38">
              <controlPr defaultSize="0" autoFill="0" autoLine="0" autoPict="0">
                <anchor moveWithCells="1">
                  <from>
                    <xdr:col>1</xdr:col>
                    <xdr:colOff>171450</xdr:colOff>
                    <xdr:row>15</xdr:row>
                    <xdr:rowOff>171450</xdr:rowOff>
                  </from>
                  <to>
                    <xdr:col>4</xdr:col>
                    <xdr:colOff>57150</xdr:colOff>
                    <xdr:row>17</xdr:row>
                    <xdr:rowOff>38100</xdr:rowOff>
                  </to>
                </anchor>
              </controlPr>
            </control>
          </mc:Choice>
        </mc:AlternateContent>
        <mc:AlternateContent xmlns:mc="http://schemas.openxmlformats.org/markup-compatibility/2006">
          <mc:Choice Requires="x14">
            <control shapeId="243751" r:id="rId21" name="Check Box 39">
              <controlPr defaultSize="0" autoFill="0" autoLine="0" autoPict="0">
                <anchor moveWithCells="1">
                  <from>
                    <xdr:col>1</xdr:col>
                    <xdr:colOff>171450</xdr:colOff>
                    <xdr:row>16</xdr:row>
                    <xdr:rowOff>142875</xdr:rowOff>
                  </from>
                  <to>
                    <xdr:col>4</xdr:col>
                    <xdr:colOff>57150</xdr:colOff>
                    <xdr:row>18</xdr:row>
                    <xdr:rowOff>28575</xdr:rowOff>
                  </to>
                </anchor>
              </controlPr>
            </control>
          </mc:Choice>
        </mc:AlternateContent>
        <mc:AlternateContent xmlns:mc="http://schemas.openxmlformats.org/markup-compatibility/2006">
          <mc:Choice Requires="x14">
            <control shapeId="243752" r:id="rId22" name="Check Box 40">
              <controlPr defaultSize="0" autoFill="0" autoLine="0" autoPict="0">
                <anchor moveWithCells="1">
                  <from>
                    <xdr:col>16</xdr:col>
                    <xdr:colOff>161925</xdr:colOff>
                    <xdr:row>39</xdr:row>
                    <xdr:rowOff>0</xdr:rowOff>
                  </from>
                  <to>
                    <xdr:col>20</xdr:col>
                    <xdr:colOff>104775</xdr:colOff>
                    <xdr:row>40</xdr:row>
                    <xdr:rowOff>38100</xdr:rowOff>
                  </to>
                </anchor>
              </controlPr>
            </control>
          </mc:Choice>
        </mc:AlternateContent>
        <mc:AlternateContent xmlns:mc="http://schemas.openxmlformats.org/markup-compatibility/2006">
          <mc:Choice Requires="x14">
            <control shapeId="243753" r:id="rId23" name="Check Box 41">
              <controlPr defaultSize="0" autoFill="0" autoLine="0" autoPict="0">
                <anchor moveWithCells="1">
                  <from>
                    <xdr:col>21</xdr:col>
                    <xdr:colOff>28575</xdr:colOff>
                    <xdr:row>39</xdr:row>
                    <xdr:rowOff>0</xdr:rowOff>
                  </from>
                  <to>
                    <xdr:col>24</xdr:col>
                    <xdr:colOff>161925</xdr:colOff>
                    <xdr:row>40</xdr:row>
                    <xdr:rowOff>38100</xdr:rowOff>
                  </to>
                </anchor>
              </controlPr>
            </control>
          </mc:Choice>
        </mc:AlternateContent>
        <mc:AlternateContent xmlns:mc="http://schemas.openxmlformats.org/markup-compatibility/2006">
          <mc:Choice Requires="x14">
            <control shapeId="243754" r:id="rId24" name="Check Box 42">
              <controlPr defaultSize="0" autoFill="0" autoLine="0" autoPict="0">
                <anchor moveWithCells="1">
                  <from>
                    <xdr:col>16</xdr:col>
                    <xdr:colOff>161925</xdr:colOff>
                    <xdr:row>27</xdr:row>
                    <xdr:rowOff>0</xdr:rowOff>
                  </from>
                  <to>
                    <xdr:col>20</xdr:col>
                    <xdr:colOff>104775</xdr:colOff>
                    <xdr:row>28</xdr:row>
                    <xdr:rowOff>38100</xdr:rowOff>
                  </to>
                </anchor>
              </controlPr>
            </control>
          </mc:Choice>
        </mc:AlternateContent>
        <mc:AlternateContent xmlns:mc="http://schemas.openxmlformats.org/markup-compatibility/2006">
          <mc:Choice Requires="x14">
            <control shapeId="243755" r:id="rId25" name="Check Box 43">
              <controlPr defaultSize="0" autoFill="0" autoLine="0" autoPict="0">
                <anchor moveWithCells="1">
                  <from>
                    <xdr:col>21</xdr:col>
                    <xdr:colOff>28575</xdr:colOff>
                    <xdr:row>27</xdr:row>
                    <xdr:rowOff>0</xdr:rowOff>
                  </from>
                  <to>
                    <xdr:col>24</xdr:col>
                    <xdr:colOff>161925</xdr:colOff>
                    <xdr:row>28</xdr:row>
                    <xdr:rowOff>38100</xdr:rowOff>
                  </to>
                </anchor>
              </controlPr>
            </control>
          </mc:Choice>
        </mc:AlternateContent>
        <mc:AlternateContent xmlns:mc="http://schemas.openxmlformats.org/markup-compatibility/2006">
          <mc:Choice Requires="x14">
            <control shapeId="243756" r:id="rId26" name="Check Box 44">
              <controlPr defaultSize="0" autoFill="0" autoLine="0" autoPict="0">
                <anchor moveWithCells="1">
                  <from>
                    <xdr:col>16</xdr:col>
                    <xdr:colOff>161925</xdr:colOff>
                    <xdr:row>47</xdr:row>
                    <xdr:rowOff>85725</xdr:rowOff>
                  </from>
                  <to>
                    <xdr:col>20</xdr:col>
                    <xdr:colOff>104775</xdr:colOff>
                    <xdr:row>48</xdr:row>
                    <xdr:rowOff>85725</xdr:rowOff>
                  </to>
                </anchor>
              </controlPr>
            </control>
          </mc:Choice>
        </mc:AlternateContent>
        <mc:AlternateContent xmlns:mc="http://schemas.openxmlformats.org/markup-compatibility/2006">
          <mc:Choice Requires="x14">
            <control shapeId="243757" r:id="rId27" name="Check Box 45">
              <controlPr defaultSize="0" autoFill="0" autoLine="0" autoPict="0">
                <anchor moveWithCells="1">
                  <from>
                    <xdr:col>21</xdr:col>
                    <xdr:colOff>28575</xdr:colOff>
                    <xdr:row>47</xdr:row>
                    <xdr:rowOff>85725</xdr:rowOff>
                  </from>
                  <to>
                    <xdr:col>24</xdr:col>
                    <xdr:colOff>161925</xdr:colOff>
                    <xdr:row>48</xdr:row>
                    <xdr:rowOff>85725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BO62"/>
  <sheetViews>
    <sheetView showGridLines="0" zoomScaleNormal="100" zoomScaleSheetLayoutView="100" workbookViewId="0">
      <selection activeCell="AA5" sqref="AA5"/>
    </sheetView>
  </sheetViews>
  <sheetFormatPr defaultColWidth="8" defaultRowHeight="12"/>
  <cols>
    <col min="1" max="1" width="1.5" style="18" customWidth="1"/>
    <col min="2" max="38" width="2.375" style="18" customWidth="1"/>
    <col min="39" max="57" width="2.375" style="178" customWidth="1"/>
    <col min="58" max="67" width="2.375" style="18" customWidth="1"/>
    <col min="68" max="16384" width="8" style="18"/>
  </cols>
  <sheetData>
    <row r="1" spans="1:54" ht="14.1" customHeight="1">
      <c r="A1" s="6047" t="s">
        <v>1949</v>
      </c>
      <c r="B1" s="6048"/>
      <c r="C1" s="6048"/>
      <c r="D1" s="6048"/>
      <c r="E1" s="6048"/>
      <c r="F1" s="6048"/>
      <c r="G1" s="6048"/>
      <c r="H1" s="6048"/>
      <c r="I1" s="6048"/>
      <c r="J1" s="6048"/>
      <c r="K1" s="6048"/>
      <c r="L1" s="6048"/>
      <c r="M1" s="6048"/>
      <c r="N1" s="6048"/>
      <c r="O1" s="6048"/>
      <c r="P1" s="6048"/>
      <c r="Q1" s="6048"/>
      <c r="R1" s="6048"/>
      <c r="S1" s="6048"/>
      <c r="T1" s="6048"/>
      <c r="U1" s="6048"/>
      <c r="V1" s="6048"/>
      <c r="W1" s="6048"/>
      <c r="X1" s="6048"/>
      <c r="Y1" s="6048"/>
      <c r="Z1" s="6048"/>
      <c r="AA1" s="6048"/>
      <c r="AB1" s="6048"/>
      <c r="AC1" s="6048"/>
      <c r="AD1" s="6048"/>
      <c r="AE1" s="6048"/>
      <c r="AF1" s="6048"/>
      <c r="AG1" s="6048"/>
      <c r="AH1" s="6048"/>
      <c r="AI1" s="6048"/>
      <c r="AJ1" s="6048"/>
      <c r="AK1" s="6048"/>
      <c r="AL1" s="190"/>
      <c r="AM1" s="2265"/>
    </row>
    <row r="2" spans="1:54" ht="5.0999999999999996" customHeight="1" thickBot="1">
      <c r="A2" s="83"/>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2265"/>
    </row>
    <row r="3" spans="1:54" ht="14.1" customHeight="1">
      <c r="A3" s="3050" t="s">
        <v>728</v>
      </c>
      <c r="B3" s="3051"/>
      <c r="C3" s="3051"/>
      <c r="D3" s="3051"/>
      <c r="E3" s="3051"/>
      <c r="F3" s="3051"/>
      <c r="G3" s="3051"/>
      <c r="H3" s="3051"/>
      <c r="I3" s="3051"/>
      <c r="J3" s="3051"/>
      <c r="K3" s="3051"/>
      <c r="L3" s="3051"/>
      <c r="M3" s="3051"/>
      <c r="N3" s="3051"/>
      <c r="O3" s="3051"/>
      <c r="P3" s="3051"/>
      <c r="Q3" s="3051"/>
      <c r="R3" s="3051"/>
      <c r="S3" s="3051"/>
      <c r="T3" s="3051"/>
      <c r="U3" s="3051"/>
      <c r="V3" s="3051"/>
      <c r="W3" s="3051"/>
      <c r="X3" s="3051"/>
      <c r="Y3" s="6016" t="s">
        <v>182</v>
      </c>
      <c r="Z3" s="6017"/>
      <c r="AA3" s="6017"/>
      <c r="AB3" s="6017"/>
      <c r="AC3" s="6017"/>
      <c r="AD3" s="6017"/>
      <c r="AE3" s="6017"/>
      <c r="AF3" s="6017"/>
      <c r="AG3" s="6017"/>
      <c r="AH3" s="6017"/>
      <c r="AI3" s="6017"/>
      <c r="AJ3" s="6017"/>
      <c r="AK3" s="6018"/>
      <c r="AL3" s="83"/>
      <c r="AM3" s="2265"/>
    </row>
    <row r="4" spans="1:54" ht="6.95" customHeight="1">
      <c r="A4" s="1420"/>
      <c r="B4" s="603"/>
      <c r="C4" s="603"/>
      <c r="D4" s="603"/>
      <c r="E4" s="603"/>
      <c r="F4" s="603"/>
      <c r="G4" s="603"/>
      <c r="H4" s="603"/>
      <c r="I4" s="603"/>
      <c r="J4" s="603"/>
      <c r="K4" s="603"/>
      <c r="L4" s="603"/>
      <c r="M4" s="603"/>
      <c r="N4" s="603"/>
      <c r="O4" s="603"/>
      <c r="P4" s="603"/>
      <c r="Q4" s="603"/>
      <c r="R4" s="603"/>
      <c r="S4" s="603"/>
      <c r="T4" s="603"/>
      <c r="U4" s="603"/>
      <c r="V4" s="603"/>
      <c r="W4" s="603"/>
      <c r="X4" s="603"/>
      <c r="Y4" s="643"/>
      <c r="Z4" s="603"/>
      <c r="AA4" s="603"/>
      <c r="AB4" s="603"/>
      <c r="AC4" s="603"/>
      <c r="AD4" s="603"/>
      <c r="AE4" s="603"/>
      <c r="AF4" s="603"/>
      <c r="AG4" s="603"/>
      <c r="AH4" s="603"/>
      <c r="AI4" s="603"/>
      <c r="AJ4" s="603"/>
      <c r="AK4" s="604"/>
      <c r="AL4" s="83"/>
      <c r="AM4" s="2265"/>
    </row>
    <row r="5" spans="1:54" ht="14.1" customHeight="1">
      <c r="A5" s="208"/>
      <c r="B5" s="2348" t="s">
        <v>1298</v>
      </c>
      <c r="C5" s="2365"/>
      <c r="D5" s="2365"/>
      <c r="E5" s="2365"/>
      <c r="F5" s="2365"/>
      <c r="G5" s="2365"/>
      <c r="H5" s="2365"/>
      <c r="I5" s="2365"/>
      <c r="J5" s="2365"/>
      <c r="K5" s="2365"/>
      <c r="L5" s="2365"/>
      <c r="M5" s="2365"/>
      <c r="N5" s="2365"/>
      <c r="O5" s="2365"/>
      <c r="P5" s="2365"/>
      <c r="Q5" s="2365"/>
      <c r="R5" s="2365"/>
      <c r="S5" s="49"/>
      <c r="T5" s="49"/>
      <c r="U5" s="2365"/>
      <c r="V5" s="49"/>
      <c r="W5" s="49"/>
      <c r="X5" s="2365"/>
      <c r="Y5" s="1821"/>
      <c r="Z5" s="603"/>
      <c r="AA5" s="603"/>
      <c r="AB5" s="603"/>
      <c r="AC5" s="603"/>
      <c r="AD5" s="603"/>
      <c r="AE5" s="603"/>
      <c r="AF5" s="603"/>
      <c r="AG5" s="603"/>
      <c r="AH5" s="603"/>
      <c r="AI5" s="603"/>
      <c r="AJ5" s="603"/>
      <c r="AK5" s="604"/>
      <c r="AL5" s="83"/>
      <c r="AM5" s="2259"/>
      <c r="AN5" s="116"/>
      <c r="AO5" s="116"/>
      <c r="AP5" s="116"/>
      <c r="AQ5" s="116"/>
      <c r="AR5" s="116"/>
      <c r="AS5" s="116"/>
      <c r="AT5" s="116"/>
      <c r="AU5" s="116"/>
      <c r="AV5" s="116"/>
      <c r="AW5" s="116"/>
      <c r="AX5" s="116"/>
      <c r="AY5" s="116"/>
      <c r="AZ5" s="116"/>
      <c r="BA5" s="116"/>
      <c r="BB5" s="116"/>
    </row>
    <row r="6" spans="1:54" ht="14.1" customHeight="1">
      <c r="A6" s="208"/>
      <c r="B6" s="2348"/>
      <c r="C6" s="2365" t="s">
        <v>498</v>
      </c>
      <c r="D6" s="2376"/>
      <c r="E6" s="2376"/>
      <c r="F6" s="2376"/>
      <c r="G6" s="2376"/>
      <c r="H6" s="2376"/>
      <c r="I6" s="2376"/>
      <c r="J6" s="2376"/>
      <c r="K6" s="2376"/>
      <c r="L6" s="2376"/>
      <c r="M6" s="2376"/>
      <c r="N6" s="2376"/>
      <c r="O6" s="2376"/>
      <c r="P6" s="2376"/>
      <c r="Q6" s="2376"/>
      <c r="R6" s="2376"/>
      <c r="S6" s="49"/>
      <c r="T6" s="49"/>
      <c r="U6" s="2365"/>
      <c r="V6" s="49"/>
      <c r="W6" s="49"/>
      <c r="X6" s="2376"/>
      <c r="Y6" s="1821"/>
      <c r="Z6" s="603"/>
      <c r="AA6" s="603"/>
      <c r="AB6" s="603"/>
      <c r="AC6" s="603"/>
      <c r="AD6" s="603"/>
      <c r="AE6" s="603"/>
      <c r="AF6" s="603"/>
      <c r="AG6" s="603"/>
      <c r="AH6" s="603"/>
      <c r="AI6" s="603"/>
      <c r="AJ6" s="603"/>
      <c r="AK6" s="604"/>
      <c r="AL6" s="83"/>
      <c r="AM6" s="2259"/>
      <c r="AN6" s="116"/>
      <c r="AO6" s="116"/>
      <c r="AP6" s="116"/>
      <c r="AQ6" s="116"/>
      <c r="AR6" s="116"/>
      <c r="AS6" s="116"/>
      <c r="AT6" s="116"/>
      <c r="AU6" s="116"/>
      <c r="AV6" s="116"/>
      <c r="AW6" s="116"/>
      <c r="AX6" s="116"/>
      <c r="AY6" s="116"/>
      <c r="AZ6" s="116"/>
      <c r="BA6" s="116"/>
      <c r="BB6" s="116"/>
    </row>
    <row r="7" spans="1:54" ht="16.5" customHeight="1">
      <c r="A7" s="208"/>
      <c r="B7" s="2365"/>
      <c r="C7" s="2376"/>
      <c r="D7" s="2376"/>
      <c r="E7" s="2376"/>
      <c r="F7" s="2376"/>
      <c r="G7" s="2376"/>
      <c r="H7" s="2376"/>
      <c r="I7" s="2348"/>
      <c r="J7" s="2348"/>
      <c r="K7" s="2348"/>
      <c r="L7" s="2348"/>
      <c r="M7" s="2348"/>
      <c r="N7" s="2348"/>
      <c r="O7" s="2348"/>
      <c r="P7" s="2348"/>
      <c r="Q7" s="2348"/>
      <c r="R7" s="2348"/>
      <c r="S7" s="2348"/>
      <c r="T7" s="2348"/>
      <c r="U7" s="2348"/>
      <c r="V7" s="2348"/>
      <c r="W7" s="51"/>
      <c r="X7" s="2376"/>
      <c r="Y7" s="1821"/>
      <c r="Z7" s="603"/>
      <c r="AA7" s="603"/>
      <c r="AB7" s="603"/>
      <c r="AC7" s="603"/>
      <c r="AD7" s="603"/>
      <c r="AE7" s="603"/>
      <c r="AF7" s="603"/>
      <c r="AG7" s="603"/>
      <c r="AH7" s="603"/>
      <c r="AI7" s="603"/>
      <c r="AJ7" s="603"/>
      <c r="AK7" s="604"/>
      <c r="AL7" s="83"/>
      <c r="AM7" s="2259"/>
      <c r="AN7" s="116"/>
      <c r="AO7" s="116"/>
      <c r="AP7" s="116"/>
      <c r="AQ7" s="116"/>
      <c r="AR7" s="116"/>
      <c r="AS7" s="116"/>
      <c r="AT7" s="116"/>
      <c r="AU7" s="116"/>
      <c r="AV7" s="116"/>
      <c r="AW7" s="116"/>
      <c r="AX7" s="116"/>
      <c r="AY7" s="116"/>
      <c r="AZ7" s="116"/>
      <c r="BA7" s="116"/>
      <c r="BB7" s="116"/>
    </row>
    <row r="8" spans="1:54" ht="16.5" customHeight="1">
      <c r="A8" s="208"/>
      <c r="B8" s="2365"/>
      <c r="C8" s="165"/>
      <c r="D8" s="165"/>
      <c r="E8" s="165"/>
      <c r="F8" s="165"/>
      <c r="G8" s="165"/>
      <c r="H8" s="165"/>
      <c r="I8" s="165"/>
      <c r="J8" s="165"/>
      <c r="K8" s="165"/>
      <c r="L8" s="165"/>
      <c r="M8" s="165"/>
      <c r="N8" s="165"/>
      <c r="O8" s="165"/>
      <c r="P8" s="165"/>
      <c r="Q8" s="165"/>
      <c r="R8" s="165"/>
      <c r="S8" s="165"/>
      <c r="T8" s="165"/>
      <c r="U8" s="165"/>
      <c r="V8" s="165"/>
      <c r="W8" s="51"/>
      <c r="X8" s="2365"/>
      <c r="Y8" s="1821"/>
      <c r="Z8" s="603"/>
      <c r="AA8" s="603"/>
      <c r="AB8" s="603"/>
      <c r="AC8" s="603"/>
      <c r="AD8" s="603"/>
      <c r="AE8" s="603"/>
      <c r="AF8" s="603"/>
      <c r="AG8" s="603"/>
      <c r="AH8" s="603"/>
      <c r="AI8" s="603"/>
      <c r="AJ8" s="603"/>
      <c r="AK8" s="604"/>
      <c r="AL8" s="83"/>
      <c r="AM8" s="2259"/>
      <c r="AN8" s="116"/>
      <c r="AO8" s="116"/>
      <c r="AP8" s="116"/>
      <c r="AQ8" s="116"/>
      <c r="AR8" s="116"/>
      <c r="AS8" s="116"/>
      <c r="AT8" s="116"/>
      <c r="AU8" s="116"/>
      <c r="AV8" s="116"/>
      <c r="AW8" s="116"/>
      <c r="AX8" s="116"/>
      <c r="AY8" s="116"/>
      <c r="AZ8" s="116"/>
      <c r="BA8" s="116"/>
      <c r="BB8" s="116"/>
    </row>
    <row r="9" spans="1:54" ht="16.5" customHeight="1">
      <c r="A9" s="208"/>
      <c r="B9" s="2365"/>
      <c r="C9" s="3053"/>
      <c r="D9" s="3053"/>
      <c r="E9" s="3053"/>
      <c r="F9" s="3053"/>
      <c r="G9" s="3053"/>
      <c r="H9" s="3053"/>
      <c r="I9" s="2376"/>
      <c r="J9" s="55"/>
      <c r="K9" s="55"/>
      <c r="L9" s="55"/>
      <c r="M9" s="55"/>
      <c r="N9" s="55"/>
      <c r="O9" s="2376"/>
      <c r="P9" s="2376"/>
      <c r="Q9" s="2376"/>
      <c r="R9" s="2376"/>
      <c r="S9" s="2376"/>
      <c r="T9" s="2376"/>
      <c r="U9" s="2376"/>
      <c r="V9" s="51"/>
      <c r="W9" s="51"/>
      <c r="X9" s="2365"/>
      <c r="Y9" s="1821"/>
      <c r="Z9" s="603"/>
      <c r="AA9" s="603"/>
      <c r="AB9" s="603"/>
      <c r="AC9" s="603"/>
      <c r="AD9" s="603"/>
      <c r="AE9" s="603"/>
      <c r="AF9" s="603"/>
      <c r="AG9" s="603"/>
      <c r="AH9" s="603"/>
      <c r="AI9" s="603"/>
      <c r="AJ9" s="603"/>
      <c r="AK9" s="604"/>
      <c r="AL9" s="83"/>
      <c r="AM9" s="2259"/>
      <c r="AN9" s="116"/>
      <c r="AO9" s="116"/>
      <c r="AP9" s="116"/>
      <c r="AQ9" s="116"/>
      <c r="AR9" s="116"/>
      <c r="AS9" s="116"/>
      <c r="AT9" s="116"/>
      <c r="AU9" s="116"/>
      <c r="AV9" s="116"/>
      <c r="AW9" s="116"/>
      <c r="AX9" s="116"/>
      <c r="AY9" s="116"/>
      <c r="AZ9" s="116"/>
      <c r="BA9" s="116"/>
      <c r="BB9" s="116"/>
    </row>
    <row r="10" spans="1:54" ht="16.5" customHeight="1">
      <c r="A10" s="208"/>
      <c r="B10" s="2346"/>
      <c r="C10" s="3053"/>
      <c r="D10" s="3053"/>
      <c r="E10" s="3053"/>
      <c r="F10" s="3053"/>
      <c r="G10" s="3053"/>
      <c r="H10" s="3053"/>
      <c r="I10" s="2365"/>
      <c r="J10" s="5954"/>
      <c r="K10" s="5954"/>
      <c r="L10" s="5954"/>
      <c r="M10" s="5954"/>
      <c r="N10" s="5954"/>
      <c r="O10" s="55"/>
      <c r="P10" s="3053"/>
      <c r="Q10" s="3053"/>
      <c r="R10" s="3053"/>
      <c r="S10" s="3053"/>
      <c r="T10" s="3053"/>
      <c r="U10" s="3053"/>
      <c r="V10" s="51"/>
      <c r="W10" s="51"/>
      <c r="X10" s="2346"/>
      <c r="Y10" s="1821"/>
      <c r="Z10" s="603"/>
      <c r="AA10" s="603"/>
      <c r="AB10" s="603"/>
      <c r="AC10" s="603"/>
      <c r="AD10" s="603"/>
      <c r="AE10" s="603"/>
      <c r="AF10" s="603"/>
      <c r="AG10" s="603"/>
      <c r="AH10" s="603"/>
      <c r="AI10" s="603"/>
      <c r="AJ10" s="603"/>
      <c r="AK10" s="604"/>
      <c r="AL10" s="83"/>
      <c r="AM10" s="2259"/>
      <c r="AN10" s="116"/>
      <c r="AO10" s="116"/>
      <c r="AP10" s="116"/>
      <c r="AQ10" s="116"/>
      <c r="AR10" s="116"/>
      <c r="AS10" s="116"/>
      <c r="AT10" s="116"/>
      <c r="AU10" s="116"/>
      <c r="AV10" s="116"/>
      <c r="AW10" s="116"/>
      <c r="AX10" s="116"/>
      <c r="AY10" s="116"/>
      <c r="AZ10" s="116"/>
      <c r="BA10" s="116"/>
      <c r="BB10" s="116"/>
    </row>
    <row r="11" spans="1:54" ht="14.1" customHeight="1">
      <c r="A11" s="208"/>
      <c r="B11" s="2348" t="s">
        <v>1299</v>
      </c>
      <c r="C11" s="1827"/>
      <c r="D11" s="1834"/>
      <c r="E11" s="1834"/>
      <c r="F11" s="1834"/>
      <c r="G11" s="2376"/>
      <c r="H11" s="2376"/>
      <c r="I11" s="2376"/>
      <c r="J11" s="2376"/>
      <c r="K11" s="2376"/>
      <c r="L11" s="2376"/>
      <c r="M11" s="2376"/>
      <c r="N11" s="2376"/>
      <c r="O11" s="2376"/>
      <c r="P11" s="2376"/>
      <c r="Q11" s="2376"/>
      <c r="R11" s="2376"/>
      <c r="S11" s="2790" t="s">
        <v>47</v>
      </c>
      <c r="T11" s="2790"/>
      <c r="U11" s="2957"/>
      <c r="V11" s="2957"/>
      <c r="W11" s="2383" t="s">
        <v>129</v>
      </c>
      <c r="X11" s="5"/>
      <c r="Y11" s="2373" t="s">
        <v>499</v>
      </c>
      <c r="Z11" s="1799"/>
      <c r="AA11" s="603"/>
      <c r="AB11" s="603"/>
      <c r="AC11" s="603"/>
      <c r="AD11" s="603"/>
      <c r="AE11" s="603"/>
      <c r="AF11" s="603"/>
      <c r="AG11" s="603"/>
      <c r="AH11" s="603"/>
      <c r="AI11" s="603"/>
      <c r="AJ11" s="603"/>
      <c r="AK11" s="604"/>
      <c r="AL11" s="83"/>
      <c r="AM11" s="2259"/>
      <c r="AN11" s="116"/>
      <c r="AO11" s="116"/>
      <c r="AP11" s="116"/>
      <c r="AQ11" s="116"/>
      <c r="AR11" s="116"/>
      <c r="AS11" s="116"/>
      <c r="AT11" s="116"/>
      <c r="AU11" s="116"/>
      <c r="AV11" s="116"/>
      <c r="AW11" s="116"/>
      <c r="AX11" s="116"/>
      <c r="AY11" s="116"/>
      <c r="AZ11" s="116"/>
      <c r="BA11" s="116"/>
      <c r="BB11" s="116"/>
    </row>
    <row r="12" spans="1:54" ht="14.1" customHeight="1">
      <c r="A12" s="1420"/>
      <c r="B12" s="603"/>
      <c r="C12" s="603"/>
      <c r="D12" s="603"/>
      <c r="E12" s="603"/>
      <c r="F12" s="603"/>
      <c r="G12" s="603"/>
      <c r="H12" s="603"/>
      <c r="I12" s="603"/>
      <c r="J12" s="603"/>
      <c r="K12" s="603"/>
      <c r="L12" s="603"/>
      <c r="M12" s="603"/>
      <c r="N12" s="603"/>
      <c r="O12" s="603"/>
      <c r="P12" s="603"/>
      <c r="Q12" s="603"/>
      <c r="R12" s="603"/>
      <c r="S12" s="603"/>
      <c r="T12" s="603"/>
      <c r="U12" s="603"/>
      <c r="V12" s="603"/>
      <c r="W12" s="603"/>
      <c r="X12" s="603"/>
      <c r="Y12" s="213" t="s">
        <v>452</v>
      </c>
      <c r="Z12" s="5970" t="s">
        <v>500</v>
      </c>
      <c r="AA12" s="5970"/>
      <c r="AB12" s="5970"/>
      <c r="AC12" s="5970"/>
      <c r="AD12" s="5970"/>
      <c r="AE12" s="5970"/>
      <c r="AF12" s="5970"/>
      <c r="AG12" s="5970"/>
      <c r="AH12" s="5970"/>
      <c r="AI12" s="5970"/>
      <c r="AJ12" s="5970"/>
      <c r="AK12" s="5971"/>
      <c r="AL12" s="83"/>
      <c r="AM12" s="2259"/>
      <c r="AN12" s="116"/>
      <c r="AO12" s="116"/>
      <c r="AP12" s="116"/>
      <c r="AQ12" s="116"/>
      <c r="AR12" s="116"/>
      <c r="AS12" s="116"/>
      <c r="AT12" s="116"/>
      <c r="AU12" s="116"/>
      <c r="AV12" s="116"/>
      <c r="AW12" s="116"/>
      <c r="AX12" s="116"/>
      <c r="AY12" s="116"/>
      <c r="AZ12" s="116"/>
      <c r="BA12" s="116"/>
      <c r="BB12" s="116"/>
    </row>
    <row r="13" spans="1:54" ht="14.1" customHeight="1">
      <c r="A13" s="208"/>
      <c r="B13" s="2348" t="s">
        <v>1300</v>
      </c>
      <c r="C13" s="266"/>
      <c r="D13" s="762"/>
      <c r="E13" s="266"/>
      <c r="F13" s="266"/>
      <c r="G13" s="2365"/>
      <c r="H13" s="2365"/>
      <c r="I13" s="2365"/>
      <c r="J13" s="2365"/>
      <c r="K13" s="2365"/>
      <c r="L13" s="2365"/>
      <c r="M13" s="2365"/>
      <c r="N13" s="2365"/>
      <c r="O13" s="2365"/>
      <c r="P13" s="2365"/>
      <c r="Q13" s="2365"/>
      <c r="R13" s="2365"/>
      <c r="S13" s="2365"/>
      <c r="T13" s="2365"/>
      <c r="U13" s="2365"/>
      <c r="V13" s="2365"/>
      <c r="W13" s="2365"/>
      <c r="X13" s="2365"/>
      <c r="Y13" s="2373"/>
      <c r="Z13" s="5970"/>
      <c r="AA13" s="5970"/>
      <c r="AB13" s="5970"/>
      <c r="AC13" s="5970"/>
      <c r="AD13" s="5970"/>
      <c r="AE13" s="5970"/>
      <c r="AF13" s="5970"/>
      <c r="AG13" s="5970"/>
      <c r="AH13" s="5970"/>
      <c r="AI13" s="5970"/>
      <c r="AJ13" s="5970"/>
      <c r="AK13" s="5971"/>
      <c r="AL13" s="83"/>
      <c r="AM13" s="2259"/>
      <c r="AN13" s="116"/>
      <c r="AO13" s="116"/>
      <c r="AP13" s="116"/>
      <c r="AQ13" s="116"/>
      <c r="AR13" s="116"/>
      <c r="AS13" s="116"/>
      <c r="AT13" s="116"/>
      <c r="AU13" s="116"/>
      <c r="AV13" s="116"/>
      <c r="AW13" s="116"/>
      <c r="AX13" s="116"/>
      <c r="AY13" s="116"/>
      <c r="AZ13" s="116"/>
      <c r="BA13" s="116"/>
      <c r="BB13" s="116"/>
    </row>
    <row r="14" spans="1:54" ht="14.1" customHeight="1">
      <c r="A14" s="208"/>
      <c r="B14" s="2365"/>
      <c r="C14" s="2348"/>
      <c r="D14" s="2365"/>
      <c r="E14" s="2365"/>
      <c r="F14" s="2365"/>
      <c r="G14" s="2365" t="s">
        <v>501</v>
      </c>
      <c r="H14" s="2365" t="s">
        <v>501</v>
      </c>
      <c r="I14" s="2365" t="s">
        <v>501</v>
      </c>
      <c r="J14" s="2365"/>
      <c r="K14" s="2365"/>
      <c r="L14" s="2365"/>
      <c r="M14" s="2365"/>
      <c r="N14" s="2365"/>
      <c r="O14" s="2365"/>
      <c r="P14" s="2365"/>
      <c r="Q14" s="2365"/>
      <c r="R14" s="2365"/>
      <c r="S14" s="49"/>
      <c r="T14" s="2365"/>
      <c r="U14" s="49"/>
      <c r="V14" s="49"/>
      <c r="W14" s="49"/>
      <c r="X14" s="327"/>
      <c r="Y14" s="2373"/>
      <c r="Z14" s="2367"/>
      <c r="AA14" s="2367"/>
      <c r="AB14" s="2367"/>
      <c r="AC14" s="2367"/>
      <c r="AD14" s="2367"/>
      <c r="AE14" s="2367"/>
      <c r="AF14" s="2367"/>
      <c r="AG14" s="2367"/>
      <c r="AH14" s="2367"/>
      <c r="AI14" s="2367"/>
      <c r="AJ14" s="2367"/>
      <c r="AK14" s="320"/>
      <c r="AL14" s="83"/>
      <c r="AM14" s="2259"/>
      <c r="AN14" s="116"/>
      <c r="AO14" s="116"/>
      <c r="AP14" s="116"/>
      <c r="AQ14" s="116"/>
      <c r="AR14" s="116"/>
      <c r="AS14" s="116"/>
      <c r="AT14" s="116"/>
      <c r="AU14" s="116"/>
      <c r="AV14" s="116"/>
      <c r="AW14" s="116"/>
      <c r="AX14" s="116"/>
      <c r="AY14" s="116"/>
      <c r="AZ14" s="116"/>
      <c r="BA14" s="116"/>
      <c r="BB14" s="116"/>
    </row>
    <row r="15" spans="1:54" ht="14.1" customHeight="1">
      <c r="A15" s="208"/>
      <c r="B15" s="2376" t="s">
        <v>502</v>
      </c>
      <c r="C15" s="2348"/>
      <c r="D15" s="2348"/>
      <c r="E15" s="2376"/>
      <c r="F15" s="2348"/>
      <c r="G15" s="2348"/>
      <c r="H15" s="2348"/>
      <c r="I15" s="2348"/>
      <c r="J15" s="2348"/>
      <c r="K15" s="2348"/>
      <c r="L15" s="2348"/>
      <c r="M15" s="2348"/>
      <c r="N15" s="2348"/>
      <c r="O15" s="2348"/>
      <c r="P15" s="2348"/>
      <c r="Q15" s="2348"/>
      <c r="R15" s="2348"/>
      <c r="S15" s="2348"/>
      <c r="T15" s="2348"/>
      <c r="U15" s="2348"/>
      <c r="V15" s="2348"/>
      <c r="W15" s="2348"/>
      <c r="X15" s="79"/>
      <c r="Y15" s="155" t="s">
        <v>503</v>
      </c>
      <c r="Z15" s="2367"/>
      <c r="AA15" s="2367"/>
      <c r="AB15" s="2367"/>
      <c r="AC15" s="2367"/>
      <c r="AD15" s="2367"/>
      <c r="AE15" s="2367"/>
      <c r="AF15" s="2367"/>
      <c r="AG15" s="2367"/>
      <c r="AH15" s="2367"/>
      <c r="AI15" s="2372"/>
      <c r="AJ15" s="298"/>
      <c r="AK15" s="320"/>
      <c r="AL15" s="83"/>
      <c r="AM15" s="2259"/>
      <c r="AN15" s="116"/>
      <c r="AO15" s="116"/>
      <c r="AP15" s="116"/>
      <c r="AQ15" s="116"/>
      <c r="AR15" s="116"/>
      <c r="AS15" s="116"/>
      <c r="AT15" s="116"/>
      <c r="AU15" s="116"/>
      <c r="AV15" s="116"/>
      <c r="AW15" s="116"/>
      <c r="AX15" s="116"/>
      <c r="AY15" s="116"/>
      <c r="AZ15" s="116"/>
      <c r="BA15" s="116"/>
      <c r="BB15" s="116"/>
    </row>
    <row r="16" spans="1:54" ht="18" customHeight="1">
      <c r="A16" s="208"/>
      <c r="B16" s="2365"/>
      <c r="C16" s="2365"/>
      <c r="D16" s="2348"/>
      <c r="E16" s="2365"/>
      <c r="F16" s="2365"/>
      <c r="G16" s="2365"/>
      <c r="H16" s="2365"/>
      <c r="I16" s="2365"/>
      <c r="J16" s="2365"/>
      <c r="K16" s="166"/>
      <c r="L16" s="2365"/>
      <c r="M16" s="2365"/>
      <c r="N16" s="2365"/>
      <c r="O16" s="2365"/>
      <c r="P16" s="166"/>
      <c r="Q16" s="2365"/>
      <c r="R16" s="2365"/>
      <c r="S16" s="49"/>
      <c r="T16" s="166"/>
      <c r="U16" s="49"/>
      <c r="V16" s="49"/>
      <c r="W16" s="49"/>
      <c r="X16" s="2365"/>
      <c r="Y16" s="2373"/>
      <c r="Z16" s="6049" t="s">
        <v>504</v>
      </c>
      <c r="AA16" s="6050"/>
      <c r="AB16" s="6050"/>
      <c r="AC16" s="6050"/>
      <c r="AD16" s="6050"/>
      <c r="AE16" s="6050"/>
      <c r="AF16" s="6050"/>
      <c r="AG16" s="6050"/>
      <c r="AH16" s="6050"/>
      <c r="AI16" s="6050"/>
      <c r="AJ16" s="6050"/>
      <c r="AK16" s="6050"/>
      <c r="AL16" s="83"/>
      <c r="AM16" s="2265"/>
    </row>
    <row r="17" spans="1:61" ht="14.1" customHeight="1">
      <c r="A17" s="208"/>
      <c r="B17" s="2365" t="s">
        <v>505</v>
      </c>
      <c r="C17" s="2348"/>
      <c r="D17" s="2348"/>
      <c r="E17" s="2365"/>
      <c r="F17" s="2365"/>
      <c r="G17" s="2365"/>
      <c r="H17" s="2365"/>
      <c r="I17" s="183"/>
      <c r="J17" s="6051"/>
      <c r="K17" s="6051"/>
      <c r="L17" s="183" t="s">
        <v>506</v>
      </c>
      <c r="M17" s="2365"/>
      <c r="N17" s="2365" t="s">
        <v>507</v>
      </c>
      <c r="O17" s="2365"/>
      <c r="P17" s="2365"/>
      <c r="Q17" s="2365"/>
      <c r="R17" s="2365"/>
      <c r="S17" s="2365"/>
      <c r="T17" s="2383"/>
      <c r="U17" s="6051"/>
      <c r="V17" s="6051"/>
      <c r="W17" s="183" t="s">
        <v>506</v>
      </c>
      <c r="X17" s="2365"/>
      <c r="Y17" s="2373"/>
      <c r="Z17" s="6049"/>
      <c r="AA17" s="6050"/>
      <c r="AB17" s="6050"/>
      <c r="AC17" s="6050"/>
      <c r="AD17" s="6050"/>
      <c r="AE17" s="6050"/>
      <c r="AF17" s="6050"/>
      <c r="AG17" s="6050"/>
      <c r="AH17" s="6050"/>
      <c r="AI17" s="6050"/>
      <c r="AJ17" s="6050"/>
      <c r="AK17" s="6050"/>
      <c r="AL17" s="83"/>
      <c r="AM17" s="2265"/>
    </row>
    <row r="18" spans="1:61" ht="14.1" customHeight="1">
      <c r="A18" s="208"/>
      <c r="B18" s="2365"/>
      <c r="C18" s="2348"/>
      <c r="D18" s="2365"/>
      <c r="E18" s="2365"/>
      <c r="F18" s="2365"/>
      <c r="G18" s="2365"/>
      <c r="H18" s="2365"/>
      <c r="I18" s="2365"/>
      <c r="J18" s="2365"/>
      <c r="K18" s="2365"/>
      <c r="L18" s="2365"/>
      <c r="M18" s="2365"/>
      <c r="N18" s="2365"/>
      <c r="O18" s="2365"/>
      <c r="P18" s="2365"/>
      <c r="Q18" s="2365"/>
      <c r="R18" s="2365"/>
      <c r="S18" s="2348"/>
      <c r="T18" s="2348"/>
      <c r="U18" s="2348"/>
      <c r="V18" s="2348"/>
      <c r="W18" s="2348"/>
      <c r="X18" s="2365"/>
      <c r="Y18" s="2373"/>
      <c r="Z18" s="2372" t="s">
        <v>508</v>
      </c>
      <c r="AA18" s="2372"/>
      <c r="AB18" s="2372"/>
      <c r="AC18" s="2372"/>
      <c r="AD18" s="2372"/>
      <c r="AE18" s="2372"/>
      <c r="AF18" s="2372"/>
      <c r="AG18" s="2372"/>
      <c r="AH18" s="2372"/>
      <c r="AI18" s="2372"/>
      <c r="AJ18" s="2372"/>
      <c r="AK18" s="320"/>
      <c r="AL18" s="83"/>
      <c r="AM18" s="2265"/>
    </row>
    <row r="19" spans="1:61" ht="14.1" customHeight="1">
      <c r="A19" s="208"/>
      <c r="B19" s="2365" t="s">
        <v>1301</v>
      </c>
      <c r="C19" s="2365"/>
      <c r="D19" s="2365"/>
      <c r="E19" s="2365"/>
      <c r="F19" s="2365"/>
      <c r="G19" s="2365"/>
      <c r="H19" s="2365"/>
      <c r="I19" s="2365"/>
      <c r="J19" s="2365"/>
      <c r="K19" s="2365"/>
      <c r="L19" s="2365"/>
      <c r="M19" s="2365"/>
      <c r="N19" s="2365"/>
      <c r="O19" s="49"/>
      <c r="P19" s="49"/>
      <c r="Q19" s="49"/>
      <c r="R19" s="49"/>
      <c r="S19" s="49"/>
      <c r="T19" s="49"/>
      <c r="U19" s="5"/>
      <c r="V19" s="2381"/>
      <c r="W19" s="2381"/>
      <c r="X19" s="2365"/>
      <c r="Y19" s="2373"/>
      <c r="Z19" s="2372" t="s">
        <v>509</v>
      </c>
      <c r="AA19" s="2372"/>
      <c r="AB19" s="2372"/>
      <c r="AC19" s="2372"/>
      <c r="AD19" s="2372"/>
      <c r="AE19" s="2372"/>
      <c r="AF19" s="2372"/>
      <c r="AG19" s="2372"/>
      <c r="AH19" s="2372"/>
      <c r="AI19" s="2372"/>
      <c r="AJ19" s="2372"/>
      <c r="AK19" s="320"/>
      <c r="AL19" s="83"/>
      <c r="AM19" s="2265"/>
    </row>
    <row r="20" spans="1:61" ht="14.1" customHeight="1">
      <c r="A20" s="208"/>
      <c r="B20" s="2365"/>
      <c r="C20" s="2365"/>
      <c r="D20" s="2365"/>
      <c r="E20" s="2365"/>
      <c r="F20" s="2365"/>
      <c r="G20" s="2365"/>
      <c r="H20" s="2365"/>
      <c r="I20" s="2365"/>
      <c r="J20" s="2365"/>
      <c r="K20" s="2365"/>
      <c r="L20" s="2365"/>
      <c r="M20" s="2365"/>
      <c r="N20" s="2365"/>
      <c r="O20" s="2365"/>
      <c r="P20" s="2365"/>
      <c r="Q20" s="2365"/>
      <c r="R20" s="5"/>
      <c r="S20" s="54"/>
      <c r="T20" s="166"/>
      <c r="U20" s="2365"/>
      <c r="V20" s="2365"/>
      <c r="W20" s="2365"/>
      <c r="X20" s="2365"/>
      <c r="Y20" s="2373"/>
      <c r="Z20" s="2372" t="s">
        <v>510</v>
      </c>
      <c r="AA20" s="2372"/>
      <c r="AB20" s="2372"/>
      <c r="AC20" s="2372"/>
      <c r="AD20" s="2372"/>
      <c r="AE20" s="2372"/>
      <c r="AF20" s="2372"/>
      <c r="AG20" s="2372"/>
      <c r="AH20" s="2372"/>
      <c r="AI20" s="2372"/>
      <c r="AJ20" s="2372"/>
      <c r="AK20" s="320"/>
      <c r="AL20" s="83"/>
      <c r="AM20" s="2265"/>
    </row>
    <row r="21" spans="1:61" ht="14.1" customHeight="1">
      <c r="A21" s="208"/>
      <c r="B21" s="2365" t="s">
        <v>511</v>
      </c>
      <c r="C21" s="2348"/>
      <c r="D21" s="2348"/>
      <c r="E21" s="2365"/>
      <c r="F21" s="2365"/>
      <c r="G21" s="2381"/>
      <c r="H21" s="2381"/>
      <c r="I21" s="166"/>
      <c r="J21" s="166"/>
      <c r="K21" s="2381"/>
      <c r="L21" s="2381"/>
      <c r="M21" s="166"/>
      <c r="N21" s="166"/>
      <c r="O21" s="2381"/>
      <c r="P21" s="2381"/>
      <c r="Q21" s="2376"/>
      <c r="R21" s="2346"/>
      <c r="S21" s="2346"/>
      <c r="T21" s="2381"/>
      <c r="U21" s="2381"/>
      <c r="V21" s="2381"/>
      <c r="W21" s="2381"/>
      <c r="X21" s="263"/>
      <c r="Y21" s="2373"/>
      <c r="Z21" s="2372" t="s">
        <v>512</v>
      </c>
      <c r="AA21" s="2372"/>
      <c r="AB21" s="2372"/>
      <c r="AC21" s="2372"/>
      <c r="AD21" s="2372"/>
      <c r="AE21" s="2372"/>
      <c r="AF21" s="2372"/>
      <c r="AG21" s="2372"/>
      <c r="AH21" s="2372"/>
      <c r="AI21" s="2372"/>
      <c r="AJ21" s="2372"/>
      <c r="AK21" s="320"/>
      <c r="AL21" s="83"/>
      <c r="AM21" s="2265"/>
    </row>
    <row r="22" spans="1:61" ht="14.1" customHeight="1">
      <c r="A22" s="208"/>
      <c r="B22" s="2348"/>
      <c r="C22" s="2348"/>
      <c r="D22" s="2365"/>
      <c r="E22" s="2365"/>
      <c r="F22" s="2365"/>
      <c r="G22" s="2365"/>
      <c r="H22" s="2365"/>
      <c r="I22" s="2365"/>
      <c r="J22" s="2365"/>
      <c r="K22" s="4709"/>
      <c r="L22" s="4709"/>
      <c r="M22" s="4709"/>
      <c r="N22" s="4709"/>
      <c r="O22" s="4709"/>
      <c r="P22" s="4709"/>
      <c r="Q22" s="4709"/>
      <c r="R22" s="4709"/>
      <c r="S22" s="4709"/>
      <c r="T22" s="4709"/>
      <c r="U22" s="4709"/>
      <c r="V22" s="4709"/>
      <c r="W22" s="4709"/>
      <c r="X22" s="263" t="s">
        <v>513</v>
      </c>
      <c r="Y22" s="2373"/>
      <c r="Z22" s="2372" t="s">
        <v>514</v>
      </c>
      <c r="AA22" s="2372"/>
      <c r="AB22" s="2372"/>
      <c r="AC22" s="2372"/>
      <c r="AD22" s="2372"/>
      <c r="AE22" s="2372"/>
      <c r="AF22" s="2372"/>
      <c r="AG22" s="2372"/>
      <c r="AH22" s="2372"/>
      <c r="AI22" s="2372"/>
      <c r="AJ22" s="2372"/>
      <c r="AK22" s="320"/>
      <c r="AL22" s="83"/>
      <c r="AM22" s="2265"/>
      <c r="AS22" s="385"/>
      <c r="AT22" s="385"/>
      <c r="AU22" s="169"/>
      <c r="AV22" s="169"/>
      <c r="AW22" s="385"/>
      <c r="AX22" s="385"/>
      <c r="AY22" s="169"/>
      <c r="AZ22" s="385"/>
      <c r="BA22" s="385"/>
      <c r="BB22" s="385"/>
      <c r="BC22" s="385"/>
      <c r="BD22" s="385"/>
      <c r="BE22" s="34"/>
    </row>
    <row r="23" spans="1:61" ht="14.1" customHeight="1">
      <c r="A23" s="208"/>
      <c r="B23" s="2348"/>
      <c r="C23" s="2348"/>
      <c r="D23" s="2365"/>
      <c r="E23" s="2365"/>
      <c r="F23" s="2365"/>
      <c r="G23" s="2365"/>
      <c r="H23" s="2365"/>
      <c r="I23" s="2365"/>
      <c r="J23" s="2365"/>
      <c r="K23" s="2365"/>
      <c r="L23" s="2365"/>
      <c r="M23" s="2365"/>
      <c r="N23" s="2365"/>
      <c r="O23" s="2365"/>
      <c r="P23" s="2365"/>
      <c r="Q23" s="2365"/>
      <c r="R23" s="2365"/>
      <c r="S23" s="2346"/>
      <c r="T23" s="2381"/>
      <c r="U23" s="5"/>
      <c r="V23" s="2381"/>
      <c r="W23" s="2381"/>
      <c r="X23" s="2365"/>
      <c r="Y23" s="2373"/>
      <c r="Z23" s="5970" t="s">
        <v>1862</v>
      </c>
      <c r="AA23" s="5970"/>
      <c r="AB23" s="5970"/>
      <c r="AC23" s="5970"/>
      <c r="AD23" s="5970"/>
      <c r="AE23" s="5970"/>
      <c r="AF23" s="5970"/>
      <c r="AG23" s="5970"/>
      <c r="AH23" s="5970"/>
      <c r="AI23" s="5970"/>
      <c r="AJ23" s="5970"/>
      <c r="AK23" s="5971"/>
      <c r="AL23" s="83"/>
      <c r="AM23" s="2265"/>
      <c r="AS23" s="385"/>
      <c r="AT23" s="385"/>
      <c r="AU23" s="169"/>
      <c r="AV23" s="169"/>
      <c r="AW23" s="385"/>
      <c r="AX23" s="385"/>
      <c r="AY23" s="169"/>
      <c r="AZ23" s="385"/>
      <c r="BA23" s="385"/>
      <c r="BB23" s="385"/>
      <c r="BC23" s="385"/>
      <c r="BD23" s="385"/>
      <c r="BE23" s="34"/>
    </row>
    <row r="24" spans="1:61" ht="14.1" customHeight="1">
      <c r="A24" s="208"/>
      <c r="B24" s="2348" t="s">
        <v>515</v>
      </c>
      <c r="C24" s="2348"/>
      <c r="D24" s="2365"/>
      <c r="E24" s="2365"/>
      <c r="F24" s="2365"/>
      <c r="G24" s="2367"/>
      <c r="H24" s="2367"/>
      <c r="I24" s="2367"/>
      <c r="J24" s="2367"/>
      <c r="K24" s="2367"/>
      <c r="L24" s="2367"/>
      <c r="M24" s="2367"/>
      <c r="N24" s="2367"/>
      <c r="O24" s="2367"/>
      <c r="P24" s="2367"/>
      <c r="Q24" s="2367"/>
      <c r="R24" s="2348"/>
      <c r="S24" s="2348"/>
      <c r="T24" s="2348"/>
      <c r="U24" s="2348"/>
      <c r="V24" s="2365"/>
      <c r="W24" s="2365"/>
      <c r="X24" s="2365"/>
      <c r="Y24" s="213"/>
      <c r="Z24" s="5970"/>
      <c r="AA24" s="5970"/>
      <c r="AB24" s="5970"/>
      <c r="AC24" s="5970"/>
      <c r="AD24" s="5970"/>
      <c r="AE24" s="5970"/>
      <c r="AF24" s="5970"/>
      <c r="AG24" s="5970"/>
      <c r="AH24" s="5970"/>
      <c r="AI24" s="5970"/>
      <c r="AJ24" s="5970"/>
      <c r="AK24" s="5971"/>
      <c r="AL24" s="83"/>
      <c r="AM24" s="2265"/>
    </row>
    <row r="25" spans="1:61" ht="14.1" customHeight="1">
      <c r="A25" s="208"/>
      <c r="B25" s="2365"/>
      <c r="C25" s="2348"/>
      <c r="D25" s="2365"/>
      <c r="E25" s="2365"/>
      <c r="F25" s="2365"/>
      <c r="G25" s="2367"/>
      <c r="H25" s="2367"/>
      <c r="I25" s="2367"/>
      <c r="J25" s="2367"/>
      <c r="K25" s="2367"/>
      <c r="L25" s="2367"/>
      <c r="M25" s="2367"/>
      <c r="N25" s="2367"/>
      <c r="O25" s="2367"/>
      <c r="P25" s="2367"/>
      <c r="Q25" s="2367"/>
      <c r="R25" s="2348"/>
      <c r="S25" s="2348"/>
      <c r="T25" s="2348"/>
      <c r="U25" s="2348"/>
      <c r="V25" s="2365"/>
      <c r="W25" s="2365"/>
      <c r="X25" s="327"/>
      <c r="Y25" s="2373"/>
      <c r="Z25" s="5970"/>
      <c r="AA25" s="5970"/>
      <c r="AB25" s="5970"/>
      <c r="AC25" s="5970"/>
      <c r="AD25" s="5970"/>
      <c r="AE25" s="5970"/>
      <c r="AF25" s="5970"/>
      <c r="AG25" s="5970"/>
      <c r="AH25" s="5970"/>
      <c r="AI25" s="5970"/>
      <c r="AJ25" s="5970"/>
      <c r="AK25" s="5971"/>
      <c r="AL25" s="83"/>
      <c r="AM25" s="2265"/>
    </row>
    <row r="26" spans="1:61" ht="14.1" customHeight="1">
      <c r="A26" s="208"/>
      <c r="B26" s="2365" t="s">
        <v>1302</v>
      </c>
      <c r="C26" s="2348"/>
      <c r="D26" s="2365"/>
      <c r="E26" s="2365"/>
      <c r="F26" s="2365"/>
      <c r="G26" s="166"/>
      <c r="H26" s="2381"/>
      <c r="I26" s="2381"/>
      <c r="J26" s="49"/>
      <c r="K26" s="54"/>
      <c r="L26" s="166"/>
      <c r="M26" s="2365"/>
      <c r="N26" s="2365"/>
      <c r="O26" s="2365"/>
      <c r="P26" s="2365"/>
      <c r="Q26" s="2346"/>
      <c r="R26" s="2346"/>
      <c r="S26" s="301"/>
      <c r="T26" s="2382"/>
      <c r="U26" s="2382"/>
      <c r="V26" s="2365"/>
      <c r="W26" s="2365"/>
      <c r="X26" s="2371"/>
      <c r="Y26" s="155"/>
      <c r="Z26" s="2367"/>
      <c r="AA26" s="2367"/>
      <c r="AB26" s="2367"/>
      <c r="AC26" s="2367"/>
      <c r="AD26" s="2367"/>
      <c r="AE26" s="2367"/>
      <c r="AF26" s="2367"/>
      <c r="AG26" s="2367"/>
      <c r="AH26" s="2367"/>
      <c r="AI26" s="2367"/>
      <c r="AJ26" s="2367"/>
      <c r="AK26" s="320"/>
      <c r="AL26" s="83"/>
      <c r="AM26" s="2265"/>
    </row>
    <row r="27" spans="1:61" ht="14.1" customHeight="1">
      <c r="A27" s="208"/>
      <c r="B27" s="2365"/>
      <c r="C27" s="2348"/>
      <c r="D27" s="2365"/>
      <c r="E27" s="2365"/>
      <c r="F27" s="2365"/>
      <c r="G27" s="166"/>
      <c r="H27" s="2381"/>
      <c r="I27" s="2381"/>
      <c r="J27" s="49"/>
      <c r="K27" s="54"/>
      <c r="L27" s="166"/>
      <c r="M27" s="2365"/>
      <c r="N27" s="2365"/>
      <c r="O27" s="2365"/>
      <c r="P27" s="2365"/>
      <c r="Q27" s="2346"/>
      <c r="R27" s="2346"/>
      <c r="S27" s="301"/>
      <c r="T27" s="2382"/>
      <c r="U27" s="2382"/>
      <c r="V27" s="2365"/>
      <c r="W27" s="2365"/>
      <c r="X27" s="2371"/>
      <c r="Y27" s="2372"/>
      <c r="Z27" s="945" t="s">
        <v>231</v>
      </c>
      <c r="AA27" s="4002" t="s">
        <v>2226</v>
      </c>
      <c r="AB27" s="4002"/>
      <c r="AC27" s="4002"/>
      <c r="AD27" s="4002"/>
      <c r="AE27" s="4002"/>
      <c r="AF27" s="4002"/>
      <c r="AG27" s="4002"/>
      <c r="AH27" s="4002"/>
      <c r="AI27" s="4002"/>
      <c r="AJ27" s="4002"/>
      <c r="AK27" s="6046"/>
      <c r="AL27" s="2267"/>
      <c r="AM27" s="2265"/>
    </row>
    <row r="28" spans="1:61" ht="13.5" customHeight="1">
      <c r="A28" s="208"/>
      <c r="B28" s="2365" t="s">
        <v>629</v>
      </c>
      <c r="C28" s="2348"/>
      <c r="D28" s="2348"/>
      <c r="E28" s="2348"/>
      <c r="F28" s="2348"/>
      <c r="G28" s="2348"/>
      <c r="H28" s="2348"/>
      <c r="I28" s="2348"/>
      <c r="J28" s="2348"/>
      <c r="K28" s="2348"/>
      <c r="L28" s="2348"/>
      <c r="M28" s="2348"/>
      <c r="N28" s="2348"/>
      <c r="O28" s="2348"/>
      <c r="P28" s="2348"/>
      <c r="Q28" s="2348"/>
      <c r="R28" s="2348"/>
      <c r="S28" s="2348"/>
      <c r="T28" s="2348"/>
      <c r="U28" s="2348"/>
      <c r="V28" s="2348"/>
      <c r="W28" s="2348"/>
      <c r="X28" s="2371"/>
      <c r="Y28" s="2348"/>
      <c r="Z28" s="2348"/>
      <c r="AA28" s="4002"/>
      <c r="AB28" s="4002"/>
      <c r="AC28" s="4002"/>
      <c r="AD28" s="4002"/>
      <c r="AE28" s="4002"/>
      <c r="AF28" s="4002"/>
      <c r="AG28" s="4002"/>
      <c r="AH28" s="4002"/>
      <c r="AI28" s="4002"/>
      <c r="AJ28" s="4002"/>
      <c r="AK28" s="6046"/>
      <c r="AL28" s="2278"/>
      <c r="AM28" s="2265"/>
      <c r="AN28" s="18"/>
      <c r="AO28" s="18"/>
      <c r="AP28" s="18"/>
      <c r="AQ28" s="18"/>
      <c r="AR28" s="18"/>
      <c r="AS28" s="18"/>
      <c r="AT28" s="18"/>
      <c r="AU28" s="18"/>
      <c r="AV28" s="18"/>
      <c r="AW28" s="18"/>
      <c r="AX28" s="18"/>
      <c r="AY28" s="18"/>
      <c r="AZ28" s="18"/>
      <c r="BA28" s="18"/>
      <c r="BB28" s="18"/>
      <c r="BC28" s="18"/>
      <c r="BD28" s="18"/>
      <c r="BE28" s="18"/>
      <c r="BI28" s="75"/>
    </row>
    <row r="29" spans="1:61" ht="1.5" customHeight="1">
      <c r="A29" s="208"/>
      <c r="B29" s="2207"/>
      <c r="C29" s="914"/>
      <c r="D29" s="914"/>
      <c r="E29" s="914"/>
      <c r="F29" s="914"/>
      <c r="G29" s="914"/>
      <c r="H29" s="914"/>
      <c r="I29" s="914"/>
      <c r="J29" s="914"/>
      <c r="K29" s="914"/>
      <c r="L29" s="914"/>
      <c r="M29" s="914"/>
      <c r="N29" s="914"/>
      <c r="O29" s="914"/>
      <c r="P29" s="914"/>
      <c r="Q29" s="914"/>
      <c r="R29" s="914"/>
      <c r="S29" s="914"/>
      <c r="T29" s="914"/>
      <c r="U29" s="914"/>
      <c r="V29" s="914"/>
      <c r="W29" s="914"/>
      <c r="X29" s="914"/>
      <c r="Y29" s="2207"/>
      <c r="Z29" s="37"/>
      <c r="AA29" s="2267"/>
      <c r="AB29" s="2267"/>
      <c r="AC29" s="2267"/>
      <c r="AD29" s="2267"/>
      <c r="AE29" s="2267"/>
      <c r="AF29" s="2267"/>
      <c r="AG29" s="2267"/>
      <c r="AH29" s="2267"/>
      <c r="AI29" s="2267"/>
      <c r="AJ29" s="2267"/>
      <c r="AK29" s="2408"/>
      <c r="AL29" s="2278"/>
      <c r="AM29" s="2265"/>
      <c r="AN29" s="18"/>
      <c r="AO29" s="18"/>
      <c r="AP29" s="18"/>
      <c r="AQ29" s="18"/>
      <c r="AR29" s="18"/>
      <c r="AS29" s="18"/>
      <c r="AT29" s="18"/>
      <c r="AU29" s="18"/>
      <c r="AV29" s="18"/>
      <c r="AW29" s="18"/>
      <c r="AX29" s="18"/>
      <c r="AY29" s="18"/>
      <c r="AZ29" s="18"/>
      <c r="BA29" s="18"/>
      <c r="BB29" s="18"/>
      <c r="BC29" s="18"/>
      <c r="BD29" s="18"/>
      <c r="BE29" s="18"/>
      <c r="BI29" s="75"/>
    </row>
    <row r="30" spans="1:61" ht="14.1" customHeight="1">
      <c r="A30" s="208"/>
      <c r="B30" s="914" t="s">
        <v>2170</v>
      </c>
      <c r="C30" s="948"/>
      <c r="D30" s="1064"/>
      <c r="E30" s="1064"/>
      <c r="F30" s="1064"/>
      <c r="G30" s="1064"/>
      <c r="H30" s="1064"/>
      <c r="I30" s="1064"/>
      <c r="J30" s="1064"/>
      <c r="K30" s="1064"/>
      <c r="L30" s="1064"/>
      <c r="M30" s="1064"/>
      <c r="N30" s="948"/>
      <c r="O30" s="948"/>
      <c r="P30" s="948"/>
      <c r="Q30" s="928"/>
      <c r="R30" s="928"/>
      <c r="S30" s="948"/>
      <c r="T30" s="928"/>
      <c r="U30" s="928"/>
      <c r="V30" s="928"/>
      <c r="W30" s="914"/>
      <c r="X30" s="914"/>
      <c r="Y30" s="928"/>
      <c r="Z30" s="945"/>
      <c r="AA30" s="2267"/>
      <c r="AB30" s="2267"/>
      <c r="AC30" s="2267"/>
      <c r="AD30" s="2267"/>
      <c r="AE30" s="2267"/>
      <c r="AF30" s="2267"/>
      <c r="AG30" s="2267"/>
      <c r="AH30" s="2267"/>
      <c r="AI30" s="2267"/>
      <c r="AJ30" s="2267"/>
      <c r="AK30" s="2408"/>
      <c r="AL30" s="2278"/>
      <c r="AM30" s="2265"/>
      <c r="AN30" s="18"/>
      <c r="AO30" s="18"/>
      <c r="AP30" s="18"/>
      <c r="AQ30" s="18"/>
      <c r="AR30" s="18"/>
      <c r="AS30" s="18"/>
      <c r="AT30" s="18"/>
      <c r="AU30" s="18"/>
      <c r="AV30" s="18"/>
      <c r="AW30" s="18"/>
      <c r="AX30" s="18"/>
      <c r="AY30" s="18"/>
      <c r="AZ30" s="18"/>
      <c r="BA30" s="18"/>
      <c r="BB30" s="18"/>
      <c r="BC30" s="18"/>
      <c r="BD30" s="18"/>
      <c r="BE30" s="18"/>
      <c r="BI30" s="75"/>
    </row>
    <row r="31" spans="1:61" ht="14.1" customHeight="1">
      <c r="A31" s="208"/>
      <c r="B31" s="1064"/>
      <c r="C31" s="6033"/>
      <c r="D31" s="6033"/>
      <c r="E31" s="6033"/>
      <c r="F31" s="6033"/>
      <c r="G31" s="3692"/>
      <c r="H31" s="6052" t="s">
        <v>124</v>
      </c>
      <c r="I31" s="6053"/>
      <c r="J31" s="6053"/>
      <c r="K31" s="6053"/>
      <c r="L31" s="6055"/>
      <c r="M31" s="6052" t="s">
        <v>125</v>
      </c>
      <c r="N31" s="6053"/>
      <c r="O31" s="6053"/>
      <c r="P31" s="6053"/>
      <c r="Q31" s="6054"/>
      <c r="R31" s="3693" t="s">
        <v>2171</v>
      </c>
      <c r="S31" s="3693"/>
      <c r="T31" s="3693"/>
      <c r="U31" s="3693"/>
      <c r="V31" s="3693"/>
      <c r="W31" s="3693"/>
      <c r="X31" s="3693"/>
      <c r="Y31" s="3693"/>
      <c r="Z31" s="3693"/>
      <c r="AA31" s="3693"/>
      <c r="AB31" s="3694"/>
      <c r="AC31" s="6040" t="s">
        <v>2172</v>
      </c>
      <c r="AD31" s="6041"/>
      <c r="AE31" s="6041"/>
      <c r="AF31" s="6041"/>
      <c r="AG31" s="6041"/>
      <c r="AH31" s="6041"/>
      <c r="AI31" s="2148"/>
      <c r="AJ31" s="2148"/>
      <c r="AK31" s="2221"/>
      <c r="AL31" s="2148"/>
      <c r="AM31" s="2265"/>
      <c r="AN31" s="18"/>
      <c r="AO31" s="18"/>
      <c r="AP31" s="18"/>
      <c r="AQ31" s="18"/>
      <c r="AR31" s="18"/>
      <c r="AS31" s="18"/>
      <c r="AT31" s="18"/>
      <c r="AU31" s="18"/>
      <c r="AV31" s="18"/>
      <c r="AW31" s="18"/>
      <c r="AX31" s="18"/>
      <c r="AY31" s="18"/>
      <c r="AZ31" s="18"/>
      <c r="BA31" s="18"/>
      <c r="BB31" s="18"/>
      <c r="BC31" s="18"/>
      <c r="BD31" s="18"/>
      <c r="BE31" s="18"/>
      <c r="BI31" s="75"/>
    </row>
    <row r="32" spans="1:61" ht="14.1" customHeight="1">
      <c r="A32" s="208"/>
      <c r="B32" s="948"/>
      <c r="C32" s="6033" t="s">
        <v>2173</v>
      </c>
      <c r="D32" s="6033"/>
      <c r="E32" s="6033"/>
      <c r="F32" s="6033"/>
      <c r="G32" s="3692"/>
      <c r="H32" s="6034"/>
      <c r="I32" s="6035"/>
      <c r="J32" s="6035"/>
      <c r="K32" s="6035"/>
      <c r="L32" s="6036"/>
      <c r="M32" s="6034"/>
      <c r="N32" s="6035"/>
      <c r="O32" s="6035"/>
      <c r="P32" s="6035"/>
      <c r="Q32" s="6042"/>
      <c r="R32" s="6043"/>
      <c r="S32" s="6038"/>
      <c r="T32" s="6038"/>
      <c r="U32" s="6038"/>
      <c r="V32" s="6038"/>
      <c r="W32" s="6038"/>
      <c r="X32" s="6037"/>
      <c r="Y32" s="6038"/>
      <c r="Z32" s="6038"/>
      <c r="AA32" s="6038"/>
      <c r="AB32" s="6039"/>
      <c r="AC32" s="6040"/>
      <c r="AD32" s="6041"/>
      <c r="AE32" s="6041"/>
      <c r="AF32" s="6041"/>
      <c r="AG32" s="6041"/>
      <c r="AH32" s="6041"/>
      <c r="AI32" s="1200"/>
      <c r="AJ32" s="1200"/>
      <c r="AK32" s="1093"/>
      <c r="AL32" s="1200"/>
      <c r="AM32" s="2265"/>
      <c r="AN32" s="18"/>
      <c r="AO32" s="18"/>
      <c r="AP32" s="18"/>
      <c r="AQ32" s="18"/>
      <c r="AR32" s="18"/>
      <c r="AS32" s="18"/>
      <c r="AT32" s="18"/>
      <c r="AU32" s="18"/>
      <c r="AV32" s="18"/>
      <c r="AW32" s="18"/>
      <c r="AX32" s="18"/>
      <c r="AY32" s="18"/>
      <c r="AZ32" s="18"/>
      <c r="BA32" s="18"/>
      <c r="BB32" s="18"/>
      <c r="BC32" s="18"/>
      <c r="BD32" s="18"/>
      <c r="BE32" s="18"/>
      <c r="BI32" s="75"/>
    </row>
    <row r="33" spans="1:61" ht="14.1" customHeight="1">
      <c r="A33" s="208"/>
      <c r="B33" s="948"/>
      <c r="C33" s="6033" t="s">
        <v>2174</v>
      </c>
      <c r="D33" s="6033"/>
      <c r="E33" s="6033"/>
      <c r="F33" s="6033"/>
      <c r="G33" s="3692"/>
      <c r="H33" s="6034"/>
      <c r="I33" s="6035"/>
      <c r="J33" s="6035"/>
      <c r="K33" s="6035"/>
      <c r="L33" s="6036"/>
      <c r="M33" s="6034"/>
      <c r="N33" s="6035"/>
      <c r="O33" s="6035"/>
      <c r="P33" s="6035"/>
      <c r="Q33" s="6042"/>
      <c r="R33" s="6043"/>
      <c r="S33" s="6038"/>
      <c r="T33" s="6038"/>
      <c r="U33" s="6038"/>
      <c r="V33" s="6038"/>
      <c r="W33" s="6038"/>
      <c r="X33" s="6037"/>
      <c r="Y33" s="6038"/>
      <c r="Z33" s="6038"/>
      <c r="AA33" s="6038"/>
      <c r="AB33" s="6039"/>
      <c r="AC33" s="6040"/>
      <c r="AD33" s="6041"/>
      <c r="AE33" s="6041"/>
      <c r="AF33" s="6041"/>
      <c r="AG33" s="6041"/>
      <c r="AH33" s="6041"/>
      <c r="AI33" s="914"/>
      <c r="AJ33" s="914"/>
      <c r="AK33" s="940"/>
      <c r="AL33" s="914"/>
      <c r="AM33" s="2265"/>
      <c r="AN33" s="18"/>
      <c r="AO33" s="18"/>
      <c r="AP33" s="18"/>
      <c r="AQ33" s="18"/>
      <c r="AR33" s="18"/>
      <c r="AS33" s="18"/>
      <c r="AT33" s="18"/>
      <c r="AU33" s="18"/>
      <c r="AV33" s="18"/>
      <c r="AW33" s="18"/>
      <c r="AX33" s="18"/>
      <c r="AY33" s="18"/>
      <c r="AZ33" s="18"/>
      <c r="BA33" s="18"/>
      <c r="BB33" s="18"/>
      <c r="BC33" s="18"/>
      <c r="BD33" s="18"/>
      <c r="BE33" s="18"/>
      <c r="BI33" s="78"/>
    </row>
    <row r="34" spans="1:61" ht="14.1" customHeight="1">
      <c r="A34" s="208"/>
      <c r="B34" s="948"/>
      <c r="C34" s="6033" t="s">
        <v>2173</v>
      </c>
      <c r="D34" s="6033"/>
      <c r="E34" s="6033"/>
      <c r="F34" s="6033"/>
      <c r="G34" s="3692"/>
      <c r="H34" s="6034"/>
      <c r="I34" s="6035"/>
      <c r="J34" s="6035"/>
      <c r="K34" s="6035"/>
      <c r="L34" s="6036"/>
      <c r="M34" s="6034"/>
      <c r="N34" s="6035"/>
      <c r="O34" s="6035"/>
      <c r="P34" s="6035"/>
      <c r="Q34" s="6042"/>
      <c r="R34" s="6043"/>
      <c r="S34" s="6038"/>
      <c r="T34" s="6038"/>
      <c r="U34" s="6038"/>
      <c r="V34" s="6038"/>
      <c r="W34" s="6038"/>
      <c r="X34" s="6037"/>
      <c r="Y34" s="6038"/>
      <c r="Z34" s="6038"/>
      <c r="AA34" s="6038"/>
      <c r="AB34" s="6039"/>
      <c r="AC34" s="6040"/>
      <c r="AD34" s="6041"/>
      <c r="AE34" s="6041"/>
      <c r="AF34" s="6041"/>
      <c r="AG34" s="6041"/>
      <c r="AH34" s="6041"/>
      <c r="AI34" s="914"/>
      <c r="AJ34" s="914"/>
      <c r="AK34" s="940"/>
      <c r="AL34" s="914"/>
      <c r="AM34" s="2265"/>
      <c r="AN34" s="18"/>
      <c r="AO34" s="18"/>
      <c r="AP34" s="18"/>
      <c r="AQ34" s="18"/>
      <c r="AR34" s="18"/>
      <c r="AS34" s="18"/>
      <c r="AT34" s="18"/>
      <c r="AU34" s="18"/>
      <c r="AV34" s="18"/>
      <c r="AW34" s="18"/>
      <c r="AX34" s="18"/>
      <c r="AY34" s="18"/>
      <c r="AZ34" s="18"/>
      <c r="BA34" s="18"/>
      <c r="BB34" s="18"/>
      <c r="BC34" s="18"/>
      <c r="BD34" s="18"/>
      <c r="BE34" s="18"/>
      <c r="BI34" s="78"/>
    </row>
    <row r="35" spans="1:61" ht="13.5" customHeight="1">
      <c r="A35" s="208"/>
      <c r="B35" s="914"/>
      <c r="C35" s="948"/>
      <c r="D35" s="948"/>
      <c r="E35" s="948"/>
      <c r="F35" s="948"/>
      <c r="G35" s="948"/>
      <c r="H35" s="948"/>
      <c r="I35" s="948"/>
      <c r="J35" s="948"/>
      <c r="K35" s="948"/>
      <c r="L35" s="948"/>
      <c r="M35" s="948"/>
      <c r="N35" s="948"/>
      <c r="O35" s="948"/>
      <c r="P35" s="2207"/>
      <c r="Q35" s="2361"/>
      <c r="R35" s="2361"/>
      <c r="S35" s="910"/>
      <c r="T35" s="1209"/>
      <c r="U35" s="1209"/>
      <c r="V35" s="2207"/>
      <c r="W35" s="2207"/>
      <c r="X35" s="2207"/>
      <c r="Y35" s="2207"/>
      <c r="Z35" s="932"/>
      <c r="AA35" s="932"/>
      <c r="AB35" s="932"/>
      <c r="AC35" s="1200"/>
      <c r="AD35" s="1200"/>
      <c r="AE35" s="1200"/>
      <c r="AF35" s="1200"/>
      <c r="AG35" s="1200"/>
      <c r="AH35" s="1200"/>
      <c r="AI35" s="1200"/>
      <c r="AJ35" s="1200"/>
      <c r="AK35" s="1093"/>
      <c r="AL35" s="1200"/>
      <c r="AM35" s="2265"/>
      <c r="AN35" s="18"/>
      <c r="AO35" s="18"/>
      <c r="AP35" s="18"/>
      <c r="AQ35" s="18"/>
      <c r="AR35" s="18"/>
      <c r="AS35" s="18"/>
      <c r="AT35" s="18"/>
      <c r="AU35" s="18"/>
      <c r="AV35" s="18"/>
      <c r="AW35" s="18"/>
      <c r="AX35" s="18"/>
      <c r="AY35" s="18"/>
      <c r="AZ35" s="18"/>
      <c r="BA35" s="18"/>
      <c r="BB35" s="18"/>
      <c r="BC35" s="18"/>
      <c r="BD35" s="18"/>
      <c r="BE35" s="18"/>
      <c r="BI35" s="37"/>
    </row>
    <row r="36" spans="1:61" ht="13.5" hidden="1" customHeight="1">
      <c r="A36" s="208"/>
      <c r="B36" s="2365"/>
      <c r="C36" s="2376"/>
      <c r="D36" s="2376"/>
      <c r="E36" s="2376"/>
      <c r="F36" s="2376"/>
      <c r="G36" s="2376"/>
      <c r="H36" s="49"/>
      <c r="I36" s="2376"/>
      <c r="J36" s="2348"/>
      <c r="K36" s="2365"/>
      <c r="L36" s="2365"/>
      <c r="M36" s="2365"/>
      <c r="N36" s="2365"/>
      <c r="O36" s="2365"/>
      <c r="P36" s="2376"/>
      <c r="Q36" s="49"/>
      <c r="R36" s="49"/>
      <c r="S36" s="49"/>
      <c r="T36" s="49"/>
      <c r="U36" s="49"/>
      <c r="V36" s="49"/>
      <c r="W36" s="49"/>
      <c r="X36" s="2371"/>
      <c r="Y36" s="2373"/>
      <c r="Z36" s="2367"/>
      <c r="AA36" s="2367"/>
      <c r="AB36" s="2367"/>
      <c r="AC36" s="2367"/>
      <c r="AD36" s="2367"/>
      <c r="AE36" s="2367"/>
      <c r="AF36" s="2367"/>
      <c r="AG36" s="2367"/>
      <c r="AH36" s="2367"/>
      <c r="AI36" s="2367"/>
      <c r="AJ36" s="2367"/>
      <c r="AK36" s="320"/>
      <c r="AL36" s="83"/>
      <c r="AM36" s="2265"/>
      <c r="AN36" s="18"/>
      <c r="AO36" s="18"/>
      <c r="AP36" s="18"/>
      <c r="AQ36" s="18"/>
      <c r="AR36" s="18"/>
      <c r="AS36" s="18"/>
      <c r="AT36" s="18"/>
      <c r="AU36" s="18"/>
      <c r="AV36" s="18"/>
      <c r="AW36" s="18"/>
      <c r="AX36" s="18"/>
      <c r="AY36" s="18"/>
      <c r="AZ36" s="18"/>
      <c r="BA36" s="18"/>
      <c r="BB36" s="18"/>
      <c r="BC36" s="18"/>
      <c r="BD36" s="18"/>
      <c r="BE36" s="18"/>
      <c r="BI36" s="37"/>
    </row>
    <row r="37" spans="1:61" ht="14.1" customHeight="1">
      <c r="A37" s="208"/>
      <c r="B37" s="2376" t="s">
        <v>2055</v>
      </c>
      <c r="C37" s="2376"/>
      <c r="D37" s="2376"/>
      <c r="E37" s="2376"/>
      <c r="F37" s="2376"/>
      <c r="G37" s="2376"/>
      <c r="H37" s="2376"/>
      <c r="I37" s="2376"/>
      <c r="J37" s="2376"/>
      <c r="K37" s="2376"/>
      <c r="L37" s="2376"/>
      <c r="M37" s="2376"/>
      <c r="N37" s="2376"/>
      <c r="O37" s="2376"/>
      <c r="P37" s="2365"/>
      <c r="Q37" s="2381"/>
      <c r="R37" s="2381"/>
      <c r="S37" s="5"/>
      <c r="T37" s="2382"/>
      <c r="U37" s="2382"/>
      <c r="V37" s="2365"/>
      <c r="W37" s="2365"/>
      <c r="X37" s="2371"/>
      <c r="Y37" s="2373"/>
      <c r="Z37" s="2367"/>
      <c r="AA37" s="2367"/>
      <c r="AB37" s="2367"/>
      <c r="AC37" s="2367"/>
      <c r="AD37" s="2367"/>
      <c r="AE37" s="2367"/>
      <c r="AF37" s="2367"/>
      <c r="AG37" s="2367"/>
      <c r="AH37" s="2367"/>
      <c r="AI37" s="2367"/>
      <c r="AJ37" s="2367"/>
      <c r="AK37" s="320"/>
      <c r="AL37" s="83"/>
      <c r="AM37" s="2265"/>
    </row>
    <row r="38" spans="1:61" ht="14.1" customHeight="1">
      <c r="A38" s="208"/>
      <c r="B38" s="2365"/>
      <c r="C38" s="2376"/>
      <c r="D38" s="2376"/>
      <c r="E38" s="2376"/>
      <c r="F38" s="2376"/>
      <c r="G38" s="2376"/>
      <c r="H38" s="2376"/>
      <c r="I38" s="2376"/>
      <c r="J38" s="2376"/>
      <c r="K38" s="2376"/>
      <c r="L38" s="2346"/>
      <c r="M38" s="2346"/>
      <c r="N38" s="2346"/>
      <c r="O38" s="2346"/>
      <c r="P38" s="2376"/>
      <c r="Q38" s="49"/>
      <c r="R38" s="49"/>
      <c r="S38" s="49"/>
      <c r="T38" s="49"/>
      <c r="U38" s="49"/>
      <c r="V38" s="49"/>
      <c r="W38" s="49"/>
      <c r="X38" s="2371"/>
      <c r="Y38" s="2373"/>
      <c r="Z38" s="2367"/>
      <c r="AA38" s="2367"/>
      <c r="AB38" s="2367"/>
      <c r="AC38" s="2367"/>
      <c r="AD38" s="2367"/>
      <c r="AE38" s="2367"/>
      <c r="AF38" s="2367"/>
      <c r="AG38" s="2367"/>
      <c r="AH38" s="2367"/>
      <c r="AI38" s="2367"/>
      <c r="AJ38" s="2367"/>
      <c r="AK38" s="320"/>
      <c r="AL38" s="83"/>
      <c r="AM38" s="2265"/>
    </row>
    <row r="39" spans="1:61" ht="14.1" customHeight="1">
      <c r="A39" s="208"/>
      <c r="B39" s="2376" t="s">
        <v>729</v>
      </c>
      <c r="C39" s="2348"/>
      <c r="D39" s="2348"/>
      <c r="E39" s="2365"/>
      <c r="F39" s="2365"/>
      <c r="G39" s="2365"/>
      <c r="H39" s="2365"/>
      <c r="I39" s="2365"/>
      <c r="J39" s="2376"/>
      <c r="K39" s="2365"/>
      <c r="L39" s="2348"/>
      <c r="M39" s="2348"/>
      <c r="N39" s="2348"/>
      <c r="O39" s="2348"/>
      <c r="P39" s="2348"/>
      <c r="Q39" s="2348"/>
      <c r="R39" s="2348"/>
      <c r="S39" s="2348"/>
      <c r="T39" s="2348"/>
      <c r="U39" s="2348"/>
      <c r="V39" s="2348"/>
      <c r="W39" s="49" t="s">
        <v>517</v>
      </c>
      <c r="X39" s="263"/>
      <c r="Y39" s="2348"/>
      <c r="Z39" s="2348"/>
      <c r="AA39" s="2348"/>
      <c r="AB39" s="2348"/>
      <c r="AC39" s="2348"/>
      <c r="AD39" s="2348"/>
      <c r="AE39" s="2348"/>
      <c r="AF39" s="2348"/>
      <c r="AG39" s="2348"/>
      <c r="AH39" s="2348"/>
      <c r="AI39" s="2348"/>
      <c r="AJ39" s="2348"/>
      <c r="AK39" s="211"/>
      <c r="AL39" s="83"/>
      <c r="AM39" s="2265"/>
    </row>
    <row r="40" spans="1:61" ht="9.9499999999999993" customHeight="1">
      <c r="A40" s="208"/>
      <c r="B40" s="2365"/>
      <c r="C40" s="2376"/>
      <c r="D40" s="2365"/>
      <c r="E40" s="2365"/>
      <c r="F40" s="2365"/>
      <c r="G40" s="2365"/>
      <c r="H40" s="2365"/>
      <c r="I40" s="2365"/>
      <c r="J40" s="2376"/>
      <c r="K40" s="2376"/>
      <c r="L40" s="2346"/>
      <c r="M40" s="2346"/>
      <c r="N40" s="2346"/>
      <c r="O40" s="2346"/>
      <c r="P40" s="2346"/>
      <c r="Q40" s="2346"/>
      <c r="R40" s="2346"/>
      <c r="S40" s="2346"/>
      <c r="T40" s="2346"/>
      <c r="U40" s="2346"/>
      <c r="V40" s="2346"/>
      <c r="W40" s="2346"/>
      <c r="X40" s="2376"/>
      <c r="Y40" s="1840" t="s">
        <v>516</v>
      </c>
      <c r="Z40" s="4845" t="s">
        <v>1667</v>
      </c>
      <c r="AA40" s="6044"/>
      <c r="AB40" s="6044"/>
      <c r="AC40" s="6044"/>
      <c r="AD40" s="6044"/>
      <c r="AE40" s="6044"/>
      <c r="AF40" s="6044"/>
      <c r="AG40" s="6044"/>
      <c r="AH40" s="6044"/>
      <c r="AI40" s="6044"/>
      <c r="AJ40" s="6044"/>
      <c r="AK40" s="6044"/>
      <c r="AL40" s="83"/>
    </row>
    <row r="41" spans="1:61" ht="14.1" customHeight="1">
      <c r="A41" s="208"/>
      <c r="B41" s="2376" t="s">
        <v>2056</v>
      </c>
      <c r="C41" s="2348"/>
      <c r="D41" s="2348"/>
      <c r="E41" s="2365"/>
      <c r="F41" s="2365"/>
      <c r="G41" s="2365"/>
      <c r="H41" s="2365"/>
      <c r="I41" s="2365"/>
      <c r="J41" s="2376"/>
      <c r="K41" s="2365"/>
      <c r="L41" s="166"/>
      <c r="M41" s="166"/>
      <c r="N41" s="166"/>
      <c r="O41" s="166"/>
      <c r="P41" s="166"/>
      <c r="Q41" s="49"/>
      <c r="R41" s="49"/>
      <c r="S41" s="2381"/>
      <c r="T41" s="2381"/>
      <c r="U41" s="2381"/>
      <c r="V41" s="2381"/>
      <c r="W41" s="2381"/>
      <c r="X41" s="55"/>
      <c r="Y41" s="1841"/>
      <c r="Z41" s="6045"/>
      <c r="AA41" s="6044"/>
      <c r="AB41" s="6044"/>
      <c r="AC41" s="6044"/>
      <c r="AD41" s="6044"/>
      <c r="AE41" s="6044"/>
      <c r="AF41" s="6044"/>
      <c r="AG41" s="6044"/>
      <c r="AH41" s="6044"/>
      <c r="AI41" s="6044"/>
      <c r="AJ41" s="6044"/>
      <c r="AK41" s="6044"/>
      <c r="AL41" s="83"/>
    </row>
    <row r="42" spans="1:61" ht="9.9499999999999993" customHeight="1">
      <c r="A42" s="208"/>
      <c r="B42" s="2365"/>
      <c r="C42" s="2376"/>
      <c r="D42" s="2365"/>
      <c r="E42" s="2376"/>
      <c r="F42" s="2376"/>
      <c r="G42" s="2376"/>
      <c r="H42" s="2376"/>
      <c r="I42" s="2376"/>
      <c r="J42" s="2376"/>
      <c r="K42" s="2376"/>
      <c r="L42" s="2346"/>
      <c r="M42" s="2346"/>
      <c r="N42" s="2346"/>
      <c r="O42" s="2346"/>
      <c r="P42" s="2346"/>
      <c r="Q42" s="2346"/>
      <c r="R42" s="2346"/>
      <c r="S42" s="2346"/>
      <c r="T42" s="2346"/>
      <c r="U42" s="2346"/>
      <c r="V42" s="2346"/>
      <c r="W42" s="2346"/>
      <c r="X42" s="2376"/>
      <c r="Y42" s="213" t="s">
        <v>518</v>
      </c>
      <c r="Z42" s="4845" t="s">
        <v>519</v>
      </c>
      <c r="AA42" s="6044"/>
      <c r="AB42" s="6044"/>
      <c r="AC42" s="6044"/>
      <c r="AD42" s="6044"/>
      <c r="AE42" s="6044"/>
      <c r="AF42" s="6044"/>
      <c r="AG42" s="6044"/>
      <c r="AH42" s="6044"/>
      <c r="AI42" s="6044"/>
      <c r="AJ42" s="6044"/>
      <c r="AK42" s="6044"/>
      <c r="AL42" s="83"/>
      <c r="AO42" s="166"/>
      <c r="AP42" s="166"/>
      <c r="AQ42" s="166"/>
      <c r="AR42" s="49"/>
      <c r="AS42" s="383"/>
      <c r="AT42" s="383"/>
      <c r="AU42" s="383"/>
      <c r="AV42" s="383"/>
      <c r="AW42" s="167"/>
      <c r="AX42" s="383"/>
      <c r="AY42" s="383"/>
    </row>
    <row r="43" spans="1:61" ht="14.1" customHeight="1">
      <c r="A43" s="208"/>
      <c r="B43" s="2365" t="s">
        <v>2057</v>
      </c>
      <c r="C43" s="2348"/>
      <c r="D43" s="2376"/>
      <c r="E43" s="2376"/>
      <c r="F43" s="2376"/>
      <c r="G43" s="2376"/>
      <c r="H43" s="2376"/>
      <c r="I43" s="2376"/>
      <c r="J43" s="2376"/>
      <c r="K43" s="2365"/>
      <c r="L43" s="166"/>
      <c r="M43" s="166"/>
      <c r="N43" s="166"/>
      <c r="O43" s="166"/>
      <c r="P43" s="166"/>
      <c r="Q43" s="49"/>
      <c r="R43" s="2381"/>
      <c r="S43" s="2381"/>
      <c r="T43" s="2381"/>
      <c r="U43" s="2381"/>
      <c r="V43" s="2381"/>
      <c r="W43" s="2381"/>
      <c r="X43" s="2376"/>
      <c r="Y43" s="155"/>
      <c r="Z43" s="6045"/>
      <c r="AA43" s="6044"/>
      <c r="AB43" s="6044"/>
      <c r="AC43" s="6044"/>
      <c r="AD43" s="6044"/>
      <c r="AE43" s="6044"/>
      <c r="AF43" s="6044"/>
      <c r="AG43" s="6044"/>
      <c r="AH43" s="6044"/>
      <c r="AI43" s="6044"/>
      <c r="AJ43" s="6044"/>
      <c r="AK43" s="6044"/>
      <c r="AL43" s="83"/>
    </row>
    <row r="44" spans="1:61" ht="14.1" customHeight="1">
      <c r="A44" s="208"/>
      <c r="B44" s="2348"/>
      <c r="C44" s="2348"/>
      <c r="D44" s="2376"/>
      <c r="E44" s="2365"/>
      <c r="F44" s="2365"/>
      <c r="G44" s="2365"/>
      <c r="H44" s="2365"/>
      <c r="I44" s="2365"/>
      <c r="J44" s="2376"/>
      <c r="K44" s="3053"/>
      <c r="L44" s="3053"/>
      <c r="M44" s="3053"/>
      <c r="N44" s="3053"/>
      <c r="O44" s="3053"/>
      <c r="P44" s="3053"/>
      <c r="Q44" s="3053"/>
      <c r="R44" s="3053"/>
      <c r="S44" s="3053"/>
      <c r="T44" s="3053"/>
      <c r="U44" s="3053"/>
      <c r="V44" s="3053"/>
      <c r="W44" s="3053"/>
      <c r="X44" s="2365"/>
      <c r="Y44" s="155"/>
      <c r="Z44" s="6045"/>
      <c r="AA44" s="6044"/>
      <c r="AB44" s="6044"/>
      <c r="AC44" s="6044"/>
      <c r="AD44" s="6044"/>
      <c r="AE44" s="6044"/>
      <c r="AF44" s="6044"/>
      <c r="AG44" s="6044"/>
      <c r="AH44" s="6044"/>
      <c r="AI44" s="6044"/>
      <c r="AJ44" s="6044"/>
      <c r="AK44" s="6044"/>
      <c r="AL44" s="83"/>
    </row>
    <row r="45" spans="1:61" s="897" customFormat="1" ht="14.1" customHeight="1">
      <c r="A45" s="1058"/>
      <c r="B45" s="2463" t="s">
        <v>2188</v>
      </c>
      <c r="C45" s="2456"/>
      <c r="D45" s="2466"/>
      <c r="E45" s="2466"/>
      <c r="F45" s="2466"/>
      <c r="G45" s="2466"/>
      <c r="H45" s="2466"/>
      <c r="I45" s="2466"/>
      <c r="J45" s="2466"/>
      <c r="K45" s="2466"/>
      <c r="L45" s="2466"/>
      <c r="M45" s="2466"/>
      <c r="N45" s="2466"/>
      <c r="O45" s="2463"/>
      <c r="P45" s="2454"/>
      <c r="Q45" s="2454"/>
      <c r="R45" s="301"/>
      <c r="S45" s="2457"/>
      <c r="T45" s="2457"/>
      <c r="U45" s="2463"/>
      <c r="V45" s="2463"/>
      <c r="W45" s="2463"/>
      <c r="X45" s="2465"/>
      <c r="Y45" s="2214" t="s">
        <v>12</v>
      </c>
      <c r="Z45" s="4002" t="s">
        <v>2189</v>
      </c>
      <c r="AA45" s="4002"/>
      <c r="AB45" s="4002"/>
      <c r="AC45" s="4002"/>
      <c r="AD45" s="4002"/>
      <c r="AE45" s="4002"/>
      <c r="AF45" s="4002"/>
      <c r="AG45" s="4002"/>
      <c r="AH45" s="4002"/>
      <c r="AI45" s="4002"/>
      <c r="AJ45" s="4002"/>
      <c r="AK45" s="6046"/>
      <c r="AL45" s="920"/>
      <c r="AM45" s="946"/>
      <c r="AN45" s="946"/>
      <c r="AO45" s="178"/>
      <c r="AP45" s="178"/>
      <c r="AQ45" s="178"/>
      <c r="AR45" s="178"/>
      <c r="AS45" s="178"/>
      <c r="AT45" s="178"/>
      <c r="AU45" s="178"/>
      <c r="AV45" s="178"/>
      <c r="AW45" s="178"/>
      <c r="AX45" s="178"/>
      <c r="AY45" s="178"/>
      <c r="AZ45" s="178"/>
      <c r="BA45" s="946"/>
      <c r="BB45" s="946"/>
      <c r="BC45" s="946"/>
      <c r="BD45" s="946"/>
      <c r="BE45" s="946"/>
    </row>
    <row r="46" spans="1:61" s="897" customFormat="1" ht="14.1" customHeight="1">
      <c r="A46" s="1058"/>
      <c r="B46" s="2463"/>
      <c r="C46" s="2463"/>
      <c r="D46" s="2456"/>
      <c r="E46" s="2463"/>
      <c r="F46" s="2463"/>
      <c r="G46" s="2463"/>
      <c r="H46" s="2463"/>
      <c r="I46" s="2463"/>
      <c r="J46" s="2463"/>
      <c r="K46" s="2463"/>
      <c r="L46" s="2463"/>
      <c r="M46" s="2463"/>
      <c r="N46" s="2463"/>
      <c r="O46" s="2466"/>
      <c r="P46" s="2466"/>
      <c r="Q46" s="2466"/>
      <c r="R46" s="2466"/>
      <c r="S46" s="2466"/>
      <c r="T46" s="2466"/>
      <c r="U46" s="2466"/>
      <c r="V46" s="2466"/>
      <c r="W46" s="2466"/>
      <c r="X46" s="2465"/>
      <c r="Y46" s="2214"/>
      <c r="Z46" s="4002"/>
      <c r="AA46" s="4002"/>
      <c r="AB46" s="4002"/>
      <c r="AC46" s="4002"/>
      <c r="AD46" s="4002"/>
      <c r="AE46" s="4002"/>
      <c r="AF46" s="4002"/>
      <c r="AG46" s="4002"/>
      <c r="AH46" s="4002"/>
      <c r="AI46" s="4002"/>
      <c r="AJ46" s="4002"/>
      <c r="AK46" s="6046"/>
      <c r="AL46" s="920"/>
      <c r="AM46" s="946"/>
      <c r="AN46" s="946"/>
      <c r="AO46" s="178"/>
      <c r="AP46" s="178"/>
      <c r="AQ46" s="178"/>
      <c r="AR46" s="178"/>
      <c r="AS46" s="178"/>
      <c r="AT46" s="178"/>
      <c r="AU46" s="178"/>
      <c r="AV46" s="178"/>
      <c r="AW46" s="178"/>
      <c r="AX46" s="178"/>
      <c r="AY46" s="178"/>
      <c r="AZ46" s="178"/>
      <c r="BA46" s="946"/>
      <c r="BB46" s="946"/>
      <c r="BC46" s="946"/>
      <c r="BD46" s="946"/>
      <c r="BE46" s="946"/>
    </row>
    <row r="47" spans="1:61" s="897" customFormat="1" ht="14.1" customHeight="1">
      <c r="A47" s="1058"/>
      <c r="B47" s="2463" t="s">
        <v>2227</v>
      </c>
      <c r="C47" s="2463"/>
      <c r="D47" s="2456"/>
      <c r="E47" s="2463"/>
      <c r="F47" s="2463"/>
      <c r="G47" s="2463"/>
      <c r="H47" s="2463"/>
      <c r="I47" s="2463"/>
      <c r="J47" s="2463"/>
      <c r="K47" s="2463"/>
      <c r="L47" s="2463"/>
      <c r="M47" s="2463"/>
      <c r="N47" s="2463"/>
      <c r="O47" s="2466"/>
      <c r="P47" s="2466"/>
      <c r="Q47" s="2466"/>
      <c r="R47" s="2466"/>
      <c r="S47" s="2466"/>
      <c r="T47" s="2466"/>
      <c r="U47" s="2466"/>
      <c r="V47" s="2466"/>
      <c r="W47" s="2466"/>
      <c r="X47" s="2465"/>
      <c r="Y47" s="986"/>
      <c r="Z47" s="4002"/>
      <c r="AA47" s="4002"/>
      <c r="AB47" s="4002"/>
      <c r="AC47" s="4002"/>
      <c r="AD47" s="4002"/>
      <c r="AE47" s="4002"/>
      <c r="AF47" s="4002"/>
      <c r="AG47" s="4002"/>
      <c r="AH47" s="4002"/>
      <c r="AI47" s="4002"/>
      <c r="AJ47" s="4002"/>
      <c r="AK47" s="6046"/>
      <c r="AL47" s="920"/>
      <c r="AM47" s="946"/>
      <c r="AN47" s="946"/>
      <c r="AO47" s="2140"/>
      <c r="AP47" s="2140"/>
      <c r="AQ47" s="2140"/>
      <c r="AR47" s="2140"/>
      <c r="AS47" s="2140"/>
      <c r="AT47" s="2140"/>
      <c r="AU47" s="2140"/>
      <c r="AV47" s="2140"/>
      <c r="AW47" s="2140"/>
      <c r="AX47" s="2140"/>
      <c r="AY47" s="2140"/>
      <c r="AZ47" s="2140"/>
      <c r="BA47" s="946"/>
      <c r="BB47" s="946"/>
      <c r="BC47" s="946"/>
      <c r="BD47" s="946"/>
      <c r="BE47" s="946"/>
    </row>
    <row r="48" spans="1:61" s="897" customFormat="1" ht="14.1" customHeight="1">
      <c r="A48" s="1058"/>
      <c r="B48" s="2463"/>
      <c r="C48" s="2463" t="s">
        <v>2222</v>
      </c>
      <c r="D48" s="2456"/>
      <c r="E48" s="2463"/>
      <c r="F48" s="2463"/>
      <c r="G48" s="2463"/>
      <c r="H48" s="2463"/>
      <c r="I48" s="2463"/>
      <c r="J48" s="2463"/>
      <c r="K48" s="2463"/>
      <c r="L48" s="2463"/>
      <c r="M48" s="2463"/>
      <c r="N48" s="2463"/>
      <c r="O48" s="2466"/>
      <c r="P48" s="2466"/>
      <c r="Q48" s="2466"/>
      <c r="R48" s="2466"/>
      <c r="S48" s="2466"/>
      <c r="T48" s="2466"/>
      <c r="U48" s="2466"/>
      <c r="V48" s="2466"/>
      <c r="W48" s="2466"/>
      <c r="X48" s="2465"/>
      <c r="Y48" s="986"/>
      <c r="Z48" s="4002"/>
      <c r="AA48" s="4002"/>
      <c r="AB48" s="4002"/>
      <c r="AC48" s="4002"/>
      <c r="AD48" s="4002"/>
      <c r="AE48" s="4002"/>
      <c r="AF48" s="4002"/>
      <c r="AG48" s="4002"/>
      <c r="AH48" s="4002"/>
      <c r="AI48" s="4002"/>
      <c r="AJ48" s="4002"/>
      <c r="AK48" s="6046"/>
      <c r="AL48" s="920"/>
      <c r="AM48" s="946"/>
      <c r="AN48" s="946"/>
      <c r="AO48" s="2140"/>
      <c r="AP48" s="2140"/>
      <c r="AQ48" s="2140"/>
      <c r="AR48" s="2140"/>
      <c r="AS48" s="2140"/>
      <c r="AT48" s="2140"/>
      <c r="AU48" s="2140"/>
      <c r="AV48" s="2140"/>
      <c r="AW48" s="2140"/>
      <c r="AX48" s="2140"/>
      <c r="AY48" s="2140"/>
      <c r="AZ48" s="2140"/>
      <c r="BA48" s="946"/>
      <c r="BB48" s="946"/>
      <c r="BC48" s="946"/>
      <c r="BD48" s="946"/>
      <c r="BE48" s="946"/>
    </row>
    <row r="49" spans="1:67" s="897" customFormat="1" ht="14.1" customHeight="1">
      <c r="A49" s="1058"/>
      <c r="B49" s="2463" t="s">
        <v>2190</v>
      </c>
      <c r="C49" s="2463"/>
      <c r="D49" s="2456"/>
      <c r="E49" s="2463"/>
      <c r="F49" s="2463"/>
      <c r="G49" s="2463"/>
      <c r="H49" s="2463"/>
      <c r="I49" s="2463"/>
      <c r="J49" s="2463"/>
      <c r="K49" s="2463"/>
      <c r="L49" s="2463"/>
      <c r="M49" s="2463"/>
      <c r="N49" s="2463"/>
      <c r="O49" s="2466"/>
      <c r="P49" s="2466"/>
      <c r="Q49" s="2466"/>
      <c r="R49" s="2466"/>
      <c r="S49" s="2466"/>
      <c r="T49" s="2466"/>
      <c r="U49" s="2466"/>
      <c r="V49" s="2466"/>
      <c r="W49" s="2466"/>
      <c r="X49" s="2465"/>
      <c r="Y49" s="986"/>
      <c r="Z49" s="914"/>
      <c r="AA49" s="914"/>
      <c r="AB49" s="914"/>
      <c r="AC49" s="914"/>
      <c r="AD49" s="914"/>
      <c r="AE49" s="914"/>
      <c r="AF49" s="914"/>
      <c r="AG49" s="914"/>
      <c r="AH49" s="914"/>
      <c r="AI49" s="914"/>
      <c r="AJ49" s="914"/>
      <c r="AK49" s="940"/>
      <c r="AL49" s="920"/>
      <c r="AM49" s="946"/>
      <c r="AN49" s="946"/>
      <c r="AO49" s="2140"/>
      <c r="AP49" s="2140"/>
      <c r="AQ49" s="2140"/>
      <c r="AR49" s="2140"/>
      <c r="AS49" s="2140"/>
      <c r="AT49" s="2140"/>
      <c r="AU49" s="2140"/>
      <c r="AV49" s="2140"/>
      <c r="AW49" s="2140"/>
      <c r="AX49" s="2140"/>
      <c r="AY49" s="2140"/>
      <c r="AZ49" s="2140"/>
      <c r="BA49" s="946"/>
      <c r="BB49" s="946"/>
      <c r="BC49" s="946"/>
      <c r="BD49" s="946"/>
      <c r="BE49" s="946"/>
    </row>
    <row r="50" spans="1:67" s="897" customFormat="1" ht="14.1" customHeight="1">
      <c r="A50" s="1058"/>
      <c r="B50" s="2463"/>
      <c r="C50" s="2463"/>
      <c r="D50" s="2456"/>
      <c r="E50" s="2463"/>
      <c r="F50" s="2463"/>
      <c r="G50" s="2463"/>
      <c r="H50" s="2463"/>
      <c r="I50" s="2463"/>
      <c r="J50" s="2463"/>
      <c r="K50" s="2463"/>
      <c r="L50" s="2463"/>
      <c r="M50" s="2463"/>
      <c r="N50" s="2463"/>
      <c r="O50" s="914"/>
      <c r="P50" s="2466"/>
      <c r="Q50" s="2466"/>
      <c r="R50" s="2466"/>
      <c r="S50" s="2466"/>
      <c r="T50" s="2466"/>
      <c r="U50" s="2466"/>
      <c r="V50" s="2466"/>
      <c r="W50" s="2466"/>
      <c r="X50" s="2465"/>
      <c r="Y50" s="986" t="s">
        <v>193</v>
      </c>
      <c r="Z50" s="4002" t="s">
        <v>2191</v>
      </c>
      <c r="AA50" s="4002"/>
      <c r="AB50" s="4002"/>
      <c r="AC50" s="4002"/>
      <c r="AD50" s="4002"/>
      <c r="AE50" s="4002"/>
      <c r="AF50" s="4002"/>
      <c r="AG50" s="4002"/>
      <c r="AH50" s="4002"/>
      <c r="AI50" s="4002"/>
      <c r="AJ50" s="4002"/>
      <c r="AK50" s="6046"/>
      <c r="AL50" s="920"/>
      <c r="AM50" s="946"/>
      <c r="AN50" s="946"/>
      <c r="AO50" s="2140"/>
      <c r="AP50" s="2140"/>
      <c r="AQ50" s="2140"/>
      <c r="AR50" s="2140"/>
      <c r="AS50" s="2140"/>
      <c r="AT50" s="2140"/>
      <c r="AU50" s="2140"/>
      <c r="AV50" s="2140"/>
      <c r="AW50" s="2140"/>
      <c r="AX50" s="2140"/>
      <c r="AY50" s="2140"/>
      <c r="AZ50" s="2140"/>
      <c r="BA50" s="946"/>
      <c r="BB50" s="946"/>
      <c r="BC50" s="946"/>
      <c r="BD50" s="946"/>
      <c r="BE50" s="946"/>
    </row>
    <row r="51" spans="1:67" s="897" customFormat="1" ht="14.1" customHeight="1">
      <c r="A51" s="1058"/>
      <c r="B51" s="2463"/>
      <c r="C51" s="2463"/>
      <c r="D51" s="2456"/>
      <c r="E51" s="2463"/>
      <c r="F51" s="2463"/>
      <c r="G51" s="2463"/>
      <c r="H51" s="2463"/>
      <c r="I51" s="2463"/>
      <c r="J51" s="2463"/>
      <c r="K51" s="2463"/>
      <c r="L51" s="2463"/>
      <c r="M51" s="2463"/>
      <c r="N51" s="2463"/>
      <c r="O51" s="2466"/>
      <c r="P51" s="2466"/>
      <c r="Q51" s="2466"/>
      <c r="R51" s="2466"/>
      <c r="S51" s="2466"/>
      <c r="T51" s="2466"/>
      <c r="U51" s="2466"/>
      <c r="V51" s="2466"/>
      <c r="W51" s="2466"/>
      <c r="X51" s="2465"/>
      <c r="Y51" s="986"/>
      <c r="Z51" s="4002"/>
      <c r="AA51" s="4002"/>
      <c r="AB51" s="4002"/>
      <c r="AC51" s="4002"/>
      <c r="AD51" s="4002"/>
      <c r="AE51" s="4002"/>
      <c r="AF51" s="4002"/>
      <c r="AG51" s="4002"/>
      <c r="AH51" s="4002"/>
      <c r="AI51" s="4002"/>
      <c r="AJ51" s="4002"/>
      <c r="AK51" s="6046"/>
      <c r="AL51" s="920"/>
      <c r="AM51" s="946"/>
      <c r="AN51" s="946"/>
      <c r="AO51" s="2140"/>
      <c r="AP51" s="2140"/>
      <c r="AQ51" s="2140"/>
      <c r="AR51" s="2140"/>
      <c r="AS51" s="2140"/>
      <c r="AT51" s="2140"/>
      <c r="AU51" s="2140"/>
      <c r="AV51" s="2140"/>
      <c r="AW51" s="2140"/>
      <c r="AX51" s="2140"/>
      <c r="AY51" s="2140"/>
      <c r="AZ51" s="2140"/>
      <c r="BA51" s="946"/>
      <c r="BB51" s="946"/>
      <c r="BC51" s="946"/>
      <c r="BD51" s="946"/>
      <c r="BE51" s="946"/>
    </row>
    <row r="52" spans="1:67" s="897" customFormat="1" ht="14.1" customHeight="1">
      <c r="A52" s="1058"/>
      <c r="B52" s="2463" t="s">
        <v>2192</v>
      </c>
      <c r="C52" s="2463"/>
      <c r="D52" s="2456"/>
      <c r="E52" s="2463"/>
      <c r="F52" s="2463"/>
      <c r="G52" s="2463"/>
      <c r="H52" s="2463"/>
      <c r="I52" s="2463"/>
      <c r="J52" s="2463"/>
      <c r="K52" s="2463"/>
      <c r="L52" s="2463"/>
      <c r="M52" s="2463"/>
      <c r="N52" s="2463"/>
      <c r="O52" s="2466"/>
      <c r="P52" s="2466"/>
      <c r="Q52" s="2466"/>
      <c r="R52" s="2466"/>
      <c r="S52" s="2466"/>
      <c r="T52" s="2466"/>
      <c r="U52" s="2466"/>
      <c r="V52" s="2466"/>
      <c r="W52" s="2466"/>
      <c r="X52" s="2465"/>
      <c r="Y52" s="986"/>
      <c r="Z52" s="4002"/>
      <c r="AA52" s="4002"/>
      <c r="AB52" s="4002"/>
      <c r="AC52" s="4002"/>
      <c r="AD52" s="4002"/>
      <c r="AE52" s="4002"/>
      <c r="AF52" s="4002"/>
      <c r="AG52" s="4002"/>
      <c r="AH52" s="4002"/>
      <c r="AI52" s="4002"/>
      <c r="AJ52" s="4002"/>
      <c r="AK52" s="6046"/>
      <c r="AL52" s="920"/>
      <c r="AM52" s="946"/>
      <c r="AN52" s="946"/>
      <c r="AO52" s="2140"/>
      <c r="AP52" s="2140"/>
      <c r="AQ52" s="2140"/>
      <c r="AR52" s="2140"/>
      <c r="AS52" s="2140"/>
      <c r="AT52" s="2140"/>
      <c r="AU52" s="2140"/>
      <c r="AV52" s="2140"/>
      <c r="AW52" s="2140"/>
      <c r="AX52" s="2140"/>
      <c r="AY52" s="2140"/>
      <c r="AZ52" s="2140"/>
      <c r="BA52" s="946"/>
      <c r="BB52" s="946"/>
      <c r="BC52" s="946"/>
      <c r="BD52" s="946"/>
      <c r="BE52" s="946"/>
    </row>
    <row r="53" spans="1:67" s="897" customFormat="1" ht="14.1" customHeight="1">
      <c r="A53" s="1058"/>
      <c r="B53" s="2463" t="s">
        <v>2228</v>
      </c>
      <c r="C53" s="2463"/>
      <c r="D53" s="2456"/>
      <c r="E53" s="2463"/>
      <c r="F53" s="2463"/>
      <c r="G53" s="2463"/>
      <c r="H53" s="2463"/>
      <c r="I53" s="2463"/>
      <c r="J53" s="2463"/>
      <c r="K53" s="2463"/>
      <c r="L53" s="2463"/>
      <c r="M53" s="2463"/>
      <c r="N53" s="2463"/>
      <c r="O53" s="2466"/>
      <c r="P53" s="2466"/>
      <c r="Q53" s="2466"/>
      <c r="R53" s="2466"/>
      <c r="S53" s="2466"/>
      <c r="T53" s="2466"/>
      <c r="U53" s="2466"/>
      <c r="V53" s="2466"/>
      <c r="W53" s="2466"/>
      <c r="X53" s="2465"/>
      <c r="Y53" s="986"/>
      <c r="Z53" s="4002"/>
      <c r="AA53" s="4002"/>
      <c r="AB53" s="4002"/>
      <c r="AC53" s="4002"/>
      <c r="AD53" s="4002"/>
      <c r="AE53" s="4002"/>
      <c r="AF53" s="4002"/>
      <c r="AG53" s="4002"/>
      <c r="AH53" s="4002"/>
      <c r="AI53" s="4002"/>
      <c r="AJ53" s="4002"/>
      <c r="AK53" s="6046"/>
      <c r="AL53" s="920"/>
      <c r="AM53" s="946"/>
      <c r="AN53" s="946"/>
      <c r="AO53" s="2140"/>
      <c r="AP53" s="2140"/>
      <c r="AQ53" s="2140"/>
      <c r="AR53" s="2140"/>
      <c r="AS53" s="2140"/>
      <c r="AT53" s="2140"/>
      <c r="AU53" s="2140"/>
      <c r="AV53" s="2140"/>
      <c r="AW53" s="2140"/>
      <c r="AX53" s="2140"/>
      <c r="AY53" s="2140"/>
      <c r="AZ53" s="2140"/>
      <c r="BA53" s="946"/>
      <c r="BB53" s="946"/>
      <c r="BC53" s="946"/>
      <c r="BD53" s="946"/>
      <c r="BE53" s="946"/>
    </row>
    <row r="54" spans="1:67" s="897" customFormat="1" ht="14.1" customHeight="1">
      <c r="A54" s="1058"/>
      <c r="B54" s="2463" t="s">
        <v>2229</v>
      </c>
      <c r="C54" s="2463"/>
      <c r="D54" s="2456"/>
      <c r="E54" s="2463"/>
      <c r="F54" s="2463"/>
      <c r="G54" s="2463"/>
      <c r="H54" s="2463"/>
      <c r="I54" s="2463"/>
      <c r="J54" s="2463"/>
      <c r="K54" s="2463"/>
      <c r="L54" s="2463"/>
      <c r="M54" s="2463"/>
      <c r="N54" s="2463"/>
      <c r="O54" s="2466"/>
      <c r="P54" s="2466"/>
      <c r="Q54" s="2466"/>
      <c r="R54" s="2466"/>
      <c r="S54" s="2466"/>
      <c r="T54" s="2466"/>
      <c r="U54" s="2466"/>
      <c r="V54" s="2466"/>
      <c r="W54" s="2466"/>
      <c r="X54" s="2465"/>
      <c r="Y54" s="986"/>
      <c r="Z54" s="914"/>
      <c r="AA54" s="914"/>
      <c r="AB54" s="914"/>
      <c r="AC54" s="914"/>
      <c r="AD54" s="914"/>
      <c r="AE54" s="914"/>
      <c r="AF54" s="914"/>
      <c r="AG54" s="914"/>
      <c r="AH54" s="914"/>
      <c r="AI54" s="914"/>
      <c r="AJ54" s="914"/>
      <c r="AK54" s="940"/>
      <c r="AL54" s="920"/>
      <c r="AM54" s="946"/>
      <c r="AN54" s="946"/>
      <c r="AO54" s="2140"/>
      <c r="AP54" s="2140"/>
      <c r="AQ54" s="2140"/>
      <c r="AR54" s="2140"/>
      <c r="AS54" s="2140"/>
      <c r="AT54" s="2140"/>
      <c r="AU54" s="2140"/>
      <c r="AV54" s="2140"/>
      <c r="AW54" s="2140"/>
      <c r="AX54" s="2140"/>
      <c r="AY54" s="2140"/>
      <c r="AZ54" s="2140"/>
      <c r="BA54" s="946"/>
      <c r="BB54" s="946"/>
      <c r="BC54" s="946"/>
      <c r="BD54" s="946"/>
      <c r="BE54" s="946"/>
    </row>
    <row r="55" spans="1:67" s="897" customFormat="1" ht="14.1" customHeight="1">
      <c r="A55" s="1058"/>
      <c r="B55" s="2463"/>
      <c r="C55" s="2463" t="s">
        <v>2223</v>
      </c>
      <c r="D55" s="2456"/>
      <c r="E55" s="2463"/>
      <c r="F55" s="2463"/>
      <c r="G55" s="2463"/>
      <c r="H55" s="2463"/>
      <c r="I55" s="2463"/>
      <c r="J55" s="2463"/>
      <c r="K55" s="2463"/>
      <c r="L55" s="2463"/>
      <c r="M55" s="2463"/>
      <c r="N55" s="2463"/>
      <c r="O55" s="2466"/>
      <c r="P55" s="2466"/>
      <c r="Q55" s="2466"/>
      <c r="R55" s="2466"/>
      <c r="S55" s="2466"/>
      <c r="T55" s="2466"/>
      <c r="U55" s="2466"/>
      <c r="V55" s="2466"/>
      <c r="W55" s="2466"/>
      <c r="X55" s="2465"/>
      <c r="Y55" s="986"/>
      <c r="Z55" s="914"/>
      <c r="AA55" s="914"/>
      <c r="AB55" s="914"/>
      <c r="AC55" s="914"/>
      <c r="AD55" s="914"/>
      <c r="AE55" s="914"/>
      <c r="AF55" s="914"/>
      <c r="AG55" s="914"/>
      <c r="AH55" s="914"/>
      <c r="AI55" s="914"/>
      <c r="AJ55" s="914"/>
      <c r="AK55" s="940"/>
      <c r="AL55" s="920"/>
      <c r="AM55" s="946"/>
      <c r="AN55" s="946"/>
      <c r="AO55" s="2140"/>
      <c r="AP55" s="2140"/>
      <c r="AQ55" s="2140"/>
      <c r="AR55" s="2140"/>
      <c r="AS55" s="2140"/>
      <c r="AT55" s="2140"/>
      <c r="AU55" s="2140"/>
      <c r="AV55" s="2140"/>
      <c r="AW55" s="2140"/>
      <c r="AX55" s="2140"/>
      <c r="AY55" s="2140"/>
      <c r="AZ55" s="2140"/>
      <c r="BA55" s="946"/>
      <c r="BB55" s="946"/>
      <c r="BC55" s="946"/>
      <c r="BD55" s="946"/>
      <c r="BE55" s="946"/>
    </row>
    <row r="56" spans="1:67" s="897" customFormat="1" ht="14.1" customHeight="1">
      <c r="A56" s="1058"/>
      <c r="B56" s="2463"/>
      <c r="C56" s="2463"/>
      <c r="D56" s="2456"/>
      <c r="E56" s="2463"/>
      <c r="F56" s="2463"/>
      <c r="G56" s="2463"/>
      <c r="H56" s="2463"/>
      <c r="I56" s="2463"/>
      <c r="J56" s="2463"/>
      <c r="K56" s="2463"/>
      <c r="L56" s="2463"/>
      <c r="M56" s="2463"/>
      <c r="N56" s="2463"/>
      <c r="O56" s="2466"/>
      <c r="P56" s="2466"/>
      <c r="Q56" s="2466"/>
      <c r="R56" s="2466"/>
      <c r="S56" s="2466"/>
      <c r="T56" s="2466"/>
      <c r="U56" s="2466"/>
      <c r="V56" s="2466"/>
      <c r="W56" s="2466"/>
      <c r="X56" s="2465"/>
      <c r="Y56" s="986"/>
      <c r="Z56" s="914"/>
      <c r="AA56" s="914"/>
      <c r="AB56" s="914"/>
      <c r="AC56" s="914"/>
      <c r="AD56" s="914"/>
      <c r="AE56" s="914"/>
      <c r="AF56" s="914"/>
      <c r="AG56" s="914"/>
      <c r="AH56" s="914"/>
      <c r="AI56" s="914"/>
      <c r="AJ56" s="914"/>
      <c r="AK56" s="940"/>
      <c r="AL56" s="920"/>
      <c r="AM56" s="946"/>
      <c r="AN56" s="946"/>
      <c r="AO56" s="2140"/>
      <c r="AP56" s="2140"/>
      <c r="AQ56" s="2140"/>
      <c r="AR56" s="2140"/>
      <c r="AS56" s="2140"/>
      <c r="AT56" s="2140"/>
      <c r="AU56" s="2140"/>
      <c r="AV56" s="2140"/>
      <c r="AW56" s="2140"/>
      <c r="AX56" s="2140"/>
      <c r="AY56" s="2140"/>
      <c r="AZ56" s="2140"/>
      <c r="BA56" s="946"/>
      <c r="BB56" s="946"/>
      <c r="BC56" s="946"/>
      <c r="BD56" s="946"/>
      <c r="BE56" s="946"/>
    </row>
    <row r="57" spans="1:67" s="897" customFormat="1" ht="14.1" customHeight="1">
      <c r="A57" s="1058"/>
      <c r="B57" s="2466" t="s">
        <v>2230</v>
      </c>
      <c r="C57" s="2466"/>
      <c r="D57" s="2466"/>
      <c r="E57" s="2466"/>
      <c r="F57" s="2466"/>
      <c r="G57" s="2466"/>
      <c r="H57" s="2466"/>
      <c r="I57" s="2466"/>
      <c r="J57" s="2466"/>
      <c r="K57" s="2466"/>
      <c r="L57" s="2466"/>
      <c r="M57" s="2466"/>
      <c r="N57" s="2466"/>
      <c r="O57" s="2466"/>
      <c r="P57" s="2466"/>
      <c r="Q57" s="2466"/>
      <c r="R57" s="2466"/>
      <c r="S57" s="2466"/>
      <c r="T57" s="2466"/>
      <c r="U57" s="2466"/>
      <c r="V57" s="2466"/>
      <c r="W57" s="2466"/>
      <c r="X57" s="265"/>
      <c r="Y57" s="986"/>
      <c r="Z57" s="914"/>
      <c r="AA57" s="914"/>
      <c r="AB57" s="914"/>
      <c r="AC57" s="914"/>
      <c r="AD57" s="914"/>
      <c r="AE57" s="914"/>
      <c r="AF57" s="914"/>
      <c r="AG57" s="914"/>
      <c r="AH57" s="914"/>
      <c r="AI57" s="914"/>
      <c r="AJ57" s="914"/>
      <c r="AK57" s="940"/>
      <c r="AL57" s="920"/>
      <c r="AM57" s="946"/>
      <c r="AN57" s="946"/>
      <c r="AO57" s="946"/>
      <c r="AP57" s="946"/>
      <c r="AQ57" s="946"/>
      <c r="AR57" s="946"/>
      <c r="AS57" s="946"/>
      <c r="AT57" s="946"/>
      <c r="AU57" s="946"/>
      <c r="AV57" s="946"/>
      <c r="AW57" s="946"/>
      <c r="AX57" s="946"/>
      <c r="AY57" s="946"/>
      <c r="AZ57" s="946"/>
      <c r="BA57" s="946"/>
      <c r="BB57" s="946"/>
      <c r="BC57" s="946"/>
      <c r="BD57" s="946"/>
      <c r="BE57" s="946"/>
    </row>
    <row r="58" spans="1:67" s="897" customFormat="1" ht="14.1" customHeight="1">
      <c r="A58" s="1058"/>
      <c r="B58" s="2466"/>
      <c r="C58" s="2466" t="s">
        <v>2231</v>
      </c>
      <c r="D58" s="2463"/>
      <c r="E58" s="2466"/>
      <c r="F58" s="2466"/>
      <c r="G58" s="2466"/>
      <c r="H58" s="2466"/>
      <c r="I58" s="2466"/>
      <c r="J58" s="2466"/>
      <c r="K58" s="2466"/>
      <c r="L58" s="2466"/>
      <c r="M58" s="2466"/>
      <c r="N58" s="2456"/>
      <c r="O58" s="2466"/>
      <c r="P58" s="2466"/>
      <c r="Q58" s="2466"/>
      <c r="R58" s="2466"/>
      <c r="S58" s="2466"/>
      <c r="T58" s="301"/>
      <c r="U58" s="2466"/>
      <c r="V58" s="2466"/>
      <c r="W58" s="2466"/>
      <c r="X58" s="265"/>
      <c r="Y58" s="2214"/>
      <c r="Z58" s="914"/>
      <c r="AA58" s="914"/>
      <c r="AB58" s="914"/>
      <c r="AC58" s="914"/>
      <c r="AD58" s="914"/>
      <c r="AE58" s="914"/>
      <c r="AF58" s="914"/>
      <c r="AG58" s="914"/>
      <c r="AH58" s="914"/>
      <c r="AI58" s="914"/>
      <c r="AJ58" s="914"/>
      <c r="AK58" s="940"/>
      <c r="AL58" s="920"/>
      <c r="AM58" s="946"/>
      <c r="AN58" s="946"/>
      <c r="AO58" s="946"/>
      <c r="AP58" s="946"/>
      <c r="AQ58" s="946"/>
      <c r="AR58" s="946"/>
      <c r="AS58" s="946"/>
      <c r="AT58" s="946"/>
      <c r="AU58" s="946"/>
      <c r="AV58" s="946"/>
      <c r="AW58" s="946"/>
      <c r="AX58" s="946"/>
      <c r="AY58" s="946"/>
      <c r="AZ58" s="946"/>
      <c r="BA58" s="946"/>
      <c r="BB58" s="946"/>
      <c r="BC58" s="946"/>
      <c r="BD58" s="946"/>
      <c r="BE58" s="946"/>
    </row>
    <row r="59" spans="1:67" s="897" customFormat="1" ht="14.1" customHeight="1">
      <c r="A59" s="1058"/>
      <c r="B59" s="2463"/>
      <c r="C59" s="2466" t="s">
        <v>2232</v>
      </c>
      <c r="D59" s="2463"/>
      <c r="E59" s="2466"/>
      <c r="F59" s="2463"/>
      <c r="G59" s="2463"/>
      <c r="H59" s="2463"/>
      <c r="I59" s="2463"/>
      <c r="J59" s="2463"/>
      <c r="K59" s="2463"/>
      <c r="L59" s="2463"/>
      <c r="M59" s="2463"/>
      <c r="N59" s="2463"/>
      <c r="O59" s="2463"/>
      <c r="P59" s="2454"/>
      <c r="Q59" s="2454"/>
      <c r="R59" s="301"/>
      <c r="S59" s="2457"/>
      <c r="T59" s="2457"/>
      <c r="U59" s="2463"/>
      <c r="V59" s="2463"/>
      <c r="W59" s="2463"/>
      <c r="X59" s="2465"/>
      <c r="Y59" s="1096"/>
      <c r="Z59" s="914"/>
      <c r="AA59" s="914"/>
      <c r="AB59" s="914"/>
      <c r="AC59" s="914"/>
      <c r="AD59" s="914"/>
      <c r="AE59" s="914"/>
      <c r="AF59" s="914"/>
      <c r="AG59" s="914"/>
      <c r="AH59" s="914"/>
      <c r="AI59" s="914"/>
      <c r="AJ59" s="914"/>
      <c r="AK59" s="940"/>
      <c r="AL59" s="920"/>
      <c r="AM59" s="946"/>
      <c r="AN59" s="946"/>
      <c r="BB59" s="946"/>
      <c r="BC59" s="946"/>
      <c r="BD59" s="946"/>
      <c r="BE59" s="946"/>
    </row>
    <row r="60" spans="1:67" s="946" customFormat="1" ht="14.1" customHeight="1" thickBot="1">
      <c r="A60" s="1072"/>
      <c r="B60" s="230"/>
      <c r="C60" s="230"/>
      <c r="D60" s="230"/>
      <c r="E60" s="231"/>
      <c r="F60" s="77"/>
      <c r="G60" s="77"/>
      <c r="H60" s="77"/>
      <c r="I60" s="77"/>
      <c r="J60" s="77"/>
      <c r="K60" s="77"/>
      <c r="L60" s="77"/>
      <c r="M60" s="77"/>
      <c r="N60" s="77"/>
      <c r="O60" s="77"/>
      <c r="P60" s="77"/>
      <c r="Q60" s="77"/>
      <c r="R60" s="77"/>
      <c r="S60" s="77"/>
      <c r="T60" s="77"/>
      <c r="U60" s="77"/>
      <c r="V60" s="77"/>
      <c r="W60" s="77"/>
      <c r="X60" s="1815"/>
      <c r="Y60" s="2222"/>
      <c r="Z60" s="2223"/>
      <c r="AA60" s="2223"/>
      <c r="AB60" s="2223"/>
      <c r="AC60" s="2223"/>
      <c r="AD60" s="2223"/>
      <c r="AE60" s="2223"/>
      <c r="AF60" s="2223"/>
      <c r="AG60" s="2223"/>
      <c r="AH60" s="2223"/>
      <c r="AI60" s="2223"/>
      <c r="AJ60" s="2223"/>
      <c r="AK60" s="2224"/>
      <c r="AL60" s="920"/>
      <c r="BF60" s="897"/>
      <c r="BG60" s="897"/>
      <c r="BH60" s="897"/>
      <c r="BI60" s="897"/>
      <c r="BJ60" s="897"/>
      <c r="BK60" s="897"/>
      <c r="BL60" s="897"/>
      <c r="BM60" s="897"/>
      <c r="BN60" s="897"/>
      <c r="BO60" s="897"/>
    </row>
    <row r="61" spans="1:67">
      <c r="A61" s="191"/>
      <c r="B61" s="191"/>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37"/>
    </row>
    <row r="62" spans="1:67">
      <c r="A62" s="191"/>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row>
  </sheetData>
  <mergeCells count="44">
    <mergeCell ref="M31:Q31"/>
    <mergeCell ref="C31:G31"/>
    <mergeCell ref="H31:L31"/>
    <mergeCell ref="C32:G32"/>
    <mergeCell ref="H32:L32"/>
    <mergeCell ref="K44:W44"/>
    <mergeCell ref="Z42:AK44"/>
    <mergeCell ref="Z45:AK48"/>
    <mergeCell ref="Z50:AK53"/>
    <mergeCell ref="M32:Q32"/>
    <mergeCell ref="K22:W22"/>
    <mergeCell ref="A1:AK1"/>
    <mergeCell ref="A3:X3"/>
    <mergeCell ref="Y3:AK3"/>
    <mergeCell ref="C9:H9"/>
    <mergeCell ref="C10:H10"/>
    <mergeCell ref="J10:N10"/>
    <mergeCell ref="P10:U10"/>
    <mergeCell ref="U11:V11"/>
    <mergeCell ref="Z12:AK13"/>
    <mergeCell ref="Z16:AK17"/>
    <mergeCell ref="J17:K17"/>
    <mergeCell ref="U17:V17"/>
    <mergeCell ref="S11:T11"/>
    <mergeCell ref="Z23:AK25"/>
    <mergeCell ref="Z40:AK41"/>
    <mergeCell ref="R32:W32"/>
    <mergeCell ref="R33:W33"/>
    <mergeCell ref="R31:AB31"/>
    <mergeCell ref="AC31:AH31"/>
    <mergeCell ref="X32:AB32"/>
    <mergeCell ref="AC32:AH32"/>
    <mergeCell ref="AA27:AK28"/>
    <mergeCell ref="C33:G33"/>
    <mergeCell ref="H33:L33"/>
    <mergeCell ref="X33:AB33"/>
    <mergeCell ref="AC33:AH33"/>
    <mergeCell ref="C34:G34"/>
    <mergeCell ref="H34:L34"/>
    <mergeCell ref="M34:Q34"/>
    <mergeCell ref="R34:W34"/>
    <mergeCell ref="X34:AB34"/>
    <mergeCell ref="AC34:AH34"/>
    <mergeCell ref="M33:Q33"/>
  </mergeCells>
  <phoneticPr fontId="3"/>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4737" r:id="rId4" name="Check Box 1">
              <controlPr defaultSize="0" autoFill="0" autoLine="0" autoPict="0">
                <anchor moveWithCells="1">
                  <from>
                    <xdr:col>6</xdr:col>
                    <xdr:colOff>123825</xdr:colOff>
                    <xdr:row>14</xdr:row>
                    <xdr:rowOff>0</xdr:rowOff>
                  </from>
                  <to>
                    <xdr:col>10</xdr:col>
                    <xdr:colOff>66675</xdr:colOff>
                    <xdr:row>15</xdr:row>
                    <xdr:rowOff>38100</xdr:rowOff>
                  </to>
                </anchor>
              </controlPr>
            </control>
          </mc:Choice>
        </mc:AlternateContent>
        <mc:AlternateContent xmlns:mc="http://schemas.openxmlformats.org/markup-compatibility/2006">
          <mc:Choice Requires="x14">
            <control shapeId="244738" r:id="rId5" name="Check Box 2">
              <controlPr defaultSize="0" autoFill="0" autoLine="0" autoPict="0">
                <anchor moveWithCells="1">
                  <from>
                    <xdr:col>10</xdr:col>
                    <xdr:colOff>142875</xdr:colOff>
                    <xdr:row>14</xdr:row>
                    <xdr:rowOff>0</xdr:rowOff>
                  </from>
                  <to>
                    <xdr:col>14</xdr:col>
                    <xdr:colOff>171450</xdr:colOff>
                    <xdr:row>15</xdr:row>
                    <xdr:rowOff>38100</xdr:rowOff>
                  </to>
                </anchor>
              </controlPr>
            </control>
          </mc:Choice>
        </mc:AlternateContent>
        <mc:AlternateContent xmlns:mc="http://schemas.openxmlformats.org/markup-compatibility/2006">
          <mc:Choice Requires="x14">
            <control shapeId="244739" r:id="rId6" name="Check Box 3">
              <controlPr defaultSize="0" autoFill="0" autoLine="0" autoPict="0">
                <anchor moveWithCells="1">
                  <from>
                    <xdr:col>15</xdr:col>
                    <xdr:colOff>95250</xdr:colOff>
                    <xdr:row>14</xdr:row>
                    <xdr:rowOff>0</xdr:rowOff>
                  </from>
                  <to>
                    <xdr:col>19</xdr:col>
                    <xdr:colOff>38100</xdr:colOff>
                    <xdr:row>15</xdr:row>
                    <xdr:rowOff>38100</xdr:rowOff>
                  </to>
                </anchor>
              </controlPr>
            </control>
          </mc:Choice>
        </mc:AlternateContent>
        <mc:AlternateContent xmlns:mc="http://schemas.openxmlformats.org/markup-compatibility/2006">
          <mc:Choice Requires="x14">
            <control shapeId="244740" r:id="rId7" name="Check Box 4">
              <controlPr defaultSize="0" autoFill="0" autoLine="0" autoPict="0">
                <anchor moveWithCells="1">
                  <from>
                    <xdr:col>19</xdr:col>
                    <xdr:colOff>95250</xdr:colOff>
                    <xdr:row>14</xdr:row>
                    <xdr:rowOff>0</xdr:rowOff>
                  </from>
                  <to>
                    <xdr:col>23</xdr:col>
                    <xdr:colOff>38100</xdr:colOff>
                    <xdr:row>15</xdr:row>
                    <xdr:rowOff>38100</xdr:rowOff>
                  </to>
                </anchor>
              </controlPr>
            </control>
          </mc:Choice>
        </mc:AlternateContent>
        <mc:AlternateContent xmlns:mc="http://schemas.openxmlformats.org/markup-compatibility/2006">
          <mc:Choice Requires="x14">
            <control shapeId="244741" r:id="rId8" name="Check Box 5">
              <controlPr defaultSize="0" autoFill="0" autoLine="0" autoPict="0">
                <anchor moveWithCells="1">
                  <from>
                    <xdr:col>6</xdr:col>
                    <xdr:colOff>0</xdr:colOff>
                    <xdr:row>19</xdr:row>
                    <xdr:rowOff>152400</xdr:rowOff>
                  </from>
                  <to>
                    <xdr:col>9</xdr:col>
                    <xdr:colOff>47625</xdr:colOff>
                    <xdr:row>21</xdr:row>
                    <xdr:rowOff>19050</xdr:rowOff>
                  </to>
                </anchor>
              </controlPr>
            </control>
          </mc:Choice>
        </mc:AlternateContent>
        <mc:AlternateContent xmlns:mc="http://schemas.openxmlformats.org/markup-compatibility/2006">
          <mc:Choice Requires="x14">
            <control shapeId="244742" r:id="rId9" name="Check Box 6">
              <controlPr defaultSize="0" autoFill="0" autoLine="0" autoPict="0">
                <anchor moveWithCells="1">
                  <from>
                    <xdr:col>9</xdr:col>
                    <xdr:colOff>114300</xdr:colOff>
                    <xdr:row>19</xdr:row>
                    <xdr:rowOff>152400</xdr:rowOff>
                  </from>
                  <to>
                    <xdr:col>12</xdr:col>
                    <xdr:colOff>161925</xdr:colOff>
                    <xdr:row>21</xdr:row>
                    <xdr:rowOff>19050</xdr:rowOff>
                  </to>
                </anchor>
              </controlPr>
            </control>
          </mc:Choice>
        </mc:AlternateContent>
        <mc:AlternateContent xmlns:mc="http://schemas.openxmlformats.org/markup-compatibility/2006">
          <mc:Choice Requires="x14">
            <control shapeId="244743" r:id="rId10" name="Check Box 7">
              <controlPr defaultSize="0" autoFill="0" autoLine="0" autoPict="0">
                <anchor moveWithCells="1">
                  <from>
                    <xdr:col>13</xdr:col>
                    <xdr:colOff>38100</xdr:colOff>
                    <xdr:row>19</xdr:row>
                    <xdr:rowOff>152400</xdr:rowOff>
                  </from>
                  <to>
                    <xdr:col>16</xdr:col>
                    <xdr:colOff>85725</xdr:colOff>
                    <xdr:row>21</xdr:row>
                    <xdr:rowOff>19050</xdr:rowOff>
                  </to>
                </anchor>
              </controlPr>
            </control>
          </mc:Choice>
        </mc:AlternateContent>
        <mc:AlternateContent xmlns:mc="http://schemas.openxmlformats.org/markup-compatibility/2006">
          <mc:Choice Requires="x14">
            <control shapeId="244744" r:id="rId11" name="Check Box 8">
              <controlPr defaultSize="0" autoFill="0" autoLine="0" autoPict="0">
                <anchor moveWithCells="1">
                  <from>
                    <xdr:col>6</xdr:col>
                    <xdr:colOff>0</xdr:colOff>
                    <xdr:row>20</xdr:row>
                    <xdr:rowOff>152400</xdr:rowOff>
                  </from>
                  <to>
                    <xdr:col>10</xdr:col>
                    <xdr:colOff>9525</xdr:colOff>
                    <xdr:row>22</xdr:row>
                    <xdr:rowOff>19050</xdr:rowOff>
                  </to>
                </anchor>
              </controlPr>
            </control>
          </mc:Choice>
        </mc:AlternateContent>
        <mc:AlternateContent xmlns:mc="http://schemas.openxmlformats.org/markup-compatibility/2006">
          <mc:Choice Requires="x14">
            <control shapeId="244745" r:id="rId12" name="Check Box 9">
              <controlPr defaultSize="0" autoFill="0" autoLine="0" autoPict="0">
                <anchor moveWithCells="1">
                  <from>
                    <xdr:col>6</xdr:col>
                    <xdr:colOff>9525</xdr:colOff>
                    <xdr:row>23</xdr:row>
                    <xdr:rowOff>0</xdr:rowOff>
                  </from>
                  <to>
                    <xdr:col>17</xdr:col>
                    <xdr:colOff>38100</xdr:colOff>
                    <xdr:row>24</xdr:row>
                    <xdr:rowOff>38100</xdr:rowOff>
                  </to>
                </anchor>
              </controlPr>
            </control>
          </mc:Choice>
        </mc:AlternateContent>
        <mc:AlternateContent xmlns:mc="http://schemas.openxmlformats.org/markup-compatibility/2006">
          <mc:Choice Requires="x14">
            <control shapeId="244746" r:id="rId13" name="Check Box 10">
              <controlPr defaultSize="0" autoFill="0" autoLine="0" autoPict="0">
                <anchor moveWithCells="1">
                  <from>
                    <xdr:col>17</xdr:col>
                    <xdr:colOff>66675</xdr:colOff>
                    <xdr:row>23</xdr:row>
                    <xdr:rowOff>0</xdr:rowOff>
                  </from>
                  <to>
                    <xdr:col>21</xdr:col>
                    <xdr:colOff>9525</xdr:colOff>
                    <xdr:row>24</xdr:row>
                    <xdr:rowOff>38100</xdr:rowOff>
                  </to>
                </anchor>
              </controlPr>
            </control>
          </mc:Choice>
        </mc:AlternateContent>
        <mc:AlternateContent xmlns:mc="http://schemas.openxmlformats.org/markup-compatibility/2006">
          <mc:Choice Requires="x14">
            <control shapeId="244753" r:id="rId14" name="Check Box 17">
              <controlPr defaultSize="0" autoFill="0" autoLine="0" autoPict="0">
                <anchor moveWithCells="1">
                  <from>
                    <xdr:col>2</xdr:col>
                    <xdr:colOff>0</xdr:colOff>
                    <xdr:row>5</xdr:row>
                    <xdr:rowOff>142875</xdr:rowOff>
                  </from>
                  <to>
                    <xdr:col>8</xdr:col>
                    <xdr:colOff>19050</xdr:colOff>
                    <xdr:row>6</xdr:row>
                    <xdr:rowOff>171450</xdr:rowOff>
                  </to>
                </anchor>
              </controlPr>
            </control>
          </mc:Choice>
        </mc:AlternateContent>
        <mc:AlternateContent xmlns:mc="http://schemas.openxmlformats.org/markup-compatibility/2006">
          <mc:Choice Requires="x14">
            <control shapeId="244754" r:id="rId15" name="Check Box 18">
              <controlPr defaultSize="0" autoFill="0" autoLine="0" autoPict="0">
                <anchor moveWithCells="1">
                  <from>
                    <xdr:col>9</xdr:col>
                    <xdr:colOff>0</xdr:colOff>
                    <xdr:row>5</xdr:row>
                    <xdr:rowOff>152400</xdr:rowOff>
                  </from>
                  <to>
                    <xdr:col>14</xdr:col>
                    <xdr:colOff>57150</xdr:colOff>
                    <xdr:row>6</xdr:row>
                    <xdr:rowOff>180975</xdr:rowOff>
                  </to>
                </anchor>
              </controlPr>
            </control>
          </mc:Choice>
        </mc:AlternateContent>
        <mc:AlternateContent xmlns:mc="http://schemas.openxmlformats.org/markup-compatibility/2006">
          <mc:Choice Requires="x14">
            <control shapeId="244760" r:id="rId16" name="Check Box 24">
              <controlPr defaultSize="0" autoFill="0" autoLine="0" autoPict="0">
                <anchor moveWithCells="1">
                  <from>
                    <xdr:col>15</xdr:col>
                    <xdr:colOff>161925</xdr:colOff>
                    <xdr:row>25</xdr:row>
                    <xdr:rowOff>0</xdr:rowOff>
                  </from>
                  <to>
                    <xdr:col>19</xdr:col>
                    <xdr:colOff>104775</xdr:colOff>
                    <xdr:row>27</xdr:row>
                    <xdr:rowOff>38100</xdr:rowOff>
                  </to>
                </anchor>
              </controlPr>
            </control>
          </mc:Choice>
        </mc:AlternateContent>
        <mc:AlternateContent xmlns:mc="http://schemas.openxmlformats.org/markup-compatibility/2006">
          <mc:Choice Requires="x14">
            <control shapeId="244761" r:id="rId17" name="Check Box 25">
              <controlPr defaultSize="0" autoFill="0" autoLine="0" autoPict="0">
                <anchor moveWithCells="1">
                  <from>
                    <xdr:col>20</xdr:col>
                    <xdr:colOff>28575</xdr:colOff>
                    <xdr:row>25</xdr:row>
                    <xdr:rowOff>0</xdr:rowOff>
                  </from>
                  <to>
                    <xdr:col>23</xdr:col>
                    <xdr:colOff>161925</xdr:colOff>
                    <xdr:row>27</xdr:row>
                    <xdr:rowOff>38100</xdr:rowOff>
                  </to>
                </anchor>
              </controlPr>
            </control>
          </mc:Choice>
        </mc:AlternateContent>
        <mc:AlternateContent xmlns:mc="http://schemas.openxmlformats.org/markup-compatibility/2006">
          <mc:Choice Requires="x14">
            <control shapeId="244766" r:id="rId18" name="Check Box 30">
              <controlPr defaultSize="0" autoFill="0" autoLine="0" autoPict="0">
                <anchor moveWithCells="1">
                  <from>
                    <xdr:col>10</xdr:col>
                    <xdr:colOff>171450</xdr:colOff>
                    <xdr:row>37</xdr:row>
                    <xdr:rowOff>104775</xdr:rowOff>
                  </from>
                  <to>
                    <xdr:col>15</xdr:col>
                    <xdr:colOff>161925</xdr:colOff>
                    <xdr:row>39</xdr:row>
                    <xdr:rowOff>19050</xdr:rowOff>
                  </to>
                </anchor>
              </controlPr>
            </control>
          </mc:Choice>
        </mc:AlternateContent>
        <mc:AlternateContent xmlns:mc="http://schemas.openxmlformats.org/markup-compatibility/2006">
          <mc:Choice Requires="x14">
            <control shapeId="244767" r:id="rId19" name="Check Box 31">
              <controlPr defaultSize="0" autoFill="0" autoLine="0" autoPict="0">
                <anchor moveWithCells="1">
                  <from>
                    <xdr:col>16</xdr:col>
                    <xdr:colOff>57150</xdr:colOff>
                    <xdr:row>37</xdr:row>
                    <xdr:rowOff>104775</xdr:rowOff>
                  </from>
                  <to>
                    <xdr:col>22</xdr:col>
                    <xdr:colOff>0</xdr:colOff>
                    <xdr:row>39</xdr:row>
                    <xdr:rowOff>19050</xdr:rowOff>
                  </to>
                </anchor>
              </controlPr>
            </control>
          </mc:Choice>
        </mc:AlternateContent>
        <mc:AlternateContent xmlns:mc="http://schemas.openxmlformats.org/markup-compatibility/2006">
          <mc:Choice Requires="x14">
            <control shapeId="244768" r:id="rId20" name="Check Box 32">
              <controlPr defaultSize="0" autoFill="0" autoLine="0" autoPict="0">
                <anchor moveWithCells="1">
                  <from>
                    <xdr:col>7</xdr:col>
                    <xdr:colOff>0</xdr:colOff>
                    <xdr:row>37</xdr:row>
                    <xdr:rowOff>114300</xdr:rowOff>
                  </from>
                  <to>
                    <xdr:col>10</xdr:col>
                    <xdr:colOff>47625</xdr:colOff>
                    <xdr:row>39</xdr:row>
                    <xdr:rowOff>28575</xdr:rowOff>
                  </to>
                </anchor>
              </controlPr>
            </control>
          </mc:Choice>
        </mc:AlternateContent>
        <mc:AlternateContent xmlns:mc="http://schemas.openxmlformats.org/markup-compatibility/2006">
          <mc:Choice Requires="x14">
            <control shapeId="244771" r:id="rId21" name="Check Box 35">
              <controlPr defaultSize="0" autoFill="0" autoLine="0" autoPict="0">
                <anchor moveWithCells="1">
                  <from>
                    <xdr:col>9</xdr:col>
                    <xdr:colOff>0</xdr:colOff>
                    <xdr:row>7</xdr:row>
                    <xdr:rowOff>171450</xdr:rowOff>
                  </from>
                  <to>
                    <xdr:col>18</xdr:col>
                    <xdr:colOff>123825</xdr:colOff>
                    <xdr:row>8</xdr:row>
                    <xdr:rowOff>152400</xdr:rowOff>
                  </to>
                </anchor>
              </controlPr>
            </control>
          </mc:Choice>
        </mc:AlternateContent>
        <mc:AlternateContent xmlns:mc="http://schemas.openxmlformats.org/markup-compatibility/2006">
          <mc:Choice Requires="x14">
            <control shapeId="244772" r:id="rId22" name="Check Box 36">
              <controlPr defaultSize="0" autoFill="0" autoLine="0" autoPict="0">
                <anchor moveWithCells="1">
                  <from>
                    <xdr:col>2</xdr:col>
                    <xdr:colOff>0</xdr:colOff>
                    <xdr:row>7</xdr:row>
                    <xdr:rowOff>171450</xdr:rowOff>
                  </from>
                  <to>
                    <xdr:col>8</xdr:col>
                    <xdr:colOff>123825</xdr:colOff>
                    <xdr:row>8</xdr:row>
                    <xdr:rowOff>142875</xdr:rowOff>
                  </to>
                </anchor>
              </controlPr>
            </control>
          </mc:Choice>
        </mc:AlternateContent>
        <mc:AlternateContent xmlns:mc="http://schemas.openxmlformats.org/markup-compatibility/2006">
          <mc:Choice Requires="x14">
            <control shapeId="244773" r:id="rId23" name="Check Box 37">
              <controlPr defaultSize="0" autoFill="0" autoLine="0" autoPict="0">
                <anchor moveWithCells="1">
                  <from>
                    <xdr:col>16</xdr:col>
                    <xdr:colOff>0</xdr:colOff>
                    <xdr:row>6</xdr:row>
                    <xdr:rowOff>180975</xdr:rowOff>
                  </from>
                  <to>
                    <xdr:col>22</xdr:col>
                    <xdr:colOff>123825</xdr:colOff>
                    <xdr:row>8</xdr:row>
                    <xdr:rowOff>9525</xdr:rowOff>
                  </to>
                </anchor>
              </controlPr>
            </control>
          </mc:Choice>
        </mc:AlternateContent>
        <mc:AlternateContent xmlns:mc="http://schemas.openxmlformats.org/markup-compatibility/2006">
          <mc:Choice Requires="x14">
            <control shapeId="244774" r:id="rId24" name="Check Box 38">
              <controlPr defaultSize="0" autoFill="0" autoLine="0" autoPict="0">
                <anchor moveWithCells="1">
                  <from>
                    <xdr:col>9</xdr:col>
                    <xdr:colOff>0</xdr:colOff>
                    <xdr:row>6</xdr:row>
                    <xdr:rowOff>180975</xdr:rowOff>
                  </from>
                  <to>
                    <xdr:col>15</xdr:col>
                    <xdr:colOff>123825</xdr:colOff>
                    <xdr:row>7</xdr:row>
                    <xdr:rowOff>161925</xdr:rowOff>
                  </to>
                </anchor>
              </controlPr>
            </control>
          </mc:Choice>
        </mc:AlternateContent>
        <mc:AlternateContent xmlns:mc="http://schemas.openxmlformats.org/markup-compatibility/2006">
          <mc:Choice Requires="x14">
            <control shapeId="244775" r:id="rId25" name="Check Box 39">
              <controlPr defaultSize="0" autoFill="0" autoLine="0" autoPict="0">
                <anchor moveWithCells="1">
                  <from>
                    <xdr:col>2</xdr:col>
                    <xdr:colOff>0</xdr:colOff>
                    <xdr:row>6</xdr:row>
                    <xdr:rowOff>180975</xdr:rowOff>
                  </from>
                  <to>
                    <xdr:col>8</xdr:col>
                    <xdr:colOff>123825</xdr:colOff>
                    <xdr:row>7</xdr:row>
                    <xdr:rowOff>171450</xdr:rowOff>
                  </to>
                </anchor>
              </controlPr>
            </control>
          </mc:Choice>
        </mc:AlternateContent>
        <mc:AlternateContent xmlns:mc="http://schemas.openxmlformats.org/markup-compatibility/2006">
          <mc:Choice Requires="x14">
            <control shapeId="244776" r:id="rId26" name="Check Box 40">
              <controlPr defaultSize="0" autoFill="0" autoLine="0" autoPict="0">
                <anchor moveWithCells="1">
                  <from>
                    <xdr:col>16</xdr:col>
                    <xdr:colOff>0</xdr:colOff>
                    <xdr:row>5</xdr:row>
                    <xdr:rowOff>152400</xdr:rowOff>
                  </from>
                  <to>
                    <xdr:col>21</xdr:col>
                    <xdr:colOff>57150</xdr:colOff>
                    <xdr:row>7</xdr:row>
                    <xdr:rowOff>19050</xdr:rowOff>
                  </to>
                </anchor>
              </controlPr>
            </control>
          </mc:Choice>
        </mc:AlternateContent>
        <mc:AlternateContent xmlns:mc="http://schemas.openxmlformats.org/markup-compatibility/2006">
          <mc:Choice Requires="x14">
            <control shapeId="244782" r:id="rId27" name="Check Box 46">
              <controlPr defaultSize="0" autoFill="0" autoLine="0" autoPict="0">
                <anchor moveWithCells="1">
                  <from>
                    <xdr:col>2</xdr:col>
                    <xdr:colOff>0</xdr:colOff>
                    <xdr:row>8</xdr:row>
                    <xdr:rowOff>161925</xdr:rowOff>
                  </from>
                  <to>
                    <xdr:col>11</xdr:col>
                    <xdr:colOff>76200</xdr:colOff>
                    <xdr:row>9</xdr:row>
                    <xdr:rowOff>142875</xdr:rowOff>
                  </to>
                </anchor>
              </controlPr>
            </control>
          </mc:Choice>
        </mc:AlternateContent>
        <mc:AlternateContent xmlns:mc="http://schemas.openxmlformats.org/markup-compatibility/2006">
          <mc:Choice Requires="x14">
            <control shapeId="244783" r:id="rId28" name="Check Box 47">
              <controlPr defaultSize="0" autoFill="0" autoLine="0" autoPict="0">
                <anchor moveWithCells="1">
                  <from>
                    <xdr:col>15</xdr:col>
                    <xdr:colOff>142875</xdr:colOff>
                    <xdr:row>39</xdr:row>
                    <xdr:rowOff>104775</xdr:rowOff>
                  </from>
                  <to>
                    <xdr:col>19</xdr:col>
                    <xdr:colOff>85725</xdr:colOff>
                    <xdr:row>41</xdr:row>
                    <xdr:rowOff>19050</xdr:rowOff>
                  </to>
                </anchor>
              </controlPr>
            </control>
          </mc:Choice>
        </mc:AlternateContent>
        <mc:AlternateContent xmlns:mc="http://schemas.openxmlformats.org/markup-compatibility/2006">
          <mc:Choice Requires="x14">
            <control shapeId="244784" r:id="rId29" name="Check Box 48">
              <controlPr defaultSize="0" autoFill="0" autoLine="0" autoPict="0">
                <anchor moveWithCells="1">
                  <from>
                    <xdr:col>20</xdr:col>
                    <xdr:colOff>9525</xdr:colOff>
                    <xdr:row>39</xdr:row>
                    <xdr:rowOff>104775</xdr:rowOff>
                  </from>
                  <to>
                    <xdr:col>23</xdr:col>
                    <xdr:colOff>142875</xdr:colOff>
                    <xdr:row>41</xdr:row>
                    <xdr:rowOff>19050</xdr:rowOff>
                  </to>
                </anchor>
              </controlPr>
            </control>
          </mc:Choice>
        </mc:AlternateContent>
        <mc:AlternateContent xmlns:mc="http://schemas.openxmlformats.org/markup-compatibility/2006">
          <mc:Choice Requires="x14">
            <control shapeId="244785" r:id="rId30" name="Check Box 49">
              <controlPr defaultSize="0" autoFill="0" autoLine="0" autoPict="0">
                <anchor moveWithCells="1">
                  <from>
                    <xdr:col>15</xdr:col>
                    <xdr:colOff>152400</xdr:colOff>
                    <xdr:row>42</xdr:row>
                    <xdr:rowOff>19050</xdr:rowOff>
                  </from>
                  <to>
                    <xdr:col>19</xdr:col>
                    <xdr:colOff>95250</xdr:colOff>
                    <xdr:row>43</xdr:row>
                    <xdr:rowOff>57150</xdr:rowOff>
                  </to>
                </anchor>
              </controlPr>
            </control>
          </mc:Choice>
        </mc:AlternateContent>
        <mc:AlternateContent xmlns:mc="http://schemas.openxmlformats.org/markup-compatibility/2006">
          <mc:Choice Requires="x14">
            <control shapeId="244786" r:id="rId31" name="Check Box 50">
              <controlPr defaultSize="0" autoFill="0" autoLine="0" autoPict="0">
                <anchor moveWithCells="1">
                  <from>
                    <xdr:col>20</xdr:col>
                    <xdr:colOff>19050</xdr:colOff>
                    <xdr:row>42</xdr:row>
                    <xdr:rowOff>19050</xdr:rowOff>
                  </from>
                  <to>
                    <xdr:col>23</xdr:col>
                    <xdr:colOff>152400</xdr:colOff>
                    <xdr:row>43</xdr:row>
                    <xdr:rowOff>57150</xdr:rowOff>
                  </to>
                </anchor>
              </controlPr>
            </control>
          </mc:Choice>
        </mc:AlternateContent>
        <mc:AlternateContent xmlns:mc="http://schemas.openxmlformats.org/markup-compatibility/2006">
          <mc:Choice Requires="x14">
            <control shapeId="244787" r:id="rId32" name="Check Box 51">
              <controlPr defaultSize="0" autoFill="0" autoLine="0" autoPict="0">
                <anchor moveWithCells="1">
                  <from>
                    <xdr:col>14</xdr:col>
                    <xdr:colOff>180975</xdr:colOff>
                    <xdr:row>47</xdr:row>
                    <xdr:rowOff>28575</xdr:rowOff>
                  </from>
                  <to>
                    <xdr:col>19</xdr:col>
                    <xdr:colOff>19050</xdr:colOff>
                    <xdr:row>48</xdr:row>
                    <xdr:rowOff>66675</xdr:rowOff>
                  </to>
                </anchor>
              </controlPr>
            </control>
          </mc:Choice>
        </mc:AlternateContent>
        <mc:AlternateContent xmlns:mc="http://schemas.openxmlformats.org/markup-compatibility/2006">
          <mc:Choice Requires="x14">
            <control shapeId="244788" r:id="rId33" name="Check Box 52">
              <controlPr defaultSize="0" autoFill="0" autoLine="0" autoPict="0">
                <anchor moveWithCells="1">
                  <from>
                    <xdr:col>19</xdr:col>
                    <xdr:colOff>142875</xdr:colOff>
                    <xdr:row>47</xdr:row>
                    <xdr:rowOff>28575</xdr:rowOff>
                  </from>
                  <to>
                    <xdr:col>23</xdr:col>
                    <xdr:colOff>180975</xdr:colOff>
                    <xdr:row>48</xdr:row>
                    <xdr:rowOff>66675</xdr:rowOff>
                  </to>
                </anchor>
              </controlPr>
            </control>
          </mc:Choice>
        </mc:AlternateContent>
        <mc:AlternateContent xmlns:mc="http://schemas.openxmlformats.org/markup-compatibility/2006">
          <mc:Choice Requires="x14">
            <control shapeId="244789" r:id="rId34" name="Check Box 53">
              <controlPr defaultSize="0" autoFill="0" autoLine="0" autoPict="0">
                <anchor moveWithCells="1">
                  <from>
                    <xdr:col>15</xdr:col>
                    <xdr:colOff>0</xdr:colOff>
                    <xdr:row>58</xdr:row>
                    <xdr:rowOff>0</xdr:rowOff>
                  </from>
                  <to>
                    <xdr:col>19</xdr:col>
                    <xdr:colOff>28575</xdr:colOff>
                    <xdr:row>59</xdr:row>
                    <xdr:rowOff>38100</xdr:rowOff>
                  </to>
                </anchor>
              </controlPr>
            </control>
          </mc:Choice>
        </mc:AlternateContent>
        <mc:AlternateContent xmlns:mc="http://schemas.openxmlformats.org/markup-compatibility/2006">
          <mc:Choice Requires="x14">
            <control shapeId="244790" r:id="rId35" name="Check Box 54">
              <controlPr defaultSize="0" autoFill="0" autoLine="0" autoPict="0">
                <anchor moveWithCells="1">
                  <from>
                    <xdr:col>19</xdr:col>
                    <xdr:colOff>142875</xdr:colOff>
                    <xdr:row>58</xdr:row>
                    <xdr:rowOff>0</xdr:rowOff>
                  </from>
                  <to>
                    <xdr:col>24</xdr:col>
                    <xdr:colOff>0</xdr:colOff>
                    <xdr:row>59</xdr:row>
                    <xdr:rowOff>38100</xdr:rowOff>
                  </to>
                </anchor>
              </controlPr>
            </control>
          </mc:Choice>
        </mc:AlternateContent>
        <mc:AlternateContent xmlns:mc="http://schemas.openxmlformats.org/markup-compatibility/2006">
          <mc:Choice Requires="x14">
            <control shapeId="244791" r:id="rId36" name="Check Box 55">
              <controlPr defaultSize="0" autoFill="0" autoLine="0" autoPict="0">
                <anchor moveWithCells="1">
                  <from>
                    <xdr:col>15</xdr:col>
                    <xdr:colOff>0</xdr:colOff>
                    <xdr:row>49</xdr:row>
                    <xdr:rowOff>0</xdr:rowOff>
                  </from>
                  <to>
                    <xdr:col>19</xdr:col>
                    <xdr:colOff>28575</xdr:colOff>
                    <xdr:row>50</xdr:row>
                    <xdr:rowOff>38100</xdr:rowOff>
                  </to>
                </anchor>
              </controlPr>
            </control>
          </mc:Choice>
        </mc:AlternateContent>
        <mc:AlternateContent xmlns:mc="http://schemas.openxmlformats.org/markup-compatibility/2006">
          <mc:Choice Requires="x14">
            <control shapeId="244792" r:id="rId37" name="Check Box 56">
              <controlPr defaultSize="0" autoFill="0" autoLine="0" autoPict="0">
                <anchor moveWithCells="1">
                  <from>
                    <xdr:col>19</xdr:col>
                    <xdr:colOff>142875</xdr:colOff>
                    <xdr:row>49</xdr:row>
                    <xdr:rowOff>0</xdr:rowOff>
                  </from>
                  <to>
                    <xdr:col>23</xdr:col>
                    <xdr:colOff>180975</xdr:colOff>
                    <xdr:row>50</xdr:row>
                    <xdr:rowOff>38100</xdr:rowOff>
                  </to>
                </anchor>
              </controlPr>
            </control>
          </mc:Choice>
        </mc:AlternateContent>
        <mc:AlternateContent xmlns:mc="http://schemas.openxmlformats.org/markup-compatibility/2006">
          <mc:Choice Requires="x14">
            <control shapeId="244793" r:id="rId38" name="Check Box 57">
              <controlPr defaultSize="0" autoFill="0" autoLine="0" autoPict="0">
                <anchor moveWithCells="1">
                  <from>
                    <xdr:col>15</xdr:col>
                    <xdr:colOff>0</xdr:colOff>
                    <xdr:row>54</xdr:row>
                    <xdr:rowOff>28575</xdr:rowOff>
                  </from>
                  <to>
                    <xdr:col>19</xdr:col>
                    <xdr:colOff>28575</xdr:colOff>
                    <xdr:row>55</xdr:row>
                    <xdr:rowOff>66675</xdr:rowOff>
                  </to>
                </anchor>
              </controlPr>
            </control>
          </mc:Choice>
        </mc:AlternateContent>
        <mc:AlternateContent xmlns:mc="http://schemas.openxmlformats.org/markup-compatibility/2006">
          <mc:Choice Requires="x14">
            <control shapeId="244794" r:id="rId39" name="Check Box 58">
              <controlPr defaultSize="0" autoFill="0" autoLine="0" autoPict="0">
                <anchor moveWithCells="1">
                  <from>
                    <xdr:col>19</xdr:col>
                    <xdr:colOff>142875</xdr:colOff>
                    <xdr:row>54</xdr:row>
                    <xdr:rowOff>28575</xdr:rowOff>
                  </from>
                  <to>
                    <xdr:col>23</xdr:col>
                    <xdr:colOff>180975</xdr:colOff>
                    <xdr:row>55</xdr:row>
                    <xdr:rowOff>66675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fitToPage="1"/>
  </sheetPr>
  <dimension ref="A1:BJ61"/>
  <sheetViews>
    <sheetView showGridLines="0" zoomScaleNormal="100" zoomScaleSheetLayoutView="100" workbookViewId="0">
      <selection activeCell="D2" sqref="D2"/>
    </sheetView>
  </sheetViews>
  <sheetFormatPr defaultColWidth="8" defaultRowHeight="12"/>
  <cols>
    <col min="1" max="1" width="1.625" style="18" customWidth="1"/>
    <col min="2" max="70" width="2.375" style="18" customWidth="1"/>
    <col min="71" max="16384" width="8" style="18"/>
  </cols>
  <sheetData>
    <row r="1" spans="1:62" ht="14.1" customHeight="1">
      <c r="A1" s="3333" t="s">
        <v>1735</v>
      </c>
      <c r="B1" s="3401"/>
      <c r="C1" s="3401"/>
      <c r="D1" s="3401"/>
      <c r="E1" s="3401"/>
      <c r="F1" s="3401"/>
      <c r="G1" s="3401"/>
      <c r="H1" s="3401"/>
      <c r="I1" s="3401"/>
      <c r="J1" s="3401"/>
      <c r="K1" s="3401"/>
      <c r="L1" s="3401"/>
      <c r="M1" s="3401"/>
      <c r="N1" s="3401"/>
      <c r="O1" s="3401"/>
      <c r="P1" s="3401"/>
      <c r="Q1" s="3401"/>
      <c r="R1" s="3401"/>
      <c r="S1" s="3401"/>
      <c r="T1" s="3401"/>
      <c r="U1" s="3401"/>
      <c r="V1" s="3401"/>
      <c r="W1" s="3401"/>
      <c r="X1" s="3401"/>
      <c r="Y1" s="3401"/>
      <c r="Z1" s="3401"/>
      <c r="AA1" s="3401"/>
      <c r="AB1" s="3401"/>
      <c r="AC1" s="3401"/>
      <c r="AD1" s="3401"/>
      <c r="AE1" s="3401"/>
      <c r="AF1" s="3401"/>
      <c r="AG1" s="3401"/>
      <c r="AH1" s="3401"/>
      <c r="AI1" s="3401"/>
      <c r="AJ1" s="3401"/>
      <c r="AK1" s="3401"/>
    </row>
    <row r="2" spans="1:62" ht="5.0999999999999996" customHeight="1" thickBot="1"/>
    <row r="3" spans="1:62" ht="14.1" customHeight="1">
      <c r="A3" s="3334" t="s">
        <v>728</v>
      </c>
      <c r="B3" s="3335"/>
      <c r="C3" s="3335"/>
      <c r="D3" s="3335"/>
      <c r="E3" s="3335"/>
      <c r="F3" s="3335"/>
      <c r="G3" s="3335"/>
      <c r="H3" s="3335"/>
      <c r="I3" s="3335"/>
      <c r="J3" s="3335"/>
      <c r="K3" s="3335"/>
      <c r="L3" s="3335"/>
      <c r="M3" s="3335"/>
      <c r="N3" s="3335"/>
      <c r="O3" s="3335"/>
      <c r="P3" s="3335"/>
      <c r="Q3" s="3335"/>
      <c r="R3" s="3335"/>
      <c r="S3" s="3335"/>
      <c r="T3" s="3335"/>
      <c r="U3" s="3335"/>
      <c r="V3" s="3335"/>
      <c r="W3" s="3335"/>
      <c r="X3" s="3335"/>
      <c r="Y3" s="6068" t="s">
        <v>182</v>
      </c>
      <c r="Z3" s="6069"/>
      <c r="AA3" s="6069"/>
      <c r="AB3" s="6069"/>
      <c r="AC3" s="6069"/>
      <c r="AD3" s="6069"/>
      <c r="AE3" s="6069"/>
      <c r="AF3" s="6069"/>
      <c r="AG3" s="6069"/>
      <c r="AH3" s="6069"/>
      <c r="AI3" s="6069"/>
      <c r="AJ3" s="6069"/>
      <c r="AK3" s="6070"/>
      <c r="AL3" s="83"/>
    </row>
    <row r="4" spans="1:62" ht="6.95" customHeight="1">
      <c r="A4" s="87"/>
      <c r="B4" s="254"/>
      <c r="C4" s="254"/>
      <c r="D4" s="254"/>
      <c r="E4" s="254"/>
      <c r="F4" s="254"/>
      <c r="G4" s="254"/>
      <c r="H4" s="254"/>
      <c r="I4" s="254"/>
      <c r="J4" s="254"/>
      <c r="K4" s="254"/>
      <c r="L4" s="254"/>
      <c r="M4" s="254"/>
      <c r="N4" s="254"/>
      <c r="O4" s="254"/>
      <c r="P4" s="254"/>
      <c r="Q4" s="254"/>
      <c r="R4" s="254"/>
      <c r="S4" s="254"/>
      <c r="T4" s="254"/>
      <c r="U4" s="254"/>
      <c r="V4" s="254"/>
      <c r="W4" s="254"/>
      <c r="X4" s="84"/>
      <c r="Y4" s="69"/>
      <c r="Z4" s="139"/>
      <c r="AA4" s="139"/>
      <c r="AB4" s="139"/>
      <c r="AC4" s="139"/>
      <c r="AD4" s="139"/>
      <c r="AE4" s="139"/>
      <c r="AF4" s="139"/>
      <c r="AG4" s="139"/>
      <c r="AH4" s="139"/>
      <c r="AI4" s="139"/>
      <c r="AJ4" s="139"/>
      <c r="AK4" s="112"/>
      <c r="AL4" s="83"/>
    </row>
    <row r="5" spans="1:62" ht="14.1" customHeight="1">
      <c r="A5" s="3"/>
      <c r="B5" s="37" t="s">
        <v>1303</v>
      </c>
      <c r="C5" s="37"/>
      <c r="D5" s="752"/>
      <c r="E5" s="752"/>
      <c r="F5" s="611"/>
      <c r="G5" s="611"/>
      <c r="H5" s="611"/>
      <c r="I5" s="611"/>
      <c r="J5" s="752"/>
      <c r="K5" s="752"/>
      <c r="L5" s="752"/>
      <c r="M5" s="611"/>
      <c r="N5" s="34"/>
      <c r="O5" s="34"/>
      <c r="P5" s="34"/>
      <c r="Q5" s="34"/>
      <c r="R5" s="34"/>
      <c r="S5" s="34"/>
      <c r="T5" s="34"/>
      <c r="U5" s="34"/>
      <c r="V5" s="34"/>
      <c r="W5" s="34"/>
      <c r="X5" s="34"/>
      <c r="Y5" s="540"/>
      <c r="Z5" s="541"/>
      <c r="AA5" s="390"/>
      <c r="AB5" s="390"/>
      <c r="AC5" s="390"/>
      <c r="AD5" s="390"/>
      <c r="AE5" s="390"/>
      <c r="AF5" s="390"/>
      <c r="AG5" s="390"/>
      <c r="AH5" s="390"/>
      <c r="AI5" s="390"/>
      <c r="AJ5" s="390"/>
      <c r="AK5" s="61"/>
      <c r="AL5" s="83"/>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row>
    <row r="6" spans="1:62" ht="14.1" customHeight="1">
      <c r="A6" s="3"/>
      <c r="B6" s="3419" t="s">
        <v>906</v>
      </c>
      <c r="C6" s="3419"/>
      <c r="D6" s="3419"/>
      <c r="E6" s="3419"/>
      <c r="F6" s="3419"/>
      <c r="G6" s="3419"/>
      <c r="H6" s="3419"/>
      <c r="I6" s="3419"/>
      <c r="J6" s="3419"/>
      <c r="K6" s="3419"/>
      <c r="L6" s="3419"/>
      <c r="M6" s="3419"/>
      <c r="N6" s="3419"/>
      <c r="O6" s="3419"/>
      <c r="P6" s="3419"/>
      <c r="Q6" s="3419"/>
      <c r="R6" s="3419"/>
      <c r="S6" s="3419"/>
      <c r="T6" s="3419"/>
      <c r="U6" s="3419"/>
      <c r="V6" s="3419"/>
      <c r="W6" s="3419"/>
      <c r="X6" s="3420"/>
      <c r="Y6" s="753" t="s">
        <v>1341</v>
      </c>
      <c r="Z6" s="2595" t="s">
        <v>1342</v>
      </c>
      <c r="AA6" s="2595"/>
      <c r="AB6" s="2595"/>
      <c r="AC6" s="2595"/>
      <c r="AD6" s="2595"/>
      <c r="AE6" s="2595"/>
      <c r="AF6" s="2595"/>
      <c r="AG6" s="2595"/>
      <c r="AH6" s="2595"/>
      <c r="AI6" s="2595"/>
      <c r="AJ6" s="2595"/>
      <c r="AK6" s="6056"/>
      <c r="AL6" s="83"/>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row>
    <row r="7" spans="1:62" ht="14.1" customHeight="1">
      <c r="A7" s="3"/>
      <c r="B7" s="37"/>
      <c r="C7" s="37"/>
      <c r="D7" s="752"/>
      <c r="E7" s="752"/>
      <c r="F7" s="611"/>
      <c r="G7" s="611"/>
      <c r="H7" s="611"/>
      <c r="I7" s="611"/>
      <c r="J7" s="752"/>
      <c r="K7" s="752"/>
      <c r="L7" s="752"/>
      <c r="M7" s="611"/>
      <c r="N7" s="34"/>
      <c r="O7" s="34"/>
      <c r="P7" s="611"/>
      <c r="Q7" s="751"/>
      <c r="R7" s="751"/>
      <c r="S7" s="5"/>
      <c r="T7" s="750"/>
      <c r="U7" s="750"/>
      <c r="V7" s="611"/>
      <c r="W7" s="611"/>
      <c r="X7" s="23"/>
      <c r="Y7" s="540"/>
      <c r="Z7" s="2595"/>
      <c r="AA7" s="2595"/>
      <c r="AB7" s="2595"/>
      <c r="AC7" s="2595"/>
      <c r="AD7" s="2595"/>
      <c r="AE7" s="2595"/>
      <c r="AF7" s="2595"/>
      <c r="AG7" s="2595"/>
      <c r="AH7" s="2595"/>
      <c r="AI7" s="2595"/>
      <c r="AJ7" s="2595"/>
      <c r="AK7" s="6056"/>
      <c r="AL7" s="83"/>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row>
    <row r="8" spans="1:62" ht="14.1" customHeight="1">
      <c r="A8" s="3"/>
      <c r="B8" s="611"/>
      <c r="C8" s="611" t="s">
        <v>638</v>
      </c>
      <c r="D8" s="611"/>
      <c r="E8" s="611"/>
      <c r="F8" s="611"/>
      <c r="G8" s="611"/>
      <c r="H8" s="752"/>
      <c r="I8" s="611"/>
      <c r="J8" s="611"/>
      <c r="K8" s="752"/>
      <c r="L8" s="752"/>
      <c r="M8" s="752"/>
      <c r="N8" s="34"/>
      <c r="O8" s="34"/>
      <c r="P8" s="752"/>
      <c r="Q8" s="34"/>
      <c r="R8" s="13"/>
      <c r="S8" s="13"/>
      <c r="T8" s="34"/>
      <c r="U8" s="13"/>
      <c r="V8" s="13"/>
      <c r="W8" s="13"/>
      <c r="X8" s="180"/>
      <c r="Y8" s="764"/>
      <c r="Z8" s="765"/>
      <c r="AA8" s="765"/>
      <c r="AB8" s="765"/>
      <c r="AC8" s="765"/>
      <c r="AD8" s="765"/>
      <c r="AE8" s="765"/>
      <c r="AF8" s="765"/>
      <c r="AG8" s="765"/>
      <c r="AH8" s="763"/>
      <c r="AI8" s="50"/>
      <c r="AJ8" s="298"/>
      <c r="AK8" s="61"/>
      <c r="AL8" s="83"/>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row>
    <row r="9" spans="1:62" ht="14.1" customHeight="1">
      <c r="A9" s="3"/>
      <c r="B9" s="611"/>
      <c r="C9" s="4674"/>
      <c r="D9" s="4674"/>
      <c r="E9" s="4674"/>
      <c r="F9" s="4674"/>
      <c r="G9" s="4674"/>
      <c r="H9" s="4674"/>
      <c r="I9" s="4674"/>
      <c r="J9" s="4674"/>
      <c r="K9" s="4674"/>
      <c r="L9" s="4674"/>
      <c r="M9" s="4674"/>
      <c r="N9" s="4674"/>
      <c r="O9" s="4674"/>
      <c r="P9" s="4674"/>
      <c r="Q9" s="4674"/>
      <c r="R9" s="4674"/>
      <c r="S9" s="4674"/>
      <c r="T9" s="4674"/>
      <c r="U9" s="4674"/>
      <c r="V9" s="4674"/>
      <c r="W9" s="4674"/>
      <c r="X9" s="180"/>
      <c r="Y9" s="173"/>
      <c r="Z9" s="533"/>
      <c r="AA9" s="533"/>
      <c r="AB9" s="533"/>
      <c r="AC9" s="533"/>
      <c r="AD9" s="533"/>
      <c r="AE9" s="533"/>
      <c r="AF9" s="533"/>
      <c r="AG9" s="533"/>
      <c r="AH9" s="533"/>
      <c r="AI9" s="533"/>
      <c r="AJ9" s="533"/>
      <c r="AK9" s="61"/>
      <c r="AL9" s="83"/>
    </row>
    <row r="10" spans="1:62" ht="14.1" customHeight="1">
      <c r="A10" s="3"/>
      <c r="B10" s="611"/>
      <c r="C10" s="4674"/>
      <c r="D10" s="4674"/>
      <c r="E10" s="4674"/>
      <c r="F10" s="4674"/>
      <c r="G10" s="4674"/>
      <c r="H10" s="4674"/>
      <c r="I10" s="4674"/>
      <c r="J10" s="4674"/>
      <c r="K10" s="4674"/>
      <c r="L10" s="4674"/>
      <c r="M10" s="4674"/>
      <c r="N10" s="4674"/>
      <c r="O10" s="4674"/>
      <c r="P10" s="4674"/>
      <c r="Q10" s="4674"/>
      <c r="R10" s="4674"/>
      <c r="S10" s="4674"/>
      <c r="T10" s="4674"/>
      <c r="U10" s="4674"/>
      <c r="V10" s="4674"/>
      <c r="W10" s="4674"/>
      <c r="X10" s="180"/>
      <c r="Y10" s="173"/>
      <c r="Z10" s="533"/>
      <c r="AA10" s="533"/>
      <c r="AB10" s="533"/>
      <c r="AC10" s="533"/>
      <c r="AD10" s="533"/>
      <c r="AE10" s="533"/>
      <c r="AF10" s="533"/>
      <c r="AG10" s="533"/>
      <c r="AH10" s="533"/>
      <c r="AI10" s="533"/>
      <c r="AJ10" s="533"/>
      <c r="AK10" s="61"/>
      <c r="AL10" s="83"/>
    </row>
    <row r="11" spans="1:62" ht="14.1" customHeight="1">
      <c r="A11" s="3"/>
      <c r="B11" s="611"/>
      <c r="C11" s="4674"/>
      <c r="D11" s="4674"/>
      <c r="E11" s="4674"/>
      <c r="F11" s="4674"/>
      <c r="G11" s="4674"/>
      <c r="H11" s="4674"/>
      <c r="I11" s="4674"/>
      <c r="J11" s="4674"/>
      <c r="K11" s="4674"/>
      <c r="L11" s="4674"/>
      <c r="M11" s="4674"/>
      <c r="N11" s="4674"/>
      <c r="O11" s="4674"/>
      <c r="P11" s="4674"/>
      <c r="Q11" s="4674"/>
      <c r="R11" s="4674"/>
      <c r="S11" s="4674"/>
      <c r="T11" s="4674"/>
      <c r="U11" s="4674"/>
      <c r="V11" s="4674"/>
      <c r="W11" s="4674"/>
      <c r="X11" s="180"/>
      <c r="Y11" s="173"/>
      <c r="Z11" s="533"/>
      <c r="AA11" s="533"/>
      <c r="AB11" s="533"/>
      <c r="AC11" s="533"/>
      <c r="AD11" s="533"/>
      <c r="AE11" s="533"/>
      <c r="AF11" s="533"/>
      <c r="AG11" s="533"/>
      <c r="AH11" s="533"/>
      <c r="AI11" s="533"/>
      <c r="AJ11" s="533"/>
      <c r="AK11" s="61"/>
      <c r="AL11" s="83"/>
    </row>
    <row r="12" spans="1:62" ht="14.1" customHeight="1">
      <c r="A12" s="3"/>
      <c r="B12" s="611"/>
      <c r="C12" s="4674"/>
      <c r="D12" s="4674"/>
      <c r="E12" s="4674"/>
      <c r="F12" s="4674"/>
      <c r="G12" s="4674"/>
      <c r="H12" s="4674"/>
      <c r="I12" s="4674"/>
      <c r="J12" s="4674"/>
      <c r="K12" s="4674"/>
      <c r="L12" s="4674"/>
      <c r="M12" s="4674"/>
      <c r="N12" s="4674"/>
      <c r="O12" s="4674"/>
      <c r="P12" s="4674"/>
      <c r="Q12" s="4674"/>
      <c r="R12" s="4674"/>
      <c r="S12" s="4674"/>
      <c r="T12" s="4674"/>
      <c r="U12" s="4674"/>
      <c r="V12" s="4674"/>
      <c r="W12" s="4674"/>
      <c r="X12" s="180"/>
      <c r="Y12" s="173"/>
      <c r="Z12" s="533"/>
      <c r="AA12" s="533"/>
      <c r="AB12" s="533"/>
      <c r="AC12" s="533"/>
      <c r="AD12" s="533"/>
      <c r="AE12" s="533"/>
      <c r="AF12" s="533"/>
      <c r="AG12" s="533"/>
      <c r="AH12" s="533"/>
      <c r="AI12" s="533"/>
      <c r="AJ12" s="533"/>
      <c r="AK12" s="61"/>
      <c r="AL12" s="83"/>
    </row>
    <row r="13" spans="1:62" ht="14.1" customHeight="1">
      <c r="A13" s="3"/>
      <c r="B13" s="611"/>
      <c r="C13" s="748"/>
      <c r="D13" s="748"/>
      <c r="E13" s="748"/>
      <c r="F13" s="748"/>
      <c r="G13" s="748"/>
      <c r="H13" s="748"/>
      <c r="I13" s="748"/>
      <c r="J13" s="748"/>
      <c r="K13" s="748"/>
      <c r="L13" s="748"/>
      <c r="M13" s="748"/>
      <c r="N13" s="748"/>
      <c r="O13" s="748"/>
      <c r="P13" s="748"/>
      <c r="Q13" s="748"/>
      <c r="R13" s="748"/>
      <c r="S13" s="748"/>
      <c r="T13" s="748"/>
      <c r="U13" s="748"/>
      <c r="V13" s="748"/>
      <c r="W13" s="748"/>
      <c r="X13" s="342"/>
      <c r="Y13" s="216"/>
      <c r="Z13" s="393"/>
      <c r="AA13" s="393"/>
      <c r="AB13" s="393"/>
      <c r="AC13" s="393"/>
      <c r="AD13" s="393"/>
      <c r="AE13" s="393"/>
      <c r="AF13" s="393"/>
      <c r="AG13" s="393"/>
      <c r="AH13" s="393"/>
      <c r="AI13" s="393"/>
      <c r="AJ13" s="393"/>
      <c r="AK13" s="112"/>
      <c r="AL13" s="83"/>
    </row>
    <row r="14" spans="1:62" ht="14.1" customHeight="1">
      <c r="A14" s="3"/>
      <c r="B14" s="611" t="s">
        <v>119</v>
      </c>
      <c r="C14" s="745"/>
      <c r="D14" s="43"/>
      <c r="E14" s="43"/>
      <c r="F14" s="748"/>
      <c r="G14" s="748"/>
      <c r="H14" s="748"/>
      <c r="I14" s="748"/>
      <c r="J14" s="43"/>
      <c r="K14" s="43"/>
      <c r="L14" s="43"/>
      <c r="M14" s="748"/>
      <c r="N14" s="49"/>
      <c r="O14" s="49"/>
      <c r="P14" s="49"/>
      <c r="Q14" s="49"/>
      <c r="R14" s="49"/>
      <c r="S14" s="49"/>
      <c r="T14" s="49"/>
      <c r="U14" s="5"/>
      <c r="V14" s="49"/>
      <c r="W14" s="49"/>
      <c r="X14" s="263"/>
      <c r="Y14" s="216"/>
      <c r="Z14" s="393"/>
      <c r="AA14" s="393"/>
      <c r="AB14" s="393"/>
      <c r="AC14" s="393"/>
      <c r="AD14" s="393"/>
      <c r="AE14" s="393"/>
      <c r="AF14" s="393"/>
      <c r="AG14" s="393"/>
      <c r="AH14" s="393"/>
      <c r="AI14" s="393"/>
      <c r="AJ14" s="393"/>
      <c r="AK14" s="61"/>
      <c r="AL14" s="83"/>
    </row>
    <row r="15" spans="1:62" ht="14.1" customHeight="1">
      <c r="A15" s="3"/>
      <c r="B15" s="611"/>
      <c r="C15" s="748"/>
      <c r="D15" s="748"/>
      <c r="E15" s="748"/>
      <c r="F15" s="748"/>
      <c r="G15" s="748"/>
      <c r="H15" s="748"/>
      <c r="I15" s="748"/>
      <c r="J15" s="43"/>
      <c r="K15" s="43"/>
      <c r="L15" s="43"/>
      <c r="M15" s="748"/>
      <c r="N15" s="49"/>
      <c r="O15" s="49"/>
      <c r="P15" s="748"/>
      <c r="Q15" s="751"/>
      <c r="R15" s="751"/>
      <c r="S15" s="5"/>
      <c r="T15" s="750"/>
      <c r="U15" s="750"/>
      <c r="V15" s="748"/>
      <c r="W15" s="748"/>
      <c r="X15" s="180"/>
      <c r="Y15" s="216"/>
      <c r="Z15" s="393"/>
      <c r="AA15" s="393"/>
      <c r="AB15" s="393"/>
      <c r="AC15" s="393"/>
      <c r="AD15" s="393"/>
      <c r="AE15" s="393"/>
      <c r="AF15" s="393"/>
      <c r="AG15" s="393"/>
      <c r="AH15" s="393"/>
      <c r="AI15" s="393"/>
      <c r="AJ15" s="393"/>
      <c r="AK15" s="61"/>
      <c r="AL15" s="83"/>
    </row>
    <row r="16" spans="1:62" ht="14.1" customHeight="1">
      <c r="A16" s="3"/>
      <c r="B16" s="611"/>
      <c r="C16" s="748" t="s">
        <v>639</v>
      </c>
      <c r="D16" s="748"/>
      <c r="E16" s="748"/>
      <c r="F16" s="748"/>
      <c r="G16" s="748"/>
      <c r="H16" s="43"/>
      <c r="I16" s="748"/>
      <c r="J16" s="748"/>
      <c r="K16" s="43"/>
      <c r="L16" s="43"/>
      <c r="M16" s="43"/>
      <c r="N16" s="49"/>
      <c r="O16" s="49"/>
      <c r="P16" s="43"/>
      <c r="Q16" s="49"/>
      <c r="R16" s="49"/>
      <c r="S16" s="49"/>
      <c r="T16" s="49"/>
      <c r="U16" s="49"/>
      <c r="V16" s="49"/>
      <c r="W16" s="49"/>
      <c r="X16" s="180"/>
      <c r="Y16" s="216"/>
      <c r="Z16" s="393"/>
      <c r="AA16" s="393"/>
      <c r="AB16" s="393"/>
      <c r="AC16" s="393"/>
      <c r="AD16" s="393"/>
      <c r="AE16" s="393"/>
      <c r="AF16" s="393"/>
      <c r="AG16" s="393"/>
      <c r="AH16" s="393"/>
      <c r="AI16" s="50"/>
      <c r="AJ16" s="298"/>
      <c r="AK16" s="61"/>
      <c r="AL16" s="83"/>
    </row>
    <row r="17" spans="1:46" ht="14.1" customHeight="1">
      <c r="A17" s="3"/>
      <c r="B17" s="611"/>
      <c r="C17" s="4674"/>
      <c r="D17" s="4674"/>
      <c r="E17" s="4674"/>
      <c r="F17" s="4674"/>
      <c r="G17" s="4674"/>
      <c r="H17" s="4674"/>
      <c r="I17" s="4674"/>
      <c r="J17" s="4674"/>
      <c r="K17" s="4674"/>
      <c r="L17" s="4674"/>
      <c r="M17" s="4674"/>
      <c r="N17" s="4674"/>
      <c r="O17" s="4674"/>
      <c r="P17" s="4674"/>
      <c r="Q17" s="4674"/>
      <c r="R17" s="4674"/>
      <c r="S17" s="4674"/>
      <c r="T17" s="4674"/>
      <c r="U17" s="4674"/>
      <c r="V17" s="4674"/>
      <c r="W17" s="4674"/>
      <c r="X17" s="180"/>
      <c r="Y17" s="173"/>
      <c r="Z17" s="389"/>
      <c r="AA17" s="389"/>
      <c r="AB17" s="389"/>
      <c r="AC17" s="389"/>
      <c r="AD17" s="389"/>
      <c r="AE17" s="389"/>
      <c r="AF17" s="389"/>
      <c r="AG17" s="389"/>
      <c r="AH17" s="389"/>
      <c r="AI17" s="389"/>
      <c r="AJ17" s="389"/>
      <c r="AK17" s="61"/>
      <c r="AL17" s="83"/>
    </row>
    <row r="18" spans="1:46" ht="14.1" customHeight="1">
      <c r="A18" s="3"/>
      <c r="B18" s="611"/>
      <c r="C18" s="4674"/>
      <c r="D18" s="4674"/>
      <c r="E18" s="4674"/>
      <c r="F18" s="4674"/>
      <c r="G18" s="4674"/>
      <c r="H18" s="4674"/>
      <c r="I18" s="4674"/>
      <c r="J18" s="4674"/>
      <c r="K18" s="4674"/>
      <c r="L18" s="4674"/>
      <c r="M18" s="4674"/>
      <c r="N18" s="4674"/>
      <c r="O18" s="4674"/>
      <c r="P18" s="4674"/>
      <c r="Q18" s="4674"/>
      <c r="R18" s="4674"/>
      <c r="S18" s="4674"/>
      <c r="T18" s="4674"/>
      <c r="U18" s="4674"/>
      <c r="V18" s="4674"/>
      <c r="W18" s="4674"/>
      <c r="X18" s="180"/>
      <c r="Y18" s="173"/>
      <c r="Z18" s="389"/>
      <c r="AA18" s="389"/>
      <c r="AB18" s="389"/>
      <c r="AC18" s="389"/>
      <c r="AD18" s="389"/>
      <c r="AE18" s="389"/>
      <c r="AF18" s="389"/>
      <c r="AG18" s="389"/>
      <c r="AH18" s="389"/>
      <c r="AI18" s="389"/>
      <c r="AJ18" s="389"/>
      <c r="AK18" s="61"/>
      <c r="AL18" s="83"/>
    </row>
    <row r="19" spans="1:46" ht="14.1" customHeight="1">
      <c r="A19" s="3"/>
      <c r="B19" s="611"/>
      <c r="C19" s="4674"/>
      <c r="D19" s="4674"/>
      <c r="E19" s="4674"/>
      <c r="F19" s="4674"/>
      <c r="G19" s="4674"/>
      <c r="H19" s="4674"/>
      <c r="I19" s="4674"/>
      <c r="J19" s="4674"/>
      <c r="K19" s="4674"/>
      <c r="L19" s="4674"/>
      <c r="M19" s="4674"/>
      <c r="N19" s="4674"/>
      <c r="O19" s="4674"/>
      <c r="P19" s="4674"/>
      <c r="Q19" s="4674"/>
      <c r="R19" s="4674"/>
      <c r="S19" s="4674"/>
      <c r="T19" s="4674"/>
      <c r="U19" s="4674"/>
      <c r="V19" s="4674"/>
      <c r="W19" s="4674"/>
      <c r="X19" s="180"/>
      <c r="Y19" s="173"/>
      <c r="Z19" s="389"/>
      <c r="AA19" s="389"/>
      <c r="AB19" s="389"/>
      <c r="AC19" s="389"/>
      <c r="AD19" s="389"/>
      <c r="AE19" s="389"/>
      <c r="AF19" s="389"/>
      <c r="AG19" s="389"/>
      <c r="AH19" s="389"/>
      <c r="AI19" s="389"/>
      <c r="AJ19" s="389"/>
      <c r="AK19" s="61"/>
      <c r="AL19" s="83"/>
    </row>
    <row r="20" spans="1:46" ht="14.1" customHeight="1">
      <c r="A20" s="3"/>
      <c r="B20" s="611"/>
      <c r="C20" s="4674"/>
      <c r="D20" s="4674"/>
      <c r="E20" s="4674"/>
      <c r="F20" s="4674"/>
      <c r="G20" s="4674"/>
      <c r="H20" s="4674"/>
      <c r="I20" s="4674"/>
      <c r="J20" s="4674"/>
      <c r="K20" s="4674"/>
      <c r="L20" s="4674"/>
      <c r="M20" s="4674"/>
      <c r="N20" s="4674"/>
      <c r="O20" s="4674"/>
      <c r="P20" s="4674"/>
      <c r="Q20" s="4674"/>
      <c r="R20" s="4674"/>
      <c r="S20" s="4674"/>
      <c r="T20" s="4674"/>
      <c r="U20" s="4674"/>
      <c r="V20" s="4674"/>
      <c r="W20" s="4674"/>
      <c r="X20" s="180"/>
      <c r="Y20" s="173"/>
      <c r="Z20" s="389"/>
      <c r="AA20" s="389"/>
      <c r="AB20" s="389"/>
      <c r="AC20" s="389"/>
      <c r="AD20" s="389"/>
      <c r="AE20" s="389"/>
      <c r="AF20" s="389"/>
      <c r="AG20" s="389"/>
      <c r="AH20" s="389"/>
      <c r="AI20" s="389"/>
      <c r="AJ20" s="389"/>
      <c r="AK20" s="61"/>
      <c r="AL20" s="83"/>
    </row>
    <row r="21" spans="1:46" ht="14.1" customHeight="1">
      <c r="A21" s="3"/>
      <c r="B21" s="611"/>
      <c r="C21" s="747"/>
      <c r="D21" s="747"/>
      <c r="E21" s="747"/>
      <c r="F21" s="747"/>
      <c r="G21" s="747"/>
      <c r="H21" s="747"/>
      <c r="I21" s="747"/>
      <c r="J21" s="747"/>
      <c r="K21" s="747"/>
      <c r="L21" s="747"/>
      <c r="M21" s="747"/>
      <c r="N21" s="747"/>
      <c r="O21" s="747"/>
      <c r="P21" s="747"/>
      <c r="Q21" s="747"/>
      <c r="R21" s="747"/>
      <c r="S21" s="747"/>
      <c r="T21" s="747"/>
      <c r="U21" s="747"/>
      <c r="V21" s="747"/>
      <c r="W21" s="747"/>
      <c r="X21" s="263"/>
      <c r="Y21" s="216"/>
      <c r="Z21" s="393"/>
      <c r="AA21" s="393"/>
      <c r="AB21" s="393"/>
      <c r="AC21" s="393"/>
      <c r="AD21" s="393"/>
      <c r="AE21" s="393"/>
      <c r="AF21" s="393"/>
      <c r="AG21" s="393"/>
      <c r="AH21" s="393"/>
      <c r="AI21" s="393"/>
      <c r="AJ21" s="393"/>
      <c r="AK21" s="61"/>
      <c r="AL21" s="83"/>
    </row>
    <row r="22" spans="1:46" ht="14.1" customHeight="1">
      <c r="A22" s="3"/>
      <c r="B22" s="56" t="s">
        <v>1304</v>
      </c>
      <c r="C22" s="164"/>
      <c r="D22" s="164"/>
      <c r="E22" s="164"/>
      <c r="F22" s="164"/>
      <c r="G22" s="164"/>
      <c r="H22" s="164"/>
      <c r="I22" s="164"/>
      <c r="J22" s="164"/>
      <c r="K22" s="164"/>
      <c r="L22" s="164"/>
      <c r="M22" s="164"/>
      <c r="N22" s="164"/>
      <c r="O22" s="164"/>
      <c r="P22" s="164"/>
      <c r="Q22" s="164"/>
      <c r="R22" s="164"/>
      <c r="S22" s="164"/>
      <c r="T22" s="164"/>
      <c r="U22" s="164"/>
      <c r="V22" s="164"/>
      <c r="W22" s="164"/>
      <c r="X22" s="315"/>
      <c r="Y22" s="147"/>
      <c r="Z22" s="390"/>
      <c r="AA22" s="390"/>
      <c r="AB22" s="390"/>
      <c r="AC22" s="390"/>
      <c r="AD22" s="390"/>
      <c r="AE22" s="390"/>
      <c r="AF22" s="390"/>
      <c r="AG22" s="390"/>
      <c r="AH22" s="390"/>
      <c r="AI22" s="390"/>
      <c r="AJ22" s="390"/>
      <c r="AK22" s="61"/>
      <c r="AL22" s="83"/>
    </row>
    <row r="23" spans="1:46" ht="14.1" customHeight="1">
      <c r="A23" s="45" t="s">
        <v>30</v>
      </c>
      <c r="B23" s="18" t="s">
        <v>730</v>
      </c>
      <c r="C23" s="752"/>
      <c r="P23" s="40"/>
      <c r="Q23" s="40"/>
      <c r="R23" s="40"/>
      <c r="S23" s="40"/>
      <c r="T23" s="611"/>
      <c r="U23" s="611"/>
      <c r="V23" s="611"/>
      <c r="W23" s="611"/>
      <c r="X23" s="23"/>
      <c r="Y23" s="147"/>
      <c r="Z23" s="390"/>
      <c r="AA23" s="390"/>
      <c r="AB23" s="390"/>
      <c r="AC23" s="390"/>
      <c r="AD23" s="390"/>
      <c r="AE23" s="390"/>
      <c r="AF23" s="390"/>
      <c r="AG23" s="390"/>
      <c r="AH23" s="390"/>
      <c r="AI23" s="390"/>
      <c r="AJ23" s="390"/>
      <c r="AK23" s="61"/>
      <c r="AL23" s="83"/>
    </row>
    <row r="24" spans="1:46" ht="14.1" customHeight="1">
      <c r="A24" s="3"/>
      <c r="B24" s="19"/>
      <c r="D24" s="181" t="s">
        <v>1863</v>
      </c>
      <c r="P24" s="611"/>
      <c r="Q24" s="611"/>
      <c r="R24" s="611"/>
      <c r="S24" s="611"/>
      <c r="T24" s="611"/>
      <c r="U24" s="611"/>
      <c r="V24" s="611"/>
      <c r="W24" s="611"/>
      <c r="X24" s="611"/>
      <c r="Y24" s="147"/>
      <c r="Z24" s="390"/>
      <c r="AA24" s="390"/>
      <c r="AB24" s="390"/>
      <c r="AC24" s="390"/>
      <c r="AD24" s="390"/>
      <c r="AE24" s="390"/>
      <c r="AF24" s="390"/>
      <c r="AG24" s="390"/>
      <c r="AH24" s="390"/>
      <c r="AI24" s="390"/>
      <c r="AJ24" s="65"/>
      <c r="AK24" s="61"/>
      <c r="AL24" s="83"/>
    </row>
    <row r="25" spans="1:46" ht="14.1" customHeight="1">
      <c r="A25" s="3"/>
      <c r="B25" s="37"/>
      <c r="D25" s="182" t="s">
        <v>1864</v>
      </c>
      <c r="E25" s="611"/>
      <c r="F25" s="611"/>
      <c r="H25" s="611"/>
      <c r="I25" s="611"/>
      <c r="J25" s="611"/>
      <c r="K25" s="611"/>
      <c r="L25" s="611"/>
      <c r="M25" s="611"/>
      <c r="N25" s="611"/>
      <c r="O25" s="611"/>
      <c r="P25" s="611"/>
      <c r="Q25" s="611"/>
      <c r="R25" s="611"/>
      <c r="S25" s="34"/>
      <c r="T25" s="34"/>
      <c r="U25" s="42"/>
      <c r="V25" s="34"/>
      <c r="W25" s="34"/>
      <c r="X25" s="611"/>
      <c r="Y25" s="147"/>
      <c r="Z25" s="390"/>
      <c r="AA25" s="390"/>
      <c r="AB25" s="390"/>
      <c r="AC25" s="390"/>
      <c r="AD25" s="390"/>
      <c r="AE25" s="390"/>
      <c r="AF25" s="390"/>
      <c r="AG25" s="390"/>
      <c r="AH25" s="390"/>
      <c r="AI25" s="390"/>
      <c r="AJ25" s="390"/>
      <c r="AK25" s="61"/>
      <c r="AL25" s="83"/>
    </row>
    <row r="26" spans="1:46" ht="14.1" customHeight="1">
      <c r="A26" s="3"/>
      <c r="B26" s="752"/>
      <c r="D26" s="181" t="s">
        <v>520</v>
      </c>
      <c r="E26" s="752"/>
      <c r="F26" s="752"/>
      <c r="H26" s="34"/>
      <c r="I26" s="34"/>
      <c r="J26" s="34"/>
      <c r="K26" s="34"/>
      <c r="L26" s="34"/>
      <c r="M26" s="34"/>
      <c r="N26" s="34"/>
      <c r="O26" s="34"/>
      <c r="P26" s="34"/>
      <c r="Q26" s="34"/>
      <c r="R26" s="34"/>
      <c r="S26" s="34"/>
      <c r="T26" s="34"/>
      <c r="U26" s="169"/>
      <c r="V26" s="34"/>
      <c r="W26" s="34"/>
      <c r="X26" s="34"/>
      <c r="Y26" s="151"/>
      <c r="Z26" s="390"/>
      <c r="AA26" s="390"/>
      <c r="AB26" s="390"/>
      <c r="AC26" s="390"/>
      <c r="AD26" s="390"/>
      <c r="AE26" s="390"/>
      <c r="AF26" s="390"/>
      <c r="AG26" s="390"/>
      <c r="AH26" s="390"/>
      <c r="AI26" s="278"/>
      <c r="AJ26" s="279"/>
      <c r="AK26" s="61"/>
      <c r="AL26" s="83"/>
      <c r="AN26" s="37"/>
      <c r="AO26" s="37"/>
      <c r="AP26" s="37"/>
      <c r="AQ26" s="37"/>
      <c r="AR26" s="37"/>
      <c r="AS26" s="37"/>
      <c r="AT26" s="37"/>
    </row>
    <row r="27" spans="1:46" ht="14.1" customHeight="1">
      <c r="A27" s="3"/>
      <c r="B27" s="611"/>
      <c r="C27" s="611"/>
      <c r="D27" s="2600" t="s">
        <v>127</v>
      </c>
      <c r="E27" s="4947"/>
      <c r="F27" s="4947"/>
      <c r="G27" s="4947"/>
      <c r="H27" s="4947"/>
      <c r="I27" s="4947"/>
      <c r="J27" s="4947"/>
      <c r="K27" s="2601"/>
      <c r="L27" s="2600" t="s">
        <v>84</v>
      </c>
      <c r="M27" s="4947"/>
      <c r="N27" s="4947"/>
      <c r="O27" s="2601"/>
      <c r="P27" s="2600" t="s">
        <v>128</v>
      </c>
      <c r="Q27" s="4947"/>
      <c r="R27" s="4947"/>
      <c r="S27" s="4947"/>
      <c r="T27" s="4947"/>
      <c r="U27" s="4947"/>
      <c r="V27" s="4947"/>
      <c r="W27" s="2601"/>
      <c r="X27" s="611"/>
      <c r="Y27" s="147"/>
      <c r="Z27" s="278"/>
      <c r="AA27" s="390"/>
      <c r="AB27" s="278"/>
      <c r="AC27" s="278"/>
      <c r="AD27" s="278"/>
      <c r="AE27" s="278"/>
      <c r="AF27" s="278"/>
      <c r="AG27" s="278"/>
      <c r="AH27" s="278"/>
      <c r="AI27" s="278"/>
      <c r="AJ27" s="278"/>
      <c r="AK27" s="61"/>
      <c r="AL27" s="83"/>
      <c r="AN27" s="37"/>
      <c r="AO27" s="37"/>
      <c r="AP27" s="37"/>
      <c r="AQ27" s="37"/>
      <c r="AR27" s="37"/>
      <c r="AS27" s="37"/>
      <c r="AT27" s="37"/>
    </row>
    <row r="28" spans="1:46" ht="14.1" customHeight="1">
      <c r="A28" s="3"/>
      <c r="B28" s="611"/>
      <c r="C28" s="611"/>
      <c r="D28" s="3273"/>
      <c r="E28" s="6057"/>
      <c r="F28" s="6057"/>
      <c r="G28" s="6057"/>
      <c r="H28" s="6057"/>
      <c r="I28" s="6057"/>
      <c r="J28" s="6057"/>
      <c r="K28" s="6058"/>
      <c r="L28" s="6062"/>
      <c r="M28" s="6063"/>
      <c r="N28" s="6063"/>
      <c r="O28" s="6064"/>
      <c r="P28" s="6062"/>
      <c r="Q28" s="6063"/>
      <c r="R28" s="6063"/>
      <c r="S28" s="6063"/>
      <c r="T28" s="6063"/>
      <c r="U28" s="6063"/>
      <c r="V28" s="6063"/>
      <c r="W28" s="6064"/>
      <c r="X28" s="611"/>
      <c r="Y28" s="147"/>
      <c r="Z28" s="278"/>
      <c r="AA28" s="390"/>
      <c r="AB28" s="278"/>
      <c r="AC28" s="278"/>
      <c r="AD28" s="278"/>
      <c r="AE28" s="278"/>
      <c r="AF28" s="278"/>
      <c r="AG28" s="278"/>
      <c r="AH28" s="278"/>
      <c r="AI28" s="278"/>
      <c r="AJ28" s="278"/>
      <c r="AK28" s="61"/>
      <c r="AL28" s="83"/>
      <c r="AN28" s="37"/>
      <c r="AO28" s="37"/>
      <c r="AP28" s="37"/>
      <c r="AQ28" s="37"/>
      <c r="AR28" s="37"/>
      <c r="AS28" s="37"/>
      <c r="AT28" s="37"/>
    </row>
    <row r="29" spans="1:46" ht="14.1" customHeight="1">
      <c r="A29" s="3"/>
      <c r="B29" s="611"/>
      <c r="C29" s="611"/>
      <c r="D29" s="6059"/>
      <c r="E29" s="6060"/>
      <c r="F29" s="6060"/>
      <c r="G29" s="6060"/>
      <c r="H29" s="6060"/>
      <c r="I29" s="6060"/>
      <c r="J29" s="6060"/>
      <c r="K29" s="6061"/>
      <c r="L29" s="6065"/>
      <c r="M29" s="6066"/>
      <c r="N29" s="6066"/>
      <c r="O29" s="6067"/>
      <c r="P29" s="6065"/>
      <c r="Q29" s="6066"/>
      <c r="R29" s="6066"/>
      <c r="S29" s="6066"/>
      <c r="T29" s="6066"/>
      <c r="U29" s="6066"/>
      <c r="V29" s="6066"/>
      <c r="W29" s="6067"/>
      <c r="X29" s="611"/>
      <c r="Y29" s="147"/>
      <c r="Z29" s="390"/>
      <c r="AA29" s="390"/>
      <c r="AB29" s="390"/>
      <c r="AC29" s="390"/>
      <c r="AD29" s="390"/>
      <c r="AE29" s="390"/>
      <c r="AF29" s="390"/>
      <c r="AG29" s="390"/>
      <c r="AH29" s="390"/>
      <c r="AI29" s="278"/>
      <c r="AJ29" s="279"/>
      <c r="AK29" s="61"/>
      <c r="AL29" s="83"/>
      <c r="AN29" s="37"/>
      <c r="AO29" s="37"/>
      <c r="AP29" s="37"/>
      <c r="AQ29" s="37"/>
      <c r="AR29" s="37"/>
      <c r="AS29" s="37"/>
      <c r="AT29" s="37"/>
    </row>
    <row r="30" spans="1:46" ht="14.1" customHeight="1">
      <c r="A30" s="3"/>
      <c r="B30" s="611"/>
      <c r="C30" s="611"/>
      <c r="D30" s="611"/>
      <c r="E30" s="611"/>
      <c r="F30" s="611"/>
      <c r="G30" s="611"/>
      <c r="H30" s="611"/>
      <c r="I30" s="611"/>
      <c r="J30" s="611"/>
      <c r="K30" s="611"/>
      <c r="L30" s="611"/>
      <c r="M30" s="611"/>
      <c r="N30" s="611"/>
      <c r="O30" s="611"/>
      <c r="P30" s="611"/>
      <c r="Q30" s="611"/>
      <c r="R30" s="42"/>
      <c r="S30" s="54"/>
      <c r="T30" s="166"/>
      <c r="U30" s="611"/>
      <c r="V30" s="748"/>
      <c r="W30" s="748"/>
      <c r="X30" s="611"/>
      <c r="Y30" s="149"/>
      <c r="Z30" s="278"/>
      <c r="AA30" s="390"/>
      <c r="AB30" s="278"/>
      <c r="AC30" s="278"/>
      <c r="AD30" s="278"/>
      <c r="AE30" s="278"/>
      <c r="AF30" s="278"/>
      <c r="AG30" s="278"/>
      <c r="AH30" s="278"/>
      <c r="AI30" s="278"/>
      <c r="AJ30" s="278"/>
      <c r="AK30" s="63"/>
      <c r="AL30" s="83"/>
      <c r="AN30" s="37"/>
      <c r="AO30" s="37"/>
      <c r="AP30" s="37"/>
      <c r="AQ30" s="37"/>
      <c r="AR30" s="37"/>
      <c r="AS30" s="37"/>
      <c r="AT30" s="37"/>
    </row>
    <row r="31" spans="1:46" ht="14.1" customHeight="1">
      <c r="A31" s="3" t="s">
        <v>14</v>
      </c>
      <c r="B31" s="37" t="s">
        <v>731</v>
      </c>
      <c r="C31" s="611"/>
      <c r="D31" s="37"/>
      <c r="E31" s="611"/>
      <c r="F31" s="611"/>
      <c r="G31" s="752"/>
      <c r="H31" s="752"/>
      <c r="I31" s="611"/>
      <c r="J31" s="611"/>
      <c r="K31" s="752"/>
      <c r="L31" s="752"/>
      <c r="M31" s="611"/>
      <c r="N31" s="611"/>
      <c r="O31" s="744"/>
      <c r="P31" s="611"/>
      <c r="Q31" s="751"/>
      <c r="R31" s="751"/>
      <c r="S31" s="5"/>
      <c r="T31" s="750"/>
      <c r="U31" s="750"/>
      <c r="V31" s="611"/>
      <c r="W31" s="611"/>
      <c r="X31" s="23"/>
      <c r="Y31" s="149"/>
      <c r="Z31" s="390"/>
      <c r="AA31" s="390"/>
      <c r="AB31" s="278"/>
      <c r="AC31" s="278"/>
      <c r="AD31" s="278"/>
      <c r="AE31" s="278"/>
      <c r="AF31" s="278"/>
      <c r="AG31" s="278"/>
      <c r="AH31" s="278"/>
      <c r="AI31" s="278"/>
      <c r="AJ31" s="278"/>
      <c r="AK31" s="61"/>
      <c r="AL31" s="83"/>
      <c r="AN31" s="37"/>
      <c r="AO31" s="37"/>
      <c r="AP31" s="37"/>
      <c r="AQ31" s="37"/>
      <c r="AR31" s="37"/>
      <c r="AS31" s="37"/>
      <c r="AT31" s="37"/>
    </row>
    <row r="32" spans="1:46" ht="14.1" customHeight="1">
      <c r="A32" s="3"/>
      <c r="B32" s="611"/>
      <c r="C32" s="37"/>
      <c r="D32" s="611"/>
      <c r="E32" s="611"/>
      <c r="F32" s="611"/>
      <c r="G32" s="611"/>
      <c r="H32" s="611"/>
      <c r="I32" s="611"/>
      <c r="J32" s="611"/>
      <c r="K32" s="611"/>
      <c r="L32" s="611"/>
      <c r="M32" s="611"/>
      <c r="N32" s="611"/>
      <c r="O32" s="611"/>
      <c r="P32" s="752"/>
      <c r="Q32" s="34"/>
      <c r="R32" s="13"/>
      <c r="S32" s="13"/>
      <c r="T32" s="34"/>
      <c r="U32" s="13"/>
      <c r="V32" s="13"/>
      <c r="W32" s="13"/>
      <c r="X32" s="23"/>
      <c r="Y32" s="147"/>
      <c r="Z32" s="278"/>
      <c r="AA32" s="390"/>
      <c r="AB32" s="278"/>
      <c r="AC32" s="278"/>
      <c r="AD32" s="278"/>
      <c r="AE32" s="278"/>
      <c r="AF32" s="278"/>
      <c r="AG32" s="278"/>
      <c r="AH32" s="278"/>
      <c r="AI32" s="278"/>
      <c r="AJ32" s="278"/>
      <c r="AK32" s="61"/>
      <c r="AL32" s="83"/>
    </row>
    <row r="33" spans="1:38" ht="14.1" customHeight="1">
      <c r="A33" s="3" t="s">
        <v>14</v>
      </c>
      <c r="B33" s="37" t="s">
        <v>732</v>
      </c>
      <c r="C33" s="56"/>
      <c r="D33" s="611"/>
      <c r="E33" s="611"/>
      <c r="F33" s="611"/>
      <c r="G33" s="34"/>
      <c r="H33" s="34"/>
      <c r="I33" s="34"/>
      <c r="J33" s="34"/>
      <c r="K33" s="34"/>
      <c r="L33" s="34"/>
      <c r="M33" s="34"/>
      <c r="N33" s="34"/>
      <c r="O33" s="34"/>
      <c r="P33" s="611"/>
      <c r="Q33" s="751"/>
      <c r="R33" s="751"/>
      <c r="S33" s="5"/>
      <c r="T33" s="750"/>
      <c r="U33" s="750"/>
      <c r="V33" s="611"/>
      <c r="W33" s="611"/>
      <c r="X33" s="23"/>
      <c r="Y33" s="147"/>
      <c r="Z33" s="390"/>
      <c r="AA33" s="390"/>
      <c r="AB33" s="390"/>
      <c r="AC33" s="390"/>
      <c r="AD33" s="390"/>
      <c r="AE33" s="390"/>
      <c r="AF33" s="390"/>
      <c r="AG33" s="390"/>
      <c r="AH33" s="390"/>
      <c r="AI33" s="278"/>
      <c r="AJ33" s="279"/>
      <c r="AK33" s="61"/>
      <c r="AL33" s="83"/>
    </row>
    <row r="34" spans="1:38" ht="14.1" customHeight="1">
      <c r="A34" s="3"/>
      <c r="B34" s="37"/>
      <c r="C34" s="56"/>
      <c r="D34" s="2143"/>
      <c r="E34" s="2143"/>
      <c r="F34" s="2143"/>
      <c r="G34" s="34"/>
      <c r="H34" s="34"/>
      <c r="I34" s="34"/>
      <c r="J34" s="34"/>
      <c r="K34" s="34"/>
      <c r="L34" s="34"/>
      <c r="M34" s="34"/>
      <c r="N34" s="34"/>
      <c r="O34" s="34"/>
      <c r="P34" s="2143"/>
      <c r="Q34" s="2144"/>
      <c r="R34" s="2144"/>
      <c r="S34" s="5"/>
      <c r="T34" s="2145"/>
      <c r="U34" s="2145"/>
      <c r="V34" s="2143"/>
      <c r="W34" s="2143"/>
      <c r="X34" s="2143"/>
      <c r="Y34" s="758"/>
      <c r="Z34" s="2139"/>
      <c r="AA34" s="2139"/>
      <c r="AB34" s="2139"/>
      <c r="AC34" s="2139"/>
      <c r="AD34" s="2139"/>
      <c r="AE34" s="2139"/>
      <c r="AF34" s="2139"/>
      <c r="AG34" s="2139"/>
      <c r="AH34" s="2139"/>
      <c r="AI34" s="2146"/>
      <c r="AJ34" s="279"/>
      <c r="AK34" s="61"/>
      <c r="AL34" s="83"/>
    </row>
    <row r="35" spans="1:38" s="897" customFormat="1" ht="14.1" customHeight="1">
      <c r="A35" s="1058"/>
      <c r="B35" s="2456" t="s">
        <v>2193</v>
      </c>
      <c r="C35" s="1706"/>
      <c r="D35" s="1656"/>
      <c r="E35" s="1656"/>
      <c r="F35" s="1656"/>
      <c r="G35" s="1656"/>
      <c r="H35" s="2147"/>
      <c r="I35" s="2147"/>
      <c r="J35" s="1728"/>
      <c r="K35" s="2220"/>
      <c r="L35" s="1656"/>
      <c r="M35" s="1656"/>
      <c r="N35" s="1656"/>
      <c r="O35" s="1656"/>
      <c r="P35" s="1728"/>
      <c r="Q35" s="1728"/>
      <c r="R35" s="1728"/>
      <c r="S35" s="1728"/>
      <c r="T35" s="1728"/>
      <c r="U35" s="1728"/>
      <c r="V35" s="1728"/>
      <c r="W35" s="1728"/>
      <c r="X35" s="1656"/>
      <c r="Y35" s="1100"/>
      <c r="Z35" s="1200"/>
      <c r="AA35" s="1200"/>
      <c r="AB35" s="1200"/>
      <c r="AC35" s="1200"/>
      <c r="AD35" s="1200"/>
      <c r="AE35" s="1200"/>
      <c r="AF35" s="1200"/>
      <c r="AG35" s="1200"/>
      <c r="AH35" s="1200"/>
      <c r="AI35" s="1200"/>
      <c r="AJ35" s="1200"/>
      <c r="AK35" s="1093"/>
      <c r="AL35" s="920"/>
    </row>
    <row r="36" spans="1:38" s="897" customFormat="1" ht="14.1" customHeight="1">
      <c r="A36" s="1058"/>
      <c r="B36" s="1656"/>
      <c r="C36" s="1706"/>
      <c r="D36" s="1656"/>
      <c r="E36" s="1656"/>
      <c r="F36" s="1656"/>
      <c r="G36" s="1656"/>
      <c r="H36" s="2147"/>
      <c r="I36" s="2147"/>
      <c r="J36" s="1728"/>
      <c r="K36" s="2220"/>
      <c r="L36" s="1656"/>
      <c r="M36" s="1656"/>
      <c r="N36" s="1656"/>
      <c r="O36" s="1656"/>
      <c r="P36" s="1728"/>
      <c r="Q36" s="1728"/>
      <c r="R36" s="1728"/>
      <c r="S36" s="1728"/>
      <c r="T36" s="1728"/>
      <c r="U36" s="1728"/>
      <c r="V36" s="1728"/>
      <c r="W36" s="1728"/>
      <c r="X36" s="1656"/>
      <c r="Y36" s="1100"/>
      <c r="Z36" s="1200"/>
      <c r="AA36" s="1200"/>
      <c r="AB36" s="1200"/>
      <c r="AC36" s="1200"/>
      <c r="AD36" s="1200"/>
      <c r="AE36" s="1200"/>
      <c r="AF36" s="1200"/>
      <c r="AG36" s="1200"/>
      <c r="AH36" s="1200"/>
      <c r="AI36" s="1200"/>
      <c r="AJ36" s="1200"/>
      <c r="AK36" s="1093"/>
      <c r="AL36" s="920"/>
    </row>
    <row r="37" spans="1:38" s="897" customFormat="1" ht="14.1" customHeight="1">
      <c r="A37" s="1058"/>
      <c r="B37" s="1656"/>
      <c r="C37" s="1706"/>
      <c r="D37" s="1656"/>
      <c r="E37" s="1656"/>
      <c r="F37" s="1656"/>
      <c r="G37" s="1656"/>
      <c r="H37" s="2147"/>
      <c r="I37" s="2147"/>
      <c r="J37" s="1728"/>
      <c r="K37" s="2220"/>
      <c r="L37" s="1656"/>
      <c r="M37" s="1656"/>
      <c r="N37" s="1656"/>
      <c r="O37" s="1656"/>
      <c r="P37" s="1728"/>
      <c r="Q37" s="1728"/>
      <c r="R37" s="1728"/>
      <c r="S37" s="1728"/>
      <c r="T37" s="1728"/>
      <c r="U37" s="1728"/>
      <c r="V37" s="1728"/>
      <c r="W37" s="1728"/>
      <c r="X37" s="1656"/>
      <c r="Y37" s="1100"/>
      <c r="Z37" s="1200"/>
      <c r="AA37" s="1200"/>
      <c r="AB37" s="1200"/>
      <c r="AC37" s="1200"/>
      <c r="AD37" s="1200"/>
      <c r="AE37" s="1200"/>
      <c r="AF37" s="1200"/>
      <c r="AG37" s="1200"/>
      <c r="AH37" s="1200"/>
      <c r="AI37" s="1200"/>
      <c r="AJ37" s="1200"/>
      <c r="AK37" s="1093"/>
      <c r="AL37" s="920"/>
    </row>
    <row r="38" spans="1:38" s="897" customFormat="1" ht="14.1" customHeight="1">
      <c r="A38" s="1058"/>
      <c r="B38" s="2456" t="s">
        <v>2194</v>
      </c>
      <c r="C38" s="1706"/>
      <c r="D38" s="1656"/>
      <c r="E38" s="1656"/>
      <c r="F38" s="1656"/>
      <c r="G38" s="1656"/>
      <c r="H38" s="2147"/>
      <c r="I38" s="2147"/>
      <c r="J38" s="1728"/>
      <c r="K38" s="2220"/>
      <c r="L38" s="1656"/>
      <c r="M38" s="1656"/>
      <c r="N38" s="1656"/>
      <c r="O38" s="1656"/>
      <c r="P38" s="1728"/>
      <c r="Q38" s="1728"/>
      <c r="R38" s="1728"/>
      <c r="S38" s="1728"/>
      <c r="T38" s="1728"/>
      <c r="U38" s="1728"/>
      <c r="V38" s="1728"/>
      <c r="W38" s="1728"/>
      <c r="X38" s="1656"/>
      <c r="Y38" s="1100"/>
      <c r="Z38" s="1200"/>
      <c r="AA38" s="1200"/>
      <c r="AB38" s="1200"/>
      <c r="AC38" s="1200"/>
      <c r="AD38" s="1200"/>
      <c r="AE38" s="1200"/>
      <c r="AF38" s="1200"/>
      <c r="AG38" s="1200"/>
      <c r="AH38" s="1200"/>
      <c r="AI38" s="1200"/>
      <c r="AJ38" s="1200"/>
      <c r="AK38" s="1093"/>
      <c r="AL38" s="920"/>
    </row>
    <row r="39" spans="1:38" s="897" customFormat="1" ht="14.1" customHeight="1">
      <c r="A39" s="1058"/>
      <c r="B39" s="1656"/>
      <c r="C39" s="1706"/>
      <c r="D39" s="1656"/>
      <c r="E39" s="1656"/>
      <c r="F39" s="1656"/>
      <c r="H39" s="2147"/>
      <c r="I39" s="2147"/>
      <c r="J39" s="1728"/>
      <c r="K39" s="2220"/>
      <c r="L39" s="1656"/>
      <c r="M39" s="1656"/>
      <c r="N39" s="1656"/>
      <c r="O39" s="1656"/>
      <c r="P39" s="1728"/>
      <c r="Q39" s="1728"/>
      <c r="R39" s="1728"/>
      <c r="S39" s="1728"/>
      <c r="T39" s="1728"/>
      <c r="U39" s="1728"/>
      <c r="V39" s="1728"/>
      <c r="W39" s="1728"/>
      <c r="X39" s="1656"/>
      <c r="Y39" s="1100"/>
      <c r="Z39" s="1200"/>
      <c r="AA39" s="1200"/>
      <c r="AB39" s="1200"/>
      <c r="AC39" s="1200"/>
      <c r="AD39" s="1200"/>
      <c r="AE39" s="1200"/>
      <c r="AF39" s="1200"/>
      <c r="AG39" s="1200"/>
      <c r="AH39" s="1200"/>
      <c r="AI39" s="1200"/>
      <c r="AJ39" s="1200"/>
      <c r="AK39" s="1093"/>
      <c r="AL39" s="920"/>
    </row>
    <row r="40" spans="1:38" s="897" customFormat="1" ht="14.1" customHeight="1">
      <c r="A40" s="1058"/>
      <c r="B40" s="1656"/>
      <c r="C40" s="1706"/>
      <c r="D40" s="1656"/>
      <c r="E40" s="1656"/>
      <c r="F40" s="1656"/>
      <c r="G40" s="1656"/>
      <c r="H40" s="2147"/>
      <c r="I40" s="1656"/>
      <c r="J40" s="1728"/>
      <c r="K40" s="2220"/>
      <c r="L40" s="1656"/>
      <c r="M40" s="1656"/>
      <c r="N40" s="1656"/>
      <c r="O40" s="1656"/>
      <c r="P40" s="1728"/>
      <c r="Q40" s="1728"/>
      <c r="R40" s="1728"/>
      <c r="S40" s="1728"/>
      <c r="T40" s="1728"/>
      <c r="U40" s="1728"/>
      <c r="V40" s="1728"/>
      <c r="W40" s="1728"/>
      <c r="X40" s="1656"/>
      <c r="Y40" s="1100"/>
      <c r="Z40" s="1200"/>
      <c r="AA40" s="1200"/>
      <c r="AB40" s="1200"/>
      <c r="AC40" s="1200"/>
      <c r="AD40" s="1200"/>
      <c r="AE40" s="1200"/>
      <c r="AF40" s="1200"/>
      <c r="AG40" s="1200"/>
      <c r="AH40" s="1200"/>
      <c r="AI40" s="1200"/>
      <c r="AJ40" s="1200"/>
      <c r="AK40" s="1093"/>
      <c r="AL40" s="920"/>
    </row>
    <row r="41" spans="1:38" ht="14.1" customHeight="1">
      <c r="A41" s="3" t="s">
        <v>14</v>
      </c>
      <c r="B41" s="611" t="s">
        <v>1305</v>
      </c>
      <c r="C41" s="56"/>
      <c r="D41" s="611"/>
      <c r="E41" s="611"/>
      <c r="F41" s="611"/>
      <c r="G41" s="169"/>
      <c r="H41" s="746"/>
      <c r="I41" s="746"/>
      <c r="J41" s="34"/>
      <c r="K41" s="36"/>
      <c r="L41" s="169"/>
      <c r="M41" s="611"/>
      <c r="N41" s="611"/>
      <c r="O41" s="611"/>
      <c r="P41" s="611"/>
      <c r="Q41" s="611"/>
      <c r="R41" s="56"/>
      <c r="S41" s="80"/>
      <c r="T41" s="80"/>
      <c r="U41" s="81"/>
      <c r="V41" s="82"/>
      <c r="W41" s="82"/>
      <c r="X41" s="278"/>
      <c r="Y41" s="213" t="s">
        <v>193</v>
      </c>
      <c r="Z41" s="2595" t="s">
        <v>1348</v>
      </c>
      <c r="AA41" s="2595"/>
      <c r="AB41" s="2595"/>
      <c r="AC41" s="2595"/>
      <c r="AD41" s="2595"/>
      <c r="AE41" s="2595"/>
      <c r="AF41" s="2595"/>
      <c r="AG41" s="2595"/>
      <c r="AH41" s="2595"/>
      <c r="AI41" s="2595"/>
      <c r="AJ41" s="2595"/>
      <c r="AK41" s="6056"/>
      <c r="AL41" s="83"/>
    </row>
    <row r="42" spans="1:38" ht="14.1" customHeight="1">
      <c r="A42" s="3"/>
      <c r="B42" s="611"/>
      <c r="C42" s="37"/>
      <c r="D42" s="611"/>
      <c r="E42" s="611"/>
      <c r="F42" s="611"/>
      <c r="G42" s="169"/>
      <c r="H42" s="746"/>
      <c r="I42" s="746"/>
      <c r="J42" s="34"/>
      <c r="K42" s="36"/>
      <c r="L42" s="169"/>
      <c r="M42" s="611"/>
      <c r="N42" s="611"/>
      <c r="O42" s="611"/>
      <c r="P42" s="611"/>
      <c r="Q42" s="751"/>
      <c r="R42" s="751"/>
      <c r="S42" s="5"/>
      <c r="T42" s="750"/>
      <c r="U42" s="750"/>
      <c r="V42" s="611"/>
      <c r="W42" s="611"/>
      <c r="X42" s="23"/>
      <c r="Y42" s="149"/>
      <c r="Z42" s="2595"/>
      <c r="AA42" s="2595"/>
      <c r="AB42" s="2595"/>
      <c r="AC42" s="2595"/>
      <c r="AD42" s="2595"/>
      <c r="AE42" s="2595"/>
      <c r="AF42" s="2595"/>
      <c r="AG42" s="2595"/>
      <c r="AH42" s="2595"/>
      <c r="AI42" s="2595"/>
      <c r="AJ42" s="2595"/>
      <c r="AK42" s="6056"/>
      <c r="AL42" s="83"/>
    </row>
    <row r="43" spans="1:38" ht="14.1" customHeight="1">
      <c r="A43" s="3"/>
      <c r="B43" s="37" t="s">
        <v>959</v>
      </c>
      <c r="D43" s="752"/>
      <c r="E43" s="164"/>
      <c r="F43" s="164"/>
      <c r="G43" s="164"/>
      <c r="H43" s="164"/>
      <c r="I43" s="164"/>
      <c r="J43" s="164"/>
      <c r="K43" s="164"/>
      <c r="L43" s="164"/>
      <c r="M43" s="164"/>
      <c r="N43" s="164"/>
      <c r="O43" s="752"/>
      <c r="P43" s="164"/>
      <c r="Q43" s="164"/>
      <c r="R43" s="34"/>
      <c r="S43" s="13"/>
      <c r="T43" s="743"/>
      <c r="U43" s="34"/>
      <c r="V43" s="13"/>
      <c r="W43" s="13"/>
      <c r="X43" s="23"/>
      <c r="Y43" s="147"/>
      <c r="Z43" s="278"/>
      <c r="AA43" s="278"/>
      <c r="AB43" s="278"/>
      <c r="AC43" s="278"/>
      <c r="AD43" s="278"/>
      <c r="AE43" s="278"/>
      <c r="AF43" s="278"/>
      <c r="AG43" s="278"/>
      <c r="AH43" s="278"/>
      <c r="AI43" s="278"/>
      <c r="AJ43" s="278"/>
      <c r="AK43" s="63"/>
      <c r="AL43" s="83"/>
    </row>
    <row r="44" spans="1:38" ht="14.1" customHeight="1">
      <c r="A44" s="3"/>
      <c r="B44" s="611"/>
      <c r="C44" s="4674"/>
      <c r="D44" s="4674"/>
      <c r="E44" s="4674"/>
      <c r="F44" s="4674"/>
      <c r="G44" s="4674"/>
      <c r="H44" s="4674"/>
      <c r="I44" s="4674"/>
      <c r="J44" s="4674"/>
      <c r="K44" s="4674"/>
      <c r="L44" s="4674"/>
      <c r="M44" s="4674"/>
      <c r="N44" s="4674"/>
      <c r="O44" s="4674"/>
      <c r="P44" s="4674"/>
      <c r="Q44" s="4674"/>
      <c r="R44" s="4674"/>
      <c r="S44" s="4674"/>
      <c r="T44" s="4674"/>
      <c r="U44" s="4674"/>
      <c r="V44" s="4674"/>
      <c r="W44" s="4674"/>
      <c r="X44" s="180"/>
      <c r="Y44" s="412" t="s">
        <v>1958</v>
      </c>
      <c r="Z44" s="2975" t="s">
        <v>1959</v>
      </c>
      <c r="AA44" s="3219"/>
      <c r="AB44" s="3219"/>
      <c r="AC44" s="3219"/>
      <c r="AD44" s="3219"/>
      <c r="AE44" s="3219"/>
      <c r="AF44" s="3219"/>
      <c r="AG44" s="3219"/>
      <c r="AH44" s="3219"/>
      <c r="AI44" s="3219"/>
      <c r="AJ44" s="3219"/>
      <c r="AK44" s="4724"/>
      <c r="AL44" s="83"/>
    </row>
    <row r="45" spans="1:38" ht="14.1" customHeight="1">
      <c r="A45" s="3"/>
      <c r="B45" s="611"/>
      <c r="C45" s="4674"/>
      <c r="D45" s="4674"/>
      <c r="E45" s="4674"/>
      <c r="F45" s="4674"/>
      <c r="G45" s="4674"/>
      <c r="H45" s="4674"/>
      <c r="I45" s="4674"/>
      <c r="J45" s="4674"/>
      <c r="K45" s="4674"/>
      <c r="L45" s="4674"/>
      <c r="M45" s="4674"/>
      <c r="N45" s="4674"/>
      <c r="O45" s="4674"/>
      <c r="P45" s="4674"/>
      <c r="Q45" s="4674"/>
      <c r="R45" s="4674"/>
      <c r="S45" s="4674"/>
      <c r="T45" s="4674"/>
      <c r="U45" s="4674"/>
      <c r="V45" s="4674"/>
      <c r="W45" s="4674"/>
      <c r="X45" s="180"/>
      <c r="Y45" s="412"/>
      <c r="Z45" s="2975" t="s">
        <v>1960</v>
      </c>
      <c r="AA45" s="3219"/>
      <c r="AB45" s="3219"/>
      <c r="AC45" s="3219"/>
      <c r="AD45" s="3219"/>
      <c r="AE45" s="3219"/>
      <c r="AF45" s="3219"/>
      <c r="AG45" s="3219"/>
      <c r="AH45" s="3219"/>
      <c r="AI45" s="3219"/>
      <c r="AJ45" s="3219"/>
      <c r="AK45" s="4724"/>
      <c r="AL45" s="83"/>
    </row>
    <row r="46" spans="1:38" ht="14.1" customHeight="1">
      <c r="A46" s="3"/>
      <c r="B46" s="611"/>
      <c r="C46" s="4674"/>
      <c r="D46" s="4674"/>
      <c r="E46" s="4674"/>
      <c r="F46" s="4674"/>
      <c r="G46" s="4674"/>
      <c r="H46" s="4674"/>
      <c r="I46" s="4674"/>
      <c r="J46" s="4674"/>
      <c r="K46" s="4674"/>
      <c r="L46" s="4674"/>
      <c r="M46" s="4674"/>
      <c r="N46" s="4674"/>
      <c r="O46" s="4674"/>
      <c r="P46" s="4674"/>
      <c r="Q46" s="4674"/>
      <c r="R46" s="4674"/>
      <c r="S46" s="4674"/>
      <c r="T46" s="4674"/>
      <c r="U46" s="4674"/>
      <c r="V46" s="4674"/>
      <c r="W46" s="4674"/>
      <c r="X46" s="180"/>
      <c r="Y46" s="1790" t="s">
        <v>1961</v>
      </c>
      <c r="Z46" s="1882" t="s">
        <v>1962</v>
      </c>
      <c r="AA46" s="1467"/>
      <c r="AB46" s="1467"/>
      <c r="AC46" s="1467"/>
      <c r="AD46" s="1467"/>
      <c r="AE46" s="1467"/>
      <c r="AF46" s="1467"/>
      <c r="AG46" s="1467"/>
      <c r="AH46" s="1467"/>
      <c r="AI46" s="1467"/>
      <c r="AJ46" s="1467"/>
      <c r="AK46" s="1684"/>
      <c r="AL46" s="83"/>
    </row>
    <row r="47" spans="1:38" ht="14.1" customHeight="1">
      <c r="A47" s="3"/>
      <c r="B47" s="611"/>
      <c r="C47" s="4674"/>
      <c r="D47" s="4674"/>
      <c r="E47" s="4674"/>
      <c r="F47" s="4674"/>
      <c r="G47" s="4674"/>
      <c r="H47" s="4674"/>
      <c r="I47" s="4674"/>
      <c r="J47" s="4674"/>
      <c r="K47" s="4674"/>
      <c r="L47" s="4674"/>
      <c r="M47" s="4674"/>
      <c r="N47" s="4674"/>
      <c r="O47" s="4674"/>
      <c r="P47" s="4674"/>
      <c r="Q47" s="4674"/>
      <c r="R47" s="4674"/>
      <c r="S47" s="4674"/>
      <c r="T47" s="4674"/>
      <c r="U47" s="4674"/>
      <c r="V47" s="4674"/>
      <c r="W47" s="4674"/>
      <c r="X47" s="180"/>
      <c r="Y47" s="173"/>
      <c r="Z47" s="389"/>
      <c r="AA47" s="389"/>
      <c r="AB47" s="389"/>
      <c r="AC47" s="389"/>
      <c r="AD47" s="389"/>
      <c r="AE47" s="389"/>
      <c r="AF47" s="389"/>
      <c r="AG47" s="389"/>
      <c r="AH47" s="389"/>
      <c r="AI47" s="389"/>
      <c r="AJ47" s="389"/>
      <c r="AK47" s="61"/>
      <c r="AL47" s="83"/>
    </row>
    <row r="48" spans="1:38" ht="14.1" customHeight="1">
      <c r="A48" s="3"/>
      <c r="B48" s="37" t="s">
        <v>2233</v>
      </c>
      <c r="C48" s="413"/>
      <c r="D48" s="395"/>
      <c r="E48" s="395"/>
      <c r="F48" s="395"/>
      <c r="G48" s="395"/>
      <c r="H48" s="395"/>
      <c r="I48" s="395"/>
      <c r="J48" s="395"/>
      <c r="K48" s="395"/>
      <c r="L48" s="395"/>
      <c r="M48" s="395"/>
      <c r="N48" s="395"/>
      <c r="O48" s="395"/>
      <c r="P48" s="395"/>
      <c r="Q48" s="395"/>
      <c r="R48" s="395"/>
      <c r="S48" s="395"/>
      <c r="T48" s="395"/>
      <c r="U48" s="395"/>
      <c r="V48" s="395"/>
      <c r="W48" s="395"/>
      <c r="X48" s="316"/>
      <c r="Y48" s="317"/>
      <c r="Z48" s="318"/>
      <c r="AA48" s="318"/>
      <c r="AB48" s="318"/>
      <c r="AC48" s="318"/>
      <c r="AD48" s="318"/>
      <c r="AE48" s="318"/>
      <c r="AF48" s="318"/>
      <c r="AG48" s="318"/>
      <c r="AH48" s="318"/>
      <c r="AI48" s="318"/>
      <c r="AJ48" s="318"/>
      <c r="AK48" s="61"/>
      <c r="AL48" s="83"/>
    </row>
    <row r="49" spans="1:38" ht="14.1" customHeight="1">
      <c r="A49" s="3"/>
      <c r="B49" s="611"/>
      <c r="C49" s="414" t="s">
        <v>2234</v>
      </c>
      <c r="D49" s="395"/>
      <c r="E49" s="395"/>
      <c r="F49" s="395"/>
      <c r="G49" s="395"/>
      <c r="H49" s="395"/>
      <c r="I49" s="395"/>
      <c r="J49" s="395"/>
      <c r="K49" s="395"/>
      <c r="L49" s="395"/>
      <c r="M49" s="395"/>
      <c r="N49" s="395"/>
      <c r="O49" s="395"/>
      <c r="P49" s="395"/>
      <c r="Q49" s="395"/>
      <c r="R49" s="395"/>
      <c r="S49" s="395"/>
      <c r="T49" s="395"/>
      <c r="U49" s="395"/>
      <c r="V49" s="395"/>
      <c r="W49" s="395"/>
      <c r="X49" s="316"/>
      <c r="Y49" s="317"/>
      <c r="Z49" s="318"/>
      <c r="AA49" s="318"/>
      <c r="AB49" s="318"/>
      <c r="AC49" s="318"/>
      <c r="AD49" s="318"/>
      <c r="AE49" s="318"/>
      <c r="AF49" s="318"/>
      <c r="AG49" s="318"/>
      <c r="AH49" s="318"/>
      <c r="AI49" s="318"/>
      <c r="AJ49" s="318"/>
      <c r="AK49" s="61"/>
      <c r="AL49" s="83"/>
    </row>
    <row r="50" spans="1:38" ht="14.1" customHeight="1">
      <c r="A50" s="3"/>
      <c r="B50" s="611"/>
      <c r="C50" s="343"/>
      <c r="D50" s="749"/>
      <c r="E50" s="749"/>
      <c r="F50" s="749"/>
      <c r="G50" s="749"/>
      <c r="H50" s="749"/>
      <c r="I50" s="749"/>
      <c r="J50" s="749"/>
      <c r="K50" s="749"/>
      <c r="L50" s="749"/>
      <c r="M50" s="749"/>
      <c r="N50" s="749"/>
      <c r="O50" s="749"/>
      <c r="P50" s="749"/>
      <c r="Q50" s="749"/>
      <c r="R50" s="749"/>
      <c r="S50" s="749"/>
      <c r="T50" s="749"/>
      <c r="U50" s="749"/>
      <c r="V50" s="749"/>
      <c r="W50" s="749"/>
      <c r="X50" s="316"/>
      <c r="Y50" s="213" t="s">
        <v>193</v>
      </c>
      <c r="Z50" s="2595" t="s">
        <v>1349</v>
      </c>
      <c r="AA50" s="2595"/>
      <c r="AB50" s="2595"/>
      <c r="AC50" s="2595"/>
      <c r="AD50" s="2595"/>
      <c r="AE50" s="2595"/>
      <c r="AF50" s="2595"/>
      <c r="AG50" s="2595"/>
      <c r="AH50" s="2595"/>
      <c r="AI50" s="2595"/>
      <c r="AJ50" s="2595"/>
      <c r="AK50" s="6056"/>
      <c r="AL50" s="83"/>
    </row>
    <row r="51" spans="1:38" ht="14.1" customHeight="1">
      <c r="A51" s="3"/>
      <c r="B51" s="611"/>
      <c r="C51" s="343"/>
      <c r="D51" s="749"/>
      <c r="E51" s="749"/>
      <c r="F51" s="749"/>
      <c r="G51" s="749"/>
      <c r="H51" s="749"/>
      <c r="I51" s="749"/>
      <c r="J51" s="749"/>
      <c r="K51" s="749"/>
      <c r="L51" s="749"/>
      <c r="M51" s="749"/>
      <c r="N51" s="749"/>
      <c r="O51" s="749"/>
      <c r="P51" s="749"/>
      <c r="Q51" s="749"/>
      <c r="R51" s="749"/>
      <c r="S51" s="749"/>
      <c r="T51" s="749"/>
      <c r="U51" s="749"/>
      <c r="V51" s="749"/>
      <c r="W51" s="749"/>
      <c r="X51" s="316"/>
      <c r="Y51" s="149"/>
      <c r="Z51" s="2595"/>
      <c r="AA51" s="2595"/>
      <c r="AB51" s="2595"/>
      <c r="AC51" s="2595"/>
      <c r="AD51" s="2595"/>
      <c r="AE51" s="2595"/>
      <c r="AF51" s="2595"/>
      <c r="AG51" s="2595"/>
      <c r="AH51" s="2595"/>
      <c r="AI51" s="2595"/>
      <c r="AJ51" s="2595"/>
      <c r="AK51" s="6056"/>
      <c r="AL51" s="83"/>
    </row>
    <row r="52" spans="1:38" ht="14.1" customHeight="1">
      <c r="A52" s="3"/>
      <c r="B52" s="611"/>
      <c r="C52" s="343"/>
      <c r="D52" s="749"/>
      <c r="E52" s="749"/>
      <c r="F52" s="749"/>
      <c r="G52" s="4814"/>
      <c r="H52" s="4814"/>
      <c r="I52" s="4814"/>
      <c r="J52" s="4814"/>
      <c r="K52" s="4814"/>
      <c r="L52" s="4814"/>
      <c r="M52" s="4814"/>
      <c r="N52" s="4814"/>
      <c r="O52" s="4814"/>
      <c r="P52" s="4814"/>
      <c r="Q52" s="4814"/>
      <c r="R52" s="4814"/>
      <c r="S52" s="4814"/>
      <c r="T52" s="4814"/>
      <c r="U52" s="4814"/>
      <c r="V52" s="4814"/>
      <c r="W52" s="4814"/>
      <c r="X52" s="344" t="s">
        <v>22</v>
      </c>
      <c r="Y52" s="318"/>
      <c r="Z52" s="318"/>
      <c r="AA52" s="318"/>
      <c r="AB52" s="318"/>
      <c r="AC52" s="318"/>
      <c r="AD52" s="318"/>
      <c r="AE52" s="318"/>
      <c r="AF52" s="318"/>
      <c r="AG52" s="318"/>
      <c r="AH52" s="318"/>
      <c r="AI52" s="318"/>
      <c r="AJ52" s="318"/>
      <c r="AK52" s="61"/>
      <c r="AL52" s="83"/>
    </row>
    <row r="53" spans="1:38" ht="14.1" customHeight="1">
      <c r="A53" s="3"/>
      <c r="B53" s="611"/>
      <c r="C53" s="164"/>
      <c r="D53" s="164"/>
      <c r="E53" s="164"/>
      <c r="F53" s="164"/>
      <c r="G53" s="164"/>
      <c r="H53" s="164"/>
      <c r="I53" s="164"/>
      <c r="J53" s="164"/>
      <c r="K53" s="164"/>
      <c r="L53" s="164"/>
      <c r="M53" s="164"/>
      <c r="N53" s="164"/>
      <c r="O53" s="164"/>
      <c r="P53" s="164"/>
      <c r="Q53" s="164"/>
      <c r="R53" s="164"/>
      <c r="S53" s="164"/>
      <c r="T53" s="164"/>
      <c r="U53" s="164"/>
      <c r="V53" s="164"/>
      <c r="W53" s="164"/>
      <c r="X53" s="315"/>
      <c r="Y53" s="390"/>
      <c r="Z53" s="390"/>
      <c r="AA53" s="390"/>
      <c r="AB53" s="390"/>
      <c r="AC53" s="390"/>
      <c r="AD53" s="390"/>
      <c r="AE53" s="390"/>
      <c r="AF53" s="390"/>
      <c r="AG53" s="390"/>
      <c r="AH53" s="390"/>
      <c r="AI53" s="390"/>
      <c r="AJ53" s="390"/>
      <c r="AK53" s="61"/>
      <c r="AL53" s="83"/>
    </row>
    <row r="54" spans="1:38" ht="14.1" customHeight="1">
      <c r="A54" s="3" t="s">
        <v>14</v>
      </c>
      <c r="B54" s="611" t="s">
        <v>1306</v>
      </c>
      <c r="C54" s="752"/>
      <c r="D54" s="752"/>
      <c r="E54" s="752"/>
      <c r="F54" s="752"/>
      <c r="G54" s="752"/>
      <c r="H54" s="752"/>
      <c r="I54" s="752"/>
      <c r="J54" s="752"/>
      <c r="K54" s="752"/>
      <c r="L54" s="752"/>
      <c r="M54" s="752"/>
      <c r="N54" s="752"/>
      <c r="O54" s="37"/>
      <c r="P54" s="752"/>
      <c r="Q54" s="752"/>
      <c r="R54" s="34"/>
      <c r="S54" s="13"/>
      <c r="T54" s="743"/>
      <c r="U54" s="34"/>
      <c r="V54" s="13"/>
      <c r="W54" s="13"/>
      <c r="X54" s="23"/>
      <c r="Y54" s="386" t="s">
        <v>50</v>
      </c>
      <c r="Z54" s="3218" t="s">
        <v>521</v>
      </c>
      <c r="AA54" s="3218"/>
      <c r="AB54" s="3218"/>
      <c r="AC54" s="3218"/>
      <c r="AD54" s="3218"/>
      <c r="AE54" s="3218"/>
      <c r="AF54" s="3218"/>
      <c r="AG54" s="3218"/>
      <c r="AH54" s="3218"/>
      <c r="AI54" s="3218"/>
      <c r="AJ54" s="3218"/>
      <c r="AK54" s="3396"/>
      <c r="AL54" s="83"/>
    </row>
    <row r="55" spans="1:38" ht="14.1" customHeight="1">
      <c r="A55" s="3"/>
      <c r="B55" s="611"/>
      <c r="C55" s="752"/>
      <c r="D55" s="752"/>
      <c r="E55" s="752"/>
      <c r="F55" s="752"/>
      <c r="G55" s="752"/>
      <c r="H55" s="752"/>
      <c r="I55" s="752"/>
      <c r="J55" s="752"/>
      <c r="K55" s="752"/>
      <c r="L55" s="752"/>
      <c r="M55" s="752"/>
      <c r="N55" s="752"/>
      <c r="O55" s="752"/>
      <c r="P55" s="611"/>
      <c r="Q55" s="751"/>
      <c r="R55" s="751"/>
      <c r="S55" s="5"/>
      <c r="T55" s="750"/>
      <c r="U55" s="750"/>
      <c r="V55" s="611"/>
      <c r="W55" s="611"/>
      <c r="X55" s="23"/>
      <c r="Y55" s="147"/>
      <c r="Z55" s="3218"/>
      <c r="AA55" s="3218"/>
      <c r="AB55" s="3218"/>
      <c r="AC55" s="3218"/>
      <c r="AD55" s="3218"/>
      <c r="AE55" s="3218"/>
      <c r="AF55" s="3218"/>
      <c r="AG55" s="3218"/>
      <c r="AH55" s="3218"/>
      <c r="AI55" s="3218"/>
      <c r="AJ55" s="3218"/>
      <c r="AK55" s="3396"/>
      <c r="AL55" s="83"/>
    </row>
    <row r="56" spans="1:38" ht="14.1" customHeight="1">
      <c r="A56" s="3"/>
      <c r="B56" s="37"/>
      <c r="C56" s="752"/>
      <c r="D56" s="752"/>
      <c r="E56" s="752"/>
      <c r="F56" s="752"/>
      <c r="G56" s="752"/>
      <c r="H56" s="752"/>
      <c r="I56" s="752"/>
      <c r="J56" s="752"/>
      <c r="K56" s="752"/>
      <c r="L56" s="752"/>
      <c r="M56" s="752"/>
      <c r="N56" s="752"/>
      <c r="O56" s="752"/>
      <c r="P56" s="752"/>
      <c r="Q56" s="34"/>
      <c r="R56" s="13"/>
      <c r="S56" s="13"/>
      <c r="T56" s="34"/>
      <c r="U56" s="13"/>
      <c r="V56" s="13"/>
      <c r="W56" s="13"/>
      <c r="X56" s="23"/>
      <c r="Y56" s="147"/>
      <c r="Z56" s="3218"/>
      <c r="AA56" s="3218"/>
      <c r="AB56" s="3218"/>
      <c r="AC56" s="3218"/>
      <c r="AD56" s="3218"/>
      <c r="AE56" s="3218"/>
      <c r="AF56" s="3218"/>
      <c r="AG56" s="3218"/>
      <c r="AH56" s="3218"/>
      <c r="AI56" s="3218"/>
      <c r="AJ56" s="3218"/>
      <c r="AK56" s="3396"/>
      <c r="AL56" s="83"/>
    </row>
    <row r="57" spans="1:38" ht="14.1" customHeight="1">
      <c r="A57" s="3"/>
      <c r="B57" s="611"/>
      <c r="C57" s="752" t="s">
        <v>646</v>
      </c>
      <c r="D57" s="37"/>
      <c r="E57" s="752"/>
      <c r="F57" s="752"/>
      <c r="G57" s="752"/>
      <c r="H57" s="13"/>
      <c r="I57" s="752"/>
      <c r="J57" s="37"/>
      <c r="K57" s="611"/>
      <c r="L57" s="611"/>
      <c r="M57" s="611"/>
      <c r="N57" s="611"/>
      <c r="O57" s="611"/>
      <c r="P57" s="611"/>
      <c r="Q57" s="751"/>
      <c r="R57" s="751"/>
      <c r="S57" s="5"/>
      <c r="T57" s="750"/>
      <c r="U57" s="750"/>
      <c r="V57" s="611"/>
      <c r="W57" s="611"/>
      <c r="X57" s="23"/>
      <c r="Y57" s="147"/>
      <c r="Z57" s="3218"/>
      <c r="AA57" s="3218"/>
      <c r="AB57" s="3218"/>
      <c r="AC57" s="3218"/>
      <c r="AD57" s="3218"/>
      <c r="AE57" s="3218"/>
      <c r="AF57" s="3218"/>
      <c r="AG57" s="3218"/>
      <c r="AH57" s="3218"/>
      <c r="AI57" s="3218"/>
      <c r="AJ57" s="3218"/>
      <c r="AK57" s="3396"/>
      <c r="AL57" s="83"/>
    </row>
    <row r="58" spans="1:38" ht="14.1" customHeight="1">
      <c r="A58" s="3"/>
      <c r="B58" s="752"/>
      <c r="C58" s="752"/>
      <c r="D58" s="752"/>
      <c r="E58" s="752"/>
      <c r="F58" s="752"/>
      <c r="G58" s="752"/>
      <c r="H58" s="752"/>
      <c r="I58" s="752"/>
      <c r="J58" s="752"/>
      <c r="K58" s="752"/>
      <c r="L58" s="752"/>
      <c r="M58" s="752"/>
      <c r="N58" s="752"/>
      <c r="O58" s="752"/>
      <c r="P58" s="752"/>
      <c r="Q58" s="34"/>
      <c r="R58" s="13"/>
      <c r="S58" s="13"/>
      <c r="T58" s="34"/>
      <c r="U58" s="13"/>
      <c r="V58" s="13"/>
      <c r="W58" s="13"/>
      <c r="X58" s="23"/>
      <c r="Y58" s="149"/>
      <c r="Z58" s="3218"/>
      <c r="AA58" s="3218"/>
      <c r="AB58" s="3218"/>
      <c r="AC58" s="3218"/>
      <c r="AD58" s="3218"/>
      <c r="AE58" s="3218"/>
      <c r="AF58" s="3218"/>
      <c r="AG58" s="3218"/>
      <c r="AH58" s="3218"/>
      <c r="AI58" s="3218"/>
      <c r="AJ58" s="3218"/>
      <c r="AK58" s="3396"/>
      <c r="AL58" s="83"/>
    </row>
    <row r="59" spans="1:38" ht="14.1" customHeight="1">
      <c r="A59" s="3" t="s">
        <v>14</v>
      </c>
      <c r="B59" s="752" t="s">
        <v>1307</v>
      </c>
      <c r="C59" s="752"/>
      <c r="D59" s="752"/>
      <c r="E59" s="752"/>
      <c r="F59" s="752"/>
      <c r="G59" s="752"/>
      <c r="H59" s="752"/>
      <c r="I59" s="752"/>
      <c r="J59" s="752"/>
      <c r="K59" s="752"/>
      <c r="L59" s="752"/>
      <c r="M59" s="752"/>
      <c r="N59" s="752"/>
      <c r="O59" s="752"/>
      <c r="P59" s="752"/>
      <c r="Q59" s="752"/>
      <c r="R59" s="752"/>
      <c r="S59" s="13"/>
      <c r="T59" s="13"/>
      <c r="U59" s="42"/>
      <c r="V59" s="13"/>
      <c r="W59" s="13"/>
      <c r="X59" s="752"/>
      <c r="Y59" s="149"/>
      <c r="Z59" s="278"/>
      <c r="AA59" s="278"/>
      <c r="AB59" s="278"/>
      <c r="AC59" s="278"/>
      <c r="AD59" s="278"/>
      <c r="AE59" s="278"/>
      <c r="AF59" s="278"/>
      <c r="AG59" s="278"/>
      <c r="AH59" s="278"/>
      <c r="AI59" s="278"/>
      <c r="AJ59" s="278"/>
      <c r="AK59" s="63"/>
      <c r="AL59" s="83"/>
    </row>
    <row r="60" spans="1:38" ht="14.1" customHeight="1">
      <c r="A60" s="3"/>
      <c r="B60" s="255"/>
      <c r="C60" s="396" t="s">
        <v>31</v>
      </c>
      <c r="D60" s="37"/>
      <c r="E60" s="255"/>
      <c r="F60" s="255"/>
      <c r="G60" s="255"/>
      <c r="H60" s="255"/>
      <c r="I60" s="255"/>
      <c r="J60" s="255"/>
      <c r="K60" s="3271"/>
      <c r="L60" s="3271"/>
      <c r="M60" s="3271"/>
      <c r="N60" s="396"/>
      <c r="O60" s="396"/>
      <c r="P60" s="255"/>
      <c r="Q60" s="383"/>
      <c r="R60" s="383"/>
      <c r="S60" s="5"/>
      <c r="T60" s="384"/>
      <c r="U60" s="384"/>
      <c r="V60" s="255"/>
      <c r="W60" s="255"/>
      <c r="X60" s="23"/>
      <c r="Y60" s="147"/>
      <c r="Z60" s="390"/>
      <c r="AA60" s="390"/>
      <c r="AB60" s="390"/>
      <c r="AC60" s="390"/>
      <c r="AD60" s="390"/>
      <c r="AE60" s="390"/>
      <c r="AF60" s="390"/>
      <c r="AG60" s="390"/>
      <c r="AH60" s="390"/>
      <c r="AI60" s="390"/>
      <c r="AJ60" s="390"/>
      <c r="AK60" s="61"/>
      <c r="AL60" s="83"/>
    </row>
    <row r="61" spans="1:38" ht="14.1" customHeight="1" thickBot="1">
      <c r="A61" s="8"/>
      <c r="B61" s="7"/>
      <c r="C61" s="25"/>
      <c r="D61" s="7"/>
      <c r="E61" s="7"/>
      <c r="F61" s="7"/>
      <c r="G61" s="7"/>
      <c r="H61" s="7"/>
      <c r="I61" s="7"/>
      <c r="J61" s="7"/>
      <c r="K61" s="7"/>
      <c r="L61" s="25"/>
      <c r="M61" s="74"/>
      <c r="N61" s="25"/>
      <c r="O61" s="25"/>
      <c r="P61" s="25"/>
      <c r="Q61" s="90"/>
      <c r="R61" s="177"/>
      <c r="S61" s="177"/>
      <c r="T61" s="90"/>
      <c r="U61" s="177"/>
      <c r="V61" s="177"/>
      <c r="W61" s="177"/>
      <c r="X61" s="148"/>
      <c r="Y61" s="150"/>
      <c r="Z61" s="70"/>
      <c r="AA61" s="70"/>
      <c r="AB61" s="70"/>
      <c r="AC61" s="70"/>
      <c r="AD61" s="70"/>
      <c r="AE61" s="70"/>
      <c r="AF61" s="70"/>
      <c r="AG61" s="70"/>
      <c r="AH61" s="70"/>
      <c r="AI61" s="70"/>
      <c r="AJ61" s="70"/>
      <c r="AK61" s="99"/>
      <c r="AL61" s="83"/>
    </row>
  </sheetData>
  <mergeCells count="21">
    <mergeCell ref="A1:AK1"/>
    <mergeCell ref="A3:X3"/>
    <mergeCell ref="Y3:AK3"/>
    <mergeCell ref="B6:X6"/>
    <mergeCell ref="D27:K27"/>
    <mergeCell ref="L27:O27"/>
    <mergeCell ref="P27:W27"/>
    <mergeCell ref="C9:W12"/>
    <mergeCell ref="C17:W20"/>
    <mergeCell ref="C44:W47"/>
    <mergeCell ref="Z6:AK7"/>
    <mergeCell ref="K60:M60"/>
    <mergeCell ref="D28:K29"/>
    <mergeCell ref="L28:O29"/>
    <mergeCell ref="P28:W29"/>
    <mergeCell ref="G52:W52"/>
    <mergeCell ref="Z54:AK58"/>
    <mergeCell ref="Z41:AK42"/>
    <mergeCell ref="Z50:AK51"/>
    <mergeCell ref="Z44:AK44"/>
    <mergeCell ref="Z45:AK45"/>
  </mergeCells>
  <phoneticPr fontId="3"/>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15</xdr:col>
                    <xdr:colOff>152400</xdr:colOff>
                    <xdr:row>59</xdr:row>
                    <xdr:rowOff>0</xdr:rowOff>
                  </from>
                  <to>
                    <xdr:col>19</xdr:col>
                    <xdr:colOff>95250</xdr:colOff>
                    <xdr:row>60</xdr:row>
                    <xdr:rowOff>38100</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20</xdr:col>
                    <xdr:colOff>19050</xdr:colOff>
                    <xdr:row>59</xdr:row>
                    <xdr:rowOff>0</xdr:rowOff>
                  </from>
                  <to>
                    <xdr:col>23</xdr:col>
                    <xdr:colOff>152400</xdr:colOff>
                    <xdr:row>60</xdr:row>
                    <xdr:rowOff>38100</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15</xdr:col>
                    <xdr:colOff>152400</xdr:colOff>
                    <xdr:row>56</xdr:row>
                    <xdr:rowOff>0</xdr:rowOff>
                  </from>
                  <to>
                    <xdr:col>19</xdr:col>
                    <xdr:colOff>95250</xdr:colOff>
                    <xdr:row>57</xdr:row>
                    <xdr:rowOff>38100</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20</xdr:col>
                    <xdr:colOff>19050</xdr:colOff>
                    <xdr:row>56</xdr:row>
                    <xdr:rowOff>0</xdr:rowOff>
                  </from>
                  <to>
                    <xdr:col>23</xdr:col>
                    <xdr:colOff>152400</xdr:colOff>
                    <xdr:row>57</xdr:row>
                    <xdr:rowOff>38100</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15</xdr:col>
                    <xdr:colOff>152400</xdr:colOff>
                    <xdr:row>54</xdr:row>
                    <xdr:rowOff>0</xdr:rowOff>
                  </from>
                  <to>
                    <xdr:col>19</xdr:col>
                    <xdr:colOff>95250</xdr:colOff>
                    <xdr:row>55</xdr:row>
                    <xdr:rowOff>38100</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20</xdr:col>
                    <xdr:colOff>19050</xdr:colOff>
                    <xdr:row>54</xdr:row>
                    <xdr:rowOff>0</xdr:rowOff>
                  </from>
                  <to>
                    <xdr:col>23</xdr:col>
                    <xdr:colOff>152400</xdr:colOff>
                    <xdr:row>55</xdr:row>
                    <xdr:rowOff>38100</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11</xdr:col>
                    <xdr:colOff>9525</xdr:colOff>
                    <xdr:row>41</xdr:row>
                    <xdr:rowOff>0</xdr:rowOff>
                  </from>
                  <to>
                    <xdr:col>14</xdr:col>
                    <xdr:colOff>133350</xdr:colOff>
                    <xdr:row>42</xdr:row>
                    <xdr:rowOff>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15</xdr:col>
                    <xdr:colOff>57150</xdr:colOff>
                    <xdr:row>41</xdr:row>
                    <xdr:rowOff>0</xdr:rowOff>
                  </from>
                  <to>
                    <xdr:col>19</xdr:col>
                    <xdr:colOff>9525</xdr:colOff>
                    <xdr:row>42</xdr:row>
                    <xdr:rowOff>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12</xdr:col>
                    <xdr:colOff>95250</xdr:colOff>
                    <xdr:row>31</xdr:row>
                    <xdr:rowOff>161925</xdr:rowOff>
                  </from>
                  <to>
                    <xdr:col>16</xdr:col>
                    <xdr:colOff>38100</xdr:colOff>
                    <xdr:row>39</xdr:row>
                    <xdr:rowOff>161925</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16</xdr:col>
                    <xdr:colOff>9525</xdr:colOff>
                    <xdr:row>31</xdr:row>
                    <xdr:rowOff>161925</xdr:rowOff>
                  </from>
                  <to>
                    <xdr:col>19</xdr:col>
                    <xdr:colOff>142875</xdr:colOff>
                    <xdr:row>39</xdr:row>
                    <xdr:rowOff>161925</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15</xdr:col>
                    <xdr:colOff>152400</xdr:colOff>
                    <xdr:row>30</xdr:row>
                    <xdr:rowOff>0</xdr:rowOff>
                  </from>
                  <to>
                    <xdr:col>19</xdr:col>
                    <xdr:colOff>95250</xdr:colOff>
                    <xdr:row>31</xdr:row>
                    <xdr:rowOff>38100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20</xdr:col>
                    <xdr:colOff>19050</xdr:colOff>
                    <xdr:row>30</xdr:row>
                    <xdr:rowOff>0</xdr:rowOff>
                  </from>
                  <to>
                    <xdr:col>23</xdr:col>
                    <xdr:colOff>152400</xdr:colOff>
                    <xdr:row>31</xdr:row>
                    <xdr:rowOff>38100</xdr:rowOff>
                  </to>
                </anchor>
              </controlPr>
            </control>
          </mc:Choice>
        </mc:AlternateContent>
        <mc:AlternateContent xmlns:mc="http://schemas.openxmlformats.org/markup-compatibility/2006">
          <mc:Choice Requires="x14">
            <control shapeId="245773" r:id="rId16" name="Check Box 13">
              <controlPr defaultSize="0" autoFill="0" autoLine="0" autoPict="0">
                <anchor moveWithCells="1">
                  <from>
                    <xdr:col>15</xdr:col>
                    <xdr:colOff>152400</xdr:colOff>
                    <xdr:row>14</xdr:row>
                    <xdr:rowOff>0</xdr:rowOff>
                  </from>
                  <to>
                    <xdr:col>19</xdr:col>
                    <xdr:colOff>95250</xdr:colOff>
                    <xdr:row>15</xdr:row>
                    <xdr:rowOff>38100</xdr:rowOff>
                  </to>
                </anchor>
              </controlPr>
            </control>
          </mc:Choice>
        </mc:AlternateContent>
        <mc:AlternateContent xmlns:mc="http://schemas.openxmlformats.org/markup-compatibility/2006">
          <mc:Choice Requires="x14">
            <control shapeId="245774" r:id="rId17" name="Check Box 14">
              <controlPr defaultSize="0" autoFill="0" autoLine="0" autoPict="0">
                <anchor moveWithCells="1">
                  <from>
                    <xdr:col>20</xdr:col>
                    <xdr:colOff>19050</xdr:colOff>
                    <xdr:row>14</xdr:row>
                    <xdr:rowOff>0</xdr:rowOff>
                  </from>
                  <to>
                    <xdr:col>23</xdr:col>
                    <xdr:colOff>152400</xdr:colOff>
                    <xdr:row>15</xdr:row>
                    <xdr:rowOff>38100</xdr:rowOff>
                  </to>
                </anchor>
              </controlPr>
            </control>
          </mc:Choice>
        </mc:AlternateContent>
        <mc:AlternateContent xmlns:mc="http://schemas.openxmlformats.org/markup-compatibility/2006">
          <mc:Choice Requires="x14">
            <control shapeId="245775" r:id="rId18" name="Check Box 15">
              <controlPr defaultSize="0" autoFill="0" autoLine="0" autoPict="0">
                <anchor moveWithCells="1">
                  <from>
                    <xdr:col>1</xdr:col>
                    <xdr:colOff>161925</xdr:colOff>
                    <xdr:row>22</xdr:row>
                    <xdr:rowOff>152400</xdr:rowOff>
                  </from>
                  <to>
                    <xdr:col>3</xdr:col>
                    <xdr:colOff>104775</xdr:colOff>
                    <xdr:row>24</xdr:row>
                    <xdr:rowOff>9525</xdr:rowOff>
                  </to>
                </anchor>
              </controlPr>
            </control>
          </mc:Choice>
        </mc:AlternateContent>
        <mc:AlternateContent xmlns:mc="http://schemas.openxmlformats.org/markup-compatibility/2006">
          <mc:Choice Requires="x14">
            <control shapeId="245776" r:id="rId19" name="Check Box 16">
              <controlPr defaultSize="0" autoFill="0" autoLine="0" autoPict="0">
                <anchor moveWithCells="1">
                  <from>
                    <xdr:col>1</xdr:col>
                    <xdr:colOff>161925</xdr:colOff>
                    <xdr:row>24</xdr:row>
                    <xdr:rowOff>142875</xdr:rowOff>
                  </from>
                  <to>
                    <xdr:col>3</xdr:col>
                    <xdr:colOff>104775</xdr:colOff>
                    <xdr:row>26</xdr:row>
                    <xdr:rowOff>0</xdr:rowOff>
                  </to>
                </anchor>
              </controlPr>
            </control>
          </mc:Choice>
        </mc:AlternateContent>
        <mc:AlternateContent xmlns:mc="http://schemas.openxmlformats.org/markup-compatibility/2006">
          <mc:Choice Requires="x14">
            <control shapeId="245777" r:id="rId20" name="Check Box 17">
              <controlPr defaultSize="0" autoFill="0" autoLine="0" autoPict="0">
                <anchor moveWithCells="1">
                  <from>
                    <xdr:col>1</xdr:col>
                    <xdr:colOff>161925</xdr:colOff>
                    <xdr:row>23</xdr:row>
                    <xdr:rowOff>152400</xdr:rowOff>
                  </from>
                  <to>
                    <xdr:col>3</xdr:col>
                    <xdr:colOff>104775</xdr:colOff>
                    <xdr:row>25</xdr:row>
                    <xdr:rowOff>19050</xdr:rowOff>
                  </to>
                </anchor>
              </controlPr>
            </control>
          </mc:Choice>
        </mc:AlternateContent>
        <mc:AlternateContent xmlns:mc="http://schemas.openxmlformats.org/markup-compatibility/2006">
          <mc:Choice Requires="x14">
            <control shapeId="245778" r:id="rId21" name="Check Box 18">
              <controlPr defaultSize="0" autoFill="0" autoLine="0" autoPict="0">
                <anchor moveWithCells="1">
                  <from>
                    <xdr:col>15</xdr:col>
                    <xdr:colOff>152400</xdr:colOff>
                    <xdr:row>6</xdr:row>
                    <xdr:rowOff>0</xdr:rowOff>
                  </from>
                  <to>
                    <xdr:col>19</xdr:col>
                    <xdr:colOff>95250</xdr:colOff>
                    <xdr:row>7</xdr:row>
                    <xdr:rowOff>38100</xdr:rowOff>
                  </to>
                </anchor>
              </controlPr>
            </control>
          </mc:Choice>
        </mc:AlternateContent>
        <mc:AlternateContent xmlns:mc="http://schemas.openxmlformats.org/markup-compatibility/2006">
          <mc:Choice Requires="x14">
            <control shapeId="245779" r:id="rId22" name="Check Box 19">
              <controlPr defaultSize="0" autoFill="0" autoLine="0" autoPict="0">
                <anchor moveWithCells="1">
                  <from>
                    <xdr:col>20</xdr:col>
                    <xdr:colOff>19050</xdr:colOff>
                    <xdr:row>6</xdr:row>
                    <xdr:rowOff>0</xdr:rowOff>
                  </from>
                  <to>
                    <xdr:col>23</xdr:col>
                    <xdr:colOff>152400</xdr:colOff>
                    <xdr:row>7</xdr:row>
                    <xdr:rowOff>38100</xdr:rowOff>
                  </to>
                </anchor>
              </controlPr>
            </control>
          </mc:Choice>
        </mc:AlternateContent>
        <mc:AlternateContent xmlns:mc="http://schemas.openxmlformats.org/markup-compatibility/2006">
          <mc:Choice Requires="x14">
            <control shapeId="245780" r:id="rId23" name="Check Box 20">
              <controlPr defaultSize="0" autoFill="0" autoLine="0" autoPict="0">
                <anchor moveWithCells="1">
                  <from>
                    <xdr:col>1</xdr:col>
                    <xdr:colOff>171450</xdr:colOff>
                    <xdr:row>49</xdr:row>
                    <xdr:rowOff>0</xdr:rowOff>
                  </from>
                  <to>
                    <xdr:col>14</xdr:col>
                    <xdr:colOff>161925</xdr:colOff>
                    <xdr:row>50</xdr:row>
                    <xdr:rowOff>38100</xdr:rowOff>
                  </to>
                </anchor>
              </controlPr>
            </control>
          </mc:Choice>
        </mc:AlternateContent>
        <mc:AlternateContent xmlns:mc="http://schemas.openxmlformats.org/markup-compatibility/2006">
          <mc:Choice Requires="x14">
            <control shapeId="245781" r:id="rId24" name="Check Box 21">
              <controlPr defaultSize="0" autoFill="0" autoLine="0" autoPict="0">
                <anchor moveWithCells="1">
                  <from>
                    <xdr:col>1</xdr:col>
                    <xdr:colOff>171450</xdr:colOff>
                    <xdr:row>49</xdr:row>
                    <xdr:rowOff>171450</xdr:rowOff>
                  </from>
                  <to>
                    <xdr:col>14</xdr:col>
                    <xdr:colOff>161925</xdr:colOff>
                    <xdr:row>51</xdr:row>
                    <xdr:rowOff>38100</xdr:rowOff>
                  </to>
                </anchor>
              </controlPr>
            </control>
          </mc:Choice>
        </mc:AlternateContent>
        <mc:AlternateContent xmlns:mc="http://schemas.openxmlformats.org/markup-compatibility/2006">
          <mc:Choice Requires="x14">
            <control shapeId="245782" r:id="rId25" name="Check Box 22">
              <controlPr defaultSize="0" autoFill="0" autoLine="0" autoPict="0">
                <anchor moveWithCells="1">
                  <from>
                    <xdr:col>1</xdr:col>
                    <xdr:colOff>171450</xdr:colOff>
                    <xdr:row>50</xdr:row>
                    <xdr:rowOff>152400</xdr:rowOff>
                  </from>
                  <to>
                    <xdr:col>5</xdr:col>
                    <xdr:colOff>171450</xdr:colOff>
                    <xdr:row>52</xdr:row>
                    <xdr:rowOff>19050</xdr:rowOff>
                  </to>
                </anchor>
              </controlPr>
            </control>
          </mc:Choice>
        </mc:AlternateContent>
        <mc:AlternateContent xmlns:mc="http://schemas.openxmlformats.org/markup-compatibility/2006">
          <mc:Choice Requires="x14">
            <control shapeId="245783" r:id="rId26" name="Check Box 23">
              <controlPr defaultSize="0" autoFill="0" autoLine="0" autoPict="0">
                <anchor moveWithCells="1">
                  <from>
                    <xdr:col>19</xdr:col>
                    <xdr:colOff>85725</xdr:colOff>
                    <xdr:row>41</xdr:row>
                    <xdr:rowOff>0</xdr:rowOff>
                  </from>
                  <to>
                    <xdr:col>23</xdr:col>
                    <xdr:colOff>38100</xdr:colOff>
                    <xdr:row>42</xdr:row>
                    <xdr:rowOff>0</xdr:rowOff>
                  </to>
                </anchor>
              </controlPr>
            </control>
          </mc:Choice>
        </mc:AlternateContent>
        <mc:AlternateContent xmlns:mc="http://schemas.openxmlformats.org/markup-compatibility/2006">
          <mc:Choice Requires="x14">
            <control shapeId="245784" r:id="rId27" name="Check Box 24">
              <controlPr defaultSize="0" autoFill="0" autoLine="0" autoPict="0">
                <anchor moveWithCells="1">
                  <from>
                    <xdr:col>15</xdr:col>
                    <xdr:colOff>0</xdr:colOff>
                    <xdr:row>38</xdr:row>
                    <xdr:rowOff>19050</xdr:rowOff>
                  </from>
                  <to>
                    <xdr:col>19</xdr:col>
                    <xdr:colOff>28575</xdr:colOff>
                    <xdr:row>39</xdr:row>
                    <xdr:rowOff>57150</xdr:rowOff>
                  </to>
                </anchor>
              </controlPr>
            </control>
          </mc:Choice>
        </mc:AlternateContent>
        <mc:AlternateContent xmlns:mc="http://schemas.openxmlformats.org/markup-compatibility/2006">
          <mc:Choice Requires="x14">
            <control shapeId="245785" r:id="rId28" name="Check Box 25">
              <controlPr defaultSize="0" autoFill="0" autoLine="0" autoPict="0">
                <anchor moveWithCells="1">
                  <from>
                    <xdr:col>19</xdr:col>
                    <xdr:colOff>142875</xdr:colOff>
                    <xdr:row>38</xdr:row>
                    <xdr:rowOff>19050</xdr:rowOff>
                  </from>
                  <to>
                    <xdr:col>24</xdr:col>
                    <xdr:colOff>0</xdr:colOff>
                    <xdr:row>39</xdr:row>
                    <xdr:rowOff>57150</xdr:rowOff>
                  </to>
                </anchor>
              </controlPr>
            </control>
          </mc:Choice>
        </mc:AlternateContent>
        <mc:AlternateContent xmlns:mc="http://schemas.openxmlformats.org/markup-compatibility/2006">
          <mc:Choice Requires="x14">
            <control shapeId="245786" r:id="rId29" name="Check Box 26">
              <controlPr defaultSize="0" autoFill="0" autoLine="0" autoPict="0">
                <anchor moveWithCells="1">
                  <from>
                    <xdr:col>15</xdr:col>
                    <xdr:colOff>76200</xdr:colOff>
                    <xdr:row>32</xdr:row>
                    <xdr:rowOff>19050</xdr:rowOff>
                  </from>
                  <to>
                    <xdr:col>19</xdr:col>
                    <xdr:colOff>19050</xdr:colOff>
                    <xdr:row>33</xdr:row>
                    <xdr:rowOff>19050</xdr:rowOff>
                  </to>
                </anchor>
              </controlPr>
            </control>
          </mc:Choice>
        </mc:AlternateContent>
        <mc:AlternateContent xmlns:mc="http://schemas.openxmlformats.org/markup-compatibility/2006">
          <mc:Choice Requires="x14">
            <control shapeId="245787" r:id="rId30" name="Check Box 27">
              <controlPr defaultSize="0" autoFill="0" autoLine="0" autoPict="0">
                <anchor moveWithCells="1">
                  <from>
                    <xdr:col>19</xdr:col>
                    <xdr:colOff>142875</xdr:colOff>
                    <xdr:row>32</xdr:row>
                    <xdr:rowOff>28575</xdr:rowOff>
                  </from>
                  <to>
                    <xdr:col>23</xdr:col>
                    <xdr:colOff>95250</xdr:colOff>
                    <xdr:row>33</xdr:row>
                    <xdr:rowOff>28575</xdr:rowOff>
                  </to>
                </anchor>
              </controlPr>
            </control>
          </mc:Choice>
        </mc:AlternateContent>
        <mc:AlternateContent xmlns:mc="http://schemas.openxmlformats.org/markup-compatibility/2006">
          <mc:Choice Requires="x14">
            <control shapeId="245788" r:id="rId31" name="Check Box 28">
              <controlPr defaultSize="0" autoFill="0" autoLine="0" autoPict="0">
                <anchor moveWithCells="1">
                  <from>
                    <xdr:col>19</xdr:col>
                    <xdr:colOff>76200</xdr:colOff>
                    <xdr:row>35</xdr:row>
                    <xdr:rowOff>76200</xdr:rowOff>
                  </from>
                  <to>
                    <xdr:col>23</xdr:col>
                    <xdr:colOff>28575</xdr:colOff>
                    <xdr:row>36</xdr:row>
                    <xdr:rowOff>76200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pageSetUpPr fitToPage="1"/>
  </sheetPr>
  <dimension ref="A1:BA61"/>
  <sheetViews>
    <sheetView showGridLines="0" zoomScaleNormal="100" zoomScaleSheetLayoutView="100" workbookViewId="0">
      <selection activeCell="A3" sqref="A3:X3"/>
    </sheetView>
  </sheetViews>
  <sheetFormatPr defaultColWidth="8" defaultRowHeight="12"/>
  <cols>
    <col min="1" max="1" width="1.5" style="18" customWidth="1"/>
    <col min="2" max="81" width="2.375" style="18" customWidth="1"/>
    <col min="82" max="16384" width="8" style="18"/>
  </cols>
  <sheetData>
    <row r="1" spans="1:38" ht="14.1" customHeight="1">
      <c r="A1" s="3333" t="s">
        <v>1950</v>
      </c>
      <c r="B1" s="3401"/>
      <c r="C1" s="3401"/>
      <c r="D1" s="3401"/>
      <c r="E1" s="3401"/>
      <c r="F1" s="3401"/>
      <c r="G1" s="3401"/>
      <c r="H1" s="3401"/>
      <c r="I1" s="3401"/>
      <c r="J1" s="3401"/>
      <c r="K1" s="3401"/>
      <c r="L1" s="3401"/>
      <c r="M1" s="3401"/>
      <c r="N1" s="3401"/>
      <c r="O1" s="3401"/>
      <c r="P1" s="3401"/>
      <c r="Q1" s="3401"/>
      <c r="R1" s="3401"/>
      <c r="S1" s="3401"/>
      <c r="T1" s="3401"/>
      <c r="U1" s="3401"/>
      <c r="V1" s="3401"/>
      <c r="W1" s="3401"/>
      <c r="X1" s="3401"/>
      <c r="Y1" s="3401"/>
      <c r="Z1" s="3401"/>
      <c r="AA1" s="3401"/>
      <c r="AB1" s="3401"/>
      <c r="AC1" s="3401"/>
      <c r="AD1" s="3401"/>
      <c r="AE1" s="3401"/>
      <c r="AF1" s="3401"/>
      <c r="AG1" s="3401"/>
      <c r="AH1" s="3401"/>
      <c r="AI1" s="3401"/>
      <c r="AJ1" s="3401"/>
      <c r="AK1" s="3401"/>
    </row>
    <row r="2" spans="1:38" ht="5.0999999999999996" customHeight="1" thickBot="1"/>
    <row r="3" spans="1:38" ht="14.1" customHeight="1">
      <c r="A3" s="3334" t="s">
        <v>728</v>
      </c>
      <c r="B3" s="3335"/>
      <c r="C3" s="3335"/>
      <c r="D3" s="3335"/>
      <c r="E3" s="3335"/>
      <c r="F3" s="3335"/>
      <c r="G3" s="3335"/>
      <c r="H3" s="3335"/>
      <c r="I3" s="3335"/>
      <c r="J3" s="3335"/>
      <c r="K3" s="3335"/>
      <c r="L3" s="3335"/>
      <c r="M3" s="3335"/>
      <c r="N3" s="3335"/>
      <c r="O3" s="3335"/>
      <c r="P3" s="3335"/>
      <c r="Q3" s="3335"/>
      <c r="R3" s="3335"/>
      <c r="S3" s="3335"/>
      <c r="T3" s="3335"/>
      <c r="U3" s="3335"/>
      <c r="V3" s="3335"/>
      <c r="W3" s="3335"/>
      <c r="X3" s="3335"/>
      <c r="Y3" s="6068" t="s">
        <v>182</v>
      </c>
      <c r="Z3" s="6069"/>
      <c r="AA3" s="6069"/>
      <c r="AB3" s="6069"/>
      <c r="AC3" s="6069"/>
      <c r="AD3" s="6069"/>
      <c r="AE3" s="6069"/>
      <c r="AF3" s="6069"/>
      <c r="AG3" s="6069"/>
      <c r="AH3" s="6069"/>
      <c r="AI3" s="6069"/>
      <c r="AJ3" s="6069"/>
      <c r="AK3" s="6070"/>
    </row>
    <row r="4" spans="1:38" ht="6.95" customHeight="1">
      <c r="A4" s="44"/>
      <c r="B4" s="84"/>
      <c r="C4" s="84"/>
      <c r="D4" s="84"/>
      <c r="E4" s="84"/>
      <c r="F4" s="84"/>
      <c r="G4" s="84"/>
      <c r="H4" s="84"/>
      <c r="I4" s="84"/>
      <c r="J4" s="84"/>
      <c r="K4" s="84"/>
      <c r="L4" s="84"/>
      <c r="M4" s="84"/>
      <c r="N4" s="84"/>
      <c r="O4" s="84"/>
      <c r="P4" s="84"/>
      <c r="Q4" s="84"/>
      <c r="R4" s="84"/>
      <c r="S4" s="84"/>
      <c r="T4" s="84"/>
      <c r="U4" s="84"/>
      <c r="V4" s="84"/>
      <c r="W4" s="84"/>
      <c r="X4" s="84"/>
      <c r="Y4" s="345"/>
      <c r="Z4" s="346"/>
      <c r="AA4" s="346"/>
      <c r="AB4" s="346"/>
      <c r="AC4" s="346"/>
      <c r="AD4" s="346"/>
      <c r="AE4" s="346"/>
      <c r="AF4" s="346"/>
      <c r="AG4" s="346"/>
      <c r="AH4" s="346"/>
      <c r="AI4" s="346"/>
      <c r="AJ4" s="346"/>
      <c r="AK4" s="347"/>
      <c r="AL4" s="83"/>
    </row>
    <row r="5" spans="1:38" ht="14.1" customHeight="1">
      <c r="A5" s="44"/>
      <c r="B5" s="37" t="s">
        <v>2058</v>
      </c>
      <c r="C5" s="84"/>
      <c r="D5" s="84"/>
      <c r="E5" s="84"/>
      <c r="F5" s="84"/>
      <c r="G5" s="84"/>
      <c r="H5" s="84"/>
      <c r="I5" s="84"/>
      <c r="J5" s="84"/>
      <c r="K5" s="84"/>
      <c r="L5" s="84"/>
      <c r="M5" s="84"/>
      <c r="N5" s="84"/>
      <c r="O5" s="84"/>
      <c r="P5" s="84"/>
      <c r="Q5" s="84"/>
      <c r="R5" s="84"/>
      <c r="S5" s="84"/>
      <c r="T5" s="84"/>
      <c r="U5" s="84"/>
      <c r="V5" s="84"/>
      <c r="W5" s="84"/>
      <c r="X5" s="273"/>
      <c r="Y5" s="346"/>
      <c r="Z5" s="346"/>
      <c r="AA5" s="346"/>
      <c r="AB5" s="346"/>
      <c r="AC5" s="346"/>
      <c r="AD5" s="346"/>
      <c r="AE5" s="346"/>
      <c r="AF5" s="346"/>
      <c r="AG5" s="346"/>
      <c r="AH5" s="346"/>
      <c r="AI5" s="346"/>
      <c r="AJ5" s="346"/>
      <c r="AK5" s="348"/>
      <c r="AL5" s="83"/>
    </row>
    <row r="6" spans="1:38" ht="14.1" customHeight="1">
      <c r="A6" s="3" t="s">
        <v>14</v>
      </c>
      <c r="B6" s="37"/>
      <c r="C6" s="1909"/>
      <c r="D6" s="1909"/>
      <c r="E6" s="1909"/>
      <c r="F6" s="1909"/>
      <c r="G6" s="1909"/>
      <c r="H6" s="1909"/>
      <c r="I6" s="1909"/>
      <c r="J6" s="1909"/>
      <c r="K6" s="1909"/>
      <c r="L6" s="1909"/>
      <c r="M6" s="1909"/>
      <c r="N6" s="1909"/>
      <c r="O6" s="1909"/>
      <c r="P6" s="1909"/>
      <c r="Q6" s="1909"/>
      <c r="R6" s="1909"/>
      <c r="S6" s="1909"/>
      <c r="T6" s="1909"/>
      <c r="U6" s="1909"/>
      <c r="V6" s="1909"/>
      <c r="W6" s="1909"/>
      <c r="X6" s="179"/>
      <c r="Y6" s="1631"/>
      <c r="Z6" s="1631"/>
      <c r="AA6" s="1631"/>
      <c r="AB6" s="1631"/>
      <c r="AC6" s="1631"/>
      <c r="AD6" s="1631"/>
      <c r="AE6" s="1631"/>
      <c r="AF6" s="1631"/>
      <c r="AG6" s="1631"/>
      <c r="AH6" s="1631"/>
      <c r="AI6" s="1631"/>
      <c r="AJ6" s="1631"/>
      <c r="AK6" s="61"/>
      <c r="AL6" s="83"/>
    </row>
    <row r="7" spans="1:38" ht="14.1" customHeight="1">
      <c r="A7" s="3"/>
      <c r="B7" s="692"/>
      <c r="C7" s="1890" t="s">
        <v>1865</v>
      </c>
      <c r="D7" s="37"/>
      <c r="E7" s="182"/>
      <c r="F7" s="37"/>
      <c r="G7" s="1909"/>
      <c r="H7" s="1909"/>
      <c r="I7" s="1909"/>
      <c r="J7" s="1909"/>
      <c r="K7" s="1902"/>
      <c r="L7" s="1902"/>
      <c r="M7" s="1902"/>
      <c r="N7" s="73"/>
      <c r="O7" s="73"/>
      <c r="P7" s="73"/>
      <c r="Q7" s="73"/>
      <c r="R7" s="73"/>
      <c r="S7" s="73"/>
      <c r="T7" s="19"/>
      <c r="U7" s="37"/>
      <c r="V7" s="182"/>
      <c r="W7" s="37"/>
      <c r="X7" s="179"/>
      <c r="Y7" s="1631"/>
      <c r="Z7" s="1631"/>
      <c r="AA7" s="1631"/>
      <c r="AB7" s="167"/>
      <c r="AC7" s="167"/>
      <c r="AD7" s="167"/>
      <c r="AE7" s="73"/>
      <c r="AF7" s="73"/>
      <c r="AG7" s="73"/>
      <c r="AH7" s="73"/>
      <c r="AI7" s="73"/>
      <c r="AJ7" s="73"/>
      <c r="AK7" s="61"/>
      <c r="AL7" s="83"/>
    </row>
    <row r="8" spans="1:38" ht="14.1" customHeight="1">
      <c r="A8" s="3"/>
      <c r="B8" s="692"/>
      <c r="C8" s="19"/>
      <c r="D8" s="37"/>
      <c r="E8" s="1909"/>
      <c r="F8" s="37"/>
      <c r="G8" s="1909"/>
      <c r="H8" s="1909"/>
      <c r="I8" s="1909"/>
      <c r="J8" s="1909"/>
      <c r="K8" s="1909"/>
      <c r="L8" s="1902"/>
      <c r="M8" s="37"/>
      <c r="N8" s="73"/>
      <c r="O8" s="73"/>
      <c r="P8" s="73"/>
      <c r="Q8" s="73"/>
      <c r="R8" s="73"/>
      <c r="S8" s="73"/>
      <c r="T8" s="19"/>
      <c r="U8" s="37"/>
      <c r="V8" s="1909"/>
      <c r="W8" s="37"/>
      <c r="X8" s="179"/>
      <c r="Y8" s="1631"/>
      <c r="Z8" s="1631"/>
      <c r="AA8" s="1631"/>
      <c r="AB8" s="1631"/>
      <c r="AC8" s="167"/>
      <c r="AD8" s="37"/>
      <c r="AE8" s="73"/>
      <c r="AF8" s="73"/>
      <c r="AG8" s="73"/>
      <c r="AH8" s="73"/>
      <c r="AI8" s="73"/>
      <c r="AJ8" s="73"/>
      <c r="AK8" s="61"/>
      <c r="AL8" s="83"/>
    </row>
    <row r="9" spans="1:38" ht="14.1" customHeight="1">
      <c r="A9" s="3"/>
      <c r="B9" s="692"/>
      <c r="C9" s="19"/>
      <c r="D9" s="37" t="s">
        <v>1866</v>
      </c>
      <c r="E9" s="1909"/>
      <c r="F9" s="37"/>
      <c r="G9" s="1909"/>
      <c r="H9" s="1909"/>
      <c r="I9" s="1909"/>
      <c r="J9" s="1916"/>
      <c r="K9" s="1916"/>
      <c r="L9" s="1916"/>
      <c r="M9" s="6079"/>
      <c r="N9" s="6079"/>
      <c r="O9" s="1890"/>
      <c r="P9" s="1890"/>
      <c r="Q9" s="1890"/>
      <c r="R9" s="1916"/>
      <c r="S9" s="1884"/>
      <c r="T9" s="6080"/>
      <c r="U9" s="6080"/>
      <c r="V9" s="1909"/>
      <c r="W9" s="37"/>
      <c r="X9" s="179"/>
      <c r="Y9" s="1631"/>
      <c r="Z9" s="1631"/>
      <c r="AA9" s="6077"/>
      <c r="AB9" s="6077"/>
      <c r="AC9" s="6077"/>
      <c r="AD9" s="6077"/>
      <c r="AE9" s="6077"/>
      <c r="AF9" s="6077"/>
      <c r="AG9" s="6077"/>
      <c r="AH9" s="6077"/>
      <c r="AI9" s="6077"/>
      <c r="AJ9" s="1627"/>
      <c r="AK9" s="61"/>
      <c r="AL9" s="83"/>
    </row>
    <row r="10" spans="1:38" ht="14.1" customHeight="1">
      <c r="A10" s="3"/>
      <c r="B10" s="1638"/>
      <c r="C10" s="19"/>
      <c r="D10" s="4626" t="s">
        <v>1986</v>
      </c>
      <c r="E10" s="4626"/>
      <c r="F10" s="4626"/>
      <c r="G10" s="4626"/>
      <c r="H10" s="4626"/>
      <c r="I10" s="4626"/>
      <c r="J10" s="4626"/>
      <c r="K10" s="4626"/>
      <c r="L10" s="4626"/>
      <c r="M10" s="4626"/>
      <c r="N10" s="4626"/>
      <c r="O10" s="4626"/>
      <c r="P10" s="4626"/>
      <c r="Q10" s="4626"/>
      <c r="R10" s="4626"/>
      <c r="S10" s="4626"/>
      <c r="T10" s="4626"/>
      <c r="U10" s="4626"/>
      <c r="V10" s="4626"/>
      <c r="W10" s="4626"/>
      <c r="X10" s="1629"/>
      <c r="Y10" s="1628"/>
      <c r="Z10" s="1628"/>
      <c r="AA10" s="1628"/>
      <c r="AB10" s="1628"/>
      <c r="AC10" s="1628"/>
      <c r="AD10" s="1628"/>
      <c r="AE10" s="1628"/>
      <c r="AF10" s="1628"/>
      <c r="AG10" s="1628"/>
      <c r="AH10" s="1628"/>
      <c r="AI10" s="1628"/>
      <c r="AJ10" s="1628"/>
      <c r="AK10" s="61"/>
      <c r="AL10" s="83"/>
    </row>
    <row r="11" spans="1:38" ht="17.25" customHeight="1">
      <c r="A11" s="3"/>
      <c r="B11" s="1638"/>
      <c r="C11" s="19"/>
      <c r="D11" s="37"/>
      <c r="E11" s="1909"/>
      <c r="F11" s="37"/>
      <c r="G11" s="1909"/>
      <c r="H11" s="1909"/>
      <c r="I11" s="1909"/>
      <c r="J11" s="1916"/>
      <c r="K11" s="1916"/>
      <c r="L11" s="1916"/>
      <c r="M11" s="6079"/>
      <c r="N11" s="6079"/>
      <c r="O11" s="1890"/>
      <c r="P11" s="1890"/>
      <c r="Q11" s="1890"/>
      <c r="R11" s="1916"/>
      <c r="S11" s="1884"/>
      <c r="T11" s="6080"/>
      <c r="U11" s="6080"/>
      <c r="V11" s="1909"/>
      <c r="W11" s="37"/>
      <c r="X11" s="1629"/>
      <c r="Y11" s="1636"/>
      <c r="Z11" s="1636"/>
      <c r="AA11" s="1636"/>
      <c r="AB11" s="1636"/>
      <c r="AC11" s="1636"/>
      <c r="AD11" s="1636"/>
      <c r="AE11" s="1636"/>
      <c r="AF11" s="1636"/>
      <c r="AG11" s="1636"/>
      <c r="AH11" s="1636"/>
      <c r="AI11" s="1636"/>
      <c r="AJ11" s="1628"/>
      <c r="AK11" s="61"/>
      <c r="AL11" s="83"/>
    </row>
    <row r="12" spans="1:38" ht="14.1" customHeight="1">
      <c r="A12" s="3"/>
      <c r="B12" s="692"/>
      <c r="C12" s="19"/>
      <c r="D12" s="37" t="s">
        <v>1867</v>
      </c>
      <c r="E12" s="1909"/>
      <c r="F12" s="37"/>
      <c r="G12" s="1909"/>
      <c r="H12" s="1909"/>
      <c r="I12" s="1909"/>
      <c r="J12" s="1916"/>
      <c r="K12" s="1916"/>
      <c r="L12" s="1916"/>
      <c r="M12" s="6079"/>
      <c r="N12" s="6079"/>
      <c r="O12" s="1890"/>
      <c r="P12" s="1890"/>
      <c r="Q12" s="1890"/>
      <c r="R12" s="1916"/>
      <c r="S12" s="1884"/>
      <c r="T12" s="6080"/>
      <c r="U12" s="6080"/>
      <c r="V12" s="1909"/>
      <c r="W12" s="37"/>
      <c r="X12" s="179"/>
      <c r="Y12" s="1636"/>
      <c r="Z12" s="1636"/>
      <c r="AA12" s="1636"/>
      <c r="AB12" s="1636"/>
      <c r="AC12" s="1636"/>
      <c r="AD12" s="1636"/>
      <c r="AE12" s="1636"/>
      <c r="AF12" s="1636"/>
      <c r="AG12" s="1636"/>
      <c r="AH12" s="1636"/>
      <c r="AI12" s="1636"/>
      <c r="AJ12" s="318"/>
      <c r="AK12" s="61"/>
      <c r="AL12" s="83"/>
    </row>
    <row r="13" spans="1:38" ht="14.1" customHeight="1">
      <c r="A13" s="3"/>
      <c r="B13" s="692"/>
      <c r="C13" s="1909"/>
      <c r="D13" s="4626" t="s">
        <v>1986</v>
      </c>
      <c r="E13" s="4626"/>
      <c r="F13" s="4626"/>
      <c r="G13" s="4626"/>
      <c r="H13" s="4626"/>
      <c r="I13" s="4626"/>
      <c r="J13" s="4626"/>
      <c r="K13" s="4626"/>
      <c r="L13" s="4626"/>
      <c r="M13" s="4626"/>
      <c r="N13" s="4626"/>
      <c r="O13" s="4626"/>
      <c r="P13" s="4626"/>
      <c r="Q13" s="4626"/>
      <c r="R13" s="4626"/>
      <c r="S13" s="4626"/>
      <c r="T13" s="4626"/>
      <c r="U13" s="4626"/>
      <c r="V13" s="4626"/>
      <c r="W13" s="4626"/>
      <c r="X13" s="179"/>
      <c r="Y13" s="1626"/>
      <c r="Z13" s="1626"/>
      <c r="AA13" s="1626"/>
      <c r="AB13" s="1626"/>
      <c r="AC13" s="1626"/>
      <c r="AD13" s="1626"/>
      <c r="AE13" s="1626"/>
      <c r="AF13" s="1626"/>
      <c r="AG13" s="1626"/>
      <c r="AH13" s="1626"/>
      <c r="AI13" s="1626"/>
      <c r="AJ13" s="318"/>
      <c r="AK13" s="61"/>
      <c r="AL13" s="83"/>
    </row>
    <row r="14" spans="1:38" ht="14.1" customHeight="1">
      <c r="A14" s="3"/>
      <c r="B14" s="692"/>
      <c r="C14" s="691"/>
      <c r="D14" s="1637"/>
      <c r="E14" s="1625"/>
      <c r="F14" s="691"/>
      <c r="G14" s="691"/>
      <c r="H14" s="691"/>
      <c r="I14" s="1467"/>
      <c r="J14" s="1467"/>
      <c r="K14" s="1467"/>
      <c r="L14" s="1467"/>
      <c r="M14" s="1467"/>
      <c r="N14" s="1467"/>
      <c r="O14" s="1467"/>
      <c r="P14" s="1467"/>
      <c r="Q14" s="1467"/>
      <c r="R14" s="1467"/>
      <c r="S14" s="1467"/>
      <c r="T14" s="691"/>
      <c r="U14" s="1637"/>
      <c r="V14" s="58"/>
      <c r="W14" s="1631"/>
      <c r="X14" s="179"/>
      <c r="Y14" s="1631"/>
      <c r="Z14" s="318"/>
      <c r="AA14" s="318"/>
      <c r="AB14" s="318"/>
      <c r="AC14" s="318"/>
      <c r="AD14" s="318"/>
      <c r="AE14" s="318"/>
      <c r="AF14" s="318"/>
      <c r="AG14" s="318"/>
      <c r="AH14" s="318"/>
      <c r="AI14" s="318"/>
      <c r="AJ14" s="318"/>
      <c r="AK14" s="61"/>
      <c r="AL14" s="83"/>
    </row>
    <row r="15" spans="1:38" ht="24.75" customHeight="1">
      <c r="A15" s="3"/>
      <c r="B15" s="1628"/>
      <c r="C15" s="1631"/>
      <c r="D15" s="37"/>
      <c r="E15" s="58"/>
      <c r="F15" s="1631"/>
      <c r="G15" s="1631"/>
      <c r="H15" s="1631"/>
      <c r="I15" s="318"/>
      <c r="J15" s="318"/>
      <c r="K15" s="318"/>
      <c r="L15" s="318"/>
      <c r="M15" s="318"/>
      <c r="N15" s="318"/>
      <c r="O15" s="318"/>
      <c r="P15" s="318"/>
      <c r="Q15" s="318"/>
      <c r="R15" s="318"/>
      <c r="S15" s="318"/>
      <c r="T15" s="1631"/>
      <c r="U15" s="37"/>
      <c r="V15" s="58"/>
      <c r="W15" s="1631"/>
      <c r="X15" s="171"/>
      <c r="Y15" s="1631"/>
      <c r="Z15" s="1631"/>
      <c r="AA15" s="1631"/>
      <c r="AB15" s="1631"/>
      <c r="AC15" s="1631"/>
      <c r="AD15" s="1631"/>
      <c r="AE15" s="6078"/>
      <c r="AF15" s="6078"/>
      <c r="AG15" s="6078"/>
      <c r="AH15" s="6078"/>
      <c r="AI15" s="1631"/>
      <c r="AJ15" s="1631"/>
      <c r="AK15" s="61"/>
      <c r="AL15" s="83"/>
    </row>
    <row r="16" spans="1:38" ht="14.1" customHeight="1">
      <c r="A16" s="3"/>
      <c r="B16" s="1628" t="s">
        <v>2293</v>
      </c>
      <c r="D16" s="1292"/>
      <c r="E16" s="1417"/>
      <c r="G16" s="1417"/>
      <c r="H16" s="1417"/>
      <c r="I16" s="1417"/>
      <c r="J16" s="1417"/>
      <c r="K16" s="1417"/>
      <c r="L16" s="178"/>
      <c r="M16" s="178"/>
      <c r="N16" s="178"/>
      <c r="O16" s="178"/>
      <c r="P16" s="178"/>
      <c r="Q16" s="1417"/>
      <c r="R16" s="1417"/>
      <c r="S16" s="167"/>
      <c r="T16" s="167"/>
      <c r="U16" s="168"/>
      <c r="V16" s="168"/>
      <c r="W16" s="1417"/>
      <c r="X16" s="179"/>
      <c r="Y16" s="278"/>
      <c r="Z16" s="278"/>
      <c r="AA16" s="278"/>
      <c r="AB16" s="278"/>
      <c r="AC16" s="278"/>
      <c r="AD16" s="1264"/>
      <c r="AE16" s="1264"/>
      <c r="AF16" s="1264"/>
      <c r="AG16" s="1264"/>
      <c r="AH16" s="1264"/>
      <c r="AI16" s="279"/>
      <c r="AJ16" s="279"/>
      <c r="AK16" s="1265"/>
      <c r="AL16" s="83"/>
    </row>
    <row r="17" spans="1:38" ht="14.1" customHeight="1">
      <c r="A17" s="3" t="s">
        <v>522</v>
      </c>
      <c r="B17" s="1292"/>
      <c r="C17" s="1417" t="s">
        <v>2292</v>
      </c>
      <c r="D17" s="56"/>
      <c r="E17" s="1292"/>
      <c r="F17" s="1417"/>
      <c r="G17" s="1292"/>
      <c r="H17" s="1292"/>
      <c r="I17" s="1292"/>
      <c r="J17" s="1292"/>
      <c r="K17" s="1292"/>
      <c r="L17" s="1292"/>
      <c r="M17" s="1292"/>
      <c r="N17" s="1292"/>
      <c r="O17" s="1292"/>
      <c r="P17" s="1292"/>
      <c r="Q17" s="1292"/>
      <c r="R17" s="1292"/>
      <c r="S17" s="1292"/>
      <c r="T17" s="1292"/>
      <c r="U17" s="34"/>
      <c r="V17" s="42"/>
      <c r="W17" s="34"/>
      <c r="X17" s="1639"/>
      <c r="Y17" s="1264"/>
      <c r="Z17" s="111"/>
      <c r="AA17" s="111"/>
      <c r="AB17" s="1264"/>
      <c r="AC17" s="1264"/>
      <c r="AD17" s="1264"/>
      <c r="AE17" s="1264"/>
      <c r="AF17" s="1264"/>
      <c r="AG17" s="1264"/>
      <c r="AH17" s="1264"/>
      <c r="AI17" s="1264"/>
      <c r="AJ17" s="1264"/>
      <c r="AK17" s="61"/>
      <c r="AL17" s="83"/>
    </row>
    <row r="18" spans="1:38" ht="14.1" customHeight="1">
      <c r="A18" s="3"/>
      <c r="B18" s="1292"/>
      <c r="C18" s="2600" t="s">
        <v>911</v>
      </c>
      <c r="D18" s="4947"/>
      <c r="E18" s="4947"/>
      <c r="F18" s="4947"/>
      <c r="G18" s="4947"/>
      <c r="H18" s="4947"/>
      <c r="I18" s="4947"/>
      <c r="J18" s="4947"/>
      <c r="K18" s="4947"/>
      <c r="L18" s="4947"/>
      <c r="M18" s="4947"/>
      <c r="N18" s="4947"/>
      <c r="O18" s="4947"/>
      <c r="P18" s="4947"/>
      <c r="Q18" s="4947"/>
      <c r="R18" s="4947"/>
      <c r="S18" s="2601"/>
      <c r="T18" s="2600" t="s">
        <v>912</v>
      </c>
      <c r="U18" s="4947"/>
      <c r="V18" s="4947"/>
      <c r="W18" s="4947"/>
      <c r="X18" s="4947"/>
      <c r="Y18" s="4947"/>
      <c r="Z18" s="4947"/>
      <c r="AA18" s="4947"/>
      <c r="AB18" s="4947"/>
      <c r="AC18" s="4947"/>
      <c r="AD18" s="4947"/>
      <c r="AE18" s="4947"/>
      <c r="AF18" s="4947"/>
      <c r="AG18" s="4947"/>
      <c r="AH18" s="4947"/>
      <c r="AI18" s="4947"/>
      <c r="AJ18" s="2601"/>
      <c r="AK18" s="61"/>
      <c r="AL18" s="83"/>
    </row>
    <row r="19" spans="1:38" ht="14.1" customHeight="1">
      <c r="A19" s="3"/>
      <c r="B19" s="1292"/>
      <c r="C19" s="4760"/>
      <c r="D19" s="4761"/>
      <c r="E19" s="4761"/>
      <c r="F19" s="4761"/>
      <c r="G19" s="4761"/>
      <c r="H19" s="4761"/>
      <c r="I19" s="4761"/>
      <c r="J19" s="4761"/>
      <c r="K19" s="4761"/>
      <c r="L19" s="4761"/>
      <c r="M19" s="4761"/>
      <c r="N19" s="4761"/>
      <c r="O19" s="4761"/>
      <c r="P19" s="4761"/>
      <c r="Q19" s="4761"/>
      <c r="R19" s="4761"/>
      <c r="S19" s="4762"/>
      <c r="T19" s="4760"/>
      <c r="U19" s="4761"/>
      <c r="V19" s="4761"/>
      <c r="W19" s="4761"/>
      <c r="X19" s="4761"/>
      <c r="Y19" s="4761"/>
      <c r="Z19" s="4761"/>
      <c r="AA19" s="4761"/>
      <c r="AB19" s="4761"/>
      <c r="AC19" s="4761"/>
      <c r="AD19" s="4761"/>
      <c r="AE19" s="4761"/>
      <c r="AF19" s="4761"/>
      <c r="AG19" s="4761"/>
      <c r="AH19" s="4761"/>
      <c r="AI19" s="4761"/>
      <c r="AJ19" s="4762"/>
      <c r="AK19" s="320"/>
      <c r="AL19" s="83"/>
    </row>
    <row r="20" spans="1:38" ht="14.1" customHeight="1">
      <c r="A20" s="3"/>
      <c r="B20" s="1292"/>
      <c r="C20" s="4763"/>
      <c r="D20" s="4674"/>
      <c r="E20" s="4674"/>
      <c r="F20" s="4674"/>
      <c r="G20" s="4674"/>
      <c r="H20" s="4674"/>
      <c r="I20" s="4674"/>
      <c r="J20" s="4674"/>
      <c r="K20" s="4674"/>
      <c r="L20" s="4674"/>
      <c r="M20" s="4674"/>
      <c r="N20" s="4674"/>
      <c r="O20" s="4674"/>
      <c r="P20" s="4674"/>
      <c r="Q20" s="4674"/>
      <c r="R20" s="4674"/>
      <c r="S20" s="4764"/>
      <c r="T20" s="4763"/>
      <c r="U20" s="4674"/>
      <c r="V20" s="4674"/>
      <c r="W20" s="4674"/>
      <c r="X20" s="4674"/>
      <c r="Y20" s="4674"/>
      <c r="Z20" s="4674"/>
      <c r="AA20" s="4674"/>
      <c r="AB20" s="4674"/>
      <c r="AC20" s="4674"/>
      <c r="AD20" s="4674"/>
      <c r="AE20" s="4674"/>
      <c r="AF20" s="4674"/>
      <c r="AG20" s="4674"/>
      <c r="AH20" s="4674"/>
      <c r="AI20" s="4674"/>
      <c r="AJ20" s="4764"/>
      <c r="AK20" s="320"/>
      <c r="AL20" s="83"/>
    </row>
    <row r="21" spans="1:38" ht="14.1" customHeight="1">
      <c r="A21" s="3"/>
      <c r="B21" s="1292"/>
      <c r="C21" s="4763"/>
      <c r="D21" s="4674"/>
      <c r="E21" s="4674"/>
      <c r="F21" s="4674"/>
      <c r="G21" s="4674"/>
      <c r="H21" s="4674"/>
      <c r="I21" s="4674"/>
      <c r="J21" s="4674"/>
      <c r="K21" s="4674"/>
      <c r="L21" s="4674"/>
      <c r="M21" s="4674"/>
      <c r="N21" s="4674"/>
      <c r="O21" s="4674"/>
      <c r="P21" s="4674"/>
      <c r="Q21" s="4674"/>
      <c r="R21" s="4674"/>
      <c r="S21" s="4764"/>
      <c r="T21" s="4763"/>
      <c r="U21" s="4674"/>
      <c r="V21" s="4674"/>
      <c r="W21" s="4674"/>
      <c r="X21" s="4674"/>
      <c r="Y21" s="4674"/>
      <c r="Z21" s="4674"/>
      <c r="AA21" s="4674"/>
      <c r="AB21" s="4674"/>
      <c r="AC21" s="4674"/>
      <c r="AD21" s="4674"/>
      <c r="AE21" s="4674"/>
      <c r="AF21" s="4674"/>
      <c r="AG21" s="4674"/>
      <c r="AH21" s="4674"/>
      <c r="AI21" s="4674"/>
      <c r="AJ21" s="4764"/>
      <c r="AK21" s="320"/>
      <c r="AL21" s="83"/>
    </row>
    <row r="22" spans="1:38" ht="14.1" customHeight="1">
      <c r="A22" s="3"/>
      <c r="B22" s="1292"/>
      <c r="C22" s="4763"/>
      <c r="D22" s="4674"/>
      <c r="E22" s="4674"/>
      <c r="F22" s="4674"/>
      <c r="G22" s="4674"/>
      <c r="H22" s="4674"/>
      <c r="I22" s="4674"/>
      <c r="J22" s="4674"/>
      <c r="K22" s="4674"/>
      <c r="L22" s="4674"/>
      <c r="M22" s="4674"/>
      <c r="N22" s="4674"/>
      <c r="O22" s="4674"/>
      <c r="P22" s="4674"/>
      <c r="Q22" s="4674"/>
      <c r="R22" s="4674"/>
      <c r="S22" s="4764"/>
      <c r="T22" s="4763"/>
      <c r="U22" s="4674"/>
      <c r="V22" s="4674"/>
      <c r="W22" s="4674"/>
      <c r="X22" s="4674"/>
      <c r="Y22" s="4674"/>
      <c r="Z22" s="4674"/>
      <c r="AA22" s="4674"/>
      <c r="AB22" s="4674"/>
      <c r="AC22" s="4674"/>
      <c r="AD22" s="4674"/>
      <c r="AE22" s="4674"/>
      <c r="AF22" s="4674"/>
      <c r="AG22" s="4674"/>
      <c r="AH22" s="4674"/>
      <c r="AI22" s="4674"/>
      <c r="AJ22" s="4764"/>
      <c r="AK22" s="320"/>
      <c r="AL22" s="83"/>
    </row>
    <row r="23" spans="1:38" ht="14.1" customHeight="1">
      <c r="A23" s="3"/>
      <c r="B23" s="1292"/>
      <c r="C23" s="4765"/>
      <c r="D23" s="4766"/>
      <c r="E23" s="4766"/>
      <c r="F23" s="4766"/>
      <c r="G23" s="4766"/>
      <c r="H23" s="4766"/>
      <c r="I23" s="4766"/>
      <c r="J23" s="4766"/>
      <c r="K23" s="4766"/>
      <c r="L23" s="4766"/>
      <c r="M23" s="4766"/>
      <c r="N23" s="4766"/>
      <c r="O23" s="4766"/>
      <c r="P23" s="4766"/>
      <c r="Q23" s="4766"/>
      <c r="R23" s="4766"/>
      <c r="S23" s="4767"/>
      <c r="T23" s="4765"/>
      <c r="U23" s="4766"/>
      <c r="V23" s="4766"/>
      <c r="W23" s="4766"/>
      <c r="X23" s="4766"/>
      <c r="Y23" s="4766"/>
      <c r="Z23" s="4766"/>
      <c r="AA23" s="4766"/>
      <c r="AB23" s="4766"/>
      <c r="AC23" s="4766"/>
      <c r="AD23" s="4766"/>
      <c r="AE23" s="4766"/>
      <c r="AF23" s="4766"/>
      <c r="AG23" s="4766"/>
      <c r="AH23" s="4766"/>
      <c r="AI23" s="4766"/>
      <c r="AJ23" s="4767"/>
      <c r="AK23" s="320"/>
      <c r="AL23" s="83"/>
    </row>
    <row r="24" spans="1:38" ht="14.1" customHeight="1">
      <c r="A24" s="3"/>
      <c r="B24" s="1292"/>
      <c r="C24" s="1305"/>
      <c r="D24" s="1305"/>
      <c r="E24" s="1305"/>
      <c r="F24" s="1305"/>
      <c r="G24" s="1305"/>
      <c r="H24" s="1305"/>
      <c r="I24" s="1305"/>
      <c r="J24" s="1305"/>
      <c r="K24" s="1305"/>
      <c r="L24" s="1305"/>
      <c r="M24" s="1305"/>
      <c r="N24" s="1305"/>
      <c r="O24" s="1305"/>
      <c r="P24" s="1305"/>
      <c r="Q24" s="1305"/>
      <c r="R24" s="1305"/>
      <c r="S24" s="1305"/>
      <c r="T24" s="1305"/>
      <c r="U24" s="1305"/>
      <c r="V24" s="1305"/>
      <c r="W24" s="1305"/>
      <c r="X24" s="2340"/>
      <c r="Y24" s="1264"/>
      <c r="Z24" s="278"/>
      <c r="AA24" s="111"/>
      <c r="AB24" s="6085"/>
      <c r="AC24" s="6085"/>
      <c r="AD24" s="278"/>
      <c r="AE24" s="278"/>
      <c r="AF24" s="278"/>
      <c r="AG24" s="278"/>
      <c r="AH24" s="278"/>
      <c r="AI24" s="278"/>
      <c r="AJ24" s="278"/>
      <c r="AK24" s="63"/>
      <c r="AL24" s="83"/>
    </row>
    <row r="25" spans="1:38" ht="14.1" customHeight="1">
      <c r="A25" s="3" t="s">
        <v>522</v>
      </c>
      <c r="B25" s="1292" t="s">
        <v>1308</v>
      </c>
      <c r="C25" s="56"/>
      <c r="D25" s="1292"/>
      <c r="E25" s="1292"/>
      <c r="F25" s="1417"/>
      <c r="G25" s="1417"/>
      <c r="H25" s="1417"/>
      <c r="I25" s="1417"/>
      <c r="J25" s="1292"/>
      <c r="K25" s="1417"/>
      <c r="L25" s="1417"/>
      <c r="M25" s="1417"/>
      <c r="N25" s="1417"/>
      <c r="O25" s="56"/>
      <c r="P25" s="1417"/>
      <c r="Q25" s="1417"/>
      <c r="R25" s="1417"/>
      <c r="S25" s="1417"/>
      <c r="T25" s="1417"/>
      <c r="U25" s="1417"/>
      <c r="V25" s="1417"/>
      <c r="W25" s="1417"/>
      <c r="X25" s="1292"/>
      <c r="Y25" s="758"/>
      <c r="Z25" s="1264"/>
      <c r="AA25" s="278"/>
      <c r="AB25" s="278"/>
      <c r="AC25" s="278"/>
      <c r="AD25" s="278"/>
      <c r="AE25" s="278"/>
      <c r="AF25" s="278"/>
      <c r="AG25" s="278"/>
      <c r="AH25" s="278"/>
      <c r="AI25" s="278"/>
      <c r="AJ25" s="278"/>
      <c r="AK25" s="61"/>
      <c r="AL25" s="83"/>
    </row>
    <row r="26" spans="1:38" ht="14.1" customHeight="1">
      <c r="A26" s="3"/>
      <c r="B26" s="1417"/>
      <c r="C26" s="56"/>
      <c r="H26" s="183" t="s">
        <v>523</v>
      </c>
      <c r="I26" s="133"/>
      <c r="J26" s="531"/>
      <c r="K26" s="4966"/>
      <c r="L26" s="4966"/>
      <c r="M26" s="531" t="s">
        <v>154</v>
      </c>
      <c r="N26" s="4966"/>
      <c r="O26" s="4966"/>
      <c r="P26" s="531" t="s">
        <v>130</v>
      </c>
      <c r="Q26" s="4966"/>
      <c r="R26" s="4966"/>
      <c r="S26" s="531" t="s">
        <v>2093</v>
      </c>
      <c r="T26" s="49"/>
      <c r="U26" s="1264"/>
      <c r="V26" s="1264"/>
      <c r="W26" s="1264"/>
      <c r="Y26" s="758"/>
      <c r="Z26" s="65"/>
      <c r="AA26" s="278"/>
      <c r="AB26" s="1264"/>
      <c r="AC26" s="1264"/>
      <c r="AD26" s="1264"/>
      <c r="AE26" s="1264"/>
      <c r="AF26" s="1264"/>
      <c r="AG26" s="1264"/>
      <c r="AH26" s="1264"/>
      <c r="AI26" s="1264"/>
      <c r="AJ26" s="1264"/>
      <c r="AK26" s="61"/>
      <c r="AL26" s="83"/>
    </row>
    <row r="27" spans="1:38" ht="14.1" customHeight="1">
      <c r="A27" s="3"/>
      <c r="B27" s="1417" t="s">
        <v>640</v>
      </c>
      <c r="D27" s="37"/>
      <c r="E27" s="37"/>
      <c r="F27" s="37"/>
      <c r="G27" s="37"/>
      <c r="H27" s="1292"/>
      <c r="I27" s="1292"/>
      <c r="J27" s="1292"/>
      <c r="K27" s="1417"/>
      <c r="L27" s="1417"/>
      <c r="M27" s="1417"/>
      <c r="N27" s="1417"/>
      <c r="O27" s="1417"/>
      <c r="P27" s="37"/>
      <c r="Q27" s="37"/>
      <c r="R27" s="37"/>
      <c r="S27" s="43"/>
      <c r="T27" s="43"/>
      <c r="U27" s="49"/>
      <c r="V27" s="49"/>
      <c r="W27" s="1292"/>
      <c r="X27" s="171"/>
      <c r="Y27" s="758"/>
      <c r="Z27" s="278"/>
      <c r="AA27" s="278"/>
      <c r="AB27" s="1264"/>
      <c r="AC27" s="278"/>
      <c r="AD27" s="278"/>
      <c r="AE27" s="278"/>
      <c r="AF27" s="278"/>
      <c r="AG27" s="278"/>
      <c r="AH27" s="278"/>
      <c r="AI27" s="278"/>
      <c r="AJ27" s="278"/>
      <c r="AK27" s="61"/>
      <c r="AL27" s="83"/>
    </row>
    <row r="28" spans="1:38" ht="21.75" customHeight="1">
      <c r="A28" s="3"/>
      <c r="B28" s="1417" t="s">
        <v>909</v>
      </c>
      <c r="D28" s="1417"/>
      <c r="E28" s="1292"/>
      <c r="F28" s="1292"/>
      <c r="G28" s="1292"/>
      <c r="H28" s="1292"/>
      <c r="I28" s="1292"/>
      <c r="J28" s="1292"/>
      <c r="K28" s="1292"/>
      <c r="L28" s="1292"/>
      <c r="M28" s="1292"/>
      <c r="N28" s="1292"/>
      <c r="O28" s="1292"/>
      <c r="P28" s="1292"/>
      <c r="Q28" s="1409"/>
      <c r="R28" s="1409"/>
      <c r="S28" s="5"/>
      <c r="T28" s="1407"/>
      <c r="U28" s="1407"/>
      <c r="V28" s="1292"/>
      <c r="W28" s="1292"/>
      <c r="X28" s="1293"/>
      <c r="Y28" s="758"/>
      <c r="Z28" s="1264"/>
      <c r="AA28" s="1292"/>
      <c r="AB28" s="1409"/>
      <c r="AC28" s="1409"/>
      <c r="AD28" s="5"/>
      <c r="AE28" s="1407"/>
      <c r="AF28" s="1407"/>
      <c r="AG28" s="1292"/>
      <c r="AH28" s="1292"/>
      <c r="AI28" s="1292"/>
      <c r="AJ28" s="279"/>
      <c r="AK28" s="61"/>
      <c r="AL28" s="83"/>
    </row>
    <row r="29" spans="1:38" ht="14.1" customHeight="1">
      <c r="A29" s="3"/>
      <c r="B29" s="1292"/>
      <c r="C29" s="6071" t="s">
        <v>907</v>
      </c>
      <c r="D29" s="6072"/>
      <c r="E29" s="6072"/>
      <c r="F29" s="6072"/>
      <c r="G29" s="6072"/>
      <c r="H29" s="6072"/>
      <c r="I29" s="6072"/>
      <c r="J29" s="6072"/>
      <c r="K29" s="6072"/>
      <c r="L29" s="6072"/>
      <c r="M29" s="6072"/>
      <c r="N29" s="6072"/>
      <c r="O29" s="6072"/>
      <c r="P29" s="6072"/>
      <c r="Q29" s="6072"/>
      <c r="R29" s="6072"/>
      <c r="S29" s="6073"/>
      <c r="T29" s="6071" t="s">
        <v>908</v>
      </c>
      <c r="U29" s="6072"/>
      <c r="V29" s="6072"/>
      <c r="W29" s="6072"/>
      <c r="X29" s="6072"/>
      <c r="Y29" s="6072"/>
      <c r="Z29" s="6072"/>
      <c r="AA29" s="6072"/>
      <c r="AB29" s="6072"/>
      <c r="AC29" s="6072"/>
      <c r="AD29" s="6072"/>
      <c r="AE29" s="6072"/>
      <c r="AF29" s="6072"/>
      <c r="AG29" s="6072"/>
      <c r="AH29" s="6072"/>
      <c r="AI29" s="6072"/>
      <c r="AJ29" s="6073"/>
      <c r="AK29" s="61"/>
      <c r="AL29" s="83"/>
    </row>
    <row r="30" spans="1:38" ht="14.1" customHeight="1">
      <c r="A30" s="3"/>
      <c r="B30" s="56"/>
      <c r="C30" s="6074"/>
      <c r="D30" s="6075"/>
      <c r="E30" s="6075"/>
      <c r="F30" s="6075"/>
      <c r="G30" s="6075"/>
      <c r="H30" s="6075"/>
      <c r="I30" s="6075"/>
      <c r="J30" s="6075"/>
      <c r="K30" s="6075"/>
      <c r="L30" s="6075"/>
      <c r="M30" s="6075"/>
      <c r="N30" s="6075"/>
      <c r="O30" s="6075"/>
      <c r="P30" s="6075"/>
      <c r="Q30" s="6075"/>
      <c r="R30" s="6075"/>
      <c r="S30" s="6076"/>
      <c r="T30" s="6074"/>
      <c r="U30" s="6075"/>
      <c r="V30" s="6075"/>
      <c r="W30" s="6075"/>
      <c r="X30" s="6075"/>
      <c r="Y30" s="6075"/>
      <c r="Z30" s="6075"/>
      <c r="AA30" s="6075"/>
      <c r="AB30" s="6075"/>
      <c r="AC30" s="6075"/>
      <c r="AD30" s="6075"/>
      <c r="AE30" s="6075"/>
      <c r="AF30" s="6075"/>
      <c r="AG30" s="6075"/>
      <c r="AH30" s="6075"/>
      <c r="AI30" s="6075"/>
      <c r="AJ30" s="6076"/>
      <c r="AK30" s="61"/>
      <c r="AL30" s="83"/>
    </row>
    <row r="31" spans="1:38" ht="14.1" customHeight="1">
      <c r="A31" s="3"/>
      <c r="B31" s="56"/>
      <c r="C31" s="6028"/>
      <c r="D31" s="4823"/>
      <c r="E31" s="4823"/>
      <c r="F31" s="4823"/>
      <c r="G31" s="4823"/>
      <c r="H31" s="4823"/>
      <c r="I31" s="4823"/>
      <c r="J31" s="4823"/>
      <c r="K31" s="4823"/>
      <c r="L31" s="4823"/>
      <c r="M31" s="4823"/>
      <c r="N31" s="4823"/>
      <c r="O31" s="4823"/>
      <c r="P31" s="4823"/>
      <c r="Q31" s="4823"/>
      <c r="R31" s="4823"/>
      <c r="S31" s="6029"/>
      <c r="T31" s="6028"/>
      <c r="U31" s="4823"/>
      <c r="V31" s="4823"/>
      <c r="W31" s="4823"/>
      <c r="X31" s="4823"/>
      <c r="Y31" s="4823"/>
      <c r="Z31" s="4823"/>
      <c r="AA31" s="4823"/>
      <c r="AB31" s="4823"/>
      <c r="AC31" s="4823"/>
      <c r="AD31" s="4823"/>
      <c r="AE31" s="4823"/>
      <c r="AF31" s="4823"/>
      <c r="AG31" s="4823"/>
      <c r="AH31" s="4823"/>
      <c r="AI31" s="4823"/>
      <c r="AJ31" s="6029"/>
      <c r="AK31" s="61"/>
      <c r="AL31" s="83"/>
    </row>
    <row r="32" spans="1:38" ht="14.1" customHeight="1">
      <c r="A32" s="3"/>
      <c r="B32" s="56"/>
      <c r="C32" s="6028"/>
      <c r="D32" s="4823"/>
      <c r="E32" s="4823"/>
      <c r="F32" s="4823"/>
      <c r="G32" s="4823"/>
      <c r="H32" s="4823"/>
      <c r="I32" s="4823"/>
      <c r="J32" s="4823"/>
      <c r="K32" s="4823"/>
      <c r="L32" s="4823"/>
      <c r="M32" s="4823"/>
      <c r="N32" s="4823"/>
      <c r="O32" s="4823"/>
      <c r="P32" s="4823"/>
      <c r="Q32" s="4823"/>
      <c r="R32" s="4823"/>
      <c r="S32" s="6029"/>
      <c r="T32" s="6028"/>
      <c r="U32" s="4823"/>
      <c r="V32" s="4823"/>
      <c r="W32" s="4823"/>
      <c r="X32" s="4823"/>
      <c r="Y32" s="4823"/>
      <c r="Z32" s="4823"/>
      <c r="AA32" s="4823"/>
      <c r="AB32" s="4823"/>
      <c r="AC32" s="4823"/>
      <c r="AD32" s="4823"/>
      <c r="AE32" s="4823"/>
      <c r="AF32" s="4823"/>
      <c r="AG32" s="4823"/>
      <c r="AH32" s="4823"/>
      <c r="AI32" s="4823"/>
      <c r="AJ32" s="6029"/>
      <c r="AK32" s="61"/>
      <c r="AL32" s="83"/>
    </row>
    <row r="33" spans="1:53" ht="14.1" customHeight="1">
      <c r="A33" s="3"/>
      <c r="B33" s="56"/>
      <c r="C33" s="6030"/>
      <c r="D33" s="6031"/>
      <c r="E33" s="6031"/>
      <c r="F33" s="6031"/>
      <c r="G33" s="6031"/>
      <c r="H33" s="6031"/>
      <c r="I33" s="6031"/>
      <c r="J33" s="6031"/>
      <c r="K33" s="6031"/>
      <c r="L33" s="6031"/>
      <c r="M33" s="6031"/>
      <c r="N33" s="6031"/>
      <c r="O33" s="6031"/>
      <c r="P33" s="6031"/>
      <c r="Q33" s="6031"/>
      <c r="R33" s="6031"/>
      <c r="S33" s="6032"/>
      <c r="T33" s="6030"/>
      <c r="U33" s="6031"/>
      <c r="V33" s="6031"/>
      <c r="W33" s="6031"/>
      <c r="X33" s="6031"/>
      <c r="Y33" s="6031"/>
      <c r="Z33" s="6031"/>
      <c r="AA33" s="6031"/>
      <c r="AB33" s="6031"/>
      <c r="AC33" s="6031"/>
      <c r="AD33" s="6031"/>
      <c r="AE33" s="6031"/>
      <c r="AF33" s="6031"/>
      <c r="AG33" s="6031"/>
      <c r="AH33" s="6031"/>
      <c r="AI33" s="6031"/>
      <c r="AJ33" s="6032"/>
      <c r="AK33" s="61"/>
      <c r="AL33" s="83"/>
    </row>
    <row r="34" spans="1:53" ht="14.1" customHeight="1">
      <c r="A34" s="3"/>
      <c r="B34" s="1292"/>
      <c r="D34" s="1292"/>
      <c r="E34" s="1292"/>
      <c r="F34" s="1292"/>
      <c r="G34" s="1292"/>
      <c r="H34" s="1417"/>
      <c r="I34" s="1292"/>
      <c r="J34" s="1292"/>
      <c r="K34" s="1417"/>
      <c r="L34" s="1417"/>
      <c r="M34" s="1417"/>
      <c r="N34" s="34"/>
      <c r="O34" s="34"/>
      <c r="P34" s="34"/>
      <c r="Q34" s="1292"/>
      <c r="R34" s="56"/>
      <c r="S34" s="3402"/>
      <c r="T34" s="3402"/>
      <c r="U34" s="42"/>
      <c r="V34" s="34"/>
      <c r="W34" s="1262"/>
      <c r="X34" s="275"/>
      <c r="Y34" s="145"/>
      <c r="AK34" s="126"/>
      <c r="AL34" s="83"/>
    </row>
    <row r="35" spans="1:53" ht="14.1" customHeight="1">
      <c r="A35" s="45" t="s">
        <v>524</v>
      </c>
      <c r="B35" s="37" t="s">
        <v>1309</v>
      </c>
      <c r="C35" s="40"/>
      <c r="D35" s="40"/>
      <c r="E35" s="40"/>
      <c r="F35" s="40"/>
      <c r="G35" s="40"/>
      <c r="H35" s="40"/>
      <c r="I35" s="40"/>
      <c r="J35" s="40"/>
      <c r="K35" s="40"/>
      <c r="L35" s="40"/>
      <c r="M35" s="40"/>
      <c r="N35" s="40"/>
      <c r="O35" s="40"/>
      <c r="P35" s="40"/>
      <c r="Q35" s="40"/>
      <c r="R35" s="40"/>
      <c r="S35" s="40"/>
      <c r="T35" s="1292"/>
      <c r="U35" s="1292"/>
      <c r="V35" s="1292"/>
      <c r="W35" s="1292"/>
      <c r="X35" s="1293"/>
      <c r="Y35" s="145"/>
      <c r="AK35" s="126"/>
      <c r="AL35" s="83"/>
    </row>
    <row r="36" spans="1:53" ht="14.1" customHeight="1">
      <c r="A36" s="3"/>
      <c r="B36" s="56"/>
      <c r="C36" s="6071" t="s">
        <v>913</v>
      </c>
      <c r="D36" s="6072"/>
      <c r="E36" s="6072"/>
      <c r="F36" s="6072"/>
      <c r="G36" s="6072"/>
      <c r="H36" s="6072"/>
      <c r="I36" s="6072"/>
      <c r="J36" s="6072"/>
      <c r="K36" s="6072"/>
      <c r="L36" s="6072"/>
      <c r="M36" s="6072"/>
      <c r="N36" s="6072"/>
      <c r="O36" s="6072"/>
      <c r="P36" s="6072"/>
      <c r="Q36" s="6072"/>
      <c r="R36" s="6072"/>
      <c r="S36" s="6073"/>
      <c r="T36" s="6071" t="s">
        <v>1317</v>
      </c>
      <c r="U36" s="6072"/>
      <c r="V36" s="6072"/>
      <c r="W36" s="6072"/>
      <c r="X36" s="6072"/>
      <c r="Y36" s="6072"/>
      <c r="Z36" s="6072"/>
      <c r="AA36" s="6072"/>
      <c r="AB36" s="6072"/>
      <c r="AC36" s="6072"/>
      <c r="AD36" s="6072"/>
      <c r="AE36" s="6072"/>
      <c r="AF36" s="6072"/>
      <c r="AG36" s="6072"/>
      <c r="AH36" s="6072"/>
      <c r="AI36" s="6072"/>
      <c r="AJ36" s="6073"/>
      <c r="AK36" s="1303"/>
      <c r="AL36" s="83"/>
    </row>
    <row r="37" spans="1:53" ht="14.1" customHeight="1">
      <c r="A37" s="3"/>
      <c r="B37" s="1292"/>
      <c r="C37" s="6074"/>
      <c r="D37" s="6075"/>
      <c r="E37" s="6075"/>
      <c r="F37" s="6075"/>
      <c r="G37" s="6075"/>
      <c r="H37" s="6075"/>
      <c r="I37" s="6075"/>
      <c r="J37" s="6075"/>
      <c r="K37" s="6075"/>
      <c r="L37" s="6075"/>
      <c r="M37" s="6075"/>
      <c r="N37" s="6075"/>
      <c r="O37" s="6075"/>
      <c r="P37" s="6075"/>
      <c r="Q37" s="6075"/>
      <c r="R37" s="6075"/>
      <c r="S37" s="6076"/>
      <c r="T37" s="6074"/>
      <c r="U37" s="6075"/>
      <c r="V37" s="6075"/>
      <c r="W37" s="6075"/>
      <c r="X37" s="6075"/>
      <c r="Y37" s="6075"/>
      <c r="Z37" s="6075"/>
      <c r="AA37" s="6075"/>
      <c r="AB37" s="6075"/>
      <c r="AC37" s="6075"/>
      <c r="AD37" s="6075"/>
      <c r="AE37" s="6075"/>
      <c r="AF37" s="6075"/>
      <c r="AG37" s="6075"/>
      <c r="AH37" s="6075"/>
      <c r="AI37" s="6075"/>
      <c r="AJ37" s="6076"/>
      <c r="AK37" s="1303"/>
      <c r="AL37" s="83"/>
      <c r="AN37" s="37"/>
      <c r="AO37" s="37"/>
      <c r="AP37" s="37"/>
      <c r="AQ37" s="189"/>
      <c r="AR37" s="189"/>
      <c r="AS37" s="189"/>
      <c r="AT37" s="189"/>
      <c r="AU37" s="189"/>
      <c r="AV37" s="189"/>
      <c r="AW37" s="189"/>
      <c r="AX37" s="189"/>
      <c r="AY37" s="189"/>
      <c r="AZ37" s="189"/>
      <c r="BA37" s="189"/>
    </row>
    <row r="38" spans="1:53" ht="14.1" customHeight="1">
      <c r="A38" s="3"/>
      <c r="B38" s="1292"/>
      <c r="C38" s="6028"/>
      <c r="D38" s="4823"/>
      <c r="E38" s="4823"/>
      <c r="F38" s="4823"/>
      <c r="G38" s="4823"/>
      <c r="H38" s="4823"/>
      <c r="I38" s="4823"/>
      <c r="J38" s="4823"/>
      <c r="K38" s="4823"/>
      <c r="L38" s="4823"/>
      <c r="M38" s="4823"/>
      <c r="N38" s="4823"/>
      <c r="O38" s="4823"/>
      <c r="P38" s="4823"/>
      <c r="Q38" s="4823"/>
      <c r="R38" s="4823"/>
      <c r="S38" s="6029"/>
      <c r="T38" s="6028"/>
      <c r="U38" s="4823"/>
      <c r="V38" s="4823"/>
      <c r="W38" s="4823"/>
      <c r="X38" s="4823"/>
      <c r="Y38" s="4823"/>
      <c r="Z38" s="4823"/>
      <c r="AA38" s="4823"/>
      <c r="AB38" s="4823"/>
      <c r="AC38" s="4823"/>
      <c r="AD38" s="4823"/>
      <c r="AE38" s="4823"/>
      <c r="AF38" s="4823"/>
      <c r="AG38" s="4823"/>
      <c r="AH38" s="4823"/>
      <c r="AI38" s="4823"/>
      <c r="AJ38" s="6029"/>
      <c r="AK38" s="1303"/>
      <c r="AL38" s="83"/>
      <c r="AN38" s="37"/>
      <c r="AO38" s="1285"/>
      <c r="AP38" s="132"/>
      <c r="AQ38" s="189"/>
      <c r="AR38" s="189"/>
      <c r="AS38" s="189"/>
      <c r="AT38" s="189"/>
      <c r="AU38" s="189"/>
      <c r="AV38" s="189"/>
      <c r="AW38" s="189"/>
      <c r="AX38" s="189"/>
      <c r="AY38" s="189"/>
      <c r="AZ38" s="189"/>
      <c r="BA38" s="189"/>
    </row>
    <row r="39" spans="1:53" ht="14.1" customHeight="1">
      <c r="A39" s="3"/>
      <c r="B39" s="1292"/>
      <c r="C39" s="6028"/>
      <c r="D39" s="4823"/>
      <c r="E39" s="4823"/>
      <c r="F39" s="4823"/>
      <c r="G39" s="4823"/>
      <c r="H39" s="4823"/>
      <c r="I39" s="4823"/>
      <c r="J39" s="4823"/>
      <c r="K39" s="4823"/>
      <c r="L39" s="4823"/>
      <c r="M39" s="4823"/>
      <c r="N39" s="4823"/>
      <c r="O39" s="4823"/>
      <c r="P39" s="4823"/>
      <c r="Q39" s="4823"/>
      <c r="R39" s="4823"/>
      <c r="S39" s="6029"/>
      <c r="T39" s="6028"/>
      <c r="U39" s="4823"/>
      <c r="V39" s="4823"/>
      <c r="W39" s="4823"/>
      <c r="X39" s="4823"/>
      <c r="Y39" s="4823"/>
      <c r="Z39" s="4823"/>
      <c r="AA39" s="4823"/>
      <c r="AB39" s="4823"/>
      <c r="AC39" s="4823"/>
      <c r="AD39" s="4823"/>
      <c r="AE39" s="4823"/>
      <c r="AF39" s="4823"/>
      <c r="AG39" s="4823"/>
      <c r="AH39" s="4823"/>
      <c r="AI39" s="4823"/>
      <c r="AJ39" s="6029"/>
      <c r="AK39" s="1303"/>
      <c r="AL39" s="83"/>
      <c r="AN39" s="37"/>
      <c r="AO39" s="1285"/>
      <c r="AP39" s="132"/>
      <c r="AQ39" s="189"/>
      <c r="AR39" s="189"/>
      <c r="AS39" s="189"/>
      <c r="AT39" s="189"/>
      <c r="AU39" s="189"/>
      <c r="AV39" s="189"/>
      <c r="AW39" s="189"/>
      <c r="AX39" s="189"/>
      <c r="AY39" s="189"/>
      <c r="AZ39" s="189"/>
      <c r="BA39" s="189"/>
    </row>
    <row r="40" spans="1:53" ht="14.1" customHeight="1">
      <c r="A40" s="3"/>
      <c r="B40" s="37"/>
      <c r="C40" s="6028"/>
      <c r="D40" s="4823"/>
      <c r="E40" s="4823"/>
      <c r="F40" s="4823"/>
      <c r="G40" s="4823"/>
      <c r="H40" s="4823"/>
      <c r="I40" s="4823"/>
      <c r="J40" s="4823"/>
      <c r="K40" s="4823"/>
      <c r="L40" s="4823"/>
      <c r="M40" s="4823"/>
      <c r="N40" s="4823"/>
      <c r="O40" s="4823"/>
      <c r="P40" s="4823"/>
      <c r="Q40" s="4823"/>
      <c r="R40" s="4823"/>
      <c r="S40" s="6029"/>
      <c r="T40" s="6028"/>
      <c r="U40" s="4823"/>
      <c r="V40" s="4823"/>
      <c r="W40" s="4823"/>
      <c r="X40" s="4823"/>
      <c r="Y40" s="4823"/>
      <c r="Z40" s="4823"/>
      <c r="AA40" s="4823"/>
      <c r="AB40" s="4823"/>
      <c r="AC40" s="4823"/>
      <c r="AD40" s="4823"/>
      <c r="AE40" s="4823"/>
      <c r="AF40" s="4823"/>
      <c r="AG40" s="4823"/>
      <c r="AH40" s="4823"/>
      <c r="AI40" s="4823"/>
      <c r="AJ40" s="6029"/>
      <c r="AK40" s="1303"/>
      <c r="AL40" s="83"/>
      <c r="AN40" s="37"/>
      <c r="AO40" s="1264" t="s">
        <v>526</v>
      </c>
      <c r="AP40" s="189"/>
      <c r="AQ40" s="189"/>
      <c r="AR40" s="189"/>
      <c r="AS40" s="189"/>
      <c r="AT40" s="189"/>
      <c r="AU40" s="189"/>
      <c r="AV40" s="189"/>
      <c r="AW40" s="189"/>
      <c r="AX40" s="189"/>
      <c r="AY40" s="189"/>
      <c r="AZ40" s="189"/>
      <c r="BA40" s="189"/>
    </row>
    <row r="41" spans="1:53" ht="14.1" customHeight="1">
      <c r="A41" s="3"/>
      <c r="C41" s="6030"/>
      <c r="D41" s="6031"/>
      <c r="E41" s="6031"/>
      <c r="F41" s="6031"/>
      <c r="G41" s="6031"/>
      <c r="H41" s="6031"/>
      <c r="I41" s="6031"/>
      <c r="J41" s="6031"/>
      <c r="K41" s="6031"/>
      <c r="L41" s="6031"/>
      <c r="M41" s="6031"/>
      <c r="N41" s="6031"/>
      <c r="O41" s="6031"/>
      <c r="P41" s="6031"/>
      <c r="Q41" s="6031"/>
      <c r="R41" s="6031"/>
      <c r="S41" s="6032"/>
      <c r="T41" s="6030"/>
      <c r="U41" s="6031"/>
      <c r="V41" s="6031"/>
      <c r="W41" s="6031"/>
      <c r="X41" s="6031"/>
      <c r="Y41" s="6031"/>
      <c r="Z41" s="6031"/>
      <c r="AA41" s="6031"/>
      <c r="AB41" s="6031"/>
      <c r="AC41" s="6031"/>
      <c r="AD41" s="6031"/>
      <c r="AE41" s="6031"/>
      <c r="AF41" s="6031"/>
      <c r="AG41" s="6031"/>
      <c r="AH41" s="6031"/>
      <c r="AI41" s="6031"/>
      <c r="AJ41" s="6032"/>
      <c r="AK41" s="1303"/>
      <c r="AL41" s="83"/>
      <c r="AN41" s="56"/>
      <c r="AP41" s="189"/>
      <c r="AQ41" s="189"/>
      <c r="AR41" s="189"/>
      <c r="AS41" s="189"/>
      <c r="AT41" s="189"/>
      <c r="AU41" s="189"/>
      <c r="AV41" s="189"/>
      <c r="AW41" s="189"/>
      <c r="AX41" s="189"/>
      <c r="AY41" s="189"/>
      <c r="AZ41" s="189"/>
      <c r="BA41" s="189"/>
    </row>
    <row r="42" spans="1:53" ht="14.1" customHeight="1">
      <c r="A42" s="3"/>
      <c r="B42" s="1292"/>
      <c r="C42" s="1299"/>
      <c r="D42" s="1299"/>
      <c r="E42" s="1299"/>
      <c r="F42" s="1299"/>
      <c r="G42" s="1299"/>
      <c r="H42" s="1299"/>
      <c r="I42" s="1299"/>
      <c r="J42" s="1299"/>
      <c r="K42" s="1299"/>
      <c r="L42" s="1299"/>
      <c r="M42" s="1299"/>
      <c r="N42" s="1299"/>
      <c r="O42" s="1299"/>
      <c r="P42" s="1299"/>
      <c r="Q42" s="1299"/>
      <c r="R42" s="1299"/>
      <c r="S42" s="1299"/>
      <c r="T42" s="1299"/>
      <c r="U42" s="1299"/>
      <c r="V42" s="1299"/>
      <c r="W42" s="1299"/>
      <c r="X42" s="509"/>
      <c r="Y42" s="6090" t="s">
        <v>525</v>
      </c>
      <c r="Z42" s="2595" t="s">
        <v>1333</v>
      </c>
      <c r="AA42" s="2595"/>
      <c r="AB42" s="2595"/>
      <c r="AC42" s="2595"/>
      <c r="AD42" s="2595"/>
      <c r="AE42" s="2595"/>
      <c r="AF42" s="2595"/>
      <c r="AG42" s="2595"/>
      <c r="AH42" s="2595"/>
      <c r="AI42" s="2595"/>
      <c r="AJ42" s="2595"/>
      <c r="AK42" s="6056"/>
      <c r="AL42" s="83"/>
      <c r="AN42" s="37"/>
      <c r="AO42" s="37"/>
      <c r="AP42" s="37"/>
      <c r="AQ42" s="189"/>
      <c r="AR42" s="189"/>
      <c r="AS42" s="189"/>
      <c r="AT42" s="189"/>
      <c r="AU42" s="189"/>
      <c r="AV42" s="189"/>
      <c r="AW42" s="189"/>
      <c r="AX42" s="189"/>
      <c r="AY42" s="189"/>
      <c r="AZ42" s="189"/>
      <c r="BA42" s="189"/>
    </row>
    <row r="43" spans="1:53" ht="14.1" customHeight="1">
      <c r="A43" s="3"/>
      <c r="B43" s="1292" t="s">
        <v>1310</v>
      </c>
      <c r="C43" s="56"/>
      <c r="D43" s="1292"/>
      <c r="E43" s="1292"/>
      <c r="F43" s="1292"/>
      <c r="G43" s="34"/>
      <c r="H43" s="34"/>
      <c r="I43" s="34"/>
      <c r="J43" s="34"/>
      <c r="K43" s="34"/>
      <c r="L43" s="34"/>
      <c r="M43" s="34"/>
      <c r="N43" s="34"/>
      <c r="O43" s="34"/>
      <c r="P43" s="1292"/>
      <c r="Q43" s="1409"/>
      <c r="R43" s="1409"/>
      <c r="S43" s="5"/>
      <c r="T43" s="1407"/>
      <c r="U43" s="1407"/>
      <c r="V43" s="1292"/>
      <c r="W43" s="1292"/>
      <c r="X43" s="52"/>
      <c r="Y43" s="6091"/>
      <c r="Z43" s="2595"/>
      <c r="AA43" s="2595"/>
      <c r="AB43" s="2595"/>
      <c r="AC43" s="2595"/>
      <c r="AD43" s="2595"/>
      <c r="AE43" s="2595"/>
      <c r="AF43" s="2595"/>
      <c r="AG43" s="2595"/>
      <c r="AH43" s="2595"/>
      <c r="AI43" s="2595"/>
      <c r="AJ43" s="2595"/>
      <c r="AK43" s="6056"/>
      <c r="AL43" s="83"/>
      <c r="AN43" s="37"/>
      <c r="AO43" s="1285"/>
      <c r="AP43" s="132"/>
      <c r="AQ43" s="189"/>
      <c r="AR43" s="189"/>
      <c r="AS43" s="189"/>
      <c r="AT43" s="189"/>
      <c r="AU43" s="189"/>
      <c r="AV43" s="189"/>
      <c r="AW43" s="189"/>
      <c r="AX43" s="189"/>
      <c r="AY43" s="189"/>
      <c r="AZ43" s="189"/>
      <c r="BA43" s="189"/>
    </row>
    <row r="44" spans="1:53" ht="14.1" customHeight="1">
      <c r="A44" s="3"/>
      <c r="B44" s="56" t="s">
        <v>632</v>
      </c>
      <c r="D44" s="1292"/>
      <c r="E44" s="1292"/>
      <c r="F44" s="1292"/>
      <c r="G44" s="34"/>
      <c r="H44" s="34"/>
      <c r="I44" s="34"/>
      <c r="J44" s="34"/>
      <c r="K44" s="34"/>
      <c r="L44" s="34"/>
      <c r="M44" s="34"/>
      <c r="N44" s="34"/>
      <c r="O44" s="34"/>
      <c r="P44" s="34"/>
      <c r="Q44" s="34"/>
      <c r="R44" s="1292"/>
      <c r="S44" s="34"/>
      <c r="T44" s="34"/>
      <c r="U44" s="34"/>
      <c r="V44" s="34"/>
      <c r="W44" s="164"/>
      <c r="X44" s="164"/>
      <c r="Y44" s="173"/>
      <c r="Z44" s="2595"/>
      <c r="AA44" s="2595"/>
      <c r="AB44" s="2595"/>
      <c r="AC44" s="2595"/>
      <c r="AD44" s="2595"/>
      <c r="AE44" s="2595"/>
      <c r="AF44" s="2595"/>
      <c r="AG44" s="2595"/>
      <c r="AH44" s="2595"/>
      <c r="AI44" s="2595"/>
      <c r="AJ44" s="2595"/>
      <c r="AK44" s="6056"/>
      <c r="AL44" s="83"/>
      <c r="AN44" s="37"/>
      <c r="AO44" s="1264" t="s">
        <v>526</v>
      </c>
      <c r="AP44" s="189"/>
      <c r="AQ44" s="189"/>
      <c r="AR44" s="189"/>
      <c r="AS44" s="189"/>
      <c r="AT44" s="189"/>
      <c r="AU44" s="189"/>
      <c r="AV44" s="189"/>
      <c r="AW44" s="189"/>
      <c r="AX44" s="189"/>
      <c r="AY44" s="189"/>
      <c r="AZ44" s="189"/>
      <c r="BA44" s="189"/>
    </row>
    <row r="45" spans="1:53" ht="14.1" customHeight="1">
      <c r="A45" s="3"/>
      <c r="B45" s="56" t="s">
        <v>528</v>
      </c>
      <c r="C45" s="56"/>
      <c r="D45" s="1292"/>
      <c r="E45" s="1292"/>
      <c r="F45" s="1292"/>
      <c r="G45" s="4966" t="s">
        <v>529</v>
      </c>
      <c r="H45" s="4966"/>
      <c r="I45" s="4966"/>
      <c r="J45" s="4966"/>
      <c r="K45" s="6086"/>
      <c r="L45" s="6086"/>
      <c r="M45" s="6086"/>
      <c r="N45" s="531" t="s">
        <v>530</v>
      </c>
      <c r="O45" s="6087" t="s">
        <v>531</v>
      </c>
      <c r="P45" s="6087"/>
      <c r="Q45" s="6087"/>
      <c r="R45" s="6087"/>
      <c r="S45" s="6088"/>
      <c r="T45" s="6088"/>
      <c r="U45" s="6088"/>
      <c r="V45" s="531" t="s">
        <v>532</v>
      </c>
      <c r="W45" s="164"/>
      <c r="X45" s="164"/>
      <c r="Y45" s="149"/>
      <c r="Z45" s="6092"/>
      <c r="AA45" s="6092"/>
      <c r="AB45" s="6092"/>
      <c r="AC45" s="6092"/>
      <c r="AD45" s="6092"/>
      <c r="AE45" s="6092"/>
      <c r="AF45" s="6092"/>
      <c r="AG45" s="6092"/>
      <c r="AH45" s="6092"/>
      <c r="AI45" s="6092"/>
      <c r="AJ45" s="6092"/>
      <c r="AK45" s="4929"/>
      <c r="AL45" s="83"/>
    </row>
    <row r="46" spans="1:53" ht="14.1" customHeight="1">
      <c r="A46" s="3" t="s">
        <v>527</v>
      </c>
      <c r="B46" s="56"/>
      <c r="C46" s="56"/>
      <c r="D46" s="1292"/>
      <c r="E46" s="1292"/>
      <c r="F46" s="1292"/>
      <c r="G46" s="1262"/>
      <c r="H46" s="1262"/>
      <c r="I46" s="1262"/>
      <c r="J46" s="1262"/>
      <c r="K46" s="85"/>
      <c r="L46" s="85"/>
      <c r="M46" s="85"/>
      <c r="N46" s="1292"/>
      <c r="O46" s="1417"/>
      <c r="P46" s="1417"/>
      <c r="Q46" s="1417"/>
      <c r="R46" s="1417"/>
      <c r="S46" s="86"/>
      <c r="T46" s="86"/>
      <c r="U46" s="86"/>
      <c r="V46" s="1292"/>
      <c r="W46" s="164"/>
      <c r="X46" s="164"/>
      <c r="Y46" s="757" t="s">
        <v>1343</v>
      </c>
      <c r="Z46" s="2595" t="s">
        <v>1371</v>
      </c>
      <c r="AA46" s="2595"/>
      <c r="AB46" s="2595"/>
      <c r="AC46" s="2595"/>
      <c r="AD46" s="2595"/>
      <c r="AE46" s="2595"/>
      <c r="AF46" s="2595"/>
      <c r="AG46" s="2595"/>
      <c r="AH46" s="2595"/>
      <c r="AI46" s="2595"/>
      <c r="AJ46" s="2595"/>
      <c r="AK46" s="6056"/>
      <c r="AL46" s="83"/>
    </row>
    <row r="47" spans="1:53" ht="14.1" customHeight="1">
      <c r="A47" s="3"/>
      <c r="B47" s="37" t="s">
        <v>147</v>
      </c>
      <c r="C47" s="56"/>
      <c r="D47" s="1292"/>
      <c r="E47" s="1292"/>
      <c r="F47" s="1292"/>
      <c r="G47" s="169"/>
      <c r="H47" s="1262"/>
      <c r="I47" s="1262"/>
      <c r="J47" s="34"/>
      <c r="K47" s="36"/>
      <c r="L47" s="169"/>
      <c r="M47" s="1292"/>
      <c r="N47" s="1292"/>
      <c r="O47" s="1292"/>
      <c r="P47" s="1292"/>
      <c r="Q47" s="1292"/>
      <c r="R47" s="37"/>
      <c r="S47" s="164"/>
      <c r="T47" s="164"/>
      <c r="U47" s="164"/>
      <c r="V47" s="1417"/>
      <c r="W47" s="164"/>
      <c r="X47" s="164"/>
      <c r="Y47" s="758"/>
      <c r="Z47" s="2595"/>
      <c r="AA47" s="2595"/>
      <c r="AB47" s="2595"/>
      <c r="AC47" s="2595"/>
      <c r="AD47" s="2595"/>
      <c r="AE47" s="2595"/>
      <c r="AF47" s="2595"/>
      <c r="AG47" s="2595"/>
      <c r="AH47" s="2595"/>
      <c r="AI47" s="2595"/>
      <c r="AJ47" s="2595"/>
      <c r="AK47" s="6056"/>
      <c r="AL47" s="83"/>
    </row>
    <row r="48" spans="1:53" ht="14.1" customHeight="1">
      <c r="A48" s="3"/>
      <c r="B48" s="1292"/>
      <c r="C48" s="4823"/>
      <c r="D48" s="4823"/>
      <c r="E48" s="4823"/>
      <c r="F48" s="4823"/>
      <c r="G48" s="4823"/>
      <c r="H48" s="4823"/>
      <c r="I48" s="4823"/>
      <c r="J48" s="4823"/>
      <c r="K48" s="4823"/>
      <c r="L48" s="4823"/>
      <c r="M48" s="4823"/>
      <c r="N48" s="4823"/>
      <c r="O48" s="4823"/>
      <c r="P48" s="4823"/>
      <c r="Q48" s="4823"/>
      <c r="R48" s="4823"/>
      <c r="S48" s="4823"/>
      <c r="T48" s="4823"/>
      <c r="U48" s="4823"/>
      <c r="V48" s="4823"/>
      <c r="W48" s="4823"/>
      <c r="X48" s="1292"/>
      <c r="Y48" s="758"/>
      <c r="Z48" s="2595"/>
      <c r="AA48" s="2595"/>
      <c r="AB48" s="2595"/>
      <c r="AC48" s="2595"/>
      <c r="AD48" s="2595"/>
      <c r="AE48" s="2595"/>
      <c r="AF48" s="2595"/>
      <c r="AG48" s="2595"/>
      <c r="AH48" s="2595"/>
      <c r="AI48" s="2595"/>
      <c r="AJ48" s="2595"/>
      <c r="AK48" s="6056"/>
      <c r="AL48" s="83"/>
    </row>
    <row r="49" spans="1:38" ht="14.1" customHeight="1">
      <c r="A49" s="3"/>
      <c r="B49" s="1413"/>
      <c r="C49" s="4823"/>
      <c r="D49" s="4823"/>
      <c r="E49" s="4823"/>
      <c r="F49" s="4823"/>
      <c r="G49" s="4823"/>
      <c r="H49" s="4823"/>
      <c r="I49" s="4823"/>
      <c r="J49" s="4823"/>
      <c r="K49" s="4823"/>
      <c r="L49" s="4823"/>
      <c r="M49" s="4823"/>
      <c r="N49" s="4823"/>
      <c r="O49" s="4823"/>
      <c r="P49" s="4823"/>
      <c r="Q49" s="4823"/>
      <c r="R49" s="4823"/>
      <c r="S49" s="4823"/>
      <c r="T49" s="4823"/>
      <c r="U49" s="4823"/>
      <c r="V49" s="4823"/>
      <c r="W49" s="4823"/>
      <c r="X49" s="1255"/>
      <c r="Y49" s="758"/>
      <c r="Z49" s="278"/>
      <c r="AA49" s="278"/>
      <c r="AB49" s="278"/>
      <c r="AC49" s="278"/>
      <c r="AD49" s="278"/>
      <c r="AE49" s="278"/>
      <c r="AF49" s="278"/>
      <c r="AG49" s="278"/>
      <c r="AH49" s="278"/>
      <c r="AI49" s="278"/>
      <c r="AJ49" s="278"/>
      <c r="AK49" s="61"/>
      <c r="AL49" s="83"/>
    </row>
    <row r="50" spans="1:38" ht="14.1" customHeight="1">
      <c r="A50" s="3"/>
      <c r="B50" s="20"/>
      <c r="C50" s="4823"/>
      <c r="D50" s="4823"/>
      <c r="E50" s="4823"/>
      <c r="F50" s="4823"/>
      <c r="G50" s="4823"/>
      <c r="H50" s="4823"/>
      <c r="I50" s="4823"/>
      <c r="J50" s="4823"/>
      <c r="K50" s="4823"/>
      <c r="L50" s="4823"/>
      <c r="M50" s="4823"/>
      <c r="N50" s="4823"/>
      <c r="O50" s="4823"/>
      <c r="P50" s="4823"/>
      <c r="Q50" s="4823"/>
      <c r="R50" s="4823"/>
      <c r="S50" s="4823"/>
      <c r="T50" s="4823"/>
      <c r="U50" s="4823"/>
      <c r="V50" s="4823"/>
      <c r="W50" s="4823"/>
      <c r="X50" s="1292"/>
      <c r="Y50" s="758"/>
      <c r="Z50" s="1264"/>
      <c r="AA50" s="1264"/>
      <c r="AB50" s="1264"/>
      <c r="AC50" s="1264"/>
      <c r="AD50" s="1264"/>
      <c r="AE50" s="1264"/>
      <c r="AF50" s="1264"/>
      <c r="AG50" s="1264"/>
      <c r="AH50" s="1264"/>
      <c r="AI50" s="1264"/>
      <c r="AJ50" s="1264"/>
      <c r="AK50" s="61"/>
      <c r="AL50" s="83"/>
    </row>
    <row r="51" spans="1:38">
      <c r="A51" s="3"/>
      <c r="B51" s="1417" t="s">
        <v>1311</v>
      </c>
      <c r="C51" s="1417"/>
      <c r="D51" s="1417"/>
      <c r="E51" s="1417"/>
      <c r="F51" s="1417"/>
      <c r="G51" s="1255"/>
      <c r="H51" s="1255"/>
      <c r="I51" s="1417"/>
      <c r="J51" s="167"/>
      <c r="K51" s="1292"/>
      <c r="L51" s="1292"/>
      <c r="M51" s="1292"/>
      <c r="N51" s="1255"/>
      <c r="O51" s="1255"/>
      <c r="P51" s="1292"/>
      <c r="Q51" s="1292"/>
      <c r="R51" s="1417"/>
      <c r="S51" s="167"/>
      <c r="T51" s="1255"/>
      <c r="U51" s="1255"/>
      <c r="V51" s="1255"/>
      <c r="W51" s="1292"/>
      <c r="X51" s="1292"/>
      <c r="Y51" s="758"/>
      <c r="Z51" s="1264"/>
      <c r="AA51" s="1264"/>
      <c r="AB51" s="1285"/>
      <c r="AC51" s="1285"/>
      <c r="AD51" s="1285"/>
      <c r="AE51" s="1285"/>
      <c r="AF51" s="1285"/>
      <c r="AG51" s="1285"/>
      <c r="AH51" s="1285"/>
      <c r="AI51" s="1285"/>
      <c r="AJ51" s="1285"/>
      <c r="AK51" s="63"/>
    </row>
    <row r="52" spans="1:38">
      <c r="A52" s="3"/>
      <c r="B52" s="1417"/>
      <c r="C52" s="1417" t="s">
        <v>910</v>
      </c>
      <c r="D52" s="1417"/>
      <c r="E52" s="1417"/>
      <c r="F52" s="1417"/>
      <c r="G52" s="1255"/>
      <c r="H52" s="1255"/>
      <c r="I52" s="1417"/>
      <c r="J52" s="167"/>
      <c r="K52" s="1292"/>
      <c r="L52" s="1292"/>
      <c r="M52" s="1292"/>
      <c r="N52" s="1255"/>
      <c r="O52" s="1255"/>
      <c r="P52" s="1292"/>
      <c r="Q52" s="1292"/>
      <c r="R52" s="1417"/>
      <c r="S52" s="167"/>
      <c r="T52" s="1255"/>
      <c r="U52" s="1255"/>
      <c r="V52" s="1255"/>
      <c r="W52" s="1292"/>
      <c r="X52" s="1292"/>
      <c r="Y52" s="1264"/>
      <c r="Z52" s="1264"/>
      <c r="AA52" s="1264"/>
      <c r="AB52" s="1285"/>
      <c r="AC52" s="1285"/>
      <c r="AD52" s="1285"/>
      <c r="AE52" s="1285"/>
      <c r="AF52" s="1285"/>
      <c r="AG52" s="1285"/>
      <c r="AH52" s="1285"/>
      <c r="AI52" s="1285"/>
      <c r="AJ52" s="1285"/>
      <c r="AK52" s="63"/>
    </row>
    <row r="53" spans="1:38" ht="14.25">
      <c r="A53" s="3"/>
      <c r="C53" s="2658" t="s">
        <v>752</v>
      </c>
      <c r="D53" s="3789"/>
      <c r="E53" s="3789"/>
      <c r="F53" s="3789"/>
      <c r="G53" s="3789"/>
      <c r="H53" s="6093"/>
      <c r="I53" s="3267" t="s">
        <v>753</v>
      </c>
      <c r="J53" s="3268"/>
      <c r="K53" s="3268"/>
      <c r="L53" s="3268"/>
      <c r="M53" s="3268"/>
      <c r="N53" s="3269"/>
      <c r="O53" s="3267" t="s">
        <v>754</v>
      </c>
      <c r="P53" s="3268"/>
      <c r="Q53" s="3268"/>
      <c r="R53" s="3268"/>
      <c r="S53" s="3268"/>
      <c r="T53" s="3269"/>
      <c r="U53" s="3267" t="s">
        <v>755</v>
      </c>
      <c r="V53" s="3268"/>
      <c r="W53" s="3268"/>
      <c r="X53" s="3269"/>
      <c r="Y53" s="5000" t="s">
        <v>756</v>
      </c>
      <c r="Z53" s="5068"/>
      <c r="AA53" s="5068"/>
      <c r="AB53" s="5068"/>
      <c r="AC53" s="5069"/>
      <c r="AD53" s="3267" t="s">
        <v>757</v>
      </c>
      <c r="AE53" s="3268"/>
      <c r="AF53" s="3268"/>
      <c r="AG53" s="3268"/>
      <c r="AH53" s="3268"/>
      <c r="AI53" s="3268"/>
      <c r="AJ53" s="3269"/>
      <c r="AK53" s="612"/>
    </row>
    <row r="54" spans="1:38" ht="14.25">
      <c r="A54" s="3"/>
      <c r="C54" s="2659"/>
      <c r="D54" s="3792"/>
      <c r="E54" s="3792"/>
      <c r="F54" s="3792"/>
      <c r="G54" s="3792"/>
      <c r="H54" s="6094"/>
      <c r="I54" s="3270"/>
      <c r="J54" s="3271"/>
      <c r="K54" s="3271"/>
      <c r="L54" s="3271"/>
      <c r="M54" s="3271"/>
      <c r="N54" s="3272"/>
      <c r="O54" s="3270"/>
      <c r="P54" s="3271"/>
      <c r="Q54" s="3271"/>
      <c r="R54" s="3271"/>
      <c r="S54" s="3271"/>
      <c r="T54" s="3272"/>
      <c r="U54" s="3270"/>
      <c r="V54" s="3271"/>
      <c r="W54" s="3271"/>
      <c r="X54" s="3272"/>
      <c r="Y54" s="6095"/>
      <c r="Z54" s="6096"/>
      <c r="AA54" s="6096"/>
      <c r="AB54" s="6096"/>
      <c r="AC54" s="6097"/>
      <c r="AD54" s="3270" t="s">
        <v>758</v>
      </c>
      <c r="AE54" s="3271"/>
      <c r="AF54" s="3271"/>
      <c r="AG54" s="3271"/>
      <c r="AH54" s="3271"/>
      <c r="AI54" s="3271"/>
      <c r="AJ54" s="3272"/>
      <c r="AK54" s="612"/>
    </row>
    <row r="55" spans="1:38">
      <c r="A55" s="3"/>
      <c r="C55" s="11"/>
      <c r="D55" s="1412"/>
      <c r="E55" s="407"/>
      <c r="F55" s="1412"/>
      <c r="G55" s="1412" t="s">
        <v>759</v>
      </c>
      <c r="H55" s="142"/>
      <c r="I55" s="426"/>
      <c r="J55" s="37"/>
      <c r="K55" s="1292"/>
      <c r="L55" s="1292"/>
      <c r="M55" s="4966" t="s">
        <v>760</v>
      </c>
      <c r="N55" s="4967"/>
      <c r="O55" s="10"/>
      <c r="P55" s="1292"/>
      <c r="Q55" s="1417"/>
      <c r="R55" s="4966" t="s">
        <v>761</v>
      </c>
      <c r="S55" s="4966"/>
      <c r="T55" s="4967"/>
      <c r="U55" s="163"/>
      <c r="V55" s="1412"/>
      <c r="W55" s="1412"/>
      <c r="X55" s="142"/>
      <c r="Y55" s="10"/>
      <c r="Z55" s="1292"/>
      <c r="AA55" s="1292"/>
      <c r="AB55" s="4966" t="s">
        <v>762</v>
      </c>
      <c r="AC55" s="4967"/>
      <c r="AD55" s="4965" t="s">
        <v>763</v>
      </c>
      <c r="AE55" s="4966"/>
      <c r="AF55" s="4966"/>
      <c r="AG55" s="4966"/>
      <c r="AH55" s="4966"/>
      <c r="AI55" s="4966"/>
      <c r="AJ55" s="4967"/>
      <c r="AK55" s="16"/>
    </row>
    <row r="56" spans="1:38" ht="14.25">
      <c r="A56" s="3"/>
      <c r="C56" s="6081"/>
      <c r="D56" s="6082"/>
      <c r="E56" s="6082"/>
      <c r="F56" s="6082"/>
      <c r="G56" s="6082"/>
      <c r="H56" s="6089" t="s">
        <v>683</v>
      </c>
      <c r="I56" s="6081"/>
      <c r="J56" s="6082"/>
      <c r="K56" s="6082"/>
      <c r="L56" s="6082"/>
      <c r="M56" s="6082"/>
      <c r="N56" s="6089" t="s">
        <v>683</v>
      </c>
      <c r="O56" s="6081">
        <f>C56-I56</f>
        <v>0</v>
      </c>
      <c r="P56" s="6082"/>
      <c r="Q56" s="6082"/>
      <c r="R56" s="6082"/>
      <c r="S56" s="6082"/>
      <c r="T56" s="3269" t="s">
        <v>683</v>
      </c>
      <c r="U56" s="3267"/>
      <c r="V56" s="3268"/>
      <c r="W56" s="3268"/>
      <c r="X56" s="3269" t="s">
        <v>764</v>
      </c>
      <c r="Y56" s="6081"/>
      <c r="Z56" s="6082"/>
      <c r="AA56" s="6082"/>
      <c r="AB56" s="6082"/>
      <c r="AC56" s="3269" t="s">
        <v>56</v>
      </c>
      <c r="AD56" s="6081" t="str">
        <f>IF(ISERROR(I56/Y56),"",I56/Y56)</f>
        <v/>
      </c>
      <c r="AE56" s="6082"/>
      <c r="AF56" s="6082"/>
      <c r="AG56" s="6082"/>
      <c r="AH56" s="6082"/>
      <c r="AI56" s="6082"/>
      <c r="AJ56" s="3269" t="s">
        <v>683</v>
      </c>
      <c r="AK56" s="612"/>
    </row>
    <row r="57" spans="1:38" ht="14.25">
      <c r="A57" s="3"/>
      <c r="C57" s="6083"/>
      <c r="D57" s="6084"/>
      <c r="E57" s="6084"/>
      <c r="F57" s="6084"/>
      <c r="G57" s="6084"/>
      <c r="H57" s="4573"/>
      <c r="I57" s="6083"/>
      <c r="J57" s="6084"/>
      <c r="K57" s="6084"/>
      <c r="L57" s="6084"/>
      <c r="M57" s="6084"/>
      <c r="N57" s="4573"/>
      <c r="O57" s="6083"/>
      <c r="P57" s="6084"/>
      <c r="Q57" s="6084"/>
      <c r="R57" s="6084"/>
      <c r="S57" s="6084"/>
      <c r="T57" s="4967"/>
      <c r="U57" s="4965"/>
      <c r="V57" s="4966"/>
      <c r="W57" s="4966"/>
      <c r="X57" s="4967"/>
      <c r="Y57" s="6083"/>
      <c r="Z57" s="6084"/>
      <c r="AA57" s="6084"/>
      <c r="AB57" s="6084"/>
      <c r="AC57" s="4967"/>
      <c r="AD57" s="6083"/>
      <c r="AE57" s="6084"/>
      <c r="AF57" s="6084"/>
      <c r="AG57" s="6084"/>
      <c r="AH57" s="6084"/>
      <c r="AI57" s="6084"/>
      <c r="AJ57" s="4967"/>
      <c r="AK57" s="612"/>
    </row>
    <row r="58" spans="1:38" ht="13.5">
      <c r="A58" s="3"/>
      <c r="B58" s="1292"/>
      <c r="C58" s="132" t="s">
        <v>920</v>
      </c>
      <c r="E58" s="1292"/>
      <c r="F58" s="1292"/>
      <c r="G58" s="1292"/>
      <c r="H58" s="1292"/>
      <c r="I58" s="1292"/>
      <c r="J58" s="1292"/>
      <c r="K58" s="1255"/>
      <c r="L58" s="1255"/>
      <c r="M58" s="1255"/>
      <c r="N58" s="1417"/>
      <c r="O58" s="1417"/>
      <c r="P58" s="1417"/>
      <c r="Q58" s="1417"/>
      <c r="R58" s="1417"/>
      <c r="S58" s="1417"/>
      <c r="T58" s="1417"/>
      <c r="U58" s="1417"/>
      <c r="V58" s="1417"/>
      <c r="W58" s="1417"/>
      <c r="X58" s="511"/>
      <c r="Y58" s="69"/>
      <c r="Z58" s="178"/>
      <c r="AA58" s="189"/>
      <c r="AB58" s="189"/>
      <c r="AC58" s="189"/>
      <c r="AD58" s="189"/>
      <c r="AE58" s="189"/>
      <c r="AF58" s="189"/>
      <c r="AG58" s="189"/>
      <c r="AH58" s="189"/>
      <c r="AI58" s="189"/>
      <c r="AJ58" s="189"/>
      <c r="AK58" s="238"/>
    </row>
    <row r="59" spans="1:38" ht="13.5">
      <c r="A59" s="3"/>
      <c r="B59" s="20"/>
      <c r="C59" s="1417"/>
      <c r="D59" s="1292"/>
      <c r="E59" s="1292"/>
      <c r="F59" s="1292"/>
      <c r="G59" s="1292"/>
      <c r="H59" s="1292"/>
      <c r="I59" s="1292"/>
      <c r="J59" s="1292"/>
      <c r="K59" s="1292"/>
      <c r="L59" s="1292"/>
      <c r="M59" s="1292"/>
      <c r="N59" s="1292"/>
      <c r="O59" s="1292"/>
      <c r="P59" s="1292"/>
      <c r="Q59" s="1417"/>
      <c r="R59" s="1417"/>
      <c r="S59" s="1417"/>
      <c r="T59" s="1417"/>
      <c r="U59" s="1417"/>
      <c r="V59" s="1417"/>
      <c r="W59" s="1417"/>
      <c r="X59" s="1292"/>
      <c r="Y59" s="758"/>
      <c r="Z59" s="189"/>
      <c r="AA59" s="189"/>
      <c r="AB59" s="189"/>
      <c r="AC59" s="189"/>
      <c r="AD59" s="189"/>
      <c r="AE59" s="189"/>
      <c r="AF59" s="189"/>
      <c r="AG59" s="189"/>
      <c r="AH59" s="189"/>
      <c r="AI59" s="189"/>
      <c r="AJ59" s="189"/>
      <c r="AK59" s="238"/>
    </row>
    <row r="60" spans="1:38" ht="12.75" thickBot="1">
      <c r="A60" s="161"/>
      <c r="B60" s="74"/>
      <c r="C60" s="74"/>
      <c r="D60" s="74"/>
      <c r="E60" s="74"/>
      <c r="F60" s="74"/>
      <c r="G60" s="74"/>
      <c r="H60" s="74"/>
      <c r="I60" s="74"/>
      <c r="J60" s="74"/>
      <c r="K60" s="74"/>
      <c r="L60" s="74"/>
      <c r="M60" s="74"/>
      <c r="N60" s="74"/>
      <c r="O60" s="74"/>
      <c r="P60" s="74"/>
      <c r="Q60" s="74"/>
      <c r="R60" s="74"/>
      <c r="S60" s="74"/>
      <c r="T60" s="74"/>
      <c r="U60" s="74"/>
      <c r="V60" s="74"/>
      <c r="W60" s="74"/>
      <c r="X60" s="246"/>
      <c r="Y60" s="162"/>
      <c r="Z60" s="74"/>
      <c r="AA60" s="74"/>
      <c r="AB60" s="74"/>
      <c r="AC60" s="74"/>
      <c r="AD60" s="74"/>
      <c r="AE60" s="74"/>
      <c r="AF60" s="74"/>
      <c r="AG60" s="74"/>
      <c r="AH60" s="74"/>
      <c r="AI60" s="74"/>
      <c r="AJ60" s="74"/>
      <c r="AK60" s="244"/>
    </row>
    <row r="61" spans="1:38">
      <c r="C61" s="1292"/>
    </row>
  </sheetData>
  <mergeCells count="61">
    <mergeCell ref="AD55:AJ55"/>
    <mergeCell ref="C53:H54"/>
    <mergeCell ref="I53:N54"/>
    <mergeCell ref="O53:T54"/>
    <mergeCell ref="U53:X54"/>
    <mergeCell ref="M55:N55"/>
    <mergeCell ref="R55:T55"/>
    <mergeCell ref="AB55:AC55"/>
    <mergeCell ref="Y53:AC54"/>
    <mergeCell ref="C48:W50"/>
    <mergeCell ref="AD53:AJ53"/>
    <mergeCell ref="AD54:AJ54"/>
    <mergeCell ref="T9:U9"/>
    <mergeCell ref="M11:N11"/>
    <mergeCell ref="T11:U11"/>
    <mergeCell ref="D10:W10"/>
    <mergeCell ref="Y42:Y43"/>
    <mergeCell ref="Z42:AK45"/>
    <mergeCell ref="Z46:AK48"/>
    <mergeCell ref="AD56:AI57"/>
    <mergeCell ref="AJ56:AJ57"/>
    <mergeCell ref="H56:H57"/>
    <mergeCell ref="N56:N57"/>
    <mergeCell ref="T56:T57"/>
    <mergeCell ref="X56:X57"/>
    <mergeCell ref="AC56:AC57"/>
    <mergeCell ref="O56:S57"/>
    <mergeCell ref="U56:W57"/>
    <mergeCell ref="Y56:AB57"/>
    <mergeCell ref="C56:G57"/>
    <mergeCell ref="I56:M57"/>
    <mergeCell ref="T30:AJ33"/>
    <mergeCell ref="C18:S18"/>
    <mergeCell ref="T18:AJ18"/>
    <mergeCell ref="C19:S23"/>
    <mergeCell ref="T19:AJ23"/>
    <mergeCell ref="AB24:AC24"/>
    <mergeCell ref="G45:J45"/>
    <mergeCell ref="K45:M45"/>
    <mergeCell ref="O45:R45"/>
    <mergeCell ref="S45:U45"/>
    <mergeCell ref="K26:L26"/>
    <mergeCell ref="N26:O26"/>
    <mergeCell ref="C37:S41"/>
    <mergeCell ref="T37:AJ41"/>
    <mergeCell ref="A1:AK1"/>
    <mergeCell ref="A3:X3"/>
    <mergeCell ref="Y3:AK3"/>
    <mergeCell ref="C36:S36"/>
    <mergeCell ref="T36:AJ36"/>
    <mergeCell ref="Q26:R26"/>
    <mergeCell ref="S34:T34"/>
    <mergeCell ref="C29:S29"/>
    <mergeCell ref="T29:AJ29"/>
    <mergeCell ref="C30:S33"/>
    <mergeCell ref="AA9:AI9"/>
    <mergeCell ref="AE15:AH15"/>
    <mergeCell ref="M12:N12"/>
    <mergeCell ref="T12:U12"/>
    <mergeCell ref="D13:W13"/>
    <mergeCell ref="M9:N9"/>
  </mergeCells>
  <phoneticPr fontId="3"/>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6785" r:id="rId4" name="Check Box 1">
              <controlPr defaultSize="0" autoFill="0" autoLine="0" autoPict="0">
                <anchor moveWithCells="1">
                  <from>
                    <xdr:col>11</xdr:col>
                    <xdr:colOff>57150</xdr:colOff>
                    <xdr:row>27</xdr:row>
                    <xdr:rowOff>9525</xdr:rowOff>
                  </from>
                  <to>
                    <xdr:col>15</xdr:col>
                    <xdr:colOff>0</xdr:colOff>
                    <xdr:row>28</xdr:row>
                    <xdr:rowOff>0</xdr:rowOff>
                  </to>
                </anchor>
              </controlPr>
            </control>
          </mc:Choice>
        </mc:AlternateContent>
        <mc:AlternateContent xmlns:mc="http://schemas.openxmlformats.org/markup-compatibility/2006">
          <mc:Choice Requires="x14">
            <control shapeId="246786" r:id="rId5" name="Check Box 2">
              <controlPr defaultSize="0" autoFill="0" autoLine="0" autoPict="0">
                <anchor moveWithCells="1">
                  <from>
                    <xdr:col>14</xdr:col>
                    <xdr:colOff>171450</xdr:colOff>
                    <xdr:row>27</xdr:row>
                    <xdr:rowOff>9525</xdr:rowOff>
                  </from>
                  <to>
                    <xdr:col>17</xdr:col>
                    <xdr:colOff>85725</xdr:colOff>
                    <xdr:row>28</xdr:row>
                    <xdr:rowOff>0</xdr:rowOff>
                  </to>
                </anchor>
              </controlPr>
            </control>
          </mc:Choice>
        </mc:AlternateContent>
        <mc:AlternateContent xmlns:mc="http://schemas.openxmlformats.org/markup-compatibility/2006">
          <mc:Choice Requires="x14">
            <control shapeId="246787" r:id="rId6" name="Check Box 3">
              <controlPr defaultSize="0" autoFill="0" autoLine="0" autoPict="0">
                <anchor moveWithCells="1">
                  <from>
                    <xdr:col>15</xdr:col>
                    <xdr:colOff>152400</xdr:colOff>
                    <xdr:row>42</xdr:row>
                    <xdr:rowOff>0</xdr:rowOff>
                  </from>
                  <to>
                    <xdr:col>19</xdr:col>
                    <xdr:colOff>95250</xdr:colOff>
                    <xdr:row>43</xdr:row>
                    <xdr:rowOff>0</xdr:rowOff>
                  </to>
                </anchor>
              </controlPr>
            </control>
          </mc:Choice>
        </mc:AlternateContent>
        <mc:AlternateContent xmlns:mc="http://schemas.openxmlformats.org/markup-compatibility/2006">
          <mc:Choice Requires="x14">
            <control shapeId="246788" r:id="rId7" name="Check Box 4">
              <controlPr defaultSize="0" autoFill="0" autoLine="0" autoPict="0">
                <anchor moveWithCells="1">
                  <from>
                    <xdr:col>20</xdr:col>
                    <xdr:colOff>19050</xdr:colOff>
                    <xdr:row>42</xdr:row>
                    <xdr:rowOff>0</xdr:rowOff>
                  </from>
                  <to>
                    <xdr:col>23</xdr:col>
                    <xdr:colOff>152400</xdr:colOff>
                    <xdr:row>43</xdr:row>
                    <xdr:rowOff>0</xdr:rowOff>
                  </to>
                </anchor>
              </controlPr>
            </control>
          </mc:Choice>
        </mc:AlternateContent>
        <mc:AlternateContent xmlns:mc="http://schemas.openxmlformats.org/markup-compatibility/2006">
          <mc:Choice Requires="x14">
            <control shapeId="246789" r:id="rId8" name="Check Box 5">
              <controlPr defaultSize="0" autoFill="0" autoLine="0" autoPict="0">
                <anchor moveWithCells="1">
                  <from>
                    <xdr:col>20</xdr:col>
                    <xdr:colOff>47625</xdr:colOff>
                    <xdr:row>25</xdr:row>
                    <xdr:rowOff>0</xdr:rowOff>
                  </from>
                  <to>
                    <xdr:col>23</xdr:col>
                    <xdr:colOff>95250</xdr:colOff>
                    <xdr:row>26</xdr:row>
                    <xdr:rowOff>38100</xdr:rowOff>
                  </to>
                </anchor>
              </controlPr>
            </control>
          </mc:Choice>
        </mc:AlternateContent>
        <mc:AlternateContent xmlns:mc="http://schemas.openxmlformats.org/markup-compatibility/2006">
          <mc:Choice Requires="x14">
            <control shapeId="246790" r:id="rId9" name="Check Box 6">
              <controlPr defaultSize="0" autoFill="0" autoLine="0" autoPict="0">
                <anchor moveWithCells="1">
                  <from>
                    <xdr:col>3</xdr:col>
                    <xdr:colOff>161925</xdr:colOff>
                    <xdr:row>25</xdr:row>
                    <xdr:rowOff>0</xdr:rowOff>
                  </from>
                  <to>
                    <xdr:col>7</xdr:col>
                    <xdr:colOff>28575</xdr:colOff>
                    <xdr:row>26</xdr:row>
                    <xdr:rowOff>38100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pageSetUpPr fitToPage="1"/>
  </sheetPr>
  <dimension ref="A1:BO65"/>
  <sheetViews>
    <sheetView showGridLines="0" zoomScaleNormal="100" zoomScaleSheetLayoutView="98" workbookViewId="0">
      <selection activeCell="A3" sqref="A2:Y3"/>
    </sheetView>
  </sheetViews>
  <sheetFormatPr defaultColWidth="8" defaultRowHeight="12"/>
  <cols>
    <col min="1" max="1" width="1.5" style="18" customWidth="1"/>
    <col min="2" max="39" width="2.375" style="18" customWidth="1"/>
    <col min="40" max="54" width="2.625" style="18" customWidth="1"/>
    <col min="55" max="59" width="2.625" style="37" customWidth="1"/>
    <col min="60" max="70" width="2.625" style="18" customWidth="1"/>
    <col min="71" max="16384" width="8" style="18"/>
  </cols>
  <sheetData>
    <row r="1" spans="1:59" ht="14.1" customHeight="1">
      <c r="A1" s="3333" t="s">
        <v>1951</v>
      </c>
      <c r="B1" s="3401"/>
      <c r="C1" s="3401"/>
      <c r="D1" s="3401"/>
      <c r="E1" s="3401"/>
      <c r="F1" s="3401"/>
      <c r="G1" s="3401"/>
      <c r="H1" s="3401"/>
      <c r="I1" s="3401"/>
      <c r="J1" s="3401"/>
      <c r="K1" s="3401"/>
      <c r="L1" s="3401"/>
      <c r="M1" s="3401"/>
      <c r="N1" s="3401"/>
      <c r="O1" s="3401"/>
      <c r="P1" s="3401"/>
      <c r="Q1" s="3401"/>
      <c r="R1" s="3401"/>
      <c r="S1" s="3401"/>
      <c r="T1" s="3401"/>
      <c r="U1" s="3401"/>
      <c r="V1" s="3401"/>
      <c r="W1" s="3401"/>
      <c r="X1" s="3401"/>
      <c r="Y1" s="3401"/>
      <c r="Z1" s="3401"/>
      <c r="AA1" s="3401"/>
      <c r="AB1" s="3401"/>
      <c r="AC1" s="3401"/>
      <c r="AD1" s="3401"/>
      <c r="AE1" s="3401"/>
      <c r="AF1" s="3401"/>
      <c r="AG1" s="3401"/>
      <c r="AH1" s="3401"/>
      <c r="AI1" s="3401"/>
      <c r="AJ1" s="3401"/>
      <c r="AK1" s="3401"/>
    </row>
    <row r="2" spans="1:59" ht="5.0999999999999996" customHeight="1" thickBot="1"/>
    <row r="3" spans="1:59" ht="14.1" customHeight="1">
      <c r="A3" s="3334" t="s">
        <v>533</v>
      </c>
      <c r="B3" s="3335"/>
      <c r="C3" s="3335"/>
      <c r="D3" s="3335"/>
      <c r="E3" s="3335"/>
      <c r="F3" s="3335"/>
      <c r="G3" s="3335"/>
      <c r="H3" s="3335"/>
      <c r="I3" s="3335"/>
      <c r="J3" s="3335"/>
      <c r="K3" s="3335"/>
      <c r="L3" s="3335"/>
      <c r="M3" s="3335"/>
      <c r="N3" s="3335"/>
      <c r="O3" s="3335"/>
      <c r="P3" s="3335"/>
      <c r="Q3" s="3335"/>
      <c r="R3" s="3335"/>
      <c r="S3" s="3335"/>
      <c r="T3" s="3335"/>
      <c r="U3" s="3335"/>
      <c r="V3" s="3335"/>
      <c r="W3" s="3335"/>
      <c r="X3" s="3335"/>
      <c r="Y3" s="4378"/>
      <c r="Z3" s="3403" t="s">
        <v>182</v>
      </c>
      <c r="AA3" s="3335"/>
      <c r="AB3" s="3335"/>
      <c r="AC3" s="3335"/>
      <c r="AD3" s="3335"/>
      <c r="AE3" s="3335"/>
      <c r="AF3" s="3335"/>
      <c r="AG3" s="3335"/>
      <c r="AH3" s="3335"/>
      <c r="AI3" s="3335"/>
      <c r="AJ3" s="3335"/>
      <c r="AK3" s="3404"/>
    </row>
    <row r="4" spans="1:59" ht="14.1" customHeight="1">
      <c r="A4" s="66" t="s">
        <v>733</v>
      </c>
      <c r="B4" s="20"/>
      <c r="C4" s="1417"/>
      <c r="D4" s="1292"/>
      <c r="E4" s="1292"/>
      <c r="F4" s="1292"/>
      <c r="G4" s="1292"/>
      <c r="H4" s="1292"/>
      <c r="I4" s="1292"/>
      <c r="J4" s="1292"/>
      <c r="K4" s="1292"/>
      <c r="L4" s="1292"/>
      <c r="M4" s="1417"/>
      <c r="N4" s="37"/>
      <c r="O4" s="1417"/>
      <c r="P4" s="1417"/>
      <c r="Q4" s="1417"/>
      <c r="R4" s="1417"/>
      <c r="S4" s="1417"/>
      <c r="T4" s="1417"/>
      <c r="U4" s="1417"/>
      <c r="V4" s="1417"/>
      <c r="W4" s="1417"/>
      <c r="X4" s="1417"/>
      <c r="Y4" s="1292"/>
      <c r="Z4" s="758"/>
      <c r="AA4" s="1264"/>
      <c r="AB4" s="1264"/>
      <c r="AC4" s="1264"/>
      <c r="AD4" s="1264"/>
      <c r="AE4" s="1264"/>
      <c r="AF4" s="1264"/>
      <c r="AG4" s="1264"/>
      <c r="AH4" s="1264"/>
      <c r="AI4" s="1264"/>
      <c r="AJ4" s="1264"/>
      <c r="AK4" s="61"/>
      <c r="AL4" s="83"/>
    </row>
    <row r="5" spans="1:59" ht="14.1" customHeight="1">
      <c r="A5" s="66"/>
      <c r="B5" s="1292" t="s">
        <v>1346</v>
      </c>
      <c r="C5" s="1417"/>
      <c r="D5" s="1292"/>
      <c r="E5" s="1292"/>
      <c r="F5" s="1292"/>
      <c r="G5" s="1292"/>
      <c r="H5" s="1292"/>
      <c r="I5" s="1292"/>
      <c r="J5" s="1292"/>
      <c r="K5" s="1292"/>
      <c r="L5" s="1292"/>
      <c r="M5" s="1417"/>
      <c r="N5" s="37"/>
      <c r="O5" s="1417"/>
      <c r="P5" s="1417"/>
      <c r="Q5" s="1417"/>
      <c r="R5" s="1417"/>
      <c r="S5" s="1417"/>
      <c r="T5" s="1417"/>
      <c r="U5" s="1417"/>
      <c r="V5" s="1417"/>
      <c r="W5" s="1417"/>
      <c r="X5" s="1417"/>
      <c r="Y5" s="1292"/>
      <c r="Z5" s="758"/>
      <c r="AA5" s="1264"/>
      <c r="AB5" s="1264"/>
      <c r="AC5" s="1264"/>
      <c r="AD5" s="1264"/>
      <c r="AE5" s="1264"/>
      <c r="AF5" s="1264"/>
      <c r="AG5" s="1264"/>
      <c r="AH5" s="1264"/>
      <c r="AI5" s="1264"/>
      <c r="AJ5" s="1264"/>
      <c r="AK5" s="61"/>
      <c r="AL5" s="83"/>
    </row>
    <row r="6" spans="1:59" ht="14.1" customHeight="1">
      <c r="A6" s="66"/>
      <c r="B6" s="1292"/>
      <c r="C6" s="1417"/>
      <c r="D6" s="1292"/>
      <c r="E6" s="1292"/>
      <c r="F6" s="1292"/>
      <c r="G6" s="1292"/>
      <c r="H6" s="1292"/>
      <c r="I6" s="1292"/>
      <c r="J6" s="1292"/>
      <c r="K6" s="1292"/>
      <c r="L6" s="1292"/>
      <c r="M6" s="1417"/>
      <c r="N6" s="37"/>
      <c r="O6" s="1417"/>
      <c r="P6" s="1417"/>
      <c r="Q6" s="1417"/>
      <c r="R6" s="1417"/>
      <c r="S6" s="1417"/>
      <c r="T6" s="1417"/>
      <c r="U6" s="1417"/>
      <c r="V6" s="1417"/>
      <c r="W6" s="1417"/>
      <c r="X6" s="1417"/>
      <c r="Y6" s="1292"/>
      <c r="Z6" s="738" t="s">
        <v>12</v>
      </c>
      <c r="AA6" s="3218" t="s">
        <v>1668</v>
      </c>
      <c r="AB6" s="3218"/>
      <c r="AC6" s="3218"/>
      <c r="AD6" s="3218"/>
      <c r="AE6" s="3218"/>
      <c r="AF6" s="3218"/>
      <c r="AG6" s="3218"/>
      <c r="AH6" s="3218"/>
      <c r="AI6" s="3218"/>
      <c r="AJ6" s="3218"/>
      <c r="AK6" s="3396"/>
      <c r="AL6" s="83"/>
    </row>
    <row r="7" spans="1:59" ht="14.1" customHeight="1">
      <c r="A7" s="66"/>
      <c r="B7" s="1417" t="s">
        <v>1669</v>
      </c>
      <c r="C7" s="1417"/>
      <c r="D7" s="1292"/>
      <c r="E7" s="1292"/>
      <c r="F7" s="1292"/>
      <c r="G7" s="1292"/>
      <c r="H7" s="1292"/>
      <c r="I7" s="1292"/>
      <c r="J7" s="1292"/>
      <c r="K7" s="1292"/>
      <c r="L7" s="1292"/>
      <c r="M7" s="1417"/>
      <c r="N7" s="37"/>
      <c r="O7" s="1417"/>
      <c r="P7" s="1417"/>
      <c r="Q7" s="1417"/>
      <c r="R7" s="1417"/>
      <c r="S7" s="1417"/>
      <c r="T7" s="1417"/>
      <c r="U7" s="1417"/>
      <c r="V7" s="1417"/>
      <c r="W7" s="1417"/>
      <c r="X7" s="1417"/>
      <c r="Y7" s="1293"/>
      <c r="Z7" s="738"/>
      <c r="AA7" s="3218"/>
      <c r="AB7" s="3218"/>
      <c r="AC7" s="3218"/>
      <c r="AD7" s="3218"/>
      <c r="AE7" s="3218"/>
      <c r="AF7" s="3218"/>
      <c r="AG7" s="3218"/>
      <c r="AH7" s="3218"/>
      <c r="AI7" s="3218"/>
      <c r="AJ7" s="3218"/>
      <c r="AK7" s="3396"/>
      <c r="AL7" s="83"/>
    </row>
    <row r="8" spans="1:59" ht="14.1" customHeight="1">
      <c r="A8" s="66"/>
      <c r="B8" s="20"/>
      <c r="C8" s="1417"/>
      <c r="D8" s="1292"/>
      <c r="E8" s="1292"/>
      <c r="F8" s="1292"/>
      <c r="G8" s="1292"/>
      <c r="H8" s="1292"/>
      <c r="I8" s="1292"/>
      <c r="J8" s="1292"/>
      <c r="K8" s="1292"/>
      <c r="L8" s="1292"/>
      <c r="M8" s="1417"/>
      <c r="N8" s="37"/>
      <c r="O8" s="1417"/>
      <c r="P8" s="1417"/>
      <c r="Q8" s="1417"/>
      <c r="R8" s="1417"/>
      <c r="S8" s="1417"/>
      <c r="T8" s="1417"/>
      <c r="U8" s="1417"/>
      <c r="V8" s="1417"/>
      <c r="W8" s="1417"/>
      <c r="X8" s="1417"/>
      <c r="Y8" s="1292"/>
      <c r="Z8" s="758"/>
      <c r="AA8" s="1695"/>
      <c r="AB8" s="1695"/>
      <c r="AC8" s="1695"/>
      <c r="AD8" s="1695"/>
      <c r="AE8" s="1695"/>
      <c r="AF8" s="1695"/>
      <c r="AG8" s="1695"/>
      <c r="AH8" s="1695"/>
      <c r="AI8" s="1695"/>
      <c r="AJ8" s="1695"/>
      <c r="AK8" s="1696"/>
      <c r="AL8" s="83"/>
    </row>
    <row r="9" spans="1:59" ht="14.1" customHeight="1">
      <c r="A9" s="3"/>
      <c r="B9" s="1890" t="s">
        <v>2059</v>
      </c>
      <c r="C9" s="37"/>
      <c r="D9" s="1909"/>
      <c r="E9" s="1890"/>
      <c r="F9" s="1890"/>
      <c r="G9" s="1890"/>
      <c r="H9" s="1890"/>
      <c r="I9" s="1890"/>
      <c r="J9" s="1890"/>
      <c r="K9" s="1890"/>
      <c r="L9" s="1890"/>
      <c r="M9" s="1890"/>
      <c r="N9" s="1890"/>
      <c r="O9" s="1890"/>
      <c r="P9" s="1890"/>
      <c r="Q9" s="1890"/>
      <c r="R9" s="1905"/>
      <c r="S9" s="1905"/>
      <c r="T9" s="1409"/>
      <c r="U9" s="5954"/>
      <c r="V9" s="5954"/>
      <c r="W9" s="5954"/>
      <c r="X9" s="1299"/>
      <c r="Y9" s="171"/>
      <c r="Z9" s="738" t="s">
        <v>12</v>
      </c>
      <c r="AA9" s="1264" t="s">
        <v>2008</v>
      </c>
      <c r="AB9" s="1264"/>
      <c r="AC9" s="1304"/>
      <c r="AD9" s="1304"/>
      <c r="AE9" s="1304"/>
      <c r="AF9" s="1304"/>
      <c r="AG9" s="1304"/>
      <c r="AH9" s="1304"/>
      <c r="AI9" s="1304"/>
      <c r="AJ9" s="1304"/>
      <c r="AK9" s="1303"/>
      <c r="AL9" s="83"/>
      <c r="BC9" s="18"/>
      <c r="BD9" s="18"/>
      <c r="BE9" s="18"/>
      <c r="BF9" s="18"/>
      <c r="BG9" s="18"/>
    </row>
    <row r="10" spans="1:59" ht="14.1" customHeight="1">
      <c r="A10" s="3"/>
      <c r="B10" s="1292"/>
      <c r="C10" s="1292"/>
      <c r="D10" s="37"/>
      <c r="E10" s="1417"/>
      <c r="F10" s="1417"/>
      <c r="G10" s="1417"/>
      <c r="H10" s="1417"/>
      <c r="I10" s="1417"/>
      <c r="J10" s="1417"/>
      <c r="K10" s="1417"/>
      <c r="L10" s="1417"/>
      <c r="M10" s="1417"/>
      <c r="N10" s="1417"/>
      <c r="O10" s="1417"/>
      <c r="P10" s="1417"/>
      <c r="Q10" s="1417"/>
      <c r="R10" s="56"/>
      <c r="S10" s="1299"/>
      <c r="T10" s="1299"/>
      <c r="U10" s="1292"/>
      <c r="V10" s="1299"/>
      <c r="W10" s="1299"/>
      <c r="X10" s="1292"/>
      <c r="Y10" s="171"/>
      <c r="Z10" s="1290"/>
      <c r="AA10" s="1264"/>
      <c r="AB10" s="1264"/>
      <c r="AC10" s="1304"/>
      <c r="AD10" s="1304"/>
      <c r="AE10" s="1304"/>
      <c r="AF10" s="1304"/>
      <c r="AG10" s="1304"/>
      <c r="AH10" s="1304"/>
      <c r="AI10" s="1304"/>
      <c r="AJ10" s="1304"/>
      <c r="AK10" s="1303"/>
      <c r="AL10" s="83"/>
      <c r="BC10" s="18"/>
      <c r="BD10" s="18"/>
      <c r="BE10" s="18"/>
      <c r="BF10" s="18"/>
      <c r="BG10" s="18"/>
    </row>
    <row r="11" spans="1:59" ht="14.1" customHeight="1">
      <c r="A11" s="3"/>
      <c r="B11" s="1292"/>
      <c r="C11" s="37"/>
      <c r="D11" s="1292"/>
      <c r="E11" s="37"/>
      <c r="F11" s="1292"/>
      <c r="G11" s="1292"/>
      <c r="H11" s="1292"/>
      <c r="I11" s="1292"/>
      <c r="J11" s="1292"/>
      <c r="K11" s="1292"/>
      <c r="L11" s="1292"/>
      <c r="M11" s="1292"/>
      <c r="N11" s="1292"/>
      <c r="O11" s="1292"/>
      <c r="P11" s="1292"/>
      <c r="Q11" s="1292"/>
      <c r="R11" s="56"/>
      <c r="S11" s="49"/>
      <c r="T11" s="49"/>
      <c r="U11" s="1292"/>
      <c r="V11" s="49"/>
      <c r="W11" s="49"/>
      <c r="X11" s="1292"/>
      <c r="Y11" s="171"/>
      <c r="Z11" s="738" t="s">
        <v>12</v>
      </c>
      <c r="AA11" s="2595" t="s">
        <v>1143</v>
      </c>
      <c r="AB11" s="2595"/>
      <c r="AC11" s="2595"/>
      <c r="AD11" s="2595"/>
      <c r="AE11" s="2595"/>
      <c r="AF11" s="2595"/>
      <c r="AG11" s="2595"/>
      <c r="AH11" s="2595"/>
      <c r="AI11" s="2595"/>
      <c r="AJ11" s="2595"/>
      <c r="AK11" s="6056"/>
      <c r="AL11" s="83"/>
      <c r="BC11" s="18"/>
      <c r="BD11" s="18"/>
      <c r="BE11" s="18"/>
      <c r="BF11" s="18"/>
      <c r="BG11" s="18"/>
    </row>
    <row r="12" spans="1:59" ht="14.1" customHeight="1">
      <c r="A12" s="3"/>
      <c r="B12" s="56" t="s">
        <v>1670</v>
      </c>
      <c r="C12" s="1417"/>
      <c r="D12" s="1417"/>
      <c r="E12" s="1417"/>
      <c r="F12" s="1417"/>
      <c r="G12" s="1417"/>
      <c r="H12" s="1417"/>
      <c r="I12" s="1417"/>
      <c r="J12" s="1417"/>
      <c r="K12" s="1292"/>
      <c r="L12" s="1292"/>
      <c r="M12" s="1292"/>
      <c r="N12" s="1292"/>
      <c r="O12" s="1292"/>
      <c r="P12" s="1292"/>
      <c r="Q12" s="1292"/>
      <c r="R12" s="56"/>
      <c r="S12" s="49"/>
      <c r="T12" s="49"/>
      <c r="U12" s="1292"/>
      <c r="V12" s="49"/>
      <c r="W12" s="49"/>
      <c r="X12" s="1292"/>
      <c r="Y12" s="37"/>
      <c r="Z12" s="738"/>
      <c r="AA12" s="2595"/>
      <c r="AB12" s="2595"/>
      <c r="AC12" s="2595"/>
      <c r="AD12" s="2595"/>
      <c r="AE12" s="2595"/>
      <c r="AF12" s="2595"/>
      <c r="AG12" s="2595"/>
      <c r="AH12" s="2595"/>
      <c r="AI12" s="2595"/>
      <c r="AJ12" s="2595"/>
      <c r="AK12" s="6056"/>
      <c r="AL12" s="83"/>
      <c r="BC12" s="18"/>
      <c r="BD12" s="18"/>
      <c r="BE12" s="18"/>
      <c r="BF12" s="18"/>
      <c r="BG12" s="18"/>
    </row>
    <row r="13" spans="1:59" ht="14.1" customHeight="1">
      <c r="A13" s="3"/>
      <c r="B13" s="56"/>
      <c r="C13" s="1417"/>
      <c r="D13" s="1417"/>
      <c r="E13" s="1417"/>
      <c r="F13" s="1417"/>
      <c r="G13" s="1417"/>
      <c r="H13" s="1417"/>
      <c r="I13" s="1417"/>
      <c r="J13" s="1417"/>
      <c r="K13" s="1292"/>
      <c r="L13" s="1292"/>
      <c r="M13" s="1292"/>
      <c r="N13" s="1292"/>
      <c r="O13" s="1292"/>
      <c r="P13" s="1292"/>
      <c r="Q13" s="1292"/>
      <c r="R13" s="56"/>
      <c r="S13" s="49"/>
      <c r="T13" s="49"/>
      <c r="U13" s="1292"/>
      <c r="V13" s="49"/>
      <c r="W13" s="49"/>
      <c r="X13" s="1292"/>
      <c r="Y13" s="37"/>
      <c r="Z13" s="738" t="s">
        <v>12</v>
      </c>
      <c r="AA13" s="3218" t="s">
        <v>2007</v>
      </c>
      <c r="AB13" s="3218"/>
      <c r="AC13" s="3218"/>
      <c r="AD13" s="3218"/>
      <c r="AE13" s="3218"/>
      <c r="AF13" s="3218"/>
      <c r="AG13" s="3218"/>
      <c r="AH13" s="3218"/>
      <c r="AI13" s="3218"/>
      <c r="AJ13" s="3218"/>
      <c r="AK13" s="1708"/>
      <c r="AL13" s="83"/>
      <c r="BC13" s="18"/>
      <c r="BD13" s="18"/>
      <c r="BE13" s="18"/>
      <c r="BF13" s="18"/>
      <c r="BG13" s="18"/>
    </row>
    <row r="14" spans="1:59" ht="14.1" customHeight="1">
      <c r="A14" s="3"/>
      <c r="B14" s="1417" t="s">
        <v>534</v>
      </c>
      <c r="C14" s="1417"/>
      <c r="D14" s="1417"/>
      <c r="E14" s="1417"/>
      <c r="F14" s="1417"/>
      <c r="G14" s="1417"/>
      <c r="H14" s="1417"/>
      <c r="I14" s="1417"/>
      <c r="J14" s="1417"/>
      <c r="K14" s="1417"/>
      <c r="L14" s="1417"/>
      <c r="M14" s="1417"/>
      <c r="N14" s="1417"/>
      <c r="O14" s="1417"/>
      <c r="P14" s="1417"/>
      <c r="Q14" s="34"/>
      <c r="R14" s="34"/>
      <c r="S14" s="1292"/>
      <c r="T14" s="34"/>
      <c r="U14" s="34"/>
      <c r="V14" s="34"/>
      <c r="W14" s="34"/>
      <c r="X14" s="164"/>
      <c r="Y14" s="52"/>
      <c r="Z14" s="738"/>
      <c r="AA14" s="3218"/>
      <c r="AB14" s="3218"/>
      <c r="AC14" s="3218"/>
      <c r="AD14" s="3218"/>
      <c r="AE14" s="3218"/>
      <c r="AF14" s="3218"/>
      <c r="AG14" s="3218"/>
      <c r="AH14" s="3218"/>
      <c r="AI14" s="3218"/>
      <c r="AJ14" s="3218"/>
      <c r="AK14" s="1708"/>
    </row>
    <row r="15" spans="1:59" ht="14.1" customHeight="1">
      <c r="A15" s="3"/>
      <c r="B15" s="1292" t="s">
        <v>1283</v>
      </c>
      <c r="C15" s="37"/>
      <c r="D15" s="1417"/>
      <c r="E15" s="1417"/>
      <c r="F15" s="1417"/>
      <c r="G15" s="1417"/>
      <c r="H15" s="1417"/>
      <c r="I15" s="1417"/>
      <c r="J15" s="1417"/>
      <c r="K15" s="1417"/>
      <c r="L15" s="1417"/>
      <c r="M15" s="1417"/>
      <c r="N15" s="1417"/>
      <c r="O15" s="1417"/>
      <c r="P15" s="1417"/>
      <c r="Q15" s="1292"/>
      <c r="R15" s="1409"/>
      <c r="S15" s="1409"/>
      <c r="T15" s="5"/>
      <c r="U15" s="1407"/>
      <c r="V15" s="1407"/>
      <c r="W15" s="1292"/>
      <c r="X15" s="1292"/>
      <c r="Y15" s="52"/>
      <c r="Z15" s="234" t="s">
        <v>50</v>
      </c>
      <c r="AA15" s="3218" t="s">
        <v>535</v>
      </c>
      <c r="AB15" s="3218"/>
      <c r="AC15" s="3218"/>
      <c r="AD15" s="3218"/>
      <c r="AE15" s="3218"/>
      <c r="AF15" s="3218"/>
      <c r="AG15" s="3218"/>
      <c r="AH15" s="3218"/>
      <c r="AI15" s="3218"/>
      <c r="AJ15" s="3218"/>
      <c r="AK15" s="3396"/>
    </row>
    <row r="16" spans="1:59" ht="14.1" customHeight="1">
      <c r="A16" s="3"/>
      <c r="B16" s="1292" t="s">
        <v>1141</v>
      </c>
      <c r="C16" s="1417"/>
      <c r="D16" s="1417"/>
      <c r="E16" s="1417"/>
      <c r="F16" s="1417"/>
      <c r="G16" s="1417"/>
      <c r="H16" s="1417"/>
      <c r="I16" s="1417"/>
      <c r="J16" s="1417"/>
      <c r="K16" s="1417"/>
      <c r="L16" s="1417"/>
      <c r="M16" s="1417"/>
      <c r="N16" s="1417"/>
      <c r="O16" s="1417"/>
      <c r="P16" s="1417"/>
      <c r="Q16" s="34"/>
      <c r="R16" s="34"/>
      <c r="S16" s="1292"/>
      <c r="T16" s="34"/>
      <c r="U16" s="34"/>
      <c r="V16" s="34"/>
      <c r="W16" s="34"/>
      <c r="X16" s="164"/>
      <c r="Y16" s="164"/>
      <c r="Z16" s="234"/>
      <c r="AA16" s="3218"/>
      <c r="AB16" s="3218"/>
      <c r="AC16" s="3218"/>
      <c r="AD16" s="3218"/>
      <c r="AE16" s="3218"/>
      <c r="AF16" s="3218"/>
      <c r="AG16" s="3218"/>
      <c r="AH16" s="3218"/>
      <c r="AI16" s="3218"/>
      <c r="AJ16" s="3218"/>
      <c r="AK16" s="3396"/>
    </row>
    <row r="17" spans="1:67" ht="12.95" customHeight="1">
      <c r="A17" s="3"/>
      <c r="B17" s="37"/>
      <c r="C17" s="1252"/>
      <c r="D17" s="1253"/>
      <c r="E17" s="1253"/>
      <c r="F17" s="1253"/>
      <c r="G17" s="1253"/>
      <c r="H17" s="1254"/>
      <c r="I17" s="2655" t="s">
        <v>1138</v>
      </c>
      <c r="J17" s="3760"/>
      <c r="K17" s="3760"/>
      <c r="L17" s="3760"/>
      <c r="M17" s="3760"/>
      <c r="N17" s="3760"/>
      <c r="O17" s="3760"/>
      <c r="P17" s="2656"/>
      <c r="Q17" s="2655" t="s">
        <v>1139</v>
      </c>
      <c r="R17" s="3760"/>
      <c r="S17" s="3760"/>
      <c r="T17" s="3760"/>
      <c r="U17" s="3760"/>
      <c r="V17" s="3760"/>
      <c r="W17" s="3760"/>
      <c r="X17" s="2656"/>
      <c r="Y17" s="2655" t="s">
        <v>1140</v>
      </c>
      <c r="Z17" s="3760"/>
      <c r="AA17" s="3760"/>
      <c r="AB17" s="3760"/>
      <c r="AC17" s="3760"/>
      <c r="AD17" s="3760"/>
      <c r="AE17" s="3760"/>
      <c r="AF17" s="2656"/>
      <c r="AG17" s="37"/>
      <c r="AH17" s="37"/>
      <c r="AI17" s="37"/>
      <c r="AJ17" s="37"/>
      <c r="AK17" s="126"/>
      <c r="BC17" s="18"/>
      <c r="BD17" s="18"/>
      <c r="BE17" s="18"/>
      <c r="BF17" s="18"/>
      <c r="BG17" s="18"/>
    </row>
    <row r="18" spans="1:67" ht="12" customHeight="1">
      <c r="A18" s="3"/>
      <c r="B18" s="1292"/>
      <c r="C18" s="3267" t="s">
        <v>918</v>
      </c>
      <c r="D18" s="3268"/>
      <c r="E18" s="3268"/>
      <c r="F18" s="3268"/>
      <c r="G18" s="3268"/>
      <c r="H18" s="3269"/>
      <c r="I18" s="2658"/>
      <c r="J18" s="3789"/>
      <c r="K18" s="3789"/>
      <c r="L18" s="3789"/>
      <c r="M18" s="3789"/>
      <c r="N18" s="3789"/>
      <c r="O18" s="3789"/>
      <c r="P18" s="6093"/>
      <c r="Q18" s="2658"/>
      <c r="R18" s="3789"/>
      <c r="S18" s="3789"/>
      <c r="T18" s="3789"/>
      <c r="U18" s="3789"/>
      <c r="V18" s="3789"/>
      <c r="W18" s="3789"/>
      <c r="X18" s="6093"/>
      <c r="Y18" s="2658"/>
      <c r="Z18" s="3789"/>
      <c r="AA18" s="3789"/>
      <c r="AB18" s="3789"/>
      <c r="AC18" s="3789"/>
      <c r="AD18" s="3789"/>
      <c r="AE18" s="3789"/>
      <c r="AF18" s="6093"/>
      <c r="AG18" s="37"/>
      <c r="AH18" s="37"/>
      <c r="AI18" s="37"/>
      <c r="AJ18" s="37"/>
      <c r="AK18" s="126"/>
      <c r="BC18" s="18"/>
      <c r="BD18" s="18"/>
      <c r="BE18" s="18"/>
      <c r="BF18" s="18"/>
      <c r="BG18" s="18"/>
    </row>
    <row r="19" spans="1:67" ht="12" customHeight="1">
      <c r="A19" s="3"/>
      <c r="B19" s="1417"/>
      <c r="C19" s="3267" t="s">
        <v>914</v>
      </c>
      <c r="D19" s="3268"/>
      <c r="E19" s="3268"/>
      <c r="F19" s="3268"/>
      <c r="G19" s="3268"/>
      <c r="H19" s="3269"/>
      <c r="I19" s="6134"/>
      <c r="J19" s="6135"/>
      <c r="K19" s="6135"/>
      <c r="L19" s="6135"/>
      <c r="M19" s="6135"/>
      <c r="N19" s="6135"/>
      <c r="O19" s="6135"/>
      <c r="P19" s="6136"/>
      <c r="Q19" s="6134"/>
      <c r="R19" s="6135"/>
      <c r="S19" s="6135"/>
      <c r="T19" s="6135"/>
      <c r="U19" s="6135"/>
      <c r="V19" s="6135"/>
      <c r="W19" s="6135"/>
      <c r="X19" s="6136"/>
      <c r="Y19" s="6134"/>
      <c r="Z19" s="6135"/>
      <c r="AA19" s="6135"/>
      <c r="AB19" s="6135"/>
      <c r="AC19" s="6135"/>
      <c r="AD19" s="6135"/>
      <c r="AE19" s="6135"/>
      <c r="AF19" s="6136"/>
      <c r="AG19" s="1304"/>
      <c r="AH19" s="1304"/>
      <c r="AI19" s="1304"/>
      <c r="AJ19" s="1304"/>
      <c r="AK19" s="1303"/>
      <c r="BC19" s="18"/>
      <c r="BD19" s="18"/>
      <c r="BE19" s="18"/>
      <c r="BF19" s="18"/>
      <c r="BG19" s="18"/>
      <c r="BO19" s="1255"/>
    </row>
    <row r="20" spans="1:67" ht="12" customHeight="1">
      <c r="A20" s="3"/>
      <c r="B20" s="1417"/>
      <c r="C20" s="6128" t="s">
        <v>915</v>
      </c>
      <c r="D20" s="6129"/>
      <c r="E20" s="6129"/>
      <c r="F20" s="6129"/>
      <c r="G20" s="6129"/>
      <c r="H20" s="6130"/>
      <c r="I20" s="6123"/>
      <c r="J20" s="6124"/>
      <c r="K20" s="6124"/>
      <c r="L20" s="6124"/>
      <c r="M20" s="6124"/>
      <c r="N20" s="6124"/>
      <c r="O20" s="6124"/>
      <c r="P20" s="2657"/>
      <c r="Q20" s="6123"/>
      <c r="R20" s="6124"/>
      <c r="S20" s="6124"/>
      <c r="T20" s="6124"/>
      <c r="U20" s="6124"/>
      <c r="V20" s="6124"/>
      <c r="W20" s="6124"/>
      <c r="X20" s="2657"/>
      <c r="Y20" s="6123"/>
      <c r="Z20" s="6124"/>
      <c r="AA20" s="6124"/>
      <c r="AB20" s="6124"/>
      <c r="AC20" s="6124"/>
      <c r="AD20" s="6124"/>
      <c r="AE20" s="6124"/>
      <c r="AF20" s="2657"/>
      <c r="AG20" s="37"/>
      <c r="AH20" s="37"/>
      <c r="AI20" s="37"/>
      <c r="AJ20" s="37"/>
      <c r="AK20" s="612"/>
      <c r="AL20" s="83"/>
      <c r="AN20" s="1290"/>
      <c r="AO20" s="1282"/>
      <c r="AP20" s="1282"/>
      <c r="AQ20" s="1282"/>
      <c r="AR20" s="1282"/>
      <c r="AS20" s="1282"/>
      <c r="AT20" s="1282"/>
      <c r="AU20" s="1282"/>
      <c r="AV20" s="1282"/>
      <c r="AW20" s="1282"/>
      <c r="AX20" s="1282"/>
      <c r="AY20" s="1282"/>
      <c r="AZ20" s="1282"/>
      <c r="BA20" s="37"/>
      <c r="BC20" s="1255"/>
      <c r="BD20" s="1255"/>
      <c r="BE20" s="1255"/>
      <c r="BF20" s="1255"/>
      <c r="BG20" s="1255"/>
      <c r="BH20" s="1255"/>
      <c r="BI20" s="1255"/>
      <c r="BJ20" s="1255"/>
      <c r="BK20" s="1255"/>
      <c r="BL20" s="1255"/>
      <c r="BM20" s="1255"/>
      <c r="BN20" s="1255"/>
      <c r="BO20" s="1255"/>
    </row>
    <row r="21" spans="1:67" ht="12" customHeight="1">
      <c r="A21" s="3"/>
      <c r="B21" s="37"/>
      <c r="C21" s="6131"/>
      <c r="D21" s="6132"/>
      <c r="E21" s="6132"/>
      <c r="F21" s="6132"/>
      <c r="G21" s="6132"/>
      <c r="H21" s="6133"/>
      <c r="I21" s="6125"/>
      <c r="J21" s="6126"/>
      <c r="K21" s="6126"/>
      <c r="L21" s="6126"/>
      <c r="M21" s="6126"/>
      <c r="N21" s="6126"/>
      <c r="O21" s="6126"/>
      <c r="P21" s="2627"/>
      <c r="Q21" s="6125"/>
      <c r="R21" s="6126"/>
      <c r="S21" s="6126"/>
      <c r="T21" s="6126"/>
      <c r="U21" s="6126"/>
      <c r="V21" s="6126"/>
      <c r="W21" s="6126"/>
      <c r="X21" s="2627"/>
      <c r="Y21" s="6125"/>
      <c r="Z21" s="6126"/>
      <c r="AA21" s="6126"/>
      <c r="AB21" s="6126"/>
      <c r="AC21" s="6126"/>
      <c r="AD21" s="6126"/>
      <c r="AE21" s="6126"/>
      <c r="AF21" s="2627"/>
      <c r="AG21" s="37"/>
      <c r="AH21" s="37"/>
      <c r="AI21" s="37"/>
      <c r="AJ21" s="37"/>
      <c r="AK21" s="612"/>
      <c r="AL21" s="83"/>
      <c r="AN21" s="1290"/>
      <c r="AO21" s="1282"/>
      <c r="AP21" s="1282"/>
      <c r="AQ21" s="1282"/>
      <c r="AR21" s="1282"/>
      <c r="AS21" s="1282"/>
      <c r="AT21" s="1282"/>
      <c r="AU21" s="1282"/>
      <c r="AV21" s="1282"/>
      <c r="AW21" s="1282"/>
      <c r="AX21" s="1282"/>
      <c r="AY21" s="1282"/>
      <c r="AZ21" s="1282"/>
      <c r="BA21" s="1255"/>
      <c r="BB21" s="1255"/>
      <c r="BC21" s="1255"/>
      <c r="BD21" s="1255"/>
      <c r="BE21" s="1255"/>
      <c r="BF21" s="1255"/>
      <c r="BG21" s="1255"/>
      <c r="BH21" s="1255"/>
      <c r="BI21" s="1255"/>
      <c r="BJ21" s="1255"/>
      <c r="BK21" s="1255"/>
      <c r="BL21" s="1255"/>
      <c r="BM21" s="1255"/>
      <c r="BN21" s="1255"/>
      <c r="BO21" s="1255"/>
    </row>
    <row r="22" spans="1:67" ht="12" customHeight="1">
      <c r="A22" s="38"/>
      <c r="B22" s="1417"/>
      <c r="C22" s="3267" t="s">
        <v>916</v>
      </c>
      <c r="D22" s="3268"/>
      <c r="E22" s="3268"/>
      <c r="F22" s="3268"/>
      <c r="G22" s="3268"/>
      <c r="H22" s="3269"/>
      <c r="I22" s="6123"/>
      <c r="J22" s="6124"/>
      <c r="K22" s="6124"/>
      <c r="L22" s="6124"/>
      <c r="M22" s="6124"/>
      <c r="N22" s="6124"/>
      <c r="O22" s="6124"/>
      <c r="P22" s="2657"/>
      <c r="Q22" s="2658"/>
      <c r="R22" s="3789"/>
      <c r="S22" s="3789"/>
      <c r="T22" s="3789"/>
      <c r="U22" s="3789"/>
      <c r="V22" s="3789"/>
      <c r="W22" s="3789"/>
      <c r="X22" s="6093"/>
      <c r="Y22" s="2658"/>
      <c r="Z22" s="3789"/>
      <c r="AA22" s="3789"/>
      <c r="AB22" s="3789"/>
      <c r="AC22" s="3789"/>
      <c r="AD22" s="3789"/>
      <c r="AE22" s="3789"/>
      <c r="AF22" s="6093"/>
      <c r="AG22" s="37"/>
      <c r="AH22" s="37"/>
      <c r="AI22" s="37"/>
      <c r="AJ22" s="37"/>
      <c r="AK22" s="612"/>
      <c r="AL22" s="83"/>
      <c r="AP22" s="1282"/>
      <c r="AQ22" s="1282"/>
      <c r="AR22" s="1282"/>
      <c r="AS22" s="1282"/>
      <c r="AT22" s="1282"/>
      <c r="AU22" s="1282"/>
      <c r="AV22" s="1282"/>
      <c r="AW22" s="1282"/>
      <c r="AX22" s="1282"/>
      <c r="AY22" s="1282"/>
      <c r="AZ22" s="1282"/>
      <c r="BA22" s="1255"/>
      <c r="BB22" s="1255"/>
      <c r="BC22" s="1255"/>
      <c r="BD22" s="1255"/>
      <c r="BE22" s="1255"/>
      <c r="BF22" s="1255"/>
      <c r="BG22" s="1292"/>
      <c r="BH22" s="1292"/>
      <c r="BI22" s="1292"/>
      <c r="BJ22" s="1292"/>
      <c r="BK22" s="1292"/>
      <c r="BL22" s="245"/>
      <c r="BM22" s="245"/>
      <c r="BN22" s="245"/>
      <c r="BO22" s="245"/>
    </row>
    <row r="23" spans="1:67" ht="12" customHeight="1">
      <c r="A23" s="3"/>
      <c r="B23" s="1292"/>
      <c r="C23" s="4965"/>
      <c r="D23" s="4966"/>
      <c r="E23" s="4966"/>
      <c r="F23" s="4966"/>
      <c r="G23" s="4966"/>
      <c r="H23" s="4967"/>
      <c r="I23" s="6125"/>
      <c r="J23" s="6126"/>
      <c r="K23" s="6126"/>
      <c r="L23" s="6126"/>
      <c r="M23" s="6126"/>
      <c r="N23" s="6126"/>
      <c r="O23" s="6126"/>
      <c r="P23" s="2627"/>
      <c r="Q23" s="3825"/>
      <c r="R23" s="3737"/>
      <c r="S23" s="3737"/>
      <c r="T23" s="3737"/>
      <c r="U23" s="3737"/>
      <c r="V23" s="3737"/>
      <c r="W23" s="3737"/>
      <c r="X23" s="6127"/>
      <c r="Y23" s="3825"/>
      <c r="Z23" s="3737"/>
      <c r="AA23" s="3737"/>
      <c r="AB23" s="3737"/>
      <c r="AC23" s="3737"/>
      <c r="AD23" s="3737"/>
      <c r="AE23" s="3737"/>
      <c r="AF23" s="6127"/>
      <c r="AG23" s="37"/>
      <c r="AH23" s="37"/>
      <c r="AI23" s="37"/>
      <c r="AJ23" s="37"/>
      <c r="AK23" s="612"/>
      <c r="AL23" s="83"/>
      <c r="AR23" s="37"/>
      <c r="AS23" s="1255"/>
      <c r="AT23" s="1255"/>
      <c r="AU23" s="1255"/>
      <c r="AV23" s="1255"/>
      <c r="AW23" s="1255"/>
      <c r="AX23" s="1255"/>
      <c r="AY23" s="1255"/>
      <c r="AZ23" s="1255"/>
      <c r="BA23" s="1255"/>
      <c r="BB23" s="1255"/>
      <c r="BC23" s="1255"/>
      <c r="BD23" s="1255"/>
      <c r="BE23" s="1255"/>
      <c r="BF23" s="1255"/>
      <c r="BG23" s="1292"/>
      <c r="BH23" s="1292"/>
      <c r="BI23" s="1292"/>
      <c r="BJ23" s="1292"/>
      <c r="BK23" s="1292"/>
      <c r="BL23" s="245"/>
      <c r="BM23" s="245"/>
      <c r="BN23" s="245"/>
      <c r="BO23" s="245"/>
    </row>
    <row r="24" spans="1:67" ht="12" customHeight="1">
      <c r="A24" s="3"/>
      <c r="B24" s="1292"/>
      <c r="C24" s="2600" t="s">
        <v>917</v>
      </c>
      <c r="D24" s="4947"/>
      <c r="E24" s="4947"/>
      <c r="F24" s="4947"/>
      <c r="G24" s="4947"/>
      <c r="H24" s="2601"/>
      <c r="I24" s="6137"/>
      <c r="J24" s="6138"/>
      <c r="K24" s="6138"/>
      <c r="L24" s="6138"/>
      <c r="M24" s="6138"/>
      <c r="N24" s="6138"/>
      <c r="O24" s="6138"/>
      <c r="P24" s="6139"/>
      <c r="Q24" s="6137"/>
      <c r="R24" s="6138"/>
      <c r="S24" s="6138"/>
      <c r="T24" s="6138"/>
      <c r="U24" s="6138"/>
      <c r="V24" s="6138"/>
      <c r="W24" s="6138"/>
      <c r="X24" s="6139"/>
      <c r="Y24" s="6137"/>
      <c r="Z24" s="6138"/>
      <c r="AA24" s="6138"/>
      <c r="AB24" s="6138"/>
      <c r="AC24" s="6138"/>
      <c r="AD24" s="6138"/>
      <c r="AE24" s="6138"/>
      <c r="AF24" s="6139"/>
      <c r="AG24" s="37"/>
      <c r="AH24" s="37"/>
      <c r="AI24" s="37"/>
      <c r="AJ24" s="37"/>
      <c r="AK24" s="16"/>
      <c r="AL24" s="83"/>
      <c r="BC24" s="1255"/>
      <c r="BD24" s="1255"/>
      <c r="BE24" s="1255"/>
      <c r="BF24" s="1255"/>
      <c r="BG24" s="1292"/>
      <c r="BH24" s="1292"/>
      <c r="BI24" s="1292"/>
      <c r="BJ24" s="1292"/>
      <c r="BK24" s="1292"/>
      <c r="BL24" s="245"/>
      <c r="BM24" s="245"/>
      <c r="BN24" s="245"/>
      <c r="BO24" s="245"/>
    </row>
    <row r="25" spans="1:67" ht="14.1" customHeight="1">
      <c r="A25" s="3"/>
      <c r="B25" s="1292"/>
      <c r="C25" s="1292"/>
      <c r="D25" s="1417"/>
      <c r="E25" s="1417"/>
      <c r="F25" s="1417"/>
      <c r="G25" s="1417"/>
      <c r="H25" s="1417"/>
      <c r="I25" s="1417"/>
      <c r="J25" s="1417"/>
      <c r="K25" s="1417"/>
      <c r="L25" s="1255"/>
      <c r="M25" s="1255"/>
      <c r="N25" s="1255"/>
      <c r="O25" s="1255"/>
      <c r="P25" s="1255"/>
      <c r="Q25" s="1255"/>
      <c r="R25" s="1408"/>
      <c r="S25" s="1408"/>
      <c r="T25" s="1408"/>
      <c r="U25" s="1408"/>
      <c r="V25" s="1408"/>
      <c r="W25" s="1408"/>
      <c r="X25" s="1408"/>
      <c r="Y25" s="1408"/>
      <c r="Z25" s="510"/>
      <c r="AA25" s="1408"/>
      <c r="AB25" s="1408"/>
      <c r="AC25" s="1408"/>
      <c r="AD25" s="1408"/>
      <c r="AE25" s="1408"/>
      <c r="AF25" s="135"/>
      <c r="AG25" s="135"/>
      <c r="AH25" s="135"/>
      <c r="AI25" s="135"/>
      <c r="AJ25" s="135"/>
      <c r="AK25" s="16"/>
      <c r="AL25" s="83"/>
    </row>
    <row r="26" spans="1:67" ht="14.1" customHeight="1">
      <c r="A26" s="3"/>
      <c r="B26" s="1417" t="s">
        <v>1671</v>
      </c>
      <c r="C26" s="37"/>
      <c r="D26" s="1292"/>
      <c r="E26" s="1292"/>
      <c r="F26" s="1292"/>
      <c r="G26" s="1417"/>
      <c r="H26" s="1417"/>
      <c r="I26" s="1417"/>
      <c r="J26" s="1417"/>
      <c r="K26" s="1292"/>
      <c r="L26" s="1417"/>
      <c r="M26" s="1417"/>
      <c r="N26" s="1417"/>
      <c r="O26" s="1417"/>
      <c r="P26" s="37"/>
      <c r="Q26" s="1417"/>
      <c r="R26" s="1417"/>
      <c r="S26" s="1417"/>
      <c r="T26" s="1417"/>
      <c r="U26" s="1417"/>
      <c r="V26" s="1417"/>
      <c r="W26" s="1417"/>
      <c r="X26" s="1417"/>
      <c r="Y26" s="1292"/>
      <c r="Z26" s="145"/>
      <c r="AA26" s="37"/>
      <c r="AB26" s="37"/>
      <c r="AC26" s="37"/>
      <c r="AD26" s="37"/>
      <c r="AE26" s="37"/>
      <c r="AF26" s="37"/>
      <c r="AG26" s="37"/>
      <c r="AH26" s="37"/>
      <c r="AI26" s="37"/>
      <c r="AJ26" s="37"/>
      <c r="AK26" s="126"/>
      <c r="AL26" s="83"/>
      <c r="AM26" s="1611" t="s">
        <v>1145</v>
      </c>
      <c r="BC26" s="18"/>
      <c r="BD26" s="18"/>
      <c r="BE26" s="18"/>
      <c r="BF26" s="18"/>
      <c r="BG26" s="18"/>
    </row>
    <row r="27" spans="1:67" ht="14.1" customHeight="1">
      <c r="A27" s="3"/>
      <c r="B27" s="1292" t="s">
        <v>2091</v>
      </c>
      <c r="C27" s="37"/>
      <c r="D27" s="1292"/>
      <c r="E27" s="1292"/>
      <c r="F27" s="1292"/>
      <c r="G27" s="1417"/>
      <c r="H27" s="1417"/>
      <c r="I27" s="1417"/>
      <c r="J27" s="1417"/>
      <c r="K27" s="1292"/>
      <c r="L27" s="1417"/>
      <c r="M27" s="1417"/>
      <c r="N27" s="1417"/>
      <c r="O27" s="1417"/>
      <c r="P27" s="37"/>
      <c r="Q27" s="1417"/>
      <c r="R27" s="1417"/>
      <c r="S27" s="1417"/>
      <c r="T27" s="1417"/>
      <c r="U27" s="1417"/>
      <c r="V27" s="1417"/>
      <c r="W27" s="1417"/>
      <c r="X27" s="1417"/>
      <c r="Y27" s="1292"/>
      <c r="Z27" s="738" t="s">
        <v>12</v>
      </c>
      <c r="AA27" s="2595" t="s">
        <v>1142</v>
      </c>
      <c r="AB27" s="2595"/>
      <c r="AC27" s="2595"/>
      <c r="AD27" s="2595"/>
      <c r="AE27" s="2595"/>
      <c r="AF27" s="2595"/>
      <c r="AG27" s="2595"/>
      <c r="AH27" s="2595"/>
      <c r="AI27" s="2595"/>
      <c r="AJ27" s="2595"/>
      <c r="AK27" s="6056"/>
      <c r="AL27" s="83"/>
      <c r="AM27" s="18" t="s">
        <v>1146</v>
      </c>
      <c r="AN27" s="178"/>
      <c r="AO27" s="178"/>
      <c r="AP27" s="178"/>
      <c r="AQ27" s="178"/>
      <c r="AR27" s="178"/>
      <c r="AS27" s="178"/>
      <c r="AT27" s="178"/>
      <c r="AU27" s="178"/>
      <c r="AV27" s="178"/>
      <c r="AW27" s="178"/>
      <c r="AX27" s="178"/>
      <c r="AY27" s="178"/>
      <c r="AZ27" s="178"/>
      <c r="BA27" s="178"/>
      <c r="BB27" s="178"/>
      <c r="BC27" s="18"/>
      <c r="BD27" s="18"/>
      <c r="BE27" s="18"/>
      <c r="BF27" s="18"/>
      <c r="BG27" s="18"/>
    </row>
    <row r="28" spans="1:67" ht="14.1" customHeight="1">
      <c r="A28" s="3"/>
      <c r="B28" s="1417"/>
      <c r="C28" s="37" t="s">
        <v>2092</v>
      </c>
      <c r="D28" s="1292"/>
      <c r="E28" s="1292"/>
      <c r="F28" s="1292"/>
      <c r="G28" s="1417"/>
      <c r="H28" s="1417"/>
      <c r="I28" s="1417"/>
      <c r="J28" s="1417"/>
      <c r="K28" s="1292"/>
      <c r="L28" s="1417"/>
      <c r="M28" s="1417"/>
      <c r="N28" s="1417"/>
      <c r="O28" s="1417"/>
      <c r="P28" s="37"/>
      <c r="Q28" s="1417"/>
      <c r="R28" s="1417"/>
      <c r="S28" s="1417"/>
      <c r="T28" s="1417"/>
      <c r="U28" s="1417"/>
      <c r="V28" s="1417"/>
      <c r="W28" s="1417"/>
      <c r="X28" s="1417"/>
      <c r="Y28" s="1293"/>
      <c r="Z28" s="689"/>
      <c r="AA28" s="2595"/>
      <c r="AB28" s="2595"/>
      <c r="AC28" s="2595"/>
      <c r="AD28" s="2595"/>
      <c r="AE28" s="2595"/>
      <c r="AF28" s="2595"/>
      <c r="AG28" s="2595"/>
      <c r="AH28" s="2595"/>
      <c r="AI28" s="2595"/>
      <c r="AJ28" s="2595"/>
      <c r="AK28" s="6056"/>
      <c r="AL28" s="83"/>
      <c r="AM28" s="6143" t="s">
        <v>1871</v>
      </c>
      <c r="AN28" s="6144"/>
      <c r="AO28" s="6144"/>
      <c r="AP28" s="6144"/>
      <c r="AQ28" s="6144"/>
      <c r="AR28" s="6144"/>
      <c r="AS28" s="6144"/>
      <c r="AT28" s="6144"/>
      <c r="AU28" s="6144"/>
      <c r="AV28" s="6144"/>
      <c r="AW28" s="6144"/>
      <c r="AX28" s="6144"/>
      <c r="AY28" s="6144"/>
      <c r="AZ28" s="6144"/>
      <c r="BA28" s="6144"/>
      <c r="BB28" s="6144"/>
      <c r="BC28" s="6144"/>
      <c r="BD28" s="6144"/>
      <c r="BE28" s="6144"/>
      <c r="BF28" s="6144"/>
      <c r="BG28" s="6144"/>
      <c r="BH28" s="6144"/>
      <c r="BI28" s="6144"/>
      <c r="BJ28" s="6144"/>
      <c r="BK28" s="6144"/>
      <c r="BL28" s="6144"/>
      <c r="BM28" s="6144"/>
      <c r="BN28" s="6145"/>
    </row>
    <row r="29" spans="1:67" ht="14.1" customHeight="1">
      <c r="A29" s="83"/>
      <c r="B29" s="1292" t="s">
        <v>1184</v>
      </c>
      <c r="C29" s="37"/>
      <c r="D29" s="37"/>
      <c r="E29" s="37"/>
      <c r="F29" s="37"/>
      <c r="G29" s="37"/>
      <c r="H29" s="37"/>
      <c r="I29" s="37"/>
      <c r="J29" s="37"/>
      <c r="K29" s="37"/>
      <c r="L29" s="37"/>
      <c r="M29" s="37"/>
      <c r="N29" s="37"/>
      <c r="O29" s="37"/>
      <c r="P29" s="37"/>
      <c r="Q29" s="37"/>
      <c r="R29" s="37"/>
      <c r="S29" s="37"/>
      <c r="T29" s="37"/>
      <c r="U29" s="37"/>
      <c r="V29" s="37"/>
      <c r="W29" s="37"/>
      <c r="X29" s="37"/>
      <c r="Y29" s="171"/>
      <c r="Z29" s="738" t="s">
        <v>12</v>
      </c>
      <c r="AA29" s="3408" t="s">
        <v>1183</v>
      </c>
      <c r="AB29" s="3408"/>
      <c r="AC29" s="3408"/>
      <c r="AD29" s="3408"/>
      <c r="AE29" s="3408"/>
      <c r="AF29" s="3408"/>
      <c r="AG29" s="3408"/>
      <c r="AH29" s="3408"/>
      <c r="AI29" s="3408"/>
      <c r="AJ29" s="3408"/>
      <c r="AK29" s="6150"/>
      <c r="AL29" s="83"/>
      <c r="AM29" s="6146"/>
      <c r="AN29" s="4468"/>
      <c r="AO29" s="4468"/>
      <c r="AP29" s="4468"/>
      <c r="AQ29" s="4468"/>
      <c r="AR29" s="4468"/>
      <c r="AS29" s="4468"/>
      <c r="AT29" s="4468"/>
      <c r="AU29" s="4468"/>
      <c r="AV29" s="4468"/>
      <c r="AW29" s="4468"/>
      <c r="AX29" s="4468"/>
      <c r="AY29" s="4468"/>
      <c r="AZ29" s="4468"/>
      <c r="BA29" s="4468"/>
      <c r="BB29" s="4468"/>
      <c r="BC29" s="4468"/>
      <c r="BD29" s="4468"/>
      <c r="BE29" s="4468"/>
      <c r="BF29" s="4468"/>
      <c r="BG29" s="4468"/>
      <c r="BH29" s="4468"/>
      <c r="BI29" s="4468"/>
      <c r="BJ29" s="4468"/>
      <c r="BK29" s="4468"/>
      <c r="BL29" s="4468"/>
      <c r="BM29" s="4468"/>
      <c r="BN29" s="6147"/>
    </row>
    <row r="30" spans="1:67" ht="14.1" customHeight="1">
      <c r="A30" s="83"/>
      <c r="B30" s="37"/>
      <c r="C30" s="37"/>
      <c r="D30" s="37"/>
      <c r="E30" s="37"/>
      <c r="F30" s="37"/>
      <c r="G30" s="37"/>
      <c r="H30" s="37"/>
      <c r="I30" s="37"/>
      <c r="J30" s="37"/>
      <c r="K30" s="37"/>
      <c r="L30" s="37"/>
      <c r="M30" s="37"/>
      <c r="N30" s="37"/>
      <c r="O30" s="37"/>
      <c r="P30" s="37"/>
      <c r="Q30" s="37"/>
      <c r="R30" s="37"/>
      <c r="S30" s="37"/>
      <c r="T30" s="37"/>
      <c r="U30" s="37"/>
      <c r="V30" s="37"/>
      <c r="W30" s="37"/>
      <c r="X30" s="37"/>
      <c r="Y30" s="171"/>
      <c r="Z30" s="738"/>
      <c r="AA30" s="3408"/>
      <c r="AB30" s="3408"/>
      <c r="AC30" s="3408"/>
      <c r="AD30" s="3408"/>
      <c r="AE30" s="3408"/>
      <c r="AF30" s="3408"/>
      <c r="AG30" s="3408"/>
      <c r="AH30" s="3408"/>
      <c r="AI30" s="3408"/>
      <c r="AJ30" s="3408"/>
      <c r="AK30" s="6150"/>
      <c r="AL30" s="83"/>
      <c r="AM30" s="6146"/>
      <c r="AN30" s="4468"/>
      <c r="AO30" s="4468"/>
      <c r="AP30" s="4468"/>
      <c r="AQ30" s="4468"/>
      <c r="AR30" s="4468"/>
      <c r="AS30" s="4468"/>
      <c r="AT30" s="4468"/>
      <c r="AU30" s="4468"/>
      <c r="AV30" s="4468"/>
      <c r="AW30" s="4468"/>
      <c r="AX30" s="4468"/>
      <c r="AY30" s="4468"/>
      <c r="AZ30" s="4468"/>
      <c r="BA30" s="4468"/>
      <c r="BB30" s="4468"/>
      <c r="BC30" s="4468"/>
      <c r="BD30" s="4468"/>
      <c r="BE30" s="4468"/>
      <c r="BF30" s="4468"/>
      <c r="BG30" s="4468"/>
      <c r="BH30" s="4468"/>
      <c r="BI30" s="4468"/>
      <c r="BJ30" s="4468"/>
      <c r="BK30" s="4468"/>
      <c r="BL30" s="4468"/>
      <c r="BM30" s="4468"/>
      <c r="BN30" s="6147"/>
    </row>
    <row r="31" spans="1:67" ht="14.1" customHeight="1">
      <c r="A31" s="3"/>
      <c r="B31" s="37" t="s">
        <v>1185</v>
      </c>
      <c r="C31" s="37"/>
      <c r="D31" s="1292"/>
      <c r="E31" s="1292"/>
      <c r="F31" s="1292"/>
      <c r="G31" s="1417"/>
      <c r="H31" s="1417"/>
      <c r="I31" s="1417"/>
      <c r="J31" s="1417"/>
      <c r="K31" s="1292"/>
      <c r="L31" s="1417"/>
      <c r="M31" s="1417"/>
      <c r="N31" s="1417"/>
      <c r="O31" s="1417"/>
      <c r="P31" s="37"/>
      <c r="Q31" s="1417"/>
      <c r="R31" s="1417"/>
      <c r="S31" s="1417"/>
      <c r="T31" s="1417"/>
      <c r="U31" s="1417"/>
      <c r="V31" s="1417"/>
      <c r="W31" s="1417"/>
      <c r="X31" s="1417"/>
      <c r="Y31" s="1293"/>
      <c r="Z31" s="738" t="s">
        <v>12</v>
      </c>
      <c r="AA31" s="3218" t="s">
        <v>1869</v>
      </c>
      <c r="AB31" s="3218"/>
      <c r="AC31" s="3218"/>
      <c r="AD31" s="3218"/>
      <c r="AE31" s="3218"/>
      <c r="AF31" s="3218"/>
      <c r="AG31" s="3218"/>
      <c r="AH31" s="3218"/>
      <c r="AI31" s="3218"/>
      <c r="AJ31" s="3218"/>
      <c r="AK31" s="3396"/>
      <c r="AL31" s="83"/>
      <c r="AM31" s="6148"/>
      <c r="AN31" s="4927"/>
      <c r="AO31" s="4927"/>
      <c r="AP31" s="4927"/>
      <c r="AQ31" s="4927"/>
      <c r="AR31" s="4927"/>
      <c r="AS31" s="4927"/>
      <c r="AT31" s="4927"/>
      <c r="AU31" s="4927"/>
      <c r="AV31" s="4927"/>
      <c r="AW31" s="4927"/>
      <c r="AX31" s="4927"/>
      <c r="AY31" s="4927"/>
      <c r="AZ31" s="4927"/>
      <c r="BA31" s="4927"/>
      <c r="BB31" s="4927"/>
      <c r="BC31" s="4927"/>
      <c r="BD31" s="4927"/>
      <c r="BE31" s="4927"/>
      <c r="BF31" s="4927"/>
      <c r="BG31" s="4927"/>
      <c r="BH31" s="4927"/>
      <c r="BI31" s="4927"/>
      <c r="BJ31" s="4927"/>
      <c r="BK31" s="4927"/>
      <c r="BL31" s="4927"/>
      <c r="BM31" s="4927"/>
      <c r="BN31" s="6149"/>
    </row>
    <row r="32" spans="1:67" ht="14.1" customHeight="1">
      <c r="A32" s="3"/>
      <c r="B32" s="37"/>
      <c r="C32" s="37" t="s">
        <v>1144</v>
      </c>
      <c r="D32" s="1292"/>
      <c r="E32" s="1292"/>
      <c r="F32" s="1292"/>
      <c r="G32" s="1417"/>
      <c r="H32" s="1417"/>
      <c r="I32" s="1417"/>
      <c r="J32" s="1417"/>
      <c r="K32" s="1292"/>
      <c r="L32" s="1417"/>
      <c r="M32" s="1417"/>
      <c r="N32" s="1417"/>
      <c r="O32" s="1417"/>
      <c r="P32" s="37"/>
      <c r="Q32" s="1417"/>
      <c r="R32" s="1417"/>
      <c r="S32" s="1417"/>
      <c r="T32" s="1417"/>
      <c r="U32" s="1417"/>
      <c r="V32" s="1417"/>
      <c r="W32" s="1417"/>
      <c r="X32" s="1417"/>
      <c r="Y32" s="1293"/>
      <c r="Z32" s="738"/>
      <c r="AA32" s="3218"/>
      <c r="AB32" s="3218"/>
      <c r="AC32" s="3218"/>
      <c r="AD32" s="3218"/>
      <c r="AE32" s="3218"/>
      <c r="AF32" s="3218"/>
      <c r="AG32" s="3218"/>
      <c r="AH32" s="3218"/>
      <c r="AI32" s="3218"/>
      <c r="AJ32" s="3218"/>
      <c r="AK32" s="3396"/>
      <c r="AL32" s="83"/>
      <c r="BC32" s="18"/>
      <c r="BD32" s="18"/>
      <c r="BE32" s="18"/>
      <c r="BF32" s="18"/>
      <c r="BG32" s="18"/>
    </row>
    <row r="33" spans="1:67" ht="14.1" customHeight="1">
      <c r="A33" s="3"/>
      <c r="B33" s="37"/>
      <c r="C33" s="2658"/>
      <c r="D33" s="3789"/>
      <c r="E33" s="3789"/>
      <c r="F33" s="3789"/>
      <c r="G33" s="3789"/>
      <c r="H33" s="3789"/>
      <c r="I33" s="3789"/>
      <c r="J33" s="6093"/>
      <c r="K33" s="2655" t="s">
        <v>190</v>
      </c>
      <c r="L33" s="3760"/>
      <c r="M33" s="3760"/>
      <c r="N33" s="3760"/>
      <c r="O33" s="3760"/>
      <c r="P33" s="3760"/>
      <c r="Q33" s="3760"/>
      <c r="R33" s="2655" t="s">
        <v>191</v>
      </c>
      <c r="S33" s="3760"/>
      <c r="T33" s="3760"/>
      <c r="U33" s="3760"/>
      <c r="V33" s="3760"/>
      <c r="W33" s="3760"/>
      <c r="X33" s="2656"/>
      <c r="Y33" s="1293"/>
      <c r="Z33" s="738"/>
      <c r="AA33" s="3218"/>
      <c r="AB33" s="3218"/>
      <c r="AC33" s="3218"/>
      <c r="AD33" s="3218"/>
      <c r="AE33" s="3218"/>
      <c r="AF33" s="3218"/>
      <c r="AG33" s="3218"/>
      <c r="AH33" s="3218"/>
      <c r="AI33" s="3218"/>
      <c r="AJ33" s="3218"/>
      <c r="AK33" s="3396"/>
      <c r="AL33" s="83"/>
      <c r="BC33" s="18"/>
      <c r="BD33" s="18"/>
      <c r="BE33" s="18"/>
      <c r="BF33" s="18"/>
      <c r="BG33" s="18"/>
    </row>
    <row r="34" spans="1:67" ht="14.1" customHeight="1">
      <c r="A34" s="3"/>
      <c r="B34" s="37"/>
      <c r="C34" s="3825"/>
      <c r="D34" s="3737"/>
      <c r="E34" s="3737"/>
      <c r="F34" s="3737"/>
      <c r="G34" s="3737"/>
      <c r="H34" s="3737"/>
      <c r="I34" s="3737"/>
      <c r="J34" s="6127"/>
      <c r="K34" s="2600" t="s">
        <v>189</v>
      </c>
      <c r="L34" s="4947"/>
      <c r="M34" s="4947"/>
      <c r="N34" s="2601"/>
      <c r="O34" s="2655" t="s">
        <v>199</v>
      </c>
      <c r="P34" s="3760"/>
      <c r="Q34" s="2656"/>
      <c r="R34" s="2600" t="s">
        <v>189</v>
      </c>
      <c r="S34" s="4947"/>
      <c r="T34" s="4947"/>
      <c r="U34" s="4947"/>
      <c r="V34" s="2655" t="s">
        <v>199</v>
      </c>
      <c r="W34" s="3760"/>
      <c r="X34" s="2656"/>
      <c r="Y34" s="1293"/>
      <c r="Z34" s="145"/>
      <c r="AA34" s="3218"/>
      <c r="AB34" s="3218"/>
      <c r="AC34" s="3218"/>
      <c r="AD34" s="3218"/>
      <c r="AE34" s="3218"/>
      <c r="AF34" s="3218"/>
      <c r="AG34" s="3218"/>
      <c r="AH34" s="3218"/>
      <c r="AI34" s="3218"/>
      <c r="AJ34" s="3218"/>
      <c r="AK34" s="3396"/>
      <c r="AL34" s="83"/>
      <c r="BC34" s="18"/>
      <c r="BD34" s="18"/>
      <c r="BE34" s="18"/>
      <c r="BF34" s="18"/>
      <c r="BG34" s="18"/>
    </row>
    <row r="35" spans="1:67" ht="14.1" customHeight="1">
      <c r="A35" s="3"/>
      <c r="B35" s="37"/>
      <c r="C35" s="6101" t="s">
        <v>184</v>
      </c>
      <c r="D35" s="6102"/>
      <c r="E35" s="6102"/>
      <c r="F35" s="6102"/>
      <c r="G35" s="6102"/>
      <c r="H35" s="6102"/>
      <c r="I35" s="6102"/>
      <c r="J35" s="6103"/>
      <c r="K35" s="6122"/>
      <c r="L35" s="6104"/>
      <c r="M35" s="6104"/>
      <c r="N35" s="6105"/>
      <c r="O35" s="6106"/>
      <c r="P35" s="6107"/>
      <c r="Q35" s="6108"/>
      <c r="R35" s="6122"/>
      <c r="S35" s="6104"/>
      <c r="T35" s="6104"/>
      <c r="U35" s="6104"/>
      <c r="V35" s="6106"/>
      <c r="W35" s="6107"/>
      <c r="X35" s="6108"/>
      <c r="Y35" s="1293"/>
      <c r="Z35" s="145"/>
      <c r="AA35" s="1630" t="s">
        <v>1870</v>
      </c>
      <c r="AB35" s="37"/>
      <c r="AC35" s="37"/>
      <c r="AD35" s="37"/>
      <c r="AE35" s="37"/>
      <c r="AF35" s="37"/>
      <c r="AG35" s="37"/>
      <c r="AH35" s="37"/>
      <c r="AI35" s="37"/>
      <c r="AJ35" s="37"/>
      <c r="AK35" s="126"/>
      <c r="AL35" s="83"/>
      <c r="BC35" s="18"/>
      <c r="BD35" s="18"/>
      <c r="BE35" s="18"/>
      <c r="BF35" s="18"/>
      <c r="BG35" s="18"/>
      <c r="BO35" s="1255"/>
    </row>
    <row r="36" spans="1:67" ht="14.1" customHeight="1">
      <c r="A36" s="3"/>
      <c r="B36" s="37"/>
      <c r="C36" s="6101" t="s">
        <v>185</v>
      </c>
      <c r="D36" s="6102"/>
      <c r="E36" s="6102"/>
      <c r="F36" s="6102"/>
      <c r="G36" s="6102"/>
      <c r="H36" s="6102"/>
      <c r="I36" s="6102"/>
      <c r="J36" s="6103"/>
      <c r="K36" s="6104"/>
      <c r="L36" s="6104"/>
      <c r="M36" s="6104"/>
      <c r="N36" s="6105"/>
      <c r="O36" s="6106"/>
      <c r="P36" s="6107"/>
      <c r="Q36" s="6108"/>
      <c r="R36" s="6104"/>
      <c r="S36" s="6104"/>
      <c r="T36" s="6104"/>
      <c r="U36" s="6104"/>
      <c r="V36" s="6106"/>
      <c r="W36" s="6107"/>
      <c r="X36" s="6108"/>
      <c r="Y36" s="1293"/>
      <c r="Z36" s="145"/>
      <c r="AA36" s="37"/>
      <c r="AB36" s="37"/>
      <c r="AC36" s="37"/>
      <c r="AD36" s="37"/>
      <c r="AE36" s="37"/>
      <c r="AF36" s="37"/>
      <c r="AG36" s="37"/>
      <c r="AH36" s="37"/>
      <c r="AI36" s="37"/>
      <c r="AJ36" s="37"/>
      <c r="AK36" s="126"/>
      <c r="AL36" s="83"/>
      <c r="BC36" s="18"/>
      <c r="BD36" s="18"/>
      <c r="BE36" s="18"/>
      <c r="BF36" s="18"/>
      <c r="BG36" s="18"/>
      <c r="BO36" s="1255"/>
    </row>
    <row r="37" spans="1:67" ht="14.1" customHeight="1">
      <c r="A37" s="3"/>
      <c r="B37" s="37"/>
      <c r="C37" s="6101" t="s">
        <v>186</v>
      </c>
      <c r="D37" s="6102"/>
      <c r="E37" s="6102"/>
      <c r="F37" s="6102"/>
      <c r="G37" s="6102"/>
      <c r="H37" s="6102"/>
      <c r="I37" s="6102"/>
      <c r="J37" s="6103"/>
      <c r="K37" s="6104"/>
      <c r="L37" s="6104"/>
      <c r="M37" s="6104"/>
      <c r="N37" s="6105"/>
      <c r="O37" s="6106"/>
      <c r="P37" s="6107"/>
      <c r="Q37" s="6108"/>
      <c r="R37" s="6104"/>
      <c r="S37" s="6104"/>
      <c r="T37" s="6104"/>
      <c r="U37" s="6104"/>
      <c r="V37" s="6106"/>
      <c r="W37" s="6107"/>
      <c r="X37" s="6108"/>
      <c r="Y37" s="1293"/>
      <c r="Z37" s="37"/>
      <c r="AA37" s="37"/>
      <c r="AB37" s="37"/>
      <c r="AC37" s="37"/>
      <c r="AD37" s="37"/>
      <c r="AE37" s="37"/>
      <c r="AF37" s="37"/>
      <c r="AG37" s="37"/>
      <c r="AH37" s="37"/>
      <c r="AI37" s="37"/>
      <c r="AJ37" s="37"/>
      <c r="AK37" s="126"/>
      <c r="AL37" s="83"/>
      <c r="BC37" s="18"/>
      <c r="BD37" s="18"/>
      <c r="BE37" s="18"/>
      <c r="BF37" s="18"/>
      <c r="BG37" s="18"/>
      <c r="BO37" s="245"/>
    </row>
    <row r="38" spans="1:67" ht="14.1" customHeight="1">
      <c r="A38" s="3"/>
      <c r="B38" s="37"/>
      <c r="C38" s="6101" t="s">
        <v>188</v>
      </c>
      <c r="D38" s="6102"/>
      <c r="E38" s="6102"/>
      <c r="F38" s="6102"/>
      <c r="G38" s="6102"/>
      <c r="H38" s="6102"/>
      <c r="I38" s="6102"/>
      <c r="J38" s="6103"/>
      <c r="K38" s="6104"/>
      <c r="L38" s="6104"/>
      <c r="M38" s="6104"/>
      <c r="N38" s="6105"/>
      <c r="O38" s="6106"/>
      <c r="P38" s="6107"/>
      <c r="Q38" s="6108"/>
      <c r="R38" s="6104"/>
      <c r="S38" s="6104"/>
      <c r="T38" s="6104"/>
      <c r="U38" s="6104"/>
      <c r="V38" s="6106"/>
      <c r="W38" s="6107"/>
      <c r="X38" s="6108"/>
      <c r="Y38" s="1293"/>
      <c r="Z38" s="37"/>
      <c r="AA38" s="37"/>
      <c r="AB38" s="37"/>
      <c r="AC38" s="37"/>
      <c r="AD38" s="37"/>
      <c r="AE38" s="37"/>
      <c r="AF38" s="37"/>
      <c r="AG38" s="37"/>
      <c r="AH38" s="37"/>
      <c r="AI38" s="37"/>
      <c r="AJ38" s="37"/>
      <c r="AK38" s="126"/>
      <c r="AL38" s="83"/>
      <c r="BC38" s="18"/>
      <c r="BD38" s="18"/>
      <c r="BE38" s="18"/>
      <c r="BF38" s="18"/>
      <c r="BG38" s="18"/>
      <c r="BO38" s="245"/>
    </row>
    <row r="39" spans="1:67" ht="14.1" customHeight="1">
      <c r="A39" s="3"/>
      <c r="B39" s="37"/>
      <c r="C39" s="6109" t="s">
        <v>187</v>
      </c>
      <c r="D39" s="6110"/>
      <c r="E39" s="6110"/>
      <c r="F39" s="6110"/>
      <c r="G39" s="6110"/>
      <c r="H39" s="6110"/>
      <c r="I39" s="6110"/>
      <c r="J39" s="6111"/>
      <c r="K39" s="6112"/>
      <c r="L39" s="6112"/>
      <c r="M39" s="6112"/>
      <c r="N39" s="6113"/>
      <c r="O39" s="6116"/>
      <c r="P39" s="6117"/>
      <c r="Q39" s="6118"/>
      <c r="R39" s="6112"/>
      <c r="S39" s="6112"/>
      <c r="T39" s="6112"/>
      <c r="U39" s="6112"/>
      <c r="V39" s="6116"/>
      <c r="W39" s="6117"/>
      <c r="X39" s="6118"/>
      <c r="Y39" s="1293"/>
      <c r="Z39" s="37"/>
      <c r="AA39" s="37"/>
      <c r="AB39" s="37"/>
      <c r="AC39" s="37"/>
      <c r="AD39" s="37"/>
      <c r="AE39" s="37"/>
      <c r="AF39" s="37"/>
      <c r="AG39" s="37"/>
      <c r="AH39" s="37"/>
      <c r="AI39" s="37"/>
      <c r="AJ39" s="37"/>
      <c r="AK39" s="126"/>
      <c r="AL39" s="83"/>
      <c r="BC39" s="18"/>
      <c r="BD39" s="18"/>
      <c r="BE39" s="18"/>
      <c r="BF39" s="18"/>
      <c r="BG39" s="18"/>
      <c r="BO39" s="245"/>
    </row>
    <row r="40" spans="1:67" ht="14.1" customHeight="1">
      <c r="A40" s="3"/>
      <c r="B40" s="37"/>
      <c r="C40" s="6140" t="s">
        <v>538</v>
      </c>
      <c r="D40" s="6141"/>
      <c r="E40" s="6141"/>
      <c r="F40" s="6141"/>
      <c r="G40" s="6141"/>
      <c r="H40" s="6141"/>
      <c r="I40" s="6141"/>
      <c r="J40" s="6142"/>
      <c r="K40" s="6114"/>
      <c r="L40" s="6114"/>
      <c r="M40" s="6114"/>
      <c r="N40" s="6115"/>
      <c r="O40" s="6119"/>
      <c r="P40" s="6120"/>
      <c r="Q40" s="6121"/>
      <c r="R40" s="6114"/>
      <c r="S40" s="6114"/>
      <c r="T40" s="6114"/>
      <c r="U40" s="6114"/>
      <c r="V40" s="6119"/>
      <c r="W40" s="6120"/>
      <c r="X40" s="6121"/>
      <c r="Y40" s="1293"/>
      <c r="Z40" s="37"/>
      <c r="AA40" s="37"/>
      <c r="AB40" s="37"/>
      <c r="AC40" s="37"/>
      <c r="AD40" s="37"/>
      <c r="AE40" s="37"/>
      <c r="AF40" s="37"/>
      <c r="AG40" s="37"/>
      <c r="AH40" s="37"/>
      <c r="AI40" s="37"/>
      <c r="AJ40" s="37"/>
      <c r="AK40" s="126"/>
      <c r="AL40" s="83"/>
      <c r="BC40" s="18"/>
      <c r="BD40" s="18"/>
      <c r="BE40" s="18"/>
      <c r="BF40" s="18"/>
      <c r="BG40" s="18"/>
      <c r="BO40" s="245"/>
    </row>
    <row r="41" spans="1:67" ht="14.1" customHeight="1">
      <c r="A41" s="44"/>
      <c r="B41" s="84"/>
      <c r="C41" s="84"/>
      <c r="D41" s="84"/>
      <c r="E41" s="84"/>
      <c r="F41" s="84"/>
      <c r="G41" s="84"/>
      <c r="H41" s="84"/>
      <c r="I41" s="84"/>
      <c r="J41" s="84"/>
      <c r="K41" s="84"/>
      <c r="L41" s="84"/>
      <c r="M41" s="84"/>
      <c r="N41" s="84"/>
      <c r="O41" s="84"/>
      <c r="P41" s="84"/>
      <c r="Q41" s="84"/>
      <c r="R41" s="84"/>
      <c r="S41" s="84"/>
      <c r="T41" s="84"/>
      <c r="U41" s="84"/>
      <c r="V41" s="84"/>
      <c r="W41" s="84"/>
      <c r="X41" s="84"/>
      <c r="Y41" s="273"/>
      <c r="Z41" s="149" t="s">
        <v>2060</v>
      </c>
      <c r="AA41" s="37"/>
      <c r="AB41" s="37"/>
      <c r="AC41" s="37"/>
      <c r="AD41" s="37"/>
      <c r="AE41" s="37"/>
      <c r="AF41" s="37"/>
      <c r="AG41" s="37"/>
      <c r="AH41" s="37"/>
      <c r="AI41" s="37"/>
      <c r="AJ41" s="37"/>
      <c r="AK41" s="126"/>
      <c r="AL41" s="83"/>
    </row>
    <row r="42" spans="1:67" ht="14.1" customHeight="1">
      <c r="A42" s="45"/>
      <c r="B42" s="37" t="s">
        <v>539</v>
      </c>
      <c r="C42" s="40"/>
      <c r="D42" s="40"/>
      <c r="E42" s="40"/>
      <c r="F42" s="40"/>
      <c r="G42" s="40"/>
      <c r="H42" s="40"/>
      <c r="I42" s="40"/>
      <c r="J42" s="40"/>
      <c r="K42" s="40"/>
      <c r="L42" s="40"/>
      <c r="M42" s="40"/>
      <c r="N42" s="40"/>
      <c r="O42" s="40"/>
      <c r="P42" s="40"/>
      <c r="Q42" s="40"/>
      <c r="R42" s="40"/>
      <c r="S42" s="59"/>
      <c r="T42" s="1299"/>
      <c r="U42" s="1292"/>
      <c r="V42" s="1299"/>
      <c r="W42" s="1299"/>
      <c r="X42" s="1292"/>
      <c r="Y42" s="1293"/>
      <c r="Z42" s="738" t="s">
        <v>537</v>
      </c>
      <c r="AA42" s="3218" t="s">
        <v>540</v>
      </c>
      <c r="AB42" s="3218"/>
      <c r="AC42" s="3218"/>
      <c r="AD42" s="3218"/>
      <c r="AE42" s="3218"/>
      <c r="AF42" s="3218"/>
      <c r="AG42" s="3218"/>
      <c r="AH42" s="3218"/>
      <c r="AI42" s="3218"/>
      <c r="AJ42" s="3218"/>
      <c r="AK42" s="3396"/>
      <c r="AL42" s="83"/>
      <c r="AT42" s="1255"/>
      <c r="AU42" s="1255"/>
      <c r="AV42" s="1255"/>
      <c r="AW42" s="1255"/>
      <c r="AX42" s="1255"/>
    </row>
    <row r="43" spans="1:67" ht="14.1" customHeight="1">
      <c r="A43" s="3"/>
      <c r="B43" s="56"/>
      <c r="C43" s="37"/>
      <c r="D43" s="56"/>
      <c r="E43" s="19"/>
      <c r="F43" s="19"/>
      <c r="G43" s="1292"/>
      <c r="H43" s="1292"/>
      <c r="I43" s="1292"/>
      <c r="J43" s="1292"/>
      <c r="K43" s="1292"/>
      <c r="L43" s="1292"/>
      <c r="M43" s="1292"/>
      <c r="N43" s="1292"/>
      <c r="O43" s="1292"/>
      <c r="P43" s="1292"/>
      <c r="Q43" s="1292"/>
      <c r="R43" s="1409"/>
      <c r="S43" s="1409"/>
      <c r="T43" s="5"/>
      <c r="U43" s="1407"/>
      <c r="V43" s="1407"/>
      <c r="W43" s="1292"/>
      <c r="X43" s="1292"/>
      <c r="Y43" s="697"/>
      <c r="Z43" s="758"/>
      <c r="AA43" s="3218"/>
      <c r="AB43" s="3218"/>
      <c r="AC43" s="3218"/>
      <c r="AD43" s="3218"/>
      <c r="AE43" s="3218"/>
      <c r="AF43" s="3218"/>
      <c r="AG43" s="3218"/>
      <c r="AH43" s="3218"/>
      <c r="AI43" s="3218"/>
      <c r="AJ43" s="3218"/>
      <c r="AK43" s="3396"/>
      <c r="AL43" s="83"/>
      <c r="AT43" s="350"/>
      <c r="AU43" s="350"/>
      <c r="AV43" s="350"/>
      <c r="AW43" s="350"/>
      <c r="AX43" s="350"/>
    </row>
    <row r="44" spans="1:67" ht="14.1" customHeight="1">
      <c r="A44" s="3"/>
      <c r="B44" s="1292"/>
      <c r="C44" s="1292" t="s">
        <v>919</v>
      </c>
      <c r="D44" s="1292"/>
      <c r="E44" s="1292"/>
      <c r="F44" s="1292"/>
      <c r="G44" s="1292"/>
      <c r="H44" s="1292"/>
      <c r="I44" s="1292"/>
      <c r="J44" s="1292"/>
      <c r="K44" s="1292"/>
      <c r="L44" s="1292"/>
      <c r="M44" s="1292"/>
      <c r="N44" s="1292"/>
      <c r="O44" s="1292"/>
      <c r="P44" s="1292"/>
      <c r="Q44" s="34"/>
      <c r="R44" s="34"/>
      <c r="S44" s="1292"/>
      <c r="T44" s="34"/>
      <c r="U44" s="34"/>
      <c r="V44" s="34"/>
      <c r="W44" s="34"/>
      <c r="X44" s="164"/>
      <c r="Y44" s="267"/>
      <c r="Z44" s="145"/>
      <c r="AA44" s="37"/>
      <c r="AB44" s="37"/>
      <c r="AC44" s="37"/>
      <c r="AD44" s="37"/>
      <c r="AE44" s="37"/>
      <c r="AF44" s="37"/>
      <c r="AG44" s="37"/>
      <c r="AH44" s="37"/>
      <c r="AI44" s="37"/>
      <c r="AJ44" s="37"/>
      <c r="AK44" s="126"/>
      <c r="AL44" s="83"/>
      <c r="AT44" s="350"/>
      <c r="AU44" s="350"/>
      <c r="AV44" s="350"/>
      <c r="AW44" s="350"/>
      <c r="AX44" s="350"/>
      <c r="BC44" s="18"/>
      <c r="BD44" s="18"/>
      <c r="BE44" s="18"/>
    </row>
    <row r="45" spans="1:67" ht="14.1" customHeight="1">
      <c r="A45" s="3"/>
      <c r="B45" s="1292"/>
      <c r="C45" s="1417"/>
      <c r="D45" s="3399"/>
      <c r="E45" s="3399"/>
      <c r="F45" s="3399"/>
      <c r="G45" s="3399"/>
      <c r="H45" s="3399"/>
      <c r="I45" s="3399"/>
      <c r="J45" s="3399"/>
      <c r="K45" s="3399"/>
      <c r="L45" s="3399"/>
      <c r="M45" s="3399"/>
      <c r="N45" s="3399"/>
      <c r="O45" s="3399"/>
      <c r="P45" s="3399"/>
      <c r="Q45" s="3399"/>
      <c r="R45" s="3399"/>
      <c r="S45" s="3399"/>
      <c r="T45" s="3399"/>
      <c r="U45" s="3399"/>
      <c r="V45" s="3399"/>
      <c r="W45" s="3399"/>
      <c r="X45" s="3399"/>
      <c r="Y45" s="698"/>
      <c r="Z45" s="145"/>
      <c r="AA45" s="37"/>
      <c r="AB45" s="37"/>
      <c r="AC45" s="37"/>
      <c r="AD45" s="37"/>
      <c r="AE45" s="37"/>
      <c r="AF45" s="37"/>
      <c r="AG45" s="37"/>
      <c r="AH45" s="37"/>
      <c r="AI45" s="37"/>
      <c r="AJ45" s="37"/>
      <c r="AK45" s="126"/>
      <c r="AL45" s="83"/>
      <c r="AT45" s="350"/>
      <c r="AU45" s="350"/>
      <c r="AV45" s="350"/>
      <c r="AW45" s="350"/>
      <c r="AX45" s="350"/>
      <c r="BC45" s="18"/>
      <c r="BD45" s="18"/>
      <c r="BE45" s="18"/>
    </row>
    <row r="46" spans="1:67" ht="14.1" customHeight="1">
      <c r="A46" s="3"/>
      <c r="B46" s="1292"/>
      <c r="C46" s="37"/>
      <c r="D46" s="3399"/>
      <c r="E46" s="3399"/>
      <c r="F46" s="3399"/>
      <c r="G46" s="3399"/>
      <c r="H46" s="3399"/>
      <c r="I46" s="3399"/>
      <c r="J46" s="3399"/>
      <c r="K46" s="3399"/>
      <c r="L46" s="3399"/>
      <c r="M46" s="3399"/>
      <c r="N46" s="3399"/>
      <c r="O46" s="3399"/>
      <c r="P46" s="3399"/>
      <c r="Q46" s="3399"/>
      <c r="R46" s="3399"/>
      <c r="S46" s="3399"/>
      <c r="T46" s="3399"/>
      <c r="U46" s="3399"/>
      <c r="V46" s="3399"/>
      <c r="W46" s="3399"/>
      <c r="X46" s="3399"/>
      <c r="Y46" s="1293"/>
      <c r="Z46" s="145"/>
      <c r="AA46" s="37"/>
      <c r="AB46" s="37"/>
      <c r="AC46" s="37"/>
      <c r="AD46" s="37"/>
      <c r="AE46" s="37"/>
      <c r="AF46" s="37"/>
      <c r="AG46" s="37"/>
      <c r="AH46" s="37"/>
      <c r="AI46" s="37"/>
      <c r="AJ46" s="37"/>
      <c r="AK46" s="126"/>
      <c r="AL46" s="83"/>
      <c r="AT46" s="350"/>
      <c r="AU46" s="350"/>
      <c r="AV46" s="350"/>
      <c r="AW46" s="350"/>
      <c r="AX46" s="350"/>
      <c r="BC46" s="18"/>
      <c r="BD46" s="18"/>
      <c r="BE46" s="18"/>
    </row>
    <row r="47" spans="1:67" ht="14.1" customHeight="1">
      <c r="A47" s="3"/>
      <c r="B47" s="37"/>
      <c r="C47" s="1292"/>
      <c r="D47" s="1292"/>
      <c r="E47" s="1292"/>
      <c r="F47" s="1292"/>
      <c r="G47" s="1292"/>
      <c r="H47" s="1292"/>
      <c r="I47" s="1292"/>
      <c r="J47" s="1292"/>
      <c r="K47" s="1292"/>
      <c r="L47" s="1292"/>
      <c r="M47" s="1292"/>
      <c r="N47" s="1292"/>
      <c r="O47" s="1292"/>
      <c r="P47" s="1292"/>
      <c r="Q47" s="1292"/>
      <c r="R47" s="1292"/>
      <c r="S47" s="1292"/>
      <c r="T47" s="1292"/>
      <c r="U47" s="1292"/>
      <c r="V47" s="1264"/>
      <c r="W47" s="1264"/>
      <c r="X47" s="1264"/>
      <c r="Y47" s="1293"/>
      <c r="Z47" s="3400" t="s">
        <v>1868</v>
      </c>
      <c r="AA47" s="6151"/>
      <c r="AB47" s="6151"/>
      <c r="AC47" s="6151"/>
      <c r="AD47" s="6151"/>
      <c r="AE47" s="6151"/>
      <c r="AF47" s="6151"/>
      <c r="AG47" s="6151"/>
      <c r="AH47" s="6151"/>
      <c r="AI47" s="6151"/>
      <c r="AJ47" s="6151"/>
      <c r="AK47" s="126"/>
      <c r="AL47" s="83"/>
      <c r="BC47" s="18"/>
      <c r="BD47" s="18"/>
      <c r="BE47" s="18"/>
    </row>
    <row r="48" spans="1:67" ht="14.1" customHeight="1">
      <c r="A48" s="3"/>
      <c r="B48" s="1292" t="s">
        <v>1182</v>
      </c>
      <c r="C48" s="1292"/>
      <c r="D48" s="1292"/>
      <c r="E48" s="1292"/>
      <c r="F48" s="1292"/>
      <c r="G48" s="1292"/>
      <c r="H48" s="1292"/>
      <c r="I48" s="1292"/>
      <c r="J48" s="1292"/>
      <c r="K48" s="1292"/>
      <c r="L48" s="1292"/>
      <c r="M48" s="1292"/>
      <c r="N48" s="1292"/>
      <c r="O48" s="1292"/>
      <c r="P48" s="1292"/>
      <c r="Q48" s="1292"/>
      <c r="R48" s="42"/>
      <c r="S48" s="37"/>
      <c r="T48" s="37"/>
      <c r="U48" s="42"/>
      <c r="V48" s="37"/>
      <c r="W48" s="37"/>
      <c r="X48" s="58"/>
      <c r="Y48" s="154"/>
      <c r="Z48" s="738" t="s">
        <v>537</v>
      </c>
      <c r="AA48" s="1304" t="s">
        <v>541</v>
      </c>
      <c r="AB48" s="37"/>
      <c r="AC48" s="37"/>
      <c r="AD48" s="37"/>
      <c r="AE48" s="37"/>
      <c r="AF48" s="37"/>
      <c r="AG48" s="37"/>
      <c r="AH48" s="37"/>
      <c r="AI48" s="37"/>
      <c r="AJ48" s="37"/>
      <c r="AK48" s="126"/>
      <c r="AL48" s="83"/>
      <c r="BC48" s="18"/>
      <c r="BD48" s="18"/>
      <c r="BE48" s="18"/>
    </row>
    <row r="49" spans="1:59" ht="14.1" customHeight="1">
      <c r="A49" s="3"/>
      <c r="B49" s="56"/>
      <c r="C49" s="1292" t="s">
        <v>1672</v>
      </c>
      <c r="D49" s="37"/>
      <c r="E49" s="1292"/>
      <c r="F49" s="1292"/>
      <c r="G49" s="1417"/>
      <c r="H49" s="1417"/>
      <c r="I49" s="1292"/>
      <c r="J49" s="1292"/>
      <c r="K49" s="1292"/>
      <c r="L49" s="1417"/>
      <c r="M49" s="1417"/>
      <c r="N49" s="1292"/>
      <c r="O49" s="1292"/>
      <c r="P49" s="1255"/>
      <c r="Q49" s="1292"/>
      <c r="R49" s="1409"/>
      <c r="S49" s="1409"/>
      <c r="T49" s="5"/>
      <c r="U49" s="1407"/>
      <c r="V49" s="1407"/>
      <c r="W49" s="1292"/>
      <c r="X49" s="1292"/>
      <c r="Y49" s="697"/>
      <c r="Z49" s="145"/>
      <c r="AA49" s="37"/>
      <c r="AB49" s="37"/>
      <c r="AC49" s="37"/>
      <c r="AD49" s="37"/>
      <c r="AE49" s="37"/>
      <c r="AF49" s="37"/>
      <c r="AG49" s="37"/>
      <c r="AH49" s="37"/>
      <c r="AI49" s="37"/>
      <c r="AJ49" s="37"/>
      <c r="AK49" s="126"/>
      <c r="AL49" s="83"/>
      <c r="BC49" s="18"/>
      <c r="BD49" s="18"/>
      <c r="BE49" s="18"/>
      <c r="BF49" s="18"/>
      <c r="BG49" s="18"/>
    </row>
    <row r="50" spans="1:59" ht="14.1" customHeight="1">
      <c r="A50" s="3"/>
      <c r="B50" s="37"/>
      <c r="C50" s="56"/>
      <c r="D50" s="56"/>
      <c r="E50" s="56"/>
      <c r="F50" s="1292"/>
      <c r="G50" s="1292"/>
      <c r="H50" s="1292"/>
      <c r="I50" s="1292"/>
      <c r="J50" s="1292"/>
      <c r="K50" s="1292"/>
      <c r="L50" s="1417"/>
      <c r="M50" s="1417"/>
      <c r="N50" s="1417"/>
      <c r="O50" s="1417"/>
      <c r="P50" s="1417"/>
      <c r="Q50" s="1417"/>
      <c r="R50" s="1417"/>
      <c r="S50" s="1417"/>
      <c r="T50" s="43"/>
      <c r="U50" s="43"/>
      <c r="V50" s="1417"/>
      <c r="W50" s="43"/>
      <c r="X50" s="43"/>
      <c r="Y50" s="314"/>
      <c r="Z50" s="145"/>
      <c r="AA50" s="37"/>
      <c r="AB50" s="37"/>
      <c r="AC50" s="37"/>
      <c r="AD50" s="37"/>
      <c r="AE50" s="37"/>
      <c r="AF50" s="37"/>
      <c r="AG50" s="37"/>
      <c r="AH50" s="37"/>
      <c r="AI50" s="37"/>
      <c r="AJ50" s="37"/>
      <c r="AK50" s="126"/>
      <c r="AL50" s="83"/>
      <c r="BC50" s="18"/>
      <c r="BD50" s="18"/>
      <c r="BE50" s="18"/>
      <c r="BF50" s="18"/>
      <c r="BG50" s="18"/>
    </row>
    <row r="51" spans="1:59" ht="14.1" customHeight="1">
      <c r="A51" s="3"/>
      <c r="B51" s="415" t="s">
        <v>542</v>
      </c>
      <c r="C51" s="56"/>
      <c r="D51" s="56"/>
      <c r="E51" s="56"/>
      <c r="F51" s="1292"/>
      <c r="G51" s="1292"/>
      <c r="H51" s="1292"/>
      <c r="I51" s="1292"/>
      <c r="J51" s="1292"/>
      <c r="K51" s="1292"/>
      <c r="L51" s="1417"/>
      <c r="M51" s="1417"/>
      <c r="N51" s="1417"/>
      <c r="O51" s="1417"/>
      <c r="P51" s="1417"/>
      <c r="Q51" s="1417"/>
      <c r="R51" s="1417"/>
      <c r="S51" s="1417"/>
      <c r="T51" s="43"/>
      <c r="U51" s="43"/>
      <c r="V51" s="1417"/>
      <c r="W51" s="43"/>
      <c r="X51" s="43"/>
      <c r="Y51" s="17"/>
      <c r="Z51" s="152"/>
      <c r="AA51" s="98"/>
      <c r="AB51" s="98"/>
      <c r="AC51" s="98"/>
      <c r="AD51" s="98"/>
      <c r="AE51" s="98"/>
      <c r="AF51" s="98"/>
      <c r="AG51" s="98"/>
      <c r="AH51" s="1264"/>
      <c r="AI51" s="1264"/>
      <c r="AJ51" s="1264"/>
      <c r="AK51" s="61"/>
      <c r="AL51" s="83"/>
    </row>
    <row r="52" spans="1:59" ht="14.1" customHeight="1">
      <c r="A52" s="3"/>
      <c r="B52" s="1292" t="s">
        <v>1673</v>
      </c>
      <c r="C52" s="56"/>
      <c r="D52" s="1417"/>
      <c r="E52" s="1417"/>
      <c r="F52" s="1417"/>
      <c r="G52" s="1417"/>
      <c r="H52" s="1417"/>
      <c r="I52" s="1417"/>
      <c r="J52" s="1417"/>
      <c r="K52" s="1417"/>
      <c r="L52" s="1417"/>
      <c r="M52" s="1417"/>
      <c r="N52" s="1417"/>
      <c r="O52" s="1417"/>
      <c r="P52" s="1417"/>
      <c r="Q52" s="1417"/>
      <c r="R52" s="1417"/>
      <c r="S52" s="1417"/>
      <c r="T52" s="1417"/>
      <c r="U52" s="1417"/>
      <c r="V52" s="1417"/>
      <c r="W52" s="1417"/>
      <c r="X52" s="1417"/>
      <c r="Y52" s="28"/>
      <c r="Z52" s="149"/>
      <c r="AA52" s="1264"/>
      <c r="AB52" s="1264"/>
      <c r="AC52" s="1264"/>
      <c r="AD52" s="1264"/>
      <c r="AE52" s="1264"/>
      <c r="AF52" s="1264"/>
      <c r="AG52" s="1264"/>
      <c r="AH52" s="1264"/>
      <c r="AI52" s="1264"/>
      <c r="AJ52" s="1264"/>
      <c r="AK52" s="61"/>
      <c r="AL52" s="83"/>
      <c r="BC52" s="18"/>
      <c r="BD52" s="18"/>
      <c r="BE52" s="18"/>
      <c r="BF52" s="18"/>
    </row>
    <row r="53" spans="1:59" ht="14.1" customHeight="1">
      <c r="A53" s="3"/>
      <c r="B53" s="37" t="s">
        <v>1147</v>
      </c>
      <c r="C53" s="1255"/>
      <c r="D53" s="1292"/>
      <c r="E53" s="1292"/>
      <c r="F53" s="1292"/>
      <c r="G53" s="1292"/>
      <c r="H53" s="1255"/>
      <c r="I53" s="1255"/>
      <c r="J53" s="1417"/>
      <c r="K53" s="1417"/>
      <c r="L53" s="1315"/>
      <c r="M53" s="1292"/>
      <c r="N53" s="1292"/>
      <c r="O53" s="1292"/>
      <c r="P53" s="1292"/>
      <c r="Q53" s="1292"/>
      <c r="R53" s="56"/>
      <c r="S53" s="164"/>
      <c r="T53" s="164"/>
      <c r="U53" s="164"/>
      <c r="V53" s="1417"/>
      <c r="W53" s="164"/>
      <c r="X53" s="164"/>
      <c r="Y53" s="28"/>
      <c r="Z53" s="149"/>
      <c r="AA53" s="189"/>
      <c r="AB53" s="189"/>
      <c r="AC53" s="189"/>
      <c r="AD53" s="189"/>
      <c r="AE53" s="189"/>
      <c r="AF53" s="189"/>
      <c r="AG53" s="189"/>
      <c r="AH53" s="189"/>
      <c r="AI53" s="189"/>
      <c r="AJ53" s="189"/>
      <c r="AK53" s="238"/>
      <c r="AL53" s="83"/>
      <c r="BC53" s="18"/>
      <c r="BD53" s="18"/>
      <c r="BE53" s="18"/>
      <c r="BF53" s="18"/>
    </row>
    <row r="54" spans="1:59" ht="14.1" customHeight="1">
      <c r="A54" s="3"/>
      <c r="B54" s="37"/>
      <c r="C54" s="1292" t="s">
        <v>1148</v>
      </c>
      <c r="D54" s="1292"/>
      <c r="E54" s="1292"/>
      <c r="F54" s="1292"/>
      <c r="G54" s="1292"/>
      <c r="H54" s="1255"/>
      <c r="I54" s="1255"/>
      <c r="J54" s="1417"/>
      <c r="K54" s="1417"/>
      <c r="L54" s="1315"/>
      <c r="M54" s="1292"/>
      <c r="N54" s="1292"/>
      <c r="O54" s="1292"/>
      <c r="P54" s="1292"/>
      <c r="Q54" s="1292"/>
      <c r="R54" s="56"/>
      <c r="S54" s="164"/>
      <c r="T54" s="164"/>
      <c r="U54" s="164"/>
      <c r="V54" s="1417"/>
      <c r="W54" s="164"/>
      <c r="X54" s="164"/>
      <c r="Y54" s="28"/>
      <c r="Z54" s="149"/>
      <c r="AA54" s="189"/>
      <c r="AB54" s="189"/>
      <c r="AC54" s="189"/>
      <c r="AD54" s="189"/>
      <c r="AE54" s="189"/>
      <c r="AF54" s="189"/>
      <c r="AG54" s="189"/>
      <c r="AH54" s="189"/>
      <c r="AI54" s="189"/>
      <c r="AJ54" s="189"/>
      <c r="AK54" s="238"/>
      <c r="AL54" s="83"/>
      <c r="BC54" s="18"/>
      <c r="BD54" s="18"/>
      <c r="BE54" s="18"/>
      <c r="BF54" s="18"/>
    </row>
    <row r="55" spans="1:59" ht="14.1" customHeight="1">
      <c r="A55" s="3"/>
      <c r="B55" s="1292"/>
      <c r="C55" s="2600" t="s">
        <v>1149</v>
      </c>
      <c r="D55" s="4947"/>
      <c r="E55" s="4947"/>
      <c r="F55" s="4947"/>
      <c r="G55" s="4947"/>
      <c r="H55" s="4947"/>
      <c r="I55" s="4947"/>
      <c r="J55" s="4947"/>
      <c r="K55" s="4947"/>
      <c r="L55" s="4947"/>
      <c r="M55" s="4947"/>
      <c r="N55" s="4947"/>
      <c r="O55" s="2601"/>
      <c r="P55" s="2600" t="s">
        <v>1150</v>
      </c>
      <c r="Q55" s="4947"/>
      <c r="R55" s="4947"/>
      <c r="S55" s="4379"/>
      <c r="T55" s="3282" t="s">
        <v>1149</v>
      </c>
      <c r="U55" s="4947"/>
      <c r="V55" s="4947"/>
      <c r="W55" s="4947"/>
      <c r="X55" s="4947"/>
      <c r="Y55" s="4947"/>
      <c r="Z55" s="4947"/>
      <c r="AA55" s="4947"/>
      <c r="AB55" s="4947"/>
      <c r="AC55" s="4947"/>
      <c r="AD55" s="4947"/>
      <c r="AE55" s="4947"/>
      <c r="AF55" s="2601"/>
      <c r="AG55" s="2600" t="s">
        <v>1150</v>
      </c>
      <c r="AH55" s="4947"/>
      <c r="AI55" s="4947"/>
      <c r="AJ55" s="2601"/>
      <c r="AK55" s="61"/>
      <c r="AL55" s="83"/>
      <c r="BC55" s="18"/>
      <c r="BD55" s="18"/>
      <c r="BE55" s="18"/>
      <c r="BF55" s="18"/>
    </row>
    <row r="56" spans="1:59" ht="14.1" customHeight="1">
      <c r="A56" s="3"/>
      <c r="B56" s="1292"/>
      <c r="C56" s="2615"/>
      <c r="D56" s="2590"/>
      <c r="E56" s="2590"/>
      <c r="F56" s="2590"/>
      <c r="G56" s="2590"/>
      <c r="H56" s="2590"/>
      <c r="I56" s="2590"/>
      <c r="J56" s="2590"/>
      <c r="K56" s="2590"/>
      <c r="L56" s="2590"/>
      <c r="M56" s="2590"/>
      <c r="N56" s="2590"/>
      <c r="O56" s="2591"/>
      <c r="P56" s="6098"/>
      <c r="Q56" s="6099"/>
      <c r="R56" s="6099"/>
      <c r="S56" s="6100"/>
      <c r="T56" s="6152"/>
      <c r="U56" s="2590"/>
      <c r="V56" s="2590"/>
      <c r="W56" s="2590"/>
      <c r="X56" s="2590"/>
      <c r="Y56" s="2590"/>
      <c r="Z56" s="2590"/>
      <c r="AA56" s="2590"/>
      <c r="AB56" s="2590"/>
      <c r="AC56" s="2590"/>
      <c r="AD56" s="2590"/>
      <c r="AE56" s="2590"/>
      <c r="AF56" s="2591"/>
      <c r="AG56" s="6098"/>
      <c r="AH56" s="6099"/>
      <c r="AI56" s="6099"/>
      <c r="AJ56" s="6153"/>
      <c r="AK56" s="61"/>
      <c r="AL56" s="83"/>
      <c r="BC56" s="18"/>
      <c r="BD56" s="18"/>
      <c r="BE56" s="18"/>
      <c r="BF56" s="18"/>
    </row>
    <row r="57" spans="1:59" ht="14.1" customHeight="1">
      <c r="A57" s="3"/>
      <c r="B57" s="1292"/>
      <c r="C57" s="2615"/>
      <c r="D57" s="2590"/>
      <c r="E57" s="2590"/>
      <c r="F57" s="2590"/>
      <c r="G57" s="2590"/>
      <c r="H57" s="2590"/>
      <c r="I57" s="2590"/>
      <c r="J57" s="2590"/>
      <c r="K57" s="2590"/>
      <c r="L57" s="2590"/>
      <c r="M57" s="2590"/>
      <c r="N57" s="2590"/>
      <c r="O57" s="2591"/>
      <c r="P57" s="6098"/>
      <c r="Q57" s="6099"/>
      <c r="R57" s="6099"/>
      <c r="S57" s="6100"/>
      <c r="T57" s="6152"/>
      <c r="U57" s="2590"/>
      <c r="V57" s="2590"/>
      <c r="W57" s="2590"/>
      <c r="X57" s="2590"/>
      <c r="Y57" s="2590"/>
      <c r="Z57" s="2590"/>
      <c r="AA57" s="2590"/>
      <c r="AB57" s="2590"/>
      <c r="AC57" s="2590"/>
      <c r="AD57" s="2590"/>
      <c r="AE57" s="2590"/>
      <c r="AF57" s="2591"/>
      <c r="AG57" s="6098"/>
      <c r="AH57" s="6099"/>
      <c r="AI57" s="6099"/>
      <c r="AJ57" s="6153"/>
      <c r="AK57" s="61"/>
      <c r="AL57" s="83"/>
      <c r="BC57" s="18"/>
      <c r="BD57" s="18"/>
      <c r="BE57" s="18"/>
      <c r="BF57" s="18"/>
    </row>
    <row r="58" spans="1:59" ht="14.1" customHeight="1">
      <c r="A58" s="3"/>
      <c r="B58" s="1292"/>
      <c r="C58" s="2615"/>
      <c r="D58" s="2590"/>
      <c r="E58" s="2590"/>
      <c r="F58" s="2590"/>
      <c r="G58" s="2590"/>
      <c r="H58" s="2590"/>
      <c r="I58" s="2590"/>
      <c r="J58" s="2590"/>
      <c r="K58" s="2590"/>
      <c r="L58" s="2590"/>
      <c r="M58" s="2590"/>
      <c r="N58" s="2590"/>
      <c r="O58" s="2591"/>
      <c r="P58" s="6098"/>
      <c r="Q58" s="6099"/>
      <c r="R58" s="6099"/>
      <c r="S58" s="6100"/>
      <c r="T58" s="6152"/>
      <c r="U58" s="2590"/>
      <c r="V58" s="2590"/>
      <c r="W58" s="2590"/>
      <c r="X58" s="2590"/>
      <c r="Y58" s="2590"/>
      <c r="Z58" s="2590"/>
      <c r="AA58" s="2590"/>
      <c r="AB58" s="2590"/>
      <c r="AC58" s="2590"/>
      <c r="AD58" s="2590"/>
      <c r="AE58" s="2590"/>
      <c r="AF58" s="2591"/>
      <c r="AG58" s="6098"/>
      <c r="AH58" s="6099"/>
      <c r="AI58" s="6099"/>
      <c r="AJ58" s="6153"/>
      <c r="AK58" s="61"/>
      <c r="AL58" s="83"/>
      <c r="BC58" s="18"/>
      <c r="BD58" s="18"/>
      <c r="BE58" s="18"/>
      <c r="BF58" s="18"/>
    </row>
    <row r="59" spans="1:59" ht="14.1" customHeight="1">
      <c r="A59" s="3"/>
      <c r="B59" s="1292"/>
      <c r="C59" s="2615"/>
      <c r="D59" s="2590"/>
      <c r="E59" s="2590"/>
      <c r="F59" s="2590"/>
      <c r="G59" s="2590"/>
      <c r="H59" s="2590"/>
      <c r="I59" s="2590"/>
      <c r="J59" s="2590"/>
      <c r="K59" s="2590"/>
      <c r="L59" s="2590"/>
      <c r="M59" s="2590"/>
      <c r="N59" s="2590"/>
      <c r="O59" s="2591"/>
      <c r="P59" s="6098"/>
      <c r="Q59" s="6099"/>
      <c r="R59" s="6099"/>
      <c r="S59" s="6100"/>
      <c r="T59" s="6152"/>
      <c r="U59" s="2590"/>
      <c r="V59" s="2590"/>
      <c r="W59" s="2590"/>
      <c r="X59" s="2590"/>
      <c r="Y59" s="2590"/>
      <c r="Z59" s="2590"/>
      <c r="AA59" s="2590"/>
      <c r="AB59" s="2590"/>
      <c r="AC59" s="2590"/>
      <c r="AD59" s="2590"/>
      <c r="AE59" s="2590"/>
      <c r="AF59" s="2591"/>
      <c r="AG59" s="6098"/>
      <c r="AH59" s="6099"/>
      <c r="AI59" s="6099"/>
      <c r="AJ59" s="6153"/>
      <c r="AK59" s="61"/>
      <c r="AL59" s="83"/>
    </row>
    <row r="60" spans="1:59" ht="14.1" customHeight="1">
      <c r="A60" s="3"/>
      <c r="B60" s="167"/>
      <c r="C60" s="2615"/>
      <c r="D60" s="2590"/>
      <c r="E60" s="2590"/>
      <c r="F60" s="2590"/>
      <c r="G60" s="2590"/>
      <c r="H60" s="2590"/>
      <c r="I60" s="2590"/>
      <c r="J60" s="2590"/>
      <c r="K60" s="2590"/>
      <c r="L60" s="2590"/>
      <c r="M60" s="2590"/>
      <c r="N60" s="2590"/>
      <c r="O60" s="2591"/>
      <c r="P60" s="6098"/>
      <c r="Q60" s="6099"/>
      <c r="R60" s="6099"/>
      <c r="S60" s="6100"/>
      <c r="T60" s="6152"/>
      <c r="U60" s="2590"/>
      <c r="V60" s="2590"/>
      <c r="W60" s="2590"/>
      <c r="X60" s="2590"/>
      <c r="Y60" s="2590"/>
      <c r="Z60" s="2590"/>
      <c r="AA60" s="2590"/>
      <c r="AB60" s="2590"/>
      <c r="AC60" s="2590"/>
      <c r="AD60" s="2590"/>
      <c r="AE60" s="2590"/>
      <c r="AF60" s="2591"/>
      <c r="AG60" s="6098"/>
      <c r="AH60" s="6099"/>
      <c r="AI60" s="6099"/>
      <c r="AJ60" s="6153"/>
      <c r="AK60" s="61"/>
      <c r="AL60" s="83"/>
    </row>
    <row r="61" spans="1:59" ht="14.1" customHeight="1">
      <c r="A61" s="3"/>
      <c r="B61" s="1292"/>
      <c r="C61" s="1417"/>
      <c r="D61" s="167"/>
      <c r="E61" s="1417"/>
      <c r="F61" s="167"/>
      <c r="G61" s="1417"/>
      <c r="H61" s="167"/>
      <c r="I61" s="1417"/>
      <c r="J61" s="167"/>
      <c r="K61" s="1417"/>
      <c r="L61" s="167"/>
      <c r="M61" s="1417"/>
      <c r="N61" s="167"/>
      <c r="O61" s="1417"/>
      <c r="P61" s="167"/>
      <c r="Q61" s="1417"/>
      <c r="R61" s="167"/>
      <c r="S61" s="1417"/>
      <c r="T61" s="167"/>
      <c r="U61" s="1417"/>
      <c r="V61" s="167"/>
      <c r="W61" s="1417"/>
      <c r="X61" s="167"/>
      <c r="Y61" s="607"/>
      <c r="Z61" s="700"/>
      <c r="AA61" s="1417"/>
      <c r="AB61" s="167"/>
      <c r="AC61" s="1417"/>
      <c r="AD61" s="167"/>
      <c r="AE61" s="1417"/>
      <c r="AF61" s="167"/>
      <c r="AG61" s="1417"/>
      <c r="AH61" s="167"/>
      <c r="AI61" s="1417"/>
      <c r="AJ61" s="167"/>
      <c r="AK61" s="63"/>
      <c r="AL61" s="83"/>
    </row>
    <row r="62" spans="1:59" ht="14.1" customHeight="1">
      <c r="A62" s="3"/>
      <c r="B62" s="1417" t="s">
        <v>543</v>
      </c>
      <c r="C62" s="37"/>
      <c r="D62" s="1417"/>
      <c r="E62" s="1417"/>
      <c r="F62" s="1417"/>
      <c r="G62" s="1417"/>
      <c r="H62" s="1417"/>
      <c r="I62" s="1417"/>
      <c r="J62" s="1417"/>
      <c r="K62" s="1417"/>
      <c r="L62" s="1417"/>
      <c r="M62" s="1417"/>
      <c r="N62" s="1417"/>
      <c r="O62" s="1417"/>
      <c r="P62" s="1417"/>
      <c r="Q62" s="1417"/>
      <c r="R62" s="1417"/>
      <c r="S62" s="1417"/>
      <c r="T62" s="1417"/>
      <c r="U62" s="1417"/>
      <c r="V62" s="1417"/>
      <c r="W62" s="1417"/>
      <c r="X62" s="1417"/>
      <c r="Y62" s="1417"/>
      <c r="Z62" s="757" t="s">
        <v>537</v>
      </c>
      <c r="AA62" s="2975" t="s">
        <v>1835</v>
      </c>
      <c r="AB62" s="2975"/>
      <c r="AC62" s="2975"/>
      <c r="AD62" s="2975"/>
      <c r="AE62" s="2975"/>
      <c r="AF62" s="2975"/>
      <c r="AG62" s="2975"/>
      <c r="AH62" s="2975"/>
      <c r="AI62" s="2975"/>
      <c r="AJ62" s="2975"/>
      <c r="AK62" s="3121"/>
      <c r="AL62" s="83"/>
    </row>
    <row r="63" spans="1:59" ht="14.1" customHeight="1">
      <c r="A63" s="3"/>
      <c r="B63" s="1292"/>
      <c r="C63" s="3399"/>
      <c r="D63" s="3399"/>
      <c r="E63" s="3399"/>
      <c r="F63" s="3399"/>
      <c r="G63" s="3399"/>
      <c r="H63" s="3399"/>
      <c r="I63" s="3399"/>
      <c r="J63" s="3399"/>
      <c r="K63" s="3399"/>
      <c r="L63" s="3399"/>
      <c r="M63" s="3399"/>
      <c r="N63" s="3399"/>
      <c r="O63" s="3399"/>
      <c r="P63" s="3399"/>
      <c r="Q63" s="3399"/>
      <c r="R63" s="3399"/>
      <c r="S63" s="3399"/>
      <c r="T63" s="3399"/>
      <c r="U63" s="3399"/>
      <c r="V63" s="3399"/>
      <c r="W63" s="3399"/>
      <c r="X63" s="3399"/>
      <c r="Y63" s="29"/>
      <c r="Z63" s="157"/>
      <c r="AA63" s="2975"/>
      <c r="AB63" s="2975"/>
      <c r="AC63" s="2975"/>
      <c r="AD63" s="2975"/>
      <c r="AE63" s="2975"/>
      <c r="AF63" s="2975"/>
      <c r="AG63" s="2975"/>
      <c r="AH63" s="2975"/>
      <c r="AI63" s="2975"/>
      <c r="AJ63" s="2975"/>
      <c r="AK63" s="3121"/>
      <c r="AL63" s="83"/>
    </row>
    <row r="64" spans="1:59" ht="14.1" customHeight="1">
      <c r="A64" s="3"/>
      <c r="B64" s="1292"/>
      <c r="C64" s="3399"/>
      <c r="D64" s="3399"/>
      <c r="E64" s="3399"/>
      <c r="F64" s="3399"/>
      <c r="G64" s="3399"/>
      <c r="H64" s="3399"/>
      <c r="I64" s="3399"/>
      <c r="J64" s="3399"/>
      <c r="K64" s="3399"/>
      <c r="L64" s="3399"/>
      <c r="M64" s="3399"/>
      <c r="N64" s="3399"/>
      <c r="O64" s="3399"/>
      <c r="P64" s="3399"/>
      <c r="Q64" s="3399"/>
      <c r="R64" s="3399"/>
      <c r="S64" s="3399"/>
      <c r="T64" s="3399"/>
      <c r="U64" s="3399"/>
      <c r="V64" s="3399"/>
      <c r="W64" s="3399"/>
      <c r="X64" s="3399"/>
      <c r="Y64" s="1292"/>
      <c r="Z64" s="758"/>
      <c r="AA64" s="2975"/>
      <c r="AB64" s="2975"/>
      <c r="AC64" s="2975"/>
      <c r="AD64" s="2975"/>
      <c r="AE64" s="2975"/>
      <c r="AF64" s="2975"/>
      <c r="AG64" s="2975"/>
      <c r="AH64" s="2975"/>
      <c r="AI64" s="2975"/>
      <c r="AJ64" s="2975"/>
      <c r="AK64" s="3121"/>
      <c r="AL64" s="83"/>
      <c r="BC64" s="18"/>
      <c r="BD64" s="18"/>
      <c r="BE64" s="18"/>
      <c r="BF64" s="18"/>
      <c r="BG64" s="18"/>
    </row>
    <row r="65" spans="1:38" ht="6.95" customHeight="1" thickBot="1">
      <c r="A65" s="8"/>
      <c r="B65" s="114"/>
      <c r="C65" s="114"/>
      <c r="D65" s="114"/>
      <c r="E65" s="114"/>
      <c r="F65" s="7"/>
      <c r="G65" s="7"/>
      <c r="H65" s="7"/>
      <c r="I65" s="7"/>
      <c r="J65" s="7"/>
      <c r="K65" s="7"/>
      <c r="L65" s="25"/>
      <c r="M65" s="25"/>
      <c r="N65" s="25"/>
      <c r="O65" s="25"/>
      <c r="P65" s="25"/>
      <c r="Q65" s="25"/>
      <c r="R65" s="25"/>
      <c r="S65" s="25"/>
      <c r="T65" s="77"/>
      <c r="U65" s="77"/>
      <c r="V65" s="25"/>
      <c r="W65" s="77"/>
      <c r="X65" s="77"/>
      <c r="Y65" s="284"/>
      <c r="Z65" s="285"/>
      <c r="AA65" s="286"/>
      <c r="AB65" s="286"/>
      <c r="AC65" s="286"/>
      <c r="AD65" s="286"/>
      <c r="AE65" s="286"/>
      <c r="AF65" s="286"/>
      <c r="AG65" s="286"/>
      <c r="AH65" s="70"/>
      <c r="AI65" s="70"/>
      <c r="AJ65" s="70"/>
      <c r="AK65" s="99"/>
      <c r="AL65" s="83"/>
    </row>
  </sheetData>
  <mergeCells count="97">
    <mergeCell ref="AA62:AK64"/>
    <mergeCell ref="P60:S60"/>
    <mergeCell ref="AG57:AJ57"/>
    <mergeCell ref="AG58:AJ58"/>
    <mergeCell ref="AG59:AJ59"/>
    <mergeCell ref="AG60:AJ60"/>
    <mergeCell ref="T57:AF57"/>
    <mergeCell ref="T58:AF58"/>
    <mergeCell ref="T59:AF59"/>
    <mergeCell ref="T60:AF60"/>
    <mergeCell ref="C63:X64"/>
    <mergeCell ref="C59:O59"/>
    <mergeCell ref="C60:O60"/>
    <mergeCell ref="C57:O57"/>
    <mergeCell ref="C58:O58"/>
    <mergeCell ref="P58:S58"/>
    <mergeCell ref="P57:S57"/>
    <mergeCell ref="R37:U37"/>
    <mergeCell ref="V37:X37"/>
    <mergeCell ref="R38:U38"/>
    <mergeCell ref="AA42:AK43"/>
    <mergeCell ref="Z47:AJ47"/>
    <mergeCell ref="AG55:AJ55"/>
    <mergeCell ref="T55:AF55"/>
    <mergeCell ref="T56:AF56"/>
    <mergeCell ref="V38:X38"/>
    <mergeCell ref="P55:S55"/>
    <mergeCell ref="AG56:AJ56"/>
    <mergeCell ref="AM28:BN31"/>
    <mergeCell ref="Y24:AF24"/>
    <mergeCell ref="AA27:AK28"/>
    <mergeCell ref="AA29:AK30"/>
    <mergeCell ref="Y22:AF23"/>
    <mergeCell ref="AA31:AK34"/>
    <mergeCell ref="C40:J40"/>
    <mergeCell ref="C18:H18"/>
    <mergeCell ref="I18:P18"/>
    <mergeCell ref="Q18:X18"/>
    <mergeCell ref="Y17:AF17"/>
    <mergeCell ref="I22:P23"/>
    <mergeCell ref="Q24:X24"/>
    <mergeCell ref="R34:U34"/>
    <mergeCell ref="I20:P21"/>
    <mergeCell ref="Y20:AF21"/>
    <mergeCell ref="Y18:AF18"/>
    <mergeCell ref="Y19:AF19"/>
    <mergeCell ref="R33:X33"/>
    <mergeCell ref="R36:U36"/>
    <mergeCell ref="V36:X36"/>
    <mergeCell ref="K33:Q33"/>
    <mergeCell ref="O36:Q36"/>
    <mergeCell ref="C35:J35"/>
    <mergeCell ref="K35:N35"/>
    <mergeCell ref="O35:Q35"/>
    <mergeCell ref="C36:J36"/>
    <mergeCell ref="K36:N36"/>
    <mergeCell ref="C19:H19"/>
    <mergeCell ref="V34:X34"/>
    <mergeCell ref="I19:P19"/>
    <mergeCell ref="Q19:X19"/>
    <mergeCell ref="C24:H24"/>
    <mergeCell ref="I24:P24"/>
    <mergeCell ref="K34:N34"/>
    <mergeCell ref="O34:Q34"/>
    <mergeCell ref="R35:U35"/>
    <mergeCell ref="V35:X35"/>
    <mergeCell ref="Q20:X21"/>
    <mergeCell ref="Q22:X23"/>
    <mergeCell ref="C20:H21"/>
    <mergeCell ref="C22:H23"/>
    <mergeCell ref="C33:J34"/>
    <mergeCell ref="P59:S59"/>
    <mergeCell ref="P56:S56"/>
    <mergeCell ref="C37:J37"/>
    <mergeCell ref="K37:N37"/>
    <mergeCell ref="O37:Q37"/>
    <mergeCell ref="D45:X46"/>
    <mergeCell ref="C38:J38"/>
    <mergeCell ref="K38:N38"/>
    <mergeCell ref="O38:Q38"/>
    <mergeCell ref="C55:O55"/>
    <mergeCell ref="C56:O56"/>
    <mergeCell ref="C39:J39"/>
    <mergeCell ref="K39:N40"/>
    <mergeCell ref="O39:Q40"/>
    <mergeCell ref="R39:U40"/>
    <mergeCell ref="V39:X40"/>
    <mergeCell ref="A1:AK1"/>
    <mergeCell ref="A3:Y3"/>
    <mergeCell ref="Z3:AK3"/>
    <mergeCell ref="U9:W9"/>
    <mergeCell ref="I17:P17"/>
    <mergeCell ref="Q17:X17"/>
    <mergeCell ref="AA15:AK16"/>
    <mergeCell ref="AA11:AK12"/>
    <mergeCell ref="AA6:AK7"/>
    <mergeCell ref="AA13:AJ14"/>
  </mergeCells>
  <phoneticPr fontId="3"/>
  <dataValidations count="1">
    <dataValidation type="list" allowBlank="1" showInputMessage="1" showErrorMessage="1" sqref="O35:Q40 V35:X40">
      <formula1>"有,無"</formula1>
    </dataValidation>
  </dataValidations>
  <printOptions horizontalCentered="1"/>
  <pageMargins left="0.70866141732283472" right="0.31496062992125984" top="0.39370078740157483" bottom="0.39370078740157483" header="0" footer="0"/>
  <pageSetup paperSize="9" scale="98"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7809" r:id="rId4" name="Check Box 1">
              <controlPr defaultSize="0" autoFill="0" autoLine="0" autoPict="0">
                <anchor moveWithCells="1">
                  <from>
                    <xdr:col>16</xdr:col>
                    <xdr:colOff>152400</xdr:colOff>
                    <xdr:row>42</xdr:row>
                    <xdr:rowOff>0</xdr:rowOff>
                  </from>
                  <to>
                    <xdr:col>20</xdr:col>
                    <xdr:colOff>95250</xdr:colOff>
                    <xdr:row>43</xdr:row>
                    <xdr:rowOff>0</xdr:rowOff>
                  </to>
                </anchor>
              </controlPr>
            </control>
          </mc:Choice>
        </mc:AlternateContent>
        <mc:AlternateContent xmlns:mc="http://schemas.openxmlformats.org/markup-compatibility/2006">
          <mc:Choice Requires="x14">
            <control shapeId="247810" r:id="rId5" name="Check Box 2">
              <controlPr defaultSize="0" autoFill="0" autoLine="0" autoPict="0">
                <anchor moveWithCells="1">
                  <from>
                    <xdr:col>21</xdr:col>
                    <xdr:colOff>19050</xdr:colOff>
                    <xdr:row>42</xdr:row>
                    <xdr:rowOff>0</xdr:rowOff>
                  </from>
                  <to>
                    <xdr:col>24</xdr:col>
                    <xdr:colOff>152400</xdr:colOff>
                    <xdr:row>43</xdr:row>
                    <xdr:rowOff>0</xdr:rowOff>
                  </to>
                </anchor>
              </controlPr>
            </control>
          </mc:Choice>
        </mc:AlternateContent>
        <mc:AlternateContent xmlns:mc="http://schemas.openxmlformats.org/markup-compatibility/2006">
          <mc:Choice Requires="x14">
            <control shapeId="247811" r:id="rId6" name="Check Box 3">
              <controlPr defaultSize="0" autoFill="0" autoLine="0" autoPict="0">
                <anchor moveWithCells="1">
                  <from>
                    <xdr:col>17</xdr:col>
                    <xdr:colOff>0</xdr:colOff>
                    <xdr:row>6</xdr:row>
                    <xdr:rowOff>66675</xdr:rowOff>
                  </from>
                  <to>
                    <xdr:col>20</xdr:col>
                    <xdr:colOff>123825</xdr:colOff>
                    <xdr:row>7</xdr:row>
                    <xdr:rowOff>104775</xdr:rowOff>
                  </to>
                </anchor>
              </controlPr>
            </control>
          </mc:Choice>
        </mc:AlternateContent>
        <mc:AlternateContent xmlns:mc="http://schemas.openxmlformats.org/markup-compatibility/2006">
          <mc:Choice Requires="x14">
            <control shapeId="247812" r:id="rId7" name="Check Box 4">
              <controlPr defaultSize="0" autoFill="0" autoLine="0" autoPict="0">
                <anchor moveWithCells="1">
                  <from>
                    <xdr:col>21</xdr:col>
                    <xdr:colOff>47625</xdr:colOff>
                    <xdr:row>6</xdr:row>
                    <xdr:rowOff>66675</xdr:rowOff>
                  </from>
                  <to>
                    <xdr:col>25</xdr:col>
                    <xdr:colOff>0</xdr:colOff>
                    <xdr:row>7</xdr:row>
                    <xdr:rowOff>104775</xdr:rowOff>
                  </to>
                </anchor>
              </controlPr>
            </control>
          </mc:Choice>
        </mc:AlternateContent>
        <mc:AlternateContent xmlns:mc="http://schemas.openxmlformats.org/markup-compatibility/2006">
          <mc:Choice Requires="x14">
            <control shapeId="247813" r:id="rId8" name="Check Box 5">
              <controlPr defaultSize="0" autoFill="0" autoLine="0" autoPict="0">
                <anchor moveWithCells="1">
                  <from>
                    <xdr:col>17</xdr:col>
                    <xdr:colOff>0</xdr:colOff>
                    <xdr:row>9</xdr:row>
                    <xdr:rowOff>0</xdr:rowOff>
                  </from>
                  <to>
                    <xdr:col>20</xdr:col>
                    <xdr:colOff>123825</xdr:colOff>
                    <xdr:row>10</xdr:row>
                    <xdr:rowOff>38100</xdr:rowOff>
                  </to>
                </anchor>
              </controlPr>
            </control>
          </mc:Choice>
        </mc:AlternateContent>
        <mc:AlternateContent xmlns:mc="http://schemas.openxmlformats.org/markup-compatibility/2006">
          <mc:Choice Requires="x14">
            <control shapeId="247814" r:id="rId9" name="Check Box 6">
              <controlPr defaultSize="0" autoFill="0" autoLine="0" autoPict="0">
                <anchor moveWithCells="1">
                  <from>
                    <xdr:col>21</xdr:col>
                    <xdr:colOff>47625</xdr:colOff>
                    <xdr:row>9</xdr:row>
                    <xdr:rowOff>0</xdr:rowOff>
                  </from>
                  <to>
                    <xdr:col>25</xdr:col>
                    <xdr:colOff>0</xdr:colOff>
                    <xdr:row>10</xdr:row>
                    <xdr:rowOff>38100</xdr:rowOff>
                  </to>
                </anchor>
              </controlPr>
            </control>
          </mc:Choice>
        </mc:AlternateContent>
        <mc:AlternateContent xmlns:mc="http://schemas.openxmlformats.org/markup-compatibility/2006">
          <mc:Choice Requires="x14">
            <control shapeId="247817" r:id="rId10" name="Check Box 9">
              <controlPr defaultSize="0" autoFill="0" autoLine="0" autoPict="0">
                <anchor moveWithCells="1">
                  <from>
                    <xdr:col>17</xdr:col>
                    <xdr:colOff>0</xdr:colOff>
                    <xdr:row>14</xdr:row>
                    <xdr:rowOff>0</xdr:rowOff>
                  </from>
                  <to>
                    <xdr:col>20</xdr:col>
                    <xdr:colOff>123825</xdr:colOff>
                    <xdr:row>15</xdr:row>
                    <xdr:rowOff>38100</xdr:rowOff>
                  </to>
                </anchor>
              </controlPr>
            </control>
          </mc:Choice>
        </mc:AlternateContent>
        <mc:AlternateContent xmlns:mc="http://schemas.openxmlformats.org/markup-compatibility/2006">
          <mc:Choice Requires="x14">
            <control shapeId="247818" r:id="rId11" name="Check Box 10">
              <controlPr defaultSize="0" autoFill="0" autoLine="0" autoPict="0">
                <anchor moveWithCells="1">
                  <from>
                    <xdr:col>21</xdr:col>
                    <xdr:colOff>47625</xdr:colOff>
                    <xdr:row>14</xdr:row>
                    <xdr:rowOff>0</xdr:rowOff>
                  </from>
                  <to>
                    <xdr:col>25</xdr:col>
                    <xdr:colOff>0</xdr:colOff>
                    <xdr:row>15</xdr:row>
                    <xdr:rowOff>38100</xdr:rowOff>
                  </to>
                </anchor>
              </controlPr>
            </control>
          </mc:Choice>
        </mc:AlternateContent>
        <mc:AlternateContent xmlns:mc="http://schemas.openxmlformats.org/markup-compatibility/2006">
          <mc:Choice Requires="x14">
            <control shapeId="247819" r:id="rId12" name="Check Box 11">
              <controlPr defaultSize="0" autoFill="0" autoLine="0" autoPict="0">
                <anchor moveWithCells="1">
                  <from>
                    <xdr:col>17</xdr:col>
                    <xdr:colOff>0</xdr:colOff>
                    <xdr:row>48</xdr:row>
                    <xdr:rowOff>0</xdr:rowOff>
                  </from>
                  <to>
                    <xdr:col>20</xdr:col>
                    <xdr:colOff>123825</xdr:colOff>
                    <xdr:row>49</xdr:row>
                    <xdr:rowOff>0</xdr:rowOff>
                  </to>
                </anchor>
              </controlPr>
            </control>
          </mc:Choice>
        </mc:AlternateContent>
        <mc:AlternateContent xmlns:mc="http://schemas.openxmlformats.org/markup-compatibility/2006">
          <mc:Choice Requires="x14">
            <control shapeId="247820" r:id="rId13" name="Check Box 12">
              <controlPr defaultSize="0" autoFill="0" autoLine="0" autoPict="0">
                <anchor moveWithCells="1">
                  <from>
                    <xdr:col>21</xdr:col>
                    <xdr:colOff>47625</xdr:colOff>
                    <xdr:row>48</xdr:row>
                    <xdr:rowOff>0</xdr:rowOff>
                  </from>
                  <to>
                    <xdr:col>25</xdr:col>
                    <xdr:colOff>0</xdr:colOff>
                    <xdr:row>49</xdr:row>
                    <xdr:rowOff>0</xdr:rowOff>
                  </to>
                </anchor>
              </controlPr>
            </control>
          </mc:Choice>
        </mc:AlternateContent>
        <mc:AlternateContent xmlns:mc="http://schemas.openxmlformats.org/markup-compatibility/2006">
          <mc:Choice Requires="x14">
            <control shapeId="247823" r:id="rId14" name="Check Box 15">
              <controlPr defaultSize="0" autoFill="0" autoLine="0" autoPict="0">
                <anchor moveWithCells="1">
                  <from>
                    <xdr:col>17</xdr:col>
                    <xdr:colOff>0</xdr:colOff>
                    <xdr:row>12</xdr:row>
                    <xdr:rowOff>0</xdr:rowOff>
                  </from>
                  <to>
                    <xdr:col>20</xdr:col>
                    <xdr:colOff>123825</xdr:colOff>
                    <xdr:row>13</xdr:row>
                    <xdr:rowOff>38100</xdr:rowOff>
                  </to>
                </anchor>
              </controlPr>
            </control>
          </mc:Choice>
        </mc:AlternateContent>
        <mc:AlternateContent xmlns:mc="http://schemas.openxmlformats.org/markup-compatibility/2006">
          <mc:Choice Requires="x14">
            <control shapeId="247824" r:id="rId15" name="Check Box 16">
              <controlPr defaultSize="0" autoFill="0" autoLine="0" autoPict="0">
                <anchor moveWithCells="1">
                  <from>
                    <xdr:col>21</xdr:col>
                    <xdr:colOff>47625</xdr:colOff>
                    <xdr:row>12</xdr:row>
                    <xdr:rowOff>0</xdr:rowOff>
                  </from>
                  <to>
                    <xdr:col>25</xdr:col>
                    <xdr:colOff>0</xdr:colOff>
                    <xdr:row>13</xdr:row>
                    <xdr:rowOff>38100</xdr:rowOff>
                  </to>
                </anchor>
              </controlPr>
            </control>
          </mc:Choice>
        </mc:AlternateContent>
        <mc:AlternateContent xmlns:mc="http://schemas.openxmlformats.org/markup-compatibility/2006">
          <mc:Choice Requires="x14">
            <control shapeId="247832" r:id="rId16" name="Check Box 24">
              <controlPr defaultSize="0" autoFill="0" autoLine="0" autoPict="0">
                <anchor moveWithCells="1">
                  <from>
                    <xdr:col>16</xdr:col>
                    <xdr:colOff>0</xdr:colOff>
                    <xdr:row>27</xdr:row>
                    <xdr:rowOff>0</xdr:rowOff>
                  </from>
                  <to>
                    <xdr:col>19</xdr:col>
                    <xdr:colOff>123825</xdr:colOff>
                    <xdr:row>28</xdr:row>
                    <xdr:rowOff>38100</xdr:rowOff>
                  </to>
                </anchor>
              </controlPr>
            </control>
          </mc:Choice>
        </mc:AlternateContent>
        <mc:AlternateContent xmlns:mc="http://schemas.openxmlformats.org/markup-compatibility/2006">
          <mc:Choice Requires="x14">
            <control shapeId="247833" r:id="rId17" name="Check Box 25">
              <controlPr defaultSize="0" autoFill="0" autoLine="0" autoPict="0">
                <anchor moveWithCells="1">
                  <from>
                    <xdr:col>20</xdr:col>
                    <xdr:colOff>47625</xdr:colOff>
                    <xdr:row>27</xdr:row>
                    <xdr:rowOff>0</xdr:rowOff>
                  </from>
                  <to>
                    <xdr:col>24</xdr:col>
                    <xdr:colOff>0</xdr:colOff>
                    <xdr:row>28</xdr:row>
                    <xdr:rowOff>38100</xdr:rowOff>
                  </to>
                </anchor>
              </controlPr>
            </control>
          </mc:Choice>
        </mc:AlternateContent>
        <mc:AlternateContent xmlns:mc="http://schemas.openxmlformats.org/markup-compatibility/2006">
          <mc:Choice Requires="x14">
            <control shapeId="247834" r:id="rId18" name="Check Box 26">
              <controlPr defaultSize="0" autoFill="0" autoLine="0" autoPict="0">
                <anchor moveWithCells="1">
                  <from>
                    <xdr:col>16</xdr:col>
                    <xdr:colOff>0</xdr:colOff>
                    <xdr:row>29</xdr:row>
                    <xdr:rowOff>0</xdr:rowOff>
                  </from>
                  <to>
                    <xdr:col>19</xdr:col>
                    <xdr:colOff>123825</xdr:colOff>
                    <xdr:row>30</xdr:row>
                    <xdr:rowOff>38100</xdr:rowOff>
                  </to>
                </anchor>
              </controlPr>
            </control>
          </mc:Choice>
        </mc:AlternateContent>
        <mc:AlternateContent xmlns:mc="http://schemas.openxmlformats.org/markup-compatibility/2006">
          <mc:Choice Requires="x14">
            <control shapeId="247835" r:id="rId19" name="Check Box 27">
              <controlPr defaultSize="0" autoFill="0" autoLine="0" autoPict="0">
                <anchor moveWithCells="1">
                  <from>
                    <xdr:col>20</xdr:col>
                    <xdr:colOff>47625</xdr:colOff>
                    <xdr:row>29</xdr:row>
                    <xdr:rowOff>0</xdr:rowOff>
                  </from>
                  <to>
                    <xdr:col>24</xdr:col>
                    <xdr:colOff>0</xdr:colOff>
                    <xdr:row>30</xdr:row>
                    <xdr:rowOff>38100</xdr:rowOff>
                  </to>
                </anchor>
              </controlPr>
            </control>
          </mc:Choice>
        </mc:AlternateContent>
        <mc:AlternateContent xmlns:mc="http://schemas.openxmlformats.org/markup-compatibility/2006">
          <mc:Choice Requires="x14">
            <control shapeId="247838" r:id="rId20" name="Check Box 30">
              <controlPr defaultSize="0" autoFill="0" autoLine="0" autoPict="0">
                <anchor moveWithCells="1">
                  <from>
                    <xdr:col>17</xdr:col>
                    <xdr:colOff>0</xdr:colOff>
                    <xdr:row>5</xdr:row>
                    <xdr:rowOff>0</xdr:rowOff>
                  </from>
                  <to>
                    <xdr:col>20</xdr:col>
                    <xdr:colOff>123825</xdr:colOff>
                    <xdr:row>6</xdr:row>
                    <xdr:rowOff>38100</xdr:rowOff>
                  </to>
                </anchor>
              </controlPr>
            </control>
          </mc:Choice>
        </mc:AlternateContent>
        <mc:AlternateContent xmlns:mc="http://schemas.openxmlformats.org/markup-compatibility/2006">
          <mc:Choice Requires="x14">
            <control shapeId="247839" r:id="rId21" name="Check Box 31">
              <controlPr defaultSize="0" autoFill="0" autoLine="0" autoPict="0">
                <anchor moveWithCells="1">
                  <from>
                    <xdr:col>21</xdr:col>
                    <xdr:colOff>47625</xdr:colOff>
                    <xdr:row>5</xdr:row>
                    <xdr:rowOff>0</xdr:rowOff>
                  </from>
                  <to>
                    <xdr:col>25</xdr:col>
                    <xdr:colOff>0</xdr:colOff>
                    <xdr:row>6</xdr:row>
                    <xdr:rowOff>38100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BN78"/>
  <sheetViews>
    <sheetView showGridLines="0" zoomScaleNormal="100" zoomScaleSheetLayoutView="100" workbookViewId="0">
      <selection activeCell="AC13" sqref="AC13"/>
    </sheetView>
  </sheetViews>
  <sheetFormatPr defaultColWidth="8" defaultRowHeight="12"/>
  <cols>
    <col min="1" max="1" width="1.5" style="18" customWidth="1"/>
    <col min="2" max="39" width="2.375" style="18" customWidth="1"/>
    <col min="40" max="58" width="2.625" style="18" customWidth="1"/>
    <col min="59" max="65" width="2.625" style="37" customWidth="1"/>
    <col min="66" max="81" width="2.625" style="18" customWidth="1"/>
    <col min="82" max="16384" width="8" style="18"/>
  </cols>
  <sheetData>
    <row r="1" spans="1:66" ht="14.1" customHeight="1">
      <c r="A1" s="3333" t="s">
        <v>969</v>
      </c>
      <c r="B1" s="3401"/>
      <c r="C1" s="3401"/>
      <c r="D1" s="3401"/>
      <c r="E1" s="3401"/>
      <c r="F1" s="3401"/>
      <c r="G1" s="3401"/>
      <c r="H1" s="3401"/>
      <c r="I1" s="3401"/>
      <c r="J1" s="3401"/>
      <c r="K1" s="3401"/>
      <c r="L1" s="3401"/>
      <c r="M1" s="3401"/>
      <c r="N1" s="3401"/>
      <c r="O1" s="3401"/>
      <c r="P1" s="3401"/>
      <c r="Q1" s="3401"/>
      <c r="R1" s="3401"/>
      <c r="S1" s="3401"/>
      <c r="T1" s="3401"/>
      <c r="U1" s="3401"/>
      <c r="V1" s="3401"/>
      <c r="W1" s="3401"/>
      <c r="X1" s="3401"/>
      <c r="Y1" s="3401"/>
      <c r="Z1" s="3401"/>
      <c r="AA1" s="3401"/>
      <c r="AB1" s="3401"/>
      <c r="AC1" s="3401"/>
      <c r="AD1" s="3401"/>
      <c r="AE1" s="3401"/>
      <c r="AF1" s="3401"/>
      <c r="AG1" s="3401"/>
      <c r="AH1" s="3401"/>
      <c r="AI1" s="3401"/>
      <c r="AJ1" s="3401"/>
      <c r="AK1" s="3401"/>
    </row>
    <row r="2" spans="1:66" ht="5.0999999999999996" customHeight="1" thickBot="1"/>
    <row r="3" spans="1:66" ht="14.1" customHeight="1">
      <c r="A3" s="3334" t="s">
        <v>533</v>
      </c>
      <c r="B3" s="3335"/>
      <c r="C3" s="3335"/>
      <c r="D3" s="3335"/>
      <c r="E3" s="3335"/>
      <c r="F3" s="3335"/>
      <c r="G3" s="3335"/>
      <c r="H3" s="3335"/>
      <c r="I3" s="3335"/>
      <c r="J3" s="3335"/>
      <c r="K3" s="3335"/>
      <c r="L3" s="3335"/>
      <c r="M3" s="3335"/>
      <c r="N3" s="3335"/>
      <c r="O3" s="3335"/>
      <c r="P3" s="3335"/>
      <c r="Q3" s="3335"/>
      <c r="R3" s="3335"/>
      <c r="S3" s="3335"/>
      <c r="T3" s="3335"/>
      <c r="U3" s="3335"/>
      <c r="V3" s="3335"/>
      <c r="W3" s="3335"/>
      <c r="X3" s="3335"/>
      <c r="Y3" s="4378"/>
      <c r="Z3" s="3403" t="s">
        <v>182</v>
      </c>
      <c r="AA3" s="3335"/>
      <c r="AB3" s="3335"/>
      <c r="AC3" s="3335"/>
      <c r="AD3" s="3335"/>
      <c r="AE3" s="3335"/>
      <c r="AF3" s="3335"/>
      <c r="AG3" s="3335"/>
      <c r="AH3" s="3335"/>
      <c r="AI3" s="3335"/>
      <c r="AJ3" s="3335"/>
      <c r="AK3" s="3404"/>
    </row>
    <row r="4" spans="1:66" ht="6.95" customHeight="1">
      <c r="A4" s="44"/>
      <c r="B4" s="84"/>
      <c r="C4" s="84"/>
      <c r="D4" s="84"/>
      <c r="E4" s="84"/>
      <c r="F4" s="84"/>
      <c r="G4" s="84"/>
      <c r="H4" s="84"/>
      <c r="I4" s="84"/>
      <c r="J4" s="84"/>
      <c r="K4" s="84"/>
      <c r="L4" s="84"/>
      <c r="M4" s="84"/>
      <c r="N4" s="84"/>
      <c r="O4" s="84"/>
      <c r="P4" s="84"/>
      <c r="Q4" s="84"/>
      <c r="R4" s="84"/>
      <c r="S4" s="84"/>
      <c r="T4" s="84"/>
      <c r="U4" s="84"/>
      <c r="V4" s="84"/>
      <c r="W4" s="84"/>
      <c r="X4" s="84"/>
      <c r="Y4" s="84"/>
      <c r="Z4" s="159"/>
      <c r="AA4" s="84"/>
      <c r="AB4" s="84"/>
      <c r="AC4" s="84"/>
      <c r="AD4" s="84"/>
      <c r="AE4" s="84"/>
      <c r="AF4" s="84"/>
      <c r="AG4" s="84"/>
      <c r="AH4" s="84"/>
      <c r="AI4" s="84"/>
      <c r="AJ4" s="84"/>
      <c r="AK4" s="160"/>
      <c r="AL4" s="83"/>
    </row>
    <row r="5" spans="1:66" ht="14.1" customHeight="1">
      <c r="A5" s="3"/>
      <c r="B5" s="37" t="s">
        <v>1675</v>
      </c>
      <c r="C5" s="37"/>
      <c r="D5" s="1417"/>
      <c r="E5" s="1292"/>
      <c r="F5" s="1292"/>
      <c r="G5" s="1292"/>
      <c r="H5" s="1292"/>
      <c r="I5" s="1292"/>
      <c r="J5" s="1292"/>
      <c r="K5" s="1292"/>
      <c r="L5" s="1292"/>
      <c r="M5" s="1292"/>
      <c r="N5" s="1292"/>
      <c r="O5" s="1292"/>
      <c r="P5" s="1292"/>
      <c r="Q5" s="1292"/>
      <c r="R5" s="34"/>
      <c r="S5" s="34"/>
      <c r="T5" s="42"/>
      <c r="U5" s="34"/>
      <c r="V5" s="34"/>
      <c r="W5" s="1292"/>
      <c r="X5" s="1292"/>
      <c r="Y5" s="171"/>
      <c r="Z5" s="757" t="s">
        <v>1186</v>
      </c>
      <c r="AA5" s="3218" t="s">
        <v>1674</v>
      </c>
      <c r="AB5" s="3218"/>
      <c r="AC5" s="3218"/>
      <c r="AD5" s="3218"/>
      <c r="AE5" s="3218"/>
      <c r="AF5" s="3218"/>
      <c r="AG5" s="3218"/>
      <c r="AH5" s="3218"/>
      <c r="AI5" s="3218"/>
      <c r="AJ5" s="3218"/>
      <c r="AK5" s="3396"/>
      <c r="AL5" s="83"/>
      <c r="AM5" s="13"/>
      <c r="AN5" s="13"/>
      <c r="AO5" s="13"/>
      <c r="AP5" s="13"/>
      <c r="AQ5" s="13"/>
      <c r="AR5" s="13"/>
      <c r="AS5" s="13"/>
      <c r="AT5" s="13"/>
      <c r="AU5" s="13"/>
      <c r="AV5" s="13"/>
      <c r="AW5" s="13"/>
      <c r="AX5" s="13"/>
      <c r="AY5" s="13"/>
      <c r="AZ5" s="13"/>
      <c r="BA5" s="13"/>
      <c r="BB5" s="13"/>
      <c r="BG5" s="18"/>
      <c r="BH5" s="18"/>
      <c r="BI5" s="18"/>
      <c r="BJ5" s="18"/>
      <c r="BK5" s="18"/>
      <c r="BL5" s="18"/>
      <c r="BM5" s="18"/>
    </row>
    <row r="6" spans="1:66" ht="14.1" customHeight="1">
      <c r="A6" s="3"/>
      <c r="B6" s="1292" t="s">
        <v>734</v>
      </c>
      <c r="C6" s="1292"/>
      <c r="E6" s="1292"/>
      <c r="F6" s="1417"/>
      <c r="G6" s="1417"/>
      <c r="H6" s="1417"/>
      <c r="I6" s="1417"/>
      <c r="J6" s="1417"/>
      <c r="K6" s="1417"/>
      <c r="L6" s="1417"/>
      <c r="M6" s="1417"/>
      <c r="N6" s="1417"/>
      <c r="O6" s="1417"/>
      <c r="P6" s="1417"/>
      <c r="Q6" s="1417"/>
      <c r="R6" s="1417"/>
      <c r="S6" s="43"/>
      <c r="T6" s="43"/>
      <c r="U6" s="1417"/>
      <c r="V6" s="1416"/>
      <c r="W6" s="1416"/>
      <c r="X6" s="1292"/>
      <c r="Y6" s="171"/>
      <c r="Z6" s="1290"/>
      <c r="AA6" s="3218"/>
      <c r="AB6" s="3218"/>
      <c r="AC6" s="3218"/>
      <c r="AD6" s="3218"/>
      <c r="AE6" s="3218"/>
      <c r="AF6" s="3218"/>
      <c r="AG6" s="3218"/>
      <c r="AH6" s="3218"/>
      <c r="AI6" s="3218"/>
      <c r="AJ6" s="3218"/>
      <c r="AK6" s="3396"/>
      <c r="AL6" s="83"/>
      <c r="AM6" s="167" t="s">
        <v>1836</v>
      </c>
      <c r="AN6" s="13"/>
      <c r="AO6" s="13"/>
      <c r="AP6" s="13"/>
      <c r="AQ6" s="13"/>
      <c r="AR6" s="13"/>
      <c r="AS6" s="13"/>
      <c r="AT6" s="13"/>
      <c r="AU6" s="13"/>
      <c r="AV6" s="13"/>
      <c r="AW6" s="13"/>
      <c r="AX6" s="13"/>
      <c r="AY6" s="13"/>
      <c r="AZ6" s="13"/>
      <c r="BA6" s="13"/>
      <c r="BB6" s="13"/>
      <c r="BG6" s="18"/>
      <c r="BH6" s="18"/>
      <c r="BI6" s="18"/>
      <c r="BJ6" s="18"/>
      <c r="BK6" s="18"/>
      <c r="BL6" s="18"/>
      <c r="BM6" s="18"/>
    </row>
    <row r="7" spans="1:66" ht="14.1" customHeight="1">
      <c r="A7" s="3"/>
      <c r="B7" s="1292"/>
      <c r="C7" s="1292"/>
      <c r="E7" s="1292"/>
      <c r="F7" s="37"/>
      <c r="G7" s="1292"/>
      <c r="H7" s="1292"/>
      <c r="I7" s="1292"/>
      <c r="J7" s="1292"/>
      <c r="K7" s="1292"/>
      <c r="L7" s="1292"/>
      <c r="M7" s="1292"/>
      <c r="N7" s="1292"/>
      <c r="O7" s="1292"/>
      <c r="P7" s="1292"/>
      <c r="Q7" s="1409"/>
      <c r="R7" s="1409"/>
      <c r="S7" s="5"/>
      <c r="T7" s="1407"/>
      <c r="U7" s="1407"/>
      <c r="V7" s="1292"/>
      <c r="W7" s="1292"/>
      <c r="X7" s="1292"/>
      <c r="Y7" s="171"/>
      <c r="Z7" s="1290"/>
      <c r="AA7" s="3218"/>
      <c r="AB7" s="3218"/>
      <c r="AC7" s="3218"/>
      <c r="AD7" s="3218"/>
      <c r="AE7" s="3218"/>
      <c r="AF7" s="3218"/>
      <c r="AG7" s="3218"/>
      <c r="AH7" s="3218"/>
      <c r="AI7" s="3218"/>
      <c r="AJ7" s="3218"/>
      <c r="AK7" s="3396"/>
      <c r="AL7" s="83"/>
      <c r="AM7" s="6155" t="s">
        <v>1372</v>
      </c>
      <c r="AN7" s="6156"/>
      <c r="AO7" s="6156"/>
      <c r="AP7" s="6156"/>
      <c r="AQ7" s="6156"/>
      <c r="AR7" s="6156"/>
      <c r="AS7" s="6156"/>
      <c r="AT7" s="6156"/>
      <c r="AU7" s="6156"/>
      <c r="AV7" s="6156"/>
      <c r="AW7" s="6156"/>
      <c r="AX7" s="6156"/>
      <c r="AY7" s="6156"/>
      <c r="AZ7" s="6156"/>
      <c r="BA7" s="6156"/>
      <c r="BB7" s="6156"/>
      <c r="BC7" s="6156"/>
      <c r="BD7" s="6156"/>
      <c r="BE7" s="6156"/>
      <c r="BF7" s="6156"/>
      <c r="BG7" s="6156"/>
      <c r="BH7" s="6156"/>
      <c r="BI7" s="6156"/>
      <c r="BJ7" s="6156"/>
      <c r="BK7" s="6156"/>
      <c r="BL7" s="6156"/>
      <c r="BM7" s="6156"/>
      <c r="BN7" s="196"/>
    </row>
    <row r="8" spans="1:66" ht="14.1" customHeight="1">
      <c r="A8" s="3"/>
      <c r="B8" s="1292"/>
      <c r="C8" s="1417" t="s">
        <v>544</v>
      </c>
      <c r="E8" s="1292"/>
      <c r="F8" s="1292"/>
      <c r="G8" s="37"/>
      <c r="H8" s="1292"/>
      <c r="I8" s="1292"/>
      <c r="J8" s="1292"/>
      <c r="K8" s="1292"/>
      <c r="L8" s="1292"/>
      <c r="M8" s="1292"/>
      <c r="N8" s="1292"/>
      <c r="O8" s="1292"/>
      <c r="P8" s="1417"/>
      <c r="Q8" s="34"/>
      <c r="R8" s="13"/>
      <c r="S8" s="13"/>
      <c r="T8" s="34"/>
      <c r="U8" s="13"/>
      <c r="V8" s="13"/>
      <c r="W8" s="13"/>
      <c r="X8" s="1292"/>
      <c r="Y8" s="171"/>
      <c r="Z8" s="757"/>
      <c r="AA8" s="1304"/>
      <c r="AB8" s="1304"/>
      <c r="AC8" s="1304"/>
      <c r="AD8" s="1304"/>
      <c r="AE8" s="1304"/>
      <c r="AF8" s="1304"/>
      <c r="AG8" s="1304"/>
      <c r="AH8" s="1304"/>
      <c r="AI8" s="1304"/>
      <c r="AJ8" s="1304"/>
      <c r="AK8" s="1303"/>
      <c r="AL8" s="83"/>
      <c r="AM8" s="6157" t="s">
        <v>1373</v>
      </c>
      <c r="AN8" s="6158"/>
      <c r="AO8" s="6158"/>
      <c r="AP8" s="6158"/>
      <c r="AQ8" s="6158"/>
      <c r="AR8" s="6158"/>
      <c r="AS8" s="6158"/>
      <c r="AT8" s="6158"/>
      <c r="AU8" s="6158"/>
      <c r="AV8" s="6158"/>
      <c r="AW8" s="6158"/>
      <c r="AX8" s="6158"/>
      <c r="AY8" s="6158"/>
      <c r="AZ8" s="6158"/>
      <c r="BA8" s="6158"/>
      <c r="BB8" s="6158"/>
      <c r="BC8" s="6158"/>
      <c r="BD8" s="6158"/>
      <c r="BE8" s="6158"/>
      <c r="BF8" s="6158"/>
      <c r="BG8" s="6158"/>
      <c r="BH8" s="6158"/>
      <c r="BI8" s="6158"/>
      <c r="BJ8" s="6158"/>
      <c r="BK8" s="6158"/>
      <c r="BL8" s="6158"/>
      <c r="BM8" s="6158"/>
      <c r="BN8" s="6159"/>
    </row>
    <row r="9" spans="1:66" ht="14.1" customHeight="1">
      <c r="A9" s="3"/>
      <c r="B9" s="1292"/>
      <c r="C9" s="56" t="s">
        <v>197</v>
      </c>
      <c r="E9" s="56"/>
      <c r="F9" s="56"/>
      <c r="G9" s="56"/>
      <c r="H9" s="56"/>
      <c r="I9" s="1417"/>
      <c r="J9" s="3271" t="s">
        <v>106</v>
      </c>
      <c r="K9" s="3271"/>
      <c r="L9" s="4966"/>
      <c r="M9" s="4966"/>
      <c r="N9" s="167" t="s">
        <v>198</v>
      </c>
      <c r="O9" s="37"/>
      <c r="P9" s="1292"/>
      <c r="Q9" s="37"/>
      <c r="R9" s="37"/>
      <c r="S9" s="37"/>
      <c r="T9" s="4966"/>
      <c r="U9" s="4966"/>
      <c r="V9" s="167" t="s">
        <v>129</v>
      </c>
      <c r="W9" s="37"/>
      <c r="X9" s="37"/>
      <c r="Y9" s="300"/>
      <c r="Z9" s="757"/>
      <c r="AA9" s="1304"/>
      <c r="AB9" s="1304"/>
      <c r="AC9" s="1304"/>
      <c r="AD9" s="1304"/>
      <c r="AE9" s="1304"/>
      <c r="AF9" s="1304"/>
      <c r="AG9" s="1304"/>
      <c r="AH9" s="1304"/>
      <c r="AI9" s="1304"/>
      <c r="AJ9" s="1304"/>
      <c r="AK9" s="1303"/>
      <c r="AL9" s="83"/>
      <c r="AM9" s="6157"/>
      <c r="AN9" s="6158"/>
      <c r="AO9" s="6158"/>
      <c r="AP9" s="6158"/>
      <c r="AQ9" s="6158"/>
      <c r="AR9" s="6158"/>
      <c r="AS9" s="6158"/>
      <c r="AT9" s="6158"/>
      <c r="AU9" s="6158"/>
      <c r="AV9" s="6158"/>
      <c r="AW9" s="6158"/>
      <c r="AX9" s="6158"/>
      <c r="AY9" s="6158"/>
      <c r="AZ9" s="6158"/>
      <c r="BA9" s="6158"/>
      <c r="BB9" s="6158"/>
      <c r="BC9" s="6158"/>
      <c r="BD9" s="6158"/>
      <c r="BE9" s="6158"/>
      <c r="BF9" s="6158"/>
      <c r="BG9" s="6158"/>
      <c r="BH9" s="6158"/>
      <c r="BI9" s="6158"/>
      <c r="BJ9" s="6158"/>
      <c r="BK9" s="6158"/>
      <c r="BL9" s="6158"/>
      <c r="BM9" s="6158"/>
      <c r="BN9" s="6159"/>
    </row>
    <row r="10" spans="1:66" ht="14.1" customHeight="1">
      <c r="A10" s="66"/>
      <c r="B10" s="20"/>
      <c r="C10" s="1417"/>
      <c r="D10" s="1292"/>
      <c r="E10" s="1292"/>
      <c r="F10" s="1292"/>
      <c r="G10" s="1292"/>
      <c r="H10" s="1292"/>
      <c r="I10" s="1292"/>
      <c r="J10" s="1292"/>
      <c r="K10" s="1292"/>
      <c r="L10" s="1292"/>
      <c r="M10" s="1417"/>
      <c r="N10" s="37"/>
      <c r="O10" s="1417"/>
      <c r="P10" s="1417"/>
      <c r="Q10" s="1417"/>
      <c r="R10" s="1417"/>
      <c r="S10" s="1417"/>
      <c r="T10" s="1417"/>
      <c r="U10" s="1417"/>
      <c r="V10" s="1417"/>
      <c r="W10" s="1417"/>
      <c r="X10" s="1417"/>
      <c r="Y10" s="1292"/>
      <c r="Z10" s="758"/>
      <c r="AA10" s="1304"/>
      <c r="AB10" s="1304"/>
      <c r="AC10" s="1304"/>
      <c r="AD10" s="1304"/>
      <c r="AE10" s="1304"/>
      <c r="AF10" s="1304"/>
      <c r="AG10" s="1304"/>
      <c r="AH10" s="1304"/>
      <c r="AI10" s="1304"/>
      <c r="AJ10" s="1304"/>
      <c r="AK10" s="1303"/>
      <c r="AL10" s="83"/>
      <c r="AM10" s="6157"/>
      <c r="AN10" s="6158"/>
      <c r="AO10" s="6158"/>
      <c r="AP10" s="6158"/>
      <c r="AQ10" s="6158"/>
      <c r="AR10" s="6158"/>
      <c r="AS10" s="6158"/>
      <c r="AT10" s="6158"/>
      <c r="AU10" s="6158"/>
      <c r="AV10" s="6158"/>
      <c r="AW10" s="6158"/>
      <c r="AX10" s="6158"/>
      <c r="AY10" s="6158"/>
      <c r="AZ10" s="6158"/>
      <c r="BA10" s="6158"/>
      <c r="BB10" s="6158"/>
      <c r="BC10" s="6158"/>
      <c r="BD10" s="6158"/>
      <c r="BE10" s="6158"/>
      <c r="BF10" s="6158"/>
      <c r="BG10" s="6158"/>
      <c r="BH10" s="6158"/>
      <c r="BI10" s="6158"/>
      <c r="BJ10" s="6158"/>
      <c r="BK10" s="6158"/>
      <c r="BL10" s="6158"/>
      <c r="BM10" s="6158"/>
      <c r="BN10" s="6159"/>
    </row>
    <row r="11" spans="1:66" ht="14.1" customHeight="1">
      <c r="A11" s="3"/>
      <c r="B11" s="1292" t="s">
        <v>735</v>
      </c>
      <c r="C11" s="1292"/>
      <c r="D11" s="1417"/>
      <c r="E11" s="1417"/>
      <c r="F11" s="1292"/>
      <c r="G11" s="1292"/>
      <c r="H11" s="1292"/>
      <c r="I11" s="1292"/>
      <c r="J11" s="1292"/>
      <c r="K11" s="1292"/>
      <c r="L11" s="1292"/>
      <c r="M11" s="1292"/>
      <c r="N11" s="1292"/>
      <c r="O11" s="1292"/>
      <c r="P11" s="1292"/>
      <c r="Q11" s="1292"/>
      <c r="R11" s="1409"/>
      <c r="S11" s="1409"/>
      <c r="T11" s="5"/>
      <c r="U11" s="1407"/>
      <c r="V11" s="1407"/>
      <c r="W11" s="1292"/>
      <c r="X11" s="1292"/>
      <c r="Y11" s="42"/>
      <c r="Z11" s="758"/>
      <c r="AA11" s="1264"/>
      <c r="AB11" s="1264"/>
      <c r="AC11" s="1264"/>
      <c r="AD11" s="1264"/>
      <c r="AE11" s="1264"/>
      <c r="AF11" s="1264"/>
      <c r="AG11" s="1264"/>
      <c r="AH11" s="1264"/>
      <c r="AI11" s="1264"/>
      <c r="AJ11" s="1264"/>
      <c r="AK11" s="61"/>
      <c r="AL11" s="83"/>
      <c r="AM11" s="6157"/>
      <c r="AN11" s="6158"/>
      <c r="AO11" s="6158"/>
      <c r="AP11" s="6158"/>
      <c r="AQ11" s="6158"/>
      <c r="AR11" s="6158"/>
      <c r="AS11" s="6158"/>
      <c r="AT11" s="6158"/>
      <c r="AU11" s="6158"/>
      <c r="AV11" s="6158"/>
      <c r="AW11" s="6158"/>
      <c r="AX11" s="6158"/>
      <c r="AY11" s="6158"/>
      <c r="AZ11" s="6158"/>
      <c r="BA11" s="6158"/>
      <c r="BB11" s="6158"/>
      <c r="BC11" s="6158"/>
      <c r="BD11" s="6158"/>
      <c r="BE11" s="6158"/>
      <c r="BF11" s="6158"/>
      <c r="BG11" s="6158"/>
      <c r="BH11" s="6158"/>
      <c r="BI11" s="6158"/>
      <c r="BJ11" s="6158"/>
      <c r="BK11" s="6158"/>
      <c r="BL11" s="6158"/>
      <c r="BM11" s="6158"/>
      <c r="BN11" s="6159"/>
    </row>
    <row r="12" spans="1:66" ht="14.1" customHeight="1">
      <c r="A12" s="3"/>
      <c r="B12" s="56"/>
      <c r="C12" s="1890" t="s">
        <v>2061</v>
      </c>
      <c r="D12" s="56"/>
      <c r="E12" s="56"/>
      <c r="F12" s="1909"/>
      <c r="G12" s="1909"/>
      <c r="H12" s="1909"/>
      <c r="I12" s="1909"/>
      <c r="J12" s="1909"/>
      <c r="K12" s="1909"/>
      <c r="L12" s="1909"/>
      <c r="M12" s="1909"/>
      <c r="N12" s="1909"/>
      <c r="O12" s="1909"/>
      <c r="P12" s="1909"/>
      <c r="Q12" s="1890"/>
      <c r="R12" s="1292"/>
      <c r="S12" s="1292"/>
      <c r="T12" s="49"/>
      <c r="U12" s="49"/>
      <c r="V12" s="42"/>
      <c r="W12" s="49"/>
      <c r="X12" s="49"/>
      <c r="Y12" s="1264"/>
      <c r="Z12" s="758"/>
      <c r="AA12" s="1264"/>
      <c r="AB12" s="1264"/>
      <c r="AC12" s="1264"/>
      <c r="AD12" s="1264"/>
      <c r="AE12" s="1264"/>
      <c r="AF12" s="1264"/>
      <c r="AG12" s="1264"/>
      <c r="AH12" s="1264"/>
      <c r="AI12" s="1264"/>
      <c r="AJ12" s="1264"/>
      <c r="AK12" s="61"/>
      <c r="AL12" s="83"/>
      <c r="AM12" s="6157"/>
      <c r="AN12" s="6158"/>
      <c r="AO12" s="6158"/>
      <c r="AP12" s="6158"/>
      <c r="AQ12" s="6158"/>
      <c r="AR12" s="6158"/>
      <c r="AS12" s="6158"/>
      <c r="AT12" s="6158"/>
      <c r="AU12" s="6158"/>
      <c r="AV12" s="6158"/>
      <c r="AW12" s="6158"/>
      <c r="AX12" s="6158"/>
      <c r="AY12" s="6158"/>
      <c r="AZ12" s="6158"/>
      <c r="BA12" s="6158"/>
      <c r="BB12" s="6158"/>
      <c r="BC12" s="6158"/>
      <c r="BD12" s="6158"/>
      <c r="BE12" s="6158"/>
      <c r="BF12" s="6158"/>
      <c r="BG12" s="6158"/>
      <c r="BH12" s="6158"/>
      <c r="BI12" s="6158"/>
      <c r="BJ12" s="6158"/>
      <c r="BK12" s="6158"/>
      <c r="BL12" s="6158"/>
      <c r="BM12" s="6158"/>
      <c r="BN12" s="6159"/>
    </row>
    <row r="13" spans="1:66" ht="14.1" customHeight="1">
      <c r="A13" s="3"/>
      <c r="B13" s="1292"/>
      <c r="C13" s="56"/>
      <c r="D13" s="4674"/>
      <c r="E13" s="4674"/>
      <c r="F13" s="4674"/>
      <c r="G13" s="4674"/>
      <c r="H13" s="4674"/>
      <c r="I13" s="4674"/>
      <c r="J13" s="4674"/>
      <c r="K13" s="4674"/>
      <c r="L13" s="4674"/>
      <c r="M13" s="4674"/>
      <c r="N13" s="4674"/>
      <c r="O13" s="4674"/>
      <c r="P13" s="4674"/>
      <c r="Q13" s="4674"/>
      <c r="R13" s="4674"/>
      <c r="S13" s="4674"/>
      <c r="T13" s="4674"/>
      <c r="U13" s="4674"/>
      <c r="V13" s="4674"/>
      <c r="W13" s="4674"/>
      <c r="X13" s="4674"/>
      <c r="Y13" s="1264"/>
      <c r="Z13" s="758"/>
      <c r="AA13" s="1264"/>
      <c r="AB13" s="1264"/>
      <c r="AC13" s="1264"/>
      <c r="AD13" s="1264"/>
      <c r="AE13" s="1264"/>
      <c r="AF13" s="1264"/>
      <c r="AG13" s="1264"/>
      <c r="AH13" s="1264"/>
      <c r="AI13" s="1264"/>
      <c r="AJ13" s="1264"/>
      <c r="AK13" s="62"/>
      <c r="AL13" s="83"/>
      <c r="AM13" s="6157"/>
      <c r="AN13" s="6158"/>
      <c r="AO13" s="6158"/>
      <c r="AP13" s="6158"/>
      <c r="AQ13" s="6158"/>
      <c r="AR13" s="6158"/>
      <c r="AS13" s="6158"/>
      <c r="AT13" s="6158"/>
      <c r="AU13" s="6158"/>
      <c r="AV13" s="6158"/>
      <c r="AW13" s="6158"/>
      <c r="AX13" s="6158"/>
      <c r="AY13" s="6158"/>
      <c r="AZ13" s="6158"/>
      <c r="BA13" s="6158"/>
      <c r="BB13" s="6158"/>
      <c r="BC13" s="6158"/>
      <c r="BD13" s="6158"/>
      <c r="BE13" s="6158"/>
      <c r="BF13" s="6158"/>
      <c r="BG13" s="6158"/>
      <c r="BH13" s="6158"/>
      <c r="BI13" s="6158"/>
      <c r="BJ13" s="6158"/>
      <c r="BK13" s="6158"/>
      <c r="BL13" s="6158"/>
      <c r="BM13" s="6158"/>
      <c r="BN13" s="6159"/>
    </row>
    <row r="14" spans="1:66" ht="14.1" customHeight="1">
      <c r="A14" s="3"/>
      <c r="B14" s="1292"/>
      <c r="C14" s="56"/>
      <c r="D14" s="4674"/>
      <c r="E14" s="4674"/>
      <c r="F14" s="4674"/>
      <c r="G14" s="4674"/>
      <c r="H14" s="4674"/>
      <c r="I14" s="4674"/>
      <c r="J14" s="4674"/>
      <c r="K14" s="4674"/>
      <c r="L14" s="4674"/>
      <c r="M14" s="4674"/>
      <c r="N14" s="4674"/>
      <c r="O14" s="4674"/>
      <c r="P14" s="4674"/>
      <c r="Q14" s="4674"/>
      <c r="R14" s="4674"/>
      <c r="S14" s="4674"/>
      <c r="T14" s="4674"/>
      <c r="U14" s="4674"/>
      <c r="V14" s="4674"/>
      <c r="W14" s="4674"/>
      <c r="X14" s="4674"/>
      <c r="Y14" s="1264"/>
      <c r="Z14" s="758"/>
      <c r="AA14" s="1264"/>
      <c r="AB14" s="1264"/>
      <c r="AC14" s="1264"/>
      <c r="AD14" s="1264"/>
      <c r="AE14" s="1264"/>
      <c r="AF14" s="1264"/>
      <c r="AG14" s="1264"/>
      <c r="AH14" s="1264"/>
      <c r="AI14" s="1264"/>
      <c r="AJ14" s="1264"/>
      <c r="AK14" s="62"/>
      <c r="AL14" s="83"/>
      <c r="AM14" s="6157"/>
      <c r="AN14" s="6158"/>
      <c r="AO14" s="6158"/>
      <c r="AP14" s="6158"/>
      <c r="AQ14" s="6158"/>
      <c r="AR14" s="6158"/>
      <c r="AS14" s="6158"/>
      <c r="AT14" s="6158"/>
      <c r="AU14" s="6158"/>
      <c r="AV14" s="6158"/>
      <c r="AW14" s="6158"/>
      <c r="AX14" s="6158"/>
      <c r="AY14" s="6158"/>
      <c r="AZ14" s="6158"/>
      <c r="BA14" s="6158"/>
      <c r="BB14" s="6158"/>
      <c r="BC14" s="6158"/>
      <c r="BD14" s="6158"/>
      <c r="BE14" s="6158"/>
      <c r="BF14" s="6158"/>
      <c r="BG14" s="6158"/>
      <c r="BH14" s="6158"/>
      <c r="BI14" s="6158"/>
      <c r="BJ14" s="6158"/>
      <c r="BK14" s="6158"/>
      <c r="BL14" s="6158"/>
      <c r="BM14" s="6158"/>
      <c r="BN14" s="6159"/>
    </row>
    <row r="15" spans="1:66" ht="14.1" customHeight="1">
      <c r="A15" s="3"/>
      <c r="B15" s="1417"/>
      <c r="C15" s="1417"/>
      <c r="D15" s="4674"/>
      <c r="E15" s="4674"/>
      <c r="F15" s="4674"/>
      <c r="G15" s="4674"/>
      <c r="H15" s="4674"/>
      <c r="I15" s="4674"/>
      <c r="J15" s="4674"/>
      <c r="K15" s="4674"/>
      <c r="L15" s="4674"/>
      <c r="M15" s="4674"/>
      <c r="N15" s="4674"/>
      <c r="O15" s="4674"/>
      <c r="P15" s="4674"/>
      <c r="Q15" s="4674"/>
      <c r="R15" s="4674"/>
      <c r="S15" s="4674"/>
      <c r="T15" s="4674"/>
      <c r="U15" s="4674"/>
      <c r="V15" s="4674"/>
      <c r="W15" s="4674"/>
      <c r="X15" s="4674"/>
      <c r="Y15" s="278"/>
      <c r="Z15" s="758"/>
      <c r="AA15" s="65"/>
      <c r="AB15" s="1264"/>
      <c r="AC15" s="1264"/>
      <c r="AD15" s="1264"/>
      <c r="AE15" s="278"/>
      <c r="AF15" s="278"/>
      <c r="AG15" s="278"/>
      <c r="AH15" s="278"/>
      <c r="AI15" s="278"/>
      <c r="AJ15" s="278"/>
      <c r="AK15" s="61"/>
      <c r="AL15" s="83"/>
      <c r="AM15" s="6157"/>
      <c r="AN15" s="6158"/>
      <c r="AO15" s="6158"/>
      <c r="AP15" s="6158"/>
      <c r="AQ15" s="6158"/>
      <c r="AR15" s="6158"/>
      <c r="AS15" s="6158"/>
      <c r="AT15" s="6158"/>
      <c r="AU15" s="6158"/>
      <c r="AV15" s="6158"/>
      <c r="AW15" s="6158"/>
      <c r="AX15" s="6158"/>
      <c r="AY15" s="6158"/>
      <c r="AZ15" s="6158"/>
      <c r="BA15" s="6158"/>
      <c r="BB15" s="6158"/>
      <c r="BC15" s="6158"/>
      <c r="BD15" s="6158"/>
      <c r="BE15" s="6158"/>
      <c r="BF15" s="6158"/>
      <c r="BG15" s="6158"/>
      <c r="BH15" s="6158"/>
      <c r="BI15" s="6158"/>
      <c r="BJ15" s="6158"/>
      <c r="BK15" s="6158"/>
      <c r="BL15" s="6158"/>
      <c r="BM15" s="6158"/>
      <c r="BN15" s="6159"/>
    </row>
    <row r="16" spans="1:66" ht="14.1" customHeight="1">
      <c r="A16" s="3"/>
      <c r="B16" s="1417"/>
      <c r="C16" s="1417"/>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278"/>
      <c r="Z16" s="758"/>
      <c r="AA16" s="65"/>
      <c r="AB16" s="1264"/>
      <c r="AC16" s="1264"/>
      <c r="AD16" s="1264"/>
      <c r="AE16" s="278"/>
      <c r="AF16" s="278"/>
      <c r="AG16" s="278"/>
      <c r="AH16" s="278"/>
      <c r="AI16" s="278"/>
      <c r="AJ16" s="278"/>
      <c r="AK16" s="61"/>
      <c r="AL16" s="83"/>
      <c r="AM16" s="6160"/>
      <c r="AN16" s="6161"/>
      <c r="AO16" s="6161"/>
      <c r="AP16" s="6161"/>
      <c r="AQ16" s="6161"/>
      <c r="AR16" s="6161"/>
      <c r="AS16" s="6161"/>
      <c r="AT16" s="6161"/>
      <c r="AU16" s="6161"/>
      <c r="AV16" s="6161"/>
      <c r="AW16" s="6161"/>
      <c r="AX16" s="6161"/>
      <c r="AY16" s="6161"/>
      <c r="AZ16" s="6161"/>
      <c r="BA16" s="6161"/>
      <c r="BB16" s="6161"/>
      <c r="BC16" s="6161"/>
      <c r="BD16" s="6161"/>
      <c r="BE16" s="6161"/>
      <c r="BF16" s="6161"/>
      <c r="BG16" s="6161"/>
      <c r="BH16" s="6161"/>
      <c r="BI16" s="6161"/>
      <c r="BJ16" s="6161"/>
      <c r="BK16" s="6161"/>
      <c r="BL16" s="6161"/>
      <c r="BM16" s="6161"/>
      <c r="BN16" s="6162"/>
    </row>
    <row r="17" spans="1:65" ht="14.1" customHeight="1">
      <c r="A17" s="3"/>
      <c r="B17" s="37" t="s">
        <v>2238</v>
      </c>
      <c r="C17" s="37"/>
      <c r="E17" s="1417"/>
      <c r="F17" s="1417"/>
      <c r="G17" s="1417"/>
      <c r="H17" s="1417"/>
      <c r="I17" s="1417"/>
      <c r="J17" s="1417"/>
      <c r="K17" s="1417"/>
      <c r="L17" s="1417"/>
      <c r="M17" s="1417"/>
      <c r="N17" s="1417"/>
      <c r="O17" s="1417"/>
      <c r="P17" s="1417"/>
      <c r="Q17" s="1417"/>
      <c r="R17" s="1292"/>
      <c r="S17" s="1299"/>
      <c r="T17" s="1299"/>
      <c r="U17" s="1292"/>
      <c r="V17" s="1299"/>
      <c r="W17" s="1299"/>
      <c r="X17" s="1292"/>
      <c r="Y17" s="171"/>
      <c r="Z17" s="757" t="s">
        <v>2009</v>
      </c>
      <c r="AA17" s="3218" t="s">
        <v>2010</v>
      </c>
      <c r="AB17" s="3218"/>
      <c r="AC17" s="3218"/>
      <c r="AD17" s="3218"/>
      <c r="AE17" s="3218"/>
      <c r="AF17" s="3218"/>
      <c r="AG17" s="3218"/>
      <c r="AH17" s="3218"/>
      <c r="AI17" s="3218"/>
      <c r="AJ17" s="3218"/>
      <c r="AK17" s="3396"/>
      <c r="AL17" s="83"/>
      <c r="BG17" s="18"/>
      <c r="BH17" s="18"/>
      <c r="BI17" s="18"/>
      <c r="BJ17" s="18"/>
      <c r="BK17" s="18"/>
      <c r="BL17" s="18"/>
      <c r="BM17" s="18"/>
    </row>
    <row r="18" spans="1:65" ht="14.1" customHeight="1">
      <c r="A18" s="3"/>
      <c r="B18" s="1292"/>
      <c r="C18" s="1292" t="s">
        <v>2223</v>
      </c>
      <c r="E18" s="37"/>
      <c r="F18" s="1292"/>
      <c r="G18" s="1292"/>
      <c r="H18" s="1292"/>
      <c r="I18" s="1292"/>
      <c r="J18" s="1292"/>
      <c r="K18" s="1292"/>
      <c r="L18" s="1292"/>
      <c r="M18" s="1292"/>
      <c r="N18" s="1292"/>
      <c r="O18" s="1292"/>
      <c r="P18" s="1292"/>
      <c r="Q18" s="1409"/>
      <c r="R18" s="1409"/>
      <c r="S18" s="5"/>
      <c r="T18" s="1407"/>
      <c r="U18" s="1407"/>
      <c r="V18" s="1292"/>
      <c r="W18" s="1292"/>
      <c r="X18" s="1292"/>
      <c r="Y18" s="171"/>
      <c r="Z18" s="758"/>
      <c r="AA18" s="3218"/>
      <c r="AB18" s="3218"/>
      <c r="AC18" s="3218"/>
      <c r="AD18" s="3218"/>
      <c r="AE18" s="3218"/>
      <c r="AF18" s="3218"/>
      <c r="AG18" s="3218"/>
      <c r="AH18" s="3218"/>
      <c r="AI18" s="3218"/>
      <c r="AJ18" s="3218"/>
      <c r="AK18" s="3396"/>
      <c r="AL18" s="83"/>
      <c r="BG18" s="18"/>
      <c r="BH18" s="18"/>
      <c r="BI18" s="18"/>
      <c r="BJ18" s="18"/>
      <c r="BK18" s="18"/>
      <c r="BL18" s="18"/>
      <c r="BM18" s="18"/>
    </row>
    <row r="19" spans="1:65" ht="14.1" customHeight="1">
      <c r="A19" s="3"/>
      <c r="B19" s="37"/>
      <c r="C19" s="1292"/>
      <c r="E19" s="1292"/>
      <c r="F19" s="1417"/>
      <c r="G19" s="1417"/>
      <c r="H19" s="1417"/>
      <c r="I19" s="1417"/>
      <c r="J19" s="1417"/>
      <c r="K19" s="1417"/>
      <c r="L19" s="1417"/>
      <c r="M19" s="1417"/>
      <c r="N19" s="1417"/>
      <c r="O19" s="1417"/>
      <c r="P19" s="1417"/>
      <c r="Q19" s="34"/>
      <c r="R19" s="13"/>
      <c r="S19" s="13"/>
      <c r="T19" s="34"/>
      <c r="U19" s="13"/>
      <c r="V19" s="13"/>
      <c r="W19" s="13"/>
      <c r="X19" s="1292"/>
      <c r="Y19" s="171"/>
      <c r="Z19" s="149"/>
      <c r="AA19" s="278"/>
      <c r="AB19" s="278"/>
      <c r="AC19" s="278"/>
      <c r="AD19" s="1264"/>
      <c r="AE19" s="1264"/>
      <c r="AF19" s="1264"/>
      <c r="AG19" s="1264"/>
      <c r="AH19" s="1264"/>
      <c r="AI19" s="279"/>
      <c r="AJ19" s="279"/>
      <c r="AK19" s="76"/>
      <c r="AL19" s="83"/>
      <c r="BG19" s="18"/>
      <c r="BH19" s="18"/>
      <c r="BI19" s="18"/>
      <c r="BJ19" s="18"/>
      <c r="BK19" s="18"/>
      <c r="BL19" s="18"/>
      <c r="BM19" s="18"/>
    </row>
    <row r="20" spans="1:65" ht="14.1" customHeight="1">
      <c r="A20" s="3"/>
      <c r="B20" s="1417" t="s">
        <v>736</v>
      </c>
      <c r="C20" s="1417"/>
      <c r="E20" s="1292"/>
      <c r="F20" s="1417"/>
      <c r="G20" s="1417"/>
      <c r="H20" s="1417"/>
      <c r="I20" s="1417"/>
      <c r="J20" s="1417"/>
      <c r="K20" s="1417"/>
      <c r="L20" s="1417"/>
      <c r="M20" s="37"/>
      <c r="N20" s="1417"/>
      <c r="O20" s="1417"/>
      <c r="P20" s="1417"/>
      <c r="Q20" s="1417"/>
      <c r="R20" s="1417"/>
      <c r="S20" s="43"/>
      <c r="T20" s="43"/>
      <c r="U20" s="34"/>
      <c r="V20" s="50"/>
      <c r="W20" s="50"/>
      <c r="X20" s="1417"/>
      <c r="Y20" s="171"/>
      <c r="Z20" s="149"/>
      <c r="AA20" s="1264"/>
      <c r="AB20" s="278"/>
      <c r="AC20" s="278"/>
      <c r="AD20" s="278"/>
      <c r="AE20" s="278"/>
      <c r="AF20" s="278"/>
      <c r="AG20" s="278"/>
      <c r="AH20" s="278"/>
      <c r="AI20" s="278"/>
      <c r="AJ20" s="278"/>
      <c r="AK20" s="76"/>
      <c r="AL20" s="83"/>
      <c r="BG20" s="18"/>
      <c r="BH20" s="18"/>
      <c r="BI20" s="18"/>
      <c r="BJ20" s="18"/>
      <c r="BK20" s="18"/>
      <c r="BL20" s="18"/>
      <c r="BM20" s="18"/>
    </row>
    <row r="21" spans="1:65" ht="14.1" customHeight="1">
      <c r="A21" s="3"/>
      <c r="B21" s="1417"/>
      <c r="C21" s="1417"/>
      <c r="E21" s="1292"/>
      <c r="F21" s="1417"/>
      <c r="G21" s="1417"/>
      <c r="H21" s="1417"/>
      <c r="I21" s="1417"/>
      <c r="J21" s="1417"/>
      <c r="K21" s="1417"/>
      <c r="L21" s="1417"/>
      <c r="M21" s="1417"/>
      <c r="N21" s="37"/>
      <c r="O21" s="1417"/>
      <c r="P21" s="1292"/>
      <c r="Q21" s="1247"/>
      <c r="R21" s="1247"/>
      <c r="S21" s="301"/>
      <c r="T21" s="1407"/>
      <c r="U21" s="1407"/>
      <c r="V21" s="1292"/>
      <c r="W21" s="1292"/>
      <c r="X21" s="1292"/>
      <c r="Y21" s="171"/>
      <c r="Z21" s="758"/>
      <c r="AA21" s="65"/>
      <c r="AB21" s="1264"/>
      <c r="AC21" s="1264"/>
      <c r="AD21" s="278"/>
      <c r="AE21" s="278"/>
      <c r="AF21" s="278"/>
      <c r="AG21" s="278"/>
      <c r="AH21" s="278"/>
      <c r="AI21" s="278"/>
      <c r="AJ21" s="278"/>
      <c r="AK21" s="76"/>
      <c r="AL21" s="83"/>
      <c r="BG21" s="18"/>
      <c r="BH21" s="18"/>
      <c r="BI21" s="18"/>
      <c r="BJ21" s="18"/>
      <c r="BK21" s="18"/>
      <c r="BL21" s="18"/>
      <c r="BM21" s="18"/>
    </row>
    <row r="22" spans="1:65" ht="14.1" customHeight="1">
      <c r="A22" s="3"/>
      <c r="B22" s="1292"/>
      <c r="C22" s="1292" t="s">
        <v>647</v>
      </c>
      <c r="D22" s="1292"/>
      <c r="E22" s="1292"/>
      <c r="F22" s="1292"/>
      <c r="G22" s="1292"/>
      <c r="H22" s="1292"/>
      <c r="I22" s="1292"/>
      <c r="J22" s="1292"/>
      <c r="K22" s="1292"/>
      <c r="L22" s="1292"/>
      <c r="M22" s="1292"/>
      <c r="N22" s="1292"/>
      <c r="O22" s="1292"/>
      <c r="P22" s="1292"/>
      <c r="Q22" s="1417"/>
      <c r="R22" s="1417"/>
      <c r="S22" s="1292"/>
      <c r="T22" s="34"/>
      <c r="U22" s="34"/>
      <c r="V22" s="34"/>
      <c r="W22" s="34"/>
      <c r="X22" s="164"/>
      <c r="Y22" s="164"/>
      <c r="Z22" s="758"/>
      <c r="AA22" s="1264"/>
      <c r="AB22" s="1264"/>
      <c r="AC22" s="1264"/>
      <c r="AD22" s="1264"/>
      <c r="AE22" s="1264"/>
      <c r="AF22" s="1264"/>
      <c r="AG22" s="1264"/>
      <c r="AH22" s="1264"/>
      <c r="AI22" s="1264"/>
      <c r="AJ22" s="1264"/>
      <c r="AK22" s="61"/>
      <c r="AL22" s="83"/>
    </row>
    <row r="23" spans="1:65" ht="14.1" customHeight="1">
      <c r="A23" s="3"/>
      <c r="B23" s="1292"/>
      <c r="C23" s="1417"/>
      <c r="D23" s="3399"/>
      <c r="E23" s="3399"/>
      <c r="F23" s="3399"/>
      <c r="G23" s="3399"/>
      <c r="H23" s="3399"/>
      <c r="I23" s="3399"/>
      <c r="J23" s="3399"/>
      <c r="K23" s="3399"/>
      <c r="L23" s="3399"/>
      <c r="M23" s="3399"/>
      <c r="N23" s="3399"/>
      <c r="O23" s="3399"/>
      <c r="P23" s="3399"/>
      <c r="Q23" s="3399"/>
      <c r="R23" s="3399"/>
      <c r="S23" s="3399"/>
      <c r="T23" s="3399"/>
      <c r="U23" s="3399"/>
      <c r="V23" s="3399"/>
      <c r="W23" s="3399"/>
      <c r="X23" s="3399"/>
      <c r="Y23" s="27"/>
      <c r="Z23" s="151"/>
      <c r="AA23" s="1264"/>
      <c r="AB23" s="1264"/>
      <c r="AC23" s="1264"/>
      <c r="AD23" s="1264"/>
      <c r="AE23" s="1264"/>
      <c r="AF23" s="1264"/>
      <c r="AG23" s="1264"/>
      <c r="AH23" s="1264"/>
      <c r="AI23" s="1264"/>
      <c r="AJ23" s="278"/>
      <c r="AK23" s="61"/>
      <c r="AL23" s="83"/>
      <c r="BG23" s="18"/>
      <c r="BH23" s="18"/>
      <c r="BI23" s="18"/>
      <c r="BJ23" s="18"/>
      <c r="BK23" s="18"/>
    </row>
    <row r="24" spans="1:65" ht="14.1" customHeight="1">
      <c r="A24" s="3"/>
      <c r="B24" s="1292"/>
      <c r="C24" s="1417"/>
      <c r="D24" s="3399"/>
      <c r="E24" s="3399"/>
      <c r="F24" s="3399"/>
      <c r="G24" s="3399"/>
      <c r="H24" s="3399"/>
      <c r="I24" s="3399"/>
      <c r="J24" s="3399"/>
      <c r="K24" s="3399"/>
      <c r="L24" s="3399"/>
      <c r="M24" s="3399"/>
      <c r="N24" s="3399"/>
      <c r="O24" s="3399"/>
      <c r="P24" s="3399"/>
      <c r="Q24" s="3399"/>
      <c r="R24" s="3399"/>
      <c r="S24" s="3399"/>
      <c r="T24" s="3399"/>
      <c r="U24" s="3399"/>
      <c r="V24" s="3399"/>
      <c r="W24" s="3399"/>
      <c r="X24" s="3399"/>
      <c r="Y24" s="27"/>
      <c r="Z24" s="151"/>
      <c r="AA24" s="1264"/>
      <c r="AB24" s="1264"/>
      <c r="AC24" s="1264"/>
      <c r="AD24" s="1264"/>
      <c r="AE24" s="1264"/>
      <c r="AF24" s="1264"/>
      <c r="AG24" s="1264"/>
      <c r="AH24" s="1264"/>
      <c r="AI24" s="1264"/>
      <c r="AJ24" s="278"/>
      <c r="AK24" s="61"/>
      <c r="AL24" s="83"/>
      <c r="BG24" s="18"/>
      <c r="BH24" s="18"/>
      <c r="BI24" s="18"/>
      <c r="BJ24" s="18"/>
      <c r="BK24" s="18"/>
    </row>
    <row r="25" spans="1:65" ht="14.1" customHeight="1">
      <c r="A25" s="3"/>
      <c r="B25" s="1292"/>
      <c r="C25" s="37"/>
      <c r="D25" s="3399"/>
      <c r="E25" s="3399"/>
      <c r="F25" s="3399"/>
      <c r="G25" s="3399"/>
      <c r="H25" s="3399"/>
      <c r="I25" s="3399"/>
      <c r="J25" s="3399"/>
      <c r="K25" s="3399"/>
      <c r="L25" s="3399"/>
      <c r="M25" s="3399"/>
      <c r="N25" s="3399"/>
      <c r="O25" s="3399"/>
      <c r="P25" s="3399"/>
      <c r="Q25" s="3399"/>
      <c r="R25" s="3399"/>
      <c r="S25" s="3399"/>
      <c r="T25" s="3399"/>
      <c r="U25" s="3399"/>
      <c r="V25" s="3399"/>
      <c r="W25" s="3399"/>
      <c r="X25" s="3399"/>
      <c r="Y25" s="1292"/>
      <c r="Z25" s="758"/>
      <c r="AA25" s="1264"/>
      <c r="AB25" s="1264"/>
      <c r="AC25" s="1264"/>
      <c r="AD25" s="1264"/>
      <c r="AE25" s="1264"/>
      <c r="AF25" s="1264"/>
      <c r="AG25" s="1264"/>
      <c r="AH25" s="1264"/>
      <c r="AI25" s="1264"/>
      <c r="AJ25" s="1264"/>
      <c r="AK25" s="61"/>
      <c r="AL25" s="83"/>
      <c r="BG25" s="18"/>
      <c r="BH25" s="18"/>
      <c r="BI25" s="18"/>
      <c r="BJ25" s="18"/>
      <c r="BK25" s="18"/>
    </row>
    <row r="26" spans="1:65" ht="14.1" customHeight="1">
      <c r="A26" s="3"/>
      <c r="B26" s="37"/>
      <c r="C26" s="1292"/>
      <c r="D26" s="1292"/>
      <c r="E26" s="1292"/>
      <c r="F26" s="1292"/>
      <c r="G26" s="1292"/>
      <c r="H26" s="1292"/>
      <c r="I26" s="1292"/>
      <c r="J26" s="1292"/>
      <c r="K26" s="1292"/>
      <c r="L26" s="1292"/>
      <c r="M26" s="1292"/>
      <c r="N26" s="1292"/>
      <c r="O26" s="1292"/>
      <c r="P26" s="1292"/>
      <c r="Q26" s="1292"/>
      <c r="R26" s="1292"/>
      <c r="S26" s="1292"/>
      <c r="T26" s="1292"/>
      <c r="U26" s="1292"/>
      <c r="V26" s="1264"/>
      <c r="W26" s="1264"/>
      <c r="X26" s="1264"/>
      <c r="Y26" s="1292"/>
      <c r="Z26" s="758"/>
      <c r="AA26" s="1264"/>
      <c r="AB26" s="1264"/>
      <c r="AC26" s="1264"/>
      <c r="AD26" s="1264"/>
      <c r="AE26" s="1264"/>
      <c r="AF26" s="1264"/>
      <c r="AG26" s="1264"/>
      <c r="AH26" s="1264"/>
      <c r="AI26" s="1264"/>
      <c r="AJ26" s="278"/>
      <c r="AK26" s="61"/>
      <c r="AL26" s="83"/>
      <c r="BG26" s="18"/>
      <c r="BH26" s="18"/>
      <c r="BI26" s="18"/>
      <c r="BJ26" s="18"/>
      <c r="BK26" s="18"/>
    </row>
    <row r="27" spans="1:65" ht="14.1" customHeight="1">
      <c r="A27" s="3"/>
      <c r="B27" s="1633" t="s">
        <v>737</v>
      </c>
      <c r="C27" s="1292"/>
      <c r="E27" s="1292"/>
      <c r="F27" s="1417"/>
      <c r="G27" s="1417"/>
      <c r="H27" s="1417"/>
      <c r="I27" s="1292"/>
      <c r="J27" s="1417"/>
      <c r="K27" s="1417"/>
      <c r="L27" s="1417"/>
      <c r="M27" s="37"/>
      <c r="N27" s="1417"/>
      <c r="O27" s="1417"/>
      <c r="P27" s="1417"/>
      <c r="Q27" s="1417"/>
      <c r="R27" s="1409"/>
      <c r="S27" s="1409"/>
      <c r="T27" s="1409"/>
      <c r="U27" s="1409"/>
      <c r="V27" s="1409"/>
      <c r="W27" s="1409"/>
      <c r="X27" s="5"/>
      <c r="Y27" s="171"/>
      <c r="Z27" s="757"/>
      <c r="AA27" s="132"/>
      <c r="AB27" s="237"/>
      <c r="AC27" s="237"/>
      <c r="AD27" s="237"/>
      <c r="AE27" s="237"/>
      <c r="AF27" s="237"/>
      <c r="AG27" s="237"/>
      <c r="AH27" s="237"/>
      <c r="AI27" s="237"/>
      <c r="AJ27" s="237"/>
      <c r="AK27" s="76"/>
      <c r="BG27" s="18"/>
      <c r="BH27" s="18"/>
      <c r="BI27" s="18"/>
      <c r="BJ27" s="18"/>
      <c r="BK27" s="18"/>
      <c r="BL27" s="18"/>
      <c r="BM27" s="18"/>
    </row>
    <row r="28" spans="1:65" ht="14.1" customHeight="1">
      <c r="A28" s="3"/>
      <c r="B28" s="37"/>
      <c r="C28" s="1292"/>
      <c r="E28" s="1292"/>
      <c r="F28" s="1417"/>
      <c r="G28" s="1417"/>
      <c r="H28" s="1417"/>
      <c r="I28" s="1292"/>
      <c r="J28" s="1417"/>
      <c r="K28" s="1417"/>
      <c r="L28" s="1417"/>
      <c r="M28" s="1417"/>
      <c r="N28" s="37"/>
      <c r="O28" s="1417"/>
      <c r="P28" s="1292"/>
      <c r="Q28" s="1409"/>
      <c r="R28" s="1409"/>
      <c r="S28" s="5"/>
      <c r="T28" s="1407"/>
      <c r="U28" s="1407"/>
      <c r="V28" s="1292"/>
      <c r="W28" s="1292"/>
      <c r="X28" s="1292"/>
      <c r="Y28" s="171"/>
      <c r="Z28" s="149"/>
      <c r="AA28" s="237"/>
      <c r="AB28" s="237"/>
      <c r="AC28" s="237"/>
      <c r="AD28" s="237"/>
      <c r="AE28" s="237"/>
      <c r="AF28" s="237"/>
      <c r="AG28" s="237"/>
      <c r="AH28" s="237"/>
      <c r="AI28" s="237"/>
      <c r="AJ28" s="237"/>
      <c r="AK28" s="76"/>
      <c r="BG28" s="18"/>
      <c r="BH28" s="18"/>
      <c r="BI28" s="18"/>
      <c r="BJ28" s="18"/>
      <c r="BK28" s="18"/>
      <c r="BL28" s="18"/>
      <c r="BM28" s="18"/>
    </row>
    <row r="29" spans="1:65" ht="14.1" customHeight="1">
      <c r="A29" s="3"/>
      <c r="B29" s="56" t="s">
        <v>2240</v>
      </c>
      <c r="C29" s="1890"/>
      <c r="E29" s="1890"/>
      <c r="F29" s="1909"/>
      <c r="G29" s="1909"/>
      <c r="H29" s="1909"/>
      <c r="I29" s="1890"/>
      <c r="J29" s="1909"/>
      <c r="K29" s="1909"/>
      <c r="L29" s="1909"/>
      <c r="M29" s="1909"/>
      <c r="N29" s="37"/>
      <c r="O29" s="1909"/>
      <c r="P29" s="1890"/>
      <c r="Q29" s="1905"/>
      <c r="R29" s="1905"/>
      <c r="S29" s="5"/>
      <c r="T29" s="1906"/>
      <c r="U29" s="1906"/>
      <c r="V29" s="1890"/>
      <c r="W29" s="1890"/>
      <c r="X29" s="1890"/>
      <c r="Y29" s="171"/>
      <c r="Z29" s="149"/>
      <c r="AA29" s="237"/>
      <c r="AB29" s="237"/>
      <c r="AC29" s="237"/>
      <c r="AD29" s="237"/>
      <c r="AE29" s="237"/>
      <c r="AF29" s="237"/>
      <c r="AG29" s="237"/>
      <c r="AH29" s="237"/>
      <c r="AI29" s="237"/>
      <c r="AJ29" s="237"/>
      <c r="AK29" s="76"/>
      <c r="BG29" s="18"/>
      <c r="BH29" s="18"/>
      <c r="BI29" s="18"/>
      <c r="BJ29" s="18"/>
      <c r="BK29" s="18"/>
      <c r="BL29" s="18"/>
      <c r="BM29" s="18"/>
    </row>
    <row r="30" spans="1:65" ht="14.1" customHeight="1">
      <c r="A30" s="3"/>
      <c r="B30" s="56"/>
      <c r="C30" s="1890" t="s">
        <v>2239</v>
      </c>
      <c r="D30" s="1890"/>
      <c r="E30" s="1890"/>
      <c r="F30" s="1890"/>
      <c r="G30" s="37"/>
      <c r="H30" s="1909"/>
      <c r="I30" s="1909"/>
      <c r="J30" s="1909"/>
      <c r="K30" s="1909"/>
      <c r="L30" s="1909"/>
      <c r="M30" s="1909"/>
      <c r="N30" s="1909"/>
      <c r="O30" s="1909"/>
      <c r="P30" s="1909"/>
      <c r="Q30" s="1909"/>
      <c r="R30" s="1909"/>
      <c r="S30" s="1909"/>
      <c r="T30" s="1909"/>
      <c r="U30" s="1890"/>
      <c r="V30" s="1890"/>
      <c r="W30" s="58"/>
      <c r="X30" s="58"/>
      <c r="Y30" s="1886"/>
      <c r="Z30" s="758"/>
      <c r="AA30" s="1264"/>
      <c r="AB30" s="278"/>
      <c r="AC30" s="278"/>
      <c r="AD30" s="278"/>
      <c r="AE30" s="278"/>
      <c r="AF30" s="278"/>
      <c r="AG30" s="278"/>
      <c r="AH30" s="278"/>
      <c r="AI30" s="278"/>
      <c r="AJ30" s="278"/>
      <c r="AK30" s="61"/>
      <c r="BG30" s="18"/>
      <c r="BH30" s="18"/>
      <c r="BI30" s="18"/>
      <c r="BJ30" s="18"/>
      <c r="BK30" s="18"/>
      <c r="BL30" s="18"/>
      <c r="BM30" s="18"/>
    </row>
    <row r="31" spans="1:65" ht="14.1" customHeight="1">
      <c r="A31" s="3"/>
      <c r="B31" s="56"/>
      <c r="C31" s="56"/>
      <c r="D31" s="1890"/>
      <c r="E31" s="1890"/>
      <c r="F31" s="1890"/>
      <c r="G31" s="1890"/>
      <c r="H31" s="37"/>
      <c r="I31" s="1890"/>
      <c r="J31" s="1890"/>
      <c r="K31" s="1890"/>
      <c r="L31" s="37"/>
      <c r="M31" s="1890"/>
      <c r="N31" s="1890"/>
      <c r="O31" s="1890"/>
      <c r="P31" s="1890"/>
      <c r="Q31" s="1890"/>
      <c r="R31" s="1890"/>
      <c r="S31" s="1890"/>
      <c r="T31" s="49"/>
      <c r="U31" s="1903"/>
      <c r="V31" s="1890"/>
      <c r="W31" s="51"/>
      <c r="X31" s="51"/>
      <c r="Y31" s="1886"/>
      <c r="Z31" s="758"/>
      <c r="AA31" s="1264"/>
      <c r="AB31" s="1264"/>
      <c r="AC31" s="1264"/>
      <c r="AD31" s="1264"/>
      <c r="AE31" s="1264"/>
      <c r="AF31" s="1264"/>
      <c r="AG31" s="1264"/>
      <c r="AH31" s="1264"/>
      <c r="AI31" s="1264"/>
      <c r="AJ31" s="1264"/>
      <c r="AK31" s="61"/>
      <c r="BG31" s="18"/>
      <c r="BH31" s="18"/>
      <c r="BI31" s="18"/>
      <c r="BJ31" s="18"/>
      <c r="BK31" s="18"/>
      <c r="BL31" s="18"/>
      <c r="BM31" s="18"/>
    </row>
    <row r="32" spans="1:65" ht="14.1" customHeight="1">
      <c r="A32" s="3"/>
      <c r="B32" s="56" t="s">
        <v>2237</v>
      </c>
      <c r="C32" s="1890"/>
      <c r="D32" s="1890"/>
      <c r="E32" s="1890"/>
      <c r="F32" s="1890"/>
      <c r="G32" s="13"/>
      <c r="H32" s="1890"/>
      <c r="I32" s="37"/>
      <c r="J32" s="1890"/>
      <c r="K32" s="1890"/>
      <c r="L32" s="1890"/>
      <c r="M32" s="1890"/>
      <c r="N32" s="1890"/>
      <c r="O32" s="1890"/>
      <c r="P32" s="1890"/>
      <c r="Q32" s="1890"/>
      <c r="R32" s="1905"/>
      <c r="S32" s="1905"/>
      <c r="T32" s="5"/>
      <c r="U32" s="1906"/>
      <c r="V32" s="1906"/>
      <c r="W32" s="1890"/>
      <c r="X32" s="1890"/>
      <c r="Y32" s="52"/>
      <c r="Z32" s="758"/>
      <c r="AA32" s="278"/>
      <c r="AB32" s="65"/>
      <c r="AC32" s="1264"/>
      <c r="AD32" s="1301"/>
      <c r="AE32" s="278"/>
      <c r="AF32" s="278"/>
      <c r="AG32" s="278"/>
      <c r="AH32" s="278"/>
      <c r="AI32" s="278"/>
      <c r="AJ32" s="278"/>
      <c r="AK32" s="61"/>
      <c r="BG32" s="18"/>
      <c r="BH32" s="18"/>
      <c r="BI32" s="18"/>
      <c r="BJ32" s="18"/>
      <c r="BK32" s="18"/>
      <c r="BL32" s="18"/>
      <c r="BM32" s="18"/>
    </row>
    <row r="33" spans="1:65" ht="14.1" customHeight="1">
      <c r="A33" s="3"/>
      <c r="B33" s="37"/>
      <c r="C33" s="1890" t="s">
        <v>2223</v>
      </c>
      <c r="E33" s="1890"/>
      <c r="F33" s="1909"/>
      <c r="G33" s="1909"/>
      <c r="H33" s="1909"/>
      <c r="I33" s="1890"/>
      <c r="J33" s="1909"/>
      <c r="K33" s="1909"/>
      <c r="L33" s="1909"/>
      <c r="M33" s="1909"/>
      <c r="N33" s="37"/>
      <c r="O33" s="1909"/>
      <c r="P33" s="1890"/>
      <c r="Q33" s="1905"/>
      <c r="R33" s="1905"/>
      <c r="S33" s="5"/>
      <c r="T33" s="1906"/>
      <c r="U33" s="1906"/>
      <c r="V33" s="1890"/>
      <c r="W33" s="1890"/>
      <c r="X33" s="1890"/>
      <c r="Y33" s="171"/>
      <c r="Z33" s="149"/>
      <c r="AA33" s="237"/>
      <c r="AB33" s="237"/>
      <c r="AC33" s="237"/>
      <c r="AD33" s="237"/>
      <c r="AE33" s="237"/>
      <c r="AF33" s="237"/>
      <c r="AG33" s="237"/>
      <c r="AH33" s="237"/>
      <c r="AI33" s="237"/>
      <c r="AJ33" s="237"/>
      <c r="AK33" s="76"/>
      <c r="BG33" s="18"/>
      <c r="BH33" s="18"/>
      <c r="BI33" s="18"/>
      <c r="BJ33" s="18"/>
      <c r="BK33" s="18"/>
      <c r="BL33" s="18"/>
      <c r="BM33" s="18"/>
    </row>
    <row r="34" spans="1:65" ht="14.1" customHeight="1">
      <c r="A34" s="3"/>
      <c r="B34" s="56"/>
      <c r="C34" s="1909"/>
      <c r="E34" s="1890"/>
      <c r="F34" s="1890"/>
      <c r="G34" s="1909"/>
      <c r="H34" s="1909"/>
      <c r="I34" s="1890"/>
      <c r="J34" s="1890"/>
      <c r="K34" s="1890"/>
      <c r="L34" s="1890"/>
      <c r="M34" s="1890"/>
      <c r="N34" s="1890"/>
      <c r="O34" s="1890"/>
      <c r="P34" s="1890"/>
      <c r="Q34" s="1905"/>
      <c r="R34" s="1905"/>
      <c r="S34" s="5"/>
      <c r="T34" s="1906"/>
      <c r="U34" s="1906"/>
      <c r="V34" s="1890"/>
      <c r="W34" s="1890"/>
      <c r="X34" s="1890"/>
      <c r="Y34" s="171"/>
      <c r="Z34" s="758"/>
      <c r="AA34" s="65"/>
      <c r="AB34" s="1264"/>
      <c r="AC34" s="1264"/>
      <c r="AD34" s="1264"/>
      <c r="AE34" s="1264"/>
      <c r="AF34" s="1264"/>
      <c r="AG34" s="1264"/>
      <c r="AH34" s="1264"/>
      <c r="AI34" s="1264"/>
      <c r="AJ34" s="1264"/>
      <c r="AK34" s="76"/>
      <c r="BG34" s="18"/>
      <c r="BH34" s="18"/>
      <c r="BI34" s="18"/>
      <c r="BJ34" s="18"/>
      <c r="BK34" s="18"/>
      <c r="BL34" s="18"/>
      <c r="BM34" s="18"/>
    </row>
    <row r="35" spans="1:65" ht="14.1" customHeight="1">
      <c r="A35" s="3"/>
      <c r="B35" s="1909" t="s">
        <v>1874</v>
      </c>
      <c r="C35" s="1890"/>
      <c r="E35" s="1890"/>
      <c r="F35" s="1890"/>
      <c r="G35" s="1890"/>
      <c r="H35" s="1890"/>
      <c r="I35" s="1890"/>
      <c r="J35" s="1909"/>
      <c r="K35" s="1909"/>
      <c r="L35" s="1909"/>
      <c r="M35" s="1909"/>
      <c r="N35" s="1909"/>
      <c r="O35" s="1909"/>
      <c r="P35" s="1909"/>
      <c r="Q35" s="1909"/>
      <c r="R35" s="1909"/>
      <c r="S35" s="1903"/>
      <c r="T35" s="1903"/>
      <c r="U35" s="42"/>
      <c r="V35" s="51"/>
      <c r="W35" s="51"/>
      <c r="X35" s="1890"/>
      <c r="Y35" s="171"/>
      <c r="Z35" s="758"/>
      <c r="AA35" s="278"/>
      <c r="AB35" s="1264"/>
      <c r="AC35" s="278"/>
      <c r="AD35" s="278"/>
      <c r="AE35" s="278"/>
      <c r="AF35" s="278"/>
      <c r="AG35" s="278"/>
      <c r="AH35" s="278"/>
      <c r="AI35" s="278"/>
      <c r="AJ35" s="278"/>
      <c r="AK35" s="76"/>
      <c r="BG35" s="18"/>
      <c r="BH35" s="18"/>
      <c r="BI35" s="18"/>
      <c r="BJ35" s="18"/>
      <c r="BK35" s="18"/>
      <c r="BL35" s="18"/>
      <c r="BM35" s="18"/>
    </row>
    <row r="36" spans="1:65" ht="14.1" customHeight="1">
      <c r="A36" s="3"/>
      <c r="B36" s="1909"/>
      <c r="C36" s="1909"/>
      <c r="E36" s="1890"/>
      <c r="F36" s="1890"/>
      <c r="G36" s="1890"/>
      <c r="H36" s="1890"/>
      <c r="I36" s="1890"/>
      <c r="J36" s="1890"/>
      <c r="K36" s="1890"/>
      <c r="L36" s="1890"/>
      <c r="M36" s="1890"/>
      <c r="N36" s="1890"/>
      <c r="O36" s="1890"/>
      <c r="P36" s="1890"/>
      <c r="Q36" s="1890"/>
      <c r="R36" s="1909"/>
      <c r="S36" s="1890"/>
      <c r="T36" s="1890"/>
      <c r="U36" s="1909"/>
      <c r="V36" s="1910"/>
      <c r="W36" s="1886"/>
      <c r="X36" s="1890"/>
      <c r="Y36" s="171"/>
      <c r="Z36" s="757" t="s">
        <v>536</v>
      </c>
      <c r="AA36" s="3218" t="s">
        <v>545</v>
      </c>
      <c r="AB36" s="3218"/>
      <c r="AC36" s="3218"/>
      <c r="AD36" s="3218"/>
      <c r="AE36" s="3218"/>
      <c r="AF36" s="3218"/>
      <c r="AG36" s="3218"/>
      <c r="AH36" s="3218"/>
      <c r="AI36" s="3218"/>
      <c r="AJ36" s="3218"/>
      <c r="AK36" s="3396"/>
      <c r="BG36" s="18"/>
      <c r="BH36" s="18"/>
      <c r="BI36" s="18"/>
      <c r="BJ36" s="18"/>
      <c r="BK36" s="18"/>
      <c r="BL36" s="18"/>
      <c r="BM36" s="18"/>
    </row>
    <row r="37" spans="1:65" ht="14.1" customHeight="1">
      <c r="A37" s="3"/>
      <c r="B37" s="1909" t="s">
        <v>2235</v>
      </c>
      <c r="C37" s="1909"/>
      <c r="E37" s="1890"/>
      <c r="F37" s="1890"/>
      <c r="G37" s="1890"/>
      <c r="H37" s="1890"/>
      <c r="I37" s="1890"/>
      <c r="J37" s="1890"/>
      <c r="K37" s="1890"/>
      <c r="L37" s="1890"/>
      <c r="M37" s="1890"/>
      <c r="N37" s="1890"/>
      <c r="O37" s="1890"/>
      <c r="P37" s="1890"/>
      <c r="Q37" s="1890"/>
      <c r="R37" s="1909"/>
      <c r="S37" s="1890"/>
      <c r="T37" s="1890"/>
      <c r="U37" s="1909"/>
      <c r="V37" s="1910"/>
      <c r="W37" s="1890"/>
      <c r="X37" s="1890"/>
      <c r="Y37" s="171"/>
      <c r="Z37" s="758"/>
      <c r="AA37" s="3218"/>
      <c r="AB37" s="3218"/>
      <c r="AC37" s="3218"/>
      <c r="AD37" s="3218"/>
      <c r="AE37" s="3218"/>
      <c r="AF37" s="3218"/>
      <c r="AG37" s="3218"/>
      <c r="AH37" s="3218"/>
      <c r="AI37" s="3218"/>
      <c r="AJ37" s="3218"/>
      <c r="AK37" s="3396"/>
      <c r="BG37" s="18"/>
      <c r="BH37" s="18"/>
      <c r="BI37" s="18"/>
      <c r="BJ37" s="18"/>
      <c r="BK37" s="18"/>
      <c r="BL37" s="18"/>
      <c r="BM37" s="18"/>
    </row>
    <row r="38" spans="1:65" ht="14.1" customHeight="1">
      <c r="A38" s="3"/>
      <c r="B38" s="1890"/>
      <c r="C38" s="56" t="s">
        <v>2236</v>
      </c>
      <c r="E38" s="1890"/>
      <c r="F38" s="56"/>
      <c r="G38" s="1890"/>
      <c r="H38" s="1890"/>
      <c r="I38" s="1890"/>
      <c r="J38" s="1890"/>
      <c r="K38" s="1890"/>
      <c r="L38" s="1890"/>
      <c r="M38" s="1890"/>
      <c r="N38" s="1890"/>
      <c r="O38" s="1890"/>
      <c r="P38" s="1890"/>
      <c r="Q38" s="1905"/>
      <c r="R38" s="1905"/>
      <c r="S38" s="5"/>
      <c r="T38" s="1906"/>
      <c r="U38" s="1906"/>
      <c r="V38" s="1890"/>
      <c r="W38" s="13"/>
      <c r="X38" s="1890"/>
      <c r="Y38" s="171"/>
      <c r="Z38" s="758"/>
      <c r="AA38" s="3218"/>
      <c r="AB38" s="3218"/>
      <c r="AC38" s="3218"/>
      <c r="AD38" s="3218"/>
      <c r="AE38" s="3218"/>
      <c r="AF38" s="3218"/>
      <c r="AG38" s="3218"/>
      <c r="AH38" s="3218"/>
      <c r="AI38" s="3218"/>
      <c r="AJ38" s="3218"/>
      <c r="AK38" s="3396"/>
      <c r="BG38" s="18"/>
      <c r="BH38" s="18"/>
      <c r="BI38" s="18"/>
      <c r="BJ38" s="18"/>
      <c r="BK38" s="18"/>
      <c r="BL38" s="18"/>
      <c r="BM38" s="18"/>
    </row>
    <row r="39" spans="1:65" ht="14.1" customHeight="1">
      <c r="A39" s="3"/>
      <c r="B39" s="37"/>
      <c r="C39" s="1909"/>
      <c r="E39" s="1909"/>
      <c r="F39" s="1890"/>
      <c r="G39" s="1890"/>
      <c r="H39" s="1890"/>
      <c r="I39" s="1909"/>
      <c r="J39" s="1909"/>
      <c r="K39" s="1909"/>
      <c r="L39" s="1890"/>
      <c r="M39" s="1890"/>
      <c r="N39" s="37"/>
      <c r="O39" s="169"/>
      <c r="P39" s="56"/>
      <c r="Q39" s="56"/>
      <c r="R39" s="34"/>
      <c r="S39" s="1903"/>
      <c r="T39" s="1903"/>
      <c r="U39" s="1909"/>
      <c r="V39" s="1897"/>
      <c r="W39" s="1897"/>
      <c r="X39" s="1890"/>
      <c r="Y39" s="171"/>
      <c r="Z39" s="758"/>
      <c r="AA39" s="3218"/>
      <c r="AB39" s="3218"/>
      <c r="AC39" s="3218"/>
      <c r="AD39" s="3218"/>
      <c r="AE39" s="3218"/>
      <c r="AF39" s="3218"/>
      <c r="AG39" s="3218"/>
      <c r="AH39" s="3218"/>
      <c r="AI39" s="3218"/>
      <c r="AJ39" s="3218"/>
      <c r="AK39" s="3396"/>
      <c r="BG39" s="18"/>
      <c r="BH39" s="18"/>
      <c r="BI39" s="18"/>
      <c r="BJ39" s="18"/>
      <c r="BK39" s="18"/>
      <c r="BL39" s="18"/>
      <c r="BM39" s="18"/>
    </row>
    <row r="40" spans="1:65" ht="14.1" customHeight="1">
      <c r="A40" s="3"/>
      <c r="B40" s="1909" t="s">
        <v>1875</v>
      </c>
      <c r="C40" s="1909"/>
      <c r="E40" s="1909"/>
      <c r="F40" s="1890"/>
      <c r="G40" s="1890"/>
      <c r="H40" s="1890"/>
      <c r="I40" s="1909"/>
      <c r="J40" s="1909"/>
      <c r="K40" s="1909"/>
      <c r="L40" s="1890"/>
      <c r="M40" s="34"/>
      <c r="N40" s="34"/>
      <c r="O40" s="34"/>
      <c r="P40" s="1890"/>
      <c r="Q40" s="56"/>
      <c r="R40" s="34"/>
      <c r="S40" s="34"/>
      <c r="T40" s="42"/>
      <c r="U40" s="34"/>
      <c r="V40" s="34"/>
      <c r="W40" s="34"/>
      <c r="X40" s="37"/>
      <c r="Y40" s="171"/>
      <c r="Z40" s="758"/>
      <c r="AA40" s="3218"/>
      <c r="AB40" s="3218"/>
      <c r="AC40" s="3218"/>
      <c r="AD40" s="3218"/>
      <c r="AE40" s="3218"/>
      <c r="AF40" s="3218"/>
      <c r="AG40" s="3218"/>
      <c r="AH40" s="3218"/>
      <c r="AI40" s="3218"/>
      <c r="AJ40" s="3218"/>
      <c r="AK40" s="3396"/>
      <c r="BG40" s="18"/>
      <c r="BH40" s="18"/>
      <c r="BI40" s="18"/>
      <c r="BJ40" s="18"/>
      <c r="BK40" s="18"/>
      <c r="BL40" s="18"/>
      <c r="BM40" s="18"/>
    </row>
    <row r="41" spans="1:65" ht="14.1" customHeight="1">
      <c r="A41" s="3"/>
      <c r="B41" s="1890"/>
      <c r="C41" s="1890"/>
      <c r="D41" s="4674"/>
      <c r="E41" s="4674"/>
      <c r="F41" s="4674"/>
      <c r="G41" s="4674"/>
      <c r="H41" s="4674"/>
      <c r="I41" s="4674"/>
      <c r="J41" s="4674"/>
      <c r="K41" s="4674"/>
      <c r="L41" s="4674"/>
      <c r="M41" s="4674"/>
      <c r="N41" s="4674"/>
      <c r="O41" s="4674"/>
      <c r="P41" s="4674"/>
      <c r="Q41" s="4674"/>
      <c r="R41" s="4674"/>
      <c r="S41" s="4674"/>
      <c r="T41" s="4674"/>
      <c r="U41" s="4674"/>
      <c r="V41" s="4674"/>
      <c r="W41" s="4674"/>
      <c r="X41" s="4674"/>
      <c r="Y41" s="171"/>
      <c r="Z41" s="1718"/>
      <c r="AA41" s="1719"/>
      <c r="AB41" s="1719"/>
      <c r="AC41" s="1719"/>
      <c r="AD41" s="1719"/>
      <c r="AE41" s="1719"/>
      <c r="AF41" s="1719"/>
      <c r="AG41" s="1719"/>
      <c r="AH41" s="1719"/>
      <c r="AI41" s="1719"/>
      <c r="AJ41" s="1719"/>
      <c r="AK41" s="1720"/>
      <c r="BG41" s="18"/>
      <c r="BH41" s="18"/>
      <c r="BI41" s="18"/>
      <c r="BJ41" s="18"/>
      <c r="BK41" s="18"/>
      <c r="BL41" s="18"/>
      <c r="BM41" s="18"/>
    </row>
    <row r="42" spans="1:65" ht="14.1" customHeight="1">
      <c r="A42" s="3"/>
      <c r="B42" s="1890"/>
      <c r="C42" s="1890"/>
      <c r="D42" s="4674"/>
      <c r="E42" s="4674"/>
      <c r="F42" s="4674"/>
      <c r="G42" s="4674"/>
      <c r="H42" s="4674"/>
      <c r="I42" s="4674"/>
      <c r="J42" s="4674"/>
      <c r="K42" s="4674"/>
      <c r="L42" s="4674"/>
      <c r="M42" s="4674"/>
      <c r="N42" s="4674"/>
      <c r="O42" s="4674"/>
      <c r="P42" s="4674"/>
      <c r="Q42" s="4674"/>
      <c r="R42" s="4674"/>
      <c r="S42" s="4674"/>
      <c r="T42" s="4674"/>
      <c r="U42" s="4674"/>
      <c r="V42" s="4674"/>
      <c r="W42" s="4674"/>
      <c r="X42" s="4674"/>
      <c r="Y42" s="171"/>
      <c r="Z42" s="1917"/>
      <c r="AA42" s="6163" t="s">
        <v>2022</v>
      </c>
      <c r="AB42" s="6163"/>
      <c r="AC42" s="6163"/>
      <c r="AD42" s="6163"/>
      <c r="AE42" s="6163"/>
      <c r="AF42" s="6163"/>
      <c r="AG42" s="6163"/>
      <c r="AH42" s="6163"/>
      <c r="AI42" s="6163"/>
      <c r="AJ42" s="6163"/>
      <c r="AK42" s="1710"/>
      <c r="BG42" s="18"/>
      <c r="BH42" s="18"/>
      <c r="BI42" s="18"/>
      <c r="BJ42" s="18"/>
      <c r="BK42" s="18"/>
      <c r="BL42" s="18"/>
      <c r="BM42" s="18"/>
    </row>
    <row r="43" spans="1:65" ht="14.1" customHeight="1">
      <c r="A43" s="3"/>
      <c r="B43" s="1890"/>
      <c r="C43" s="1890"/>
      <c r="D43" s="4674"/>
      <c r="E43" s="4674"/>
      <c r="F43" s="4674"/>
      <c r="G43" s="4674"/>
      <c r="H43" s="4674"/>
      <c r="I43" s="4674"/>
      <c r="J43" s="4674"/>
      <c r="K43" s="4674"/>
      <c r="L43" s="4674"/>
      <c r="M43" s="4674"/>
      <c r="N43" s="4674"/>
      <c r="O43" s="4674"/>
      <c r="P43" s="4674"/>
      <c r="Q43" s="4674"/>
      <c r="R43" s="4674"/>
      <c r="S43" s="4674"/>
      <c r="T43" s="4674"/>
      <c r="U43" s="4674"/>
      <c r="V43" s="4674"/>
      <c r="W43" s="4674"/>
      <c r="X43" s="4674"/>
      <c r="Y43" s="171"/>
      <c r="Z43" s="1917"/>
      <c r="AA43" s="6163"/>
      <c r="AB43" s="6163"/>
      <c r="AC43" s="6163"/>
      <c r="AD43" s="6163"/>
      <c r="AE43" s="6163"/>
      <c r="AF43" s="6163"/>
      <c r="AG43" s="6163"/>
      <c r="AH43" s="6163"/>
      <c r="AI43" s="6163"/>
      <c r="AJ43" s="6163"/>
      <c r="AK43" s="1710"/>
      <c r="BG43" s="18"/>
      <c r="BH43" s="18"/>
      <c r="BI43" s="18"/>
      <c r="BJ43" s="18"/>
      <c r="BK43" s="18"/>
      <c r="BL43" s="18"/>
      <c r="BM43" s="18"/>
    </row>
    <row r="44" spans="1:65" ht="14.1" customHeight="1">
      <c r="A44" s="3"/>
      <c r="B44" s="1890"/>
      <c r="C44" s="56"/>
      <c r="D44" s="4674"/>
      <c r="E44" s="4674"/>
      <c r="F44" s="4674"/>
      <c r="G44" s="4674"/>
      <c r="H44" s="4674"/>
      <c r="I44" s="4674"/>
      <c r="J44" s="4674"/>
      <c r="K44" s="4674"/>
      <c r="L44" s="4674"/>
      <c r="M44" s="4674"/>
      <c r="N44" s="4674"/>
      <c r="O44" s="4674"/>
      <c r="P44" s="4674"/>
      <c r="Q44" s="4674"/>
      <c r="R44" s="4674"/>
      <c r="S44" s="4674"/>
      <c r="T44" s="4674"/>
      <c r="U44" s="4674"/>
      <c r="V44" s="4674"/>
      <c r="W44" s="4674"/>
      <c r="X44" s="4674"/>
      <c r="Y44" s="171"/>
      <c r="Z44" s="1917"/>
      <c r="AA44" s="6163"/>
      <c r="AB44" s="6163"/>
      <c r="AC44" s="6163"/>
      <c r="AD44" s="6163"/>
      <c r="AE44" s="6163"/>
      <c r="AF44" s="6163"/>
      <c r="AG44" s="6163"/>
      <c r="AH44" s="6163"/>
      <c r="AI44" s="6163"/>
      <c r="AJ44" s="6163"/>
      <c r="AK44" s="1710"/>
      <c r="BG44" s="18"/>
      <c r="BH44" s="18"/>
      <c r="BI44" s="18"/>
      <c r="BJ44" s="18"/>
      <c r="BK44" s="18"/>
      <c r="BL44" s="18"/>
      <c r="BM44" s="18"/>
    </row>
    <row r="45" spans="1:65" ht="14.1" customHeight="1">
      <c r="A45" s="3"/>
      <c r="B45" s="37"/>
      <c r="C45" s="1890"/>
      <c r="D45" s="1890"/>
      <c r="E45" s="1890"/>
      <c r="F45" s="1890"/>
      <c r="G45" s="1890"/>
      <c r="H45" s="1890"/>
      <c r="I45" s="1890"/>
      <c r="J45" s="1890"/>
      <c r="K45" s="1890"/>
      <c r="L45" s="1890"/>
      <c r="M45" s="1890"/>
      <c r="N45" s="1890"/>
      <c r="O45" s="1890"/>
      <c r="P45" s="1890"/>
      <c r="Q45" s="1890"/>
      <c r="R45" s="56"/>
      <c r="S45" s="1897"/>
      <c r="T45" s="1897"/>
      <c r="U45" s="1890"/>
      <c r="V45" s="1897"/>
      <c r="W45" s="1897"/>
      <c r="X45" s="1890"/>
      <c r="Y45" s="300"/>
      <c r="Z45" s="1917"/>
      <c r="AA45" s="6163"/>
      <c r="AB45" s="6163"/>
      <c r="AC45" s="6163"/>
      <c r="AD45" s="6163"/>
      <c r="AE45" s="6163"/>
      <c r="AF45" s="6163"/>
      <c r="AG45" s="6163"/>
      <c r="AH45" s="6163"/>
      <c r="AI45" s="6163"/>
      <c r="AJ45" s="6163"/>
      <c r="AK45" s="1710"/>
      <c r="BG45" s="18"/>
      <c r="BH45" s="18"/>
      <c r="BI45" s="18"/>
      <c r="BJ45" s="18"/>
      <c r="BK45" s="18"/>
      <c r="BL45" s="18"/>
      <c r="BM45" s="18"/>
    </row>
    <row r="46" spans="1:65" ht="14.1" customHeight="1">
      <c r="A46" s="83"/>
      <c r="B46" s="415" t="s">
        <v>1873</v>
      </c>
      <c r="C46" s="37"/>
      <c r="D46" s="37"/>
      <c r="E46" s="37"/>
      <c r="F46" s="37"/>
      <c r="G46" s="37"/>
      <c r="H46" s="37"/>
      <c r="I46" s="37"/>
      <c r="J46" s="37"/>
      <c r="K46" s="37"/>
      <c r="L46" s="37"/>
      <c r="M46" s="37"/>
      <c r="N46" s="37"/>
      <c r="O46" s="37"/>
      <c r="P46" s="37"/>
      <c r="Q46" s="37"/>
      <c r="R46" s="37"/>
      <c r="S46" s="37"/>
      <c r="T46" s="37"/>
      <c r="U46" s="37"/>
      <c r="V46" s="37"/>
      <c r="W46" s="37"/>
      <c r="X46" s="37"/>
      <c r="Y46" s="171"/>
      <c r="Z46" s="1917"/>
      <c r="AA46" s="6163"/>
      <c r="AB46" s="6163"/>
      <c r="AC46" s="6163"/>
      <c r="AD46" s="6163"/>
      <c r="AE46" s="6163"/>
      <c r="AF46" s="6163"/>
      <c r="AG46" s="6163"/>
      <c r="AH46" s="6163"/>
      <c r="AI46" s="6163"/>
      <c r="AJ46" s="6163"/>
      <c r="AK46" s="1710"/>
    </row>
    <row r="47" spans="1:65" ht="14.1" customHeight="1">
      <c r="A47" s="83"/>
      <c r="B47" s="56"/>
      <c r="C47" s="37"/>
      <c r="D47" s="37"/>
      <c r="E47" s="37"/>
      <c r="F47" s="37"/>
      <c r="G47" s="37"/>
      <c r="H47" s="37"/>
      <c r="I47" s="37"/>
      <c r="J47" s="37"/>
      <c r="K47" s="37"/>
      <c r="L47" s="37"/>
      <c r="M47" s="37"/>
      <c r="N47" s="37"/>
      <c r="O47" s="37"/>
      <c r="P47" s="37"/>
      <c r="Q47" s="37"/>
      <c r="R47" s="37"/>
      <c r="S47" s="37"/>
      <c r="T47" s="37"/>
      <c r="U47" s="37"/>
      <c r="V47" s="37"/>
      <c r="W47" s="37"/>
      <c r="X47" s="37"/>
      <c r="Y47" s="171"/>
      <c r="Z47" s="1917"/>
      <c r="AA47" s="6163"/>
      <c r="AB47" s="6163"/>
      <c r="AC47" s="6163"/>
      <c r="AD47" s="6163"/>
      <c r="AE47" s="6163"/>
      <c r="AF47" s="6163"/>
      <c r="AG47" s="6163"/>
      <c r="AH47" s="6163"/>
      <c r="AI47" s="6163"/>
      <c r="AJ47" s="6163"/>
      <c r="AK47" s="1710"/>
    </row>
    <row r="48" spans="1:65" ht="14.1" customHeight="1">
      <c r="A48" s="83"/>
      <c r="B48" s="766" t="s">
        <v>546</v>
      </c>
      <c r="C48" s="37"/>
      <c r="D48" s="37"/>
      <c r="E48" s="37"/>
      <c r="F48" s="37"/>
      <c r="G48" s="37"/>
      <c r="H48" s="37"/>
      <c r="I48" s="37"/>
      <c r="J48" s="37"/>
      <c r="K48" s="37"/>
      <c r="L48" s="37"/>
      <c r="M48" s="37"/>
      <c r="N48" s="37"/>
      <c r="O48" s="37"/>
      <c r="P48" s="37"/>
      <c r="Q48" s="37"/>
      <c r="R48" s="37"/>
      <c r="S48" s="37"/>
      <c r="T48" s="37"/>
      <c r="U48" s="37"/>
      <c r="V48" s="37"/>
      <c r="W48" s="37"/>
      <c r="X48" s="37"/>
      <c r="Y48" s="171"/>
      <c r="Z48" s="1917"/>
      <c r="AA48" s="6163"/>
      <c r="AB48" s="6163"/>
      <c r="AC48" s="6163"/>
      <c r="AD48" s="6163"/>
      <c r="AE48" s="6163"/>
      <c r="AF48" s="6163"/>
      <c r="AG48" s="6163"/>
      <c r="AH48" s="6163"/>
      <c r="AI48" s="6163"/>
      <c r="AJ48" s="6163"/>
      <c r="AK48" s="1710"/>
    </row>
    <row r="49" spans="1:65" ht="14.1" customHeight="1">
      <c r="A49" s="83"/>
      <c r="B49" s="37" t="s">
        <v>2241</v>
      </c>
      <c r="C49" s="37"/>
      <c r="D49" s="37"/>
      <c r="E49" s="37"/>
      <c r="F49" s="37"/>
      <c r="G49" s="37"/>
      <c r="H49" s="37"/>
      <c r="I49" s="37"/>
      <c r="J49" s="37"/>
      <c r="K49" s="37"/>
      <c r="L49" s="37"/>
      <c r="M49" s="37"/>
      <c r="N49" s="37"/>
      <c r="O49" s="37"/>
      <c r="P49" s="37"/>
      <c r="Q49" s="1409"/>
      <c r="R49" s="1409"/>
      <c r="S49" s="5"/>
      <c r="T49" s="1407"/>
      <c r="U49" s="1407"/>
      <c r="V49" s="1292"/>
      <c r="W49" s="1292"/>
      <c r="X49" s="1292"/>
      <c r="Y49" s="171"/>
      <c r="Z49" s="156"/>
      <c r="AA49" s="132"/>
      <c r="AB49" s="132"/>
      <c r="AC49" s="132"/>
      <c r="AD49" s="132"/>
      <c r="AE49" s="132"/>
      <c r="AF49" s="132"/>
      <c r="AG49" s="132"/>
      <c r="AH49" s="132"/>
      <c r="AI49" s="132"/>
      <c r="AJ49" s="132"/>
      <c r="AK49" s="1708"/>
    </row>
    <row r="50" spans="1:65" ht="14.1" customHeight="1">
      <c r="A50" s="83"/>
      <c r="B50" s="37"/>
      <c r="C50" s="37" t="s">
        <v>2242</v>
      </c>
      <c r="D50" s="37"/>
      <c r="E50" s="37"/>
      <c r="F50" s="37"/>
      <c r="G50" s="37"/>
      <c r="H50" s="37"/>
      <c r="I50" s="37"/>
      <c r="J50" s="37"/>
      <c r="K50" s="37"/>
      <c r="L50" s="37"/>
      <c r="M50" s="37"/>
      <c r="N50" s="37"/>
      <c r="O50" s="37"/>
      <c r="P50" s="37"/>
      <c r="Q50" s="34"/>
      <c r="R50" s="13"/>
      <c r="S50" s="13"/>
      <c r="T50" s="34"/>
      <c r="U50" s="13"/>
      <c r="V50" s="13"/>
      <c r="W50" s="13"/>
      <c r="X50" s="1292"/>
      <c r="Y50" s="171"/>
      <c r="Z50" s="757"/>
      <c r="AA50" s="1918"/>
      <c r="AB50" s="1918"/>
      <c r="AC50" s="1918"/>
      <c r="AD50" s="1918"/>
      <c r="AE50" s="1918"/>
      <c r="AF50" s="1918"/>
      <c r="AG50" s="1918"/>
      <c r="AH50" s="1918"/>
      <c r="AI50" s="1918"/>
      <c r="AJ50" s="1918"/>
      <c r="AK50" s="1919"/>
    </row>
    <row r="51" spans="1:65" ht="14.1" customHeight="1">
      <c r="A51" s="83"/>
      <c r="B51" s="37"/>
      <c r="C51" s="37" t="s">
        <v>632</v>
      </c>
      <c r="D51" s="37"/>
      <c r="E51" s="37"/>
      <c r="F51" s="37"/>
      <c r="G51" s="37"/>
      <c r="H51" s="37"/>
      <c r="I51" s="37"/>
      <c r="J51" s="37"/>
      <c r="K51" s="37"/>
      <c r="L51" s="37"/>
      <c r="M51" s="37"/>
      <c r="N51" s="37"/>
      <c r="O51" s="37"/>
      <c r="P51" s="37"/>
      <c r="Q51" s="34"/>
      <c r="R51" s="13"/>
      <c r="S51" s="13"/>
      <c r="T51" s="34"/>
      <c r="U51" s="13"/>
      <c r="V51" s="13"/>
      <c r="W51" s="13"/>
      <c r="X51" s="1890"/>
      <c r="Y51" s="171"/>
      <c r="Z51" s="1920"/>
      <c r="AA51" s="1918"/>
      <c r="AB51" s="1918"/>
      <c r="AC51" s="1918"/>
      <c r="AD51" s="1918"/>
      <c r="AE51" s="1918"/>
      <c r="AF51" s="1918"/>
      <c r="AG51" s="1918"/>
      <c r="AH51" s="1918"/>
      <c r="AI51" s="1918"/>
      <c r="AJ51" s="1918"/>
      <c r="AK51" s="1919"/>
    </row>
    <row r="52" spans="1:65" s="897" customFormat="1" ht="14.1" customHeight="1">
      <c r="A52" s="920"/>
      <c r="B52" s="18" t="s">
        <v>2062</v>
      </c>
      <c r="C52" s="18"/>
      <c r="D52" s="18"/>
      <c r="E52" s="18"/>
      <c r="F52" s="18"/>
      <c r="G52" s="1894"/>
      <c r="H52" s="18"/>
      <c r="I52" s="18"/>
      <c r="J52" s="18"/>
      <c r="K52" s="18"/>
      <c r="L52" s="18"/>
      <c r="M52" s="18"/>
      <c r="N52" s="18"/>
      <c r="Q52" s="1612"/>
      <c r="T52" s="1612"/>
      <c r="X52" s="1613"/>
      <c r="Y52" s="1097"/>
      <c r="Z52" s="757" t="s">
        <v>1987</v>
      </c>
      <c r="AA52" s="4812" t="s">
        <v>1988</v>
      </c>
      <c r="AB52" s="4812"/>
      <c r="AC52" s="4812"/>
      <c r="AD52" s="4812"/>
      <c r="AE52" s="4812"/>
      <c r="AF52" s="4812"/>
      <c r="AG52" s="4812"/>
      <c r="AH52" s="4812"/>
      <c r="AI52" s="4812"/>
      <c r="AJ52" s="4812"/>
      <c r="AK52" s="6154"/>
      <c r="BG52" s="914"/>
      <c r="BH52" s="914"/>
      <c r="BI52" s="914"/>
      <c r="BJ52" s="914"/>
      <c r="BK52" s="914"/>
      <c r="BL52" s="914"/>
      <c r="BM52" s="914"/>
    </row>
    <row r="53" spans="1:65" s="897" customFormat="1" ht="14.1" customHeight="1">
      <c r="A53" s="920"/>
      <c r="B53" s="37"/>
      <c r="C53" s="6164" t="s">
        <v>1676</v>
      </c>
      <c r="D53" s="6165"/>
      <c r="E53" s="6165"/>
      <c r="F53" s="18"/>
      <c r="G53" s="18"/>
      <c r="H53" s="6166"/>
      <c r="I53" s="4627"/>
      <c r="J53" s="6164" t="s">
        <v>1677</v>
      </c>
      <c r="K53" s="6165"/>
      <c r="L53" s="6164"/>
      <c r="M53" s="6165"/>
      <c r="N53" s="1888"/>
      <c r="O53" s="1888"/>
      <c r="P53" s="1888"/>
      <c r="Y53" s="1097"/>
      <c r="Z53" s="757"/>
      <c r="AA53" s="4812"/>
      <c r="AB53" s="4812"/>
      <c r="AC53" s="4812"/>
      <c r="AD53" s="4812"/>
      <c r="AE53" s="4812"/>
      <c r="AF53" s="4812"/>
      <c r="AG53" s="4812"/>
      <c r="AH53" s="4812"/>
      <c r="AI53" s="4812"/>
      <c r="AJ53" s="4812"/>
      <c r="AK53" s="6154"/>
      <c r="BG53" s="914"/>
      <c r="BH53" s="914"/>
      <c r="BI53" s="914"/>
      <c r="BJ53" s="914"/>
      <c r="BK53" s="914"/>
      <c r="BL53" s="914"/>
      <c r="BM53" s="914"/>
    </row>
    <row r="54" spans="1:65" s="897" customFormat="1" ht="14.1" customHeight="1">
      <c r="A54" s="920"/>
      <c r="B54" s="37"/>
      <c r="C54" s="6164" t="s">
        <v>1678</v>
      </c>
      <c r="D54" s="6165"/>
      <c r="E54" s="6165"/>
      <c r="F54" s="18"/>
      <c r="G54" s="18"/>
      <c r="H54" s="6167"/>
      <c r="I54" s="3283"/>
      <c r="J54" s="6164" t="s">
        <v>1677</v>
      </c>
      <c r="K54" s="6165"/>
      <c r="L54" s="1887" t="s">
        <v>193</v>
      </c>
      <c r="M54" s="1902"/>
      <c r="N54" s="1902" t="s">
        <v>1679</v>
      </c>
      <c r="O54" s="1887"/>
      <c r="P54" s="1887"/>
      <c r="Q54" s="1889"/>
      <c r="R54" s="1889"/>
      <c r="S54" s="1889"/>
      <c r="T54" s="1889"/>
      <c r="U54" s="1889"/>
      <c r="V54" s="1889"/>
      <c r="W54" s="1889"/>
      <c r="X54" s="1889"/>
      <c r="Y54" s="1097"/>
      <c r="Z54" s="757"/>
      <c r="AA54" s="4812"/>
      <c r="AB54" s="4812"/>
      <c r="AC54" s="4812"/>
      <c r="AD54" s="4812"/>
      <c r="AE54" s="4812"/>
      <c r="AF54" s="4812"/>
      <c r="AG54" s="4812"/>
      <c r="AH54" s="4812"/>
      <c r="AI54" s="4812"/>
      <c r="AJ54" s="4812"/>
      <c r="AK54" s="6154"/>
      <c r="BG54" s="914"/>
      <c r="BH54" s="914"/>
      <c r="BI54" s="914"/>
      <c r="BJ54" s="914"/>
      <c r="BK54" s="914"/>
      <c r="BL54" s="914"/>
      <c r="BM54" s="914"/>
    </row>
    <row r="55" spans="1:65" s="897" customFormat="1" ht="14.1" customHeight="1">
      <c r="A55" s="920"/>
      <c r="B55" s="37"/>
      <c r="C55" s="6164" t="s">
        <v>1680</v>
      </c>
      <c r="D55" s="6165"/>
      <c r="E55" s="6165"/>
      <c r="F55" s="18"/>
      <c r="G55" s="18"/>
      <c r="H55" s="6167"/>
      <c r="I55" s="3283"/>
      <c r="J55" s="6164" t="s">
        <v>1677</v>
      </c>
      <c r="K55" s="6165"/>
      <c r="L55" s="1887" t="s">
        <v>193</v>
      </c>
      <c r="M55" s="1902"/>
      <c r="N55" s="1902" t="s">
        <v>1679</v>
      </c>
      <c r="O55" s="1887"/>
      <c r="P55" s="1887"/>
      <c r="Y55" s="1097"/>
      <c r="Z55" s="757" t="s">
        <v>1987</v>
      </c>
      <c r="AA55" s="3828" t="s">
        <v>1989</v>
      </c>
      <c r="AB55" s="3828"/>
      <c r="AC55" s="3828"/>
      <c r="AD55" s="3828"/>
      <c r="AE55" s="3828"/>
      <c r="AF55" s="3828"/>
      <c r="AG55" s="3828"/>
      <c r="AH55" s="3828"/>
      <c r="AI55" s="3828"/>
      <c r="AJ55" s="3828"/>
      <c r="AK55" s="1921"/>
      <c r="BG55" s="914"/>
      <c r="BH55" s="914"/>
      <c r="BI55" s="914"/>
      <c r="BJ55" s="914"/>
      <c r="BK55" s="914"/>
      <c r="BL55" s="914"/>
      <c r="BM55" s="914"/>
    </row>
    <row r="56" spans="1:65" ht="14.1" customHeight="1">
      <c r="A56" s="83"/>
      <c r="B56" s="1902"/>
      <c r="C56" s="1902" t="s">
        <v>1872</v>
      </c>
      <c r="D56" s="1902"/>
      <c r="E56" s="1902"/>
      <c r="H56" s="6167"/>
      <c r="I56" s="3283"/>
      <c r="J56" s="6164" t="s">
        <v>1677</v>
      </c>
      <c r="K56" s="6165"/>
      <c r="L56" s="1887" t="s">
        <v>193</v>
      </c>
      <c r="M56" s="1902"/>
      <c r="N56" s="1902" t="s">
        <v>1679</v>
      </c>
      <c r="O56" s="1887"/>
      <c r="P56" s="1887"/>
      <c r="Q56" s="1887"/>
      <c r="R56" s="1887"/>
      <c r="S56" s="1887"/>
      <c r="T56" s="1887"/>
      <c r="U56" s="1887"/>
      <c r="V56" s="1887"/>
      <c r="W56" s="1887"/>
      <c r="X56" s="1887"/>
      <c r="Y56" s="171"/>
      <c r="Z56" s="757" t="s">
        <v>1987</v>
      </c>
      <c r="AA56" s="3828" t="s">
        <v>1990</v>
      </c>
      <c r="AB56" s="3828"/>
      <c r="AC56" s="3828"/>
      <c r="AD56" s="3828"/>
      <c r="AE56" s="3828"/>
      <c r="AF56" s="3828"/>
      <c r="AG56" s="3828"/>
      <c r="AH56" s="3828"/>
      <c r="AI56" s="3828"/>
      <c r="AJ56" s="3828"/>
      <c r="AK56" s="1921"/>
    </row>
    <row r="57" spans="1:65" ht="7.5" customHeight="1">
      <c r="A57" s="83"/>
      <c r="B57" s="1947"/>
      <c r="C57" s="1947"/>
      <c r="D57" s="1947"/>
      <c r="E57" s="1947"/>
      <c r="H57" s="1947"/>
      <c r="I57" s="1670"/>
      <c r="J57" s="1948"/>
      <c r="K57" s="1949"/>
      <c r="L57" s="1943"/>
      <c r="M57" s="1947"/>
      <c r="N57" s="1947"/>
      <c r="O57" s="1943"/>
      <c r="P57" s="1943"/>
      <c r="Q57" s="1943"/>
      <c r="R57" s="1943"/>
      <c r="S57" s="1943"/>
      <c r="T57" s="1943"/>
      <c r="U57" s="1943"/>
      <c r="V57" s="1943"/>
      <c r="W57" s="1943"/>
      <c r="X57" s="1943"/>
      <c r="Y57" s="171"/>
      <c r="Z57" s="757"/>
      <c r="AA57" s="1944"/>
      <c r="AB57" s="1944"/>
      <c r="AC57" s="1944"/>
      <c r="AD57" s="1944"/>
      <c r="AE57" s="1944"/>
      <c r="AF57" s="1944"/>
      <c r="AG57" s="1944"/>
      <c r="AH57" s="1944"/>
      <c r="AI57" s="1944"/>
      <c r="AJ57" s="1944"/>
      <c r="AK57" s="1921"/>
    </row>
    <row r="58" spans="1:65" ht="14.1" customHeight="1">
      <c r="A58" s="83"/>
      <c r="B58" s="37" t="s">
        <v>547</v>
      </c>
      <c r="C58" s="37"/>
      <c r="D58" s="37"/>
      <c r="E58" s="37"/>
      <c r="F58" s="37"/>
      <c r="G58" s="37"/>
      <c r="H58" s="37"/>
      <c r="I58" s="37"/>
      <c r="J58" s="37"/>
      <c r="K58" s="37"/>
      <c r="L58" s="37"/>
      <c r="M58" s="37"/>
      <c r="N58" s="37"/>
      <c r="O58" s="37"/>
      <c r="P58" s="37"/>
      <c r="Q58" s="37"/>
      <c r="R58" s="37"/>
      <c r="S58" s="37"/>
      <c r="T58" s="37"/>
      <c r="U58" s="37"/>
      <c r="V58" s="37"/>
      <c r="W58" s="37"/>
      <c r="X58" s="37"/>
      <c r="Y58" s="171"/>
      <c r="Z58" s="1642"/>
      <c r="AA58" s="1640"/>
      <c r="AB58" s="1640"/>
      <c r="AC58" s="1640"/>
      <c r="AD58" s="1640"/>
      <c r="AE58" s="1640"/>
      <c r="AF58" s="1640"/>
      <c r="AG58" s="1640"/>
      <c r="AH58" s="1640"/>
      <c r="AI58" s="1640"/>
      <c r="AJ58" s="1640"/>
      <c r="AK58" s="1641"/>
    </row>
    <row r="59" spans="1:65" ht="8.25" customHeight="1">
      <c r="A59" s="83"/>
      <c r="B59" s="37"/>
      <c r="C59" s="37"/>
      <c r="D59" s="37"/>
      <c r="E59" s="37"/>
      <c r="F59" s="37"/>
      <c r="G59" s="37"/>
      <c r="H59" s="37"/>
      <c r="I59" s="37"/>
      <c r="J59" s="37"/>
      <c r="K59" s="37"/>
      <c r="L59" s="37"/>
      <c r="M59" s="37"/>
      <c r="N59" s="37"/>
      <c r="O59" s="37"/>
      <c r="P59" s="37"/>
      <c r="Q59" s="37"/>
      <c r="R59" s="37"/>
      <c r="S59" s="37"/>
      <c r="T59" s="37"/>
      <c r="U59" s="37"/>
      <c r="V59" s="37"/>
      <c r="W59" s="37"/>
      <c r="X59" s="37"/>
      <c r="Y59" s="171"/>
      <c r="Z59" s="145"/>
      <c r="AA59" s="37"/>
      <c r="AB59" s="37"/>
      <c r="AC59" s="37"/>
      <c r="AD59" s="37"/>
      <c r="AE59" s="37"/>
      <c r="AF59" s="37"/>
      <c r="AG59" s="37"/>
      <c r="AH59" s="37"/>
      <c r="AI59" s="37"/>
      <c r="AJ59" s="37"/>
      <c r="AK59" s="126"/>
    </row>
    <row r="60" spans="1:65" ht="14.1" customHeight="1">
      <c r="A60" s="83"/>
      <c r="B60" s="37" t="s">
        <v>548</v>
      </c>
      <c r="C60" s="37"/>
      <c r="D60" s="37"/>
      <c r="E60" s="37"/>
      <c r="F60" s="37"/>
      <c r="G60" s="37"/>
      <c r="H60" s="37"/>
      <c r="I60" s="37"/>
      <c r="J60" s="37"/>
      <c r="K60" s="37"/>
      <c r="L60" s="37"/>
      <c r="M60" s="37"/>
      <c r="N60" s="37"/>
      <c r="O60" s="37"/>
      <c r="P60" s="37"/>
      <c r="Q60" s="37"/>
      <c r="R60" s="37"/>
      <c r="S60" s="37"/>
      <c r="T60" s="37"/>
      <c r="U60" s="37"/>
      <c r="V60" s="37"/>
      <c r="W60" s="37"/>
      <c r="X60" s="37"/>
      <c r="Y60" s="171"/>
      <c r="Z60" s="145"/>
      <c r="AA60" s="37"/>
      <c r="AB60" s="37"/>
      <c r="AC60" s="37"/>
      <c r="AD60" s="37"/>
      <c r="AE60" s="37"/>
      <c r="AF60" s="37"/>
      <c r="AG60" s="37"/>
      <c r="AH60" s="37"/>
      <c r="AI60" s="37"/>
      <c r="AJ60" s="37"/>
      <c r="AK60" s="126"/>
    </row>
    <row r="61" spans="1:65" ht="14.1" customHeight="1">
      <c r="A61" s="3"/>
      <c r="B61" s="1292"/>
      <c r="C61" s="1292"/>
      <c r="D61" s="4674"/>
      <c r="E61" s="4674"/>
      <c r="F61" s="4674"/>
      <c r="G61" s="4674"/>
      <c r="H61" s="4674"/>
      <c r="I61" s="4674"/>
      <c r="J61" s="4674"/>
      <c r="K61" s="4674"/>
      <c r="L61" s="4674"/>
      <c r="M61" s="4674"/>
      <c r="N61" s="4674"/>
      <c r="O61" s="4674"/>
      <c r="P61" s="4674"/>
      <c r="Q61" s="4674"/>
      <c r="R61" s="4674"/>
      <c r="S61" s="4674"/>
      <c r="T61" s="4674"/>
      <c r="U61" s="4674"/>
      <c r="V61" s="4674"/>
      <c r="W61" s="4674"/>
      <c r="X61" s="4674"/>
      <c r="Y61" s="171"/>
      <c r="Z61" s="758"/>
      <c r="AA61" s="1264"/>
      <c r="AB61" s="1264"/>
      <c r="AC61" s="1264"/>
      <c r="AD61" s="1264"/>
      <c r="AE61" s="1264"/>
      <c r="AF61" s="1264"/>
      <c r="AG61" s="1264"/>
      <c r="AH61" s="1264"/>
      <c r="AI61" s="278"/>
      <c r="AJ61" s="279"/>
      <c r="AK61" s="76"/>
      <c r="BG61" s="18"/>
      <c r="BH61" s="18"/>
      <c r="BI61" s="18"/>
      <c r="BJ61" s="18"/>
      <c r="BK61" s="18"/>
      <c r="BL61" s="18"/>
      <c r="BM61" s="18"/>
    </row>
    <row r="62" spans="1:65" ht="14.1" customHeight="1">
      <c r="A62" s="3"/>
      <c r="B62" s="1292"/>
      <c r="C62" s="1292"/>
      <c r="D62" s="4674"/>
      <c r="E62" s="4674"/>
      <c r="F62" s="4674"/>
      <c r="G62" s="4674"/>
      <c r="H62" s="4674"/>
      <c r="I62" s="4674"/>
      <c r="J62" s="4674"/>
      <c r="K62" s="4674"/>
      <c r="L62" s="4674"/>
      <c r="M62" s="4674"/>
      <c r="N62" s="4674"/>
      <c r="O62" s="4674"/>
      <c r="P62" s="4674"/>
      <c r="Q62" s="4674"/>
      <c r="R62" s="4674"/>
      <c r="S62" s="4674"/>
      <c r="T62" s="4674"/>
      <c r="U62" s="4674"/>
      <c r="V62" s="4674"/>
      <c r="W62" s="4674"/>
      <c r="X62" s="4674"/>
      <c r="Y62" s="171"/>
      <c r="Z62" s="758"/>
      <c r="AA62" s="1264"/>
      <c r="AB62" s="1264"/>
      <c r="AC62" s="1264"/>
      <c r="AD62" s="1264"/>
      <c r="AE62" s="1264"/>
      <c r="AF62" s="1264"/>
      <c r="AG62" s="1264"/>
      <c r="AH62" s="1264"/>
      <c r="AI62" s="278"/>
      <c r="AJ62" s="279"/>
      <c r="AK62" s="76"/>
      <c r="BG62" s="18"/>
      <c r="BH62" s="18"/>
      <c r="BI62" s="18"/>
      <c r="BJ62" s="18"/>
      <c r="BK62" s="18"/>
      <c r="BL62" s="18"/>
      <c r="BM62" s="18"/>
    </row>
    <row r="63" spans="1:65" ht="14.1" customHeight="1">
      <c r="A63" s="3"/>
      <c r="B63" s="1292"/>
      <c r="C63" s="1292"/>
      <c r="D63" s="4674"/>
      <c r="E63" s="4674"/>
      <c r="F63" s="4674"/>
      <c r="G63" s="4674"/>
      <c r="H63" s="4674"/>
      <c r="I63" s="4674"/>
      <c r="J63" s="4674"/>
      <c r="K63" s="4674"/>
      <c r="L63" s="4674"/>
      <c r="M63" s="4674"/>
      <c r="N63" s="4674"/>
      <c r="O63" s="4674"/>
      <c r="P63" s="4674"/>
      <c r="Q63" s="4674"/>
      <c r="R63" s="4674"/>
      <c r="S63" s="4674"/>
      <c r="T63" s="4674"/>
      <c r="U63" s="4674"/>
      <c r="V63" s="4674"/>
      <c r="W63" s="4674"/>
      <c r="X63" s="4674"/>
      <c r="Y63" s="171"/>
      <c r="Z63" s="758"/>
      <c r="AA63" s="1264"/>
      <c r="AB63" s="1264"/>
      <c r="AC63" s="1264"/>
      <c r="AD63" s="1264"/>
      <c r="AE63" s="1264"/>
      <c r="AF63" s="1264"/>
      <c r="AG63" s="1264"/>
      <c r="AH63" s="1264"/>
      <c r="AI63" s="278"/>
      <c r="AJ63" s="279"/>
      <c r="AK63" s="76"/>
      <c r="BG63" s="18"/>
      <c r="BH63" s="18"/>
      <c r="BI63" s="18"/>
      <c r="BJ63" s="18"/>
      <c r="BK63" s="18"/>
      <c r="BL63" s="18"/>
      <c r="BM63" s="18"/>
    </row>
    <row r="64" spans="1:65" ht="14.1" customHeight="1">
      <c r="A64" s="3"/>
      <c r="B64" s="1292"/>
      <c r="C64" s="56"/>
      <c r="D64" s="4674"/>
      <c r="E64" s="4674"/>
      <c r="F64" s="4674"/>
      <c r="G64" s="4674"/>
      <c r="H64" s="4674"/>
      <c r="I64" s="4674"/>
      <c r="J64" s="4674"/>
      <c r="K64" s="4674"/>
      <c r="L64" s="4674"/>
      <c r="M64" s="4674"/>
      <c r="N64" s="4674"/>
      <c r="O64" s="4674"/>
      <c r="P64" s="4674"/>
      <c r="Q64" s="4674"/>
      <c r="R64" s="4674"/>
      <c r="S64" s="4674"/>
      <c r="T64" s="4674"/>
      <c r="U64" s="4674"/>
      <c r="V64" s="4674"/>
      <c r="W64" s="4674"/>
      <c r="X64" s="4674"/>
      <c r="Y64" s="171"/>
      <c r="Z64" s="758"/>
      <c r="AA64" s="1264"/>
      <c r="AB64" s="1264"/>
      <c r="AC64" s="1264"/>
      <c r="AD64" s="1264"/>
      <c r="AE64" s="1264"/>
      <c r="AF64" s="1264"/>
      <c r="AG64" s="1264"/>
      <c r="AH64" s="1264"/>
      <c r="AI64" s="1264"/>
      <c r="AJ64" s="1264"/>
      <c r="AK64" s="76"/>
      <c r="BG64" s="18"/>
      <c r="BH64" s="18"/>
      <c r="BI64" s="18"/>
      <c r="BJ64" s="18"/>
      <c r="BK64" s="18"/>
      <c r="BL64" s="18"/>
      <c r="BM64" s="18"/>
    </row>
    <row r="65" spans="1:65" ht="11.25" customHeight="1" thickBot="1">
      <c r="A65" s="8"/>
      <c r="B65" s="114"/>
      <c r="C65" s="7"/>
      <c r="D65" s="7"/>
      <c r="E65" s="7"/>
      <c r="F65" s="7"/>
      <c r="G65" s="7"/>
      <c r="H65" s="7"/>
      <c r="I65" s="7"/>
      <c r="J65" s="7"/>
      <c r="K65" s="7"/>
      <c r="L65" s="7"/>
      <c r="M65" s="7"/>
      <c r="N65" s="7"/>
      <c r="O65" s="7"/>
      <c r="P65" s="7"/>
      <c r="Q65" s="7"/>
      <c r="R65" s="114"/>
      <c r="S65" s="230"/>
      <c r="T65" s="230"/>
      <c r="U65" s="7"/>
      <c r="V65" s="230"/>
      <c r="W65" s="230"/>
      <c r="X65" s="7"/>
      <c r="Y65" s="295"/>
      <c r="Z65" s="392"/>
      <c r="AA65" s="70"/>
      <c r="AB65" s="392"/>
      <c r="AC65" s="392"/>
      <c r="AD65" s="392"/>
      <c r="AE65" s="392"/>
      <c r="AF65" s="392"/>
      <c r="AG65" s="392"/>
      <c r="AH65" s="392"/>
      <c r="AI65" s="392"/>
      <c r="AJ65" s="392"/>
      <c r="AK65" s="99"/>
      <c r="BG65" s="18"/>
      <c r="BH65" s="18"/>
      <c r="BI65" s="18"/>
      <c r="BJ65" s="18"/>
      <c r="BK65" s="18"/>
      <c r="BL65" s="18"/>
      <c r="BM65" s="18"/>
    </row>
    <row r="78" spans="1:65" ht="14.1" customHeight="1">
      <c r="BG78" s="18"/>
      <c r="BH78" s="18"/>
      <c r="BI78" s="18"/>
      <c r="BJ78" s="18"/>
      <c r="BK78" s="18"/>
      <c r="BL78" s="18"/>
      <c r="BM78" s="18"/>
    </row>
  </sheetData>
  <mergeCells count="31">
    <mergeCell ref="D61:X64"/>
    <mergeCell ref="D13:X15"/>
    <mergeCell ref="D23:X25"/>
    <mergeCell ref="C53:E53"/>
    <mergeCell ref="H53:I53"/>
    <mergeCell ref="C54:E54"/>
    <mergeCell ref="H54:I54"/>
    <mergeCell ref="C55:E55"/>
    <mergeCell ref="J53:K53"/>
    <mergeCell ref="L53:M53"/>
    <mergeCell ref="J54:K54"/>
    <mergeCell ref="J55:K55"/>
    <mergeCell ref="H56:I56"/>
    <mergeCell ref="J56:K56"/>
    <mergeCell ref="D41:X44"/>
    <mergeCell ref="H55:I55"/>
    <mergeCell ref="A1:AK1"/>
    <mergeCell ref="A3:Y3"/>
    <mergeCell ref="Z3:AK3"/>
    <mergeCell ref="J9:K9"/>
    <mergeCell ref="L9:M9"/>
    <mergeCell ref="T9:U9"/>
    <mergeCell ref="AA56:AJ56"/>
    <mergeCell ref="AA55:AJ55"/>
    <mergeCell ref="AA52:AK54"/>
    <mergeCell ref="AM7:BM7"/>
    <mergeCell ref="AM8:BN16"/>
    <mergeCell ref="AA5:AK7"/>
    <mergeCell ref="AA36:AK40"/>
    <mergeCell ref="AA17:AK18"/>
    <mergeCell ref="AA42:AJ48"/>
  </mergeCells>
  <phoneticPr fontId="3"/>
  <printOptions horizontalCentered="1"/>
  <pageMargins left="0.70866141732283472" right="0.31496062992125984" top="0.39370078740157483" bottom="0.39370078740157483" header="0" footer="0"/>
  <pageSetup paperSize="9" scale="98"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8833" r:id="rId4" name="Check Box 1">
              <controlPr defaultSize="0" autoFill="0" autoLine="0" autoPict="0">
                <anchor moveWithCells="1">
                  <from>
                    <xdr:col>16</xdr:col>
                    <xdr:colOff>152400</xdr:colOff>
                    <xdr:row>10</xdr:row>
                    <xdr:rowOff>0</xdr:rowOff>
                  </from>
                  <to>
                    <xdr:col>20</xdr:col>
                    <xdr:colOff>95250</xdr:colOff>
                    <xdr:row>11</xdr:row>
                    <xdr:rowOff>38100</xdr:rowOff>
                  </to>
                </anchor>
              </controlPr>
            </control>
          </mc:Choice>
        </mc:AlternateContent>
        <mc:AlternateContent xmlns:mc="http://schemas.openxmlformats.org/markup-compatibility/2006">
          <mc:Choice Requires="x14">
            <control shapeId="248834" r:id="rId5" name="Check Box 2">
              <controlPr defaultSize="0" autoFill="0" autoLine="0" autoPict="0">
                <anchor moveWithCells="1">
                  <from>
                    <xdr:col>21</xdr:col>
                    <xdr:colOff>19050</xdr:colOff>
                    <xdr:row>10</xdr:row>
                    <xdr:rowOff>0</xdr:rowOff>
                  </from>
                  <to>
                    <xdr:col>24</xdr:col>
                    <xdr:colOff>152400</xdr:colOff>
                    <xdr:row>11</xdr:row>
                    <xdr:rowOff>38100</xdr:rowOff>
                  </to>
                </anchor>
              </controlPr>
            </control>
          </mc:Choice>
        </mc:AlternateContent>
        <mc:AlternateContent xmlns:mc="http://schemas.openxmlformats.org/markup-compatibility/2006">
          <mc:Choice Requires="x14">
            <control shapeId="248835" r:id="rId6" name="Check Box 3">
              <controlPr defaultSize="0" autoFill="0" autoLine="0" autoPict="0">
                <anchor moveWithCells="1">
                  <from>
                    <xdr:col>17</xdr:col>
                    <xdr:colOff>0</xdr:colOff>
                    <xdr:row>17</xdr:row>
                    <xdr:rowOff>0</xdr:rowOff>
                  </from>
                  <to>
                    <xdr:col>20</xdr:col>
                    <xdr:colOff>123825</xdr:colOff>
                    <xdr:row>18</xdr:row>
                    <xdr:rowOff>38100</xdr:rowOff>
                  </to>
                </anchor>
              </controlPr>
            </control>
          </mc:Choice>
        </mc:AlternateContent>
        <mc:AlternateContent xmlns:mc="http://schemas.openxmlformats.org/markup-compatibility/2006">
          <mc:Choice Requires="x14">
            <control shapeId="248836" r:id="rId7" name="Check Box 4">
              <controlPr defaultSize="0" autoFill="0" autoLine="0" autoPict="0">
                <anchor moveWithCells="1">
                  <from>
                    <xdr:col>21</xdr:col>
                    <xdr:colOff>47625</xdr:colOff>
                    <xdr:row>17</xdr:row>
                    <xdr:rowOff>0</xdr:rowOff>
                  </from>
                  <to>
                    <xdr:col>25</xdr:col>
                    <xdr:colOff>0</xdr:colOff>
                    <xdr:row>18</xdr:row>
                    <xdr:rowOff>38100</xdr:rowOff>
                  </to>
                </anchor>
              </controlPr>
            </control>
          </mc:Choice>
        </mc:AlternateContent>
        <mc:AlternateContent xmlns:mc="http://schemas.openxmlformats.org/markup-compatibility/2006">
          <mc:Choice Requires="x14">
            <control shapeId="248837" r:id="rId8" name="Check Box 5">
              <controlPr defaultSize="0" autoFill="0" autoLine="0" autoPict="0">
                <anchor moveWithCells="1">
                  <from>
                    <xdr:col>17</xdr:col>
                    <xdr:colOff>0</xdr:colOff>
                    <xdr:row>20</xdr:row>
                    <xdr:rowOff>0</xdr:rowOff>
                  </from>
                  <to>
                    <xdr:col>20</xdr:col>
                    <xdr:colOff>123825</xdr:colOff>
                    <xdr:row>21</xdr:row>
                    <xdr:rowOff>38100</xdr:rowOff>
                  </to>
                </anchor>
              </controlPr>
            </control>
          </mc:Choice>
        </mc:AlternateContent>
        <mc:AlternateContent xmlns:mc="http://schemas.openxmlformats.org/markup-compatibility/2006">
          <mc:Choice Requires="x14">
            <control shapeId="248838" r:id="rId9" name="Check Box 6">
              <controlPr defaultSize="0" autoFill="0" autoLine="0" autoPict="0">
                <anchor moveWithCells="1">
                  <from>
                    <xdr:col>21</xdr:col>
                    <xdr:colOff>47625</xdr:colOff>
                    <xdr:row>20</xdr:row>
                    <xdr:rowOff>0</xdr:rowOff>
                  </from>
                  <to>
                    <xdr:col>25</xdr:col>
                    <xdr:colOff>0</xdr:colOff>
                    <xdr:row>21</xdr:row>
                    <xdr:rowOff>38100</xdr:rowOff>
                  </to>
                </anchor>
              </controlPr>
            </control>
          </mc:Choice>
        </mc:AlternateContent>
        <mc:AlternateContent xmlns:mc="http://schemas.openxmlformats.org/markup-compatibility/2006">
          <mc:Choice Requires="x14">
            <control shapeId="248839" r:id="rId10" name="Check Box 7">
              <controlPr defaultSize="0" autoFill="0" autoLine="0" autoPict="0">
                <anchor moveWithCells="1">
                  <from>
                    <xdr:col>17</xdr:col>
                    <xdr:colOff>0</xdr:colOff>
                    <xdr:row>6</xdr:row>
                    <xdr:rowOff>0</xdr:rowOff>
                  </from>
                  <to>
                    <xdr:col>20</xdr:col>
                    <xdr:colOff>123825</xdr:colOff>
                    <xdr:row>7</xdr:row>
                    <xdr:rowOff>38100</xdr:rowOff>
                  </to>
                </anchor>
              </controlPr>
            </control>
          </mc:Choice>
        </mc:AlternateContent>
        <mc:AlternateContent xmlns:mc="http://schemas.openxmlformats.org/markup-compatibility/2006">
          <mc:Choice Requires="x14">
            <control shapeId="248840" r:id="rId11" name="Check Box 8">
              <controlPr defaultSize="0" autoFill="0" autoLine="0" autoPict="0">
                <anchor moveWithCells="1">
                  <from>
                    <xdr:col>21</xdr:col>
                    <xdr:colOff>47625</xdr:colOff>
                    <xdr:row>6</xdr:row>
                    <xdr:rowOff>0</xdr:rowOff>
                  </from>
                  <to>
                    <xdr:col>25</xdr:col>
                    <xdr:colOff>0</xdr:colOff>
                    <xdr:row>7</xdr:row>
                    <xdr:rowOff>38100</xdr:rowOff>
                  </to>
                </anchor>
              </controlPr>
            </control>
          </mc:Choice>
        </mc:AlternateContent>
        <mc:AlternateContent xmlns:mc="http://schemas.openxmlformats.org/markup-compatibility/2006">
          <mc:Choice Requires="x14">
            <control shapeId="248841" r:id="rId12" name="Check Box 9">
              <controlPr defaultSize="0" autoFill="0" autoLine="0" autoPict="0">
                <anchor moveWithCells="1">
                  <from>
                    <xdr:col>17</xdr:col>
                    <xdr:colOff>0</xdr:colOff>
                    <xdr:row>25</xdr:row>
                    <xdr:rowOff>152400</xdr:rowOff>
                  </from>
                  <to>
                    <xdr:col>20</xdr:col>
                    <xdr:colOff>123825</xdr:colOff>
                    <xdr:row>27</xdr:row>
                    <xdr:rowOff>19050</xdr:rowOff>
                  </to>
                </anchor>
              </controlPr>
            </control>
          </mc:Choice>
        </mc:AlternateContent>
        <mc:AlternateContent xmlns:mc="http://schemas.openxmlformats.org/markup-compatibility/2006">
          <mc:Choice Requires="x14">
            <control shapeId="248842" r:id="rId13" name="Check Box 10">
              <controlPr defaultSize="0" autoFill="0" autoLine="0" autoPict="0">
                <anchor moveWithCells="1">
                  <from>
                    <xdr:col>21</xdr:col>
                    <xdr:colOff>47625</xdr:colOff>
                    <xdr:row>25</xdr:row>
                    <xdr:rowOff>152400</xdr:rowOff>
                  </from>
                  <to>
                    <xdr:col>25</xdr:col>
                    <xdr:colOff>0</xdr:colOff>
                    <xdr:row>27</xdr:row>
                    <xdr:rowOff>19050</xdr:rowOff>
                  </to>
                </anchor>
              </controlPr>
            </control>
          </mc:Choice>
        </mc:AlternateContent>
        <mc:AlternateContent xmlns:mc="http://schemas.openxmlformats.org/markup-compatibility/2006">
          <mc:Choice Requires="x14">
            <control shapeId="248843" r:id="rId14" name="Check Box 11">
              <controlPr defaultSize="0" autoFill="0" autoLine="0" autoPict="0">
                <anchor moveWithCells="1">
                  <from>
                    <xdr:col>17</xdr:col>
                    <xdr:colOff>28575</xdr:colOff>
                    <xdr:row>37</xdr:row>
                    <xdr:rowOff>57150</xdr:rowOff>
                  </from>
                  <to>
                    <xdr:col>20</xdr:col>
                    <xdr:colOff>152400</xdr:colOff>
                    <xdr:row>38</xdr:row>
                    <xdr:rowOff>95250</xdr:rowOff>
                  </to>
                </anchor>
              </controlPr>
            </control>
          </mc:Choice>
        </mc:AlternateContent>
        <mc:AlternateContent xmlns:mc="http://schemas.openxmlformats.org/markup-compatibility/2006">
          <mc:Choice Requires="x14">
            <control shapeId="248844" r:id="rId15" name="Check Box 12">
              <controlPr defaultSize="0" autoFill="0" autoLine="0" autoPict="0">
                <anchor moveWithCells="1">
                  <from>
                    <xdr:col>21</xdr:col>
                    <xdr:colOff>76200</xdr:colOff>
                    <xdr:row>37</xdr:row>
                    <xdr:rowOff>57150</xdr:rowOff>
                  </from>
                  <to>
                    <xdr:col>25</xdr:col>
                    <xdr:colOff>28575</xdr:colOff>
                    <xdr:row>38</xdr:row>
                    <xdr:rowOff>95250</xdr:rowOff>
                  </to>
                </anchor>
              </controlPr>
            </control>
          </mc:Choice>
        </mc:AlternateContent>
        <mc:AlternateContent xmlns:mc="http://schemas.openxmlformats.org/markup-compatibility/2006">
          <mc:Choice Requires="x14">
            <control shapeId="248845" r:id="rId16" name="Check Box 13">
              <controlPr defaultSize="0" autoFill="0" autoLine="0" autoPict="0">
                <anchor moveWithCells="1">
                  <from>
                    <xdr:col>17</xdr:col>
                    <xdr:colOff>0</xdr:colOff>
                    <xdr:row>31</xdr:row>
                    <xdr:rowOff>161925</xdr:rowOff>
                  </from>
                  <to>
                    <xdr:col>20</xdr:col>
                    <xdr:colOff>123825</xdr:colOff>
                    <xdr:row>33</xdr:row>
                    <xdr:rowOff>28575</xdr:rowOff>
                  </to>
                </anchor>
              </controlPr>
            </control>
          </mc:Choice>
        </mc:AlternateContent>
        <mc:AlternateContent xmlns:mc="http://schemas.openxmlformats.org/markup-compatibility/2006">
          <mc:Choice Requires="x14">
            <control shapeId="248846" r:id="rId17" name="Check Box 14">
              <controlPr defaultSize="0" autoFill="0" autoLine="0" autoPict="0">
                <anchor moveWithCells="1">
                  <from>
                    <xdr:col>21</xdr:col>
                    <xdr:colOff>47625</xdr:colOff>
                    <xdr:row>31</xdr:row>
                    <xdr:rowOff>161925</xdr:rowOff>
                  </from>
                  <to>
                    <xdr:col>25</xdr:col>
                    <xdr:colOff>0</xdr:colOff>
                    <xdr:row>33</xdr:row>
                    <xdr:rowOff>28575</xdr:rowOff>
                  </to>
                </anchor>
              </controlPr>
            </control>
          </mc:Choice>
        </mc:AlternateContent>
        <mc:AlternateContent xmlns:mc="http://schemas.openxmlformats.org/markup-compatibility/2006">
          <mc:Choice Requires="x14">
            <control shapeId="248847" r:id="rId18" name="Check Box 15">
              <controlPr defaultSize="0" autoFill="0" autoLine="0" autoPict="0">
                <anchor moveWithCells="1">
                  <from>
                    <xdr:col>17</xdr:col>
                    <xdr:colOff>0</xdr:colOff>
                    <xdr:row>29</xdr:row>
                    <xdr:rowOff>28575</xdr:rowOff>
                  </from>
                  <to>
                    <xdr:col>20</xdr:col>
                    <xdr:colOff>123825</xdr:colOff>
                    <xdr:row>30</xdr:row>
                    <xdr:rowOff>66675</xdr:rowOff>
                  </to>
                </anchor>
              </controlPr>
            </control>
          </mc:Choice>
        </mc:AlternateContent>
        <mc:AlternateContent xmlns:mc="http://schemas.openxmlformats.org/markup-compatibility/2006">
          <mc:Choice Requires="x14">
            <control shapeId="248848" r:id="rId19" name="Check Box 16">
              <controlPr defaultSize="0" autoFill="0" autoLine="0" autoPict="0">
                <anchor moveWithCells="1">
                  <from>
                    <xdr:col>21</xdr:col>
                    <xdr:colOff>47625</xdr:colOff>
                    <xdr:row>29</xdr:row>
                    <xdr:rowOff>28575</xdr:rowOff>
                  </from>
                  <to>
                    <xdr:col>25</xdr:col>
                    <xdr:colOff>0</xdr:colOff>
                    <xdr:row>30</xdr:row>
                    <xdr:rowOff>66675</xdr:rowOff>
                  </to>
                </anchor>
              </controlPr>
            </control>
          </mc:Choice>
        </mc:AlternateContent>
        <mc:AlternateContent xmlns:mc="http://schemas.openxmlformats.org/markup-compatibility/2006">
          <mc:Choice Requires="x14">
            <control shapeId="248849" r:id="rId20" name="Check Box 17">
              <controlPr defaultSize="0" autoFill="0" autoLine="0" autoPict="0">
                <anchor moveWithCells="1">
                  <from>
                    <xdr:col>17</xdr:col>
                    <xdr:colOff>0</xdr:colOff>
                    <xdr:row>49</xdr:row>
                    <xdr:rowOff>19050</xdr:rowOff>
                  </from>
                  <to>
                    <xdr:col>20</xdr:col>
                    <xdr:colOff>123825</xdr:colOff>
                    <xdr:row>50</xdr:row>
                    <xdr:rowOff>57150</xdr:rowOff>
                  </to>
                </anchor>
              </controlPr>
            </control>
          </mc:Choice>
        </mc:AlternateContent>
        <mc:AlternateContent xmlns:mc="http://schemas.openxmlformats.org/markup-compatibility/2006">
          <mc:Choice Requires="x14">
            <control shapeId="248850" r:id="rId21" name="Check Box 18">
              <controlPr defaultSize="0" autoFill="0" autoLine="0" autoPict="0">
                <anchor moveWithCells="1">
                  <from>
                    <xdr:col>21</xdr:col>
                    <xdr:colOff>47625</xdr:colOff>
                    <xdr:row>49</xdr:row>
                    <xdr:rowOff>19050</xdr:rowOff>
                  </from>
                  <to>
                    <xdr:col>25</xdr:col>
                    <xdr:colOff>0</xdr:colOff>
                    <xdr:row>50</xdr:row>
                    <xdr:rowOff>57150</xdr:rowOff>
                  </to>
                </anchor>
              </controlPr>
            </control>
          </mc:Choice>
        </mc:AlternateContent>
        <mc:AlternateContent xmlns:mc="http://schemas.openxmlformats.org/markup-compatibility/2006">
          <mc:Choice Requires="x14">
            <control shapeId="248851" r:id="rId22" name="Check Box 19">
              <controlPr defaultSize="0" autoFill="0" autoLine="0" autoPict="0">
                <anchor moveWithCells="1">
                  <from>
                    <xdr:col>17</xdr:col>
                    <xdr:colOff>0</xdr:colOff>
                    <xdr:row>57</xdr:row>
                    <xdr:rowOff>0</xdr:rowOff>
                  </from>
                  <to>
                    <xdr:col>20</xdr:col>
                    <xdr:colOff>123825</xdr:colOff>
                    <xdr:row>58</xdr:row>
                    <xdr:rowOff>28575</xdr:rowOff>
                  </to>
                </anchor>
              </controlPr>
            </control>
          </mc:Choice>
        </mc:AlternateContent>
        <mc:AlternateContent xmlns:mc="http://schemas.openxmlformats.org/markup-compatibility/2006">
          <mc:Choice Requires="x14">
            <control shapeId="248852" r:id="rId23" name="Check Box 20">
              <controlPr defaultSize="0" autoFill="0" autoLine="0" autoPict="0">
                <anchor moveWithCells="1">
                  <from>
                    <xdr:col>20</xdr:col>
                    <xdr:colOff>114300</xdr:colOff>
                    <xdr:row>57</xdr:row>
                    <xdr:rowOff>0</xdr:rowOff>
                  </from>
                  <to>
                    <xdr:col>23</xdr:col>
                    <xdr:colOff>28575</xdr:colOff>
                    <xdr:row>58</xdr:row>
                    <xdr:rowOff>28575</xdr:rowOff>
                  </to>
                </anchor>
              </controlPr>
            </control>
          </mc:Choice>
        </mc:AlternateContent>
        <mc:AlternateContent xmlns:mc="http://schemas.openxmlformats.org/markup-compatibility/2006">
          <mc:Choice Requires="x14">
            <control shapeId="248865" r:id="rId24" name="Check Box 33">
              <controlPr defaultSize="0" autoFill="0" autoLine="0" autoPict="0">
                <anchor moveWithCells="1">
                  <from>
                    <xdr:col>11</xdr:col>
                    <xdr:colOff>114300</xdr:colOff>
                    <xdr:row>53</xdr:row>
                    <xdr:rowOff>0</xdr:rowOff>
                  </from>
                  <to>
                    <xdr:col>12</xdr:col>
                    <xdr:colOff>152400</xdr:colOff>
                    <xdr:row>54</xdr:row>
                    <xdr:rowOff>19050</xdr:rowOff>
                  </to>
                </anchor>
              </controlPr>
            </control>
          </mc:Choice>
        </mc:AlternateContent>
        <mc:AlternateContent xmlns:mc="http://schemas.openxmlformats.org/markup-compatibility/2006">
          <mc:Choice Requires="x14">
            <control shapeId="248866" r:id="rId25" name="Check Box 34">
              <controlPr defaultSize="0" autoFill="0" autoLine="0" autoPict="0">
                <anchor moveWithCells="1">
                  <from>
                    <xdr:col>11</xdr:col>
                    <xdr:colOff>114300</xdr:colOff>
                    <xdr:row>54</xdr:row>
                    <xdr:rowOff>19050</xdr:rowOff>
                  </from>
                  <to>
                    <xdr:col>12</xdr:col>
                    <xdr:colOff>152400</xdr:colOff>
                    <xdr:row>55</xdr:row>
                    <xdr:rowOff>38100</xdr:rowOff>
                  </to>
                </anchor>
              </controlPr>
            </control>
          </mc:Choice>
        </mc:AlternateContent>
        <mc:AlternateContent xmlns:mc="http://schemas.openxmlformats.org/markup-compatibility/2006">
          <mc:Choice Requires="x14">
            <control shapeId="248867" r:id="rId26" name="Check Box 35">
              <controlPr defaultSize="0" autoFill="0" autoLine="0" autoPict="0">
                <anchor moveWithCells="1">
                  <from>
                    <xdr:col>11</xdr:col>
                    <xdr:colOff>114300</xdr:colOff>
                    <xdr:row>55</xdr:row>
                    <xdr:rowOff>19050</xdr:rowOff>
                  </from>
                  <to>
                    <xdr:col>12</xdr:col>
                    <xdr:colOff>152400</xdr:colOff>
                    <xdr:row>56</xdr:row>
                    <xdr:rowOff>38100</xdr:rowOff>
                  </to>
                </anchor>
              </controlPr>
            </control>
          </mc:Choice>
        </mc:AlternateContent>
        <mc:AlternateContent xmlns:mc="http://schemas.openxmlformats.org/markup-compatibility/2006">
          <mc:Choice Requires="x14">
            <control shapeId="248868" r:id="rId27" name="Check Box 36">
              <controlPr defaultSize="0" autoFill="0" autoLine="0" autoPict="0">
                <anchor moveWithCells="1">
                  <from>
                    <xdr:col>17</xdr:col>
                    <xdr:colOff>9525</xdr:colOff>
                    <xdr:row>33</xdr:row>
                    <xdr:rowOff>133350</xdr:rowOff>
                  </from>
                  <to>
                    <xdr:col>20</xdr:col>
                    <xdr:colOff>133350</xdr:colOff>
                    <xdr:row>35</xdr:row>
                    <xdr:rowOff>0</xdr:rowOff>
                  </to>
                </anchor>
              </controlPr>
            </control>
          </mc:Choice>
        </mc:AlternateContent>
        <mc:AlternateContent xmlns:mc="http://schemas.openxmlformats.org/markup-compatibility/2006">
          <mc:Choice Requires="x14">
            <control shapeId="248869" r:id="rId28" name="Check Box 37">
              <controlPr defaultSize="0" autoFill="0" autoLine="0" autoPict="0">
                <anchor moveWithCells="1">
                  <from>
                    <xdr:col>21</xdr:col>
                    <xdr:colOff>57150</xdr:colOff>
                    <xdr:row>33</xdr:row>
                    <xdr:rowOff>133350</xdr:rowOff>
                  </from>
                  <to>
                    <xdr:col>25</xdr:col>
                    <xdr:colOff>9525</xdr:colOff>
                    <xdr:row>35</xdr:row>
                    <xdr:rowOff>0</xdr:rowOff>
                  </to>
                </anchor>
              </controlPr>
            </control>
          </mc:Choice>
        </mc:AlternateContent>
        <mc:AlternateContent xmlns:mc="http://schemas.openxmlformats.org/markup-compatibility/2006">
          <mc:Choice Requires="x14">
            <control shapeId="248870" r:id="rId29" name="Check Box 38">
              <controlPr defaultSize="0" autoFill="0" autoLine="0" autoPict="0">
                <anchor moveWithCells="1">
                  <from>
                    <xdr:col>17</xdr:col>
                    <xdr:colOff>9525</xdr:colOff>
                    <xdr:row>45</xdr:row>
                    <xdr:rowOff>28575</xdr:rowOff>
                  </from>
                  <to>
                    <xdr:col>20</xdr:col>
                    <xdr:colOff>133350</xdr:colOff>
                    <xdr:row>46</xdr:row>
                    <xdr:rowOff>66675</xdr:rowOff>
                  </to>
                </anchor>
              </controlPr>
            </control>
          </mc:Choice>
        </mc:AlternateContent>
        <mc:AlternateContent xmlns:mc="http://schemas.openxmlformats.org/markup-compatibility/2006">
          <mc:Choice Requires="x14">
            <control shapeId="248871" r:id="rId30" name="Check Box 39">
              <controlPr defaultSize="0" autoFill="0" autoLine="0" autoPict="0">
                <anchor moveWithCells="1">
                  <from>
                    <xdr:col>21</xdr:col>
                    <xdr:colOff>57150</xdr:colOff>
                    <xdr:row>45</xdr:row>
                    <xdr:rowOff>28575</xdr:rowOff>
                  </from>
                  <to>
                    <xdr:col>25</xdr:col>
                    <xdr:colOff>9525</xdr:colOff>
                    <xdr:row>46</xdr:row>
                    <xdr:rowOff>66675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M150"/>
  <sheetViews>
    <sheetView showGridLines="0" zoomScaleNormal="100" zoomScaleSheetLayoutView="110" workbookViewId="0">
      <selection activeCell="U4" sqref="U4"/>
    </sheetView>
  </sheetViews>
  <sheetFormatPr defaultColWidth="8" defaultRowHeight="12"/>
  <cols>
    <col min="1" max="1" width="1.5" style="191" customWidth="1"/>
    <col min="2" max="43" width="2.125" style="191" customWidth="1"/>
    <col min="44" max="44" width="1.5" style="191" customWidth="1"/>
    <col min="45" max="81" width="2.375" style="191" customWidth="1"/>
    <col min="82" max="16384" width="8" style="191"/>
  </cols>
  <sheetData>
    <row r="1" spans="1:59" ht="14.1" customHeight="1">
      <c r="A1" s="3048" t="s">
        <v>963</v>
      </c>
      <c r="B1" s="3049"/>
      <c r="C1" s="3049"/>
      <c r="D1" s="3049"/>
      <c r="E1" s="3049"/>
      <c r="F1" s="3049"/>
      <c r="G1" s="3049"/>
      <c r="H1" s="3049"/>
      <c r="I1" s="3049"/>
      <c r="J1" s="3049"/>
      <c r="K1" s="3049"/>
      <c r="L1" s="3049"/>
      <c r="M1" s="3049"/>
      <c r="N1" s="3049"/>
      <c r="O1" s="3049"/>
      <c r="P1" s="3049"/>
      <c r="Q1" s="3049"/>
      <c r="R1" s="3049"/>
      <c r="S1" s="3049"/>
      <c r="T1" s="3049"/>
      <c r="U1" s="3049"/>
      <c r="V1" s="3049"/>
      <c r="W1" s="3049"/>
      <c r="X1" s="3049"/>
      <c r="Y1" s="3049"/>
      <c r="Z1" s="3049"/>
      <c r="AA1" s="3049"/>
      <c r="AB1" s="3049"/>
      <c r="AC1" s="3049"/>
      <c r="AD1" s="3049"/>
      <c r="AE1" s="3049"/>
      <c r="AF1" s="3049"/>
      <c r="AG1" s="3049"/>
      <c r="AH1" s="3049"/>
      <c r="AI1" s="3049"/>
      <c r="AJ1" s="3049"/>
      <c r="AK1" s="3049"/>
      <c r="AL1" s="3049"/>
      <c r="AM1" s="3049"/>
      <c r="AN1" s="3049"/>
      <c r="AO1" s="3049"/>
      <c r="AP1" s="3049"/>
      <c r="AQ1" s="3049"/>
    </row>
    <row r="2" spans="1:59" ht="5.0999999999999996" customHeight="1" thickBot="1"/>
    <row r="3" spans="1:59" ht="14.1" customHeight="1">
      <c r="A3" s="3050" t="s">
        <v>218</v>
      </c>
      <c r="B3" s="3051"/>
      <c r="C3" s="3051"/>
      <c r="D3" s="3051"/>
      <c r="E3" s="3051"/>
      <c r="F3" s="3051"/>
      <c r="G3" s="3051"/>
      <c r="H3" s="3051"/>
      <c r="I3" s="3051"/>
      <c r="J3" s="3051"/>
      <c r="K3" s="3051"/>
      <c r="L3" s="3051"/>
      <c r="M3" s="3051"/>
      <c r="N3" s="3051"/>
      <c r="O3" s="3051"/>
      <c r="P3" s="3051"/>
      <c r="Q3" s="3051"/>
      <c r="R3" s="3051"/>
      <c r="S3" s="3051"/>
      <c r="T3" s="3051"/>
      <c r="U3" s="3051"/>
      <c r="V3" s="3051"/>
      <c r="W3" s="3051"/>
      <c r="X3" s="3051"/>
      <c r="Y3" s="3051"/>
      <c r="Z3" s="3051"/>
      <c r="AA3" s="3051"/>
      <c r="AB3" s="3051"/>
      <c r="AC3" s="3051"/>
      <c r="AD3" s="676"/>
      <c r="AE3" s="3051" t="s">
        <v>5</v>
      </c>
      <c r="AF3" s="3051"/>
      <c r="AG3" s="3051"/>
      <c r="AH3" s="3051"/>
      <c r="AI3" s="3051"/>
      <c r="AJ3" s="3051"/>
      <c r="AK3" s="3051"/>
      <c r="AL3" s="3051"/>
      <c r="AM3" s="3051"/>
      <c r="AN3" s="3051"/>
      <c r="AO3" s="3051"/>
      <c r="AP3" s="3051"/>
      <c r="AQ3" s="3052"/>
    </row>
    <row r="4" spans="1:59" ht="13.5" customHeight="1">
      <c r="A4" s="204" t="s">
        <v>1202</v>
      </c>
      <c r="B4" s="205"/>
      <c r="C4" s="726"/>
      <c r="D4" s="711"/>
      <c r="E4" s="726"/>
      <c r="F4" s="726"/>
      <c r="G4" s="726"/>
      <c r="H4" s="726"/>
      <c r="I4" s="726"/>
      <c r="J4" s="726"/>
      <c r="K4" s="726"/>
      <c r="L4" s="726"/>
      <c r="M4" s="726"/>
      <c r="N4" s="726"/>
      <c r="O4" s="726"/>
      <c r="P4" s="726"/>
      <c r="Q4" s="726"/>
      <c r="R4" s="726"/>
      <c r="S4" s="726"/>
      <c r="T4" s="726"/>
      <c r="U4" s="726"/>
      <c r="V4" s="5"/>
      <c r="W4" s="726"/>
      <c r="X4" s="726"/>
      <c r="Y4" s="726"/>
      <c r="Z4" s="5"/>
      <c r="AA4" s="726"/>
      <c r="AB4" s="726"/>
      <c r="AC4" s="726"/>
      <c r="AD4" s="711"/>
      <c r="AE4" s="206"/>
      <c r="AF4" s="726"/>
      <c r="AG4" s="726"/>
      <c r="AH4" s="726"/>
      <c r="AI4" s="726"/>
      <c r="AJ4" s="726"/>
      <c r="AK4" s="726"/>
      <c r="AL4" s="726"/>
      <c r="AM4" s="726"/>
      <c r="AN4" s="726"/>
      <c r="AO4" s="726"/>
      <c r="AP4" s="726"/>
      <c r="AQ4" s="207"/>
      <c r="AT4" s="43"/>
      <c r="AU4" s="43"/>
      <c r="AV4" s="43"/>
      <c r="AW4" s="43"/>
      <c r="AX4" s="43"/>
      <c r="AY4" s="43"/>
      <c r="AZ4" s="43"/>
      <c r="BA4" s="43"/>
      <c r="BB4" s="43"/>
      <c r="BC4" s="43"/>
      <c r="BD4" s="43"/>
      <c r="BE4" s="43"/>
      <c r="BF4" s="43"/>
      <c r="BG4" s="43"/>
    </row>
    <row r="5" spans="1:59" ht="6.95" customHeight="1">
      <c r="A5" s="208"/>
      <c r="B5" s="726"/>
      <c r="C5" s="726"/>
      <c r="D5" s="726"/>
      <c r="E5" s="726"/>
      <c r="F5" s="726"/>
      <c r="G5" s="726"/>
      <c r="H5" s="726"/>
      <c r="I5" s="726"/>
      <c r="J5" s="726"/>
      <c r="K5" s="726"/>
      <c r="L5" s="726"/>
      <c r="M5" s="726"/>
      <c r="N5" s="726"/>
      <c r="O5" s="726"/>
      <c r="P5" s="726"/>
      <c r="Q5" s="726"/>
      <c r="R5" s="726"/>
      <c r="S5" s="726"/>
      <c r="T5" s="726"/>
      <c r="U5" s="726"/>
      <c r="V5" s="5"/>
      <c r="W5" s="726"/>
      <c r="X5" s="726"/>
      <c r="Y5" s="726"/>
      <c r="Z5" s="5"/>
      <c r="AA5" s="711"/>
      <c r="AB5" s="711"/>
      <c r="AC5" s="711"/>
      <c r="AD5" s="711"/>
      <c r="AE5" s="210"/>
      <c r="AF5" s="711"/>
      <c r="AG5" s="711"/>
      <c r="AH5" s="711"/>
      <c r="AI5" s="711"/>
      <c r="AJ5" s="711"/>
      <c r="AK5" s="711"/>
      <c r="AL5" s="711"/>
      <c r="AM5" s="711"/>
      <c r="AN5" s="711"/>
      <c r="AO5" s="711"/>
      <c r="AP5" s="711"/>
      <c r="AQ5" s="207"/>
      <c r="AT5" s="43"/>
      <c r="AU5" s="43"/>
      <c r="AV5" s="43"/>
      <c r="AW5" s="43"/>
      <c r="AX5" s="43"/>
      <c r="AY5" s="43"/>
      <c r="AZ5" s="43"/>
      <c r="BA5" s="43"/>
      <c r="BB5" s="43"/>
      <c r="BC5" s="43"/>
      <c r="BD5" s="43"/>
      <c r="BE5" s="43"/>
      <c r="BF5" s="43"/>
      <c r="BG5" s="43"/>
    </row>
    <row r="6" spans="1:59" ht="13.5" customHeight="1">
      <c r="A6" s="208"/>
      <c r="B6" s="726" t="s">
        <v>815</v>
      </c>
      <c r="C6" s="711"/>
      <c r="D6" s="726"/>
      <c r="E6" s="726"/>
      <c r="F6" s="705"/>
      <c r="G6" s="705"/>
      <c r="H6" s="705"/>
      <c r="I6" s="705"/>
      <c r="J6" s="705"/>
      <c r="K6" s="705"/>
      <c r="L6" s="705"/>
      <c r="M6" s="705"/>
      <c r="N6" s="705"/>
      <c r="O6" s="705"/>
      <c r="P6" s="705"/>
      <c r="Q6" s="705"/>
      <c r="R6" s="705"/>
      <c r="S6" s="705"/>
      <c r="T6" s="705"/>
      <c r="U6" s="705"/>
      <c r="V6" s="705"/>
      <c r="W6" s="705"/>
      <c r="X6" s="711"/>
      <c r="Y6" s="711"/>
      <c r="Z6" s="711"/>
      <c r="AA6" s="726"/>
      <c r="AB6" s="507" t="s">
        <v>1899</v>
      </c>
      <c r="AC6" s="2790"/>
      <c r="AD6" s="2790"/>
      <c r="AE6" s="711" t="s">
        <v>42</v>
      </c>
      <c r="AF6" s="3053"/>
      <c r="AG6" s="3053"/>
      <c r="AH6" s="705" t="s">
        <v>47</v>
      </c>
      <c r="AI6" s="3053">
        <v>1</v>
      </c>
      <c r="AJ6" s="3053"/>
      <c r="AK6" s="726" t="s">
        <v>206</v>
      </c>
      <c r="AL6" s="726"/>
      <c r="AM6" s="726"/>
      <c r="AN6" s="711"/>
      <c r="AO6" s="711"/>
      <c r="AP6" s="711"/>
      <c r="AQ6" s="207"/>
    </row>
    <row r="7" spans="1:59" ht="13.5" customHeight="1">
      <c r="A7" s="208"/>
      <c r="B7" s="2781"/>
      <c r="C7" s="2788"/>
      <c r="D7" s="2781" t="s">
        <v>1203</v>
      </c>
      <c r="E7" s="2787"/>
      <c r="F7" s="2787"/>
      <c r="G7" s="2788"/>
      <c r="H7" s="2781" t="s">
        <v>475</v>
      </c>
      <c r="I7" s="2787"/>
      <c r="J7" s="2788"/>
      <c r="K7" s="2781" t="s">
        <v>771</v>
      </c>
      <c r="L7" s="2787"/>
      <c r="M7" s="2787"/>
      <c r="N7" s="2788"/>
      <c r="O7" s="3063" t="s">
        <v>770</v>
      </c>
      <c r="P7" s="3064"/>
      <c r="Q7" s="3044"/>
      <c r="R7" s="2781" t="s">
        <v>772</v>
      </c>
      <c r="S7" s="2787"/>
      <c r="T7" s="2787"/>
      <c r="U7" s="2788"/>
      <c r="V7" s="2781" t="s">
        <v>1204</v>
      </c>
      <c r="W7" s="2787"/>
      <c r="X7" s="2788"/>
      <c r="Y7" s="2781" t="s">
        <v>1205</v>
      </c>
      <c r="Z7" s="2787"/>
      <c r="AA7" s="2787"/>
      <c r="AB7" s="2781" t="s">
        <v>219</v>
      </c>
      <c r="AC7" s="2787"/>
      <c r="AD7" s="2788"/>
      <c r="AE7" s="2781" t="s">
        <v>708</v>
      </c>
      <c r="AF7" s="2787"/>
      <c r="AG7" s="2787"/>
      <c r="AH7" s="2787"/>
      <c r="AI7" s="2787"/>
      <c r="AJ7" s="2787"/>
      <c r="AK7" s="2787"/>
      <c r="AL7" s="2787"/>
      <c r="AM7" s="2788"/>
      <c r="AN7" s="711"/>
      <c r="AO7" s="711"/>
      <c r="AP7" s="711"/>
      <c r="AQ7" s="211"/>
    </row>
    <row r="8" spans="1:59" ht="13.5" customHeight="1" thickBot="1">
      <c r="A8" s="208"/>
      <c r="B8" s="2789"/>
      <c r="C8" s="2791"/>
      <c r="D8" s="2789"/>
      <c r="E8" s="2790"/>
      <c r="F8" s="2790"/>
      <c r="G8" s="2791"/>
      <c r="H8" s="2789"/>
      <c r="I8" s="2790"/>
      <c r="J8" s="2791"/>
      <c r="K8" s="2789"/>
      <c r="L8" s="2790"/>
      <c r="M8" s="2790"/>
      <c r="N8" s="2791"/>
      <c r="O8" s="2956"/>
      <c r="P8" s="2957"/>
      <c r="Q8" s="3065"/>
      <c r="R8" s="2789"/>
      <c r="S8" s="2790"/>
      <c r="T8" s="2790"/>
      <c r="U8" s="2791"/>
      <c r="V8" s="2789"/>
      <c r="W8" s="2790"/>
      <c r="X8" s="2791"/>
      <c r="Y8" s="2789"/>
      <c r="Z8" s="2790"/>
      <c r="AA8" s="2790"/>
      <c r="AB8" s="2789"/>
      <c r="AC8" s="2790"/>
      <c r="AD8" s="2791"/>
      <c r="AE8" s="2789"/>
      <c r="AF8" s="2790"/>
      <c r="AG8" s="2790"/>
      <c r="AH8" s="2790"/>
      <c r="AI8" s="2790"/>
      <c r="AJ8" s="2790"/>
      <c r="AK8" s="2790"/>
      <c r="AL8" s="2790"/>
      <c r="AM8" s="2791"/>
      <c r="AN8" s="711"/>
      <c r="AO8" s="711"/>
      <c r="AP8" s="711"/>
      <c r="AQ8" s="211"/>
    </row>
    <row r="9" spans="1:59" ht="13.5" customHeight="1">
      <c r="A9" s="208"/>
      <c r="B9" s="2949" t="s">
        <v>769</v>
      </c>
      <c r="C9" s="3027"/>
      <c r="D9" s="3032" t="s">
        <v>173</v>
      </c>
      <c r="E9" s="3033"/>
      <c r="F9" s="3033"/>
      <c r="G9" s="3034"/>
      <c r="H9" s="3054"/>
      <c r="I9" s="3055"/>
      <c r="J9" s="3056"/>
      <c r="K9" s="3054"/>
      <c r="L9" s="3055"/>
      <c r="M9" s="3055"/>
      <c r="N9" s="3056"/>
      <c r="O9" s="3054"/>
      <c r="P9" s="3055"/>
      <c r="Q9" s="3056"/>
      <c r="R9" s="3054"/>
      <c r="S9" s="3055"/>
      <c r="T9" s="3055"/>
      <c r="U9" s="3056"/>
      <c r="V9" s="3054"/>
      <c r="W9" s="3055"/>
      <c r="X9" s="3056"/>
      <c r="Y9" s="3054"/>
      <c r="Z9" s="3055"/>
      <c r="AA9" s="3056"/>
      <c r="AB9" s="2941">
        <f>SUM(R9:AA10)</f>
        <v>0</v>
      </c>
      <c r="AC9" s="2942"/>
      <c r="AD9" s="2943"/>
      <c r="AE9" s="3057" t="s">
        <v>704</v>
      </c>
      <c r="AF9" s="3058"/>
      <c r="AG9" s="3058"/>
      <c r="AH9" s="3058"/>
      <c r="AI9" s="3059"/>
      <c r="AJ9" s="3060" t="str">
        <f>IF(ISERROR(AB9/AB11*100),"",AB9/AB11*100)</f>
        <v/>
      </c>
      <c r="AK9" s="3061"/>
      <c r="AL9" s="3061"/>
      <c r="AM9" s="3062"/>
      <c r="AN9" s="711"/>
      <c r="AO9" s="711"/>
      <c r="AP9" s="711"/>
      <c r="AQ9" s="211"/>
    </row>
    <row r="10" spans="1:59" ht="13.5" customHeight="1">
      <c r="A10" s="208"/>
      <c r="B10" s="3028"/>
      <c r="C10" s="3029"/>
      <c r="D10" s="3001"/>
      <c r="E10" s="3002"/>
      <c r="F10" s="3002"/>
      <c r="G10" s="3003"/>
      <c r="H10" s="3013"/>
      <c r="I10" s="3014"/>
      <c r="J10" s="3015"/>
      <c r="K10" s="3013"/>
      <c r="L10" s="3014"/>
      <c r="M10" s="3014"/>
      <c r="N10" s="3015"/>
      <c r="O10" s="3013"/>
      <c r="P10" s="3014"/>
      <c r="Q10" s="3015"/>
      <c r="R10" s="3013"/>
      <c r="S10" s="3014"/>
      <c r="T10" s="3014"/>
      <c r="U10" s="3015"/>
      <c r="V10" s="3013"/>
      <c r="W10" s="3014"/>
      <c r="X10" s="3015"/>
      <c r="Y10" s="3013"/>
      <c r="Z10" s="3014"/>
      <c r="AA10" s="3015"/>
      <c r="AB10" s="2944"/>
      <c r="AC10" s="2945"/>
      <c r="AD10" s="2946"/>
      <c r="AE10" s="2977" t="s">
        <v>705</v>
      </c>
      <c r="AF10" s="2810"/>
      <c r="AG10" s="2810"/>
      <c r="AH10" s="2810"/>
      <c r="AI10" s="2978"/>
      <c r="AJ10" s="2979" t="str">
        <f>IF(ISERROR(AB9/AB12*100),"",AB9/AB12*100)</f>
        <v/>
      </c>
      <c r="AK10" s="2980"/>
      <c r="AL10" s="2980"/>
      <c r="AM10" s="2981"/>
      <c r="AN10" s="711"/>
      <c r="AO10" s="711"/>
      <c r="AP10" s="711"/>
      <c r="AQ10" s="211"/>
    </row>
    <row r="11" spans="1:59" ht="13.5" customHeight="1">
      <c r="A11" s="208"/>
      <c r="B11" s="3028"/>
      <c r="C11" s="3029"/>
      <c r="D11" s="3016" t="s">
        <v>210</v>
      </c>
      <c r="E11" s="3017"/>
      <c r="F11" s="3017"/>
      <c r="G11" s="3018"/>
      <c r="H11" s="3016"/>
      <c r="I11" s="3017"/>
      <c r="J11" s="3018"/>
      <c r="K11" s="3016"/>
      <c r="L11" s="3017"/>
      <c r="M11" s="3017"/>
      <c r="N11" s="3017"/>
      <c r="O11" s="3017"/>
      <c r="P11" s="3017"/>
      <c r="Q11" s="3018"/>
      <c r="R11" s="3016"/>
      <c r="S11" s="3017"/>
      <c r="T11" s="3017"/>
      <c r="U11" s="3017"/>
      <c r="V11" s="3025"/>
      <c r="W11" s="3025"/>
      <c r="X11" s="3025"/>
      <c r="Y11" s="3025"/>
      <c r="Z11" s="3025"/>
      <c r="AA11" s="3026"/>
      <c r="AB11" s="2983">
        <f>SUM(R11:AA11)</f>
        <v>0</v>
      </c>
      <c r="AC11" s="2984"/>
      <c r="AD11" s="2985"/>
      <c r="AE11" s="3039"/>
      <c r="AF11" s="3040"/>
      <c r="AG11" s="3040"/>
      <c r="AH11" s="3040"/>
      <c r="AI11" s="714"/>
      <c r="AJ11" s="3035"/>
      <c r="AK11" s="3035"/>
      <c r="AL11" s="3035"/>
      <c r="AM11" s="3036"/>
      <c r="AN11" s="711"/>
      <c r="AO11" s="711"/>
      <c r="AP11" s="711"/>
      <c r="AQ11" s="211"/>
    </row>
    <row r="12" spans="1:59" ht="13.5" customHeight="1" thickBot="1">
      <c r="A12" s="208"/>
      <c r="B12" s="3030"/>
      <c r="C12" s="3031"/>
      <c r="D12" s="2986" t="s">
        <v>211</v>
      </c>
      <c r="E12" s="2987"/>
      <c r="F12" s="2987"/>
      <c r="G12" s="2988"/>
      <c r="H12" s="2986"/>
      <c r="I12" s="2987"/>
      <c r="J12" s="2988"/>
      <c r="K12" s="2986"/>
      <c r="L12" s="2987"/>
      <c r="M12" s="2987"/>
      <c r="N12" s="2988"/>
      <c r="O12" s="2986"/>
      <c r="P12" s="2987"/>
      <c r="Q12" s="2988"/>
      <c r="R12" s="2986"/>
      <c r="S12" s="2987"/>
      <c r="T12" s="2987"/>
      <c r="U12" s="2988"/>
      <c r="V12" s="2986"/>
      <c r="W12" s="2987"/>
      <c r="X12" s="2988"/>
      <c r="Y12" s="2986"/>
      <c r="Z12" s="2987"/>
      <c r="AA12" s="2988"/>
      <c r="AB12" s="3022">
        <f>SUM(R12:AA12)</f>
        <v>0</v>
      </c>
      <c r="AC12" s="3023"/>
      <c r="AD12" s="3024"/>
      <c r="AE12" s="3041"/>
      <c r="AF12" s="3042"/>
      <c r="AG12" s="3042"/>
      <c r="AH12" s="3042"/>
      <c r="AI12" s="433"/>
      <c r="AJ12" s="3037"/>
      <c r="AK12" s="3037"/>
      <c r="AL12" s="3037"/>
      <c r="AM12" s="3038"/>
      <c r="AN12" s="711"/>
      <c r="AO12" s="711"/>
      <c r="AP12" s="711"/>
      <c r="AQ12" s="211"/>
      <c r="BB12" s="2982"/>
      <c r="BC12" s="2982"/>
    </row>
    <row r="13" spans="1:59" ht="13.5" customHeight="1">
      <c r="A13" s="212"/>
      <c r="B13" s="3043" t="s">
        <v>1068</v>
      </c>
      <c r="C13" s="3044"/>
      <c r="D13" s="2998" t="s">
        <v>173</v>
      </c>
      <c r="E13" s="2999"/>
      <c r="F13" s="2999"/>
      <c r="G13" s="3000"/>
      <c r="H13" s="3004">
        <v>0</v>
      </c>
      <c r="I13" s="3005"/>
      <c r="J13" s="3006"/>
      <c r="K13" s="3045"/>
      <c r="L13" s="3046"/>
      <c r="M13" s="3046"/>
      <c r="N13" s="3047"/>
      <c r="O13" s="3004"/>
      <c r="P13" s="3005"/>
      <c r="Q13" s="3006"/>
      <c r="R13" s="3010"/>
      <c r="S13" s="3011"/>
      <c r="T13" s="3011"/>
      <c r="U13" s="3012"/>
      <c r="V13" s="3010"/>
      <c r="W13" s="3011"/>
      <c r="X13" s="3012"/>
      <c r="Y13" s="3010"/>
      <c r="Z13" s="3011"/>
      <c r="AA13" s="3012"/>
      <c r="AB13" s="2941">
        <f>SUM(H13:AA14)</f>
        <v>0</v>
      </c>
      <c r="AC13" s="2942"/>
      <c r="AD13" s="2943"/>
      <c r="AE13" s="2992" t="s">
        <v>704</v>
      </c>
      <c r="AF13" s="2993"/>
      <c r="AG13" s="2993"/>
      <c r="AH13" s="2993"/>
      <c r="AI13" s="2994"/>
      <c r="AJ13" s="2995" t="str">
        <f>IF(ISERROR(AB13/AB15*100),"",AB13/AB15*100)</f>
        <v/>
      </c>
      <c r="AK13" s="2996"/>
      <c r="AL13" s="2996"/>
      <c r="AM13" s="2997"/>
      <c r="AN13" s="711"/>
      <c r="AO13" s="711"/>
      <c r="AP13" s="711"/>
      <c r="AQ13" s="211"/>
      <c r="AR13" s="212"/>
      <c r="AU13" s="2982"/>
      <c r="AV13" s="2982"/>
      <c r="AW13" s="2982"/>
      <c r="AX13" s="2982"/>
    </row>
    <row r="14" spans="1:59" ht="13.5" customHeight="1">
      <c r="A14" s="212"/>
      <c r="B14" s="3028"/>
      <c r="C14" s="3029"/>
      <c r="D14" s="3001"/>
      <c r="E14" s="3002"/>
      <c r="F14" s="3002"/>
      <c r="G14" s="3003"/>
      <c r="H14" s="3007"/>
      <c r="I14" s="3008"/>
      <c r="J14" s="3009"/>
      <c r="K14" s="3007"/>
      <c r="L14" s="3008"/>
      <c r="M14" s="3008"/>
      <c r="N14" s="3009"/>
      <c r="O14" s="3007"/>
      <c r="P14" s="3008"/>
      <c r="Q14" s="3009"/>
      <c r="R14" s="3013"/>
      <c r="S14" s="3014"/>
      <c r="T14" s="3014"/>
      <c r="U14" s="3015"/>
      <c r="V14" s="3013"/>
      <c r="W14" s="3014"/>
      <c r="X14" s="3015"/>
      <c r="Y14" s="3013"/>
      <c r="Z14" s="3014"/>
      <c r="AA14" s="3015"/>
      <c r="AB14" s="2944"/>
      <c r="AC14" s="2945"/>
      <c r="AD14" s="2946"/>
      <c r="AE14" s="2977" t="s">
        <v>705</v>
      </c>
      <c r="AF14" s="2810"/>
      <c r="AG14" s="2810"/>
      <c r="AH14" s="2810"/>
      <c r="AI14" s="2978"/>
      <c r="AJ14" s="2979" t="str">
        <f>IF(ISERROR(AB13/AB16*100),"",AB13/AB16*100)</f>
        <v/>
      </c>
      <c r="AK14" s="2980"/>
      <c r="AL14" s="2980"/>
      <c r="AM14" s="2981"/>
      <c r="AN14" s="711"/>
      <c r="AO14" s="711"/>
      <c r="AP14" s="711"/>
      <c r="AQ14" s="211"/>
      <c r="AR14" s="212"/>
    </row>
    <row r="15" spans="1:59" ht="13.5" customHeight="1">
      <c r="A15" s="212"/>
      <c r="B15" s="3028"/>
      <c r="C15" s="3029"/>
      <c r="D15" s="3016" t="s">
        <v>210</v>
      </c>
      <c r="E15" s="3017"/>
      <c r="F15" s="3017"/>
      <c r="G15" s="3018"/>
      <c r="H15" s="3019"/>
      <c r="I15" s="3020"/>
      <c r="J15" s="3021"/>
      <c r="K15" s="3019"/>
      <c r="L15" s="3020"/>
      <c r="M15" s="3020"/>
      <c r="N15" s="3020"/>
      <c r="O15" s="3020"/>
      <c r="P15" s="3020"/>
      <c r="Q15" s="3021"/>
      <c r="R15" s="3016"/>
      <c r="S15" s="3017"/>
      <c r="T15" s="3017"/>
      <c r="U15" s="3017"/>
      <c r="V15" s="3025"/>
      <c r="W15" s="3025"/>
      <c r="X15" s="3025"/>
      <c r="Y15" s="3025"/>
      <c r="Z15" s="3025"/>
      <c r="AA15" s="3026"/>
      <c r="AB15" s="2983">
        <f>SUM(H15:AA15)</f>
        <v>0</v>
      </c>
      <c r="AC15" s="2984"/>
      <c r="AD15" s="2985"/>
      <c r="AE15" s="713"/>
      <c r="AF15" s="714"/>
      <c r="AG15" s="714"/>
      <c r="AH15" s="714"/>
      <c r="AI15" s="714"/>
      <c r="AJ15" s="722"/>
      <c r="AK15" s="722"/>
      <c r="AL15" s="722"/>
      <c r="AM15" s="723"/>
      <c r="AN15" s="711"/>
      <c r="AO15" s="711"/>
      <c r="AP15" s="711"/>
      <c r="AQ15" s="211"/>
      <c r="AR15" s="212"/>
      <c r="AT15" s="712"/>
    </row>
    <row r="16" spans="1:59" ht="13.5" customHeight="1" thickBot="1">
      <c r="A16" s="212"/>
      <c r="B16" s="3030"/>
      <c r="C16" s="3031"/>
      <c r="D16" s="2986" t="s">
        <v>211</v>
      </c>
      <c r="E16" s="2987"/>
      <c r="F16" s="2987"/>
      <c r="G16" s="2988"/>
      <c r="H16" s="2989"/>
      <c r="I16" s="2990"/>
      <c r="J16" s="2991"/>
      <c r="K16" s="2989"/>
      <c r="L16" s="2990"/>
      <c r="M16" s="2990"/>
      <c r="N16" s="2991"/>
      <c r="O16" s="2989"/>
      <c r="P16" s="2990"/>
      <c r="Q16" s="2991"/>
      <c r="R16" s="2986"/>
      <c r="S16" s="2987"/>
      <c r="T16" s="2987"/>
      <c r="U16" s="2988"/>
      <c r="V16" s="2986"/>
      <c r="W16" s="2987"/>
      <c r="X16" s="2988"/>
      <c r="Y16" s="2986"/>
      <c r="Z16" s="2987"/>
      <c r="AA16" s="2988"/>
      <c r="AB16" s="3022">
        <f>SUM(H16:AA16)</f>
        <v>0</v>
      </c>
      <c r="AC16" s="3023"/>
      <c r="AD16" s="3024"/>
      <c r="AE16" s="431"/>
      <c r="AF16" s="432"/>
      <c r="AG16" s="432"/>
      <c r="AH16" s="432"/>
      <c r="AI16" s="433"/>
      <c r="AJ16" s="724"/>
      <c r="AK16" s="724"/>
      <c r="AL16" s="724"/>
      <c r="AM16" s="725"/>
      <c r="AN16" s="711"/>
      <c r="AO16" s="711"/>
      <c r="AP16" s="711"/>
      <c r="AQ16" s="211"/>
      <c r="AR16" s="212"/>
    </row>
    <row r="17" spans="1:65" ht="13.5" customHeight="1">
      <c r="A17" s="212"/>
      <c r="B17" s="2960" t="s">
        <v>219</v>
      </c>
      <c r="C17" s="2961"/>
      <c r="D17" s="2961"/>
      <c r="E17" s="2961"/>
      <c r="F17" s="2961"/>
      <c r="G17" s="2962"/>
      <c r="H17" s="2963">
        <f>H13</f>
        <v>0</v>
      </c>
      <c r="I17" s="2964"/>
      <c r="J17" s="2965"/>
      <c r="K17" s="2969">
        <f>K13</f>
        <v>0</v>
      </c>
      <c r="L17" s="2970"/>
      <c r="M17" s="2970"/>
      <c r="N17" s="2971"/>
      <c r="O17" s="2963">
        <f>O13+O9</f>
        <v>0</v>
      </c>
      <c r="P17" s="2964"/>
      <c r="Q17" s="2965"/>
      <c r="R17" s="2941">
        <f>R9+R13</f>
        <v>0</v>
      </c>
      <c r="S17" s="2942"/>
      <c r="T17" s="2942"/>
      <c r="U17" s="2943"/>
      <c r="V17" s="2941">
        <f>V13+V9</f>
        <v>0</v>
      </c>
      <c r="W17" s="2942"/>
      <c r="X17" s="2943"/>
      <c r="Y17" s="2941">
        <f>Y13+Y9</f>
        <v>0</v>
      </c>
      <c r="Z17" s="2942"/>
      <c r="AA17" s="2943"/>
      <c r="AB17" s="2941">
        <f>AB13+AB9</f>
        <v>0</v>
      </c>
      <c r="AC17" s="2942"/>
      <c r="AD17" s="2943"/>
      <c r="AE17" s="2949"/>
      <c r="AF17" s="2950"/>
      <c r="AG17" s="2950"/>
      <c r="AH17" s="2950"/>
      <c r="AI17" s="2950"/>
      <c r="AJ17" s="2954" t="str">
        <f>IF(ISERROR(AB17/#REF!*100),"",AB17/#REF!*100)</f>
        <v/>
      </c>
      <c r="AK17" s="2954"/>
      <c r="AL17" s="2954"/>
      <c r="AM17" s="2955"/>
      <c r="AN17" s="711"/>
      <c r="AO17" s="711"/>
      <c r="AP17" s="711"/>
      <c r="AQ17" s="211"/>
      <c r="AR17" s="212"/>
    </row>
    <row r="18" spans="1:65" ht="13.5" customHeight="1">
      <c r="A18" s="212"/>
      <c r="B18" s="2789"/>
      <c r="C18" s="2790"/>
      <c r="D18" s="2790"/>
      <c r="E18" s="2790"/>
      <c r="F18" s="2790"/>
      <c r="G18" s="2791"/>
      <c r="H18" s="2966"/>
      <c r="I18" s="2967"/>
      <c r="J18" s="2968"/>
      <c r="K18" s="2972"/>
      <c r="L18" s="2973"/>
      <c r="M18" s="2973"/>
      <c r="N18" s="2974"/>
      <c r="O18" s="2966"/>
      <c r="P18" s="2967"/>
      <c r="Q18" s="2968"/>
      <c r="R18" s="2944"/>
      <c r="S18" s="2945"/>
      <c r="T18" s="2945"/>
      <c r="U18" s="2946"/>
      <c r="V18" s="2944"/>
      <c r="W18" s="2945"/>
      <c r="X18" s="2946"/>
      <c r="Y18" s="2944"/>
      <c r="Z18" s="2945"/>
      <c r="AA18" s="2946"/>
      <c r="AB18" s="2944"/>
      <c r="AC18" s="2945"/>
      <c r="AD18" s="2946"/>
      <c r="AE18" s="2956"/>
      <c r="AF18" s="2957"/>
      <c r="AG18" s="2957"/>
      <c r="AH18" s="2957"/>
      <c r="AI18" s="2957"/>
      <c r="AJ18" s="2958" t="str">
        <f>IF(ISERROR(AB17/#REF!*100),"",AB17/#REF!*100)</f>
        <v/>
      </c>
      <c r="AK18" s="2958"/>
      <c r="AL18" s="2958"/>
      <c r="AM18" s="2959"/>
      <c r="AN18" s="711"/>
      <c r="AO18" s="711"/>
      <c r="AP18" s="711"/>
      <c r="AQ18" s="211"/>
      <c r="AR18" s="212"/>
    </row>
    <row r="19" spans="1:65" ht="13.5" customHeight="1">
      <c r="A19" s="212"/>
      <c r="B19" s="2947"/>
      <c r="C19" s="2947"/>
      <c r="D19" s="1662"/>
      <c r="E19" s="1662"/>
      <c r="F19" s="1662"/>
      <c r="G19" s="1662"/>
      <c r="H19" s="1662"/>
      <c r="I19" s="1662"/>
      <c r="J19" s="1662"/>
      <c r="K19" s="1662"/>
      <c r="L19" s="1662"/>
      <c r="M19" s="1662"/>
      <c r="N19" s="1662"/>
      <c r="O19" s="1662"/>
      <c r="P19" s="1662"/>
      <c r="Q19" s="1662"/>
      <c r="R19" s="1662"/>
      <c r="S19" s="1662"/>
      <c r="T19" s="1662"/>
      <c r="U19" s="1662"/>
      <c r="V19" s="1662"/>
      <c r="W19" s="1662"/>
      <c r="X19" s="1662"/>
      <c r="Y19" s="1662"/>
      <c r="Z19" s="1662"/>
      <c r="AA19" s="1662"/>
      <c r="AB19" s="1662"/>
      <c r="AC19" s="1662"/>
      <c r="AD19" s="1662"/>
      <c r="AE19" s="1662"/>
      <c r="AF19" s="1664"/>
      <c r="AG19" s="1662"/>
      <c r="AH19" s="1662"/>
      <c r="AI19" s="1662"/>
      <c r="AJ19" s="1662"/>
      <c r="AK19" s="1662"/>
      <c r="AL19" s="1662"/>
      <c r="AM19" s="1662"/>
      <c r="AN19" s="715"/>
      <c r="AO19" s="715"/>
      <c r="AP19" s="715"/>
      <c r="AQ19" s="730"/>
      <c r="AR19" s="212"/>
    </row>
    <row r="20" spans="1:65" ht="13.5" customHeight="1">
      <c r="A20" s="212"/>
      <c r="B20" s="2951" t="s">
        <v>1206</v>
      </c>
      <c r="C20" s="2951"/>
      <c r="D20" s="2952" t="s">
        <v>1857</v>
      </c>
      <c r="E20" s="2953"/>
      <c r="F20" s="2953"/>
      <c r="G20" s="2953"/>
      <c r="H20" s="2953"/>
      <c r="I20" s="2953"/>
      <c r="J20" s="2953"/>
      <c r="K20" s="2953"/>
      <c r="L20" s="2953"/>
      <c r="M20" s="2953"/>
      <c r="N20" s="2953"/>
      <c r="O20" s="2953"/>
      <c r="P20" s="2953"/>
      <c r="Q20" s="2953"/>
      <c r="R20" s="2953"/>
      <c r="S20" s="2953"/>
      <c r="T20" s="2953"/>
      <c r="U20" s="2953"/>
      <c r="V20" s="2953"/>
      <c r="W20" s="2953"/>
      <c r="X20" s="2953"/>
      <c r="Y20" s="2953"/>
      <c r="Z20" s="2953"/>
      <c r="AA20" s="2953"/>
      <c r="AB20" s="2953"/>
      <c r="AC20" s="1661"/>
      <c r="AD20" s="1661"/>
      <c r="AE20" s="1661"/>
      <c r="AF20" s="1665"/>
      <c r="AG20" s="1661"/>
      <c r="AH20" s="1661"/>
      <c r="AI20" s="1661"/>
      <c r="AJ20" s="1661"/>
      <c r="AK20" s="1661"/>
      <c r="AL20" s="1661"/>
      <c r="AM20" s="1661"/>
      <c r="AN20" s="715"/>
      <c r="AO20" s="715"/>
      <c r="AP20" s="715"/>
      <c r="AQ20" s="730"/>
      <c r="AR20" s="212"/>
    </row>
    <row r="21" spans="1:65" ht="13.5" customHeight="1">
      <c r="A21" s="212"/>
      <c r="B21" s="2948" t="s">
        <v>1207</v>
      </c>
      <c r="C21" s="2948"/>
      <c r="D21" s="1882" t="s">
        <v>1739</v>
      </c>
      <c r="E21" s="1636"/>
      <c r="F21" s="1636"/>
      <c r="G21" s="1636"/>
      <c r="H21" s="1636"/>
      <c r="I21" s="1636"/>
      <c r="J21" s="1636"/>
      <c r="K21" s="1636"/>
      <c r="L21" s="1636"/>
      <c r="M21" s="1636"/>
      <c r="N21" s="1636"/>
      <c r="O21" s="1636"/>
      <c r="P21" s="1636"/>
      <c r="Q21" s="1636"/>
      <c r="R21" s="1636"/>
      <c r="S21" s="1636"/>
      <c r="T21" s="1636"/>
      <c r="U21" s="1636"/>
      <c r="V21" s="1636"/>
      <c r="W21" s="1636"/>
      <c r="X21" s="1636"/>
      <c r="Y21" s="1636"/>
      <c r="Z21" s="1636"/>
      <c r="AA21" s="1636"/>
      <c r="AB21" s="1636"/>
      <c r="AC21" s="1624"/>
      <c r="AD21" s="1624"/>
      <c r="AE21" s="1624"/>
      <c r="AF21" s="1666"/>
      <c r="AG21" s="1624"/>
      <c r="AH21" s="1624"/>
      <c r="AI21" s="1624"/>
      <c r="AJ21" s="1624"/>
      <c r="AK21" s="1624"/>
      <c r="AL21" s="1624"/>
      <c r="AM21" s="1624"/>
      <c r="AN21" s="711"/>
      <c r="AO21" s="711"/>
      <c r="AP21" s="711"/>
      <c r="AQ21" s="211"/>
      <c r="AR21" s="212"/>
      <c r="BB21" s="675"/>
      <c r="BC21" s="675"/>
      <c r="BD21" s="675"/>
      <c r="BE21" s="675"/>
      <c r="BF21" s="675"/>
      <c r="BG21" s="675"/>
      <c r="BH21" s="675"/>
      <c r="BI21" s="675"/>
      <c r="BJ21" s="675"/>
      <c r="BK21" s="675"/>
      <c r="BL21" s="711"/>
      <c r="BM21" s="711"/>
    </row>
    <row r="22" spans="1:65" ht="13.5" customHeight="1">
      <c r="A22" s="208"/>
      <c r="B22" s="2948"/>
      <c r="C22" s="2948"/>
      <c r="D22" s="712"/>
      <c r="E22" s="712"/>
      <c r="F22" s="712"/>
      <c r="G22" s="712"/>
      <c r="H22" s="712"/>
      <c r="I22" s="712"/>
      <c r="J22" s="712"/>
      <c r="K22" s="712"/>
      <c r="L22" s="712"/>
      <c r="M22" s="712"/>
      <c r="N22" s="712"/>
      <c r="O22" s="712"/>
      <c r="P22" s="712"/>
      <c r="Q22" s="712"/>
      <c r="R22" s="712"/>
      <c r="S22" s="712"/>
      <c r="T22" s="712"/>
      <c r="U22" s="712"/>
      <c r="V22" s="712"/>
      <c r="W22" s="712"/>
      <c r="X22" s="712"/>
      <c r="Y22" s="712"/>
      <c r="Z22" s="712"/>
      <c r="AA22" s="712"/>
      <c r="AB22" s="712"/>
      <c r="AC22" s="712"/>
      <c r="AD22" s="711"/>
      <c r="AE22" s="711"/>
      <c r="AF22" s="213" t="s">
        <v>1991</v>
      </c>
      <c r="AG22" s="2975" t="s">
        <v>2108</v>
      </c>
      <c r="AH22" s="2975"/>
      <c r="AI22" s="2975"/>
      <c r="AJ22" s="2975"/>
      <c r="AK22" s="2975"/>
      <c r="AL22" s="2975"/>
      <c r="AM22" s="2975"/>
      <c r="AN22" s="2975"/>
      <c r="AO22" s="2975"/>
      <c r="AP22" s="2975"/>
      <c r="AQ22" s="2976"/>
      <c r="AR22" s="1622"/>
      <c r="AS22" s="1616"/>
      <c r="AV22" s="43"/>
      <c r="AZ22" s="659"/>
      <c r="BA22" s="675"/>
      <c r="BB22" s="675"/>
      <c r="BC22" s="675"/>
      <c r="BD22" s="675"/>
      <c r="BE22" s="675"/>
      <c r="BF22" s="675"/>
      <c r="BG22" s="675"/>
      <c r="BH22" s="675"/>
      <c r="BI22" s="675"/>
      <c r="BJ22" s="675"/>
      <c r="BK22" s="675"/>
      <c r="BL22" s="711"/>
      <c r="BM22" s="711"/>
    </row>
    <row r="23" spans="1:65" ht="13.5" customHeight="1">
      <c r="A23" s="208"/>
      <c r="B23" s="2948"/>
      <c r="C23" s="2948"/>
      <c r="D23" s="1615"/>
      <c r="E23" s="712"/>
      <c r="F23" s="712"/>
      <c r="G23" s="712"/>
      <c r="H23" s="712"/>
      <c r="I23" s="712"/>
      <c r="J23" s="712"/>
      <c r="K23" s="712"/>
      <c r="L23" s="712"/>
      <c r="M23" s="712"/>
      <c r="N23" s="712"/>
      <c r="O23" s="712"/>
      <c r="P23" s="712"/>
      <c r="Q23" s="712"/>
      <c r="R23" s="712"/>
      <c r="S23" s="712"/>
      <c r="T23" s="712"/>
      <c r="U23" s="712"/>
      <c r="V23" s="712"/>
      <c r="W23" s="712"/>
      <c r="X23" s="712"/>
      <c r="Y23" s="712"/>
      <c r="Z23" s="712"/>
      <c r="AA23" s="712"/>
      <c r="AB23" s="712"/>
      <c r="AC23" s="712"/>
      <c r="AD23" s="711"/>
      <c r="AE23" s="711"/>
      <c r="AF23" s="155"/>
      <c r="AG23" s="2975"/>
      <c r="AH23" s="2975"/>
      <c r="AI23" s="2975"/>
      <c r="AJ23" s="2975"/>
      <c r="AK23" s="2975"/>
      <c r="AL23" s="2975"/>
      <c r="AM23" s="2975"/>
      <c r="AN23" s="2975"/>
      <c r="AO23" s="2975"/>
      <c r="AP23" s="2975"/>
      <c r="AQ23" s="2976"/>
      <c r="AR23" s="1622"/>
      <c r="AS23" s="1616"/>
      <c r="AZ23" s="622"/>
      <c r="BA23" s="675"/>
      <c r="BB23" s="675"/>
      <c r="BC23" s="675"/>
      <c r="BD23" s="675"/>
      <c r="BE23" s="675"/>
      <c r="BF23" s="675"/>
      <c r="BG23" s="675"/>
      <c r="BH23" s="675"/>
      <c r="BI23" s="675"/>
      <c r="BJ23" s="675"/>
      <c r="BK23" s="675"/>
      <c r="BL23" s="711"/>
      <c r="BM23" s="711"/>
    </row>
    <row r="24" spans="1:65" ht="13.5" customHeight="1">
      <c r="A24" s="214" t="s">
        <v>1208</v>
      </c>
      <c r="B24" s="215"/>
      <c r="C24" s="726"/>
      <c r="D24" s="726"/>
      <c r="E24" s="726"/>
      <c r="F24" s="726"/>
      <c r="G24" s="726"/>
      <c r="H24" s="726"/>
      <c r="I24" s="726"/>
      <c r="J24" s="726"/>
      <c r="K24" s="726"/>
      <c r="L24" s="726"/>
      <c r="M24" s="726"/>
      <c r="N24" s="726"/>
      <c r="O24" s="726"/>
      <c r="P24" s="726"/>
      <c r="Q24" s="726"/>
      <c r="R24" s="726"/>
      <c r="S24" s="726"/>
      <c r="T24" s="726"/>
      <c r="U24" s="726"/>
      <c r="V24" s="705"/>
      <c r="W24" s="726"/>
      <c r="X24" s="726"/>
      <c r="Y24" s="726"/>
      <c r="Z24" s="705"/>
      <c r="AA24" s="726"/>
      <c r="AB24" s="726"/>
      <c r="AC24" s="726"/>
      <c r="AD24" s="711"/>
      <c r="AE24" s="711"/>
      <c r="AF24" s="155"/>
      <c r="AG24" s="2975"/>
      <c r="AH24" s="2975"/>
      <c r="AI24" s="2975"/>
      <c r="AJ24" s="2975"/>
      <c r="AK24" s="2975"/>
      <c r="AL24" s="2975"/>
      <c r="AM24" s="2975"/>
      <c r="AN24" s="2975"/>
      <c r="AO24" s="2975"/>
      <c r="AP24" s="2975"/>
      <c r="AQ24" s="2976"/>
      <c r="AR24" s="1622"/>
      <c r="AS24" s="1616"/>
      <c r="AT24" s="1621"/>
      <c r="AZ24" s="622"/>
      <c r="BA24" s="675"/>
      <c r="BB24" s="675"/>
      <c r="BC24" s="675"/>
      <c r="BD24" s="675"/>
      <c r="BE24" s="675"/>
      <c r="BF24" s="675"/>
      <c r="BG24" s="675"/>
      <c r="BH24" s="675"/>
      <c r="BI24" s="675"/>
      <c r="BJ24" s="675"/>
      <c r="BK24" s="675"/>
      <c r="BL24" s="711"/>
      <c r="BM24" s="711"/>
    </row>
    <row r="25" spans="1:65" ht="13.5" customHeight="1">
      <c r="A25" s="214"/>
      <c r="B25" s="726" t="s">
        <v>2024</v>
      </c>
      <c r="C25" s="726"/>
      <c r="D25" s="726"/>
      <c r="E25" s="726"/>
      <c r="F25" s="726"/>
      <c r="G25" s="726"/>
      <c r="H25" s="726"/>
      <c r="I25" s="726"/>
      <c r="J25" s="726"/>
      <c r="K25" s="726"/>
      <c r="L25" s="726"/>
      <c r="M25" s="726"/>
      <c r="N25" s="726"/>
      <c r="O25" s="726"/>
      <c r="P25" s="726"/>
      <c r="Q25" s="726"/>
      <c r="R25" s="726"/>
      <c r="S25" s="726"/>
      <c r="T25" s="726"/>
      <c r="U25" s="726"/>
      <c r="V25" s="726"/>
      <c r="W25" s="726"/>
      <c r="X25" s="726"/>
      <c r="Y25" s="711"/>
      <c r="Z25" s="711"/>
      <c r="AA25" s="711"/>
      <c r="AB25" s="711"/>
      <c r="AC25" s="726"/>
      <c r="AD25" s="711"/>
      <c r="AE25" s="711"/>
      <c r="AF25" s="155"/>
      <c r="AG25" s="2975"/>
      <c r="AH25" s="2975"/>
      <c r="AI25" s="2975"/>
      <c r="AJ25" s="2975"/>
      <c r="AK25" s="2975"/>
      <c r="AL25" s="2975"/>
      <c r="AM25" s="2975"/>
      <c r="AN25" s="2975"/>
      <c r="AO25" s="2975"/>
      <c r="AP25" s="2975"/>
      <c r="AQ25" s="2976"/>
      <c r="AR25" s="1622"/>
      <c r="AS25" s="1616"/>
      <c r="AZ25" s="622"/>
      <c r="BA25" s="675"/>
      <c r="BB25" s="675"/>
      <c r="BC25" s="675"/>
      <c r="BD25" s="675"/>
      <c r="BE25" s="675"/>
      <c r="BF25" s="675"/>
      <c r="BG25" s="675"/>
      <c r="BH25" s="675"/>
      <c r="BI25" s="675"/>
      <c r="BJ25" s="675"/>
      <c r="BK25" s="675"/>
      <c r="BL25" s="711"/>
      <c r="BM25" s="711"/>
    </row>
    <row r="26" spans="1:65" ht="13.5" customHeight="1">
      <c r="A26" s="214"/>
      <c r="B26" s="726"/>
      <c r="C26" s="858" t="s">
        <v>2025</v>
      </c>
      <c r="D26" s="726"/>
      <c r="E26" s="726"/>
      <c r="F26" s="726"/>
      <c r="G26" s="726"/>
      <c r="H26" s="726"/>
      <c r="I26" s="726"/>
      <c r="J26" s="726"/>
      <c r="K26" s="726"/>
      <c r="L26" s="726"/>
      <c r="M26" s="726"/>
      <c r="N26" s="726"/>
      <c r="O26" s="726"/>
      <c r="P26" s="726"/>
      <c r="Q26" s="726"/>
      <c r="R26" s="726"/>
      <c r="S26" s="726"/>
      <c r="T26" s="726"/>
      <c r="U26" s="726"/>
      <c r="V26" s="726"/>
      <c r="W26" s="726"/>
      <c r="X26" s="726"/>
      <c r="Y26" s="711"/>
      <c r="Z26" s="711"/>
      <c r="AA26" s="711"/>
      <c r="AB26" s="711"/>
      <c r="AC26" s="726"/>
      <c r="AD26" s="711"/>
      <c r="AE26" s="711"/>
      <c r="AF26" s="155"/>
      <c r="AG26" s="2975"/>
      <c r="AH26" s="2975"/>
      <c r="AI26" s="2975"/>
      <c r="AJ26" s="2975"/>
      <c r="AK26" s="2975"/>
      <c r="AL26" s="2975"/>
      <c r="AM26" s="2975"/>
      <c r="AN26" s="2975"/>
      <c r="AO26" s="2975"/>
      <c r="AP26" s="2975"/>
      <c r="AQ26" s="2976"/>
      <c r="AR26" s="1623"/>
      <c r="AS26" s="734" t="s">
        <v>1069</v>
      </c>
      <c r="AT26" s="734"/>
      <c r="AU26" s="734"/>
      <c r="BJ26" s="711"/>
      <c r="BK26" s="711"/>
      <c r="BL26" s="711"/>
      <c r="BM26" s="711"/>
    </row>
    <row r="27" spans="1:65" ht="13.5" customHeight="1">
      <c r="A27" s="214"/>
      <c r="B27" s="1724"/>
      <c r="C27" s="1725" t="b">
        <v>0</v>
      </c>
      <c r="D27" s="165" t="s">
        <v>1067</v>
      </c>
      <c r="E27" s="331"/>
      <c r="F27" s="165"/>
      <c r="G27" s="726"/>
      <c r="H27" s="726"/>
      <c r="I27" s="726"/>
      <c r="J27" s="622"/>
      <c r="K27" s="622"/>
      <c r="L27" s="622"/>
      <c r="M27" s="622"/>
      <c r="N27" s="622"/>
      <c r="O27" s="622"/>
      <c r="P27" s="622"/>
      <c r="Q27" s="622"/>
      <c r="R27" s="622"/>
      <c r="S27" s="622"/>
      <c r="T27" s="622"/>
      <c r="U27" s="622"/>
      <c r="V27" s="622"/>
      <c r="W27" s="622"/>
      <c r="X27" s="622"/>
      <c r="Y27" s="622"/>
      <c r="Z27" s="622"/>
      <c r="AA27" s="622"/>
      <c r="AB27" s="622"/>
      <c r="AC27" s="726"/>
      <c r="AD27" s="711"/>
      <c r="AE27" s="711"/>
      <c r="AF27" s="155"/>
      <c r="AG27" s="50"/>
      <c r="AH27" s="50"/>
      <c r="AI27" s="50"/>
      <c r="AJ27" s="50"/>
      <c r="AK27" s="50"/>
      <c r="AL27" s="50"/>
      <c r="AM27" s="50"/>
      <c r="AN27" s="50"/>
      <c r="AO27" s="50"/>
      <c r="AP27" s="50"/>
      <c r="AQ27" s="373"/>
      <c r="AR27" s="212"/>
      <c r="AS27" s="2940" t="b">
        <f>IF(C27=TRUE,TRUE,FALSE)</f>
        <v>0</v>
      </c>
      <c r="AT27" s="2940"/>
      <c r="AU27" s="2940"/>
    </row>
    <row r="28" spans="1:65" ht="13.5" customHeight="1">
      <c r="A28" s="214"/>
      <c r="B28" s="1724"/>
      <c r="C28" s="1725"/>
      <c r="D28" s="331"/>
      <c r="E28" s="331" t="s">
        <v>1209</v>
      </c>
      <c r="F28" s="165"/>
      <c r="G28" s="165"/>
      <c r="H28" s="165"/>
      <c r="I28" s="165"/>
      <c r="J28" s="622"/>
      <c r="K28" s="622"/>
      <c r="L28" s="622"/>
      <c r="M28" s="622"/>
      <c r="N28" s="622"/>
      <c r="O28" s="622"/>
      <c r="P28" s="622"/>
      <c r="Q28" s="622"/>
      <c r="R28" s="622"/>
      <c r="S28" s="622"/>
      <c r="T28" s="622"/>
      <c r="U28" s="622"/>
      <c r="V28" s="622"/>
      <c r="W28" s="622"/>
      <c r="X28" s="622"/>
      <c r="Y28" s="622"/>
      <c r="Z28" s="622"/>
      <c r="AA28" s="622"/>
      <c r="AB28" s="622"/>
      <c r="AC28" s="726"/>
      <c r="AD28" s="711"/>
      <c r="AE28" s="711"/>
      <c r="AF28" s="213"/>
      <c r="AG28" s="1616"/>
      <c r="AH28" s="1616"/>
      <c r="AI28" s="1616"/>
      <c r="AJ28" s="1616"/>
      <c r="AK28" s="1616"/>
      <c r="AL28" s="1616"/>
      <c r="AM28" s="1616"/>
      <c r="AN28" s="1616"/>
      <c r="AO28" s="1616"/>
      <c r="AP28" s="1616"/>
      <c r="AQ28" s="1620"/>
      <c r="AR28" s="212"/>
      <c r="AS28" s="734"/>
      <c r="AT28" s="734"/>
      <c r="AU28" s="734"/>
    </row>
    <row r="29" spans="1:65" ht="13.5" customHeight="1">
      <c r="A29" s="208"/>
      <c r="B29" s="1724"/>
      <c r="C29" s="1725" t="b">
        <v>0</v>
      </c>
      <c r="D29" s="165" t="s">
        <v>1064</v>
      </c>
      <c r="E29" s="165"/>
      <c r="F29" s="165"/>
      <c r="G29" s="165"/>
      <c r="H29" s="165"/>
      <c r="I29" s="165"/>
      <c r="J29" s="622"/>
      <c r="K29" s="622"/>
      <c r="L29" s="622"/>
      <c r="M29" s="622"/>
      <c r="N29" s="622"/>
      <c r="O29" s="622"/>
      <c r="P29" s="622"/>
      <c r="Q29" s="622"/>
      <c r="R29" s="622"/>
      <c r="S29" s="622"/>
      <c r="T29" s="622"/>
      <c r="U29" s="622"/>
      <c r="V29" s="622"/>
      <c r="W29" s="622"/>
      <c r="X29" s="622"/>
      <c r="Y29" s="622"/>
      <c r="Z29" s="622"/>
      <c r="AA29" s="622"/>
      <c r="AB29" s="622"/>
      <c r="AC29" s="711"/>
      <c r="AD29" s="711"/>
      <c r="AE29" s="711"/>
      <c r="AF29" s="213"/>
      <c r="AG29" s="1616"/>
      <c r="AH29" s="1616"/>
      <c r="AI29" s="1616"/>
      <c r="AJ29" s="1616"/>
      <c r="AK29" s="1616"/>
      <c r="AL29" s="1616"/>
      <c r="AM29" s="1616"/>
      <c r="AN29" s="1616"/>
      <c r="AO29" s="1616"/>
      <c r="AP29" s="1616"/>
      <c r="AQ29" s="1620"/>
      <c r="AR29" s="212"/>
      <c r="AS29" s="2940" t="b">
        <f>IF(C29=TRUE,TRUE,FALSE)</f>
        <v>0</v>
      </c>
      <c r="AT29" s="2940"/>
      <c r="AU29" s="2940"/>
    </row>
    <row r="30" spans="1:65" ht="13.5" customHeight="1">
      <c r="A30" s="208"/>
      <c r="B30" s="1724"/>
      <c r="C30" s="1725"/>
      <c r="D30" s="165" t="s">
        <v>1254</v>
      </c>
      <c r="E30" s="331"/>
      <c r="F30" s="165"/>
      <c r="G30" s="602"/>
      <c r="H30" s="602"/>
      <c r="I30" s="602"/>
      <c r="J30" s="622"/>
      <c r="K30" s="622"/>
      <c r="L30" s="622"/>
      <c r="M30" s="622"/>
      <c r="N30" s="622"/>
      <c r="O30" s="622"/>
      <c r="P30" s="622"/>
      <c r="Q30" s="622"/>
      <c r="R30" s="622"/>
      <c r="S30" s="622"/>
      <c r="T30" s="622"/>
      <c r="U30" s="622"/>
      <c r="V30" s="622"/>
      <c r="W30" s="622"/>
      <c r="X30" s="622"/>
      <c r="Y30" s="622"/>
      <c r="Z30" s="622"/>
      <c r="AA30" s="622"/>
      <c r="AB30" s="622"/>
      <c r="AC30" s="711"/>
      <c r="AD30" s="711"/>
      <c r="AE30" s="711"/>
      <c r="AF30" s="213"/>
      <c r="AG30" s="1616"/>
      <c r="AH30" s="1616"/>
      <c r="AI30" s="1616"/>
      <c r="AJ30" s="1616"/>
      <c r="AK30" s="1616"/>
      <c r="AL30" s="1616"/>
      <c r="AM30" s="1616"/>
      <c r="AN30" s="1616"/>
      <c r="AO30" s="1616"/>
      <c r="AP30" s="1616"/>
      <c r="AQ30" s="1620"/>
      <c r="AR30" s="212"/>
      <c r="AS30" s="734"/>
      <c r="AT30" s="734"/>
      <c r="AU30" s="734"/>
    </row>
    <row r="31" spans="1:65" ht="13.5" customHeight="1">
      <c r="A31" s="208"/>
      <c r="B31" s="1724"/>
      <c r="C31" s="1725" t="b">
        <v>0</v>
      </c>
      <c r="D31" s="165" t="s">
        <v>1253</v>
      </c>
      <c r="E31" s="165"/>
      <c r="F31" s="165"/>
      <c r="G31" s="602"/>
      <c r="H31" s="602"/>
      <c r="I31" s="602"/>
      <c r="J31" s="622"/>
      <c r="K31" s="622"/>
      <c r="L31" s="622"/>
      <c r="M31" s="622"/>
      <c r="N31" s="622"/>
      <c r="O31" s="622"/>
      <c r="P31" s="622"/>
      <c r="Q31" s="622"/>
      <c r="R31" s="622"/>
      <c r="S31" s="622"/>
      <c r="T31" s="622"/>
      <c r="U31" s="622"/>
      <c r="V31" s="622"/>
      <c r="W31" s="622"/>
      <c r="X31" s="622"/>
      <c r="Y31" s="622"/>
      <c r="Z31" s="622"/>
      <c r="AA31" s="622"/>
      <c r="AB31" s="622"/>
      <c r="AC31" s="711"/>
      <c r="AD31" s="711"/>
      <c r="AE31" s="711"/>
      <c r="AF31" s="213"/>
      <c r="AG31" s="1616"/>
      <c r="AH31" s="1616"/>
      <c r="AI31" s="1616"/>
      <c r="AJ31" s="1616"/>
      <c r="AK31" s="1616"/>
      <c r="AL31" s="1616"/>
      <c r="AM31" s="1616"/>
      <c r="AN31" s="1616"/>
      <c r="AO31" s="1616"/>
      <c r="AP31" s="1616"/>
      <c r="AQ31" s="1620"/>
      <c r="AR31" s="212"/>
      <c r="AS31" s="2940" t="b">
        <f>IF(C31=TRUE,TRUE,FALSE)</f>
        <v>0</v>
      </c>
      <c r="AT31" s="2940"/>
      <c r="AU31" s="2940"/>
      <c r="AY31" s="726"/>
      <c r="AZ31" s="726"/>
      <c r="BA31" s="726"/>
      <c r="BB31" s="726"/>
      <c r="BC31" s="726"/>
      <c r="BD31" s="726"/>
      <c r="BE31" s="726"/>
      <c r="BF31" s="726"/>
      <c r="BG31" s="726"/>
      <c r="BH31" s="726"/>
      <c r="BI31" s="726"/>
      <c r="BJ31" s="726"/>
      <c r="BK31" s="726"/>
    </row>
    <row r="32" spans="1:65" ht="13.5" customHeight="1">
      <c r="A32" s="208"/>
      <c r="B32" s="1724"/>
      <c r="C32" s="1725"/>
      <c r="D32" s="165" t="s">
        <v>1255</v>
      </c>
      <c r="E32" s="331"/>
      <c r="F32" s="165"/>
      <c r="G32" s="602"/>
      <c r="H32" s="602"/>
      <c r="I32" s="602"/>
      <c r="J32" s="622"/>
      <c r="K32" s="622"/>
      <c r="L32" s="622"/>
      <c r="M32" s="622"/>
      <c r="N32" s="622"/>
      <c r="O32" s="622"/>
      <c r="P32" s="622"/>
      <c r="Q32" s="622"/>
      <c r="R32" s="622"/>
      <c r="S32" s="622"/>
      <c r="T32" s="622"/>
      <c r="U32" s="622"/>
      <c r="V32" s="622"/>
      <c r="W32" s="622"/>
      <c r="X32" s="622"/>
      <c r="Y32" s="622"/>
      <c r="Z32" s="622"/>
      <c r="AA32" s="622"/>
      <c r="AB32" s="622"/>
      <c r="AC32" s="711"/>
      <c r="AD32" s="711"/>
      <c r="AE32" s="209"/>
      <c r="AF32" s="661"/>
      <c r="AG32" s="675"/>
      <c r="AH32" s="675"/>
      <c r="AI32" s="675"/>
      <c r="AJ32" s="675"/>
      <c r="AK32" s="675"/>
      <c r="AL32" s="675"/>
      <c r="AM32" s="675"/>
      <c r="AN32" s="675"/>
      <c r="AO32" s="675"/>
      <c r="AP32" s="675"/>
      <c r="AQ32" s="201"/>
      <c r="AR32" s="212"/>
      <c r="AS32" s="734"/>
      <c r="AT32" s="734"/>
      <c r="AU32" s="734"/>
      <c r="AW32" s="726"/>
      <c r="AX32" s="726"/>
      <c r="AY32" s="726"/>
      <c r="AZ32" s="726"/>
      <c r="BA32" s="726"/>
      <c r="BB32" s="726"/>
      <c r="BC32" s="726"/>
      <c r="BD32" s="726"/>
      <c r="BE32" s="726"/>
      <c r="BF32" s="726"/>
      <c r="BG32" s="726"/>
      <c r="BH32" s="726"/>
      <c r="BI32" s="726"/>
      <c r="BJ32" s="726"/>
      <c r="BK32" s="726"/>
    </row>
    <row r="33" spans="1:63" ht="13.5" customHeight="1">
      <c r="A33" s="208"/>
      <c r="B33" s="1724"/>
      <c r="C33" s="1725" t="b">
        <v>0</v>
      </c>
      <c r="D33" s="165" t="s">
        <v>1252</v>
      </c>
      <c r="E33" s="331"/>
      <c r="F33" s="165"/>
      <c r="G33" s="602"/>
      <c r="H33" s="602"/>
      <c r="I33" s="602"/>
      <c r="J33" s="622"/>
      <c r="K33" s="622"/>
      <c r="L33" s="622"/>
      <c r="M33" s="622"/>
      <c r="N33" s="622"/>
      <c r="O33" s="622"/>
      <c r="P33" s="622"/>
      <c r="Q33" s="622"/>
      <c r="R33" s="622"/>
      <c r="S33" s="622"/>
      <c r="T33" s="622"/>
      <c r="U33" s="622"/>
      <c r="V33" s="622"/>
      <c r="W33" s="622"/>
      <c r="X33" s="622"/>
      <c r="Y33" s="622"/>
      <c r="Z33" s="622"/>
      <c r="AA33" s="622"/>
      <c r="AB33" s="622"/>
      <c r="AC33" s="711"/>
      <c r="AD33" s="711"/>
      <c r="AE33" s="711"/>
      <c r="AF33" s="213"/>
      <c r="AG33" s="675"/>
      <c r="AH33" s="675"/>
      <c r="AI33" s="675"/>
      <c r="AJ33" s="675"/>
      <c r="AK33" s="675"/>
      <c r="AL33" s="675"/>
      <c r="AM33" s="675"/>
      <c r="AN33" s="675"/>
      <c r="AO33" s="675"/>
      <c r="AP33" s="675"/>
      <c r="AQ33" s="201"/>
      <c r="AR33" s="212"/>
      <c r="AS33" s="2940" t="b">
        <f>IF(C33=TRUE,TRUE,FALSE)</f>
        <v>0</v>
      </c>
      <c r="AT33" s="2940"/>
      <c r="AU33" s="2940"/>
      <c r="AW33" s="726"/>
      <c r="AX33" s="726"/>
      <c r="AY33" s="726"/>
      <c r="AZ33" s="726"/>
      <c r="BA33" s="726"/>
      <c r="BB33" s="726"/>
      <c r="BC33" s="726"/>
      <c r="BD33" s="726"/>
      <c r="BE33" s="726"/>
      <c r="BF33" s="726"/>
      <c r="BG33" s="726"/>
      <c r="BH33" s="726"/>
      <c r="BI33" s="726"/>
      <c r="BJ33" s="726"/>
      <c r="BK33" s="726"/>
    </row>
    <row r="34" spans="1:63" ht="13.5" customHeight="1">
      <c r="A34" s="208"/>
      <c r="AC34" s="711"/>
      <c r="AD34" s="711"/>
      <c r="AE34" s="711"/>
      <c r="AF34" s="3115" t="s">
        <v>1963</v>
      </c>
      <c r="AG34" s="3116"/>
      <c r="AH34" s="3116"/>
      <c r="AI34" s="3116"/>
      <c r="AJ34" s="3116"/>
      <c r="AK34" s="3116"/>
      <c r="AL34" s="3116"/>
      <c r="AM34" s="3116"/>
      <c r="AN34" s="3116"/>
      <c r="AO34" s="3116"/>
      <c r="AP34" s="3116"/>
      <c r="AQ34" s="3117"/>
      <c r="AR34" s="212"/>
      <c r="AW34" s="726"/>
      <c r="AX34" s="726"/>
      <c r="AY34" s="726"/>
      <c r="AZ34" s="726"/>
      <c r="BA34" s="726"/>
      <c r="BB34" s="726"/>
      <c r="BC34" s="726"/>
      <c r="BD34" s="726"/>
      <c r="BE34" s="726"/>
      <c r="BF34" s="726"/>
      <c r="BG34" s="726"/>
      <c r="BH34" s="726"/>
      <c r="BI34" s="726"/>
      <c r="BJ34" s="726"/>
      <c r="BK34" s="726"/>
    </row>
    <row r="35" spans="1:63" ht="13.5" customHeight="1">
      <c r="A35" s="208"/>
      <c r="B35" s="755" t="s">
        <v>1356</v>
      </c>
      <c r="C35" s="754"/>
      <c r="D35" s="754"/>
      <c r="E35" s="711"/>
      <c r="F35" s="165"/>
      <c r="G35" s="602"/>
      <c r="H35" s="602"/>
      <c r="I35" s="602"/>
      <c r="J35" s="622"/>
      <c r="K35" s="622"/>
      <c r="L35" s="622"/>
      <c r="M35" s="622"/>
      <c r="N35" s="622"/>
      <c r="O35" s="622"/>
      <c r="P35" s="622"/>
      <c r="Q35" s="622"/>
      <c r="R35" s="622"/>
      <c r="S35" s="622"/>
      <c r="T35" s="622"/>
      <c r="U35" s="622"/>
      <c r="V35" s="622"/>
      <c r="W35" s="622"/>
      <c r="X35" s="622"/>
      <c r="Y35" s="622"/>
      <c r="Z35" s="622"/>
      <c r="AA35" s="622"/>
      <c r="AB35" s="622"/>
      <c r="AC35" s="711"/>
      <c r="AD35" s="711"/>
      <c r="AE35" s="711"/>
      <c r="AF35" s="228" t="s">
        <v>193</v>
      </c>
      <c r="AG35" s="2975" t="s">
        <v>1964</v>
      </c>
      <c r="AH35" s="2975"/>
      <c r="AI35" s="2975"/>
      <c r="AJ35" s="2975"/>
      <c r="AK35" s="2975"/>
      <c r="AL35" s="2975"/>
      <c r="AM35" s="2975"/>
      <c r="AN35" s="2975"/>
      <c r="AO35" s="2975"/>
      <c r="AP35" s="2975"/>
      <c r="AQ35" s="1620"/>
      <c r="AR35" s="212"/>
      <c r="AW35" s="726"/>
      <c r="AX35" s="726"/>
      <c r="AY35" s="726"/>
      <c r="AZ35" s="726"/>
      <c r="BA35" s="726"/>
      <c r="BB35" s="726"/>
      <c r="BC35" s="726"/>
      <c r="BD35" s="726"/>
      <c r="BE35" s="726"/>
      <c r="BF35" s="726"/>
      <c r="BG35" s="726"/>
      <c r="BH35" s="726"/>
      <c r="BI35" s="726"/>
      <c r="BJ35" s="726"/>
      <c r="BK35" s="726"/>
    </row>
    <row r="36" spans="1:63" ht="13.5" customHeight="1">
      <c r="A36" s="208"/>
      <c r="B36" s="754"/>
      <c r="C36" s="755" t="s">
        <v>1357</v>
      </c>
      <c r="D36" s="755"/>
      <c r="E36" s="711"/>
      <c r="F36" s="165"/>
      <c r="G36" s="602"/>
      <c r="H36" s="602"/>
      <c r="I36" s="602"/>
      <c r="J36" s="622"/>
      <c r="K36" s="622"/>
      <c r="L36" s="622"/>
      <c r="M36" s="622"/>
      <c r="N36" s="622"/>
      <c r="O36" s="622"/>
      <c r="P36" s="622"/>
      <c r="Q36" s="622"/>
      <c r="R36" s="622"/>
      <c r="S36" s="622"/>
      <c r="T36" s="622"/>
      <c r="U36" s="622"/>
      <c r="V36" s="622"/>
      <c r="W36" s="622"/>
      <c r="X36" s="622"/>
      <c r="Y36" s="622"/>
      <c r="Z36" s="622"/>
      <c r="AA36" s="622"/>
      <c r="AB36" s="622"/>
      <c r="AC36" s="711"/>
      <c r="AD36" s="711"/>
      <c r="AE36" s="711"/>
      <c r="AF36" s="1712"/>
      <c r="AG36" s="2975"/>
      <c r="AH36" s="2975"/>
      <c r="AI36" s="2975"/>
      <c r="AJ36" s="2975"/>
      <c r="AK36" s="2975"/>
      <c r="AL36" s="2975"/>
      <c r="AM36" s="2975"/>
      <c r="AN36" s="2975"/>
      <c r="AO36" s="2975"/>
      <c r="AP36" s="2975"/>
      <c r="AQ36" s="1713"/>
      <c r="AR36" s="212"/>
      <c r="AW36" s="726"/>
      <c r="AX36" s="726"/>
      <c r="AY36" s="726"/>
      <c r="AZ36" s="726"/>
      <c r="BA36" s="726"/>
      <c r="BB36" s="726"/>
      <c r="BC36" s="726"/>
      <c r="BD36" s="726"/>
      <c r="BE36" s="726"/>
      <c r="BF36" s="726"/>
      <c r="BG36" s="726"/>
      <c r="BH36" s="726"/>
      <c r="BI36" s="726"/>
      <c r="BJ36" s="726"/>
      <c r="BK36" s="726"/>
    </row>
    <row r="37" spans="1:63" ht="13.5" customHeight="1">
      <c r="A37" s="208"/>
      <c r="B37" s="726"/>
      <c r="C37" s="37"/>
      <c r="D37" s="165"/>
      <c r="E37" s="711"/>
      <c r="F37" s="165"/>
      <c r="G37" s="602"/>
      <c r="H37" s="602"/>
      <c r="I37" s="602"/>
      <c r="J37" s="622"/>
      <c r="K37" s="622"/>
      <c r="L37" s="622"/>
      <c r="M37" s="622"/>
      <c r="N37" s="622"/>
      <c r="O37" s="622"/>
      <c r="P37" s="622"/>
      <c r="Q37" s="622"/>
      <c r="R37" s="622"/>
      <c r="S37" s="622"/>
      <c r="T37" s="622"/>
      <c r="U37" s="622"/>
      <c r="V37" s="622"/>
      <c r="W37" s="622"/>
      <c r="X37" s="622"/>
      <c r="Y37" s="622"/>
      <c r="Z37" s="622"/>
      <c r="AA37" s="622"/>
      <c r="AB37" s="622"/>
      <c r="AC37" s="711"/>
      <c r="AD37" s="711"/>
      <c r="AE37" s="711"/>
      <c r="AF37" s="3120" t="s">
        <v>1965</v>
      </c>
      <c r="AG37" s="2975"/>
      <c r="AH37" s="2975"/>
      <c r="AI37" s="2975"/>
      <c r="AJ37" s="2975"/>
      <c r="AK37" s="2975"/>
      <c r="AL37" s="2975"/>
      <c r="AM37" s="2975"/>
      <c r="AN37" s="2975"/>
      <c r="AO37" s="2975"/>
      <c r="AP37" s="2975"/>
      <c r="AQ37" s="3121"/>
      <c r="AR37" s="212"/>
      <c r="AW37" s="726"/>
      <c r="AX37" s="726"/>
      <c r="AY37" s="726"/>
      <c r="AZ37" s="726"/>
      <c r="BA37" s="726"/>
      <c r="BB37" s="726"/>
      <c r="BC37" s="726"/>
      <c r="BD37" s="726"/>
      <c r="BE37" s="726"/>
      <c r="BF37" s="726"/>
      <c r="BG37" s="726"/>
      <c r="BH37" s="726"/>
      <c r="BI37" s="726"/>
      <c r="BJ37" s="726"/>
      <c r="BK37" s="726"/>
    </row>
    <row r="38" spans="1:63" ht="13.5" customHeight="1">
      <c r="A38" s="212"/>
      <c r="B38" s="726" t="s">
        <v>1210</v>
      </c>
      <c r="C38" s="37"/>
      <c r="D38" s="711"/>
      <c r="E38" s="711"/>
      <c r="F38" s="711"/>
      <c r="G38" s="711"/>
      <c r="H38" s="711"/>
      <c r="I38" s="711"/>
      <c r="J38" s="711"/>
      <c r="K38" s="711"/>
      <c r="L38" s="711"/>
      <c r="M38" s="711"/>
      <c r="N38" s="711"/>
      <c r="O38" s="711"/>
      <c r="P38" s="711"/>
      <c r="Q38" s="711"/>
      <c r="R38" s="711"/>
      <c r="S38" s="711"/>
      <c r="T38" s="711"/>
      <c r="U38" s="711"/>
      <c r="V38" s="711"/>
      <c r="W38" s="711"/>
      <c r="X38" s="711"/>
      <c r="Y38" s="711"/>
      <c r="Z38" s="711"/>
      <c r="AA38" s="711"/>
      <c r="AB38" s="711"/>
      <c r="AC38" s="711"/>
      <c r="AD38" s="711"/>
      <c r="AE38" s="711"/>
      <c r="AF38" s="228" t="s">
        <v>193</v>
      </c>
      <c r="AG38" s="2975" t="s">
        <v>1966</v>
      </c>
      <c r="AH38" s="2975"/>
      <c r="AI38" s="2975"/>
      <c r="AJ38" s="2975"/>
      <c r="AK38" s="2975"/>
      <c r="AL38" s="2975"/>
      <c r="AM38" s="2975"/>
      <c r="AN38" s="2975"/>
      <c r="AO38" s="2975"/>
      <c r="AP38" s="2975"/>
      <c r="AQ38" s="1620"/>
    </row>
    <row r="39" spans="1:63" ht="13.5" customHeight="1" thickBot="1">
      <c r="A39" s="212"/>
      <c r="B39" s="2476" t="s">
        <v>1842</v>
      </c>
      <c r="C39" s="1619"/>
      <c r="D39" s="1619"/>
      <c r="E39" s="1619"/>
      <c r="F39" s="1619"/>
      <c r="G39" s="1619"/>
      <c r="H39" s="1619"/>
      <c r="I39" s="1619"/>
      <c r="J39" s="1619"/>
      <c r="K39" s="1619"/>
      <c r="L39" s="1619"/>
      <c r="M39" s="1619"/>
      <c r="N39" s="1619"/>
      <c r="O39" s="1619"/>
      <c r="P39" s="1619"/>
      <c r="Q39" s="1619"/>
      <c r="R39" s="1619"/>
      <c r="S39" s="1619"/>
      <c r="T39" s="1619"/>
      <c r="U39" s="1619"/>
      <c r="V39" s="1619"/>
      <c r="W39" s="1619"/>
      <c r="X39" s="1619"/>
      <c r="Y39" s="1619"/>
      <c r="Z39" s="1619"/>
      <c r="AA39" s="1619"/>
      <c r="AB39" s="1619"/>
      <c r="AC39" s="1619"/>
      <c r="AD39" s="2452"/>
      <c r="AE39" s="265"/>
      <c r="AF39" s="1714"/>
      <c r="AG39" s="2975"/>
      <c r="AH39" s="2975"/>
      <c r="AI39" s="2975"/>
      <c r="AJ39" s="2975"/>
      <c r="AK39" s="2975"/>
      <c r="AL39" s="2975"/>
      <c r="AM39" s="2975"/>
      <c r="AN39" s="2975"/>
      <c r="AO39" s="2975"/>
      <c r="AP39" s="2975"/>
      <c r="AQ39" s="1715"/>
    </row>
    <row r="40" spans="1:63" ht="13.5" customHeight="1" thickTop="1">
      <c r="A40" s="208"/>
      <c r="B40" s="43" t="s">
        <v>1843</v>
      </c>
      <c r="C40" s="1617"/>
      <c r="D40" s="1617"/>
      <c r="E40" s="1617"/>
      <c r="F40" s="1617"/>
      <c r="G40" s="1617"/>
      <c r="H40" s="1617"/>
      <c r="I40" s="1617"/>
      <c r="J40" s="1617"/>
      <c r="K40" s="1617"/>
      <c r="L40" s="1617"/>
      <c r="M40" s="1617"/>
      <c r="N40" s="1617"/>
      <c r="O40" s="1617"/>
      <c r="P40" s="1617"/>
      <c r="Q40" s="1617"/>
      <c r="R40" s="1617"/>
      <c r="S40" s="1617"/>
      <c r="T40" s="1617"/>
      <c r="U40" s="1617"/>
      <c r="V40" s="1617"/>
      <c r="W40" s="1617"/>
      <c r="X40" s="1617"/>
      <c r="Y40" s="1617"/>
      <c r="Z40" s="1617"/>
      <c r="AA40" s="1617"/>
      <c r="AB40" s="1617"/>
      <c r="AC40" s="1617"/>
      <c r="AD40" s="1617"/>
      <c r="AE40" s="1618"/>
      <c r="AF40" s="228"/>
      <c r="AG40" s="3118"/>
      <c r="AH40" s="3118"/>
      <c r="AI40" s="3118"/>
      <c r="AJ40" s="3118"/>
      <c r="AK40" s="3118"/>
      <c r="AL40" s="3118"/>
      <c r="AM40" s="3118"/>
      <c r="AN40" s="3118"/>
      <c r="AO40" s="3118"/>
      <c r="AP40" s="3118"/>
      <c r="AQ40" s="3119"/>
      <c r="AR40" s="711"/>
    </row>
    <row r="41" spans="1:63" ht="13.5" customHeight="1">
      <c r="A41" s="208"/>
      <c r="B41" s="2781" t="s">
        <v>6</v>
      </c>
      <c r="C41" s="2787"/>
      <c r="D41" s="2787"/>
      <c r="E41" s="2787"/>
      <c r="F41" s="2787"/>
      <c r="G41" s="2788"/>
      <c r="H41" s="2915" t="s">
        <v>51</v>
      </c>
      <c r="I41" s="2916"/>
      <c r="J41" s="2916"/>
      <c r="K41" s="2917"/>
      <c r="L41" s="2915" t="s">
        <v>8</v>
      </c>
      <c r="M41" s="2916"/>
      <c r="N41" s="2917"/>
      <c r="O41" s="2921" t="s">
        <v>1358</v>
      </c>
      <c r="P41" s="2922"/>
      <c r="Q41" s="2922"/>
      <c r="R41" s="2922"/>
      <c r="S41" s="2922"/>
      <c r="T41" s="2922"/>
      <c r="U41" s="2922"/>
      <c r="V41" s="2922"/>
      <c r="W41" s="2922"/>
      <c r="X41" s="2922"/>
      <c r="Y41" s="2922"/>
      <c r="Z41" s="2922"/>
      <c r="AA41" s="2922"/>
      <c r="AB41" s="2922"/>
      <c r="AC41" s="2923"/>
      <c r="AD41" s="2781" t="s">
        <v>1211</v>
      </c>
      <c r="AE41" s="2787"/>
      <c r="AF41" s="2788"/>
      <c r="AG41" s="2925" t="s">
        <v>1066</v>
      </c>
      <c r="AH41" s="2926"/>
      <c r="AI41" s="2927"/>
      <c r="AJ41" s="2781" t="s">
        <v>334</v>
      </c>
      <c r="AK41" s="2787"/>
      <c r="AL41" s="2787"/>
      <c r="AM41" s="2787"/>
      <c r="AN41" s="2787"/>
      <c r="AO41" s="2787"/>
      <c r="AP41" s="2788"/>
      <c r="AQ41" s="207"/>
      <c r="AR41" s="212"/>
    </row>
    <row r="42" spans="1:63" ht="13.5" customHeight="1">
      <c r="A42" s="208"/>
      <c r="B42" s="2789"/>
      <c r="C42" s="2790"/>
      <c r="D42" s="2790"/>
      <c r="E42" s="2790"/>
      <c r="F42" s="2790"/>
      <c r="G42" s="2791"/>
      <c r="H42" s="2918"/>
      <c r="I42" s="2919"/>
      <c r="J42" s="2919"/>
      <c r="K42" s="2920"/>
      <c r="L42" s="2918"/>
      <c r="M42" s="2919"/>
      <c r="N42" s="2920"/>
      <c r="O42" s="2924"/>
      <c r="P42" s="2886"/>
      <c r="Q42" s="2886"/>
      <c r="R42" s="2886"/>
      <c r="S42" s="2886"/>
      <c r="T42" s="2886"/>
      <c r="U42" s="2886"/>
      <c r="V42" s="2886"/>
      <c r="W42" s="2886"/>
      <c r="X42" s="2886"/>
      <c r="Y42" s="2886"/>
      <c r="Z42" s="2886"/>
      <c r="AA42" s="2886"/>
      <c r="AB42" s="2886"/>
      <c r="AC42" s="2887"/>
      <c r="AD42" s="2789"/>
      <c r="AE42" s="2790"/>
      <c r="AF42" s="2791"/>
      <c r="AG42" s="2928"/>
      <c r="AH42" s="2929"/>
      <c r="AI42" s="2930"/>
      <c r="AJ42" s="2789"/>
      <c r="AK42" s="2790"/>
      <c r="AL42" s="2790"/>
      <c r="AM42" s="2790"/>
      <c r="AN42" s="2790"/>
      <c r="AO42" s="2790"/>
      <c r="AP42" s="2791"/>
      <c r="AQ42" s="207"/>
      <c r="AR42" s="212"/>
    </row>
    <row r="43" spans="1:63" ht="13.5" customHeight="1">
      <c r="A43" s="208"/>
      <c r="B43" s="3130" t="s">
        <v>785</v>
      </c>
      <c r="C43" s="3127" t="s">
        <v>1212</v>
      </c>
      <c r="D43" s="2895" t="s">
        <v>1213</v>
      </c>
      <c r="E43" s="2787"/>
      <c r="F43" s="2787"/>
      <c r="G43" s="2788"/>
      <c r="H43" s="2899"/>
      <c r="I43" s="2900"/>
      <c r="J43" s="2900"/>
      <c r="K43" s="2901"/>
      <c r="L43" s="2857"/>
      <c r="M43" s="2858"/>
      <c r="N43" s="2859"/>
      <c r="O43" s="832"/>
      <c r="P43" s="833"/>
      <c r="Q43" s="833"/>
      <c r="R43" s="833"/>
      <c r="S43" s="2908">
        <v>3.3</v>
      </c>
      <c r="T43" s="2908"/>
      <c r="U43" s="2908"/>
      <c r="V43" s="2910">
        <f>H17</f>
        <v>0</v>
      </c>
      <c r="W43" s="2910"/>
      <c r="X43" s="2912" t="s">
        <v>1065</v>
      </c>
      <c r="Y43" s="2912"/>
      <c r="Z43" s="2913">
        <f>V43*S43</f>
        <v>0</v>
      </c>
      <c r="AA43" s="2913"/>
      <c r="AB43" s="2913"/>
      <c r="AC43" s="2931" t="s">
        <v>1214</v>
      </c>
      <c r="AD43" s="2804" t="str">
        <f>IF(L43&gt;0,IF(L43&gt;=Z43,"○","×"),"")</f>
        <v/>
      </c>
      <c r="AE43" s="2805"/>
      <c r="AF43" s="2806"/>
      <c r="AG43" s="3081"/>
      <c r="AH43" s="3082"/>
      <c r="AI43" s="3083"/>
      <c r="AJ43" s="848"/>
      <c r="AK43" s="2936"/>
      <c r="AL43" s="2936"/>
      <c r="AM43" s="2936"/>
      <c r="AN43" s="2936"/>
      <c r="AO43" s="2936"/>
      <c r="AP43" s="2937"/>
      <c r="AQ43" s="211"/>
      <c r="AR43" s="212"/>
    </row>
    <row r="44" spans="1:63" ht="13.5" customHeight="1">
      <c r="A44" s="208"/>
      <c r="B44" s="3131"/>
      <c r="C44" s="3128"/>
      <c r="D44" s="2896"/>
      <c r="E44" s="2897"/>
      <c r="F44" s="2897"/>
      <c r="G44" s="2898"/>
      <c r="H44" s="2902"/>
      <c r="I44" s="2903"/>
      <c r="J44" s="2903"/>
      <c r="K44" s="2904"/>
      <c r="L44" s="2905"/>
      <c r="M44" s="2906"/>
      <c r="N44" s="2907"/>
      <c r="O44" s="845"/>
      <c r="P44" s="599"/>
      <c r="Q44" s="599"/>
      <c r="R44" s="599"/>
      <c r="S44" s="2909"/>
      <c r="T44" s="2909"/>
      <c r="U44" s="2909"/>
      <c r="V44" s="2911"/>
      <c r="W44" s="2911"/>
      <c r="X44" s="2890"/>
      <c r="Y44" s="2890"/>
      <c r="Z44" s="2914"/>
      <c r="AA44" s="2914"/>
      <c r="AB44" s="2914"/>
      <c r="AC44" s="2932"/>
      <c r="AD44" s="2933"/>
      <c r="AE44" s="2934"/>
      <c r="AF44" s="2935"/>
      <c r="AG44" s="3084"/>
      <c r="AH44" s="3085"/>
      <c r="AI44" s="3086"/>
      <c r="AJ44" s="834"/>
      <c r="AK44" s="2938"/>
      <c r="AL44" s="2938"/>
      <c r="AM44" s="2938"/>
      <c r="AN44" s="2938"/>
      <c r="AO44" s="2938"/>
      <c r="AP44" s="2939"/>
      <c r="AQ44" s="211"/>
      <c r="AR44" s="212"/>
      <c r="AT44" s="605"/>
      <c r="AU44" s="223"/>
      <c r="AV44" s="223"/>
      <c r="AY44" s="223"/>
      <c r="AZ44" s="223"/>
      <c r="BA44" s="223"/>
      <c r="BB44" s="223"/>
      <c r="BC44" s="223"/>
      <c r="BD44" s="223"/>
    </row>
    <row r="45" spans="1:63" ht="13.5" customHeight="1">
      <c r="A45" s="208"/>
      <c r="B45" s="3131"/>
      <c r="C45" s="3128"/>
      <c r="D45" s="3133" t="s">
        <v>1215</v>
      </c>
      <c r="E45" s="3134"/>
      <c r="F45" s="3134"/>
      <c r="G45" s="3135"/>
      <c r="H45" s="838"/>
      <c r="I45" s="839"/>
      <c r="J45" s="839"/>
      <c r="K45" s="840"/>
      <c r="L45" s="3067"/>
      <c r="M45" s="3068"/>
      <c r="N45" s="3069"/>
      <c r="O45" s="868"/>
      <c r="P45" s="868"/>
      <c r="Q45" s="868"/>
      <c r="R45" s="870"/>
      <c r="S45" s="2820">
        <v>3.3</v>
      </c>
      <c r="T45" s="2820"/>
      <c r="U45" s="2820"/>
      <c r="V45" s="2823">
        <f>K17</f>
        <v>0</v>
      </c>
      <c r="W45" s="2824"/>
      <c r="X45" s="2831" t="s">
        <v>1065</v>
      </c>
      <c r="Y45" s="2832"/>
      <c r="Z45" s="2827">
        <f>S45*V45</f>
        <v>0</v>
      </c>
      <c r="AA45" s="2828"/>
      <c r="AB45" s="2828"/>
      <c r="AC45" s="854" t="s">
        <v>1214</v>
      </c>
      <c r="AD45" s="3076" t="str">
        <f>IF(L45&gt;0,IF(L45&gt;=Z45,"○","×"),"")</f>
        <v/>
      </c>
      <c r="AE45" s="3077"/>
      <c r="AF45" s="3078"/>
      <c r="AG45" s="3084"/>
      <c r="AH45" s="3085"/>
      <c r="AI45" s="3086"/>
      <c r="AJ45" s="834"/>
      <c r="AK45" s="836"/>
      <c r="AL45" s="3066"/>
      <c r="AM45" s="3066"/>
      <c r="AN45" s="3066"/>
      <c r="AO45" s="837"/>
      <c r="AP45" s="444"/>
      <c r="AQ45" s="211"/>
      <c r="AR45" s="212"/>
      <c r="AS45" s="846"/>
      <c r="AT45" s="844"/>
      <c r="AU45" s="836"/>
      <c r="AV45" s="836"/>
      <c r="AW45" s="836"/>
      <c r="AX45" s="836"/>
      <c r="AY45" s="223"/>
      <c r="AZ45" s="223"/>
      <c r="BA45" s="223"/>
      <c r="BB45" s="223"/>
      <c r="BC45" s="223"/>
      <c r="BD45" s="223"/>
    </row>
    <row r="46" spans="1:63" ht="13.5" customHeight="1">
      <c r="A46" s="208"/>
      <c r="B46" s="3131"/>
      <c r="C46" s="3128"/>
      <c r="D46" s="3136"/>
      <c r="E46" s="3137"/>
      <c r="F46" s="3137"/>
      <c r="G46" s="3138"/>
      <c r="H46" s="865"/>
      <c r="I46" s="866"/>
      <c r="J46" s="866"/>
      <c r="K46" s="867"/>
      <c r="L46" s="3070"/>
      <c r="M46" s="3071"/>
      <c r="N46" s="3072"/>
      <c r="O46" s="871"/>
      <c r="P46" s="869"/>
      <c r="Q46" s="871"/>
      <c r="R46" s="872"/>
      <c r="S46" s="2821"/>
      <c r="T46" s="2821"/>
      <c r="U46" s="2821"/>
      <c r="V46" s="2825"/>
      <c r="W46" s="2825"/>
      <c r="X46" s="2833"/>
      <c r="Y46" s="2833"/>
      <c r="Z46" s="2829"/>
      <c r="AA46" s="2829"/>
      <c r="AB46" s="2829"/>
      <c r="AC46" s="853" t="s">
        <v>1452</v>
      </c>
      <c r="AD46" s="2933"/>
      <c r="AE46" s="2934"/>
      <c r="AF46" s="2935"/>
      <c r="AG46" s="3084"/>
      <c r="AH46" s="3085"/>
      <c r="AI46" s="3086"/>
      <c r="AJ46" s="856"/>
      <c r="AK46" s="857"/>
      <c r="AL46" s="852"/>
      <c r="AM46" s="852"/>
      <c r="AN46" s="852"/>
      <c r="AO46" s="858"/>
      <c r="AP46" s="444"/>
      <c r="AQ46" s="211"/>
      <c r="AR46" s="212"/>
      <c r="AS46" s="846"/>
      <c r="AT46" s="844"/>
      <c r="AU46" s="857"/>
      <c r="AV46" s="857"/>
      <c r="AW46" s="857"/>
      <c r="AX46" s="857"/>
      <c r="AY46" s="223"/>
      <c r="AZ46" s="223"/>
      <c r="BA46" s="223"/>
      <c r="BB46" s="223"/>
      <c r="BC46" s="223"/>
      <c r="BD46" s="223"/>
    </row>
    <row r="47" spans="1:63" ht="13.5" customHeight="1">
      <c r="A47" s="208"/>
      <c r="B47" s="3131"/>
      <c r="C47" s="3128"/>
      <c r="D47" s="3139"/>
      <c r="E47" s="3140"/>
      <c r="F47" s="3140"/>
      <c r="G47" s="3141"/>
      <c r="H47" s="841"/>
      <c r="I47" s="842"/>
      <c r="J47" s="842"/>
      <c r="K47" s="843"/>
      <c r="L47" s="3073"/>
      <c r="M47" s="3074"/>
      <c r="N47" s="3075"/>
      <c r="O47" s="873"/>
      <c r="P47" s="1206"/>
      <c r="Q47" s="1206"/>
      <c r="R47" s="1206"/>
      <c r="S47" s="2822"/>
      <c r="T47" s="2822"/>
      <c r="U47" s="2822"/>
      <c r="V47" s="2826"/>
      <c r="W47" s="2826"/>
      <c r="X47" s="2834"/>
      <c r="Y47" s="2834"/>
      <c r="Z47" s="2830"/>
      <c r="AA47" s="2830"/>
      <c r="AB47" s="2830"/>
      <c r="AC47" s="855" t="s">
        <v>1452</v>
      </c>
      <c r="AD47" s="2892"/>
      <c r="AE47" s="2893"/>
      <c r="AF47" s="2894"/>
      <c r="AG47" s="3084"/>
      <c r="AH47" s="3085"/>
      <c r="AI47" s="3086"/>
      <c r="AJ47" s="448"/>
      <c r="AK47" s="3079"/>
      <c r="AL47" s="3079"/>
      <c r="AM47" s="3079"/>
      <c r="AN47" s="3079"/>
      <c r="AO47" s="3079"/>
      <c r="AP47" s="3080"/>
      <c r="AQ47" s="211"/>
      <c r="AR47" s="212"/>
      <c r="AS47" s="836"/>
      <c r="AT47" s="219"/>
      <c r="AU47" s="836"/>
      <c r="AV47" s="836"/>
      <c r="AW47" s="836"/>
      <c r="AX47" s="836"/>
      <c r="AY47" s="223"/>
      <c r="AZ47" s="223"/>
      <c r="BA47" s="223"/>
      <c r="BB47" s="223"/>
      <c r="BC47" s="223"/>
      <c r="BD47" s="223"/>
    </row>
    <row r="48" spans="1:63" ht="13.5" customHeight="1">
      <c r="A48" s="208"/>
      <c r="B48" s="3131"/>
      <c r="C48" s="3128"/>
      <c r="D48" s="3142" t="s">
        <v>773</v>
      </c>
      <c r="E48" s="3143"/>
      <c r="F48" s="3143"/>
      <c r="G48" s="3144"/>
      <c r="H48" s="3146" t="s">
        <v>1957</v>
      </c>
      <c r="I48" s="3147"/>
      <c r="J48" s="3147"/>
      <c r="K48" s="3148"/>
      <c r="L48" s="3090" t="str">
        <f>IF(L43+L45=0,"",L43+L45)</f>
        <v/>
      </c>
      <c r="M48" s="3091"/>
      <c r="N48" s="3092"/>
      <c r="O48" s="3096"/>
      <c r="P48" s="3097"/>
      <c r="Q48" s="3097"/>
      <c r="R48" s="3097"/>
      <c r="S48" s="3097"/>
      <c r="T48" s="3097"/>
      <c r="U48" s="3097"/>
      <c r="V48" s="3100">
        <f>V43+V45</f>
        <v>0</v>
      </c>
      <c r="W48" s="3100"/>
      <c r="X48" s="3102" t="s">
        <v>1065</v>
      </c>
      <c r="Y48" s="3102"/>
      <c r="Z48" s="2827">
        <f>Z43+Z45</f>
        <v>0</v>
      </c>
      <c r="AA48" s="2827"/>
      <c r="AB48" s="2827"/>
      <c r="AC48" s="3103" t="s">
        <v>1217</v>
      </c>
      <c r="AD48" s="3105"/>
      <c r="AE48" s="3106"/>
      <c r="AF48" s="3107"/>
      <c r="AG48" s="3084"/>
      <c r="AH48" s="3085"/>
      <c r="AI48" s="3086"/>
      <c r="AJ48" s="834"/>
      <c r="AK48" s="3079"/>
      <c r="AL48" s="3079"/>
      <c r="AM48" s="3079"/>
      <c r="AN48" s="3079"/>
      <c r="AO48" s="3079"/>
      <c r="AP48" s="3080"/>
      <c r="AQ48" s="211"/>
      <c r="AR48" s="212"/>
      <c r="AS48" s="836"/>
      <c r="AT48" s="830"/>
      <c r="AU48" s="836"/>
      <c r="AV48" s="3066"/>
      <c r="AW48" s="3066"/>
      <c r="AX48" s="3066"/>
      <c r="AY48" s="837"/>
      <c r="AZ48" s="326"/>
      <c r="BA48" s="219"/>
      <c r="BB48" s="219"/>
      <c r="BC48" s="219"/>
      <c r="BD48" s="219"/>
    </row>
    <row r="49" spans="1:58" ht="13.5" customHeight="1">
      <c r="A49" s="208"/>
      <c r="B49" s="3132"/>
      <c r="C49" s="3129"/>
      <c r="D49" s="3145"/>
      <c r="E49" s="2919"/>
      <c r="F49" s="2919"/>
      <c r="G49" s="2920"/>
      <c r="H49" s="3149"/>
      <c r="I49" s="3150"/>
      <c r="J49" s="3150"/>
      <c r="K49" s="3151"/>
      <c r="L49" s="3093"/>
      <c r="M49" s="3094"/>
      <c r="N49" s="3095"/>
      <c r="O49" s="3098"/>
      <c r="P49" s="3099"/>
      <c r="Q49" s="3099"/>
      <c r="R49" s="3099"/>
      <c r="S49" s="3099"/>
      <c r="T49" s="3099"/>
      <c r="U49" s="3099"/>
      <c r="V49" s="3101"/>
      <c r="W49" s="3101"/>
      <c r="X49" s="2790"/>
      <c r="Y49" s="2790"/>
      <c r="Z49" s="2779"/>
      <c r="AA49" s="2779"/>
      <c r="AB49" s="2779"/>
      <c r="AC49" s="3104"/>
      <c r="AD49" s="3108"/>
      <c r="AE49" s="3109"/>
      <c r="AF49" s="3110"/>
      <c r="AG49" s="3087"/>
      <c r="AH49" s="3088"/>
      <c r="AI49" s="3089"/>
      <c r="AJ49" s="834"/>
      <c r="AK49" s="836"/>
      <c r="AL49" s="3066"/>
      <c r="AM49" s="3066"/>
      <c r="AN49" s="3066"/>
      <c r="AO49" s="837"/>
      <c r="AP49" s="444"/>
      <c r="AQ49" s="211"/>
      <c r="AR49" s="212"/>
      <c r="AS49" s="836"/>
      <c r="AT49" s="847"/>
      <c r="AU49" s="836"/>
      <c r="AV49" s="836"/>
      <c r="AW49" s="836"/>
      <c r="AX49" s="836"/>
      <c r="AY49" s="836"/>
      <c r="AZ49" s="836"/>
      <c r="BA49" s="223"/>
      <c r="BB49" s="223"/>
      <c r="BC49" s="223"/>
      <c r="BD49" s="223"/>
    </row>
    <row r="50" spans="1:58" ht="13.5" customHeight="1">
      <c r="A50" s="208"/>
      <c r="B50" s="3130" t="s">
        <v>174</v>
      </c>
      <c r="C50" s="3152"/>
      <c r="D50" s="2916" t="s">
        <v>782</v>
      </c>
      <c r="E50" s="2787"/>
      <c r="F50" s="2787"/>
      <c r="G50" s="2788"/>
      <c r="H50" s="3155"/>
      <c r="I50" s="3156"/>
      <c r="J50" s="3156"/>
      <c r="K50" s="3157"/>
      <c r="L50" s="2857"/>
      <c r="M50" s="2858"/>
      <c r="N50" s="2859"/>
      <c r="O50" s="663"/>
      <c r="P50" s="667"/>
      <c r="Q50" s="667"/>
      <c r="R50" s="667"/>
      <c r="S50" s="711"/>
      <c r="T50" s="711"/>
      <c r="U50" s="711"/>
      <c r="V50" s="711"/>
      <c r="W50" s="711"/>
      <c r="X50" s="711"/>
      <c r="Y50" s="711"/>
      <c r="Z50" s="711"/>
      <c r="AA50" s="711"/>
      <c r="AB50" s="711"/>
      <c r="AC50" s="711"/>
      <c r="AD50" s="2804" t="str">
        <f>IF(L50&gt;0,IF(Z51:Z51&lt;=L50,"○","×"),"")</f>
        <v/>
      </c>
      <c r="AE50" s="2805"/>
      <c r="AF50" s="2806"/>
      <c r="AG50" s="2781" t="str">
        <f>IF(L50="","",IF(AS29=TRUE,"－",""))</f>
        <v/>
      </c>
      <c r="AH50" s="2787"/>
      <c r="AI50" s="2788"/>
      <c r="AJ50" s="449"/>
      <c r="AK50" s="836"/>
      <c r="AL50" s="836"/>
      <c r="AM50" s="836"/>
      <c r="AN50" s="836"/>
      <c r="AO50" s="836"/>
      <c r="AP50" s="434"/>
      <c r="AQ50" s="211"/>
      <c r="AR50" s="212"/>
      <c r="AS50" s="43"/>
      <c r="AT50" s="830"/>
      <c r="AU50" s="507"/>
      <c r="AV50" s="3066"/>
      <c r="AW50" s="3066"/>
      <c r="AX50" s="3066"/>
      <c r="AY50" s="837"/>
      <c r="AZ50" s="326"/>
      <c r="BA50" s="223"/>
      <c r="BB50" s="223"/>
      <c r="BC50" s="223"/>
      <c r="BD50" s="223"/>
    </row>
    <row r="51" spans="1:58" ht="13.5" customHeight="1" thickBot="1">
      <c r="A51" s="208"/>
      <c r="B51" s="3131"/>
      <c r="C51" s="3153"/>
      <c r="D51" s="2790"/>
      <c r="E51" s="2790"/>
      <c r="F51" s="2790"/>
      <c r="G51" s="2791"/>
      <c r="H51" s="3158"/>
      <c r="I51" s="3159"/>
      <c r="J51" s="3159"/>
      <c r="K51" s="3160"/>
      <c r="L51" s="2860"/>
      <c r="M51" s="2861"/>
      <c r="N51" s="2862"/>
      <c r="O51" s="668"/>
      <c r="P51" s="669"/>
      <c r="Q51" s="669"/>
      <c r="R51" s="669"/>
      <c r="S51" s="3112">
        <v>1.98</v>
      </c>
      <c r="T51" s="3112"/>
      <c r="U51" s="3112"/>
      <c r="V51" s="3113">
        <f>O17</f>
        <v>0</v>
      </c>
      <c r="W51" s="3113"/>
      <c r="X51" s="3114" t="s">
        <v>1065</v>
      </c>
      <c r="Y51" s="3114"/>
      <c r="Z51" s="3113">
        <f>V51*S51</f>
        <v>0</v>
      </c>
      <c r="AA51" s="3113"/>
      <c r="AB51" s="3113"/>
      <c r="AC51" s="704" t="s">
        <v>1216</v>
      </c>
      <c r="AD51" s="2807"/>
      <c r="AE51" s="2808"/>
      <c r="AF51" s="2809"/>
      <c r="AG51" s="2789"/>
      <c r="AH51" s="2790"/>
      <c r="AI51" s="2791"/>
      <c r="AJ51" s="835"/>
      <c r="AK51" s="849"/>
      <c r="AL51" s="3111"/>
      <c r="AM51" s="3111"/>
      <c r="AN51" s="3111"/>
      <c r="AO51" s="850"/>
      <c r="AP51" s="851"/>
      <c r="AQ51" s="207"/>
      <c r="AR51" s="212"/>
      <c r="AS51" s="43"/>
      <c r="AT51" s="606"/>
      <c r="AU51" s="223"/>
      <c r="AV51" s="223"/>
      <c r="BA51" s="223"/>
      <c r="BB51" s="223"/>
      <c r="BC51" s="223"/>
      <c r="BD51" s="223"/>
    </row>
    <row r="52" spans="1:58" s="221" customFormat="1" ht="13.5" customHeight="1" thickTop="1">
      <c r="A52" s="208"/>
      <c r="B52" s="3131"/>
      <c r="C52" s="3153"/>
      <c r="D52" s="3161" t="s">
        <v>783</v>
      </c>
      <c r="E52" s="3162"/>
      <c r="F52" s="2897" t="s">
        <v>1218</v>
      </c>
      <c r="G52" s="2898"/>
      <c r="H52" s="2877"/>
      <c r="I52" s="2878"/>
      <c r="J52" s="2878"/>
      <c r="K52" s="2878"/>
      <c r="L52" s="2905"/>
      <c r="M52" s="2906"/>
      <c r="N52" s="2907"/>
      <c r="O52" s="452"/>
      <c r="P52" s="719"/>
      <c r="Q52" s="719"/>
      <c r="R52" s="719"/>
      <c r="S52" s="2888">
        <v>1.98</v>
      </c>
      <c r="T52" s="2888"/>
      <c r="U52" s="2888"/>
      <c r="V52" s="2889"/>
      <c r="W52" s="2889"/>
      <c r="X52" s="2890" t="s">
        <v>1065</v>
      </c>
      <c r="Y52" s="2890"/>
      <c r="Z52" s="2891" t="str">
        <f t="shared" ref="Z52:Z57" si="0">IF(V52=0,"",V52*S52)</f>
        <v/>
      </c>
      <c r="AA52" s="2891"/>
      <c r="AB52" s="2891"/>
      <c r="AC52" s="708" t="s">
        <v>1217</v>
      </c>
      <c r="AD52" s="2892" t="str">
        <f t="shared" ref="AD52:AD57" si="1">IF(L52&gt;0,IF(Z52:Z52&lt;=L52,"○","×"),"")</f>
        <v/>
      </c>
      <c r="AE52" s="2893"/>
      <c r="AF52" s="2894"/>
      <c r="AG52" s="2879" t="str">
        <f>IF(L52="","",IF(AS29=TRUE,"－",""))</f>
        <v/>
      </c>
      <c r="AH52" s="2880"/>
      <c r="AI52" s="2881"/>
      <c r="AJ52" s="2882" t="s">
        <v>830</v>
      </c>
      <c r="AK52" s="2883"/>
      <c r="AL52" s="2883"/>
      <c r="AM52" s="2883"/>
      <c r="AN52" s="2883"/>
      <c r="AO52" s="2883"/>
      <c r="AP52" s="2884"/>
      <c r="AQ52" s="207"/>
      <c r="AR52" s="220"/>
      <c r="AS52" s="219"/>
      <c r="AT52" s="712"/>
      <c r="AU52" s="223"/>
      <c r="AV52" s="223"/>
      <c r="BA52" s="223"/>
      <c r="BB52" s="223"/>
      <c r="BC52" s="223"/>
    </row>
    <row r="53" spans="1:58" s="221" customFormat="1" ht="13.5" customHeight="1">
      <c r="A53" s="208"/>
      <c r="B53" s="3131"/>
      <c r="C53" s="3153"/>
      <c r="D53" s="3163"/>
      <c r="E53" s="3162"/>
      <c r="F53" s="2868" t="s">
        <v>1219</v>
      </c>
      <c r="G53" s="2869"/>
      <c r="H53" s="2870"/>
      <c r="I53" s="2871"/>
      <c r="J53" s="2871"/>
      <c r="K53" s="2871"/>
      <c r="L53" s="2854"/>
      <c r="M53" s="2855"/>
      <c r="N53" s="2856"/>
      <c r="O53" s="451"/>
      <c r="P53" s="719"/>
      <c r="Q53" s="719"/>
      <c r="R53" s="719"/>
      <c r="S53" s="2770">
        <v>1.98</v>
      </c>
      <c r="T53" s="2770"/>
      <c r="U53" s="2770"/>
      <c r="V53" s="2837"/>
      <c r="W53" s="2837"/>
      <c r="X53" s="2835" t="s">
        <v>1065</v>
      </c>
      <c r="Y53" s="2835"/>
      <c r="Z53" s="2836" t="str">
        <f t="shared" si="0"/>
        <v/>
      </c>
      <c r="AA53" s="2836"/>
      <c r="AB53" s="2836"/>
      <c r="AC53" s="439" t="s">
        <v>1220</v>
      </c>
      <c r="AD53" s="2838" t="str">
        <f t="shared" si="1"/>
        <v/>
      </c>
      <c r="AE53" s="2839"/>
      <c r="AF53" s="2840"/>
      <c r="AG53" s="2872" t="str">
        <f>IF(L53="","",IF(AS29=TRUE,"－",""))</f>
        <v/>
      </c>
      <c r="AH53" s="2835"/>
      <c r="AI53" s="2873"/>
      <c r="AJ53" s="2885"/>
      <c r="AK53" s="2886"/>
      <c r="AL53" s="2886"/>
      <c r="AM53" s="2886"/>
      <c r="AN53" s="2886"/>
      <c r="AO53" s="2886"/>
      <c r="AP53" s="2887"/>
      <c r="AQ53" s="207"/>
      <c r="AR53" s="220"/>
      <c r="AS53" s="436"/>
      <c r="AT53" s="712"/>
      <c r="AU53" s="223"/>
      <c r="AV53" s="223"/>
      <c r="BA53" s="223"/>
      <c r="BB53" s="223"/>
      <c r="BC53" s="223"/>
    </row>
    <row r="54" spans="1:58" s="221" customFormat="1" ht="13.5" customHeight="1">
      <c r="A54" s="208"/>
      <c r="B54" s="3131"/>
      <c r="C54" s="3153"/>
      <c r="D54" s="3163"/>
      <c r="E54" s="3162"/>
      <c r="F54" s="2868" t="s">
        <v>1221</v>
      </c>
      <c r="G54" s="2869"/>
      <c r="H54" s="2870"/>
      <c r="I54" s="2871"/>
      <c r="J54" s="2871"/>
      <c r="K54" s="2871"/>
      <c r="L54" s="2854"/>
      <c r="M54" s="2855"/>
      <c r="N54" s="2856"/>
      <c r="O54" s="435"/>
      <c r="P54" s="719"/>
      <c r="Q54" s="719"/>
      <c r="R54" s="719"/>
      <c r="S54" s="2770">
        <v>1.98</v>
      </c>
      <c r="T54" s="2770"/>
      <c r="U54" s="2770"/>
      <c r="V54" s="2837"/>
      <c r="W54" s="2837"/>
      <c r="X54" s="2835" t="s">
        <v>1065</v>
      </c>
      <c r="Y54" s="2835"/>
      <c r="Z54" s="2836" t="str">
        <f t="shared" si="0"/>
        <v/>
      </c>
      <c r="AA54" s="2836"/>
      <c r="AB54" s="2836"/>
      <c r="AC54" s="439" t="s">
        <v>1220</v>
      </c>
      <c r="AD54" s="2838" t="str">
        <f t="shared" si="1"/>
        <v/>
      </c>
      <c r="AE54" s="2839"/>
      <c r="AF54" s="2840"/>
      <c r="AG54" s="2872" t="str">
        <f>IF(L54="","",IF(AS29=TRUE,"－",""))</f>
        <v/>
      </c>
      <c r="AH54" s="2835"/>
      <c r="AI54" s="2873"/>
      <c r="AJ54" s="2874" t="s">
        <v>828</v>
      </c>
      <c r="AK54" s="2875"/>
      <c r="AL54" s="2875"/>
      <c r="AM54" s="2875"/>
      <c r="AN54" s="2875"/>
      <c r="AO54" s="2875"/>
      <c r="AP54" s="2876"/>
      <c r="AQ54" s="207"/>
      <c r="AR54" s="220"/>
      <c r="AS54" s="219"/>
      <c r="AT54" s="712"/>
      <c r="AU54" s="223"/>
      <c r="AV54" s="223"/>
      <c r="BA54" s="223"/>
      <c r="BB54" s="223"/>
      <c r="BC54" s="223"/>
    </row>
    <row r="55" spans="1:58" s="221" customFormat="1" ht="13.5" customHeight="1">
      <c r="A55" s="208"/>
      <c r="B55" s="3131"/>
      <c r="C55" s="3153"/>
      <c r="D55" s="3163"/>
      <c r="E55" s="3162"/>
      <c r="F55" s="2868" t="s">
        <v>1222</v>
      </c>
      <c r="G55" s="2869"/>
      <c r="H55" s="2877"/>
      <c r="I55" s="2878"/>
      <c r="J55" s="2878"/>
      <c r="K55" s="2878"/>
      <c r="L55" s="2854"/>
      <c r="M55" s="2855"/>
      <c r="N55" s="2856"/>
      <c r="O55" s="438"/>
      <c r="P55" s="719"/>
      <c r="Q55" s="719"/>
      <c r="R55" s="719"/>
      <c r="S55" s="2770">
        <v>1.98</v>
      </c>
      <c r="T55" s="2770"/>
      <c r="U55" s="2770"/>
      <c r="V55" s="2837"/>
      <c r="W55" s="2837"/>
      <c r="X55" s="2835" t="s">
        <v>1065</v>
      </c>
      <c r="Y55" s="2835"/>
      <c r="Z55" s="2836" t="str">
        <f t="shared" si="0"/>
        <v/>
      </c>
      <c r="AA55" s="2836"/>
      <c r="AB55" s="2836"/>
      <c r="AC55" s="439" t="s">
        <v>1220</v>
      </c>
      <c r="AD55" s="2838" t="str">
        <f t="shared" si="1"/>
        <v/>
      </c>
      <c r="AE55" s="2839"/>
      <c r="AF55" s="2840"/>
      <c r="AG55" s="2872" t="str">
        <f>IF(L55="","",IF(AS29=TRUE,"－",""))</f>
        <v/>
      </c>
      <c r="AH55" s="2835"/>
      <c r="AI55" s="2873"/>
      <c r="AJ55" s="2773"/>
      <c r="AK55" s="2774"/>
      <c r="AL55" s="2774"/>
      <c r="AM55" s="2775"/>
      <c r="AN55" s="2775"/>
      <c r="AO55" s="2775"/>
      <c r="AP55" s="727" t="s">
        <v>1223</v>
      </c>
      <c r="AQ55" s="207"/>
      <c r="AR55" s="220"/>
      <c r="AS55" s="219"/>
      <c r="AT55" s="606"/>
      <c r="AU55" s="437"/>
      <c r="AV55" s="437"/>
      <c r="BA55" s="437"/>
      <c r="BB55" s="437"/>
      <c r="BC55" s="437"/>
    </row>
    <row r="56" spans="1:58" s="221" customFormat="1" ht="13.5" customHeight="1">
      <c r="A56" s="208"/>
      <c r="B56" s="3131"/>
      <c r="C56" s="3153"/>
      <c r="D56" s="3163"/>
      <c r="E56" s="3162"/>
      <c r="F56" s="2868" t="s">
        <v>1224</v>
      </c>
      <c r="G56" s="2869"/>
      <c r="H56" s="2870"/>
      <c r="I56" s="2871"/>
      <c r="J56" s="2871"/>
      <c r="K56" s="2871"/>
      <c r="L56" s="2854"/>
      <c r="M56" s="2855"/>
      <c r="N56" s="2856"/>
      <c r="O56" s="438"/>
      <c r="P56" s="720"/>
      <c r="Q56" s="720"/>
      <c r="R56" s="720"/>
      <c r="S56" s="2770">
        <v>1.98</v>
      </c>
      <c r="T56" s="2770"/>
      <c r="U56" s="2770"/>
      <c r="V56" s="2837"/>
      <c r="W56" s="2837"/>
      <c r="X56" s="2835" t="s">
        <v>1065</v>
      </c>
      <c r="Y56" s="2835"/>
      <c r="Z56" s="2836" t="str">
        <f t="shared" si="0"/>
        <v/>
      </c>
      <c r="AA56" s="2836"/>
      <c r="AB56" s="2836"/>
      <c r="AC56" s="439" t="s">
        <v>1220</v>
      </c>
      <c r="AD56" s="2838" t="str">
        <f t="shared" si="1"/>
        <v/>
      </c>
      <c r="AE56" s="2839"/>
      <c r="AF56" s="2840"/>
      <c r="AG56" s="2872" t="str">
        <f>IF(L56="","",IF(AS29=TRUE,"－",""))</f>
        <v/>
      </c>
      <c r="AH56" s="2835"/>
      <c r="AI56" s="2873"/>
      <c r="AJ56" s="2784" t="s">
        <v>829</v>
      </c>
      <c r="AK56" s="2785"/>
      <c r="AL56" s="2785"/>
      <c r="AM56" s="2785"/>
      <c r="AN56" s="2785"/>
      <c r="AO56" s="2785"/>
      <c r="AP56" s="2786"/>
      <c r="AQ56" s="207"/>
      <c r="AR56" s="220"/>
      <c r="AS56" s="219"/>
      <c r="AT56" s="606"/>
      <c r="AU56" s="437"/>
      <c r="AV56" s="437"/>
      <c r="AW56" s="437"/>
      <c r="AY56" s="437"/>
      <c r="AZ56" s="437"/>
      <c r="BA56" s="437"/>
      <c r="BB56" s="437"/>
      <c r="BC56" s="437"/>
    </row>
    <row r="57" spans="1:58" s="221" customFormat="1" ht="13.5" customHeight="1">
      <c r="A57" s="208"/>
      <c r="B57" s="3131"/>
      <c r="C57" s="3153"/>
      <c r="D57" s="3163"/>
      <c r="E57" s="3162"/>
      <c r="F57" s="2868" t="s">
        <v>1225</v>
      </c>
      <c r="G57" s="2869"/>
      <c r="H57" s="2870"/>
      <c r="I57" s="2871"/>
      <c r="J57" s="2871"/>
      <c r="K57" s="2871"/>
      <c r="L57" s="2854"/>
      <c r="M57" s="2855"/>
      <c r="N57" s="2856"/>
      <c r="O57" s="438"/>
      <c r="P57" s="720"/>
      <c r="Q57" s="720"/>
      <c r="R57" s="720"/>
      <c r="S57" s="2770">
        <v>1.98</v>
      </c>
      <c r="T57" s="2770"/>
      <c r="U57" s="2770"/>
      <c r="V57" s="2837"/>
      <c r="W57" s="2837"/>
      <c r="X57" s="2835" t="s">
        <v>1065</v>
      </c>
      <c r="Y57" s="2835"/>
      <c r="Z57" s="2836" t="str">
        <f t="shared" si="0"/>
        <v/>
      </c>
      <c r="AA57" s="2836"/>
      <c r="AB57" s="2836"/>
      <c r="AC57" s="439" t="s">
        <v>1220</v>
      </c>
      <c r="AD57" s="2838" t="str">
        <f t="shared" si="1"/>
        <v/>
      </c>
      <c r="AE57" s="2839"/>
      <c r="AF57" s="2840"/>
      <c r="AG57" s="2872" t="str">
        <f>IF(L57="","",IF(AS29=TRUE,"－",""))</f>
        <v/>
      </c>
      <c r="AH57" s="2835"/>
      <c r="AI57" s="2873"/>
      <c r="AJ57" s="2773"/>
      <c r="AK57" s="2774"/>
      <c r="AL57" s="2774"/>
      <c r="AM57" s="2775"/>
      <c r="AN57" s="2775"/>
      <c r="AO57" s="2775"/>
      <c r="AP57" s="727" t="s">
        <v>1223</v>
      </c>
      <c r="AQ57" s="207"/>
      <c r="AR57" s="220"/>
      <c r="AS57" s="219"/>
      <c r="AT57" s="43"/>
      <c r="AU57" s="437"/>
      <c r="AV57" s="437"/>
      <c r="AW57" s="437"/>
      <c r="AY57" s="437"/>
      <c r="AZ57" s="437"/>
      <c r="BA57" s="437"/>
      <c r="BB57" s="437"/>
      <c r="BC57" s="437"/>
    </row>
    <row r="58" spans="1:58" s="221" customFormat="1" ht="13.5" customHeight="1">
      <c r="A58" s="208"/>
      <c r="B58" s="3132"/>
      <c r="C58" s="3154"/>
      <c r="D58" s="3164"/>
      <c r="E58" s="3165"/>
      <c r="F58" s="2810" t="s">
        <v>1226</v>
      </c>
      <c r="G58" s="2811"/>
      <c r="H58" s="2863"/>
      <c r="I58" s="2864"/>
      <c r="J58" s="2864"/>
      <c r="K58" s="2864"/>
      <c r="L58" s="2865" t="str">
        <f>IF(SUM(L52:N57)=0,"",SUM(L52:N57))</f>
        <v/>
      </c>
      <c r="M58" s="2866"/>
      <c r="N58" s="2867"/>
      <c r="O58" s="217"/>
      <c r="P58" s="721"/>
      <c r="Q58" s="721"/>
      <c r="R58" s="721"/>
      <c r="S58" s="2770">
        <v>1.98</v>
      </c>
      <c r="T58" s="2770"/>
      <c r="U58" s="2770"/>
      <c r="V58" s="2771">
        <f>SUM(V52:W57)</f>
        <v>0</v>
      </c>
      <c r="W58" s="2771"/>
      <c r="X58" s="2772" t="s">
        <v>1065</v>
      </c>
      <c r="Y58" s="2772"/>
      <c r="Z58" s="2850" t="str">
        <f>IF(SUM(Z52:AB57)=0,"",SUM(Z52:AB57))</f>
        <v/>
      </c>
      <c r="AA58" s="2850"/>
      <c r="AB58" s="2850"/>
      <c r="AC58" s="440" t="s">
        <v>1220</v>
      </c>
      <c r="AD58" s="2851"/>
      <c r="AE58" s="2852"/>
      <c r="AF58" s="2853"/>
      <c r="AG58" s="2782"/>
      <c r="AH58" s="2772"/>
      <c r="AI58" s="2783"/>
      <c r="AJ58" s="2784" t="s">
        <v>267</v>
      </c>
      <c r="AK58" s="2785"/>
      <c r="AL58" s="2785"/>
      <c r="AM58" s="2785"/>
      <c r="AN58" s="2785"/>
      <c r="AO58" s="2785"/>
      <c r="AP58" s="2786"/>
      <c r="AQ58" s="207"/>
      <c r="AR58" s="2768">
        <f>SUM(R17:AA18)-V58</f>
        <v>0</v>
      </c>
      <c r="AS58" s="2769"/>
      <c r="AT58" s="2769"/>
      <c r="AU58" s="437"/>
      <c r="AV58" s="437"/>
      <c r="AW58" s="437"/>
      <c r="AY58" s="437"/>
      <c r="AZ58" s="437"/>
      <c r="BA58" s="437"/>
      <c r="BB58" s="437"/>
      <c r="BC58" s="437"/>
    </row>
    <row r="59" spans="1:58" s="221" customFormat="1" ht="13.5" customHeight="1">
      <c r="A59" s="208"/>
      <c r="B59" s="2762" t="s">
        <v>7</v>
      </c>
      <c r="C59" s="2763"/>
      <c r="D59" s="2763"/>
      <c r="E59" s="2763"/>
      <c r="F59" s="2763"/>
      <c r="G59" s="2764"/>
      <c r="H59" s="2798"/>
      <c r="I59" s="2799"/>
      <c r="J59" s="2799"/>
      <c r="K59" s="2800"/>
      <c r="L59" s="2857"/>
      <c r="M59" s="2858"/>
      <c r="N59" s="2859"/>
      <c r="O59" s="663" t="s">
        <v>1860</v>
      </c>
      <c r="P59" s="664"/>
      <c r="Q59" s="664"/>
      <c r="R59" s="664"/>
      <c r="S59" s="664"/>
      <c r="T59" s="664"/>
      <c r="U59" s="664"/>
      <c r="V59" s="662"/>
      <c r="W59" s="831"/>
      <c r="X59" s="647"/>
      <c r="Y59" s="647"/>
      <c r="Z59" s="647"/>
      <c r="AA59" s="647"/>
      <c r="AB59" s="647"/>
      <c r="AC59" s="662"/>
      <c r="AD59" s="2804" t="str">
        <f>IF(L59="","",IF(L59&gt;=0,IF(Z60&lt;=L59,"○","△"),""))</f>
        <v/>
      </c>
      <c r="AE59" s="2805"/>
      <c r="AF59" s="2806"/>
      <c r="AG59" s="2781" t="str">
        <f>IF(L59="","",IF(AS29=TRUE,"－",""))</f>
        <v/>
      </c>
      <c r="AH59" s="2787"/>
      <c r="AI59" s="2788"/>
      <c r="AJ59" s="2773"/>
      <c r="AK59" s="2774"/>
      <c r="AL59" s="2774"/>
      <c r="AM59" s="2775"/>
      <c r="AN59" s="2775"/>
      <c r="AO59" s="2775"/>
      <c r="AP59" s="727" t="s">
        <v>1223</v>
      </c>
      <c r="AQ59" s="207"/>
      <c r="AR59" s="220"/>
      <c r="AT59" s="43"/>
      <c r="AU59" s="437"/>
      <c r="AV59" s="437"/>
      <c r="AW59" s="437"/>
      <c r="AX59" s="437"/>
      <c r="AY59" s="437"/>
      <c r="AZ59" s="437"/>
      <c r="BA59" s="437"/>
      <c r="BB59" s="437"/>
      <c r="BC59" s="437"/>
      <c r="BD59" s="437"/>
      <c r="BE59" s="484"/>
      <c r="BF59" s="715"/>
    </row>
    <row r="60" spans="1:58" s="221" customFormat="1" ht="13.5" customHeight="1">
      <c r="A60" s="208"/>
      <c r="B60" s="2765"/>
      <c r="C60" s="2766"/>
      <c r="D60" s="2766"/>
      <c r="E60" s="2766"/>
      <c r="F60" s="2766"/>
      <c r="G60" s="2767"/>
      <c r="H60" s="2801"/>
      <c r="I60" s="2802"/>
      <c r="J60" s="2802"/>
      <c r="K60" s="2803"/>
      <c r="L60" s="2860"/>
      <c r="M60" s="2861"/>
      <c r="N60" s="2862"/>
      <c r="O60" s="665"/>
      <c r="P60" s="297"/>
      <c r="Q60" s="297"/>
      <c r="R60" s="297"/>
      <c r="S60" s="2776">
        <v>1.98</v>
      </c>
      <c r="T60" s="2776"/>
      <c r="U60" s="2776"/>
      <c r="V60" s="2777"/>
      <c r="W60" s="2777"/>
      <c r="X60" s="2778" t="s">
        <v>1065</v>
      </c>
      <c r="Y60" s="2778"/>
      <c r="Z60" s="2779" t="str">
        <f>IF(V60=0,"",V60*S60)</f>
        <v/>
      </c>
      <c r="AA60" s="2779"/>
      <c r="AB60" s="2779"/>
      <c r="AC60" s="709" t="s">
        <v>1220</v>
      </c>
      <c r="AD60" s="2807"/>
      <c r="AE60" s="2808"/>
      <c r="AF60" s="2809"/>
      <c r="AG60" s="2789"/>
      <c r="AH60" s="2790"/>
      <c r="AI60" s="2791"/>
      <c r="AJ60" s="481" t="s">
        <v>270</v>
      </c>
      <c r="AK60" s="479"/>
      <c r="AL60" s="479"/>
      <c r="AM60" s="479"/>
      <c r="AN60" s="479"/>
      <c r="AO60" s="479"/>
      <c r="AP60" s="480"/>
      <c r="AQ60" s="207"/>
      <c r="AR60" s="220"/>
      <c r="AT60" s="726"/>
      <c r="AU60" s="437"/>
      <c r="AV60" s="437"/>
      <c r="AW60" s="437"/>
      <c r="AX60" s="437"/>
      <c r="AY60" s="437"/>
      <c r="AZ60" s="437"/>
      <c r="BA60" s="437"/>
      <c r="BB60" s="437"/>
      <c r="BC60" s="437"/>
      <c r="BD60" s="437"/>
      <c r="BE60" s="485"/>
      <c r="BF60" s="485"/>
    </row>
    <row r="61" spans="1:58" s="221" customFormat="1" ht="13.5" customHeight="1">
      <c r="A61" s="208"/>
      <c r="B61" s="2762" t="s">
        <v>45</v>
      </c>
      <c r="C61" s="2763"/>
      <c r="D61" s="2763"/>
      <c r="E61" s="2763"/>
      <c r="F61" s="2763"/>
      <c r="G61" s="2764"/>
      <c r="H61" s="2792">
        <f>SUM(H48,H58,H59)</f>
        <v>0</v>
      </c>
      <c r="I61" s="2793"/>
      <c r="J61" s="2793"/>
      <c r="K61" s="2794"/>
      <c r="L61" s="2841" t="str">
        <f>IF(SUM(L48,L50,L58,L59)=0,"",SUM(L48,L50,L58,L59))</f>
        <v/>
      </c>
      <c r="M61" s="2842"/>
      <c r="N61" s="2843"/>
      <c r="O61" s="2847"/>
      <c r="P61" s="2848"/>
      <c r="Q61" s="2848"/>
      <c r="R61" s="2848"/>
      <c r="S61" s="2848"/>
      <c r="T61" s="2848"/>
      <c r="U61" s="2848"/>
      <c r="V61" s="2848"/>
      <c r="W61" s="2848"/>
      <c r="X61" s="2848"/>
      <c r="Y61" s="2848"/>
      <c r="Z61" s="2848"/>
      <c r="AA61" s="2848"/>
      <c r="AB61" s="2848"/>
      <c r="AC61" s="2848"/>
      <c r="AD61" s="2848"/>
      <c r="AE61" s="2848"/>
      <c r="AF61" s="2849"/>
      <c r="AG61" s="2780"/>
      <c r="AH61" s="2780"/>
      <c r="AI61" s="2781"/>
      <c r="AJ61" s="2773" t="s">
        <v>216</v>
      </c>
      <c r="AK61" s="2774"/>
      <c r="AL61" s="2774"/>
      <c r="AM61" s="2775"/>
      <c r="AN61" s="2775"/>
      <c r="AO61" s="2775"/>
      <c r="AP61" s="727" t="s">
        <v>1223</v>
      </c>
      <c r="AQ61" s="207"/>
      <c r="AR61" s="220"/>
      <c r="AT61" s="398"/>
      <c r="AU61" s="223"/>
      <c r="AV61" s="712"/>
      <c r="AW61" s="712"/>
      <c r="AX61" s="712"/>
      <c r="AY61" s="219"/>
      <c r="AZ61" s="219"/>
      <c r="BA61" s="219"/>
      <c r="BB61" s="219"/>
      <c r="BC61" s="219"/>
      <c r="BD61" s="219"/>
      <c r="BE61" s="484"/>
      <c r="BF61" s="715"/>
    </row>
    <row r="62" spans="1:58" s="221" customFormat="1" ht="13.5" customHeight="1">
      <c r="A62" s="208"/>
      <c r="B62" s="2765"/>
      <c r="C62" s="2766"/>
      <c r="D62" s="2766"/>
      <c r="E62" s="2766"/>
      <c r="F62" s="2766"/>
      <c r="G62" s="2767"/>
      <c r="H62" s="2795"/>
      <c r="I62" s="2796"/>
      <c r="J62" s="2796"/>
      <c r="K62" s="2797"/>
      <c r="L62" s="2844"/>
      <c r="M62" s="2845"/>
      <c r="N62" s="2846"/>
      <c r="O62" s="716"/>
      <c r="P62" s="717"/>
      <c r="Q62" s="717"/>
      <c r="R62" s="717"/>
      <c r="S62" s="717"/>
      <c r="T62" s="717"/>
      <c r="U62" s="717"/>
      <c r="V62" s="717"/>
      <c r="W62" s="717"/>
      <c r="X62" s="717"/>
      <c r="Y62" s="717"/>
      <c r="Z62" s="717"/>
      <c r="AA62" s="717"/>
      <c r="AB62" s="717"/>
      <c r="AC62" s="717"/>
      <c r="AD62" s="717"/>
      <c r="AE62" s="717"/>
      <c r="AF62" s="688"/>
      <c r="AG62" s="702"/>
      <c r="AH62" s="703"/>
      <c r="AI62" s="703"/>
      <c r="AJ62" s="2773" t="s">
        <v>216</v>
      </c>
      <c r="AK62" s="2774"/>
      <c r="AL62" s="2774"/>
      <c r="AM62" s="2775"/>
      <c r="AN62" s="2775"/>
      <c r="AO62" s="2775"/>
      <c r="AP62" s="296"/>
      <c r="AQ62" s="207"/>
      <c r="AR62" s="219"/>
      <c r="AS62" s="219"/>
      <c r="AT62" s="726"/>
      <c r="AU62" s="712"/>
      <c r="AV62" s="712"/>
      <c r="AW62" s="712"/>
      <c r="AX62" s="712"/>
      <c r="AY62" s="712"/>
      <c r="AZ62" s="712"/>
      <c r="BA62" s="712"/>
      <c r="BB62" s="712"/>
      <c r="BC62" s="712"/>
      <c r="BD62" s="712"/>
      <c r="BE62" s="482"/>
      <c r="BF62" s="715"/>
    </row>
    <row r="63" spans="1:58" ht="24" customHeight="1">
      <c r="A63" s="208"/>
      <c r="B63" s="3122" t="s">
        <v>776</v>
      </c>
      <c r="C63" s="3125"/>
      <c r="D63" s="3125"/>
      <c r="E63" s="3125"/>
      <c r="F63" s="3125"/>
      <c r="G63" s="3125"/>
      <c r="H63" s="3125"/>
      <c r="I63" s="3125"/>
      <c r="J63" s="3125"/>
      <c r="K63" s="3126"/>
      <c r="L63" s="2812" t="s">
        <v>1858</v>
      </c>
      <c r="M63" s="2813"/>
      <c r="N63" s="2813"/>
      <c r="O63" s="2813"/>
      <c r="P63" s="2813"/>
      <c r="Q63" s="2813"/>
      <c r="R63" s="2813"/>
      <c r="S63" s="2813"/>
      <c r="T63" s="2813"/>
      <c r="U63" s="2813"/>
      <c r="V63" s="2814">
        <f>V58+V51</f>
        <v>0</v>
      </c>
      <c r="W63" s="2815"/>
      <c r="X63" s="2816">
        <v>3.3</v>
      </c>
      <c r="Y63" s="2817"/>
      <c r="Z63" s="2817"/>
      <c r="AA63" s="2817"/>
      <c r="AB63" s="2817"/>
      <c r="AC63" s="2818">
        <f>V63*X63</f>
        <v>0</v>
      </c>
      <c r="AD63" s="2819"/>
      <c r="AE63" s="2819"/>
      <c r="AF63" s="183" t="s">
        <v>1728</v>
      </c>
      <c r="AG63" s="3122" t="str">
        <f>IF(J63="","",IF(J63&gt;=0,IF(AB63:AB63&lt;=J63,"○","×"),""))</f>
        <v/>
      </c>
      <c r="AH63" s="3123"/>
      <c r="AI63" s="3124"/>
      <c r="AJ63" s="326"/>
      <c r="AK63" s="1198"/>
      <c r="AL63" s="1198"/>
      <c r="AM63" s="1198"/>
      <c r="AN63" s="1198"/>
      <c r="AO63" s="1198"/>
      <c r="AP63" s="1198"/>
      <c r="AQ63" s="211"/>
      <c r="AR63" s="1198"/>
      <c r="AS63" s="1198"/>
      <c r="AT63" s="1198"/>
      <c r="AU63" s="1198"/>
      <c r="AV63" s="1198"/>
      <c r="AW63" s="1198"/>
      <c r="AX63" s="1198"/>
    </row>
    <row r="64" spans="1:58" ht="18" customHeight="1" thickBot="1">
      <c r="A64" s="447"/>
      <c r="B64" s="231"/>
      <c r="C64" s="231"/>
      <c r="D64" s="231"/>
      <c r="E64" s="231"/>
      <c r="F64" s="231"/>
      <c r="G64" s="231"/>
      <c r="H64" s="231"/>
      <c r="I64" s="231"/>
      <c r="J64" s="231"/>
      <c r="K64" s="231"/>
      <c r="L64" s="231"/>
      <c r="M64" s="231"/>
      <c r="N64" s="231"/>
      <c r="O64" s="231"/>
      <c r="P64" s="231"/>
      <c r="Q64" s="231"/>
      <c r="R64" s="231"/>
      <c r="S64" s="231"/>
      <c r="T64" s="231"/>
      <c r="U64" s="231"/>
      <c r="V64" s="231"/>
      <c r="W64" s="231"/>
      <c r="X64" s="231"/>
      <c r="Y64" s="231"/>
      <c r="Z64" s="231"/>
      <c r="AA64" s="231"/>
      <c r="AB64" s="231"/>
      <c r="AC64" s="231"/>
      <c r="AD64" s="231"/>
      <c r="AE64" s="671"/>
      <c r="AF64" s="672"/>
      <c r="AG64" s="231"/>
      <c r="AH64" s="231"/>
      <c r="AI64" s="231"/>
      <c r="AJ64" s="231"/>
      <c r="AK64" s="231"/>
      <c r="AL64" s="231"/>
      <c r="AM64" s="231"/>
      <c r="AN64" s="231"/>
      <c r="AO64" s="231"/>
      <c r="AP64" s="231"/>
      <c r="AQ64" s="670"/>
    </row>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spans="44:58" ht="13.5" customHeight="1"/>
    <row r="82" spans="44:58" ht="13.5" customHeight="1"/>
    <row r="83" spans="44:58" ht="13.5" customHeight="1"/>
    <row r="84" spans="44:58" ht="13.5" customHeight="1"/>
    <row r="85" spans="44:58" ht="13.5" customHeight="1"/>
    <row r="86" spans="44:58" ht="13.5" customHeight="1"/>
    <row r="87" spans="44:58" ht="13.5" customHeight="1"/>
    <row r="88" spans="44:58" s="221" customFormat="1" ht="13.5" customHeight="1">
      <c r="AR88" s="219"/>
      <c r="AS88" s="219"/>
      <c r="AZ88" s="479"/>
      <c r="BA88" s="479"/>
      <c r="BB88" s="479"/>
      <c r="BC88" s="482"/>
      <c r="BD88" s="482"/>
      <c r="BE88" s="482"/>
      <c r="BF88" s="715"/>
    </row>
    <row r="89" spans="44:58" ht="13.5" customHeight="1"/>
    <row r="90" spans="44:58" ht="13.5" customHeight="1"/>
    <row r="91" spans="44:58" ht="13.5"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spans="1:29" ht="14.1" customHeight="1"/>
    <row r="130" spans="1:29" ht="14.1" customHeight="1"/>
    <row r="131" spans="1:29" ht="14.1" customHeight="1"/>
    <row r="132" spans="1:29" ht="14.1" customHeight="1">
      <c r="A132" s="220"/>
      <c r="B132" s="221"/>
      <c r="C132" s="221"/>
      <c r="D132" s="221"/>
      <c r="E132" s="221"/>
      <c r="F132" s="221"/>
      <c r="G132" s="221"/>
      <c r="H132" s="221"/>
      <c r="I132" s="221"/>
      <c r="J132" s="221"/>
      <c r="K132" s="221"/>
      <c r="L132" s="221"/>
      <c r="M132" s="221"/>
      <c r="N132" s="221"/>
      <c r="O132" s="221"/>
      <c r="P132" s="221"/>
      <c r="Q132" s="221"/>
      <c r="R132" s="221"/>
      <c r="S132" s="221"/>
      <c r="T132" s="221"/>
      <c r="U132" s="221"/>
      <c r="V132" s="221"/>
      <c r="W132" s="221"/>
      <c r="X132" s="221"/>
      <c r="Y132" s="221"/>
      <c r="Z132" s="221"/>
      <c r="AA132" s="221"/>
      <c r="AB132" s="221"/>
      <c r="AC132" s="221"/>
    </row>
    <row r="133" spans="1:29" ht="14.1" customHeight="1">
      <c r="A133" s="220"/>
      <c r="B133" s="221"/>
      <c r="C133" s="221"/>
      <c r="D133" s="221"/>
      <c r="E133" s="221"/>
      <c r="F133" s="221"/>
      <c r="G133" s="221"/>
      <c r="H133" s="221"/>
      <c r="I133" s="221"/>
      <c r="J133" s="221"/>
      <c r="K133" s="221"/>
      <c r="L133" s="221"/>
      <c r="M133" s="221"/>
      <c r="N133" s="221"/>
      <c r="O133" s="221"/>
      <c r="P133" s="221"/>
      <c r="Q133" s="221"/>
      <c r="R133" s="221"/>
      <c r="S133" s="221"/>
      <c r="T133" s="221"/>
      <c r="U133" s="221"/>
      <c r="V133" s="221"/>
      <c r="W133" s="221"/>
      <c r="X133" s="221"/>
      <c r="Y133" s="221"/>
      <c r="Z133" s="221"/>
      <c r="AA133" s="221"/>
      <c r="AB133" s="221"/>
      <c r="AC133" s="221"/>
    </row>
    <row r="134" spans="1:29" ht="14.1" customHeight="1">
      <c r="A134" s="220"/>
      <c r="B134" s="221"/>
      <c r="C134" s="221"/>
      <c r="D134" s="221"/>
      <c r="E134" s="221"/>
      <c r="F134" s="221"/>
      <c r="G134" s="221"/>
      <c r="H134" s="221"/>
      <c r="I134" s="221"/>
      <c r="J134" s="221"/>
      <c r="K134" s="221"/>
      <c r="L134" s="221"/>
      <c r="M134" s="221"/>
      <c r="N134" s="221"/>
      <c r="O134" s="221"/>
      <c r="P134" s="221"/>
      <c r="Q134" s="221"/>
      <c r="R134" s="221"/>
      <c r="S134" s="221"/>
      <c r="T134" s="221"/>
      <c r="U134" s="221"/>
      <c r="V134" s="221"/>
      <c r="W134" s="221"/>
      <c r="X134" s="221"/>
      <c r="Y134" s="221"/>
      <c r="Z134" s="221"/>
      <c r="AA134" s="221"/>
      <c r="AB134" s="221"/>
      <c r="AC134" s="221"/>
    </row>
    <row r="135" spans="1:29" ht="14.1" customHeight="1">
      <c r="A135" s="220"/>
      <c r="B135" s="221"/>
      <c r="C135" s="221"/>
      <c r="D135" s="221"/>
      <c r="E135" s="221"/>
      <c r="F135" s="221"/>
      <c r="G135" s="221"/>
      <c r="H135" s="221"/>
      <c r="I135" s="221"/>
      <c r="J135" s="221"/>
      <c r="K135" s="221"/>
      <c r="L135" s="221"/>
      <c r="M135" s="221"/>
      <c r="N135" s="221"/>
      <c r="O135" s="221"/>
      <c r="P135" s="221"/>
      <c r="Q135" s="221"/>
      <c r="R135" s="221"/>
      <c r="S135" s="221"/>
      <c r="T135" s="221"/>
      <c r="U135" s="221"/>
      <c r="V135" s="221"/>
      <c r="W135" s="221"/>
      <c r="X135" s="221"/>
      <c r="Y135" s="221"/>
      <c r="Z135" s="221"/>
      <c r="AA135" s="221"/>
      <c r="AB135" s="221"/>
      <c r="AC135" s="221"/>
    </row>
    <row r="136" spans="1:29" ht="14.1" customHeight="1">
      <c r="A136" s="220"/>
      <c r="B136" s="221"/>
      <c r="C136" s="221"/>
      <c r="D136" s="221"/>
      <c r="E136" s="221"/>
      <c r="F136" s="221"/>
      <c r="G136" s="221"/>
      <c r="H136" s="221"/>
      <c r="I136" s="221"/>
      <c r="J136" s="221"/>
      <c r="K136" s="221"/>
      <c r="L136" s="221"/>
      <c r="M136" s="221"/>
      <c r="N136" s="221"/>
      <c r="O136" s="221"/>
      <c r="P136" s="221"/>
      <c r="Q136" s="221"/>
      <c r="R136" s="221"/>
      <c r="S136" s="221"/>
      <c r="T136" s="221"/>
      <c r="U136" s="221"/>
      <c r="V136" s="221"/>
      <c r="W136" s="221"/>
      <c r="X136" s="221"/>
      <c r="Y136" s="221"/>
      <c r="Z136" s="221"/>
      <c r="AA136" s="221"/>
      <c r="AB136" s="221"/>
      <c r="AC136" s="221"/>
    </row>
    <row r="137" spans="1:29" ht="14.1" customHeight="1">
      <c r="A137" s="220"/>
      <c r="B137" s="221"/>
      <c r="C137" s="221"/>
      <c r="D137" s="221"/>
      <c r="E137" s="221"/>
      <c r="F137" s="221"/>
      <c r="G137" s="221"/>
      <c r="H137" s="221"/>
      <c r="I137" s="221"/>
      <c r="J137" s="221"/>
      <c r="K137" s="221"/>
      <c r="L137" s="221"/>
      <c r="M137" s="221"/>
      <c r="N137" s="221"/>
      <c r="O137" s="221"/>
      <c r="P137" s="221"/>
      <c r="Q137" s="221"/>
      <c r="R137" s="221"/>
      <c r="S137" s="221"/>
      <c r="T137" s="221"/>
      <c r="U137" s="221"/>
      <c r="V137" s="221"/>
      <c r="W137" s="221"/>
      <c r="X137" s="221"/>
      <c r="Y137" s="221"/>
      <c r="Z137" s="221"/>
      <c r="AA137" s="221"/>
      <c r="AB137" s="221"/>
      <c r="AC137" s="221"/>
    </row>
    <row r="138" spans="1:29" ht="14.1" customHeight="1">
      <c r="A138" s="220"/>
      <c r="B138" s="221"/>
      <c r="C138" s="221"/>
      <c r="D138" s="221"/>
      <c r="E138" s="221"/>
      <c r="F138" s="221"/>
      <c r="G138" s="221"/>
      <c r="H138" s="221"/>
      <c r="I138" s="221"/>
      <c r="J138" s="221"/>
      <c r="K138" s="221"/>
      <c r="L138" s="221"/>
      <c r="M138" s="221"/>
      <c r="N138" s="221"/>
      <c r="O138" s="221"/>
      <c r="P138" s="221"/>
      <c r="Q138" s="221"/>
      <c r="R138" s="221"/>
      <c r="S138" s="221"/>
      <c r="T138" s="221"/>
      <c r="U138" s="221"/>
      <c r="V138" s="221"/>
      <c r="W138" s="221"/>
      <c r="X138" s="221"/>
      <c r="Y138" s="221"/>
      <c r="Z138" s="221"/>
      <c r="AA138" s="221"/>
      <c r="AB138" s="221"/>
      <c r="AC138" s="221"/>
    </row>
    <row r="139" spans="1:29" ht="14.1" customHeight="1">
      <c r="A139" s="208"/>
    </row>
    <row r="140" spans="1:29" ht="14.1" customHeight="1">
      <c r="A140" s="208"/>
    </row>
    <row r="141" spans="1:29" ht="14.1" customHeight="1">
      <c r="A141" s="208"/>
    </row>
    <row r="142" spans="1:29" ht="14.1" customHeight="1">
      <c r="A142" s="208"/>
    </row>
    <row r="143" spans="1:29">
      <c r="A143" s="208"/>
    </row>
    <row r="144" spans="1:29">
      <c r="A144" s="208"/>
    </row>
    <row r="145" spans="1:29">
      <c r="A145" s="208"/>
    </row>
    <row r="146" spans="1:29">
      <c r="A146" s="212"/>
    </row>
    <row r="147" spans="1:29">
      <c r="A147" s="212"/>
    </row>
    <row r="148" spans="1:29">
      <c r="A148" s="212"/>
    </row>
    <row r="149" spans="1:29" ht="14.25">
      <c r="A149" s="220"/>
      <c r="B149" s="128"/>
      <c r="C149" s="224"/>
      <c r="D149" s="225"/>
      <c r="E149" s="226"/>
      <c r="F149" s="226"/>
      <c r="G149" s="227"/>
      <c r="H149" s="227"/>
      <c r="I149" s="227"/>
      <c r="J149" s="227"/>
      <c r="K149" s="227"/>
      <c r="L149" s="227"/>
      <c r="M149" s="227"/>
      <c r="N149" s="222"/>
      <c r="O149" s="222"/>
      <c r="P149" s="222"/>
      <c r="Q149" s="222"/>
      <c r="R149" s="222"/>
      <c r="S149" s="729"/>
      <c r="T149" s="729"/>
      <c r="U149" s="729"/>
      <c r="V149" s="5"/>
      <c r="W149" s="728"/>
      <c r="X149" s="728"/>
      <c r="Y149" s="728"/>
      <c r="Z149" s="726"/>
      <c r="AA149" s="726"/>
      <c r="AB149" s="726"/>
      <c r="AC149" s="726"/>
    </row>
    <row r="150" spans="1:29" ht="12.75" thickBot="1">
      <c r="A150" s="229"/>
      <c r="B150" s="230"/>
      <c r="C150" s="230"/>
      <c r="D150" s="230"/>
      <c r="E150" s="230"/>
      <c r="F150" s="230"/>
      <c r="G150" s="230"/>
      <c r="H150" s="230"/>
      <c r="I150" s="230"/>
      <c r="J150" s="230"/>
      <c r="K150" s="230"/>
      <c r="L150" s="230"/>
      <c r="M150" s="230"/>
      <c r="N150" s="231"/>
      <c r="O150" s="231"/>
      <c r="P150" s="231"/>
      <c r="Q150" s="231"/>
      <c r="R150" s="231"/>
      <c r="S150" s="231"/>
      <c r="T150" s="231"/>
      <c r="U150" s="231"/>
      <c r="V150" s="202"/>
      <c r="W150" s="230"/>
      <c r="X150" s="230"/>
      <c r="Y150" s="230"/>
      <c r="Z150" s="202"/>
      <c r="AA150" s="230"/>
      <c r="AB150" s="230"/>
      <c r="AC150" s="230"/>
    </row>
  </sheetData>
  <mergeCells count="252">
    <mergeCell ref="AF34:AQ34"/>
    <mergeCell ref="AG35:AP36"/>
    <mergeCell ref="AG38:AP39"/>
    <mergeCell ref="AG40:AQ40"/>
    <mergeCell ref="AF37:AQ37"/>
    <mergeCell ref="AG63:AI63"/>
    <mergeCell ref="B63:K63"/>
    <mergeCell ref="C43:C49"/>
    <mergeCell ref="B43:B49"/>
    <mergeCell ref="D45:G47"/>
    <mergeCell ref="D48:G49"/>
    <mergeCell ref="H48:K49"/>
    <mergeCell ref="B50:C58"/>
    <mergeCell ref="D50:G51"/>
    <mergeCell ref="H50:K51"/>
    <mergeCell ref="AG53:AI53"/>
    <mergeCell ref="F54:G54"/>
    <mergeCell ref="H54:K54"/>
    <mergeCell ref="L54:N54"/>
    <mergeCell ref="S54:U54"/>
    <mergeCell ref="D52:E58"/>
    <mergeCell ref="F52:G52"/>
    <mergeCell ref="H52:K52"/>
    <mergeCell ref="L52:N52"/>
    <mergeCell ref="Y12:AA12"/>
    <mergeCell ref="AV48:AX48"/>
    <mergeCell ref="AV50:AX50"/>
    <mergeCell ref="L45:N47"/>
    <mergeCell ref="AD45:AF47"/>
    <mergeCell ref="AL45:AN45"/>
    <mergeCell ref="AK47:AP48"/>
    <mergeCell ref="AL49:AN49"/>
    <mergeCell ref="AG43:AI49"/>
    <mergeCell ref="L48:N49"/>
    <mergeCell ref="O48:U49"/>
    <mergeCell ref="V48:W49"/>
    <mergeCell ref="X48:Y49"/>
    <mergeCell ref="Z48:AB49"/>
    <mergeCell ref="AC48:AC49"/>
    <mergeCell ref="AD48:AF49"/>
    <mergeCell ref="L50:N51"/>
    <mergeCell ref="AD50:AF51"/>
    <mergeCell ref="AG50:AI51"/>
    <mergeCell ref="AL51:AN51"/>
    <mergeCell ref="S51:U51"/>
    <mergeCell ref="V51:W51"/>
    <mergeCell ref="X51:Y51"/>
    <mergeCell ref="Z51:AB51"/>
    <mergeCell ref="A1:AQ1"/>
    <mergeCell ref="A3:AC3"/>
    <mergeCell ref="AE3:AQ3"/>
    <mergeCell ref="AC6:AD6"/>
    <mergeCell ref="AF6:AG6"/>
    <mergeCell ref="AI6:AJ6"/>
    <mergeCell ref="V9:X10"/>
    <mergeCell ref="Y9:AA10"/>
    <mergeCell ref="AB9:AD10"/>
    <mergeCell ref="AE9:AI9"/>
    <mergeCell ref="AJ9:AM9"/>
    <mergeCell ref="AE10:AI10"/>
    <mergeCell ref="AJ10:AM10"/>
    <mergeCell ref="V7:X8"/>
    <mergeCell ref="Y7:AA8"/>
    <mergeCell ref="AB7:AD8"/>
    <mergeCell ref="H7:J8"/>
    <mergeCell ref="K7:N8"/>
    <mergeCell ref="O7:Q8"/>
    <mergeCell ref="R7:U8"/>
    <mergeCell ref="R9:U10"/>
    <mergeCell ref="H9:J10"/>
    <mergeCell ref="K9:N10"/>
    <mergeCell ref="O9:Q10"/>
    <mergeCell ref="AE7:AM8"/>
    <mergeCell ref="B9:C12"/>
    <mergeCell ref="D9:G10"/>
    <mergeCell ref="AJ11:AM11"/>
    <mergeCell ref="D12:G12"/>
    <mergeCell ref="H12:J12"/>
    <mergeCell ref="K12:N12"/>
    <mergeCell ref="O12:Q12"/>
    <mergeCell ref="AU13:AX13"/>
    <mergeCell ref="AB12:AD12"/>
    <mergeCell ref="AJ12:AM12"/>
    <mergeCell ref="D11:G11"/>
    <mergeCell ref="H11:J11"/>
    <mergeCell ref="K11:Q11"/>
    <mergeCell ref="R11:AA11"/>
    <mergeCell ref="AB11:AD11"/>
    <mergeCell ref="AE11:AH12"/>
    <mergeCell ref="B13:C16"/>
    <mergeCell ref="Y16:AA16"/>
    <mergeCell ref="K13:N14"/>
    <mergeCell ref="B7:C8"/>
    <mergeCell ref="D7:G8"/>
    <mergeCell ref="R12:U12"/>
    <mergeCell ref="V12:X12"/>
    <mergeCell ref="AE14:AI14"/>
    <mergeCell ref="AJ14:AM14"/>
    <mergeCell ref="BB12:BC12"/>
    <mergeCell ref="AB15:AD15"/>
    <mergeCell ref="D16:G16"/>
    <mergeCell ref="H16:J16"/>
    <mergeCell ref="K16:N16"/>
    <mergeCell ref="O16:Q16"/>
    <mergeCell ref="R16:U16"/>
    <mergeCell ref="AB13:AD14"/>
    <mergeCell ref="AE13:AI13"/>
    <mergeCell ref="AJ13:AM13"/>
    <mergeCell ref="D13:G14"/>
    <mergeCell ref="H13:J14"/>
    <mergeCell ref="O13:Q14"/>
    <mergeCell ref="R13:U14"/>
    <mergeCell ref="V13:X14"/>
    <mergeCell ref="Y13:AA14"/>
    <mergeCell ref="D15:G15"/>
    <mergeCell ref="H15:J15"/>
    <mergeCell ref="K15:Q15"/>
    <mergeCell ref="V16:X16"/>
    <mergeCell ref="AB16:AD16"/>
    <mergeCell ref="R15:AA15"/>
    <mergeCell ref="AS27:AU27"/>
    <mergeCell ref="AS29:AU29"/>
    <mergeCell ref="AS33:AU33"/>
    <mergeCell ref="V17:X18"/>
    <mergeCell ref="B19:C19"/>
    <mergeCell ref="B21:C21"/>
    <mergeCell ref="B22:C22"/>
    <mergeCell ref="AS31:AU31"/>
    <mergeCell ref="AB17:AD18"/>
    <mergeCell ref="AE17:AI17"/>
    <mergeCell ref="B20:C20"/>
    <mergeCell ref="B23:C23"/>
    <mergeCell ref="D20:AB20"/>
    <mergeCell ref="AJ17:AM17"/>
    <mergeCell ref="AE18:AI18"/>
    <mergeCell ref="AJ18:AM18"/>
    <mergeCell ref="B17:G18"/>
    <mergeCell ref="H17:J18"/>
    <mergeCell ref="O17:Q18"/>
    <mergeCell ref="R17:U18"/>
    <mergeCell ref="Y17:AA18"/>
    <mergeCell ref="K17:N18"/>
    <mergeCell ref="AG22:AQ26"/>
    <mergeCell ref="AJ41:AP42"/>
    <mergeCell ref="D43:G44"/>
    <mergeCell ref="H43:K44"/>
    <mergeCell ref="L43:N44"/>
    <mergeCell ref="S43:U44"/>
    <mergeCell ref="V43:W44"/>
    <mergeCell ref="X43:Y44"/>
    <mergeCell ref="Z43:AB44"/>
    <mergeCell ref="B41:G42"/>
    <mergeCell ref="H41:K42"/>
    <mergeCell ref="L41:N42"/>
    <mergeCell ref="O41:AC42"/>
    <mergeCell ref="AD41:AF42"/>
    <mergeCell ref="AG41:AI42"/>
    <mergeCell ref="AC43:AC44"/>
    <mergeCell ref="AD43:AF44"/>
    <mergeCell ref="AK43:AP44"/>
    <mergeCell ref="AG52:AI52"/>
    <mergeCell ref="AJ52:AP53"/>
    <mergeCell ref="F53:G53"/>
    <mergeCell ref="H53:K53"/>
    <mergeCell ref="L53:N53"/>
    <mergeCell ref="S53:U53"/>
    <mergeCell ref="V53:W53"/>
    <mergeCell ref="X53:Y53"/>
    <mergeCell ref="Z53:AB53"/>
    <mergeCell ref="AD53:AF53"/>
    <mergeCell ref="S52:U52"/>
    <mergeCell ref="V52:W52"/>
    <mergeCell ref="X52:Y52"/>
    <mergeCell ref="Z52:AB52"/>
    <mergeCell ref="AD52:AF52"/>
    <mergeCell ref="AG54:AI54"/>
    <mergeCell ref="AJ54:AP54"/>
    <mergeCell ref="F55:G55"/>
    <mergeCell ref="H55:K55"/>
    <mergeCell ref="L55:N55"/>
    <mergeCell ref="S55:U55"/>
    <mergeCell ref="V55:W55"/>
    <mergeCell ref="X55:Y55"/>
    <mergeCell ref="AG55:AI55"/>
    <mergeCell ref="AJ55:AL55"/>
    <mergeCell ref="AM55:AO55"/>
    <mergeCell ref="AD56:AF56"/>
    <mergeCell ref="AG56:AI56"/>
    <mergeCell ref="AJ56:AP56"/>
    <mergeCell ref="AM57:AO57"/>
    <mergeCell ref="F56:G56"/>
    <mergeCell ref="H56:K56"/>
    <mergeCell ref="L56:N56"/>
    <mergeCell ref="S56:U56"/>
    <mergeCell ref="V56:W56"/>
    <mergeCell ref="H58:K58"/>
    <mergeCell ref="L58:N58"/>
    <mergeCell ref="X57:Y57"/>
    <mergeCell ref="Z57:AB57"/>
    <mergeCell ref="AD57:AF57"/>
    <mergeCell ref="F57:G57"/>
    <mergeCell ref="H57:K57"/>
    <mergeCell ref="AG57:AI57"/>
    <mergeCell ref="AJ57:AL57"/>
    <mergeCell ref="L63:U63"/>
    <mergeCell ref="V63:W63"/>
    <mergeCell ref="X63:AB63"/>
    <mergeCell ref="AC63:AE63"/>
    <mergeCell ref="S45:U47"/>
    <mergeCell ref="V45:W47"/>
    <mergeCell ref="Z45:AB47"/>
    <mergeCell ref="X45:Y47"/>
    <mergeCell ref="X56:Y56"/>
    <mergeCell ref="Z56:AB56"/>
    <mergeCell ref="S57:U57"/>
    <mergeCell ref="V57:W57"/>
    <mergeCell ref="Z55:AB55"/>
    <mergeCell ref="AD55:AF55"/>
    <mergeCell ref="V54:W54"/>
    <mergeCell ref="X54:Y54"/>
    <mergeCell ref="L61:N62"/>
    <mergeCell ref="O61:AF61"/>
    <mergeCell ref="Z58:AB58"/>
    <mergeCell ref="AD58:AF58"/>
    <mergeCell ref="Z54:AB54"/>
    <mergeCell ref="AD54:AF54"/>
    <mergeCell ref="L57:N57"/>
    <mergeCell ref="L59:N60"/>
    <mergeCell ref="B61:G62"/>
    <mergeCell ref="AR58:AT58"/>
    <mergeCell ref="S58:U58"/>
    <mergeCell ref="V58:W58"/>
    <mergeCell ref="X58:Y58"/>
    <mergeCell ref="AJ61:AL61"/>
    <mergeCell ref="AM61:AO61"/>
    <mergeCell ref="AJ62:AL62"/>
    <mergeCell ref="AM62:AO62"/>
    <mergeCell ref="AM59:AO59"/>
    <mergeCell ref="S60:U60"/>
    <mergeCell ref="V60:W60"/>
    <mergeCell ref="X60:Y60"/>
    <mergeCell ref="Z60:AB60"/>
    <mergeCell ref="AG61:AI61"/>
    <mergeCell ref="AG58:AI58"/>
    <mergeCell ref="AJ58:AP58"/>
    <mergeCell ref="AG59:AI60"/>
    <mergeCell ref="AJ59:AL59"/>
    <mergeCell ref="H61:K62"/>
    <mergeCell ref="B59:G60"/>
    <mergeCell ref="H59:K60"/>
    <mergeCell ref="AD59:AF60"/>
    <mergeCell ref="F58:G58"/>
  </mergeCells>
  <phoneticPr fontId="3"/>
  <dataValidations count="1">
    <dataValidation type="list" allowBlank="1" showInputMessage="1" showErrorMessage="1" sqref="AJ59:AL59 AJ57:AL57 AJ61:AL63 AJ55:AL55">
      <formula1>"　,園舎内,園舎外"</formula1>
    </dataValidation>
  </dataValidations>
  <printOptions horizontalCentered="1"/>
  <pageMargins left="0.70866141732283472" right="0.31496062992125984" top="0.39370078740157483" bottom="0.39370078740157483" header="0" footer="0"/>
  <pageSetup paperSize="9" scale="98"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98753" r:id="rId4" name="Check Box 1">
              <controlPr defaultSize="0" autoFill="0" autoLine="0" autoPict="0">
                <anchor moveWithCells="1">
                  <from>
                    <xdr:col>1</xdr:col>
                    <xdr:colOff>133350</xdr:colOff>
                    <xdr:row>25</xdr:row>
                    <xdr:rowOff>171450</xdr:rowOff>
                  </from>
                  <to>
                    <xdr:col>3</xdr:col>
                    <xdr:colOff>38100</xdr:colOff>
                    <xdr:row>27</xdr:row>
                    <xdr:rowOff>47625</xdr:rowOff>
                  </to>
                </anchor>
              </controlPr>
            </control>
          </mc:Choice>
        </mc:AlternateContent>
        <mc:AlternateContent xmlns:mc="http://schemas.openxmlformats.org/markup-compatibility/2006">
          <mc:Choice Requires="x14">
            <control shapeId="1098754" r:id="rId5" name="Check Box 2">
              <controlPr defaultSize="0" autoFill="0" autoLine="0" autoPict="0">
                <anchor moveWithCells="1">
                  <from>
                    <xdr:col>1</xdr:col>
                    <xdr:colOff>123825</xdr:colOff>
                    <xdr:row>27</xdr:row>
                    <xdr:rowOff>133350</xdr:rowOff>
                  </from>
                  <to>
                    <xdr:col>3</xdr:col>
                    <xdr:colOff>66675</xdr:colOff>
                    <xdr:row>29</xdr:row>
                    <xdr:rowOff>19050</xdr:rowOff>
                  </to>
                </anchor>
              </controlPr>
            </control>
          </mc:Choice>
        </mc:AlternateContent>
        <mc:AlternateContent xmlns:mc="http://schemas.openxmlformats.org/markup-compatibility/2006">
          <mc:Choice Requires="x14">
            <control shapeId="1098755" r:id="rId6" name="Check Box 3">
              <controlPr defaultSize="0" autoFill="0" autoLine="0" autoPict="0">
                <anchor moveWithCells="1">
                  <from>
                    <xdr:col>1</xdr:col>
                    <xdr:colOff>123825</xdr:colOff>
                    <xdr:row>31</xdr:row>
                    <xdr:rowOff>152400</xdr:rowOff>
                  </from>
                  <to>
                    <xdr:col>3</xdr:col>
                    <xdr:colOff>66675</xdr:colOff>
                    <xdr:row>33</xdr:row>
                    <xdr:rowOff>57150</xdr:rowOff>
                  </to>
                </anchor>
              </controlPr>
            </control>
          </mc:Choice>
        </mc:AlternateContent>
        <mc:AlternateContent xmlns:mc="http://schemas.openxmlformats.org/markup-compatibility/2006">
          <mc:Choice Requires="x14">
            <control shapeId="1098756" r:id="rId7" name="Check Box 4">
              <controlPr defaultSize="0" autoFill="0" autoLine="0" autoPict="0" altText="ない">
                <anchor moveWithCells="1">
                  <from>
                    <xdr:col>19</xdr:col>
                    <xdr:colOff>0</xdr:colOff>
                    <xdr:row>36</xdr:row>
                    <xdr:rowOff>0</xdr:rowOff>
                  </from>
                  <to>
                    <xdr:col>22</xdr:col>
                    <xdr:colOff>57150</xdr:colOff>
                    <xdr:row>37</xdr:row>
                    <xdr:rowOff>38100</xdr:rowOff>
                  </to>
                </anchor>
              </controlPr>
            </control>
          </mc:Choice>
        </mc:AlternateContent>
        <mc:AlternateContent xmlns:mc="http://schemas.openxmlformats.org/markup-compatibility/2006">
          <mc:Choice Requires="x14">
            <control shapeId="1098757" r:id="rId8" name="Check Box 5">
              <controlPr defaultSize="0" autoFill="0" autoLine="0" autoPict="0" altText="ない">
                <anchor moveWithCells="1">
                  <from>
                    <xdr:col>23</xdr:col>
                    <xdr:colOff>76200</xdr:colOff>
                    <xdr:row>36</xdr:row>
                    <xdr:rowOff>0</xdr:rowOff>
                  </from>
                  <to>
                    <xdr:col>26</xdr:col>
                    <xdr:colOff>133350</xdr:colOff>
                    <xdr:row>37</xdr:row>
                    <xdr:rowOff>38100</xdr:rowOff>
                  </to>
                </anchor>
              </controlPr>
            </control>
          </mc:Choice>
        </mc:AlternateContent>
        <mc:AlternateContent xmlns:mc="http://schemas.openxmlformats.org/markup-compatibility/2006">
          <mc:Choice Requires="x14">
            <control shapeId="1098763" r:id="rId9" name="Check Box 11">
              <controlPr defaultSize="0" autoFill="0" autoLine="0" autoPict="0">
                <anchor moveWithCells="1">
                  <from>
                    <xdr:col>1</xdr:col>
                    <xdr:colOff>133350</xdr:colOff>
                    <xdr:row>29</xdr:row>
                    <xdr:rowOff>152400</xdr:rowOff>
                  </from>
                  <to>
                    <xdr:col>3</xdr:col>
                    <xdr:colOff>76200</xdr:colOff>
                    <xdr:row>31</xdr:row>
                    <xdr:rowOff>28575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pageSetUpPr fitToPage="1"/>
  </sheetPr>
  <dimension ref="A1:BR65"/>
  <sheetViews>
    <sheetView showGridLines="0" zoomScaleNormal="100" zoomScaleSheetLayoutView="100" workbookViewId="0">
      <selection activeCell="AS27" sqref="AS27"/>
    </sheetView>
  </sheetViews>
  <sheetFormatPr defaultColWidth="8" defaultRowHeight="12"/>
  <cols>
    <col min="1" max="1" width="1.625" style="18" customWidth="1"/>
    <col min="2" max="70" width="2.375" style="18" customWidth="1"/>
    <col min="71" max="16384" width="8" style="18"/>
  </cols>
  <sheetData>
    <row r="1" spans="1:70" ht="10.5" customHeight="1" thickBot="1">
      <c r="A1" s="3333" t="s">
        <v>968</v>
      </c>
      <c r="B1" s="3333"/>
      <c r="C1" s="3333"/>
      <c r="D1" s="3333"/>
      <c r="E1" s="3333"/>
      <c r="F1" s="3333"/>
      <c r="G1" s="3333"/>
      <c r="H1" s="3333"/>
      <c r="I1" s="3333"/>
      <c r="J1" s="3333"/>
      <c r="K1" s="3333"/>
      <c r="L1" s="3333"/>
      <c r="M1" s="3333"/>
      <c r="N1" s="3333"/>
      <c r="O1" s="3333"/>
      <c r="P1" s="3333"/>
      <c r="Q1" s="3333"/>
      <c r="R1" s="3333"/>
      <c r="S1" s="3333"/>
      <c r="T1" s="3333"/>
      <c r="U1" s="3333"/>
      <c r="V1" s="3333"/>
      <c r="W1" s="3333"/>
      <c r="X1" s="3333"/>
      <c r="Y1" s="3333"/>
      <c r="Z1" s="3333"/>
      <c r="AA1" s="3333"/>
      <c r="AB1" s="3333"/>
      <c r="AC1" s="3333"/>
      <c r="AD1" s="3333"/>
      <c r="AE1" s="3333"/>
      <c r="AF1" s="3333"/>
      <c r="AG1" s="3333"/>
      <c r="AH1" s="3333"/>
      <c r="AI1" s="3333"/>
      <c r="AJ1" s="3333"/>
      <c r="AK1" s="3333"/>
    </row>
    <row r="2" spans="1:70" ht="24" hidden="1" customHeight="1" thickBot="1"/>
    <row r="3" spans="1:70" ht="14.1" customHeight="1">
      <c r="A3" s="3334" t="s">
        <v>533</v>
      </c>
      <c r="B3" s="3335"/>
      <c r="C3" s="3335"/>
      <c r="D3" s="3335"/>
      <c r="E3" s="3335"/>
      <c r="F3" s="3335"/>
      <c r="G3" s="3335"/>
      <c r="H3" s="3335"/>
      <c r="I3" s="3335"/>
      <c r="J3" s="3335"/>
      <c r="K3" s="3335"/>
      <c r="L3" s="3335"/>
      <c r="M3" s="3335"/>
      <c r="N3" s="3335"/>
      <c r="O3" s="3335"/>
      <c r="P3" s="3335"/>
      <c r="Q3" s="3335"/>
      <c r="R3" s="3335"/>
      <c r="S3" s="3335"/>
      <c r="T3" s="3335"/>
      <c r="U3" s="3335"/>
      <c r="V3" s="3335"/>
      <c r="W3" s="3335"/>
      <c r="X3" s="3335"/>
      <c r="Y3" s="4378"/>
      <c r="Z3" s="3403" t="s">
        <v>5</v>
      </c>
      <c r="AA3" s="3335"/>
      <c r="AB3" s="3335"/>
      <c r="AC3" s="3335"/>
      <c r="AD3" s="3335"/>
      <c r="AE3" s="3335"/>
      <c r="AF3" s="3335"/>
      <c r="AG3" s="3335"/>
      <c r="AH3" s="3335"/>
      <c r="AI3" s="3335"/>
      <c r="AJ3" s="3335"/>
      <c r="AK3" s="3404"/>
    </row>
    <row r="4" spans="1:70" s="897" customFormat="1" ht="14.1" customHeight="1">
      <c r="A4" s="1089"/>
      <c r="B4" s="2456" t="s">
        <v>2195</v>
      </c>
      <c r="C4" s="603"/>
      <c r="D4" s="603"/>
      <c r="E4" s="603"/>
      <c r="F4" s="603"/>
      <c r="G4" s="603"/>
      <c r="H4" s="603"/>
      <c r="I4" s="603"/>
      <c r="J4" s="603"/>
      <c r="K4" s="603"/>
      <c r="L4" s="603"/>
      <c r="M4" s="603"/>
      <c r="N4" s="603"/>
      <c r="O4" s="603"/>
      <c r="P4" s="603"/>
      <c r="Q4" s="603"/>
      <c r="R4" s="603"/>
      <c r="S4" s="603"/>
      <c r="T4" s="603"/>
      <c r="U4" s="603"/>
      <c r="V4" s="603"/>
      <c r="W4" s="603"/>
      <c r="X4" s="2218"/>
      <c r="Y4" s="2218"/>
      <c r="Z4" s="213" t="s">
        <v>193</v>
      </c>
      <c r="AA4" s="2464" t="s">
        <v>2206</v>
      </c>
      <c r="AB4" s="2457"/>
      <c r="AC4" s="2457"/>
      <c r="AD4" s="2457"/>
      <c r="AE4" s="2457"/>
      <c r="AF4" s="2457"/>
      <c r="AG4" s="2457"/>
      <c r="AH4" s="2457"/>
      <c r="AI4" s="2457"/>
      <c r="AJ4" s="2457"/>
      <c r="AK4" s="2458"/>
    </row>
    <row r="5" spans="1:70" s="897" customFormat="1" ht="14.1" customHeight="1">
      <c r="A5" s="1089"/>
      <c r="B5" s="2463" t="s">
        <v>2200</v>
      </c>
      <c r="C5" s="603"/>
      <c r="D5" s="603"/>
      <c r="E5" s="603"/>
      <c r="F5" s="603"/>
      <c r="G5" s="603"/>
      <c r="H5" s="603"/>
      <c r="I5" s="603"/>
      <c r="J5" s="603"/>
      <c r="K5" s="603"/>
      <c r="L5" s="603"/>
      <c r="M5" s="603"/>
      <c r="N5" s="603"/>
      <c r="O5" s="603"/>
      <c r="P5" s="603"/>
      <c r="Q5" s="603"/>
      <c r="R5" s="603"/>
      <c r="S5" s="603"/>
      <c r="T5" s="603"/>
      <c r="U5" s="603"/>
      <c r="V5" s="603"/>
      <c r="W5" s="603"/>
      <c r="X5" s="2218"/>
      <c r="Y5" s="2218"/>
      <c r="Z5" s="213" t="s">
        <v>193</v>
      </c>
      <c r="AA5" s="2975" t="s">
        <v>2196</v>
      </c>
      <c r="AB5" s="2975"/>
      <c r="AC5" s="2975"/>
      <c r="AD5" s="2975"/>
      <c r="AE5" s="2975"/>
      <c r="AF5" s="2975"/>
      <c r="AG5" s="2975"/>
      <c r="AH5" s="2975"/>
      <c r="AI5" s="2975"/>
      <c r="AJ5" s="2975"/>
      <c r="AK5" s="3121"/>
    </row>
    <row r="6" spans="1:70" s="897" customFormat="1" ht="14.1" customHeight="1">
      <c r="A6" s="1089"/>
      <c r="B6" s="2466" t="s">
        <v>2197</v>
      </c>
      <c r="C6" s="603"/>
      <c r="D6" s="603"/>
      <c r="E6" s="603"/>
      <c r="F6" s="603"/>
      <c r="G6" s="603"/>
      <c r="H6" s="603"/>
      <c r="I6" s="603"/>
      <c r="J6" s="603"/>
      <c r="K6" s="603"/>
      <c r="L6" s="603"/>
      <c r="M6" s="603"/>
      <c r="N6" s="603"/>
      <c r="O6" s="603"/>
      <c r="P6" s="603"/>
      <c r="Q6" s="603"/>
      <c r="R6" s="603"/>
      <c r="S6" s="603"/>
      <c r="T6" s="603"/>
      <c r="U6" s="603"/>
      <c r="V6" s="603"/>
      <c r="W6" s="603"/>
      <c r="X6" s="2218"/>
      <c r="Y6" s="2218"/>
      <c r="Z6" s="213"/>
      <c r="AA6" s="2975"/>
      <c r="AB6" s="2975"/>
      <c r="AC6" s="2975"/>
      <c r="AD6" s="2975"/>
      <c r="AE6" s="2975"/>
      <c r="AF6" s="2975"/>
      <c r="AG6" s="2975"/>
      <c r="AH6" s="2975"/>
      <c r="AI6" s="2975"/>
      <c r="AJ6" s="2975"/>
      <c r="AK6" s="3121"/>
    </row>
    <row r="7" spans="1:70" s="897" customFormat="1" ht="14.1" customHeight="1">
      <c r="A7" s="1089"/>
      <c r="B7" s="2147"/>
      <c r="C7" s="2218"/>
      <c r="D7" s="2218"/>
      <c r="E7" s="2218"/>
      <c r="F7" s="2218"/>
      <c r="G7" s="2218"/>
      <c r="H7" s="2218"/>
      <c r="I7" s="2218"/>
      <c r="J7" s="2218"/>
      <c r="K7" s="2218"/>
      <c r="L7" s="2218"/>
      <c r="M7" s="2218"/>
      <c r="N7" s="2218"/>
      <c r="O7" s="2218"/>
      <c r="P7" s="2218"/>
      <c r="Q7" s="2218"/>
      <c r="R7" s="2218"/>
      <c r="S7" s="2218"/>
      <c r="T7" s="2218"/>
      <c r="U7" s="2218"/>
      <c r="V7" s="2218"/>
      <c r="W7" s="2218"/>
      <c r="X7" s="2218"/>
      <c r="Y7" s="2218"/>
      <c r="Z7" s="213"/>
      <c r="AA7" s="2975"/>
      <c r="AB7" s="2975"/>
      <c r="AC7" s="2975"/>
      <c r="AD7" s="2975"/>
      <c r="AE7" s="2975"/>
      <c r="AF7" s="2975"/>
      <c r="AG7" s="2975"/>
      <c r="AH7" s="2975"/>
      <c r="AI7" s="2975"/>
      <c r="AJ7" s="2975"/>
      <c r="AK7" s="3121"/>
    </row>
    <row r="8" spans="1:70" ht="13.5" customHeight="1">
      <c r="A8" s="83"/>
      <c r="B8" s="416" t="s">
        <v>549</v>
      </c>
      <c r="C8" s="37"/>
      <c r="D8" s="37"/>
      <c r="E8" s="37"/>
      <c r="F8" s="37"/>
      <c r="G8" s="37"/>
      <c r="H8" s="37"/>
      <c r="I8" s="37"/>
      <c r="J8" s="37"/>
      <c r="K8" s="37"/>
      <c r="L8" s="37"/>
      <c r="M8" s="37"/>
      <c r="N8" s="37"/>
      <c r="O8" s="37"/>
      <c r="P8" s="37"/>
      <c r="Q8" s="37"/>
      <c r="R8" s="37"/>
      <c r="S8" s="37"/>
      <c r="T8" s="37"/>
      <c r="U8" s="37"/>
      <c r="V8" s="37"/>
      <c r="W8" s="37"/>
      <c r="X8" s="37"/>
      <c r="Y8" s="171"/>
      <c r="Z8" s="184"/>
      <c r="AA8" s="2975"/>
      <c r="AB8" s="2975"/>
      <c r="AC8" s="2975"/>
      <c r="AD8" s="2975"/>
      <c r="AE8" s="2975"/>
      <c r="AF8" s="2975"/>
      <c r="AG8" s="2975"/>
      <c r="AH8" s="2975"/>
      <c r="AI8" s="2975"/>
      <c r="AJ8" s="2975"/>
      <c r="AK8" s="3121"/>
      <c r="AM8" s="116"/>
      <c r="AN8" s="399"/>
      <c r="AO8" s="399"/>
      <c r="AP8" s="399"/>
      <c r="AQ8" s="399"/>
      <c r="AR8" s="399"/>
      <c r="AS8" s="399"/>
      <c r="AT8" s="399"/>
      <c r="AU8" s="399"/>
      <c r="AV8" s="399"/>
      <c r="AW8" s="399"/>
      <c r="AX8" s="399"/>
      <c r="AY8" s="399"/>
      <c r="AZ8" s="399"/>
      <c r="BA8" s="399"/>
      <c r="BB8" s="399"/>
    </row>
    <row r="9" spans="1:70" ht="14.1" customHeight="1">
      <c r="A9" s="197"/>
      <c r="B9" s="2175" t="s">
        <v>2205</v>
      </c>
      <c r="C9" s="56"/>
      <c r="D9" s="56"/>
      <c r="E9" s="19"/>
      <c r="F9" s="19"/>
      <c r="G9" s="19"/>
      <c r="H9" s="532"/>
      <c r="I9" s="532"/>
      <c r="J9" s="532"/>
      <c r="K9" s="532"/>
      <c r="L9" s="532"/>
      <c r="M9" s="532"/>
      <c r="N9" s="532"/>
      <c r="O9" s="532"/>
      <c r="P9" s="532"/>
      <c r="Q9" s="532"/>
      <c r="R9" s="532"/>
      <c r="S9" s="532"/>
      <c r="T9" s="13"/>
      <c r="U9" s="13"/>
      <c r="V9" s="42"/>
      <c r="W9" s="13"/>
      <c r="X9" s="13"/>
      <c r="Y9" s="532"/>
      <c r="Z9" s="1917"/>
      <c r="AA9" s="2975"/>
      <c r="AB9" s="2975"/>
      <c r="AC9" s="2975"/>
      <c r="AD9" s="2975"/>
      <c r="AE9" s="2975"/>
      <c r="AF9" s="2975"/>
      <c r="AG9" s="2975"/>
      <c r="AH9" s="2975"/>
      <c r="AI9" s="2975"/>
      <c r="AJ9" s="2975"/>
      <c r="AK9" s="3121"/>
      <c r="AN9" s="57" t="s">
        <v>223</v>
      </c>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row>
    <row r="10" spans="1:70" ht="14.1" customHeight="1">
      <c r="A10" s="3"/>
      <c r="B10" s="532"/>
      <c r="D10" s="56"/>
      <c r="E10" s="545"/>
      <c r="F10" s="545"/>
      <c r="G10" s="164"/>
      <c r="H10" s="164"/>
      <c r="I10" s="164"/>
      <c r="J10" s="164"/>
      <c r="K10" s="164"/>
      <c r="L10" s="164"/>
      <c r="M10" s="164"/>
      <c r="N10" s="164"/>
      <c r="O10" s="164"/>
      <c r="P10" s="164"/>
      <c r="Q10" s="532"/>
      <c r="R10" s="539"/>
      <c r="S10" s="539"/>
      <c r="T10" s="5"/>
      <c r="U10" s="538"/>
      <c r="V10" s="538"/>
      <c r="W10" s="532"/>
      <c r="X10" s="532"/>
      <c r="Y10" s="52"/>
      <c r="Z10" s="1644"/>
      <c r="AA10" s="1634"/>
      <c r="AB10" s="1634"/>
      <c r="AC10" s="1634"/>
      <c r="AD10" s="1634"/>
      <c r="AE10" s="1634"/>
      <c r="AF10" s="1634"/>
      <c r="AG10" s="1634"/>
      <c r="AH10" s="1634"/>
      <c r="AI10" s="1634"/>
      <c r="AJ10" s="1634"/>
      <c r="AK10" s="1635"/>
      <c r="AM10" s="193"/>
      <c r="AN10" s="294"/>
      <c r="AO10" s="294"/>
      <c r="AP10" s="294"/>
      <c r="AQ10" s="294"/>
      <c r="AR10" s="294"/>
      <c r="AS10" s="294"/>
      <c r="AT10" s="294"/>
      <c r="AU10" s="294"/>
      <c r="AV10" s="294"/>
      <c r="AW10" s="294"/>
      <c r="AX10" s="294"/>
      <c r="AY10" s="294"/>
      <c r="AZ10" s="294"/>
      <c r="BA10" s="294"/>
      <c r="BB10" s="294"/>
      <c r="BC10" s="294"/>
      <c r="BD10" s="294"/>
      <c r="BE10" s="294"/>
      <c r="BF10" s="294"/>
      <c r="BG10" s="294"/>
      <c r="BH10" s="294"/>
      <c r="BI10" s="294"/>
      <c r="BJ10" s="294"/>
      <c r="BK10" s="294"/>
      <c r="BL10" s="294"/>
      <c r="BM10" s="294"/>
      <c r="BN10" s="294"/>
      <c r="BO10" s="294"/>
      <c r="BP10" s="294"/>
      <c r="BQ10" s="294"/>
      <c r="BR10" s="351"/>
    </row>
    <row r="11" spans="1:70" ht="14.1" customHeight="1">
      <c r="A11" s="3"/>
      <c r="B11" s="532"/>
      <c r="C11" s="532" t="s">
        <v>641</v>
      </c>
      <c r="Y11" s="532"/>
      <c r="Z11" s="184" t="s">
        <v>1878</v>
      </c>
      <c r="AA11" s="37"/>
      <c r="AB11" s="37"/>
      <c r="AC11" s="37"/>
      <c r="AD11" s="37"/>
      <c r="AE11" s="37"/>
      <c r="AF11" s="37"/>
      <c r="AG11" s="37"/>
      <c r="AH11" s="37"/>
      <c r="AI11" s="37"/>
      <c r="AJ11" s="37"/>
      <c r="AK11" s="126"/>
      <c r="AM11" s="270" t="s">
        <v>12</v>
      </c>
      <c r="AN11" s="271" t="s">
        <v>551</v>
      </c>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279"/>
      <c r="BM11" s="65"/>
      <c r="BN11" s="65"/>
      <c r="BO11" s="65"/>
      <c r="BP11" s="65"/>
      <c r="BQ11" s="65"/>
      <c r="BR11" s="272"/>
    </row>
    <row r="12" spans="1:70" ht="14.1" customHeight="1">
      <c r="A12" s="3"/>
      <c r="B12" s="548"/>
      <c r="C12" s="56"/>
      <c r="D12" s="4674"/>
      <c r="E12" s="4674"/>
      <c r="F12" s="4674"/>
      <c r="G12" s="4674"/>
      <c r="H12" s="4674"/>
      <c r="I12" s="4674"/>
      <c r="J12" s="4674"/>
      <c r="K12" s="4674"/>
      <c r="L12" s="4674"/>
      <c r="M12" s="4674"/>
      <c r="N12" s="4674"/>
      <c r="O12" s="4674"/>
      <c r="P12" s="4674"/>
      <c r="Q12" s="4674"/>
      <c r="R12" s="4674"/>
      <c r="S12" s="4674"/>
      <c r="T12" s="4674"/>
      <c r="U12" s="4674"/>
      <c r="V12" s="4674"/>
      <c r="W12" s="4674"/>
      <c r="X12" s="4674"/>
      <c r="Y12" s="548"/>
      <c r="Z12" s="6170" t="s">
        <v>1880</v>
      </c>
      <c r="AA12" s="6171"/>
      <c r="AB12" s="6171"/>
      <c r="AC12" s="6171"/>
      <c r="AD12" s="6171"/>
      <c r="AE12" s="6171"/>
      <c r="AF12" s="6171"/>
      <c r="AG12" s="6171"/>
      <c r="AH12" s="6171"/>
      <c r="AI12" s="6171"/>
      <c r="AJ12" s="6171"/>
      <c r="AK12" s="6172"/>
      <c r="AM12" s="138"/>
      <c r="AN12" s="3405" t="s">
        <v>739</v>
      </c>
      <c r="AO12" s="3405"/>
      <c r="AP12" s="3405"/>
      <c r="AQ12" s="3405"/>
      <c r="AR12" s="3405"/>
      <c r="AS12" s="3405"/>
      <c r="AT12" s="3405"/>
      <c r="AU12" s="3405"/>
      <c r="AV12" s="3405"/>
      <c r="AW12" s="3405"/>
      <c r="AX12" s="3405"/>
      <c r="AY12" s="3405"/>
      <c r="AZ12" s="3405"/>
      <c r="BA12" s="3405"/>
      <c r="BB12" s="3405"/>
      <c r="BC12" s="3405"/>
      <c r="BD12" s="3405"/>
      <c r="BE12" s="3405"/>
      <c r="BF12" s="3405"/>
      <c r="BG12" s="3405"/>
      <c r="BH12" s="3405"/>
      <c r="BI12" s="3405"/>
      <c r="BJ12" s="3405"/>
      <c r="BK12" s="3405"/>
      <c r="BL12" s="3405"/>
      <c r="BM12" s="3405"/>
      <c r="BN12" s="3405"/>
      <c r="BO12" s="3405"/>
      <c r="BP12" s="3405"/>
      <c r="BQ12" s="3405"/>
      <c r="BR12" s="6173"/>
    </row>
    <row r="13" spans="1:70" ht="14.1" customHeight="1">
      <c r="A13" s="3"/>
      <c r="B13" s="548"/>
      <c r="C13" s="56"/>
      <c r="D13" s="4674"/>
      <c r="E13" s="4674"/>
      <c r="F13" s="4674"/>
      <c r="G13" s="4674"/>
      <c r="H13" s="4674"/>
      <c r="I13" s="4674"/>
      <c r="J13" s="4674"/>
      <c r="K13" s="4674"/>
      <c r="L13" s="4674"/>
      <c r="M13" s="4674"/>
      <c r="N13" s="4674"/>
      <c r="O13" s="4674"/>
      <c r="P13" s="4674"/>
      <c r="Q13" s="4674"/>
      <c r="R13" s="4674"/>
      <c r="S13" s="4674"/>
      <c r="T13" s="4674"/>
      <c r="U13" s="4674"/>
      <c r="V13" s="4674"/>
      <c r="W13" s="4674"/>
      <c r="X13" s="4674"/>
      <c r="Y13" s="548"/>
      <c r="Z13" s="424" t="s">
        <v>550</v>
      </c>
      <c r="AA13" s="2595" t="s">
        <v>2011</v>
      </c>
      <c r="AB13" s="2595"/>
      <c r="AC13" s="2595"/>
      <c r="AD13" s="2595"/>
      <c r="AE13" s="2595"/>
      <c r="AF13" s="2595"/>
      <c r="AG13" s="2595"/>
      <c r="AH13" s="2595"/>
      <c r="AI13" s="2595"/>
      <c r="AJ13" s="2595"/>
      <c r="AK13" s="6056"/>
      <c r="AM13" s="138"/>
      <c r="AN13" s="3405"/>
      <c r="AO13" s="3405"/>
      <c r="AP13" s="3405"/>
      <c r="AQ13" s="3405"/>
      <c r="AR13" s="3405"/>
      <c r="AS13" s="3405"/>
      <c r="AT13" s="3405"/>
      <c r="AU13" s="3405"/>
      <c r="AV13" s="3405"/>
      <c r="AW13" s="3405"/>
      <c r="AX13" s="3405"/>
      <c r="AY13" s="3405"/>
      <c r="AZ13" s="3405"/>
      <c r="BA13" s="3405"/>
      <c r="BB13" s="3405"/>
      <c r="BC13" s="3405"/>
      <c r="BD13" s="3405"/>
      <c r="BE13" s="3405"/>
      <c r="BF13" s="3405"/>
      <c r="BG13" s="3405"/>
      <c r="BH13" s="3405"/>
      <c r="BI13" s="3405"/>
      <c r="BJ13" s="3405"/>
      <c r="BK13" s="3405"/>
      <c r="BL13" s="3405"/>
      <c r="BM13" s="3405"/>
      <c r="BN13" s="3405"/>
      <c r="BO13" s="3405"/>
      <c r="BP13" s="3405"/>
      <c r="BQ13" s="3405"/>
      <c r="BR13" s="6173"/>
    </row>
    <row r="14" spans="1:70" ht="14.1" customHeight="1">
      <c r="A14" s="3"/>
      <c r="B14" s="56" t="s">
        <v>2257</v>
      </c>
      <c r="C14" s="396"/>
      <c r="D14" s="396"/>
      <c r="E14" s="396"/>
      <c r="F14" s="396"/>
      <c r="G14" s="396"/>
      <c r="H14" s="255"/>
      <c r="I14" s="255"/>
      <c r="J14" s="255"/>
      <c r="K14" s="255"/>
      <c r="L14" s="255"/>
      <c r="M14" s="255"/>
      <c r="N14" s="255"/>
      <c r="O14" s="255"/>
      <c r="P14" s="255"/>
      <c r="Q14" s="255"/>
      <c r="R14" s="255"/>
      <c r="S14" s="255"/>
      <c r="T14" s="13"/>
      <c r="U14" s="13"/>
      <c r="V14" s="42"/>
      <c r="W14" s="13"/>
      <c r="X14" s="13"/>
      <c r="Y14" s="111"/>
      <c r="Z14" s="184"/>
      <c r="AA14" s="2595"/>
      <c r="AB14" s="2595"/>
      <c r="AC14" s="2595"/>
      <c r="AD14" s="2595"/>
      <c r="AE14" s="2595"/>
      <c r="AF14" s="2595"/>
      <c r="AG14" s="2595"/>
      <c r="AH14" s="2595"/>
      <c r="AI14" s="2595"/>
      <c r="AJ14" s="2595"/>
      <c r="AK14" s="6056"/>
      <c r="AM14" s="138"/>
      <c r="AN14" s="3405"/>
      <c r="AO14" s="3405"/>
      <c r="AP14" s="3405"/>
      <c r="AQ14" s="3405"/>
      <c r="AR14" s="3405"/>
      <c r="AS14" s="3405"/>
      <c r="AT14" s="3405"/>
      <c r="AU14" s="3405"/>
      <c r="AV14" s="3405"/>
      <c r="AW14" s="3405"/>
      <c r="AX14" s="3405"/>
      <c r="AY14" s="3405"/>
      <c r="AZ14" s="3405"/>
      <c r="BA14" s="3405"/>
      <c r="BB14" s="3405"/>
      <c r="BC14" s="3405"/>
      <c r="BD14" s="3405"/>
      <c r="BE14" s="3405"/>
      <c r="BF14" s="3405"/>
      <c r="BG14" s="3405"/>
      <c r="BH14" s="3405"/>
      <c r="BI14" s="3405"/>
      <c r="BJ14" s="3405"/>
      <c r="BK14" s="3405"/>
      <c r="BL14" s="3405"/>
      <c r="BM14" s="3405"/>
      <c r="BN14" s="3405"/>
      <c r="BO14" s="3405"/>
      <c r="BP14" s="3405"/>
      <c r="BQ14" s="3405"/>
      <c r="BR14" s="6173"/>
    </row>
    <row r="15" spans="1:70" ht="14.1" customHeight="1">
      <c r="A15" s="3"/>
      <c r="B15" s="1086"/>
      <c r="C15" s="56" t="s">
        <v>2223</v>
      </c>
      <c r="D15" s="255"/>
      <c r="E15" s="255"/>
      <c r="F15" s="255"/>
      <c r="G15" s="255"/>
      <c r="H15" s="255"/>
      <c r="I15" s="255"/>
      <c r="J15" s="255"/>
      <c r="K15" s="255"/>
      <c r="L15" s="255"/>
      <c r="M15" s="255"/>
      <c r="N15" s="255"/>
      <c r="O15" s="255"/>
      <c r="P15" s="255"/>
      <c r="Q15" s="255"/>
      <c r="R15" s="383"/>
      <c r="S15" s="383"/>
      <c r="T15" s="5"/>
      <c r="U15" s="384"/>
      <c r="V15" s="384"/>
      <c r="W15" s="255"/>
      <c r="X15" s="255"/>
      <c r="Y15" s="52"/>
      <c r="Z15" s="147"/>
      <c r="AA15" s="390"/>
      <c r="AB15" s="390"/>
      <c r="AC15" s="390"/>
      <c r="AD15" s="390"/>
      <c r="AE15" s="390"/>
      <c r="AF15" s="390"/>
      <c r="AG15" s="390"/>
      <c r="AH15" s="390"/>
      <c r="AI15" s="390"/>
      <c r="AJ15" s="390"/>
      <c r="AK15" s="61"/>
      <c r="AM15" s="138"/>
      <c r="AN15" s="3405"/>
      <c r="AO15" s="3405"/>
      <c r="AP15" s="3405"/>
      <c r="AQ15" s="3405"/>
      <c r="AR15" s="3405"/>
      <c r="AS15" s="3405"/>
      <c r="AT15" s="3405"/>
      <c r="AU15" s="3405"/>
      <c r="AV15" s="3405"/>
      <c r="AW15" s="3405"/>
      <c r="AX15" s="3405"/>
      <c r="AY15" s="3405"/>
      <c r="AZ15" s="3405"/>
      <c r="BA15" s="3405"/>
      <c r="BB15" s="3405"/>
      <c r="BC15" s="3405"/>
      <c r="BD15" s="3405"/>
      <c r="BE15" s="3405"/>
      <c r="BF15" s="3405"/>
      <c r="BG15" s="3405"/>
      <c r="BH15" s="3405"/>
      <c r="BI15" s="3405"/>
      <c r="BJ15" s="3405"/>
      <c r="BK15" s="3405"/>
      <c r="BL15" s="3405"/>
      <c r="BM15" s="3405"/>
      <c r="BN15" s="3405"/>
      <c r="BO15" s="3405"/>
      <c r="BP15" s="3405"/>
      <c r="BQ15" s="3405"/>
      <c r="BR15" s="6173"/>
    </row>
    <row r="16" spans="1:70" ht="14.1" customHeight="1">
      <c r="A16" s="3"/>
      <c r="B16" s="255"/>
      <c r="C16" s="255" t="s">
        <v>641</v>
      </c>
      <c r="D16" s="56"/>
      <c r="E16" s="396"/>
      <c r="F16" s="396"/>
      <c r="G16" s="164"/>
      <c r="H16" s="164"/>
      <c r="I16" s="164"/>
      <c r="J16" s="164"/>
      <c r="K16" s="164"/>
      <c r="L16" s="164"/>
      <c r="M16" s="164"/>
      <c r="N16" s="164"/>
      <c r="O16" s="164"/>
      <c r="P16" s="164"/>
      <c r="Q16" s="164"/>
      <c r="R16" s="164"/>
      <c r="S16" s="164"/>
      <c r="T16" s="164"/>
      <c r="U16" s="164"/>
      <c r="V16" s="164"/>
      <c r="W16" s="164"/>
      <c r="X16" s="164"/>
      <c r="Y16" s="164"/>
      <c r="Z16" s="147"/>
      <c r="AA16" s="390"/>
      <c r="AB16" s="390"/>
      <c r="AC16" s="390"/>
      <c r="AD16" s="390"/>
      <c r="AE16" s="390"/>
      <c r="AF16" s="390"/>
      <c r="AG16" s="390"/>
      <c r="AH16" s="390"/>
      <c r="AI16" s="390"/>
      <c r="AJ16" s="390"/>
      <c r="AK16" s="61"/>
      <c r="AM16" s="138"/>
      <c r="AN16" s="3405"/>
      <c r="AO16" s="3405"/>
      <c r="AP16" s="3405"/>
      <c r="AQ16" s="3405"/>
      <c r="AR16" s="3405"/>
      <c r="AS16" s="3405"/>
      <c r="AT16" s="3405"/>
      <c r="AU16" s="3405"/>
      <c r="AV16" s="3405"/>
      <c r="AW16" s="3405"/>
      <c r="AX16" s="3405"/>
      <c r="AY16" s="3405"/>
      <c r="AZ16" s="3405"/>
      <c r="BA16" s="3405"/>
      <c r="BB16" s="3405"/>
      <c r="BC16" s="3405"/>
      <c r="BD16" s="3405"/>
      <c r="BE16" s="3405"/>
      <c r="BF16" s="3405"/>
      <c r="BG16" s="3405"/>
      <c r="BH16" s="3405"/>
      <c r="BI16" s="3405"/>
      <c r="BJ16" s="3405"/>
      <c r="BK16" s="3405"/>
      <c r="BL16" s="3405"/>
      <c r="BM16" s="3405"/>
      <c r="BN16" s="3405"/>
      <c r="BO16" s="3405"/>
      <c r="BP16" s="3405"/>
      <c r="BQ16" s="3405"/>
      <c r="BR16" s="6173"/>
    </row>
    <row r="17" spans="1:70" ht="14.1" customHeight="1">
      <c r="A17" s="3"/>
      <c r="B17" s="255"/>
      <c r="C17" s="56"/>
      <c r="D17" s="4674"/>
      <c r="E17" s="4674"/>
      <c r="F17" s="4674"/>
      <c r="G17" s="4674"/>
      <c r="H17" s="4674"/>
      <c r="I17" s="4674"/>
      <c r="J17" s="4674"/>
      <c r="K17" s="4674"/>
      <c r="L17" s="4674"/>
      <c r="M17" s="4674"/>
      <c r="N17" s="4674"/>
      <c r="O17" s="4674"/>
      <c r="P17" s="4674"/>
      <c r="Q17" s="4674"/>
      <c r="R17" s="4674"/>
      <c r="S17" s="4674"/>
      <c r="T17" s="4674"/>
      <c r="U17" s="4674"/>
      <c r="V17" s="4674"/>
      <c r="W17" s="4674"/>
      <c r="X17" s="4674"/>
      <c r="Y17" s="255"/>
      <c r="Z17" s="424"/>
      <c r="AA17" s="1695"/>
      <c r="AB17" s="1695"/>
      <c r="AC17" s="1695"/>
      <c r="AD17" s="1695"/>
      <c r="AE17" s="1695"/>
      <c r="AF17" s="1695"/>
      <c r="AG17" s="1695"/>
      <c r="AH17" s="1695"/>
      <c r="AI17" s="1695"/>
      <c r="AJ17" s="1695"/>
      <c r="AK17" s="1710"/>
      <c r="AL17" s="2472"/>
      <c r="AM17" s="138"/>
      <c r="AN17" s="3405"/>
      <c r="AO17" s="3405"/>
      <c r="AP17" s="3405"/>
      <c r="AQ17" s="3405"/>
      <c r="AR17" s="3405"/>
      <c r="AS17" s="3405"/>
      <c r="AT17" s="3405"/>
      <c r="AU17" s="3405"/>
      <c r="AV17" s="3405"/>
      <c r="AW17" s="3405"/>
      <c r="AX17" s="3405"/>
      <c r="AY17" s="3405"/>
      <c r="AZ17" s="3405"/>
      <c r="BA17" s="3405"/>
      <c r="BB17" s="3405"/>
      <c r="BC17" s="3405"/>
      <c r="BD17" s="3405"/>
      <c r="BE17" s="3405"/>
      <c r="BF17" s="3405"/>
      <c r="BG17" s="3405"/>
      <c r="BH17" s="3405"/>
      <c r="BI17" s="3405"/>
      <c r="BJ17" s="3405"/>
      <c r="BK17" s="3405"/>
      <c r="BL17" s="3405"/>
      <c r="BM17" s="3405"/>
      <c r="BN17" s="3405"/>
      <c r="BO17" s="3405"/>
      <c r="BP17" s="3405"/>
      <c r="BQ17" s="3405"/>
      <c r="BR17" s="6173"/>
    </row>
    <row r="18" spans="1:70" ht="13.5" customHeight="1">
      <c r="A18" s="3"/>
      <c r="B18" s="255"/>
      <c r="C18" s="56"/>
      <c r="D18" s="4674"/>
      <c r="E18" s="4674"/>
      <c r="F18" s="4674"/>
      <c r="G18" s="4674"/>
      <c r="H18" s="4674"/>
      <c r="I18" s="4674"/>
      <c r="J18" s="4674"/>
      <c r="K18" s="4674"/>
      <c r="L18" s="4674"/>
      <c r="M18" s="4674"/>
      <c r="N18" s="4674"/>
      <c r="O18" s="4674"/>
      <c r="P18" s="4674"/>
      <c r="Q18" s="4674"/>
      <c r="R18" s="4674"/>
      <c r="S18" s="4674"/>
      <c r="T18" s="4674"/>
      <c r="U18" s="4674"/>
      <c r="V18" s="4674"/>
      <c r="W18" s="4674"/>
      <c r="X18" s="4674"/>
      <c r="Y18" s="255"/>
      <c r="Z18" s="147"/>
      <c r="AA18" s="1695"/>
      <c r="AB18" s="1695"/>
      <c r="AC18" s="1695"/>
      <c r="AD18" s="1695"/>
      <c r="AE18" s="1695"/>
      <c r="AF18" s="1695"/>
      <c r="AG18" s="1695"/>
      <c r="AH18" s="1695"/>
      <c r="AI18" s="1695"/>
      <c r="AJ18" s="1695"/>
      <c r="AK18" s="1710"/>
      <c r="AL18" s="2472"/>
      <c r="AM18" s="138"/>
      <c r="AN18" s="3405"/>
      <c r="AO18" s="3405"/>
      <c r="AP18" s="3405"/>
      <c r="AQ18" s="3405"/>
      <c r="AR18" s="3405"/>
      <c r="AS18" s="3405"/>
      <c r="AT18" s="3405"/>
      <c r="AU18" s="3405"/>
      <c r="AV18" s="3405"/>
      <c r="AW18" s="3405"/>
      <c r="AX18" s="3405"/>
      <c r="AY18" s="3405"/>
      <c r="AZ18" s="3405"/>
      <c r="BA18" s="3405"/>
      <c r="BB18" s="3405"/>
      <c r="BC18" s="3405"/>
      <c r="BD18" s="3405"/>
      <c r="BE18" s="3405"/>
      <c r="BF18" s="3405"/>
      <c r="BG18" s="3405"/>
      <c r="BH18" s="3405"/>
      <c r="BI18" s="3405"/>
      <c r="BJ18" s="3405"/>
      <c r="BK18" s="3405"/>
      <c r="BL18" s="3405"/>
      <c r="BM18" s="3405"/>
      <c r="BN18" s="3405"/>
      <c r="BO18" s="3405"/>
      <c r="BP18" s="3405"/>
      <c r="BQ18" s="3405"/>
      <c r="BR18" s="6173"/>
    </row>
    <row r="19" spans="1:70" ht="6.95" customHeight="1">
      <c r="A19" s="3"/>
      <c r="B19" s="255"/>
      <c r="C19" s="396"/>
      <c r="D19" s="396"/>
      <c r="E19" s="396"/>
      <c r="F19" s="396"/>
      <c r="G19" s="396"/>
      <c r="H19" s="396"/>
      <c r="I19" s="396"/>
      <c r="J19" s="396"/>
      <c r="K19" s="396"/>
      <c r="L19" s="396"/>
      <c r="M19" s="396"/>
      <c r="N19" s="396"/>
      <c r="O19" s="396"/>
      <c r="P19" s="37"/>
      <c r="Q19" s="396"/>
      <c r="R19" s="396"/>
      <c r="S19" s="13"/>
      <c r="T19" s="396"/>
      <c r="U19" s="396"/>
      <c r="V19" s="396"/>
      <c r="W19" s="396"/>
      <c r="X19" s="396"/>
      <c r="Y19" s="255"/>
      <c r="Z19" s="147"/>
      <c r="AA19" s="1695"/>
      <c r="AB19" s="1695"/>
      <c r="AC19" s="1695"/>
      <c r="AD19" s="1695"/>
      <c r="AE19" s="1695"/>
      <c r="AF19" s="1695"/>
      <c r="AG19" s="1695"/>
      <c r="AH19" s="1695"/>
      <c r="AI19" s="1695"/>
      <c r="AJ19" s="1695"/>
      <c r="AK19" s="1710"/>
      <c r="AL19" s="2472"/>
      <c r="AM19" s="138"/>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272"/>
    </row>
    <row r="20" spans="1:70" ht="14.1" customHeight="1">
      <c r="A20" s="3"/>
      <c r="B20" s="56" t="s">
        <v>2250</v>
      </c>
      <c r="C20" s="255"/>
      <c r="D20" s="255"/>
      <c r="E20" s="255"/>
      <c r="F20" s="255"/>
      <c r="G20" s="255"/>
      <c r="H20" s="255"/>
      <c r="I20" s="255"/>
      <c r="J20" s="255"/>
      <c r="K20" s="255"/>
      <c r="L20" s="255"/>
      <c r="M20" s="255"/>
      <c r="N20" s="255"/>
      <c r="O20" s="255"/>
      <c r="P20" s="255"/>
      <c r="Q20" s="255"/>
      <c r="R20" s="255"/>
      <c r="S20" s="42"/>
      <c r="T20" s="13"/>
      <c r="U20" s="13"/>
      <c r="V20" s="42"/>
      <c r="W20" s="50"/>
      <c r="X20" s="50"/>
      <c r="Y20" s="390"/>
      <c r="Z20" s="149"/>
      <c r="AA20" s="1695"/>
      <c r="AB20" s="1695"/>
      <c r="AC20" s="1695"/>
      <c r="AD20" s="1695"/>
      <c r="AE20" s="1695"/>
      <c r="AF20" s="1695"/>
      <c r="AG20" s="1695"/>
      <c r="AH20" s="1695"/>
      <c r="AI20" s="1695"/>
      <c r="AJ20" s="1695"/>
      <c r="AK20" s="1710"/>
      <c r="AM20" s="270" t="s">
        <v>12</v>
      </c>
      <c r="AN20" s="271" t="s">
        <v>552</v>
      </c>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272"/>
    </row>
    <row r="21" spans="1:70" ht="14.1" customHeight="1">
      <c r="A21" s="3"/>
      <c r="B21" s="56"/>
      <c r="C21" s="56" t="s">
        <v>2251</v>
      </c>
      <c r="D21" s="56"/>
      <c r="E21" s="255"/>
      <c r="F21" s="255"/>
      <c r="G21" s="255"/>
      <c r="H21" s="396"/>
      <c r="I21" s="396"/>
      <c r="J21" s="255"/>
      <c r="K21" s="255"/>
      <c r="L21" s="396"/>
      <c r="M21" s="396"/>
      <c r="N21" s="255"/>
      <c r="O21" s="255"/>
      <c r="P21" s="396"/>
      <c r="Q21" s="255"/>
      <c r="R21" s="383"/>
      <c r="S21" s="383"/>
      <c r="T21" s="5"/>
      <c r="U21" s="384"/>
      <c r="V21" s="384"/>
      <c r="W21" s="255"/>
      <c r="X21" s="255"/>
      <c r="Y21" s="52"/>
      <c r="Z21" s="149"/>
      <c r="AA21" s="390"/>
      <c r="AB21" s="390"/>
      <c r="AC21" s="278"/>
      <c r="AD21" s="278"/>
      <c r="AE21" s="278"/>
      <c r="AF21" s="278"/>
      <c r="AG21" s="278"/>
      <c r="AH21" s="278"/>
      <c r="AI21" s="278"/>
      <c r="AJ21" s="278"/>
      <c r="AK21" s="61"/>
      <c r="AM21" s="138"/>
      <c r="AN21" s="4468" t="s">
        <v>553</v>
      </c>
      <c r="AO21" s="4468"/>
      <c r="AP21" s="4468"/>
      <c r="AQ21" s="4468"/>
      <c r="AR21" s="4468"/>
      <c r="AS21" s="4468"/>
      <c r="AT21" s="4468"/>
      <c r="AU21" s="4468"/>
      <c r="AV21" s="4468"/>
      <c r="AW21" s="4468"/>
      <c r="AX21" s="4468"/>
      <c r="AY21" s="4468"/>
      <c r="AZ21" s="4468"/>
      <c r="BA21" s="4468"/>
      <c r="BB21" s="4468"/>
      <c r="BC21" s="4468"/>
      <c r="BD21" s="4468"/>
      <c r="BE21" s="4468"/>
      <c r="BF21" s="4468"/>
      <c r="BG21" s="4468"/>
      <c r="BH21" s="4468"/>
      <c r="BI21" s="4468"/>
      <c r="BJ21" s="4468"/>
      <c r="BK21" s="4468"/>
      <c r="BL21" s="4468"/>
      <c r="BM21" s="4468"/>
      <c r="BN21" s="4468"/>
      <c r="BO21" s="4468"/>
      <c r="BP21" s="4468"/>
      <c r="BQ21" s="4468"/>
      <c r="BR21" s="6147"/>
    </row>
    <row r="22" spans="1:70" ht="14.1" customHeight="1">
      <c r="A22" s="3"/>
      <c r="B22" s="255"/>
      <c r="Z22" s="147"/>
      <c r="AA22" s="390"/>
      <c r="AB22" s="390"/>
      <c r="AC22" s="390"/>
      <c r="AD22" s="390"/>
      <c r="AE22" s="390"/>
      <c r="AF22" s="390"/>
      <c r="AG22" s="390"/>
      <c r="AH22" s="390"/>
      <c r="AI22" s="390"/>
      <c r="AJ22" s="390"/>
      <c r="AK22" s="61"/>
      <c r="AM22" s="138"/>
      <c r="AN22" s="4468"/>
      <c r="AO22" s="4468"/>
      <c r="AP22" s="4468"/>
      <c r="AQ22" s="4468"/>
      <c r="AR22" s="4468"/>
      <c r="AS22" s="4468"/>
      <c r="AT22" s="4468"/>
      <c r="AU22" s="4468"/>
      <c r="AV22" s="4468"/>
      <c r="AW22" s="4468"/>
      <c r="AX22" s="4468"/>
      <c r="AY22" s="4468"/>
      <c r="AZ22" s="4468"/>
      <c r="BA22" s="4468"/>
      <c r="BB22" s="4468"/>
      <c r="BC22" s="4468"/>
      <c r="BD22" s="4468"/>
      <c r="BE22" s="4468"/>
      <c r="BF22" s="4468"/>
      <c r="BG22" s="4468"/>
      <c r="BH22" s="4468"/>
      <c r="BI22" s="4468"/>
      <c r="BJ22" s="4468"/>
      <c r="BK22" s="4468"/>
      <c r="BL22" s="4468"/>
      <c r="BM22" s="4468"/>
      <c r="BN22" s="4468"/>
      <c r="BO22" s="4468"/>
      <c r="BP22" s="4468"/>
      <c r="BQ22" s="4468"/>
      <c r="BR22" s="6147"/>
    </row>
    <row r="23" spans="1:70" ht="14.1" customHeight="1">
      <c r="A23" s="3"/>
      <c r="B23" s="3399" t="s">
        <v>2252</v>
      </c>
      <c r="C23" s="6092"/>
      <c r="D23" s="6092"/>
      <c r="E23" s="6092"/>
      <c r="F23" s="6092"/>
      <c r="G23" s="6092"/>
      <c r="H23" s="6092"/>
      <c r="I23" s="6092"/>
      <c r="J23" s="6092"/>
      <c r="K23" s="6092"/>
      <c r="L23" s="6092"/>
      <c r="M23" s="6092"/>
      <c r="N23" s="6092"/>
      <c r="O23" s="6092"/>
      <c r="P23" s="6092"/>
      <c r="Q23" s="6092"/>
      <c r="R23" s="6092"/>
      <c r="S23" s="6092"/>
      <c r="T23" s="6092"/>
      <c r="U23" s="6092"/>
      <c r="V23" s="6092"/>
      <c r="W23" s="6092"/>
      <c r="X23" s="6092"/>
      <c r="Y23" s="1945"/>
      <c r="Z23" s="758" t="s">
        <v>1879</v>
      </c>
      <c r="AA23" s="1634"/>
      <c r="AB23" s="1634"/>
      <c r="AC23" s="1634"/>
      <c r="AD23" s="1634"/>
      <c r="AE23" s="1634"/>
      <c r="AF23" s="1634"/>
      <c r="AG23" s="1634"/>
      <c r="AH23" s="1634"/>
      <c r="AI23" s="1634"/>
      <c r="AJ23" s="1634"/>
      <c r="AK23" s="1710"/>
      <c r="AM23" s="138"/>
      <c r="AN23" s="4468"/>
      <c r="AO23" s="4468"/>
      <c r="AP23" s="4468"/>
      <c r="AQ23" s="4468"/>
      <c r="AR23" s="4468"/>
      <c r="AS23" s="4468"/>
      <c r="AT23" s="4468"/>
      <c r="AU23" s="4468"/>
      <c r="AV23" s="4468"/>
      <c r="AW23" s="4468"/>
      <c r="AX23" s="4468"/>
      <c r="AY23" s="4468"/>
      <c r="AZ23" s="4468"/>
      <c r="BA23" s="4468"/>
      <c r="BB23" s="4468"/>
      <c r="BC23" s="4468"/>
      <c r="BD23" s="4468"/>
      <c r="BE23" s="4468"/>
      <c r="BF23" s="4468"/>
      <c r="BG23" s="4468"/>
      <c r="BH23" s="4468"/>
      <c r="BI23" s="4468"/>
      <c r="BJ23" s="4468"/>
      <c r="BK23" s="4468"/>
      <c r="BL23" s="4468"/>
      <c r="BM23" s="4468"/>
      <c r="BN23" s="4468"/>
      <c r="BO23" s="4468"/>
      <c r="BP23" s="4468"/>
      <c r="BQ23" s="4468"/>
      <c r="BR23" s="6147"/>
    </row>
    <row r="24" spans="1:70" ht="14.1" customHeight="1">
      <c r="A24" s="3"/>
      <c r="B24" s="1946"/>
      <c r="C24" s="6174" t="s">
        <v>2253</v>
      </c>
      <c r="D24" s="6174"/>
      <c r="E24" s="6174"/>
      <c r="F24" s="6174"/>
      <c r="G24" s="6174"/>
      <c r="H24" s="6174"/>
      <c r="I24" s="6174"/>
      <c r="J24" s="6174"/>
      <c r="K24" s="6174"/>
      <c r="L24" s="6174"/>
      <c r="M24" s="6174"/>
      <c r="N24" s="6174"/>
      <c r="O24" s="6174"/>
      <c r="P24" s="6174"/>
      <c r="Q24" s="6174"/>
      <c r="R24" s="6174"/>
      <c r="S24" s="6174"/>
      <c r="T24" s="6174"/>
      <c r="U24" s="6174"/>
      <c r="V24" s="6174"/>
      <c r="W24" s="6174"/>
      <c r="X24" s="1946"/>
      <c r="Z24" s="424" t="s">
        <v>550</v>
      </c>
      <c r="AA24" s="3218" t="s">
        <v>53</v>
      </c>
      <c r="AB24" s="3218"/>
      <c r="AC24" s="3218"/>
      <c r="AD24" s="3218"/>
      <c r="AE24" s="3218"/>
      <c r="AF24" s="3218"/>
      <c r="AG24" s="3218"/>
      <c r="AH24" s="3218"/>
      <c r="AI24" s="3218"/>
      <c r="AJ24" s="3218"/>
      <c r="AK24" s="3396"/>
      <c r="AM24" s="192"/>
      <c r="AN24" s="4927"/>
      <c r="AO24" s="4927"/>
      <c r="AP24" s="4927"/>
      <c r="AQ24" s="4927"/>
      <c r="AR24" s="4927"/>
      <c r="AS24" s="4927"/>
      <c r="AT24" s="4927"/>
      <c r="AU24" s="4927"/>
      <c r="AV24" s="4927"/>
      <c r="AW24" s="4927"/>
      <c r="AX24" s="4927"/>
      <c r="AY24" s="4927"/>
      <c r="AZ24" s="4927"/>
      <c r="BA24" s="4927"/>
      <c r="BB24" s="4927"/>
      <c r="BC24" s="4927"/>
      <c r="BD24" s="4927"/>
      <c r="BE24" s="4927"/>
      <c r="BF24" s="4927"/>
      <c r="BG24" s="4927"/>
      <c r="BH24" s="4927"/>
      <c r="BI24" s="4927"/>
      <c r="BJ24" s="4927"/>
      <c r="BK24" s="4927"/>
      <c r="BL24" s="4927"/>
      <c r="BM24" s="4927"/>
      <c r="BN24" s="4927"/>
      <c r="BO24" s="4927"/>
      <c r="BP24" s="4927"/>
      <c r="BQ24" s="4927"/>
      <c r="BR24" s="6149"/>
    </row>
    <row r="25" spans="1:70" ht="14.1" customHeight="1">
      <c r="A25" s="3"/>
      <c r="Z25" s="758"/>
      <c r="AA25" s="6151"/>
      <c r="AB25" s="6151"/>
      <c r="AC25" s="6151"/>
      <c r="AD25" s="6151"/>
      <c r="AE25" s="6151"/>
      <c r="AF25" s="6151"/>
      <c r="AG25" s="6151"/>
      <c r="AH25" s="6151"/>
      <c r="AI25" s="6151"/>
      <c r="AJ25" s="6151"/>
      <c r="AK25" s="6169"/>
      <c r="AM25" s="255"/>
      <c r="AN25" s="37"/>
      <c r="AO25" s="255"/>
      <c r="AP25" s="255"/>
      <c r="AQ25" s="13"/>
      <c r="AR25" s="255"/>
      <c r="AS25" s="37"/>
      <c r="AT25" s="255"/>
      <c r="AU25" s="255"/>
      <c r="AV25" s="255"/>
      <c r="AW25" s="255"/>
      <c r="AX25" s="255"/>
      <c r="AY25" s="255"/>
      <c r="AZ25" s="255"/>
      <c r="BA25" s="255"/>
      <c r="BB25" s="255"/>
      <c r="BC25" s="383"/>
      <c r="BD25" s="383"/>
      <c r="BE25" s="383"/>
      <c r="BF25" s="384"/>
      <c r="BG25" s="384"/>
      <c r="BH25" s="384"/>
      <c r="BI25" s="49"/>
      <c r="BJ25" s="37"/>
    </row>
    <row r="26" spans="1:70" ht="14.1" customHeight="1">
      <c r="A26" s="3"/>
      <c r="Z26" s="147"/>
      <c r="AA26" s="390"/>
      <c r="AB26" s="390"/>
      <c r="AC26" s="390"/>
      <c r="AD26" s="390"/>
      <c r="AE26" s="390"/>
      <c r="AF26" s="390"/>
      <c r="AG26" s="390"/>
      <c r="AH26" s="390"/>
      <c r="AI26" s="390"/>
      <c r="AJ26" s="278"/>
      <c r="AK26" s="61"/>
    </row>
    <row r="27" spans="1:70" ht="14.1" customHeight="1">
      <c r="A27" s="83"/>
      <c r="B27" s="37" t="s">
        <v>2201</v>
      </c>
      <c r="C27" s="1909"/>
      <c r="D27" s="1890"/>
      <c r="E27" s="1890"/>
      <c r="F27" s="1890"/>
      <c r="G27" s="1890"/>
      <c r="H27" s="1890"/>
      <c r="I27" s="1890"/>
      <c r="J27" s="1890"/>
      <c r="K27" s="1890"/>
      <c r="L27" s="1890"/>
      <c r="M27" s="1890"/>
      <c r="N27" s="1890"/>
      <c r="O27" s="1890"/>
      <c r="P27" s="1890"/>
      <c r="Q27" s="1890"/>
      <c r="R27" s="1890"/>
      <c r="S27" s="1890"/>
      <c r="T27" s="1890"/>
      <c r="U27" s="1890"/>
      <c r="V27" s="1890"/>
      <c r="W27" s="1890"/>
      <c r="X27" s="1890"/>
      <c r="Y27" s="37"/>
      <c r="Z27" s="1645" t="s">
        <v>1881</v>
      </c>
      <c r="AA27" s="1632" t="s">
        <v>1882</v>
      </c>
      <c r="AB27" s="278"/>
      <c r="AC27" s="1632"/>
      <c r="AD27" s="1632"/>
      <c r="AE27" s="65"/>
      <c r="AF27" s="1632"/>
      <c r="AG27" s="1632"/>
      <c r="AH27" s="1632"/>
      <c r="AI27" s="1632"/>
      <c r="AJ27" s="1632"/>
      <c r="AK27" s="97"/>
    </row>
    <row r="28" spans="1:70" ht="14.1" customHeight="1">
      <c r="A28" s="83"/>
      <c r="B28" s="37"/>
      <c r="C28" s="56" t="s">
        <v>2088</v>
      </c>
      <c r="D28" s="1890"/>
      <c r="E28" s="1890"/>
      <c r="F28" s="1890"/>
      <c r="G28" s="1890"/>
      <c r="H28" s="1890"/>
      <c r="I28" s="1890"/>
      <c r="J28" s="1890"/>
      <c r="K28" s="1890"/>
      <c r="L28" s="1890"/>
      <c r="M28" s="1890"/>
      <c r="N28" s="1890"/>
      <c r="O28" s="1890"/>
      <c r="P28" s="1890"/>
      <c r="Q28" s="1890"/>
      <c r="R28" s="1890"/>
      <c r="S28" s="1890"/>
      <c r="T28" s="1890"/>
      <c r="U28" s="1890"/>
      <c r="V28" s="1890"/>
      <c r="W28" s="1890"/>
      <c r="X28" s="1890"/>
      <c r="Y28" s="37"/>
      <c r="Z28" s="147"/>
      <c r="AA28" s="390"/>
      <c r="AB28" s="390"/>
      <c r="AC28" s="390"/>
      <c r="AD28" s="390"/>
      <c r="AE28" s="390"/>
      <c r="AF28" s="390"/>
      <c r="AG28" s="390"/>
      <c r="AH28" s="390"/>
      <c r="AI28" s="390"/>
      <c r="AJ28" s="390"/>
      <c r="AK28" s="61"/>
    </row>
    <row r="29" spans="1:70" ht="14.1" customHeight="1">
      <c r="A29" s="83"/>
      <c r="B29" s="37"/>
      <c r="C29" s="37"/>
      <c r="D29" s="37"/>
      <c r="E29" s="37"/>
      <c r="F29" s="37"/>
      <c r="G29" s="37"/>
      <c r="H29" s="37"/>
      <c r="I29" s="37"/>
      <c r="J29" s="37"/>
      <c r="K29" s="37"/>
      <c r="L29" s="37"/>
      <c r="M29" s="37"/>
      <c r="N29" s="37"/>
      <c r="O29" s="37"/>
      <c r="P29" s="37"/>
      <c r="Q29" s="37"/>
      <c r="R29" s="37"/>
      <c r="S29" s="37"/>
      <c r="T29" s="37"/>
      <c r="U29" s="37"/>
      <c r="V29" s="37"/>
      <c r="W29" s="37"/>
      <c r="X29" s="37"/>
      <c r="Y29" s="37"/>
      <c r="Z29" s="147"/>
      <c r="AA29" s="390"/>
      <c r="AB29" s="278"/>
      <c r="AC29" s="278"/>
      <c r="AD29" s="278"/>
      <c r="AE29" s="278"/>
      <c r="AF29" s="278"/>
      <c r="AG29" s="278"/>
      <c r="AH29" s="278"/>
      <c r="AI29" s="278"/>
      <c r="AJ29" s="278"/>
      <c r="AK29" s="61"/>
    </row>
    <row r="30" spans="1:70" ht="14.1" customHeight="1">
      <c r="A30" s="3"/>
      <c r="C30" s="56"/>
      <c r="D30" s="6168"/>
      <c r="E30" s="6168"/>
      <c r="F30" s="6168"/>
      <c r="G30" s="6168"/>
      <c r="H30" s="6168"/>
      <c r="I30" s="6168"/>
      <c r="J30" s="6168"/>
      <c r="K30" s="6168"/>
      <c r="L30" s="6168"/>
      <c r="M30" s="6168"/>
      <c r="N30" s="6168"/>
      <c r="O30" s="6168"/>
      <c r="P30" s="6168"/>
      <c r="Q30" s="6168"/>
      <c r="R30" s="6168"/>
      <c r="S30" s="6168"/>
      <c r="T30" s="6168"/>
      <c r="U30" s="6168"/>
      <c r="V30" s="6168"/>
      <c r="W30" s="6168"/>
      <c r="Z30" s="147"/>
      <c r="AA30" s="390"/>
      <c r="AB30" s="390"/>
      <c r="AC30" s="390"/>
      <c r="AD30" s="390"/>
      <c r="AE30" s="65"/>
      <c r="AF30" s="390"/>
      <c r="AG30" s="390"/>
      <c r="AH30" s="390"/>
      <c r="AI30" s="390"/>
      <c r="AJ30" s="390"/>
      <c r="AK30" s="97"/>
    </row>
    <row r="31" spans="1:70" ht="14.1" customHeight="1">
      <c r="A31" s="3"/>
      <c r="B31" s="1643"/>
      <c r="D31" s="6168"/>
      <c r="E31" s="6168"/>
      <c r="F31" s="6168"/>
      <c r="G31" s="6168"/>
      <c r="H31" s="6168"/>
      <c r="I31" s="6168"/>
      <c r="J31" s="6168"/>
      <c r="K31" s="6168"/>
      <c r="L31" s="6168"/>
      <c r="M31" s="6168"/>
      <c r="N31" s="6168"/>
      <c r="O31" s="6168"/>
      <c r="P31" s="6168"/>
      <c r="Q31" s="6168"/>
      <c r="R31" s="6168"/>
      <c r="S31" s="6168"/>
      <c r="T31" s="6168"/>
      <c r="U31" s="6168"/>
      <c r="V31" s="6168"/>
      <c r="W31" s="6168"/>
      <c r="X31" s="164"/>
      <c r="Y31" s="1633"/>
      <c r="Z31" s="654"/>
      <c r="AA31" s="693"/>
      <c r="AB31" s="693"/>
      <c r="AC31" s="693"/>
      <c r="AD31" s="693"/>
      <c r="AE31" s="65"/>
      <c r="AF31" s="693"/>
      <c r="AG31" s="693"/>
      <c r="AH31" s="693"/>
      <c r="AI31" s="693"/>
      <c r="AJ31" s="693"/>
      <c r="AK31" s="97"/>
    </row>
    <row r="32" spans="1:70" ht="14.1" customHeight="1">
      <c r="A32" s="44"/>
      <c r="B32" s="756" t="s">
        <v>554</v>
      </c>
      <c r="C32" s="84"/>
      <c r="D32" s="84"/>
      <c r="E32" s="84"/>
      <c r="F32" s="84"/>
      <c r="G32" s="84"/>
      <c r="H32" s="84"/>
      <c r="I32" s="84"/>
      <c r="J32" s="84"/>
      <c r="K32" s="84"/>
      <c r="L32" s="84"/>
      <c r="M32" s="84"/>
      <c r="N32" s="84"/>
      <c r="O32" s="84"/>
      <c r="P32" s="84"/>
      <c r="Q32" s="84"/>
      <c r="R32" s="84"/>
      <c r="S32" s="84"/>
      <c r="T32" s="84"/>
      <c r="U32" s="84"/>
      <c r="V32" s="84"/>
      <c r="W32" s="84"/>
      <c r="X32" s="84"/>
      <c r="Z32" s="159"/>
      <c r="AA32" s="84"/>
      <c r="AB32" s="84"/>
      <c r="AC32" s="84"/>
      <c r="AD32" s="84"/>
      <c r="AE32" s="84"/>
      <c r="AF32" s="84"/>
      <c r="AG32" s="84"/>
      <c r="AH32" s="84"/>
      <c r="AI32" s="84"/>
      <c r="AJ32" s="84"/>
      <c r="AK32" s="160"/>
      <c r="AL32" s="83"/>
    </row>
    <row r="33" spans="1:38" ht="14.1" customHeight="1">
      <c r="A33" s="83"/>
      <c r="B33" s="1086" t="s">
        <v>2202</v>
      </c>
      <c r="Y33" s="171"/>
      <c r="Z33" s="423" t="s">
        <v>12</v>
      </c>
      <c r="AA33" s="3218" t="s">
        <v>2012</v>
      </c>
      <c r="AB33" s="3218"/>
      <c r="AC33" s="3218"/>
      <c r="AD33" s="3218"/>
      <c r="AE33" s="3218"/>
      <c r="AF33" s="3218"/>
      <c r="AG33" s="3218"/>
      <c r="AH33" s="3218"/>
      <c r="AI33" s="3218"/>
      <c r="AJ33" s="3218"/>
      <c r="AK33" s="3396"/>
      <c r="AL33" s="83"/>
    </row>
    <row r="34" spans="1:38" ht="15" customHeight="1">
      <c r="A34" s="3"/>
      <c r="B34" s="255" t="s">
        <v>2254</v>
      </c>
      <c r="Y34" s="171"/>
      <c r="Z34" s="151"/>
      <c r="AA34" s="3218"/>
      <c r="AB34" s="3218"/>
      <c r="AC34" s="3218"/>
      <c r="AD34" s="3218"/>
      <c r="AE34" s="3218"/>
      <c r="AF34" s="3218"/>
      <c r="AG34" s="3218"/>
      <c r="AH34" s="3218"/>
      <c r="AI34" s="3218"/>
      <c r="AJ34" s="3218"/>
      <c r="AK34" s="3396"/>
    </row>
    <row r="35" spans="1:38" ht="15" customHeight="1">
      <c r="A35" s="3"/>
      <c r="C35" s="396" t="s">
        <v>2223</v>
      </c>
      <c r="Y35" s="171"/>
      <c r="Z35" s="757"/>
      <c r="AA35" s="3218"/>
      <c r="AB35" s="3218"/>
      <c r="AC35" s="3218"/>
      <c r="AD35" s="3218"/>
      <c r="AE35" s="3218"/>
      <c r="AF35" s="3218"/>
      <c r="AG35" s="3218"/>
      <c r="AH35" s="3218"/>
      <c r="AI35" s="3218"/>
      <c r="AJ35" s="3218"/>
      <c r="AK35" s="3396"/>
    </row>
    <row r="36" spans="1:38" ht="15" customHeight="1">
      <c r="A36" s="3"/>
      <c r="B36" s="1909" t="s">
        <v>2063</v>
      </c>
      <c r="D36" s="1909"/>
      <c r="E36" s="1909"/>
      <c r="F36" s="164"/>
      <c r="G36" s="164"/>
      <c r="H36" s="164"/>
      <c r="I36" s="164"/>
      <c r="J36" s="164"/>
      <c r="K36" s="164"/>
      <c r="L36" s="164"/>
      <c r="M36" s="1909"/>
      <c r="N36" s="164"/>
      <c r="O36" s="1909"/>
      <c r="P36" s="1909"/>
      <c r="Q36" s="1909"/>
      <c r="R36" s="34"/>
      <c r="S36" s="49"/>
      <c r="T36" s="1880"/>
      <c r="U36" s="34"/>
      <c r="V36" s="13"/>
      <c r="W36" s="13"/>
      <c r="X36" s="1890"/>
      <c r="Z36" s="423" t="s">
        <v>12</v>
      </c>
      <c r="AA36" s="3218" t="s">
        <v>1334</v>
      </c>
      <c r="AB36" s="3218"/>
      <c r="AC36" s="3218"/>
      <c r="AD36" s="3218"/>
      <c r="AE36" s="3218"/>
      <c r="AF36" s="3218"/>
      <c r="AG36" s="3218"/>
      <c r="AH36" s="3218"/>
      <c r="AI36" s="3218"/>
      <c r="AJ36" s="3218"/>
      <c r="AK36" s="3396"/>
    </row>
    <row r="37" spans="1:38" ht="15" customHeight="1">
      <c r="A37" s="3"/>
      <c r="B37" s="1890"/>
      <c r="C37" s="1909" t="s">
        <v>1876</v>
      </c>
      <c r="E37" s="37"/>
      <c r="F37" s="164"/>
      <c r="G37" s="164"/>
      <c r="H37" s="164"/>
      <c r="I37" s="164"/>
      <c r="J37" s="164"/>
      <c r="K37" s="164"/>
      <c r="L37" s="164"/>
      <c r="M37" s="164"/>
      <c r="N37" s="164"/>
      <c r="O37" s="1909"/>
      <c r="P37" s="1890"/>
      <c r="Q37" s="1905"/>
      <c r="R37" s="1905"/>
      <c r="S37" s="5"/>
      <c r="T37" s="1906"/>
      <c r="U37" s="1906"/>
      <c r="V37" s="1890"/>
      <c r="W37" s="1890"/>
      <c r="X37" s="52"/>
      <c r="Z37" s="654"/>
      <c r="AA37" s="3218"/>
      <c r="AB37" s="3218"/>
      <c r="AC37" s="3218"/>
      <c r="AD37" s="3218"/>
      <c r="AE37" s="3218"/>
      <c r="AF37" s="3218"/>
      <c r="AG37" s="3218"/>
      <c r="AH37" s="3218"/>
      <c r="AI37" s="3218"/>
      <c r="AJ37" s="3218"/>
      <c r="AK37" s="3396"/>
    </row>
    <row r="38" spans="1:38" ht="15" customHeight="1">
      <c r="A38" s="3"/>
      <c r="B38" s="1909" t="s">
        <v>2064</v>
      </c>
      <c r="D38" s="1909"/>
      <c r="E38" s="1909"/>
      <c r="F38" s="1909"/>
      <c r="G38" s="1909"/>
      <c r="H38" s="1909"/>
      <c r="I38" s="1909"/>
      <c r="J38" s="1909"/>
      <c r="K38" s="1909"/>
      <c r="L38" s="1909"/>
      <c r="M38" s="1909"/>
      <c r="N38" s="1909"/>
      <c r="O38" s="1909"/>
      <c r="P38" s="1909"/>
      <c r="Q38" s="1909"/>
      <c r="R38" s="1909"/>
      <c r="S38" s="13"/>
      <c r="T38" s="13"/>
      <c r="U38" s="42"/>
      <c r="V38" s="13"/>
      <c r="W38" s="13"/>
      <c r="X38" s="1890"/>
      <c r="Z38" s="145"/>
      <c r="AA38" s="3218"/>
      <c r="AB38" s="3218"/>
      <c r="AC38" s="3218"/>
      <c r="AD38" s="3218"/>
      <c r="AE38" s="3218"/>
      <c r="AF38" s="3218"/>
      <c r="AG38" s="3218"/>
      <c r="AH38" s="3218"/>
      <c r="AI38" s="3218"/>
      <c r="AJ38" s="3218"/>
      <c r="AK38" s="3396"/>
    </row>
    <row r="39" spans="1:38" ht="15" customHeight="1">
      <c r="A39" s="3"/>
      <c r="B39" s="195"/>
      <c r="C39" s="1909" t="s">
        <v>1876</v>
      </c>
      <c r="E39" s="1909"/>
      <c r="F39" s="1909"/>
      <c r="G39" s="1909"/>
      <c r="H39" s="1909"/>
      <c r="I39" s="1909"/>
      <c r="J39" s="1909"/>
      <c r="K39" s="1909"/>
      <c r="L39" s="1909"/>
      <c r="M39" s="1909"/>
      <c r="N39" s="1909"/>
      <c r="O39" s="1909"/>
      <c r="P39" s="1890"/>
      <c r="Q39" s="1905"/>
      <c r="R39" s="1905"/>
      <c r="S39" s="5"/>
      <c r="T39" s="1906"/>
      <c r="U39" s="1906"/>
      <c r="V39" s="1890"/>
      <c r="W39" s="1890"/>
      <c r="X39" s="52"/>
      <c r="Z39" s="654"/>
      <c r="AA39" s="693"/>
      <c r="AB39" s="693"/>
      <c r="AC39" s="693"/>
      <c r="AD39" s="693"/>
      <c r="AE39" s="693"/>
      <c r="AF39" s="693"/>
      <c r="AG39" s="693"/>
      <c r="AH39" s="693"/>
      <c r="AI39" s="693"/>
      <c r="AJ39" s="693"/>
      <c r="AK39" s="61"/>
    </row>
    <row r="40" spans="1:38" ht="15" customHeight="1">
      <c r="A40" s="3"/>
      <c r="B40" s="1909" t="s">
        <v>740</v>
      </c>
      <c r="D40" s="1909"/>
      <c r="E40" s="1909"/>
      <c r="F40" s="1909"/>
      <c r="G40" s="1909"/>
      <c r="H40" s="1909"/>
      <c r="I40" s="1909"/>
      <c r="J40" s="1909"/>
      <c r="K40" s="1909"/>
      <c r="L40" s="1909"/>
      <c r="M40" s="1909"/>
      <c r="N40" s="1909"/>
      <c r="O40" s="1909"/>
      <c r="P40" s="1909"/>
      <c r="Q40" s="1909"/>
      <c r="R40" s="1909"/>
      <c r="S40" s="1909"/>
      <c r="T40" s="1909"/>
      <c r="U40" s="1909"/>
      <c r="V40" s="1909"/>
      <c r="W40" s="1909"/>
      <c r="X40" s="1909"/>
      <c r="Z40" s="423" t="s">
        <v>12</v>
      </c>
      <c r="AA40" s="3218" t="s">
        <v>1335</v>
      </c>
      <c r="AB40" s="3218"/>
      <c r="AC40" s="3218"/>
      <c r="AD40" s="3218"/>
      <c r="AE40" s="3218"/>
      <c r="AF40" s="3218"/>
      <c r="AG40" s="3218"/>
      <c r="AH40" s="3218"/>
      <c r="AI40" s="3218"/>
      <c r="AJ40" s="3218"/>
      <c r="AK40" s="3396"/>
    </row>
    <row r="41" spans="1:38" ht="15" customHeight="1">
      <c r="A41" s="3"/>
      <c r="B41" s="1909"/>
      <c r="C41" s="37"/>
      <c r="D41" s="1909"/>
      <c r="E41" s="1909"/>
      <c r="F41" s="1909"/>
      <c r="G41" s="1909"/>
      <c r="H41" s="1909"/>
      <c r="I41" s="1909"/>
      <c r="J41" s="1909"/>
      <c r="K41" s="1909"/>
      <c r="L41" s="1909"/>
      <c r="M41" s="1909"/>
      <c r="N41" s="1909"/>
      <c r="O41" s="1909"/>
      <c r="P41" s="1890"/>
      <c r="Q41" s="1905"/>
      <c r="R41" s="1905"/>
      <c r="S41" s="5"/>
      <c r="T41" s="1906"/>
      <c r="U41" s="1906"/>
      <c r="V41" s="1890"/>
      <c r="W41" s="1890"/>
      <c r="X41" s="52"/>
      <c r="Z41" s="149"/>
      <c r="AA41" s="3218"/>
      <c r="AB41" s="3218"/>
      <c r="AC41" s="3218"/>
      <c r="AD41" s="3218"/>
      <c r="AE41" s="3218"/>
      <c r="AF41" s="3218"/>
      <c r="AG41" s="3218"/>
      <c r="AH41" s="3218"/>
      <c r="AI41" s="3218"/>
      <c r="AJ41" s="3218"/>
      <c r="AK41" s="3396"/>
    </row>
    <row r="42" spans="1:38" ht="15" customHeight="1">
      <c r="A42" s="3"/>
      <c r="B42" s="1890"/>
      <c r="C42" s="1890" t="s">
        <v>738</v>
      </c>
      <c r="E42" s="1890"/>
      <c r="F42" s="1890"/>
      <c r="G42" s="1890"/>
      <c r="H42" s="1890"/>
      <c r="I42" s="1890"/>
      <c r="J42" s="1890"/>
      <c r="K42" s="1890"/>
      <c r="L42" s="1909"/>
      <c r="M42" s="37"/>
      <c r="N42" s="1909"/>
      <c r="O42" s="1909"/>
      <c r="P42" s="1909"/>
      <c r="Q42" s="1909"/>
      <c r="R42" s="1909"/>
      <c r="S42" s="1902"/>
      <c r="T42" s="1902"/>
      <c r="U42" s="42"/>
      <c r="V42" s="1902"/>
      <c r="W42" s="1902"/>
      <c r="X42" s="1909"/>
      <c r="Z42" s="147"/>
      <c r="AA42" s="3218"/>
      <c r="AB42" s="3218"/>
      <c r="AC42" s="3218"/>
      <c r="AD42" s="3218"/>
      <c r="AE42" s="3218"/>
      <c r="AF42" s="3218"/>
      <c r="AG42" s="3218"/>
      <c r="AH42" s="3218"/>
      <c r="AI42" s="3218"/>
      <c r="AJ42" s="3218"/>
      <c r="AK42" s="3396"/>
    </row>
    <row r="43" spans="1:38" ht="15" customHeight="1">
      <c r="A43" s="3"/>
      <c r="B43" s="37"/>
      <c r="C43" s="1909"/>
      <c r="D43" s="37"/>
      <c r="E43" s="1890"/>
      <c r="F43" s="1890"/>
      <c r="G43" s="1890"/>
      <c r="H43" s="1890"/>
      <c r="I43" s="1890"/>
      <c r="J43" s="1890"/>
      <c r="K43" s="1909"/>
      <c r="L43" s="1909"/>
      <c r="M43" s="1909"/>
      <c r="N43" s="1909"/>
      <c r="O43" s="1909"/>
      <c r="P43" s="1890"/>
      <c r="Q43" s="1905"/>
      <c r="R43" s="1905"/>
      <c r="S43" s="5"/>
      <c r="T43" s="1906"/>
      <c r="U43" s="1906"/>
      <c r="V43" s="1890"/>
      <c r="W43" s="1890"/>
      <c r="X43" s="52"/>
      <c r="Z43" s="152"/>
      <c r="AA43" s="98"/>
      <c r="AB43" s="98"/>
      <c r="AC43" s="98"/>
      <c r="AD43" s="98"/>
      <c r="AE43" s="98"/>
      <c r="AF43" s="98"/>
      <c r="AG43" s="98"/>
      <c r="AH43" s="390"/>
      <c r="AI43" s="390"/>
      <c r="AJ43" s="390"/>
      <c r="AK43" s="61"/>
    </row>
    <row r="44" spans="1:38" ht="15.75" customHeight="1">
      <c r="A44" s="3"/>
      <c r="B44" s="1890" t="s">
        <v>2203</v>
      </c>
      <c r="C44" s="1909"/>
      <c r="D44" s="37"/>
      <c r="E44" s="1890"/>
      <c r="F44" s="1890"/>
      <c r="G44" s="1890"/>
      <c r="H44" s="1890"/>
      <c r="I44" s="1890"/>
      <c r="J44" s="1890"/>
      <c r="K44" s="1909"/>
      <c r="L44" s="1909"/>
      <c r="M44" s="1909"/>
      <c r="N44" s="1909"/>
      <c r="O44" s="1909"/>
      <c r="P44" s="1890"/>
      <c r="Q44" s="1905"/>
      <c r="R44" s="1905"/>
      <c r="S44" s="5"/>
      <c r="T44" s="1906"/>
      <c r="U44" s="1906"/>
      <c r="V44" s="1890"/>
      <c r="W44" s="1890"/>
      <c r="X44" s="52"/>
      <c r="Z44" s="152"/>
      <c r="AA44" s="98"/>
      <c r="AB44" s="98"/>
      <c r="AC44" s="98"/>
      <c r="AD44" s="98"/>
      <c r="AE44" s="98"/>
      <c r="AF44" s="98"/>
      <c r="AG44" s="98"/>
      <c r="AH44" s="390"/>
      <c r="AI44" s="390"/>
      <c r="AJ44" s="390"/>
      <c r="AK44" s="61"/>
    </row>
    <row r="45" spans="1:38" ht="15.75" customHeight="1">
      <c r="A45" s="3"/>
      <c r="B45" s="1909" t="s">
        <v>2255</v>
      </c>
      <c r="C45" s="1909"/>
      <c r="D45" s="37"/>
      <c r="E45" s="1890"/>
      <c r="F45" s="1890"/>
      <c r="G45" s="1890"/>
      <c r="H45" s="1890"/>
      <c r="I45" s="1890"/>
      <c r="J45" s="1890"/>
      <c r="K45" s="1909"/>
      <c r="L45" s="1909"/>
      <c r="M45" s="1909"/>
      <c r="N45" s="1909"/>
      <c r="O45" s="1909"/>
      <c r="P45" s="1890"/>
      <c r="Q45" s="1905"/>
      <c r="R45" s="1905"/>
      <c r="S45" s="5"/>
      <c r="T45" s="1906"/>
      <c r="U45" s="1906"/>
      <c r="V45" s="1890"/>
      <c r="W45" s="1890"/>
      <c r="X45" s="52"/>
      <c r="Z45" s="152"/>
      <c r="AA45" s="98"/>
      <c r="AB45" s="98"/>
      <c r="AC45" s="98"/>
      <c r="AD45" s="98"/>
      <c r="AE45" s="98"/>
      <c r="AF45" s="98"/>
      <c r="AG45" s="98"/>
      <c r="AH45" s="390"/>
      <c r="AI45" s="390"/>
      <c r="AJ45" s="390"/>
      <c r="AK45" s="61"/>
    </row>
    <row r="46" spans="1:38" ht="15.75" customHeight="1">
      <c r="A46" s="3"/>
      <c r="B46" s="1909"/>
      <c r="C46" s="37" t="s">
        <v>2223</v>
      </c>
      <c r="D46" s="37"/>
      <c r="E46" s="1890"/>
      <c r="F46" s="1890"/>
      <c r="G46" s="1890"/>
      <c r="H46" s="1890"/>
      <c r="I46" s="1890"/>
      <c r="J46" s="1890"/>
      <c r="K46" s="1909"/>
      <c r="L46" s="1909"/>
      <c r="M46" s="1909"/>
      <c r="N46" s="1909"/>
      <c r="O46" s="1909"/>
      <c r="P46" s="1890"/>
      <c r="Q46" s="1905"/>
      <c r="R46" s="1905"/>
      <c r="S46" s="5"/>
      <c r="T46" s="1906"/>
      <c r="U46" s="1906"/>
      <c r="V46" s="1890"/>
      <c r="W46" s="1890"/>
      <c r="X46" s="52"/>
      <c r="Z46" s="152"/>
      <c r="AA46" s="98"/>
      <c r="AB46" s="98"/>
      <c r="AC46" s="98"/>
      <c r="AD46" s="98"/>
      <c r="AE46" s="98"/>
      <c r="AF46" s="98"/>
      <c r="AG46" s="98"/>
      <c r="AH46" s="390"/>
      <c r="AI46" s="390"/>
      <c r="AJ46" s="390"/>
      <c r="AK46" s="61"/>
    </row>
    <row r="47" spans="1:38" ht="15.75" customHeight="1">
      <c r="A47" s="3"/>
      <c r="B47" s="1909" t="s">
        <v>555</v>
      </c>
      <c r="C47" s="37"/>
      <c r="D47" s="37"/>
      <c r="E47" s="1890"/>
      <c r="F47" s="1890"/>
      <c r="G47" s="1890"/>
      <c r="H47" s="1890"/>
      <c r="I47" s="1890"/>
      <c r="J47" s="1890"/>
      <c r="K47" s="1909"/>
      <c r="L47" s="1909"/>
      <c r="M47" s="1909"/>
      <c r="N47" s="1909"/>
      <c r="O47" s="1909"/>
      <c r="P47" s="1890"/>
      <c r="Q47" s="1905"/>
      <c r="R47" s="1905"/>
      <c r="S47" s="5"/>
      <c r="T47" s="1906"/>
      <c r="U47" s="1906"/>
      <c r="V47" s="1890"/>
      <c r="W47" s="1890"/>
      <c r="X47" s="52"/>
      <c r="Z47" s="152"/>
      <c r="AA47" s="98"/>
      <c r="AB47" s="98"/>
      <c r="AC47" s="98"/>
      <c r="AD47" s="98"/>
      <c r="AE47" s="98"/>
      <c r="AF47" s="98"/>
      <c r="AG47" s="98"/>
      <c r="AH47" s="390"/>
      <c r="AI47" s="390"/>
      <c r="AJ47" s="390"/>
      <c r="AK47" s="61"/>
    </row>
    <row r="48" spans="1:38" ht="15.75" customHeight="1">
      <c r="A48" s="3"/>
      <c r="B48" s="1890"/>
      <c r="C48" s="37"/>
      <c r="E48" s="1890"/>
      <c r="F48" s="1890"/>
      <c r="G48" s="1890"/>
      <c r="H48" s="1890"/>
      <c r="I48" s="1890"/>
      <c r="J48" s="1890"/>
      <c r="K48" s="1909"/>
      <c r="L48" s="1909"/>
      <c r="M48" s="1909"/>
      <c r="N48" s="1909"/>
      <c r="O48" s="1909"/>
      <c r="P48" s="1890"/>
      <c r="Q48" s="1905"/>
      <c r="R48" s="1905"/>
      <c r="S48" s="5"/>
      <c r="T48" s="1906"/>
      <c r="U48" s="1906"/>
      <c r="V48" s="1890"/>
      <c r="W48" s="1890"/>
      <c r="X48" s="52"/>
      <c r="Z48" s="152"/>
      <c r="AA48" s="98"/>
      <c r="AB48" s="98"/>
      <c r="AC48" s="98"/>
      <c r="AD48" s="98"/>
      <c r="AE48" s="98"/>
      <c r="AF48" s="98"/>
      <c r="AG48" s="98"/>
      <c r="AH48" s="390"/>
      <c r="AI48" s="390"/>
      <c r="AJ48" s="390"/>
      <c r="AK48" s="61"/>
    </row>
    <row r="49" spans="1:37" ht="15.75" customHeight="1">
      <c r="A49" s="3"/>
      <c r="B49" s="1909" t="s">
        <v>1877</v>
      </c>
      <c r="C49" s="1909"/>
      <c r="D49" s="37"/>
      <c r="E49" s="1890"/>
      <c r="F49" s="1890"/>
      <c r="G49" s="1890"/>
      <c r="H49" s="1890"/>
      <c r="I49" s="1890"/>
      <c r="J49" s="1890"/>
      <c r="K49" s="1909"/>
      <c r="L49" s="1909"/>
      <c r="M49" s="1909"/>
      <c r="N49" s="1909"/>
      <c r="O49" s="1909"/>
      <c r="P49" s="1890"/>
      <c r="Q49" s="1905"/>
      <c r="R49" s="1905"/>
      <c r="S49" s="5"/>
      <c r="T49" s="1906"/>
      <c r="U49" s="1906"/>
      <c r="V49" s="1890"/>
      <c r="W49" s="1890"/>
      <c r="X49" s="52"/>
      <c r="Z49" s="152"/>
      <c r="AA49" s="98"/>
      <c r="AB49" s="98"/>
      <c r="AC49" s="98"/>
      <c r="AD49" s="98"/>
      <c r="AE49" s="98"/>
      <c r="AF49" s="98"/>
      <c r="AG49" s="98"/>
      <c r="AH49" s="390"/>
      <c r="AI49" s="390"/>
      <c r="AJ49" s="390"/>
      <c r="AK49" s="61"/>
    </row>
    <row r="50" spans="1:37" ht="15.75" customHeight="1">
      <c r="A50" s="3"/>
      <c r="B50" s="37"/>
      <c r="C50" s="1909"/>
      <c r="D50" s="37"/>
      <c r="E50" s="1890"/>
      <c r="F50" s="1890"/>
      <c r="G50" s="1890"/>
      <c r="H50" s="1890"/>
      <c r="I50" s="1890"/>
      <c r="J50" s="1890"/>
      <c r="K50" s="1909"/>
      <c r="L50" s="1909"/>
      <c r="M50" s="1909"/>
      <c r="N50" s="1909"/>
      <c r="O50" s="1909"/>
      <c r="P50" s="1890"/>
      <c r="Q50" s="1905"/>
      <c r="R50" s="1905"/>
      <c r="S50" s="5"/>
      <c r="T50" s="1906"/>
      <c r="U50" s="1906"/>
      <c r="V50" s="1890"/>
      <c r="W50" s="1890"/>
      <c r="X50" s="52"/>
      <c r="Y50" s="171"/>
      <c r="Z50" s="152"/>
      <c r="AA50" s="98"/>
      <c r="AB50" s="98"/>
      <c r="AC50" s="98"/>
      <c r="AD50" s="98"/>
      <c r="AE50" s="98"/>
      <c r="AF50" s="98"/>
      <c r="AG50" s="98"/>
      <c r="AH50" s="390"/>
      <c r="AI50" s="390"/>
      <c r="AJ50" s="390"/>
      <c r="AK50" s="61"/>
    </row>
    <row r="51" spans="1:37" s="167" customFormat="1" ht="14.1" customHeight="1">
      <c r="A51" s="3"/>
      <c r="B51" s="1890" t="s">
        <v>2204</v>
      </c>
      <c r="C51" s="1890"/>
      <c r="D51" s="1909"/>
      <c r="E51" s="1909"/>
      <c r="F51" s="1909"/>
      <c r="G51" s="1909"/>
      <c r="H51" s="1909"/>
      <c r="I51" s="1909"/>
      <c r="J51" s="1909"/>
      <c r="K51" s="1909"/>
      <c r="L51" s="1909"/>
      <c r="M51" s="1909"/>
      <c r="N51" s="279"/>
      <c r="O51" s="279"/>
      <c r="P51" s="279"/>
      <c r="Q51" s="1910"/>
      <c r="R51" s="1910"/>
      <c r="S51" s="1910"/>
      <c r="T51" s="1886"/>
      <c r="U51" s="1886"/>
      <c r="V51" s="1886"/>
      <c r="W51" s="1886"/>
      <c r="X51" s="37"/>
      <c r="Y51" s="37"/>
      <c r="Z51" s="149"/>
      <c r="AA51" s="37"/>
      <c r="AB51" s="37"/>
      <c r="AC51" s="37"/>
      <c r="AD51" s="37"/>
      <c r="AE51" s="37"/>
      <c r="AF51" s="37"/>
      <c r="AG51" s="37"/>
      <c r="AH51" s="37"/>
      <c r="AI51" s="37"/>
      <c r="AJ51" s="37"/>
      <c r="AK51" s="61"/>
    </row>
    <row r="52" spans="1:37" s="167" customFormat="1" ht="14.1" customHeight="1">
      <c r="A52" s="3"/>
      <c r="B52" s="1890" t="s">
        <v>1165</v>
      </c>
      <c r="C52" s="1890"/>
      <c r="D52" s="18"/>
      <c r="E52" s="37"/>
      <c r="F52" s="1890"/>
      <c r="G52" s="1890"/>
      <c r="H52" s="1890"/>
      <c r="I52" s="1890"/>
      <c r="J52" s="1890"/>
      <c r="K52" s="1890"/>
      <c r="L52" s="1890"/>
      <c r="M52" s="1890"/>
      <c r="N52" s="1890"/>
      <c r="O52" s="1890"/>
      <c r="P52" s="1890"/>
      <c r="Q52" s="1890"/>
      <c r="R52" s="1890"/>
      <c r="S52" s="1890"/>
      <c r="T52" s="1890"/>
      <c r="U52" s="1890"/>
      <c r="V52" s="1890"/>
      <c r="W52" s="1890"/>
      <c r="X52" s="1890"/>
      <c r="Y52" s="18"/>
      <c r="Z52" s="147"/>
      <c r="AA52" s="390"/>
      <c r="AB52" s="390"/>
      <c r="AC52" s="390"/>
      <c r="AD52" s="390"/>
      <c r="AE52" s="390"/>
      <c r="AF52" s="390"/>
      <c r="AG52" s="390"/>
      <c r="AH52" s="390"/>
      <c r="AI52" s="390"/>
      <c r="AJ52" s="390"/>
      <c r="AK52" s="97"/>
    </row>
    <row r="53" spans="1:37" s="167" customFormat="1" ht="14.1" customHeight="1">
      <c r="A53" s="3"/>
      <c r="B53" s="56" t="s">
        <v>1166</v>
      </c>
      <c r="C53" s="1902"/>
      <c r="D53" s="18"/>
      <c r="E53" s="1890"/>
      <c r="F53" s="1909"/>
      <c r="G53" s="1909"/>
      <c r="H53" s="1909"/>
      <c r="I53" s="1909"/>
      <c r="J53" s="1909"/>
      <c r="K53" s="1909"/>
      <c r="L53" s="1909"/>
      <c r="M53" s="1909"/>
      <c r="N53" s="1909"/>
      <c r="O53" s="1909"/>
      <c r="P53" s="1890"/>
      <c r="Q53" s="1905"/>
      <c r="R53" s="1905"/>
      <c r="S53" s="5"/>
      <c r="T53" s="1906"/>
      <c r="U53" s="1906"/>
      <c r="V53" s="1890"/>
      <c r="W53" s="1890"/>
      <c r="X53" s="52"/>
      <c r="Y53" s="18"/>
      <c r="Z53" s="149"/>
      <c r="AA53" s="278"/>
      <c r="AB53" s="278"/>
      <c r="AC53" s="278"/>
      <c r="AD53" s="278"/>
      <c r="AE53" s="390"/>
      <c r="AF53" s="390"/>
      <c r="AG53" s="390"/>
      <c r="AH53" s="390"/>
      <c r="AI53" s="390"/>
      <c r="AJ53" s="279"/>
      <c r="AK53" s="61"/>
    </row>
    <row r="54" spans="1:37" s="167" customFormat="1" ht="14.1" customHeight="1">
      <c r="A54" s="3"/>
      <c r="B54" s="1902"/>
      <c r="C54" s="4804"/>
      <c r="D54" s="4804"/>
      <c r="E54" s="4804"/>
      <c r="F54" s="4804"/>
      <c r="G54" s="4804"/>
      <c r="H54" s="4804"/>
      <c r="I54" s="4804"/>
      <c r="J54" s="4804"/>
      <c r="K54" s="4804"/>
      <c r="L54" s="4804"/>
      <c r="M54" s="4804"/>
      <c r="N54" s="4804"/>
      <c r="O54" s="4804"/>
      <c r="P54" s="4804"/>
      <c r="Q54" s="4804"/>
      <c r="R54" s="4804"/>
      <c r="S54" s="4804"/>
      <c r="T54" s="4804"/>
      <c r="U54" s="4804"/>
      <c r="V54" s="4804"/>
      <c r="W54" s="4804"/>
      <c r="X54" s="4804"/>
      <c r="Y54" s="1902"/>
      <c r="Z54" s="147"/>
      <c r="AA54" s="65"/>
      <c r="AB54" s="390"/>
      <c r="AC54" s="390"/>
      <c r="AD54" s="390"/>
      <c r="AE54" s="278"/>
      <c r="AF54" s="278"/>
      <c r="AG54" s="278"/>
      <c r="AH54" s="278"/>
      <c r="AI54" s="278"/>
      <c r="AJ54" s="278"/>
      <c r="AK54" s="61"/>
    </row>
    <row r="55" spans="1:37" s="167" customFormat="1" ht="14.1" customHeight="1">
      <c r="A55" s="3"/>
      <c r="B55" s="1902"/>
      <c r="C55" s="1902"/>
      <c r="D55" s="1902"/>
      <c r="E55" s="1902"/>
      <c r="F55" s="1902"/>
      <c r="G55" s="1902"/>
      <c r="H55" s="1902"/>
      <c r="I55" s="1902"/>
      <c r="J55" s="1902"/>
      <c r="K55" s="1902"/>
      <c r="L55" s="1902"/>
      <c r="M55" s="1902"/>
      <c r="N55" s="1902"/>
      <c r="O55" s="1902"/>
      <c r="P55" s="1902"/>
      <c r="Q55" s="1902"/>
      <c r="R55" s="1902"/>
      <c r="S55" s="1902"/>
      <c r="T55" s="1902"/>
      <c r="U55" s="1902"/>
      <c r="V55" s="1902"/>
      <c r="W55" s="1902"/>
      <c r="X55" s="1902"/>
      <c r="Y55" s="1902"/>
      <c r="Z55" s="147"/>
      <c r="AA55" s="111"/>
      <c r="AB55" s="111"/>
      <c r="AC55" s="390"/>
      <c r="AD55" s="390"/>
      <c r="AE55" s="390"/>
      <c r="AF55" s="390"/>
      <c r="AG55" s="390"/>
      <c r="AH55" s="390"/>
      <c r="AI55" s="390"/>
      <c r="AJ55" s="390"/>
      <c r="AK55" s="63"/>
    </row>
    <row r="56" spans="1:37" s="167" customFormat="1" ht="15.75" customHeight="1">
      <c r="A56" s="3"/>
      <c r="B56" s="1890" t="s">
        <v>2089</v>
      </c>
      <c r="C56" s="1902"/>
      <c r="D56" s="1902"/>
      <c r="E56" s="1902"/>
      <c r="F56" s="1902"/>
      <c r="G56" s="1902"/>
      <c r="H56" s="1902"/>
      <c r="I56" s="1902"/>
      <c r="J56" s="1902"/>
      <c r="K56" s="1902"/>
      <c r="L56" s="1902"/>
      <c r="M56" s="1902"/>
      <c r="N56" s="1902"/>
      <c r="O56" s="1902"/>
      <c r="P56" s="1902"/>
      <c r="Q56" s="1902"/>
      <c r="R56" s="1902"/>
      <c r="S56" s="1902"/>
      <c r="T56" s="1902"/>
      <c r="U56" s="1902"/>
      <c r="V56" s="1902"/>
      <c r="W56" s="1902"/>
      <c r="X56" s="1902"/>
      <c r="Y56" s="1902"/>
      <c r="Z56" s="147"/>
      <c r="AA56" s="390"/>
      <c r="AB56" s="278"/>
      <c r="AC56" s="278"/>
      <c r="AD56" s="278"/>
      <c r="AE56" s="278"/>
      <c r="AF56" s="278"/>
      <c r="AG56" s="278"/>
      <c r="AH56" s="278"/>
      <c r="AI56" s="278"/>
      <c r="AJ56" s="278"/>
      <c r="AK56" s="61"/>
    </row>
    <row r="57" spans="1:37" s="167" customFormat="1" ht="15.75" customHeight="1">
      <c r="A57" s="3"/>
      <c r="B57" s="1902"/>
      <c r="C57" s="1902" t="s">
        <v>2090</v>
      </c>
      <c r="D57" s="1902"/>
      <c r="E57" s="1902"/>
      <c r="F57" s="1902"/>
      <c r="G57" s="1902"/>
      <c r="H57" s="1902"/>
      <c r="I57" s="1902"/>
      <c r="J57" s="1902"/>
      <c r="K57" s="1902"/>
      <c r="L57" s="1902"/>
      <c r="M57" s="1902"/>
      <c r="N57" s="1902"/>
      <c r="O57" s="1902"/>
      <c r="P57" s="1902"/>
      <c r="Q57" s="1902"/>
      <c r="R57" s="1902"/>
      <c r="S57" s="1902"/>
      <c r="T57" s="1902"/>
      <c r="U57" s="1902"/>
      <c r="V57" s="1902"/>
      <c r="W57" s="1902"/>
      <c r="X57" s="1902"/>
      <c r="Y57" s="1902"/>
      <c r="Z57" s="147"/>
      <c r="AA57" s="390"/>
      <c r="AB57" s="390"/>
      <c r="AC57" s="390"/>
      <c r="AD57" s="390"/>
      <c r="AE57" s="390"/>
      <c r="AF57" s="390"/>
      <c r="AG57" s="390"/>
      <c r="AH57" s="390"/>
      <c r="AI57" s="390"/>
      <c r="AJ57" s="390"/>
      <c r="AK57" s="61"/>
    </row>
    <row r="58" spans="1:37" s="167" customFormat="1" ht="15.75" customHeight="1">
      <c r="A58" s="3"/>
      <c r="B58" s="56" t="s">
        <v>1167</v>
      </c>
      <c r="C58" s="1902"/>
      <c r="D58" s="1902"/>
      <c r="E58" s="1902"/>
      <c r="F58" s="1902"/>
      <c r="G58" s="1902"/>
      <c r="H58" s="1902"/>
      <c r="I58" s="1902"/>
      <c r="J58" s="1902"/>
      <c r="K58" s="1902"/>
      <c r="L58" s="1902"/>
      <c r="M58" s="1902"/>
      <c r="N58" s="1902"/>
      <c r="O58" s="1902"/>
      <c r="P58" s="1902"/>
      <c r="Q58" s="1902"/>
      <c r="R58" s="1902"/>
      <c r="S58" s="1902"/>
      <c r="T58" s="1902"/>
      <c r="U58" s="1902"/>
      <c r="V58" s="1902"/>
      <c r="W58" s="1902"/>
      <c r="X58" s="1902"/>
      <c r="Y58" s="1902"/>
      <c r="Z58" s="147"/>
      <c r="AA58" s="37"/>
      <c r="AB58" s="37"/>
      <c r="AC58" s="37"/>
      <c r="AD58" s="37"/>
      <c r="AE58" s="37"/>
      <c r="AF58" s="37"/>
      <c r="AG58" s="37"/>
      <c r="AH58" s="37"/>
      <c r="AI58" s="37"/>
      <c r="AJ58" s="278"/>
      <c r="AK58" s="61"/>
    </row>
    <row r="59" spans="1:37" ht="15.75" customHeight="1">
      <c r="A59" s="83"/>
      <c r="B59" s="1909" t="s">
        <v>556</v>
      </c>
      <c r="C59" s="56"/>
      <c r="E59" s="1890"/>
      <c r="F59" s="1909"/>
      <c r="G59" s="1909"/>
      <c r="H59" s="1909"/>
      <c r="I59" s="1909"/>
      <c r="J59" s="1909"/>
      <c r="K59" s="1909"/>
      <c r="L59" s="1909"/>
      <c r="M59" s="1909"/>
      <c r="N59" s="1909"/>
      <c r="O59" s="37"/>
      <c r="P59" s="1890"/>
      <c r="Q59" s="1905"/>
      <c r="R59" s="1905"/>
      <c r="S59" s="5"/>
      <c r="T59" s="1906"/>
      <c r="U59" s="1906"/>
      <c r="V59" s="1890"/>
      <c r="W59" s="1890"/>
      <c r="X59" s="52"/>
      <c r="Y59" s="171"/>
      <c r="Z59" s="145"/>
      <c r="AA59" s="37"/>
      <c r="AB59" s="37"/>
      <c r="AC59" s="37"/>
      <c r="AD59" s="37"/>
      <c r="AE59" s="37"/>
      <c r="AF59" s="37"/>
      <c r="AG59" s="37"/>
      <c r="AH59" s="37"/>
      <c r="AI59" s="37"/>
      <c r="AJ59" s="37"/>
      <c r="AK59" s="126"/>
    </row>
    <row r="60" spans="1:37" ht="15.75" customHeight="1">
      <c r="A60" s="83"/>
      <c r="B60" s="1890" t="s">
        <v>2256</v>
      </c>
      <c r="C60" s="1890"/>
      <c r="E60" s="1890"/>
      <c r="F60" s="37"/>
      <c r="G60" s="1909"/>
      <c r="H60" s="1909"/>
      <c r="I60" s="1909"/>
      <c r="J60" s="1909"/>
      <c r="K60" s="1909"/>
      <c r="L60" s="1909"/>
      <c r="M60" s="1909"/>
      <c r="N60" s="1909"/>
      <c r="O60" s="1909"/>
      <c r="P60" s="1909"/>
      <c r="Q60" s="1909"/>
      <c r="R60" s="1909"/>
      <c r="S60" s="34"/>
      <c r="T60" s="34"/>
      <c r="U60" s="42"/>
      <c r="V60" s="34"/>
      <c r="W60" s="34"/>
      <c r="X60" s="1890"/>
      <c r="Y60" s="171"/>
      <c r="Z60" s="145"/>
      <c r="AA60" s="37"/>
      <c r="AB60" s="37"/>
      <c r="AC60" s="37"/>
      <c r="AD60" s="37"/>
      <c r="AE60" s="37"/>
      <c r="AF60" s="37"/>
      <c r="AG60" s="37"/>
      <c r="AH60" s="37"/>
      <c r="AI60" s="37"/>
      <c r="AJ60" s="37"/>
      <c r="AK60" s="126"/>
    </row>
    <row r="61" spans="1:37" ht="15.75" customHeight="1">
      <c r="A61" s="83"/>
      <c r="B61" s="1890"/>
      <c r="C61" s="1890" t="s">
        <v>2223</v>
      </c>
      <c r="E61" s="1890"/>
      <c r="F61" s="1890"/>
      <c r="G61" s="37"/>
      <c r="H61" s="1890"/>
      <c r="I61" s="1890"/>
      <c r="J61" s="1890"/>
      <c r="K61" s="37"/>
      <c r="L61" s="1890"/>
      <c r="M61" s="1890"/>
      <c r="N61" s="1890"/>
      <c r="O61" s="1890"/>
      <c r="P61" s="1890"/>
      <c r="Q61" s="1905"/>
      <c r="R61" s="1905"/>
      <c r="S61" s="5"/>
      <c r="T61" s="1906"/>
      <c r="U61" s="1906"/>
      <c r="V61" s="1890"/>
      <c r="W61" s="1890"/>
      <c r="X61" s="52"/>
      <c r="Y61" s="171"/>
      <c r="Z61" s="145"/>
      <c r="AA61" s="37"/>
      <c r="AB61" s="37"/>
      <c r="AC61" s="37"/>
      <c r="AD61" s="37"/>
      <c r="AE61" s="37"/>
      <c r="AF61" s="37"/>
      <c r="AG61" s="37"/>
      <c r="AH61" s="37"/>
      <c r="AI61" s="37"/>
      <c r="AJ61" s="37"/>
      <c r="AK61" s="126"/>
    </row>
    <row r="62" spans="1:37" ht="8.25" customHeight="1" thickBot="1">
      <c r="A62" s="161"/>
      <c r="B62" s="74"/>
      <c r="C62" s="114"/>
      <c r="D62" s="7"/>
      <c r="E62" s="74"/>
      <c r="F62" s="74"/>
      <c r="G62" s="74"/>
      <c r="H62" s="74"/>
      <c r="I62" s="74"/>
      <c r="J62" s="74"/>
      <c r="K62" s="74"/>
      <c r="L62" s="74"/>
      <c r="M62" s="74"/>
      <c r="N62" s="74"/>
      <c r="O62" s="74"/>
      <c r="P62" s="74"/>
      <c r="Q62" s="74"/>
      <c r="R62" s="74"/>
      <c r="S62" s="74"/>
      <c r="T62" s="74"/>
      <c r="U62" s="74"/>
      <c r="V62" s="74"/>
      <c r="W62" s="74"/>
      <c r="X62" s="74"/>
      <c r="Y62" s="246"/>
      <c r="Z62" s="162"/>
      <c r="AA62" s="74"/>
      <c r="AB62" s="74"/>
      <c r="AC62" s="74"/>
      <c r="AD62" s="74"/>
      <c r="AE62" s="74"/>
      <c r="AF62" s="74"/>
      <c r="AG62" s="74"/>
      <c r="AH62" s="74"/>
      <c r="AI62" s="74"/>
      <c r="AJ62" s="74"/>
      <c r="AK62" s="244"/>
    </row>
    <row r="65" spans="4:4">
      <c r="D65" s="255"/>
    </row>
  </sheetData>
  <mergeCells count="18">
    <mergeCell ref="C54:X54"/>
    <mergeCell ref="AA36:AK38"/>
    <mergeCell ref="AN21:BR24"/>
    <mergeCell ref="A3:Y3"/>
    <mergeCell ref="Z3:AK3"/>
    <mergeCell ref="AN12:BR18"/>
    <mergeCell ref="D12:X13"/>
    <mergeCell ref="D17:X18"/>
    <mergeCell ref="AA40:AK42"/>
    <mergeCell ref="B23:X23"/>
    <mergeCell ref="C24:W24"/>
    <mergeCell ref="A1:AK1"/>
    <mergeCell ref="AA33:AK35"/>
    <mergeCell ref="AA13:AK14"/>
    <mergeCell ref="D30:W31"/>
    <mergeCell ref="AA24:AK25"/>
    <mergeCell ref="Z12:AK12"/>
    <mergeCell ref="AA5:AK9"/>
  </mergeCells>
  <phoneticPr fontId="3"/>
  <printOptions horizontalCentered="1"/>
  <pageMargins left="0.70866141732283472" right="0.31496062992125984" top="0.39370078740157483" bottom="0.39370078740157483" header="0" footer="0"/>
  <pageSetup paperSize="9" scale="9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9857" r:id="rId4" name="Check Box 1">
              <controlPr defaultSize="0" autoFill="0" autoLine="0" autoPict="0">
                <anchor moveWithCells="1">
                  <from>
                    <xdr:col>16</xdr:col>
                    <xdr:colOff>152400</xdr:colOff>
                    <xdr:row>9</xdr:row>
                    <xdr:rowOff>0</xdr:rowOff>
                  </from>
                  <to>
                    <xdr:col>20</xdr:col>
                    <xdr:colOff>95250</xdr:colOff>
                    <xdr:row>10</xdr:row>
                    <xdr:rowOff>0</xdr:rowOff>
                  </to>
                </anchor>
              </controlPr>
            </control>
          </mc:Choice>
        </mc:AlternateContent>
        <mc:AlternateContent xmlns:mc="http://schemas.openxmlformats.org/markup-compatibility/2006">
          <mc:Choice Requires="x14">
            <control shapeId="249858" r:id="rId5" name="Check Box 2">
              <controlPr defaultSize="0" autoFill="0" autoLine="0" autoPict="0">
                <anchor moveWithCells="1">
                  <from>
                    <xdr:col>21</xdr:col>
                    <xdr:colOff>19050</xdr:colOff>
                    <xdr:row>9</xdr:row>
                    <xdr:rowOff>0</xdr:rowOff>
                  </from>
                  <to>
                    <xdr:col>24</xdr:col>
                    <xdr:colOff>152400</xdr:colOff>
                    <xdr:row>10</xdr:row>
                    <xdr:rowOff>0</xdr:rowOff>
                  </to>
                </anchor>
              </controlPr>
            </control>
          </mc:Choice>
        </mc:AlternateContent>
        <mc:AlternateContent xmlns:mc="http://schemas.openxmlformats.org/markup-compatibility/2006">
          <mc:Choice Requires="x14">
            <control shapeId="249859" r:id="rId6" name="Check Box 3">
              <controlPr defaultSize="0" autoFill="0" autoLine="0" autoPict="0">
                <anchor moveWithCells="1">
                  <from>
                    <xdr:col>16</xdr:col>
                    <xdr:colOff>152400</xdr:colOff>
                    <xdr:row>14</xdr:row>
                    <xdr:rowOff>0</xdr:rowOff>
                  </from>
                  <to>
                    <xdr:col>20</xdr:col>
                    <xdr:colOff>95250</xdr:colOff>
                    <xdr:row>15</xdr:row>
                    <xdr:rowOff>0</xdr:rowOff>
                  </to>
                </anchor>
              </controlPr>
            </control>
          </mc:Choice>
        </mc:AlternateContent>
        <mc:AlternateContent xmlns:mc="http://schemas.openxmlformats.org/markup-compatibility/2006">
          <mc:Choice Requires="x14">
            <control shapeId="249860" r:id="rId7" name="Check Box 4">
              <controlPr defaultSize="0" autoFill="0" autoLine="0" autoPict="0">
                <anchor moveWithCells="1">
                  <from>
                    <xdr:col>21</xdr:col>
                    <xdr:colOff>19050</xdr:colOff>
                    <xdr:row>14</xdr:row>
                    <xdr:rowOff>0</xdr:rowOff>
                  </from>
                  <to>
                    <xdr:col>24</xdr:col>
                    <xdr:colOff>152400</xdr:colOff>
                    <xdr:row>15</xdr:row>
                    <xdr:rowOff>0</xdr:rowOff>
                  </to>
                </anchor>
              </controlPr>
            </control>
          </mc:Choice>
        </mc:AlternateContent>
        <mc:AlternateContent xmlns:mc="http://schemas.openxmlformats.org/markup-compatibility/2006">
          <mc:Choice Requires="x14">
            <control shapeId="249861" r:id="rId8" name="Check Box 5">
              <controlPr defaultSize="0" autoFill="0" autoLine="0" autoPict="0">
                <anchor moveWithCells="1">
                  <from>
                    <xdr:col>16</xdr:col>
                    <xdr:colOff>152400</xdr:colOff>
                    <xdr:row>20</xdr:row>
                    <xdr:rowOff>0</xdr:rowOff>
                  </from>
                  <to>
                    <xdr:col>20</xdr:col>
                    <xdr:colOff>95250</xdr:colOff>
                    <xdr:row>21</xdr:row>
                    <xdr:rowOff>0</xdr:rowOff>
                  </to>
                </anchor>
              </controlPr>
            </control>
          </mc:Choice>
        </mc:AlternateContent>
        <mc:AlternateContent xmlns:mc="http://schemas.openxmlformats.org/markup-compatibility/2006">
          <mc:Choice Requires="x14">
            <control shapeId="249862" r:id="rId9" name="Check Box 6">
              <controlPr defaultSize="0" autoFill="0" autoLine="0" autoPict="0">
                <anchor moveWithCells="1">
                  <from>
                    <xdr:col>21</xdr:col>
                    <xdr:colOff>19050</xdr:colOff>
                    <xdr:row>20</xdr:row>
                    <xdr:rowOff>0</xdr:rowOff>
                  </from>
                  <to>
                    <xdr:col>24</xdr:col>
                    <xdr:colOff>152400</xdr:colOff>
                    <xdr:row>21</xdr:row>
                    <xdr:rowOff>0</xdr:rowOff>
                  </to>
                </anchor>
              </controlPr>
            </control>
          </mc:Choice>
        </mc:AlternateContent>
        <mc:AlternateContent xmlns:mc="http://schemas.openxmlformats.org/markup-compatibility/2006">
          <mc:Choice Requires="x14">
            <control shapeId="249863" r:id="rId10" name="Check Box 7">
              <controlPr defaultSize="0" autoFill="0" autoLine="0" autoPict="0">
                <anchor moveWithCells="1">
                  <from>
                    <xdr:col>17</xdr:col>
                    <xdr:colOff>0</xdr:colOff>
                    <xdr:row>36</xdr:row>
                    <xdr:rowOff>0</xdr:rowOff>
                  </from>
                  <to>
                    <xdr:col>20</xdr:col>
                    <xdr:colOff>123825</xdr:colOff>
                    <xdr:row>37</xdr:row>
                    <xdr:rowOff>0</xdr:rowOff>
                  </to>
                </anchor>
              </controlPr>
            </control>
          </mc:Choice>
        </mc:AlternateContent>
        <mc:AlternateContent xmlns:mc="http://schemas.openxmlformats.org/markup-compatibility/2006">
          <mc:Choice Requires="x14">
            <control shapeId="249864" r:id="rId11" name="Check Box 8">
              <controlPr defaultSize="0" autoFill="0" autoLine="0" autoPict="0">
                <anchor moveWithCells="1">
                  <from>
                    <xdr:col>21</xdr:col>
                    <xdr:colOff>47625</xdr:colOff>
                    <xdr:row>36</xdr:row>
                    <xdr:rowOff>0</xdr:rowOff>
                  </from>
                  <to>
                    <xdr:col>25</xdr:col>
                    <xdr:colOff>0</xdr:colOff>
                    <xdr:row>37</xdr:row>
                    <xdr:rowOff>0</xdr:rowOff>
                  </to>
                </anchor>
              </controlPr>
            </control>
          </mc:Choice>
        </mc:AlternateContent>
        <mc:AlternateContent xmlns:mc="http://schemas.openxmlformats.org/markup-compatibility/2006">
          <mc:Choice Requires="x14">
            <control shapeId="249865" r:id="rId12" name="Check Box 9">
              <controlPr defaultSize="0" autoFill="0" autoLine="0" autoPict="0">
                <anchor moveWithCells="1">
                  <from>
                    <xdr:col>17</xdr:col>
                    <xdr:colOff>0</xdr:colOff>
                    <xdr:row>38</xdr:row>
                    <xdr:rowOff>0</xdr:rowOff>
                  </from>
                  <to>
                    <xdr:col>20</xdr:col>
                    <xdr:colOff>123825</xdr:colOff>
                    <xdr:row>39</xdr:row>
                    <xdr:rowOff>0</xdr:rowOff>
                  </to>
                </anchor>
              </controlPr>
            </control>
          </mc:Choice>
        </mc:AlternateContent>
        <mc:AlternateContent xmlns:mc="http://schemas.openxmlformats.org/markup-compatibility/2006">
          <mc:Choice Requires="x14">
            <control shapeId="249866" r:id="rId13" name="Check Box 10">
              <controlPr defaultSize="0" autoFill="0" autoLine="0" autoPict="0">
                <anchor moveWithCells="1">
                  <from>
                    <xdr:col>21</xdr:col>
                    <xdr:colOff>47625</xdr:colOff>
                    <xdr:row>38</xdr:row>
                    <xdr:rowOff>0</xdr:rowOff>
                  </from>
                  <to>
                    <xdr:col>25</xdr:col>
                    <xdr:colOff>0</xdr:colOff>
                    <xdr:row>39</xdr:row>
                    <xdr:rowOff>0</xdr:rowOff>
                  </to>
                </anchor>
              </controlPr>
            </control>
          </mc:Choice>
        </mc:AlternateContent>
        <mc:AlternateContent xmlns:mc="http://schemas.openxmlformats.org/markup-compatibility/2006">
          <mc:Choice Requires="x14">
            <control shapeId="249867" r:id="rId14" name="Check Box 11">
              <controlPr defaultSize="0" autoFill="0" autoLine="0" autoPict="0">
                <anchor moveWithCells="1">
                  <from>
                    <xdr:col>17</xdr:col>
                    <xdr:colOff>0</xdr:colOff>
                    <xdr:row>40</xdr:row>
                    <xdr:rowOff>0</xdr:rowOff>
                  </from>
                  <to>
                    <xdr:col>20</xdr:col>
                    <xdr:colOff>123825</xdr:colOff>
                    <xdr:row>41</xdr:row>
                    <xdr:rowOff>0</xdr:rowOff>
                  </to>
                </anchor>
              </controlPr>
            </control>
          </mc:Choice>
        </mc:AlternateContent>
        <mc:AlternateContent xmlns:mc="http://schemas.openxmlformats.org/markup-compatibility/2006">
          <mc:Choice Requires="x14">
            <control shapeId="249868" r:id="rId15" name="Check Box 12">
              <controlPr defaultSize="0" autoFill="0" autoLine="0" autoPict="0">
                <anchor moveWithCells="1">
                  <from>
                    <xdr:col>21</xdr:col>
                    <xdr:colOff>47625</xdr:colOff>
                    <xdr:row>40</xdr:row>
                    <xdr:rowOff>0</xdr:rowOff>
                  </from>
                  <to>
                    <xdr:col>25</xdr:col>
                    <xdr:colOff>0</xdr:colOff>
                    <xdr:row>41</xdr:row>
                    <xdr:rowOff>0</xdr:rowOff>
                  </to>
                </anchor>
              </controlPr>
            </control>
          </mc:Choice>
        </mc:AlternateContent>
        <mc:AlternateContent xmlns:mc="http://schemas.openxmlformats.org/markup-compatibility/2006">
          <mc:Choice Requires="x14">
            <control shapeId="249869" r:id="rId16" name="Check Box 13">
              <controlPr defaultSize="0" autoFill="0" autoLine="0" autoPict="0">
                <anchor moveWithCells="1">
                  <from>
                    <xdr:col>17</xdr:col>
                    <xdr:colOff>0</xdr:colOff>
                    <xdr:row>42</xdr:row>
                    <xdr:rowOff>0</xdr:rowOff>
                  </from>
                  <to>
                    <xdr:col>20</xdr:col>
                    <xdr:colOff>123825</xdr:colOff>
                    <xdr:row>43</xdr:row>
                    <xdr:rowOff>0</xdr:rowOff>
                  </to>
                </anchor>
              </controlPr>
            </control>
          </mc:Choice>
        </mc:AlternateContent>
        <mc:AlternateContent xmlns:mc="http://schemas.openxmlformats.org/markup-compatibility/2006">
          <mc:Choice Requires="x14">
            <control shapeId="249870" r:id="rId17" name="Check Box 14">
              <controlPr defaultSize="0" autoFill="0" autoLine="0" autoPict="0">
                <anchor moveWithCells="1">
                  <from>
                    <xdr:col>21</xdr:col>
                    <xdr:colOff>47625</xdr:colOff>
                    <xdr:row>42</xdr:row>
                    <xdr:rowOff>0</xdr:rowOff>
                  </from>
                  <to>
                    <xdr:col>25</xdr:col>
                    <xdr:colOff>0</xdr:colOff>
                    <xdr:row>43</xdr:row>
                    <xdr:rowOff>0</xdr:rowOff>
                  </to>
                </anchor>
              </controlPr>
            </control>
          </mc:Choice>
        </mc:AlternateContent>
        <mc:AlternateContent xmlns:mc="http://schemas.openxmlformats.org/markup-compatibility/2006">
          <mc:Choice Requires="x14">
            <control shapeId="249873" r:id="rId18" name="Check Box 17">
              <controlPr defaultSize="0" autoFill="0" autoLine="0" autoPict="0">
                <anchor moveWithCells="1">
                  <from>
                    <xdr:col>17</xdr:col>
                    <xdr:colOff>9525</xdr:colOff>
                    <xdr:row>45</xdr:row>
                    <xdr:rowOff>19050</xdr:rowOff>
                  </from>
                  <to>
                    <xdr:col>20</xdr:col>
                    <xdr:colOff>133350</xdr:colOff>
                    <xdr:row>46</xdr:row>
                    <xdr:rowOff>19050</xdr:rowOff>
                  </to>
                </anchor>
              </controlPr>
            </control>
          </mc:Choice>
        </mc:AlternateContent>
        <mc:AlternateContent xmlns:mc="http://schemas.openxmlformats.org/markup-compatibility/2006">
          <mc:Choice Requires="x14">
            <control shapeId="249874" r:id="rId19" name="Check Box 18">
              <controlPr defaultSize="0" autoFill="0" autoLine="0" autoPict="0">
                <anchor moveWithCells="1">
                  <from>
                    <xdr:col>21</xdr:col>
                    <xdr:colOff>57150</xdr:colOff>
                    <xdr:row>45</xdr:row>
                    <xdr:rowOff>19050</xdr:rowOff>
                  </from>
                  <to>
                    <xdr:col>25</xdr:col>
                    <xdr:colOff>9525</xdr:colOff>
                    <xdr:row>46</xdr:row>
                    <xdr:rowOff>19050</xdr:rowOff>
                  </to>
                </anchor>
              </controlPr>
            </control>
          </mc:Choice>
        </mc:AlternateContent>
        <mc:AlternateContent xmlns:mc="http://schemas.openxmlformats.org/markup-compatibility/2006">
          <mc:Choice Requires="x14">
            <control shapeId="249875" r:id="rId20" name="Check Box 19">
              <controlPr defaultSize="0" autoFill="0" autoLine="0" autoPict="0">
                <anchor moveWithCells="1">
                  <from>
                    <xdr:col>17</xdr:col>
                    <xdr:colOff>19050</xdr:colOff>
                    <xdr:row>46</xdr:row>
                    <xdr:rowOff>85725</xdr:rowOff>
                  </from>
                  <to>
                    <xdr:col>20</xdr:col>
                    <xdr:colOff>142875</xdr:colOff>
                    <xdr:row>47</xdr:row>
                    <xdr:rowOff>114300</xdr:rowOff>
                  </to>
                </anchor>
              </controlPr>
            </control>
          </mc:Choice>
        </mc:AlternateContent>
        <mc:AlternateContent xmlns:mc="http://schemas.openxmlformats.org/markup-compatibility/2006">
          <mc:Choice Requires="x14">
            <control shapeId="249876" r:id="rId21" name="Check Box 20">
              <controlPr defaultSize="0" autoFill="0" autoLine="0" autoPict="0">
                <anchor moveWithCells="1">
                  <from>
                    <xdr:col>21</xdr:col>
                    <xdr:colOff>66675</xdr:colOff>
                    <xdr:row>46</xdr:row>
                    <xdr:rowOff>85725</xdr:rowOff>
                  </from>
                  <to>
                    <xdr:col>25</xdr:col>
                    <xdr:colOff>19050</xdr:colOff>
                    <xdr:row>47</xdr:row>
                    <xdr:rowOff>114300</xdr:rowOff>
                  </to>
                </anchor>
              </controlPr>
            </control>
          </mc:Choice>
        </mc:AlternateContent>
        <mc:AlternateContent xmlns:mc="http://schemas.openxmlformats.org/markup-compatibility/2006">
          <mc:Choice Requires="x14">
            <control shapeId="249877" r:id="rId22" name="Check Box 21">
              <controlPr defaultSize="0" autoFill="0" autoLine="0" autoPict="0">
                <anchor moveWithCells="1">
                  <from>
                    <xdr:col>17</xdr:col>
                    <xdr:colOff>0</xdr:colOff>
                    <xdr:row>34</xdr:row>
                    <xdr:rowOff>0</xdr:rowOff>
                  </from>
                  <to>
                    <xdr:col>20</xdr:col>
                    <xdr:colOff>123825</xdr:colOff>
                    <xdr:row>35</xdr:row>
                    <xdr:rowOff>0</xdr:rowOff>
                  </to>
                </anchor>
              </controlPr>
            </control>
          </mc:Choice>
        </mc:AlternateContent>
        <mc:AlternateContent xmlns:mc="http://schemas.openxmlformats.org/markup-compatibility/2006">
          <mc:Choice Requires="x14">
            <control shapeId="249878" r:id="rId23" name="Check Box 22">
              <controlPr defaultSize="0" autoFill="0" autoLine="0" autoPict="0">
                <anchor moveWithCells="1">
                  <from>
                    <xdr:col>21</xdr:col>
                    <xdr:colOff>47625</xdr:colOff>
                    <xdr:row>34</xdr:row>
                    <xdr:rowOff>0</xdr:rowOff>
                  </from>
                  <to>
                    <xdr:col>25</xdr:col>
                    <xdr:colOff>0</xdr:colOff>
                    <xdr:row>35</xdr:row>
                    <xdr:rowOff>0</xdr:rowOff>
                  </to>
                </anchor>
              </controlPr>
            </control>
          </mc:Choice>
        </mc:AlternateContent>
        <mc:AlternateContent xmlns:mc="http://schemas.openxmlformats.org/markup-compatibility/2006">
          <mc:Choice Requires="x14">
            <control shapeId="249881" r:id="rId24" name="Check Box 25">
              <controlPr defaultSize="0" autoFill="0" autoLine="0" autoPict="0">
                <anchor moveWithCells="1">
                  <from>
                    <xdr:col>17</xdr:col>
                    <xdr:colOff>0</xdr:colOff>
                    <xdr:row>58</xdr:row>
                    <xdr:rowOff>0</xdr:rowOff>
                  </from>
                  <to>
                    <xdr:col>20</xdr:col>
                    <xdr:colOff>123825</xdr:colOff>
                    <xdr:row>59</xdr:row>
                    <xdr:rowOff>0</xdr:rowOff>
                  </to>
                </anchor>
              </controlPr>
            </control>
          </mc:Choice>
        </mc:AlternateContent>
        <mc:AlternateContent xmlns:mc="http://schemas.openxmlformats.org/markup-compatibility/2006">
          <mc:Choice Requires="x14">
            <control shapeId="249882" r:id="rId25" name="Check Box 26">
              <controlPr defaultSize="0" autoFill="0" autoLine="0" autoPict="0">
                <anchor moveWithCells="1">
                  <from>
                    <xdr:col>21</xdr:col>
                    <xdr:colOff>47625</xdr:colOff>
                    <xdr:row>58</xdr:row>
                    <xdr:rowOff>0</xdr:rowOff>
                  </from>
                  <to>
                    <xdr:col>25</xdr:col>
                    <xdr:colOff>0</xdr:colOff>
                    <xdr:row>59</xdr:row>
                    <xdr:rowOff>0</xdr:rowOff>
                  </to>
                </anchor>
              </controlPr>
            </control>
          </mc:Choice>
        </mc:AlternateContent>
        <mc:AlternateContent xmlns:mc="http://schemas.openxmlformats.org/markup-compatibility/2006">
          <mc:Choice Requires="x14">
            <control shapeId="249883" r:id="rId26" name="Check Box 27">
              <controlPr defaultSize="0" autoFill="0" autoLine="0" autoPict="0">
                <anchor moveWithCells="1">
                  <from>
                    <xdr:col>17</xdr:col>
                    <xdr:colOff>0</xdr:colOff>
                    <xdr:row>60</xdr:row>
                    <xdr:rowOff>0</xdr:rowOff>
                  </from>
                  <to>
                    <xdr:col>20</xdr:col>
                    <xdr:colOff>123825</xdr:colOff>
                    <xdr:row>61</xdr:row>
                    <xdr:rowOff>0</xdr:rowOff>
                  </to>
                </anchor>
              </controlPr>
            </control>
          </mc:Choice>
        </mc:AlternateContent>
        <mc:AlternateContent xmlns:mc="http://schemas.openxmlformats.org/markup-compatibility/2006">
          <mc:Choice Requires="x14">
            <control shapeId="249884" r:id="rId27" name="Check Box 28">
              <controlPr defaultSize="0" autoFill="0" autoLine="0" autoPict="0">
                <anchor moveWithCells="1">
                  <from>
                    <xdr:col>21</xdr:col>
                    <xdr:colOff>47625</xdr:colOff>
                    <xdr:row>60</xdr:row>
                    <xdr:rowOff>0</xdr:rowOff>
                  </from>
                  <to>
                    <xdr:col>25</xdr:col>
                    <xdr:colOff>0</xdr:colOff>
                    <xdr:row>61</xdr:row>
                    <xdr:rowOff>0</xdr:rowOff>
                  </to>
                </anchor>
              </controlPr>
            </control>
          </mc:Choice>
        </mc:AlternateContent>
        <mc:AlternateContent xmlns:mc="http://schemas.openxmlformats.org/markup-compatibility/2006">
          <mc:Choice Requires="x14">
            <control shapeId="249890" r:id="rId28" name="Check Box 34">
              <controlPr defaultSize="0" autoFill="0" autoLine="0" autoPict="0">
                <anchor moveWithCells="1">
                  <from>
                    <xdr:col>17</xdr:col>
                    <xdr:colOff>0</xdr:colOff>
                    <xdr:row>51</xdr:row>
                    <xdr:rowOff>0</xdr:rowOff>
                  </from>
                  <to>
                    <xdr:col>20</xdr:col>
                    <xdr:colOff>123825</xdr:colOff>
                    <xdr:row>52</xdr:row>
                    <xdr:rowOff>28575</xdr:rowOff>
                  </to>
                </anchor>
              </controlPr>
            </control>
          </mc:Choice>
        </mc:AlternateContent>
        <mc:AlternateContent xmlns:mc="http://schemas.openxmlformats.org/markup-compatibility/2006">
          <mc:Choice Requires="x14">
            <control shapeId="249891" r:id="rId29" name="Check Box 35">
              <controlPr defaultSize="0" autoFill="0" autoLine="0" autoPict="0">
                <anchor moveWithCells="1">
                  <from>
                    <xdr:col>21</xdr:col>
                    <xdr:colOff>47625</xdr:colOff>
                    <xdr:row>51</xdr:row>
                    <xdr:rowOff>0</xdr:rowOff>
                  </from>
                  <to>
                    <xdr:col>25</xdr:col>
                    <xdr:colOff>0</xdr:colOff>
                    <xdr:row>52</xdr:row>
                    <xdr:rowOff>28575</xdr:rowOff>
                  </to>
                </anchor>
              </controlPr>
            </control>
          </mc:Choice>
        </mc:AlternateContent>
        <mc:AlternateContent xmlns:mc="http://schemas.openxmlformats.org/markup-compatibility/2006">
          <mc:Choice Requires="x14">
            <control shapeId="249894" r:id="rId30" name="Check Box 38">
              <controlPr defaultSize="0" autoFill="0" autoLine="0" autoPict="0">
                <anchor moveWithCells="1">
                  <from>
                    <xdr:col>17</xdr:col>
                    <xdr:colOff>0</xdr:colOff>
                    <xdr:row>56</xdr:row>
                    <xdr:rowOff>0</xdr:rowOff>
                  </from>
                  <to>
                    <xdr:col>20</xdr:col>
                    <xdr:colOff>123825</xdr:colOff>
                    <xdr:row>57</xdr:row>
                    <xdr:rowOff>0</xdr:rowOff>
                  </to>
                </anchor>
              </controlPr>
            </control>
          </mc:Choice>
        </mc:AlternateContent>
        <mc:AlternateContent xmlns:mc="http://schemas.openxmlformats.org/markup-compatibility/2006">
          <mc:Choice Requires="x14">
            <control shapeId="249895" r:id="rId31" name="Check Box 39">
              <controlPr defaultSize="0" autoFill="0" autoLine="0" autoPict="0">
                <anchor moveWithCells="1">
                  <from>
                    <xdr:col>21</xdr:col>
                    <xdr:colOff>47625</xdr:colOff>
                    <xdr:row>56</xdr:row>
                    <xdr:rowOff>0</xdr:rowOff>
                  </from>
                  <to>
                    <xdr:col>25</xdr:col>
                    <xdr:colOff>0</xdr:colOff>
                    <xdr:row>57</xdr:row>
                    <xdr:rowOff>0</xdr:rowOff>
                  </to>
                </anchor>
              </controlPr>
            </control>
          </mc:Choice>
        </mc:AlternateContent>
        <mc:AlternateContent xmlns:mc="http://schemas.openxmlformats.org/markup-compatibility/2006">
          <mc:Choice Requires="x14">
            <control shapeId="249896" r:id="rId32" name="Check Box 40">
              <controlPr defaultSize="0" autoFill="0" autoLine="0" autoPict="0">
                <anchor moveWithCells="1">
                  <from>
                    <xdr:col>9</xdr:col>
                    <xdr:colOff>123825</xdr:colOff>
                    <xdr:row>24</xdr:row>
                    <xdr:rowOff>19050</xdr:rowOff>
                  </from>
                  <to>
                    <xdr:col>13</xdr:col>
                    <xdr:colOff>66675</xdr:colOff>
                    <xdr:row>25</xdr:row>
                    <xdr:rowOff>19050</xdr:rowOff>
                  </to>
                </anchor>
              </controlPr>
            </control>
          </mc:Choice>
        </mc:AlternateContent>
        <mc:AlternateContent xmlns:mc="http://schemas.openxmlformats.org/markup-compatibility/2006">
          <mc:Choice Requires="x14">
            <control shapeId="249897" r:id="rId33" name="Check Box 41">
              <controlPr defaultSize="0" autoFill="0" autoLine="0" autoPict="0">
                <anchor moveWithCells="1">
                  <from>
                    <xdr:col>13</xdr:col>
                    <xdr:colOff>161925</xdr:colOff>
                    <xdr:row>24</xdr:row>
                    <xdr:rowOff>19050</xdr:rowOff>
                  </from>
                  <to>
                    <xdr:col>18</xdr:col>
                    <xdr:colOff>104775</xdr:colOff>
                    <xdr:row>25</xdr:row>
                    <xdr:rowOff>57150</xdr:rowOff>
                  </to>
                </anchor>
              </controlPr>
            </control>
          </mc:Choice>
        </mc:AlternateContent>
        <mc:AlternateContent xmlns:mc="http://schemas.openxmlformats.org/markup-compatibility/2006">
          <mc:Choice Requires="x14">
            <control shapeId="249898" r:id="rId34" name="Check Box 42">
              <controlPr defaultSize="0" autoFill="0" autoLine="0" autoPict="0">
                <anchor moveWithCells="1">
                  <from>
                    <xdr:col>18</xdr:col>
                    <xdr:colOff>161925</xdr:colOff>
                    <xdr:row>24</xdr:row>
                    <xdr:rowOff>28575</xdr:rowOff>
                  </from>
                  <to>
                    <xdr:col>23</xdr:col>
                    <xdr:colOff>104775</xdr:colOff>
                    <xdr:row>25</xdr:row>
                    <xdr:rowOff>57150</xdr:rowOff>
                  </to>
                </anchor>
              </controlPr>
            </control>
          </mc:Choice>
        </mc:AlternateContent>
        <mc:AlternateContent xmlns:mc="http://schemas.openxmlformats.org/markup-compatibility/2006">
          <mc:Choice Requires="x14">
            <control shapeId="249899" r:id="rId35" name="Check Box 43">
              <controlPr defaultSize="0" autoFill="0" autoLine="0" autoPict="0">
                <anchor moveWithCells="1">
                  <from>
                    <xdr:col>17</xdr:col>
                    <xdr:colOff>0</xdr:colOff>
                    <xdr:row>49</xdr:row>
                    <xdr:rowOff>9525</xdr:rowOff>
                  </from>
                  <to>
                    <xdr:col>20</xdr:col>
                    <xdr:colOff>123825</xdr:colOff>
                    <xdr:row>50</xdr:row>
                    <xdr:rowOff>38100</xdr:rowOff>
                  </to>
                </anchor>
              </controlPr>
            </control>
          </mc:Choice>
        </mc:AlternateContent>
        <mc:AlternateContent xmlns:mc="http://schemas.openxmlformats.org/markup-compatibility/2006">
          <mc:Choice Requires="x14">
            <control shapeId="249900" r:id="rId36" name="Check Box 44">
              <controlPr defaultSize="0" autoFill="0" autoLine="0" autoPict="0">
                <anchor moveWithCells="1">
                  <from>
                    <xdr:col>21</xdr:col>
                    <xdr:colOff>47625</xdr:colOff>
                    <xdr:row>49</xdr:row>
                    <xdr:rowOff>9525</xdr:rowOff>
                  </from>
                  <to>
                    <xdr:col>25</xdr:col>
                    <xdr:colOff>0</xdr:colOff>
                    <xdr:row>50</xdr:row>
                    <xdr:rowOff>38100</xdr:rowOff>
                  </to>
                </anchor>
              </controlPr>
            </control>
          </mc:Choice>
        </mc:AlternateContent>
        <mc:AlternateContent xmlns:mc="http://schemas.openxmlformats.org/markup-compatibility/2006">
          <mc:Choice Requires="x14">
            <control shapeId="249903" r:id="rId37" name="Check Box 47">
              <controlPr defaultSize="0" autoFill="0" autoLine="0" autoPict="0">
                <anchor moveWithCells="1">
                  <from>
                    <xdr:col>16</xdr:col>
                    <xdr:colOff>161925</xdr:colOff>
                    <xdr:row>6</xdr:row>
                    <xdr:rowOff>47625</xdr:rowOff>
                  </from>
                  <to>
                    <xdr:col>20</xdr:col>
                    <xdr:colOff>104775</xdr:colOff>
                    <xdr:row>7</xdr:row>
                    <xdr:rowOff>0</xdr:rowOff>
                  </to>
                </anchor>
              </controlPr>
            </control>
          </mc:Choice>
        </mc:AlternateContent>
        <mc:AlternateContent xmlns:mc="http://schemas.openxmlformats.org/markup-compatibility/2006">
          <mc:Choice Requires="x14">
            <control shapeId="249904" r:id="rId38" name="Check Box 48">
              <controlPr defaultSize="0" autoFill="0" autoLine="0" autoPict="0">
                <anchor moveWithCells="1">
                  <from>
                    <xdr:col>21</xdr:col>
                    <xdr:colOff>28575</xdr:colOff>
                    <xdr:row>6</xdr:row>
                    <xdr:rowOff>47625</xdr:rowOff>
                  </from>
                  <to>
                    <xdr:col>24</xdr:col>
                    <xdr:colOff>161925</xdr:colOff>
                    <xdr:row>7</xdr:row>
                    <xdr:rowOff>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pageSetUpPr fitToPage="1"/>
  </sheetPr>
  <dimension ref="A1:AZ78"/>
  <sheetViews>
    <sheetView showGridLines="0" zoomScaleNormal="100" zoomScaleSheetLayoutView="100" workbookViewId="0">
      <selection activeCell="L28" sqref="L28:W29"/>
    </sheetView>
  </sheetViews>
  <sheetFormatPr defaultColWidth="8" defaultRowHeight="12"/>
  <cols>
    <col min="1" max="1" width="1.625" style="18" customWidth="1"/>
    <col min="2" max="70" width="2.375" style="18" customWidth="1"/>
    <col min="71" max="16384" width="8" style="18"/>
  </cols>
  <sheetData>
    <row r="1" spans="1:38" ht="14.1" customHeight="1">
      <c r="A1" s="3333" t="s">
        <v>967</v>
      </c>
      <c r="B1" s="3333"/>
      <c r="C1" s="3333"/>
      <c r="D1" s="3333"/>
      <c r="E1" s="3333"/>
      <c r="F1" s="3333"/>
      <c r="G1" s="3333"/>
      <c r="H1" s="3333"/>
      <c r="I1" s="3333"/>
      <c r="J1" s="3333"/>
      <c r="K1" s="3333"/>
      <c r="L1" s="3333"/>
      <c r="M1" s="3333"/>
      <c r="N1" s="3333"/>
      <c r="O1" s="3333"/>
      <c r="P1" s="3333"/>
      <c r="Q1" s="3333"/>
      <c r="R1" s="3333"/>
      <c r="S1" s="3333"/>
      <c r="T1" s="3333"/>
      <c r="U1" s="3333"/>
      <c r="V1" s="3333"/>
      <c r="W1" s="3333"/>
      <c r="X1" s="3333"/>
      <c r="Y1" s="3333"/>
      <c r="Z1" s="3333"/>
      <c r="AA1" s="3333"/>
      <c r="AB1" s="3333"/>
      <c r="AC1" s="3333"/>
      <c r="AD1" s="3333"/>
      <c r="AE1" s="3333"/>
      <c r="AF1" s="3333"/>
      <c r="AG1" s="3333"/>
      <c r="AH1" s="3333"/>
      <c r="AI1" s="3333"/>
      <c r="AJ1" s="3333"/>
      <c r="AK1" s="3333"/>
      <c r="AL1" s="3333"/>
    </row>
    <row r="2" spans="1:38" ht="5.0999999999999996" customHeight="1" thickBot="1"/>
    <row r="3" spans="1:38" ht="14.1" customHeight="1">
      <c r="A3" s="3050" t="s">
        <v>533</v>
      </c>
      <c r="B3" s="3051"/>
      <c r="C3" s="3051"/>
      <c r="D3" s="3051"/>
      <c r="E3" s="3051"/>
      <c r="F3" s="3051"/>
      <c r="G3" s="3051"/>
      <c r="H3" s="3051"/>
      <c r="I3" s="3051"/>
      <c r="J3" s="3051"/>
      <c r="K3" s="3051"/>
      <c r="L3" s="3051"/>
      <c r="M3" s="3051"/>
      <c r="N3" s="3051"/>
      <c r="O3" s="3051"/>
      <c r="P3" s="3051"/>
      <c r="Q3" s="3051"/>
      <c r="R3" s="3051"/>
      <c r="S3" s="3051"/>
      <c r="T3" s="3051"/>
      <c r="U3" s="3051"/>
      <c r="V3" s="3051"/>
      <c r="W3" s="3051"/>
      <c r="X3" s="3051"/>
      <c r="Y3" s="4693"/>
      <c r="Z3" s="3336" t="s">
        <v>5</v>
      </c>
      <c r="AA3" s="3051"/>
      <c r="AB3" s="3051"/>
      <c r="AC3" s="3051"/>
      <c r="AD3" s="3051"/>
      <c r="AE3" s="3051"/>
      <c r="AF3" s="3051"/>
      <c r="AG3" s="3051"/>
      <c r="AH3" s="3051"/>
      <c r="AI3" s="3051"/>
      <c r="AJ3" s="3051"/>
      <c r="AK3" s="3051"/>
      <c r="AL3" s="3052"/>
    </row>
    <row r="4" spans="1:38" ht="6.95" customHeight="1">
      <c r="A4" s="212"/>
      <c r="B4" s="1740"/>
      <c r="C4" s="1740"/>
      <c r="D4" s="1740"/>
      <c r="E4" s="1740"/>
      <c r="F4" s="1740"/>
      <c r="G4" s="1740"/>
      <c r="H4" s="1740"/>
      <c r="I4" s="1740"/>
      <c r="J4" s="1740"/>
      <c r="K4" s="1740"/>
      <c r="L4" s="1740"/>
      <c r="M4" s="1740"/>
      <c r="N4" s="1740"/>
      <c r="O4" s="1740"/>
      <c r="P4" s="1740"/>
      <c r="Q4" s="1740"/>
      <c r="R4" s="1740"/>
      <c r="S4" s="1740"/>
      <c r="T4" s="1740"/>
      <c r="U4" s="1740"/>
      <c r="V4" s="1740"/>
      <c r="W4" s="1740"/>
      <c r="X4" s="1740"/>
      <c r="Y4" s="209"/>
      <c r="Z4" s="210"/>
      <c r="AA4" s="1740"/>
      <c r="AB4" s="1740"/>
      <c r="AC4" s="1740"/>
      <c r="AD4" s="1740"/>
      <c r="AE4" s="1740"/>
      <c r="AF4" s="1740"/>
      <c r="AG4" s="1740"/>
      <c r="AH4" s="1740"/>
      <c r="AI4" s="1740"/>
      <c r="AJ4" s="1740"/>
      <c r="AK4" s="1740"/>
      <c r="AL4" s="211"/>
    </row>
    <row r="5" spans="1:38" s="167" customFormat="1" ht="14.1" customHeight="1">
      <c r="A5" s="208"/>
      <c r="B5" s="1897" t="s">
        <v>2207</v>
      </c>
      <c r="C5" s="1883"/>
      <c r="D5" s="1897"/>
      <c r="E5" s="1897"/>
      <c r="F5" s="1903"/>
      <c r="G5" s="1903"/>
      <c r="H5" s="1903"/>
      <c r="I5" s="1903"/>
      <c r="J5" s="1897"/>
      <c r="K5" s="1903"/>
      <c r="L5" s="1903"/>
      <c r="M5" s="1903"/>
      <c r="N5" s="1903"/>
      <c r="O5" s="1883"/>
      <c r="P5" s="1903"/>
      <c r="Q5" s="1903"/>
      <c r="R5" s="1903"/>
      <c r="S5" s="1903"/>
      <c r="T5" s="1903"/>
      <c r="U5" s="1903"/>
      <c r="V5" s="1903"/>
      <c r="W5" s="1903"/>
      <c r="X5" s="1897"/>
      <c r="Y5" s="191"/>
      <c r="Z5" s="216"/>
      <c r="AA5" s="191"/>
      <c r="AB5" s="191"/>
      <c r="AC5" s="191"/>
      <c r="AD5" s="191"/>
      <c r="AE5" s="191"/>
      <c r="AF5" s="191"/>
      <c r="AG5" s="191"/>
      <c r="AH5" s="191"/>
      <c r="AI5" s="191"/>
      <c r="AJ5" s="1899"/>
      <c r="AK5" s="1899"/>
      <c r="AL5" s="320"/>
    </row>
    <row r="6" spans="1:38" s="167" customFormat="1" ht="14.1" customHeight="1">
      <c r="A6" s="208"/>
      <c r="B6" s="1903"/>
      <c r="C6" s="1883" t="s">
        <v>1967</v>
      </c>
      <c r="D6" s="1897"/>
      <c r="E6" s="49"/>
      <c r="F6" s="49"/>
      <c r="G6" s="1897"/>
      <c r="H6" s="1903"/>
      <c r="I6" s="1903"/>
      <c r="J6" s="1897"/>
      <c r="K6" s="1897"/>
      <c r="L6" s="1897"/>
      <c r="M6" s="1897"/>
      <c r="N6" s="1897"/>
      <c r="O6" s="1897"/>
      <c r="P6" s="1897"/>
      <c r="Q6" s="1905"/>
      <c r="R6" s="1905"/>
      <c r="S6" s="5"/>
      <c r="T6" s="1906"/>
      <c r="U6" s="1906"/>
      <c r="V6" s="1897"/>
      <c r="W6" s="1897"/>
      <c r="X6" s="51"/>
      <c r="Y6" s="191"/>
      <c r="Z6" s="216"/>
      <c r="AA6" s="1895"/>
      <c r="AB6" s="1899"/>
      <c r="AC6" s="1895"/>
      <c r="AD6" s="1895"/>
      <c r="AE6" s="1895"/>
      <c r="AF6" s="1895"/>
      <c r="AG6" s="1895"/>
      <c r="AH6" s="1895"/>
      <c r="AI6" s="1895"/>
      <c r="AJ6" s="1895"/>
      <c r="AK6" s="1895"/>
      <c r="AL6" s="320"/>
    </row>
    <row r="7" spans="1:38" s="167" customFormat="1" ht="14.1" customHeight="1">
      <c r="A7" s="208"/>
      <c r="B7" s="1903" t="s">
        <v>557</v>
      </c>
      <c r="C7" s="191"/>
      <c r="D7" s="1903"/>
      <c r="E7" s="1897"/>
      <c r="F7" s="1883"/>
      <c r="G7" s="1897"/>
      <c r="H7" s="1897"/>
      <c r="I7" s="1897"/>
      <c r="J7" s="1897"/>
      <c r="K7" s="1903"/>
      <c r="L7" s="1903"/>
      <c r="M7" s="1903"/>
      <c r="N7" s="1903"/>
      <c r="O7" s="1903"/>
      <c r="P7" s="1903"/>
      <c r="Q7" s="1903"/>
      <c r="R7" s="1903"/>
      <c r="S7" s="1903"/>
      <c r="T7" s="1903"/>
      <c r="U7" s="5"/>
      <c r="V7" s="5954"/>
      <c r="W7" s="5954"/>
      <c r="X7" s="1897"/>
      <c r="Y7" s="191"/>
      <c r="Z7" s="216"/>
      <c r="AA7" s="1895"/>
      <c r="AB7" s="1899"/>
      <c r="AC7" s="1895"/>
      <c r="AD7" s="1899"/>
      <c r="AE7" s="1899"/>
      <c r="AF7" s="1899"/>
      <c r="AG7" s="1899"/>
      <c r="AH7" s="1899"/>
      <c r="AI7" s="1899"/>
      <c r="AJ7" s="1899"/>
      <c r="AK7" s="1899"/>
      <c r="AL7" s="320"/>
    </row>
    <row r="8" spans="1:38" s="167" customFormat="1" ht="14.1" customHeight="1">
      <c r="A8" s="208"/>
      <c r="B8" s="1897"/>
      <c r="C8" s="1903" t="s">
        <v>39</v>
      </c>
      <c r="D8" s="191"/>
      <c r="E8" s="1897"/>
      <c r="F8" s="1897"/>
      <c r="G8" s="1897"/>
      <c r="H8" s="1904" t="s">
        <v>40</v>
      </c>
      <c r="I8" s="4709"/>
      <c r="J8" s="4709"/>
      <c r="K8" s="4709"/>
      <c r="L8" s="4709"/>
      <c r="M8" s="4709"/>
      <c r="N8" s="4709"/>
      <c r="O8" s="4709"/>
      <c r="P8" s="4709"/>
      <c r="Q8" s="4709"/>
      <c r="R8" s="4709"/>
      <c r="S8" s="4709"/>
      <c r="T8" s="4709"/>
      <c r="U8" s="4709"/>
      <c r="V8" s="1842" t="s">
        <v>26</v>
      </c>
      <c r="W8" s="1843"/>
      <c r="X8" s="1904"/>
      <c r="Y8" s="191"/>
      <c r="Z8" s="216"/>
      <c r="AA8" s="1895"/>
      <c r="AB8" s="1895"/>
      <c r="AC8" s="1895"/>
      <c r="AD8" s="1895"/>
      <c r="AE8" s="1895"/>
      <c r="AF8" s="1895"/>
      <c r="AG8" s="1895"/>
      <c r="AH8" s="1895"/>
      <c r="AI8" s="1895"/>
      <c r="AJ8" s="298"/>
      <c r="AK8" s="298"/>
      <c r="AL8" s="320"/>
    </row>
    <row r="9" spans="1:38" s="167" customFormat="1" ht="6" customHeight="1">
      <c r="A9" s="208"/>
      <c r="B9" s="1897"/>
      <c r="C9" s="1903"/>
      <c r="D9" s="191"/>
      <c r="E9" s="1897"/>
      <c r="F9" s="1897"/>
      <c r="G9" s="1897"/>
      <c r="H9" s="1904"/>
      <c r="I9" s="1898"/>
      <c r="J9" s="1898"/>
      <c r="K9" s="1898"/>
      <c r="L9" s="1898"/>
      <c r="M9" s="1898"/>
      <c r="N9" s="1898"/>
      <c r="O9" s="1898"/>
      <c r="P9" s="1898"/>
      <c r="Q9" s="1898"/>
      <c r="R9" s="1898"/>
      <c r="S9" s="1898"/>
      <c r="T9" s="1898"/>
      <c r="U9" s="1898"/>
      <c r="V9" s="1842"/>
      <c r="W9" s="1843"/>
      <c r="X9" s="1904"/>
      <c r="Y9" s="191"/>
      <c r="Z9" s="216"/>
      <c r="AA9" s="1895"/>
      <c r="AB9" s="1895"/>
      <c r="AC9" s="1895"/>
      <c r="AD9" s="1895"/>
      <c r="AE9" s="1895"/>
      <c r="AF9" s="1895"/>
      <c r="AG9" s="1895"/>
      <c r="AH9" s="1895"/>
      <c r="AI9" s="1895"/>
      <c r="AJ9" s="298"/>
      <c r="AK9" s="298"/>
      <c r="AL9" s="320"/>
    </row>
    <row r="10" spans="1:38" s="167" customFormat="1" ht="14.1" customHeight="1">
      <c r="A10" s="208"/>
      <c r="B10" s="1897"/>
      <c r="C10" s="1883" t="s">
        <v>205</v>
      </c>
      <c r="D10" s="191"/>
      <c r="E10" s="1897"/>
      <c r="F10" s="1897"/>
      <c r="G10" s="1903"/>
      <c r="H10" s="1899"/>
      <c r="I10" s="352"/>
      <c r="J10" s="3427"/>
      <c r="K10" s="3427"/>
      <c r="L10" s="1899"/>
      <c r="M10" s="1899"/>
      <c r="N10" s="1899"/>
      <c r="O10" s="1932"/>
      <c r="P10" s="1932" t="s">
        <v>2071</v>
      </c>
      <c r="Q10" s="6175"/>
      <c r="R10" s="6175"/>
      <c r="S10" s="6015"/>
      <c r="T10" s="6015"/>
      <c r="U10" s="4718"/>
      <c r="V10" s="4718"/>
      <c r="W10" s="6015"/>
      <c r="X10" s="6015"/>
      <c r="Y10" s="209"/>
      <c r="Z10" s="216"/>
      <c r="AA10" s="1895"/>
      <c r="AB10" s="1895"/>
      <c r="AC10" s="352"/>
      <c r="AD10" s="1895"/>
      <c r="AE10" s="1895"/>
      <c r="AF10" s="1895"/>
      <c r="AG10" s="1895"/>
      <c r="AH10" s="1895"/>
      <c r="AI10" s="1895"/>
      <c r="AJ10" s="1895"/>
      <c r="AK10" s="1895"/>
      <c r="AL10" s="320"/>
    </row>
    <row r="11" spans="1:38" s="167" customFormat="1" ht="14.1" customHeight="1">
      <c r="A11" s="208"/>
      <c r="B11" s="1897"/>
      <c r="C11" s="1903"/>
      <c r="D11" s="1903"/>
      <c r="E11" s="1903"/>
      <c r="F11" s="1897"/>
      <c r="G11" s="1905"/>
      <c r="H11" s="1895"/>
      <c r="I11" s="1899"/>
      <c r="J11" s="1899"/>
      <c r="K11" s="1899"/>
      <c r="L11" s="1899"/>
      <c r="M11" s="1899"/>
      <c r="N11" s="1899"/>
      <c r="O11" s="1899"/>
      <c r="P11" s="1899"/>
      <c r="Q11" s="1903"/>
      <c r="R11" s="49"/>
      <c r="S11" s="49"/>
      <c r="T11" s="49"/>
      <c r="U11" s="1903"/>
      <c r="V11" s="49"/>
      <c r="W11" s="49"/>
      <c r="X11" s="1904"/>
      <c r="Y11" s="209"/>
      <c r="Z11" s="216"/>
      <c r="AA11" s="1895"/>
      <c r="AB11" s="1895"/>
      <c r="AC11" s="1895"/>
      <c r="AD11" s="1895"/>
      <c r="AE11" s="1895"/>
      <c r="AF11" s="1895"/>
      <c r="AG11" s="1895"/>
      <c r="AH11" s="1895"/>
      <c r="AI11" s="1895"/>
      <c r="AJ11" s="1895"/>
      <c r="AK11" s="1895"/>
      <c r="AL11" s="358"/>
    </row>
    <row r="12" spans="1:38" s="167" customFormat="1" ht="14.1" customHeight="1">
      <c r="A12" s="208"/>
      <c r="B12" s="1903" t="s">
        <v>741</v>
      </c>
      <c r="C12" s="191"/>
      <c r="D12" s="1903"/>
      <c r="E12" s="1903"/>
      <c r="F12" s="1897"/>
      <c r="G12" s="1897"/>
      <c r="H12" s="1897"/>
      <c r="I12" s="1897"/>
      <c r="J12" s="1903"/>
      <c r="K12" s="1903"/>
      <c r="L12" s="1903"/>
      <c r="M12" s="1897"/>
      <c r="N12" s="1897"/>
      <c r="O12" s="1883"/>
      <c r="P12" s="1897"/>
      <c r="Q12" s="1905"/>
      <c r="R12" s="1905"/>
      <c r="S12" s="5"/>
      <c r="T12" s="1906"/>
      <c r="U12" s="1906"/>
      <c r="V12" s="1897"/>
      <c r="W12" s="1897"/>
      <c r="X12" s="51"/>
      <c r="Y12" s="191"/>
      <c r="Z12" s="216"/>
      <c r="AA12" s="1895"/>
      <c r="AB12" s="1895"/>
      <c r="AC12" s="1895"/>
      <c r="AD12" s="1895"/>
      <c r="AE12" s="1895"/>
      <c r="AF12" s="1895"/>
      <c r="AG12" s="1895"/>
      <c r="AH12" s="1895"/>
      <c r="AI12" s="1895"/>
      <c r="AJ12" s="1895"/>
      <c r="AK12" s="1895"/>
      <c r="AL12" s="320"/>
    </row>
    <row r="13" spans="1:38" s="167" customFormat="1" ht="14.1" customHeight="1">
      <c r="A13" s="208"/>
      <c r="B13" s="1883"/>
      <c r="C13" s="1883"/>
      <c r="D13" s="1903"/>
      <c r="E13" s="1903"/>
      <c r="F13" s="1897"/>
      <c r="G13" s="1897"/>
      <c r="H13" s="1897"/>
      <c r="I13" s="1897"/>
      <c r="J13" s="1903"/>
      <c r="K13" s="1903"/>
      <c r="L13" s="1903"/>
      <c r="M13" s="1897"/>
      <c r="N13" s="49"/>
      <c r="O13" s="49"/>
      <c r="P13" s="49"/>
      <c r="Q13" s="1897"/>
      <c r="R13" s="1903"/>
      <c r="S13" s="49"/>
      <c r="T13" s="49"/>
      <c r="U13" s="5"/>
      <c r="V13" s="49"/>
      <c r="W13" s="49"/>
      <c r="X13" s="49"/>
      <c r="Y13" s="191"/>
      <c r="Z13" s="216"/>
      <c r="AA13" s="1895"/>
      <c r="AB13" s="352"/>
      <c r="AC13" s="1895"/>
      <c r="AD13" s="1895"/>
      <c r="AE13" s="1895"/>
      <c r="AF13" s="1895"/>
      <c r="AG13" s="1895"/>
      <c r="AH13" s="1895"/>
      <c r="AI13" s="1895"/>
      <c r="AJ13" s="1895"/>
      <c r="AK13" s="1895"/>
      <c r="AL13" s="320"/>
    </row>
    <row r="14" spans="1:38" s="167" customFormat="1" ht="14.1" customHeight="1">
      <c r="A14" s="208"/>
      <c r="B14" s="1897" t="s">
        <v>558</v>
      </c>
      <c r="C14" s="191"/>
      <c r="D14" s="1897"/>
      <c r="E14" s="1897"/>
      <c r="F14" s="1897"/>
      <c r="G14" s="1897"/>
      <c r="H14" s="1903"/>
      <c r="I14" s="1897"/>
      <c r="J14" s="1897"/>
      <c r="K14" s="1903"/>
      <c r="L14" s="1903"/>
      <c r="M14" s="1903"/>
      <c r="N14" s="49"/>
      <c r="O14" s="49"/>
      <c r="P14" s="49"/>
      <c r="Q14" s="49"/>
      <c r="R14" s="49"/>
      <c r="S14" s="49"/>
      <c r="T14" s="49"/>
      <c r="U14" s="49"/>
      <c r="V14" s="49"/>
      <c r="W14" s="49"/>
      <c r="X14" s="49"/>
      <c r="Y14" s="191"/>
      <c r="Z14" s="216"/>
      <c r="AA14" s="1895"/>
      <c r="AB14" s="1895"/>
      <c r="AC14" s="1895"/>
      <c r="AD14" s="1895"/>
      <c r="AE14" s="1895"/>
      <c r="AF14" s="1895"/>
      <c r="AG14" s="1895"/>
      <c r="AH14" s="1895"/>
      <c r="AI14" s="1895"/>
      <c r="AJ14" s="1899"/>
      <c r="AK14" s="298"/>
      <c r="AL14" s="320"/>
    </row>
    <row r="15" spans="1:38" s="167" customFormat="1" ht="14.1" customHeight="1">
      <c r="A15" s="208"/>
      <c r="B15" s="1897"/>
      <c r="C15" s="1897"/>
      <c r="D15" s="1897"/>
      <c r="E15" s="1897"/>
      <c r="F15" s="1897"/>
      <c r="G15" s="1897"/>
      <c r="H15" s="1903"/>
      <c r="I15" s="1897"/>
      <c r="J15" s="1897"/>
      <c r="K15" s="1903"/>
      <c r="L15" s="1903"/>
      <c r="M15" s="1903"/>
      <c r="N15" s="49"/>
      <c r="O15" s="49"/>
      <c r="P15" s="1897"/>
      <c r="Q15" s="1905"/>
      <c r="R15" s="1905"/>
      <c r="S15" s="5"/>
      <c r="T15" s="1906"/>
      <c r="U15" s="1906"/>
      <c r="V15" s="1897"/>
      <c r="W15" s="1897"/>
      <c r="X15" s="51"/>
      <c r="Y15" s="191"/>
      <c r="Z15" s="216"/>
      <c r="AA15" s="1895"/>
      <c r="AB15" s="1895"/>
      <c r="AC15" s="1895"/>
      <c r="AD15" s="1895"/>
      <c r="AE15" s="1895"/>
      <c r="AF15" s="1895"/>
      <c r="AG15" s="1895"/>
      <c r="AH15" s="1895"/>
      <c r="AI15" s="1895"/>
      <c r="AJ15" s="1899"/>
      <c r="AK15" s="298"/>
      <c r="AL15" s="320"/>
    </row>
    <row r="16" spans="1:38" s="167" customFormat="1" ht="14.1" customHeight="1">
      <c r="A16" s="208"/>
      <c r="B16" s="1897" t="s">
        <v>2208</v>
      </c>
      <c r="C16" s="1903"/>
      <c r="D16" s="1903"/>
      <c r="E16" s="1903"/>
      <c r="F16" s="1903"/>
      <c r="G16" s="1903"/>
      <c r="H16" s="49"/>
      <c r="I16" s="1903"/>
      <c r="J16" s="1883"/>
      <c r="K16" s="1897"/>
      <c r="L16" s="1897"/>
      <c r="M16" s="1897"/>
      <c r="N16" s="1897"/>
      <c r="O16" s="1897"/>
      <c r="P16" s="1897"/>
      <c r="Q16" s="1897"/>
      <c r="R16" s="1897"/>
      <c r="S16" s="49"/>
      <c r="T16" s="49"/>
      <c r="U16" s="1897"/>
      <c r="V16" s="1905"/>
      <c r="W16" s="1905"/>
      <c r="X16" s="1897"/>
      <c r="Y16" s="1901"/>
      <c r="Z16" s="216"/>
      <c r="AA16" s="1895"/>
      <c r="AB16" s="1895"/>
      <c r="AC16" s="1895"/>
      <c r="AD16" s="1895"/>
      <c r="AE16" s="1895"/>
      <c r="AF16" s="1895"/>
      <c r="AG16" s="1895"/>
      <c r="AH16" s="1895"/>
      <c r="AI16" s="1895"/>
      <c r="AJ16" s="1899"/>
      <c r="AK16" s="298"/>
      <c r="AL16" s="320"/>
    </row>
    <row r="17" spans="1:43" s="167" customFormat="1" ht="14.1" customHeight="1">
      <c r="A17" s="208"/>
      <c r="B17" s="1897"/>
      <c r="C17" s="1903" t="s">
        <v>559</v>
      </c>
      <c r="D17" s="1903"/>
      <c r="E17" s="1903"/>
      <c r="F17" s="1903"/>
      <c r="G17" s="1903"/>
      <c r="H17" s="49"/>
      <c r="I17" s="1903"/>
      <c r="J17" s="1883"/>
      <c r="K17" s="1897"/>
      <c r="L17" s="1897"/>
      <c r="M17" s="1897"/>
      <c r="N17" s="1897"/>
      <c r="O17" s="1897"/>
      <c r="P17" s="1897"/>
      <c r="Q17" s="1897"/>
      <c r="R17" s="1897"/>
      <c r="S17" s="49"/>
      <c r="T17" s="49"/>
      <c r="U17" s="1897"/>
      <c r="V17" s="1905"/>
      <c r="W17" s="1905"/>
      <c r="X17" s="1897"/>
      <c r="Y17" s="1901"/>
      <c r="Z17" s="1897"/>
      <c r="AA17" s="1897"/>
      <c r="AB17" s="1897"/>
      <c r="AC17" s="1897"/>
      <c r="AD17" s="1897"/>
      <c r="AE17" s="1897"/>
      <c r="AF17" s="1897"/>
      <c r="AG17" s="1897"/>
      <c r="AH17" s="1897"/>
      <c r="AI17" s="1897"/>
      <c r="AJ17" s="1897"/>
      <c r="AK17" s="1897"/>
      <c r="AL17" s="369"/>
      <c r="AM17" s="249"/>
    </row>
    <row r="18" spans="1:43" s="167" customFormat="1" ht="14.1" customHeight="1">
      <c r="A18" s="208"/>
      <c r="B18" s="1897" t="s">
        <v>2261</v>
      </c>
      <c r="C18" s="1903"/>
      <c r="D18" s="1903"/>
      <c r="E18" s="1897"/>
      <c r="F18" s="1883"/>
      <c r="G18" s="1883"/>
      <c r="H18" s="1883"/>
      <c r="I18" s="1897"/>
      <c r="J18" s="1883"/>
      <c r="K18" s="1883"/>
      <c r="L18" s="1883"/>
      <c r="M18" s="1883"/>
      <c r="N18" s="1883"/>
      <c r="O18" s="1883"/>
      <c r="P18" s="1903"/>
      <c r="Q18" s="1897"/>
      <c r="R18" s="1905"/>
      <c r="S18" s="1905"/>
      <c r="T18" s="5"/>
      <c r="U18" s="1906"/>
      <c r="V18" s="1906"/>
      <c r="W18" s="1897"/>
      <c r="X18" s="1897"/>
      <c r="Y18" s="1901"/>
      <c r="Z18" s="1897"/>
      <c r="AA18" s="1897"/>
      <c r="AB18" s="1897"/>
      <c r="AC18" s="1897"/>
      <c r="AD18" s="1897"/>
      <c r="AE18" s="1897"/>
      <c r="AF18" s="1897"/>
      <c r="AG18" s="1897"/>
      <c r="AH18" s="1897"/>
      <c r="AI18" s="1897"/>
      <c r="AJ18" s="1897"/>
      <c r="AK18" s="1897"/>
      <c r="AL18" s="369"/>
      <c r="AM18" s="249"/>
    </row>
    <row r="19" spans="1:43" s="167" customFormat="1" ht="14.1" customHeight="1">
      <c r="A19" s="208"/>
      <c r="B19" s="1897"/>
      <c r="C19" s="1903" t="s">
        <v>2260</v>
      </c>
      <c r="D19" s="1903"/>
      <c r="E19" s="1897"/>
      <c r="F19" s="1883"/>
      <c r="G19" s="1883"/>
      <c r="H19" s="1883"/>
      <c r="I19" s="1897"/>
      <c r="J19" s="1883"/>
      <c r="K19" s="1883"/>
      <c r="L19" s="1883"/>
      <c r="M19" s="1883"/>
      <c r="N19" s="1883"/>
      <c r="O19" s="1883"/>
      <c r="P19" s="1903"/>
      <c r="Q19" s="1897"/>
      <c r="R19" s="1905"/>
      <c r="S19" s="1905"/>
      <c r="T19" s="5"/>
      <c r="U19" s="1906"/>
      <c r="V19" s="1906"/>
      <c r="W19" s="1897"/>
      <c r="X19" s="1897"/>
      <c r="Y19" s="1901"/>
      <c r="Z19" s="228" t="s">
        <v>12</v>
      </c>
      <c r="AA19" s="2975" t="s">
        <v>1336</v>
      </c>
      <c r="AB19" s="2975"/>
      <c r="AC19" s="2975"/>
      <c r="AD19" s="2975"/>
      <c r="AE19" s="2975"/>
      <c r="AF19" s="2975"/>
      <c r="AG19" s="2975"/>
      <c r="AH19" s="2975"/>
      <c r="AI19" s="2975"/>
      <c r="AJ19" s="2975"/>
      <c r="AK19" s="2975"/>
      <c r="AL19" s="3121"/>
      <c r="AM19" s="249"/>
    </row>
    <row r="20" spans="1:43" s="167" customFormat="1" ht="14.1" customHeight="1">
      <c r="A20" s="208"/>
      <c r="B20" s="1897"/>
      <c r="C20" s="1903"/>
      <c r="D20" s="1903"/>
      <c r="E20" s="1897"/>
      <c r="F20" s="1883"/>
      <c r="G20" s="1883"/>
      <c r="H20" s="1883"/>
      <c r="I20" s="1897"/>
      <c r="J20" s="1883"/>
      <c r="K20" s="1883"/>
      <c r="L20" s="1883"/>
      <c r="M20" s="1883"/>
      <c r="N20" s="1883"/>
      <c r="O20" s="1883"/>
      <c r="P20" s="1903"/>
      <c r="Q20" s="1897"/>
      <c r="R20" s="1905"/>
      <c r="S20" s="1905"/>
      <c r="T20" s="5"/>
      <c r="U20" s="1906"/>
      <c r="V20" s="1906"/>
      <c r="W20" s="1897"/>
      <c r="X20" s="1897"/>
      <c r="Y20" s="1901"/>
      <c r="Z20" s="1903"/>
      <c r="AA20" s="2975"/>
      <c r="AB20" s="2975"/>
      <c r="AC20" s="2975"/>
      <c r="AD20" s="2975"/>
      <c r="AE20" s="2975"/>
      <c r="AF20" s="2975"/>
      <c r="AG20" s="2975"/>
      <c r="AH20" s="2975"/>
      <c r="AI20" s="2975"/>
      <c r="AJ20" s="2975"/>
      <c r="AK20" s="2975"/>
      <c r="AL20" s="3121"/>
      <c r="AM20" s="249"/>
    </row>
    <row r="21" spans="1:43" s="167" customFormat="1" ht="14.1" customHeight="1">
      <c r="A21" s="208"/>
      <c r="B21" s="1903"/>
      <c r="C21" s="1903"/>
      <c r="D21" s="1903"/>
      <c r="E21" s="1903"/>
      <c r="F21" s="1903"/>
      <c r="G21" s="1903"/>
      <c r="H21" s="1903"/>
      <c r="I21" s="1903"/>
      <c r="J21" s="1903"/>
      <c r="K21" s="1903"/>
      <c r="L21" s="1903"/>
      <c r="M21" s="1903"/>
      <c r="N21" s="1903"/>
      <c r="O21" s="1903"/>
      <c r="P21" s="1903"/>
      <c r="Q21" s="1903"/>
      <c r="R21" s="1903"/>
      <c r="S21" s="1903"/>
      <c r="T21" s="1903"/>
      <c r="U21" s="1903"/>
      <c r="V21" s="1903"/>
      <c r="W21" s="1903"/>
      <c r="X21" s="1903"/>
      <c r="Y21" s="1903"/>
      <c r="Z21" s="175"/>
      <c r="AA21" s="2975"/>
      <c r="AB21" s="2975"/>
      <c r="AC21" s="2975"/>
      <c r="AD21" s="2975"/>
      <c r="AE21" s="2975"/>
      <c r="AF21" s="2975"/>
      <c r="AG21" s="2975"/>
      <c r="AH21" s="2975"/>
      <c r="AI21" s="2975"/>
      <c r="AJ21" s="2975"/>
      <c r="AK21" s="2975"/>
      <c r="AL21" s="3121"/>
      <c r="AM21" s="249"/>
    </row>
    <row r="22" spans="1:43" s="167" customFormat="1" ht="14.1" customHeight="1">
      <c r="A22" s="208"/>
      <c r="B22" s="1903" t="s">
        <v>942</v>
      </c>
      <c r="C22" s="1903"/>
      <c r="D22" s="1903"/>
      <c r="E22" s="1903"/>
      <c r="F22" s="1903"/>
      <c r="G22" s="1903"/>
      <c r="H22" s="49"/>
      <c r="I22" s="1903"/>
      <c r="J22" s="1883"/>
      <c r="K22" s="1897"/>
      <c r="L22" s="1897"/>
      <c r="M22" s="1897"/>
      <c r="N22" s="1897"/>
      <c r="O22" s="1897"/>
      <c r="P22" s="1897"/>
      <c r="Q22" s="1897"/>
      <c r="R22" s="1897"/>
      <c r="S22" s="1903"/>
      <c r="T22" s="49"/>
      <c r="U22" s="1897"/>
      <c r="V22" s="1905"/>
      <c r="W22" s="1905"/>
      <c r="X22" s="1897"/>
      <c r="Y22" s="1901"/>
      <c r="Z22" s="228"/>
      <c r="AA22" s="2975"/>
      <c r="AB22" s="2975"/>
      <c r="AC22" s="2975"/>
      <c r="AD22" s="2975"/>
      <c r="AE22" s="2975"/>
      <c r="AF22" s="2975"/>
      <c r="AG22" s="2975"/>
      <c r="AH22" s="2975"/>
      <c r="AI22" s="2975"/>
      <c r="AJ22" s="2975"/>
      <c r="AK22" s="2975"/>
      <c r="AL22" s="3121"/>
      <c r="AM22" s="249"/>
      <c r="AO22" s="37"/>
      <c r="AP22" s="1255"/>
    </row>
    <row r="23" spans="1:43" s="167" customFormat="1" ht="14.1" customHeight="1">
      <c r="A23" s="208"/>
      <c r="B23" s="1903"/>
      <c r="C23" s="1903" t="s">
        <v>943</v>
      </c>
      <c r="D23" s="1903"/>
      <c r="E23" s="1903"/>
      <c r="F23" s="1903"/>
      <c r="G23" s="1903"/>
      <c r="H23" s="49"/>
      <c r="I23" s="1903"/>
      <c r="J23" s="1883"/>
      <c r="K23" s="1897"/>
      <c r="L23" s="1897"/>
      <c r="M23" s="1897"/>
      <c r="N23" s="1897"/>
      <c r="O23" s="1897"/>
      <c r="P23" s="1897"/>
      <c r="Q23" s="1897"/>
      <c r="R23" s="1897"/>
      <c r="S23" s="1903"/>
      <c r="T23" s="49"/>
      <c r="U23" s="1897"/>
      <c r="V23" s="1905"/>
      <c r="W23" s="1905"/>
      <c r="X23" s="1897"/>
      <c r="Y23" s="1844"/>
      <c r="Z23" s="1845"/>
      <c r="AA23" s="2975"/>
      <c r="AB23" s="2975"/>
      <c r="AC23" s="2975"/>
      <c r="AD23" s="2975"/>
      <c r="AE23" s="2975"/>
      <c r="AF23" s="2975"/>
      <c r="AG23" s="2975"/>
      <c r="AH23" s="2975"/>
      <c r="AI23" s="2975"/>
      <c r="AJ23" s="2975"/>
      <c r="AK23" s="2975"/>
      <c r="AL23" s="3121"/>
      <c r="AO23" s="37"/>
      <c r="AP23" s="1255"/>
    </row>
    <row r="24" spans="1:43" s="167" customFormat="1" ht="14.1" customHeight="1">
      <c r="A24" s="208"/>
      <c r="B24" s="2781" t="s">
        <v>560</v>
      </c>
      <c r="C24" s="2787"/>
      <c r="D24" s="2787"/>
      <c r="E24" s="2788"/>
      <c r="F24" s="2781" t="s">
        <v>561</v>
      </c>
      <c r="G24" s="2787"/>
      <c r="H24" s="2787"/>
      <c r="I24" s="2787"/>
      <c r="J24" s="2787"/>
      <c r="K24" s="2788"/>
      <c r="L24" s="2915" t="s">
        <v>2431</v>
      </c>
      <c r="M24" s="2787"/>
      <c r="N24" s="2787"/>
      <c r="O24" s="2787"/>
      <c r="P24" s="2787"/>
      <c r="Q24" s="2787"/>
      <c r="R24" s="2787"/>
      <c r="S24" s="2787"/>
      <c r="T24" s="2787"/>
      <c r="U24" s="2787"/>
      <c r="V24" s="2787"/>
      <c r="W24" s="2788"/>
      <c r="X24" s="2781" t="s">
        <v>121</v>
      </c>
      <c r="Y24" s="2787"/>
      <c r="Z24" s="2787"/>
      <c r="AA24" s="2787"/>
      <c r="AB24" s="2787"/>
      <c r="AC24" s="2787"/>
      <c r="AD24" s="2787"/>
      <c r="AE24" s="2787"/>
      <c r="AF24" s="2787"/>
      <c r="AG24" s="2787"/>
      <c r="AH24" s="2787"/>
      <c r="AI24" s="2787"/>
      <c r="AJ24" s="2787"/>
      <c r="AK24" s="2788"/>
      <c r="AL24" s="207"/>
      <c r="AO24" s="37"/>
      <c r="AP24" s="1292"/>
    </row>
    <row r="25" spans="1:43" s="167" customFormat="1" ht="14.1" customHeight="1">
      <c r="A25" s="208"/>
      <c r="B25" s="2789"/>
      <c r="C25" s="2790"/>
      <c r="D25" s="2790"/>
      <c r="E25" s="2791"/>
      <c r="F25" s="2789"/>
      <c r="G25" s="2790"/>
      <c r="H25" s="2790"/>
      <c r="I25" s="2790"/>
      <c r="J25" s="2790"/>
      <c r="K25" s="2791"/>
      <c r="L25" s="2789"/>
      <c r="M25" s="2790"/>
      <c r="N25" s="2790"/>
      <c r="O25" s="2790"/>
      <c r="P25" s="2790"/>
      <c r="Q25" s="2790"/>
      <c r="R25" s="2790"/>
      <c r="S25" s="2790"/>
      <c r="T25" s="2790"/>
      <c r="U25" s="2790"/>
      <c r="V25" s="2790"/>
      <c r="W25" s="2791"/>
      <c r="X25" s="2789"/>
      <c r="Y25" s="2790"/>
      <c r="Z25" s="2790"/>
      <c r="AA25" s="2790"/>
      <c r="AB25" s="2790"/>
      <c r="AC25" s="2790"/>
      <c r="AD25" s="2790"/>
      <c r="AE25" s="2790"/>
      <c r="AF25" s="2790"/>
      <c r="AG25" s="2790"/>
      <c r="AH25" s="2790"/>
      <c r="AI25" s="2790"/>
      <c r="AJ25" s="2790"/>
      <c r="AK25" s="2791"/>
      <c r="AL25" s="207"/>
    </row>
    <row r="26" spans="1:43" s="167" customFormat="1" ht="14.1" customHeight="1">
      <c r="A26" s="208"/>
      <c r="B26" s="6176"/>
      <c r="C26" s="6177"/>
      <c r="D26" s="6177"/>
      <c r="E26" s="6178"/>
      <c r="F26" s="2781"/>
      <c r="G26" s="2787"/>
      <c r="H26" s="2787"/>
      <c r="I26" s="2787"/>
      <c r="J26" s="2787"/>
      <c r="K26" s="2788"/>
      <c r="L26" s="4760"/>
      <c r="M26" s="4761"/>
      <c r="N26" s="4761"/>
      <c r="O26" s="4761"/>
      <c r="P26" s="4761"/>
      <c r="Q26" s="4761"/>
      <c r="R26" s="4761"/>
      <c r="S26" s="4761"/>
      <c r="T26" s="4761"/>
      <c r="U26" s="4761"/>
      <c r="V26" s="4761"/>
      <c r="W26" s="4762"/>
      <c r="X26" s="4760"/>
      <c r="Y26" s="4761"/>
      <c r="Z26" s="4761"/>
      <c r="AA26" s="4761"/>
      <c r="AB26" s="4761"/>
      <c r="AC26" s="4761"/>
      <c r="AD26" s="4761"/>
      <c r="AE26" s="4761"/>
      <c r="AF26" s="4761"/>
      <c r="AG26" s="4761"/>
      <c r="AH26" s="4761"/>
      <c r="AI26" s="4761"/>
      <c r="AJ26" s="4761"/>
      <c r="AK26" s="4762"/>
      <c r="AL26" s="207"/>
    </row>
    <row r="27" spans="1:43" s="167" customFormat="1" ht="14.1" customHeight="1">
      <c r="A27" s="208"/>
      <c r="B27" s="6179"/>
      <c r="C27" s="6180"/>
      <c r="D27" s="6180"/>
      <c r="E27" s="6181"/>
      <c r="F27" s="3262"/>
      <c r="G27" s="3053"/>
      <c r="H27" s="3053"/>
      <c r="I27" s="3053"/>
      <c r="J27" s="3053"/>
      <c r="K27" s="3263"/>
      <c r="L27" s="4763"/>
      <c r="M27" s="4674"/>
      <c r="N27" s="4674"/>
      <c r="O27" s="4674"/>
      <c r="P27" s="4674"/>
      <c r="Q27" s="4674"/>
      <c r="R27" s="4674"/>
      <c r="S27" s="4674"/>
      <c r="T27" s="4674"/>
      <c r="U27" s="4674"/>
      <c r="V27" s="4674"/>
      <c r="W27" s="4764"/>
      <c r="X27" s="4763"/>
      <c r="Y27" s="4674"/>
      <c r="Z27" s="4674"/>
      <c r="AA27" s="4674"/>
      <c r="AB27" s="4674"/>
      <c r="AC27" s="4674"/>
      <c r="AD27" s="4674"/>
      <c r="AE27" s="4674"/>
      <c r="AF27" s="4674"/>
      <c r="AG27" s="4674"/>
      <c r="AH27" s="4674"/>
      <c r="AI27" s="4674"/>
      <c r="AJ27" s="4674"/>
      <c r="AK27" s="4764"/>
      <c r="AL27" s="207"/>
    </row>
    <row r="28" spans="1:43" s="167" customFormat="1" ht="14.1" customHeight="1">
      <c r="A28" s="208"/>
      <c r="B28" s="6176"/>
      <c r="C28" s="6177"/>
      <c r="D28" s="6177"/>
      <c r="E28" s="6178"/>
      <c r="F28" s="2781"/>
      <c r="G28" s="2787"/>
      <c r="H28" s="2787"/>
      <c r="I28" s="2787"/>
      <c r="J28" s="2787"/>
      <c r="K28" s="2788"/>
      <c r="L28" s="4760"/>
      <c r="M28" s="4761"/>
      <c r="N28" s="4761"/>
      <c r="O28" s="4761"/>
      <c r="P28" s="4761"/>
      <c r="Q28" s="4761"/>
      <c r="R28" s="4761"/>
      <c r="S28" s="4761"/>
      <c r="T28" s="4761"/>
      <c r="U28" s="4761"/>
      <c r="V28" s="4761"/>
      <c r="W28" s="4762"/>
      <c r="X28" s="4760"/>
      <c r="Y28" s="4761"/>
      <c r="Z28" s="4761"/>
      <c r="AA28" s="4761"/>
      <c r="AB28" s="4761"/>
      <c r="AC28" s="4761"/>
      <c r="AD28" s="4761"/>
      <c r="AE28" s="4761"/>
      <c r="AF28" s="4761"/>
      <c r="AG28" s="4761"/>
      <c r="AH28" s="4761"/>
      <c r="AI28" s="4761"/>
      <c r="AJ28" s="4761"/>
      <c r="AK28" s="4762"/>
      <c r="AL28" s="207"/>
    </row>
    <row r="29" spans="1:43" s="167" customFormat="1" ht="14.1" customHeight="1">
      <c r="A29" s="208"/>
      <c r="B29" s="6179"/>
      <c r="C29" s="6180"/>
      <c r="D29" s="6180"/>
      <c r="E29" s="6181"/>
      <c r="F29" s="3262"/>
      <c r="G29" s="3053"/>
      <c r="H29" s="3053"/>
      <c r="I29" s="3053"/>
      <c r="J29" s="3053"/>
      <c r="K29" s="3263"/>
      <c r="L29" s="4763"/>
      <c r="M29" s="4674"/>
      <c r="N29" s="4674"/>
      <c r="O29" s="4674"/>
      <c r="P29" s="4674"/>
      <c r="Q29" s="4674"/>
      <c r="R29" s="4674"/>
      <c r="S29" s="4674"/>
      <c r="T29" s="4674"/>
      <c r="U29" s="4674"/>
      <c r="V29" s="4674"/>
      <c r="W29" s="4764"/>
      <c r="X29" s="4763"/>
      <c r="Y29" s="4674"/>
      <c r="Z29" s="4674"/>
      <c r="AA29" s="4674"/>
      <c r="AB29" s="4674"/>
      <c r="AC29" s="4674"/>
      <c r="AD29" s="4674"/>
      <c r="AE29" s="4674"/>
      <c r="AF29" s="4674"/>
      <c r="AG29" s="4674"/>
      <c r="AH29" s="4674"/>
      <c r="AI29" s="4674"/>
      <c r="AJ29" s="4674"/>
      <c r="AK29" s="4764"/>
      <c r="AL29" s="207"/>
    </row>
    <row r="30" spans="1:43" s="167" customFormat="1" ht="14.1" customHeight="1">
      <c r="A30" s="208"/>
      <c r="B30" s="6176"/>
      <c r="C30" s="6177"/>
      <c r="D30" s="6177"/>
      <c r="E30" s="6178"/>
      <c r="F30" s="2781"/>
      <c r="G30" s="2787"/>
      <c r="H30" s="2787"/>
      <c r="I30" s="2787"/>
      <c r="J30" s="2787"/>
      <c r="K30" s="2788"/>
      <c r="L30" s="4760"/>
      <c r="M30" s="4761"/>
      <c r="N30" s="4761"/>
      <c r="O30" s="4761"/>
      <c r="P30" s="4761"/>
      <c r="Q30" s="4761"/>
      <c r="R30" s="4761"/>
      <c r="S30" s="4761"/>
      <c r="T30" s="4761"/>
      <c r="U30" s="4761"/>
      <c r="V30" s="4761"/>
      <c r="W30" s="4762"/>
      <c r="X30" s="4760"/>
      <c r="Y30" s="4761"/>
      <c r="Z30" s="4761"/>
      <c r="AA30" s="4761"/>
      <c r="AB30" s="4761"/>
      <c r="AC30" s="4761"/>
      <c r="AD30" s="4761"/>
      <c r="AE30" s="4761"/>
      <c r="AF30" s="4761"/>
      <c r="AG30" s="4761"/>
      <c r="AH30" s="4761"/>
      <c r="AI30" s="4761"/>
      <c r="AJ30" s="4761"/>
      <c r="AK30" s="4762"/>
      <c r="AL30" s="207"/>
    </row>
    <row r="31" spans="1:43" s="167" customFormat="1" ht="14.1" customHeight="1">
      <c r="A31" s="208"/>
      <c r="B31" s="6179"/>
      <c r="C31" s="6180"/>
      <c r="D31" s="6180"/>
      <c r="E31" s="6181"/>
      <c r="F31" s="3262"/>
      <c r="G31" s="3053"/>
      <c r="H31" s="3053"/>
      <c r="I31" s="3053"/>
      <c r="J31" s="3053"/>
      <c r="K31" s="3263"/>
      <c r="L31" s="4763"/>
      <c r="M31" s="4674"/>
      <c r="N31" s="4674"/>
      <c r="O31" s="4674"/>
      <c r="P31" s="4674"/>
      <c r="Q31" s="4674"/>
      <c r="R31" s="4674"/>
      <c r="S31" s="4674"/>
      <c r="T31" s="4674"/>
      <c r="U31" s="4674"/>
      <c r="V31" s="4674"/>
      <c r="W31" s="4764"/>
      <c r="X31" s="4763"/>
      <c r="Y31" s="4674"/>
      <c r="Z31" s="4674"/>
      <c r="AA31" s="4674"/>
      <c r="AB31" s="4674"/>
      <c r="AC31" s="4674"/>
      <c r="AD31" s="4674"/>
      <c r="AE31" s="4674"/>
      <c r="AF31" s="4674"/>
      <c r="AG31" s="4674"/>
      <c r="AH31" s="4674"/>
      <c r="AI31" s="4674"/>
      <c r="AJ31" s="4674"/>
      <c r="AK31" s="4764"/>
      <c r="AL31" s="207"/>
    </row>
    <row r="32" spans="1:43" s="167" customFormat="1" ht="14.1" customHeight="1">
      <c r="A32" s="208"/>
      <c r="B32" s="6176"/>
      <c r="C32" s="6177"/>
      <c r="D32" s="6177"/>
      <c r="E32" s="6178"/>
      <c r="F32" s="2781"/>
      <c r="G32" s="2787"/>
      <c r="H32" s="2787"/>
      <c r="I32" s="2787"/>
      <c r="J32" s="2787"/>
      <c r="K32" s="2788"/>
      <c r="L32" s="4760"/>
      <c r="M32" s="4761"/>
      <c r="N32" s="4761"/>
      <c r="O32" s="4761"/>
      <c r="P32" s="4761"/>
      <c r="Q32" s="4761"/>
      <c r="R32" s="4761"/>
      <c r="S32" s="4761"/>
      <c r="T32" s="4761"/>
      <c r="U32" s="4761"/>
      <c r="V32" s="4761"/>
      <c r="W32" s="4762"/>
      <c r="X32" s="4760"/>
      <c r="Y32" s="4761"/>
      <c r="Z32" s="4761"/>
      <c r="AA32" s="4761"/>
      <c r="AB32" s="4761"/>
      <c r="AC32" s="4761"/>
      <c r="AD32" s="4761"/>
      <c r="AE32" s="4761"/>
      <c r="AF32" s="4761"/>
      <c r="AG32" s="4761"/>
      <c r="AH32" s="4761"/>
      <c r="AI32" s="4761"/>
      <c r="AJ32" s="4761"/>
      <c r="AK32" s="4762"/>
      <c r="AL32" s="207"/>
      <c r="AQ32" s="699"/>
    </row>
    <row r="33" spans="1:43" s="167" customFormat="1" ht="14.1" customHeight="1">
      <c r="A33" s="208"/>
      <c r="B33" s="6182"/>
      <c r="C33" s="6183"/>
      <c r="D33" s="6183"/>
      <c r="E33" s="6184"/>
      <c r="F33" s="2789"/>
      <c r="G33" s="2790"/>
      <c r="H33" s="2790"/>
      <c r="I33" s="2790"/>
      <c r="J33" s="2790"/>
      <c r="K33" s="2791"/>
      <c r="L33" s="4765"/>
      <c r="M33" s="4766"/>
      <c r="N33" s="4766"/>
      <c r="O33" s="4766"/>
      <c r="P33" s="4766"/>
      <c r="Q33" s="4766"/>
      <c r="R33" s="4766"/>
      <c r="S33" s="4766"/>
      <c r="T33" s="4766"/>
      <c r="U33" s="4766"/>
      <c r="V33" s="4766"/>
      <c r="W33" s="4767"/>
      <c r="X33" s="4765"/>
      <c r="Y33" s="4766"/>
      <c r="Z33" s="4766"/>
      <c r="AA33" s="4766"/>
      <c r="AB33" s="4766"/>
      <c r="AC33" s="4766"/>
      <c r="AD33" s="4766"/>
      <c r="AE33" s="4766"/>
      <c r="AF33" s="4766"/>
      <c r="AG33" s="4766"/>
      <c r="AH33" s="4766"/>
      <c r="AI33" s="4766"/>
      <c r="AJ33" s="4766"/>
      <c r="AK33" s="4767"/>
      <c r="AL33" s="207"/>
    </row>
    <row r="34" spans="1:43" s="167" customFormat="1" ht="14.1" customHeight="1">
      <c r="A34" s="208"/>
      <c r="B34" s="1846" t="s">
        <v>465</v>
      </c>
      <c r="C34" s="1903"/>
      <c r="D34" s="1903"/>
      <c r="E34" s="1897"/>
      <c r="F34" s="1905"/>
      <c r="G34" s="1905"/>
      <c r="H34" s="1905"/>
      <c r="I34" s="1903"/>
      <c r="J34" s="1905"/>
      <c r="K34" s="1905"/>
      <c r="L34" s="1905"/>
      <c r="M34" s="1905"/>
      <c r="N34" s="1905"/>
      <c r="O34" s="1903"/>
      <c r="P34" s="49"/>
      <c r="Q34" s="49"/>
      <c r="R34" s="49"/>
      <c r="S34" s="49"/>
      <c r="T34" s="49"/>
      <c r="U34" s="1903"/>
      <c r="V34" s="1903"/>
      <c r="W34" s="1903"/>
      <c r="X34" s="1903"/>
      <c r="Y34" s="1901"/>
      <c r="Z34" s="1903"/>
      <c r="AA34" s="1897"/>
      <c r="AB34" s="1897"/>
      <c r="AC34" s="1897"/>
      <c r="AD34" s="1903"/>
      <c r="AE34" s="1903"/>
      <c r="AF34" s="1903"/>
      <c r="AG34" s="1903"/>
      <c r="AH34" s="1903"/>
      <c r="AI34" s="1903"/>
      <c r="AJ34" s="1903"/>
      <c r="AK34" s="1903"/>
      <c r="AL34" s="207"/>
      <c r="AM34" s="249"/>
    </row>
    <row r="35" spans="1:43" s="167" customFormat="1" ht="14.1" customHeight="1">
      <c r="A35" s="208"/>
      <c r="B35" s="1897" t="s">
        <v>742</v>
      </c>
      <c r="C35" s="1903"/>
      <c r="D35" s="1903"/>
      <c r="E35" s="1897"/>
      <c r="F35" s="1883"/>
      <c r="G35" s="1883"/>
      <c r="H35" s="1883"/>
      <c r="I35" s="1897"/>
      <c r="J35" s="1883"/>
      <c r="K35" s="1883"/>
      <c r="L35" s="1883"/>
      <c r="M35" s="1883"/>
      <c r="N35" s="1883"/>
      <c r="O35" s="1883"/>
      <c r="P35" s="1903"/>
      <c r="Q35" s="1897"/>
      <c r="R35" s="1905"/>
      <c r="S35" s="1905"/>
      <c r="T35" s="5"/>
      <c r="U35" s="1906"/>
      <c r="V35" s="1906"/>
      <c r="W35" s="1897"/>
      <c r="X35" s="1897"/>
      <c r="Y35" s="1901"/>
      <c r="Z35" s="1903"/>
      <c r="AA35" s="1903"/>
      <c r="AB35" s="1903"/>
      <c r="AC35" s="1903"/>
      <c r="AD35" s="1903"/>
      <c r="AE35" s="1903"/>
      <c r="AF35" s="1903"/>
      <c r="AG35" s="1903"/>
      <c r="AH35" s="1903"/>
      <c r="AI35" s="1903"/>
      <c r="AJ35" s="1903"/>
      <c r="AK35" s="1903"/>
      <c r="AL35" s="369"/>
      <c r="AM35" s="249"/>
    </row>
    <row r="36" spans="1:43" s="167" customFormat="1" ht="14.1" customHeight="1">
      <c r="A36" s="208"/>
      <c r="B36" s="1897"/>
      <c r="C36" s="1903"/>
      <c r="D36" s="1903"/>
      <c r="E36" s="1897"/>
      <c r="F36" s="1883"/>
      <c r="G36" s="1883"/>
      <c r="H36" s="1883"/>
      <c r="I36" s="1897"/>
      <c r="J36" s="1883"/>
      <c r="K36" s="1883"/>
      <c r="L36" s="1883"/>
      <c r="M36" s="1883"/>
      <c r="N36" s="1883"/>
      <c r="O36" s="1883"/>
      <c r="P36" s="1903"/>
      <c r="Q36" s="1897"/>
      <c r="R36" s="1905"/>
      <c r="S36" s="1905"/>
      <c r="T36" s="5"/>
      <c r="U36" s="1906"/>
      <c r="V36" s="1906"/>
      <c r="W36" s="1897"/>
      <c r="X36" s="1897"/>
      <c r="Y36" s="1901"/>
      <c r="Z36" s="1903"/>
      <c r="AA36" s="1903"/>
      <c r="AB36" s="1903"/>
      <c r="AC36" s="1903"/>
      <c r="AD36" s="1903"/>
      <c r="AE36" s="1903"/>
      <c r="AF36" s="1903"/>
      <c r="AG36" s="1903"/>
      <c r="AH36" s="1903"/>
      <c r="AI36" s="1903"/>
      <c r="AJ36" s="1903"/>
      <c r="AK36" s="1903"/>
      <c r="AL36" s="369"/>
      <c r="AM36" s="249"/>
    </row>
    <row r="37" spans="1:43" s="167" customFormat="1" ht="14.1" customHeight="1">
      <c r="A37" s="208"/>
      <c r="B37" s="1897" t="s">
        <v>1837</v>
      </c>
      <c r="C37" s="1903"/>
      <c r="D37" s="1903"/>
      <c r="E37" s="1897"/>
      <c r="F37" s="1883"/>
      <c r="G37" s="1883"/>
      <c r="H37" s="1883"/>
      <c r="I37" s="1897"/>
      <c r="J37" s="1883"/>
      <c r="K37" s="1883"/>
      <c r="L37" s="1883"/>
      <c r="M37" s="1883"/>
      <c r="N37" s="1883"/>
      <c r="O37" s="1883"/>
      <c r="P37" s="1903"/>
      <c r="Q37" s="1897"/>
      <c r="R37" s="1905"/>
      <c r="S37" s="1905"/>
      <c r="T37" s="5"/>
      <c r="U37" s="1906"/>
      <c r="V37" s="1906"/>
      <c r="W37" s="1897"/>
      <c r="X37" s="1897"/>
      <c r="Y37" s="1901"/>
      <c r="Z37" s="1903"/>
      <c r="AA37" s="1903"/>
      <c r="AB37" s="1903"/>
      <c r="AC37" s="1903"/>
      <c r="AD37" s="1903"/>
      <c r="AE37" s="1903"/>
      <c r="AF37" s="1903"/>
      <c r="AG37" s="1903"/>
      <c r="AH37" s="1903"/>
      <c r="AI37" s="1903"/>
      <c r="AJ37" s="1903"/>
      <c r="AK37" s="1903"/>
      <c r="AL37" s="369"/>
      <c r="AM37" s="249"/>
    </row>
    <row r="38" spans="1:43" s="167" customFormat="1" ht="14.1" customHeight="1">
      <c r="A38" s="208"/>
      <c r="B38" s="1897"/>
      <c r="C38" s="1903" t="s">
        <v>1374</v>
      </c>
      <c r="D38" s="1903"/>
      <c r="E38" s="1897"/>
      <c r="F38" s="1883"/>
      <c r="G38" s="1883"/>
      <c r="H38" s="1883"/>
      <c r="I38" s="1897"/>
      <c r="J38" s="1883"/>
      <c r="K38" s="1883"/>
      <c r="L38" s="1883"/>
      <c r="M38" s="1883"/>
      <c r="N38" s="1883"/>
      <c r="O38" s="1883"/>
      <c r="P38" s="1903"/>
      <c r="Q38" s="1897"/>
      <c r="R38" s="1905"/>
      <c r="S38" s="1905"/>
      <c r="T38" s="5"/>
      <c r="U38" s="1906"/>
      <c r="V38" s="1906"/>
      <c r="W38" s="1897"/>
      <c r="X38" s="1897"/>
      <c r="Y38" s="1901"/>
      <c r="Z38" s="228" t="s">
        <v>12</v>
      </c>
      <c r="AA38" s="2975" t="s">
        <v>1883</v>
      </c>
      <c r="AB38" s="2975"/>
      <c r="AC38" s="2975"/>
      <c r="AD38" s="2975"/>
      <c r="AE38" s="2975"/>
      <c r="AF38" s="2975"/>
      <c r="AG38" s="2975"/>
      <c r="AH38" s="2975"/>
      <c r="AI38" s="2975"/>
      <c r="AJ38" s="2975"/>
      <c r="AK38" s="2975"/>
      <c r="AL38" s="3121"/>
      <c r="AM38" s="249"/>
    </row>
    <row r="39" spans="1:43" s="167" customFormat="1" ht="14.1" customHeight="1">
      <c r="A39" s="208"/>
      <c r="B39" s="1903"/>
      <c r="C39" s="1897" t="s">
        <v>743</v>
      </c>
      <c r="D39" s="1903"/>
      <c r="E39" s="1897"/>
      <c r="F39" s="1883"/>
      <c r="G39" s="1883"/>
      <c r="H39" s="1883"/>
      <c r="I39" s="1897"/>
      <c r="J39" s="1883"/>
      <c r="K39" s="1883"/>
      <c r="L39" s="1883"/>
      <c r="M39" s="1883"/>
      <c r="N39" s="1883"/>
      <c r="O39" s="1883"/>
      <c r="P39" s="1903"/>
      <c r="Q39" s="1897"/>
      <c r="R39" s="1905"/>
      <c r="S39" s="1905"/>
      <c r="T39" s="5"/>
      <c r="U39" s="1906"/>
      <c r="V39" s="1906"/>
      <c r="W39" s="1897"/>
      <c r="X39" s="1897"/>
      <c r="Y39" s="1901"/>
      <c r="Z39" s="228"/>
      <c r="AA39" s="2975"/>
      <c r="AB39" s="2975"/>
      <c r="AC39" s="2975"/>
      <c r="AD39" s="2975"/>
      <c r="AE39" s="2975"/>
      <c r="AF39" s="2975"/>
      <c r="AG39" s="2975"/>
      <c r="AH39" s="2975"/>
      <c r="AI39" s="2975"/>
      <c r="AJ39" s="2975"/>
      <c r="AK39" s="2975"/>
      <c r="AL39" s="3121"/>
      <c r="AM39" s="249"/>
    </row>
    <row r="40" spans="1:43" s="167" customFormat="1" ht="14.1" customHeight="1">
      <c r="A40" s="208"/>
      <c r="B40" s="1897"/>
      <c r="C40" s="1903"/>
      <c r="D40" s="4674"/>
      <c r="E40" s="4674"/>
      <c r="F40" s="4674"/>
      <c r="G40" s="4674"/>
      <c r="H40" s="4674"/>
      <c r="I40" s="4674"/>
      <c r="J40" s="4674"/>
      <c r="K40" s="4674"/>
      <c r="L40" s="4674"/>
      <c r="M40" s="4674"/>
      <c r="N40" s="4674"/>
      <c r="O40" s="4674"/>
      <c r="P40" s="4674"/>
      <c r="Q40" s="4674"/>
      <c r="R40" s="4674"/>
      <c r="S40" s="4674"/>
      <c r="T40" s="4674"/>
      <c r="U40" s="4674"/>
      <c r="V40" s="4674"/>
      <c r="W40" s="4674"/>
      <c r="X40" s="4674"/>
      <c r="Y40" s="1901"/>
      <c r="Z40" s="175"/>
      <c r="AA40" s="2975"/>
      <c r="AB40" s="2975"/>
      <c r="AC40" s="2975"/>
      <c r="AD40" s="2975"/>
      <c r="AE40" s="2975"/>
      <c r="AF40" s="2975"/>
      <c r="AG40" s="2975"/>
      <c r="AH40" s="2975"/>
      <c r="AI40" s="2975"/>
      <c r="AJ40" s="2975"/>
      <c r="AK40" s="2975"/>
      <c r="AL40" s="3121"/>
      <c r="AM40" s="249"/>
    </row>
    <row r="41" spans="1:43" s="167" customFormat="1" ht="14.1" customHeight="1">
      <c r="A41" s="208"/>
      <c r="B41" s="1897"/>
      <c r="C41" s="1903"/>
      <c r="D41" s="4674"/>
      <c r="E41" s="4674"/>
      <c r="F41" s="4674"/>
      <c r="G41" s="4674"/>
      <c r="H41" s="4674"/>
      <c r="I41" s="4674"/>
      <c r="J41" s="4674"/>
      <c r="K41" s="4674"/>
      <c r="L41" s="4674"/>
      <c r="M41" s="4674"/>
      <c r="N41" s="4674"/>
      <c r="O41" s="4674"/>
      <c r="P41" s="4674"/>
      <c r="Q41" s="4674"/>
      <c r="R41" s="4674"/>
      <c r="S41" s="4674"/>
      <c r="T41" s="4674"/>
      <c r="U41" s="4674"/>
      <c r="V41" s="4674"/>
      <c r="W41" s="4674"/>
      <c r="X41" s="4674"/>
      <c r="Y41" s="1901"/>
      <c r="Z41" s="175"/>
      <c r="AA41" s="2975"/>
      <c r="AB41" s="2975"/>
      <c r="AC41" s="2975"/>
      <c r="AD41" s="2975"/>
      <c r="AE41" s="2975"/>
      <c r="AF41" s="2975"/>
      <c r="AG41" s="2975"/>
      <c r="AH41" s="2975"/>
      <c r="AI41" s="2975"/>
      <c r="AJ41" s="2975"/>
      <c r="AK41" s="2975"/>
      <c r="AL41" s="3121"/>
      <c r="AM41" s="249"/>
    </row>
    <row r="42" spans="1:43" s="167" customFormat="1" ht="14.1" customHeight="1">
      <c r="A42" s="208"/>
      <c r="B42" s="1897"/>
      <c r="C42" s="1897"/>
      <c r="D42" s="1897"/>
      <c r="E42" s="1897"/>
      <c r="F42" s="5954"/>
      <c r="G42" s="5954"/>
      <c r="H42" s="5954"/>
      <c r="I42" s="1897"/>
      <c r="J42" s="5954"/>
      <c r="K42" s="5954"/>
      <c r="L42" s="5954"/>
      <c r="M42" s="5954"/>
      <c r="N42" s="5954"/>
      <c r="O42" s="1897"/>
      <c r="P42" s="1905"/>
      <c r="Q42" s="1903"/>
      <c r="R42" s="49"/>
      <c r="S42" s="49"/>
      <c r="T42" s="49"/>
      <c r="U42" s="49"/>
      <c r="V42" s="49"/>
      <c r="W42" s="49"/>
      <c r="X42" s="49"/>
      <c r="Y42" s="1901"/>
      <c r="Z42" s="173"/>
      <c r="AA42" s="2975"/>
      <c r="AB42" s="2975"/>
      <c r="AC42" s="2975"/>
      <c r="AD42" s="2975"/>
      <c r="AE42" s="2975"/>
      <c r="AF42" s="2975"/>
      <c r="AG42" s="2975"/>
      <c r="AH42" s="2975"/>
      <c r="AI42" s="2975"/>
      <c r="AJ42" s="2975"/>
      <c r="AK42" s="2975"/>
      <c r="AL42" s="3121"/>
      <c r="AM42" s="249"/>
    </row>
    <row r="43" spans="1:43" s="167" customFormat="1" ht="14.1" customHeight="1">
      <c r="A43" s="208"/>
      <c r="B43" s="1897" t="s">
        <v>2209</v>
      </c>
      <c r="C43" s="1897"/>
      <c r="D43" s="1897"/>
      <c r="E43" s="1897"/>
      <c r="F43" s="1883"/>
      <c r="G43" s="1883"/>
      <c r="H43" s="1883"/>
      <c r="I43" s="1883"/>
      <c r="J43" s="49"/>
      <c r="K43" s="49"/>
      <c r="L43" s="49"/>
      <c r="M43" s="49"/>
      <c r="N43" s="1897"/>
      <c r="O43" s="49"/>
      <c r="P43" s="49"/>
      <c r="Q43" s="1897"/>
      <c r="R43" s="1897"/>
      <c r="S43" s="1897"/>
      <c r="T43" s="1903"/>
      <c r="U43" s="1897"/>
      <c r="V43" s="1897"/>
      <c r="W43" s="1897"/>
      <c r="X43" s="1897"/>
      <c r="Y43" s="1901"/>
      <c r="Z43" s="228"/>
      <c r="AA43" s="2975"/>
      <c r="AB43" s="2975"/>
      <c r="AC43" s="2975"/>
      <c r="AD43" s="2975"/>
      <c r="AE43" s="2975"/>
      <c r="AF43" s="2975"/>
      <c r="AG43" s="2975"/>
      <c r="AH43" s="2975"/>
      <c r="AI43" s="2975"/>
      <c r="AJ43" s="2975"/>
      <c r="AK43" s="2975"/>
      <c r="AL43" s="3121"/>
      <c r="AQ43" s="56"/>
    </row>
    <row r="44" spans="1:43" s="167" customFormat="1" ht="14.1" customHeight="1">
      <c r="A44" s="208"/>
      <c r="B44" s="1897"/>
      <c r="C44" s="1897" t="s">
        <v>1168</v>
      </c>
      <c r="D44" s="1897"/>
      <c r="E44" s="1897"/>
      <c r="F44" s="1883"/>
      <c r="G44" s="1883"/>
      <c r="H44" s="1883"/>
      <c r="I44" s="1883"/>
      <c r="J44" s="49"/>
      <c r="K44" s="49"/>
      <c r="L44" s="49"/>
      <c r="M44" s="49"/>
      <c r="N44" s="1897"/>
      <c r="O44" s="49"/>
      <c r="P44" s="49"/>
      <c r="Q44" s="1897"/>
      <c r="R44" s="1897"/>
      <c r="S44" s="1897"/>
      <c r="T44" s="1903"/>
      <c r="U44" s="1897"/>
      <c r="V44" s="1897"/>
      <c r="W44" s="1897"/>
      <c r="X44" s="1897"/>
      <c r="Y44" s="1901"/>
      <c r="Z44" s="173"/>
      <c r="AA44" s="2975"/>
      <c r="AB44" s="2975"/>
      <c r="AC44" s="2975"/>
      <c r="AD44" s="2975"/>
      <c r="AE44" s="2975"/>
      <c r="AF44" s="2975"/>
      <c r="AG44" s="2975"/>
      <c r="AH44" s="2975"/>
      <c r="AI44" s="2975"/>
      <c r="AJ44" s="2975"/>
      <c r="AK44" s="2975"/>
      <c r="AL44" s="3121"/>
    </row>
    <row r="45" spans="1:43" s="167" customFormat="1" ht="14.1" customHeight="1">
      <c r="A45" s="208"/>
      <c r="B45" s="1897"/>
      <c r="C45" s="1903"/>
      <c r="D45" s="4674"/>
      <c r="E45" s="4674"/>
      <c r="F45" s="4674"/>
      <c r="G45" s="4674"/>
      <c r="H45" s="4674"/>
      <c r="I45" s="4674"/>
      <c r="J45" s="4674"/>
      <c r="K45" s="4674"/>
      <c r="L45" s="4674"/>
      <c r="M45" s="4674"/>
      <c r="N45" s="4674"/>
      <c r="O45" s="4674"/>
      <c r="P45" s="4674"/>
      <c r="Q45" s="4674"/>
      <c r="R45" s="4674"/>
      <c r="S45" s="4674"/>
      <c r="T45" s="4674"/>
      <c r="U45" s="4674"/>
      <c r="V45" s="4674"/>
      <c r="W45" s="4674"/>
      <c r="X45" s="4674"/>
      <c r="Y45" s="1901"/>
      <c r="Z45" s="173"/>
      <c r="AA45" s="2975"/>
      <c r="AB45" s="2975"/>
      <c r="AC45" s="2975"/>
      <c r="AD45" s="2975"/>
      <c r="AE45" s="2975"/>
      <c r="AF45" s="2975"/>
      <c r="AG45" s="2975"/>
      <c r="AH45" s="2975"/>
      <c r="AI45" s="2975"/>
      <c r="AJ45" s="2975"/>
      <c r="AK45" s="2975"/>
      <c r="AL45" s="3121"/>
    </row>
    <row r="46" spans="1:43" s="167" customFormat="1" ht="14.1" customHeight="1">
      <c r="A46" s="208"/>
      <c r="B46" s="1897"/>
      <c r="C46" s="1903"/>
      <c r="D46" s="4674"/>
      <c r="E46" s="4674"/>
      <c r="F46" s="4674"/>
      <c r="G46" s="4674"/>
      <c r="H46" s="4674"/>
      <c r="I46" s="4674"/>
      <c r="J46" s="4674"/>
      <c r="K46" s="4674"/>
      <c r="L46" s="4674"/>
      <c r="M46" s="4674"/>
      <c r="N46" s="4674"/>
      <c r="O46" s="4674"/>
      <c r="P46" s="4674"/>
      <c r="Q46" s="4674"/>
      <c r="R46" s="4674"/>
      <c r="S46" s="4674"/>
      <c r="T46" s="4674"/>
      <c r="U46" s="4674"/>
      <c r="V46" s="4674"/>
      <c r="W46" s="4674"/>
      <c r="X46" s="4674"/>
      <c r="Y46" s="1901"/>
      <c r="Z46" s="173"/>
      <c r="AA46" s="1897"/>
      <c r="AB46" s="1897"/>
      <c r="AC46" s="1897"/>
      <c r="AD46" s="1897"/>
      <c r="AE46" s="1897"/>
      <c r="AF46" s="1897"/>
      <c r="AG46" s="1897"/>
      <c r="AH46" s="1897"/>
      <c r="AI46" s="1897"/>
      <c r="AJ46" s="1897"/>
      <c r="AK46" s="1897"/>
      <c r="AL46" s="207"/>
    </row>
    <row r="47" spans="1:43" s="167" customFormat="1" ht="14.1" customHeight="1">
      <c r="A47" s="208"/>
      <c r="B47" s="1897"/>
      <c r="C47" s="1897" t="s">
        <v>2085</v>
      </c>
      <c r="D47" s="1897"/>
      <c r="E47" s="1897"/>
      <c r="F47" s="1883"/>
      <c r="G47" s="1883"/>
      <c r="H47" s="1883"/>
      <c r="I47" s="1883"/>
      <c r="J47" s="49"/>
      <c r="K47" s="49"/>
      <c r="L47" s="49"/>
      <c r="M47" s="49"/>
      <c r="N47" s="1897"/>
      <c r="O47" s="49"/>
      <c r="P47" s="49"/>
      <c r="Q47" s="1897"/>
      <c r="R47" s="1897"/>
      <c r="S47" s="1897"/>
      <c r="T47" s="1903"/>
      <c r="U47" s="1897"/>
      <c r="V47" s="1897"/>
      <c r="W47" s="1897"/>
      <c r="X47" s="1897"/>
      <c r="Y47" s="1901"/>
      <c r="Z47" s="1880" t="s">
        <v>1998</v>
      </c>
      <c r="AA47" s="2975" t="s">
        <v>2013</v>
      </c>
      <c r="AB47" s="2975"/>
      <c r="AC47" s="2975"/>
      <c r="AD47" s="2975"/>
      <c r="AE47" s="2975"/>
      <c r="AF47" s="2975"/>
      <c r="AG47" s="2975"/>
      <c r="AH47" s="2975"/>
      <c r="AI47" s="2975"/>
      <c r="AJ47" s="2975"/>
      <c r="AK47" s="2975"/>
      <c r="AL47" s="3121"/>
    </row>
    <row r="48" spans="1:43" s="167" customFormat="1" ht="14.1" customHeight="1">
      <c r="A48" s="208"/>
      <c r="B48" s="1897"/>
      <c r="C48" s="1897"/>
      <c r="D48" s="1897"/>
      <c r="E48" s="1897"/>
      <c r="F48" s="1883"/>
      <c r="G48" s="1883"/>
      <c r="H48" s="1883"/>
      <c r="I48" s="1883"/>
      <c r="J48" s="49"/>
      <c r="K48" s="49"/>
      <c r="L48" s="49"/>
      <c r="M48" s="49"/>
      <c r="N48" s="1897"/>
      <c r="O48" s="49"/>
      <c r="P48" s="49"/>
      <c r="Q48" s="1897"/>
      <c r="R48" s="1897"/>
      <c r="S48" s="1897"/>
      <c r="T48" s="1903"/>
      <c r="U48" s="1897"/>
      <c r="V48" s="1897"/>
      <c r="W48" s="1897"/>
      <c r="X48" s="1897"/>
      <c r="Y48" s="1901"/>
      <c r="Z48" s="173"/>
      <c r="AA48" s="2975"/>
      <c r="AB48" s="2975"/>
      <c r="AC48" s="2975"/>
      <c r="AD48" s="2975"/>
      <c r="AE48" s="2975"/>
      <c r="AF48" s="2975"/>
      <c r="AG48" s="2975"/>
      <c r="AH48" s="2975"/>
      <c r="AI48" s="2975"/>
      <c r="AJ48" s="2975"/>
      <c r="AK48" s="2975"/>
      <c r="AL48" s="3121"/>
      <c r="AQ48" s="56"/>
    </row>
    <row r="49" spans="1:52" s="167" customFormat="1" ht="14.1" customHeight="1">
      <c r="A49" s="208"/>
      <c r="B49" s="1897"/>
      <c r="C49" s="1897"/>
      <c r="D49" s="1897"/>
      <c r="E49" s="1897"/>
      <c r="F49" s="1883"/>
      <c r="G49" s="1883"/>
      <c r="H49" s="1883"/>
      <c r="I49" s="1883"/>
      <c r="J49" s="49"/>
      <c r="K49" s="49"/>
      <c r="L49" s="49"/>
      <c r="M49" s="49"/>
      <c r="N49" s="1897"/>
      <c r="O49" s="49"/>
      <c r="P49" s="49"/>
      <c r="Q49" s="1897"/>
      <c r="R49" s="1897"/>
      <c r="S49" s="1897"/>
      <c r="T49" s="1903"/>
      <c r="U49" s="1897"/>
      <c r="V49" s="1897"/>
      <c r="W49" s="1897"/>
      <c r="X49" s="1897"/>
      <c r="Y49" s="1901"/>
      <c r="Z49" s="173"/>
      <c r="AA49" s="2975"/>
      <c r="AB49" s="2975"/>
      <c r="AC49" s="2975"/>
      <c r="AD49" s="2975"/>
      <c r="AE49" s="2975"/>
      <c r="AF49" s="2975"/>
      <c r="AG49" s="2975"/>
      <c r="AH49" s="2975"/>
      <c r="AI49" s="2975"/>
      <c r="AJ49" s="2975"/>
      <c r="AK49" s="2975"/>
      <c r="AL49" s="3121"/>
    </row>
    <row r="50" spans="1:52" s="167" customFormat="1" ht="14.1" customHeight="1">
      <c r="A50" s="208"/>
      <c r="B50" s="1883" t="s">
        <v>2210</v>
      </c>
      <c r="C50" s="1897"/>
      <c r="D50" s="1883"/>
      <c r="E50" s="1897"/>
      <c r="F50" s="1897"/>
      <c r="G50" s="1897"/>
      <c r="H50" s="1897"/>
      <c r="I50" s="1897"/>
      <c r="J50" s="1897"/>
      <c r="K50" s="1897"/>
      <c r="L50" s="1897"/>
      <c r="M50" s="1897"/>
      <c r="N50" s="1897"/>
      <c r="O50" s="1897"/>
      <c r="P50" s="1897"/>
      <c r="Q50" s="1897"/>
      <c r="R50" s="1897"/>
      <c r="S50" s="49"/>
      <c r="T50" s="49"/>
      <c r="U50" s="5"/>
      <c r="V50" s="49"/>
      <c r="W50" s="49"/>
      <c r="X50" s="1897"/>
      <c r="Y50" s="263"/>
      <c r="Z50" s="228"/>
      <c r="AA50" s="1895"/>
      <c r="AB50" s="1895"/>
      <c r="AC50" s="1895"/>
      <c r="AD50" s="1895"/>
      <c r="AE50" s="1895"/>
      <c r="AF50" s="1895"/>
      <c r="AG50" s="1895"/>
      <c r="AH50" s="1895"/>
      <c r="AI50" s="1895"/>
      <c r="AJ50" s="1895"/>
      <c r="AK50" s="1895"/>
      <c r="AL50" s="1896"/>
      <c r="AN50" s="1290"/>
      <c r="AO50" s="1264"/>
      <c r="AP50" s="1264"/>
      <c r="AQ50" s="1264"/>
      <c r="AR50" s="1264"/>
      <c r="AS50" s="1264"/>
      <c r="AT50" s="1264"/>
      <c r="AU50" s="1264"/>
      <c r="AV50" s="1264"/>
      <c r="AW50" s="1264"/>
      <c r="AX50" s="1264"/>
      <c r="AY50" s="1264"/>
      <c r="AZ50" s="1264"/>
    </row>
    <row r="51" spans="1:52" s="167" customFormat="1" ht="14.1" customHeight="1">
      <c r="A51" s="208"/>
      <c r="B51" s="1883" t="s">
        <v>2262</v>
      </c>
      <c r="C51" s="191"/>
      <c r="D51" s="1903"/>
      <c r="E51" s="1903"/>
      <c r="F51" s="1903"/>
      <c r="G51" s="1903"/>
      <c r="H51" s="1903"/>
      <c r="I51" s="1903"/>
      <c r="J51" s="1903"/>
      <c r="K51" s="1903"/>
      <c r="L51" s="1903"/>
      <c r="M51" s="1903"/>
      <c r="N51" s="1903"/>
      <c r="O51" s="1903"/>
      <c r="P51" s="1903"/>
      <c r="Q51" s="1903"/>
      <c r="R51" s="1903"/>
      <c r="S51" s="1903"/>
      <c r="T51" s="1903"/>
      <c r="U51" s="1903"/>
      <c r="V51" s="1903"/>
      <c r="W51" s="1903"/>
      <c r="X51" s="1897"/>
      <c r="Y51" s="265"/>
      <c r="Z51" s="173"/>
      <c r="AA51" s="1897"/>
      <c r="AB51" s="1897"/>
      <c r="AC51" s="1897"/>
      <c r="AD51" s="1897"/>
      <c r="AE51" s="1897"/>
      <c r="AF51" s="1897"/>
      <c r="AG51" s="1897"/>
      <c r="AH51" s="1897"/>
      <c r="AI51" s="1897"/>
      <c r="AJ51" s="1897"/>
      <c r="AK51" s="1897"/>
      <c r="AL51" s="207"/>
      <c r="AW51" s="1290"/>
    </row>
    <row r="52" spans="1:52" s="167" customFormat="1" ht="14.1" customHeight="1">
      <c r="A52" s="208"/>
      <c r="B52" s="1897"/>
      <c r="C52" s="1897" t="s">
        <v>2243</v>
      </c>
      <c r="D52" s="191"/>
      <c r="E52" s="1897"/>
      <c r="F52" s="1897"/>
      <c r="G52" s="1897"/>
      <c r="H52" s="1897"/>
      <c r="I52" s="1897"/>
      <c r="J52" s="1897"/>
      <c r="K52" s="1897"/>
      <c r="L52" s="1897"/>
      <c r="M52" s="1897"/>
      <c r="N52" s="1897"/>
      <c r="O52" s="1897"/>
      <c r="P52" s="1897"/>
      <c r="Q52" s="1905"/>
      <c r="R52" s="1905"/>
      <c r="S52" s="5"/>
      <c r="T52" s="1906"/>
      <c r="U52" s="1906"/>
      <c r="V52" s="1897"/>
      <c r="W52" s="1897"/>
      <c r="X52" s="51"/>
      <c r="Y52" s="265"/>
      <c r="Z52" s="173"/>
      <c r="AA52" s="1897"/>
      <c r="AB52" s="1897"/>
      <c r="AC52" s="1897"/>
      <c r="AD52" s="1897"/>
      <c r="AE52" s="1897"/>
      <c r="AF52" s="1897"/>
      <c r="AG52" s="1897"/>
      <c r="AH52" s="1897"/>
      <c r="AI52" s="1897"/>
      <c r="AJ52" s="1897"/>
      <c r="AK52" s="1897"/>
      <c r="AL52" s="207"/>
      <c r="AW52" s="1290"/>
    </row>
    <row r="53" spans="1:52" s="167" customFormat="1" ht="14.1" customHeight="1">
      <c r="A53" s="208"/>
      <c r="B53" s="1883"/>
      <c r="C53" s="1883"/>
      <c r="D53" s="1897"/>
      <c r="E53" s="1897"/>
      <c r="F53" s="1897"/>
      <c r="G53" s="49"/>
      <c r="H53" s="49"/>
      <c r="I53" s="49"/>
      <c r="J53" s="49"/>
      <c r="K53" s="49"/>
      <c r="L53" s="49"/>
      <c r="M53" s="49"/>
      <c r="N53" s="49"/>
      <c r="O53" s="49"/>
      <c r="P53" s="49"/>
      <c r="Q53" s="49"/>
      <c r="R53" s="1897"/>
      <c r="S53" s="1903"/>
      <c r="T53" s="1903"/>
      <c r="U53" s="166"/>
      <c r="V53" s="1903"/>
      <c r="W53" s="1903"/>
      <c r="X53" s="1903"/>
      <c r="Y53" s="265"/>
      <c r="Z53" s="173"/>
      <c r="AA53" s="1897"/>
      <c r="AB53" s="1897"/>
      <c r="AC53" s="1897"/>
      <c r="AD53" s="1897"/>
      <c r="AE53" s="1897"/>
      <c r="AF53" s="1897"/>
      <c r="AG53" s="1897"/>
      <c r="AH53" s="1897"/>
      <c r="AI53" s="1897"/>
      <c r="AJ53" s="1897"/>
      <c r="AK53" s="1897"/>
      <c r="AL53" s="207"/>
      <c r="AW53" s="1290"/>
    </row>
    <row r="54" spans="1:52" s="167" customFormat="1" ht="14.1" customHeight="1">
      <c r="A54" s="208"/>
      <c r="B54" s="1903" t="s">
        <v>2086</v>
      </c>
      <c r="C54" s="1903"/>
      <c r="D54" s="1883"/>
      <c r="E54" s="1903"/>
      <c r="F54" s="1897"/>
      <c r="G54" s="1897"/>
      <c r="H54" s="1897"/>
      <c r="I54" s="1897"/>
      <c r="J54" s="1903"/>
      <c r="K54" s="1903"/>
      <c r="L54" s="1903"/>
      <c r="M54" s="1897"/>
      <c r="N54" s="1897"/>
      <c r="O54" s="1883"/>
      <c r="P54" s="166"/>
      <c r="Q54" s="1883"/>
      <c r="R54" s="1897"/>
      <c r="S54" s="1883"/>
      <c r="T54" s="1883"/>
      <c r="U54" s="1897"/>
      <c r="V54" s="1903"/>
      <c r="W54" s="1903"/>
      <c r="X54" s="1903"/>
      <c r="Y54" s="265"/>
      <c r="Z54" s="173" t="s">
        <v>1884</v>
      </c>
      <c r="AA54" s="1897"/>
      <c r="AB54" s="1897"/>
      <c r="AC54" s="1897"/>
      <c r="AD54" s="1897"/>
      <c r="AE54" s="1897"/>
      <c r="AF54" s="1897"/>
      <c r="AG54" s="1897"/>
      <c r="AH54" s="1897"/>
      <c r="AI54" s="1897"/>
      <c r="AJ54" s="1897"/>
      <c r="AK54" s="1897"/>
      <c r="AL54" s="207"/>
    </row>
    <row r="55" spans="1:52" s="167" customFormat="1" ht="14.1" customHeight="1">
      <c r="A55" s="208"/>
      <c r="B55" s="1897"/>
      <c r="C55" s="1883" t="s">
        <v>2087</v>
      </c>
      <c r="D55" s="1897"/>
      <c r="E55" s="1903"/>
      <c r="F55" s="1897"/>
      <c r="G55" s="1897"/>
      <c r="H55" s="1883"/>
      <c r="I55" s="1897"/>
      <c r="J55" s="1903"/>
      <c r="K55" s="1903"/>
      <c r="L55" s="1903"/>
      <c r="M55" s="1897"/>
      <c r="N55" s="49"/>
      <c r="O55" s="49"/>
      <c r="P55" s="49"/>
      <c r="Q55" s="1897"/>
      <c r="R55" s="1897"/>
      <c r="S55" s="1905"/>
      <c r="T55" s="1905"/>
      <c r="U55" s="1897"/>
      <c r="V55" s="1903"/>
      <c r="W55" s="1903"/>
      <c r="X55" s="1903"/>
      <c r="Y55" s="265"/>
      <c r="Z55" s="1899" t="s">
        <v>1885</v>
      </c>
      <c r="AA55" s="1899"/>
      <c r="AB55" s="1895"/>
      <c r="AC55" s="1895"/>
      <c r="AD55" s="1895"/>
      <c r="AE55" s="1895"/>
      <c r="AF55" s="1895"/>
      <c r="AG55" s="1895"/>
      <c r="AH55" s="1895"/>
      <c r="AI55" s="1895"/>
      <c r="AJ55" s="1895"/>
      <c r="AK55" s="1895"/>
      <c r="AL55" s="320"/>
    </row>
    <row r="56" spans="1:52" s="167" customFormat="1" ht="14.1" customHeight="1">
      <c r="A56" s="208"/>
      <c r="B56" s="1903"/>
      <c r="C56" s="1903" t="s">
        <v>632</v>
      </c>
      <c r="D56" s="1903"/>
      <c r="E56" s="1903"/>
      <c r="F56" s="1903"/>
      <c r="G56" s="1903"/>
      <c r="H56" s="1903"/>
      <c r="I56" s="1903"/>
      <c r="J56" s="1903"/>
      <c r="K56" s="1903"/>
      <c r="L56" s="1903"/>
      <c r="M56" s="1903"/>
      <c r="N56" s="1903"/>
      <c r="O56" s="1903"/>
      <c r="P56" s="1903"/>
      <c r="Q56" s="1903"/>
      <c r="R56" s="1903"/>
      <c r="S56" s="1903"/>
      <c r="T56" s="1903"/>
      <c r="U56" s="1903"/>
      <c r="V56" s="1903"/>
      <c r="W56" s="1903"/>
      <c r="X56" s="1903"/>
      <c r="Y56" s="265"/>
      <c r="Z56" s="216"/>
      <c r="AA56" s="1895"/>
      <c r="AB56" s="1895"/>
      <c r="AC56" s="1895"/>
      <c r="AD56" s="1895"/>
      <c r="AE56" s="1895"/>
      <c r="AF56" s="1895"/>
      <c r="AG56" s="1895"/>
      <c r="AH56" s="1895"/>
      <c r="AI56" s="1895"/>
      <c r="AJ56" s="1895"/>
      <c r="AK56" s="1895"/>
      <c r="AL56" s="320"/>
    </row>
    <row r="57" spans="1:52" s="167" customFormat="1" ht="14.1" customHeight="1">
      <c r="A57" s="208"/>
      <c r="B57" s="1903"/>
      <c r="C57" s="1883" t="s">
        <v>744</v>
      </c>
      <c r="D57" s="1903"/>
      <c r="E57" s="1903"/>
      <c r="F57" s="1903"/>
      <c r="G57" s="1903"/>
      <c r="H57" s="1903"/>
      <c r="I57" s="1903"/>
      <c r="J57" s="1903"/>
      <c r="K57" s="1903"/>
      <c r="L57" s="1903"/>
      <c r="M57" s="1903"/>
      <c r="N57" s="1903"/>
      <c r="O57" s="1903"/>
      <c r="P57" s="1903"/>
      <c r="Q57" s="1903"/>
      <c r="R57" s="1903"/>
      <c r="S57" s="1903"/>
      <c r="T57" s="1903"/>
      <c r="U57" s="1903"/>
      <c r="V57" s="1903"/>
      <c r="W57" s="1903"/>
      <c r="X57" s="1903"/>
      <c r="Y57" s="265"/>
      <c r="Z57" s="1805"/>
      <c r="AA57" s="359"/>
      <c r="AB57" s="359"/>
      <c r="AC57" s="359"/>
      <c r="AD57" s="359"/>
      <c r="AE57" s="359"/>
      <c r="AF57" s="359"/>
      <c r="AG57" s="359"/>
      <c r="AH57" s="1895"/>
      <c r="AI57" s="1895"/>
      <c r="AJ57" s="1895"/>
      <c r="AK57" s="1895"/>
      <c r="AL57" s="320"/>
    </row>
    <row r="58" spans="1:52" s="167" customFormat="1" ht="14.1" customHeight="1">
      <c r="A58" s="208"/>
      <c r="B58" s="1903"/>
      <c r="C58" s="1883"/>
      <c r="D58" s="1903"/>
      <c r="E58" s="1903"/>
      <c r="F58" s="1903"/>
      <c r="G58" s="1903"/>
      <c r="H58" s="1903"/>
      <c r="I58" s="1903"/>
      <c r="J58" s="1903"/>
      <c r="K58" s="1903"/>
      <c r="L58" s="1903"/>
      <c r="M58" s="1903"/>
      <c r="N58" s="1903"/>
      <c r="O58" s="1903"/>
      <c r="P58" s="1903"/>
      <c r="Q58" s="1903"/>
      <c r="R58" s="1903"/>
      <c r="S58" s="1903"/>
      <c r="T58" s="1903"/>
      <c r="U58" s="1903"/>
      <c r="V58" s="1903"/>
      <c r="W58" s="1903"/>
      <c r="X58" s="1903"/>
      <c r="Y58" s="265"/>
      <c r="Z58" s="1805"/>
      <c r="AA58" s="359"/>
      <c r="AB58" s="359"/>
      <c r="AC58" s="359"/>
      <c r="AD58" s="359"/>
      <c r="AE58" s="359"/>
      <c r="AF58" s="359"/>
      <c r="AG58" s="359"/>
      <c r="AH58" s="1895"/>
      <c r="AI58" s="1895"/>
      <c r="AJ58" s="1895"/>
      <c r="AK58" s="1895"/>
      <c r="AL58" s="320"/>
    </row>
    <row r="59" spans="1:52" s="167" customFormat="1" ht="14.1" customHeight="1">
      <c r="A59" s="208"/>
      <c r="B59" s="1903"/>
      <c r="C59" s="1903"/>
      <c r="D59" s="1903"/>
      <c r="E59" s="1903"/>
      <c r="F59" s="1903"/>
      <c r="G59" s="1903"/>
      <c r="H59" s="1903"/>
      <c r="I59" s="1903"/>
      <c r="J59" s="1903"/>
      <c r="K59" s="1903"/>
      <c r="L59" s="1903"/>
      <c r="M59" s="1903"/>
      <c r="N59" s="1903"/>
      <c r="O59" s="1903"/>
      <c r="P59" s="1903"/>
      <c r="Q59" s="1903"/>
      <c r="R59" s="1903"/>
      <c r="S59" s="1903"/>
      <c r="T59" s="1903"/>
      <c r="U59" s="1903"/>
      <c r="V59" s="1903"/>
      <c r="W59" s="1903"/>
      <c r="X59" s="1903"/>
      <c r="Y59" s="265"/>
      <c r="Z59" s="1805"/>
      <c r="AA59" s="359"/>
      <c r="AB59" s="359"/>
      <c r="AC59" s="359"/>
      <c r="AD59" s="359"/>
      <c r="AE59" s="359"/>
      <c r="AF59" s="359"/>
      <c r="AG59" s="359"/>
      <c r="AH59" s="1895"/>
      <c r="AI59" s="1895"/>
      <c r="AJ59" s="1895"/>
      <c r="AK59" s="1895"/>
      <c r="AL59" s="320"/>
    </row>
    <row r="60" spans="1:52" s="167" customFormat="1" ht="14.1" customHeight="1">
      <c r="A60" s="208"/>
      <c r="B60" s="1883" t="s">
        <v>2259</v>
      </c>
      <c r="C60" s="1883"/>
      <c r="D60" s="1897"/>
      <c r="E60" s="1897"/>
      <c r="F60" s="1897"/>
      <c r="G60" s="166"/>
      <c r="H60" s="1905"/>
      <c r="I60" s="1905"/>
      <c r="J60" s="49"/>
      <c r="K60" s="54"/>
      <c r="L60" s="166"/>
      <c r="M60" s="1897"/>
      <c r="N60" s="1897"/>
      <c r="O60" s="1897"/>
      <c r="P60" s="1897"/>
      <c r="Q60" s="1897"/>
      <c r="R60" s="1897"/>
      <c r="S60" s="1897"/>
      <c r="T60" s="1897"/>
      <c r="U60" s="1897"/>
      <c r="V60" s="1897"/>
      <c r="W60" s="1897"/>
      <c r="X60" s="327"/>
      <c r="Y60" s="265"/>
      <c r="Z60" s="1805"/>
      <c r="AA60" s="359"/>
      <c r="AB60" s="359"/>
      <c r="AC60" s="359"/>
      <c r="AD60" s="359"/>
      <c r="AE60" s="359"/>
      <c r="AF60" s="359"/>
      <c r="AG60" s="359"/>
      <c r="AH60" s="1895"/>
      <c r="AI60" s="1895"/>
      <c r="AJ60" s="1895"/>
      <c r="AK60" s="1895"/>
      <c r="AL60" s="320"/>
    </row>
    <row r="61" spans="1:52" s="167" customFormat="1" ht="14.1" customHeight="1">
      <c r="A61" s="1847"/>
      <c r="B61" s="1897"/>
      <c r="C61" s="1903" t="s">
        <v>2258</v>
      </c>
      <c r="D61" s="1883"/>
      <c r="E61" s="1897"/>
      <c r="F61" s="1897"/>
      <c r="G61" s="166"/>
      <c r="H61" s="1905"/>
      <c r="I61" s="1905"/>
      <c r="J61" s="49"/>
      <c r="K61" s="54"/>
      <c r="L61" s="166"/>
      <c r="M61" s="1897"/>
      <c r="N61" s="1897"/>
      <c r="O61" s="1897"/>
      <c r="P61" s="1897"/>
      <c r="Q61" s="1905"/>
      <c r="R61" s="1905"/>
      <c r="S61" s="5"/>
      <c r="T61" s="1906"/>
      <c r="U61" s="1906"/>
      <c r="V61" s="1897"/>
      <c r="W61" s="1897"/>
      <c r="X61" s="51"/>
      <c r="Y61" s="265"/>
      <c r="Z61" s="175"/>
      <c r="AA61" s="1903"/>
      <c r="AB61" s="1903"/>
      <c r="AC61" s="1903"/>
      <c r="AD61" s="1903"/>
      <c r="AE61" s="1903"/>
      <c r="AF61" s="1903"/>
      <c r="AG61" s="1903"/>
      <c r="AH61" s="1903"/>
      <c r="AI61" s="1903"/>
      <c r="AJ61" s="1903"/>
      <c r="AK61" s="1903"/>
      <c r="AL61" s="369"/>
    </row>
    <row r="62" spans="1:52" s="167" customFormat="1" ht="12.75" thickBot="1">
      <c r="A62" s="1848"/>
      <c r="B62" s="230"/>
      <c r="C62" s="231"/>
      <c r="D62" s="77"/>
      <c r="E62" s="89"/>
      <c r="F62" s="89"/>
      <c r="G62" s="89"/>
      <c r="H62" s="89"/>
      <c r="I62" s="89"/>
      <c r="J62" s="89"/>
      <c r="K62" s="89"/>
      <c r="L62" s="89"/>
      <c r="M62" s="89"/>
      <c r="N62" s="89"/>
      <c r="O62" s="77"/>
      <c r="P62" s="77"/>
      <c r="Q62" s="77"/>
      <c r="R62" s="1849"/>
      <c r="S62" s="77"/>
      <c r="T62" s="77"/>
      <c r="U62" s="1850"/>
      <c r="V62" s="77"/>
      <c r="W62" s="77"/>
      <c r="X62" s="77"/>
      <c r="Y62" s="77"/>
      <c r="Z62" s="1851"/>
      <c r="AA62" s="77"/>
      <c r="AB62" s="77"/>
      <c r="AC62" s="77"/>
      <c r="AD62" s="77"/>
      <c r="AE62" s="77"/>
      <c r="AF62" s="77"/>
      <c r="AG62" s="77"/>
      <c r="AH62" s="77"/>
      <c r="AI62" s="77"/>
      <c r="AJ62" s="77"/>
      <c r="AK62" s="77"/>
      <c r="AL62" s="1852"/>
    </row>
    <row r="63" spans="1:52" s="167" customFormat="1"/>
    <row r="64" spans="1:52" s="167" customFormat="1"/>
    <row r="65" s="167" customFormat="1"/>
    <row r="66" s="167" customFormat="1"/>
    <row r="67" s="167" customFormat="1"/>
    <row r="68" s="167" customFormat="1"/>
    <row r="69" s="167" customFormat="1"/>
    <row r="70" s="167" customFormat="1"/>
    <row r="71" s="167" customFormat="1"/>
    <row r="72" s="167" customFormat="1"/>
    <row r="73" s="167" customFormat="1"/>
    <row r="74" s="167" customFormat="1"/>
    <row r="75" s="167" customFormat="1"/>
    <row r="76" s="167" customFormat="1"/>
    <row r="77" s="167" customFormat="1"/>
    <row r="78" s="167" customFormat="1"/>
  </sheetData>
  <mergeCells count="38">
    <mergeCell ref="J42:N42"/>
    <mergeCell ref="B32:E33"/>
    <mergeCell ref="F32:K33"/>
    <mergeCell ref="L32:W33"/>
    <mergeCell ref="X32:AK33"/>
    <mergeCell ref="AA38:AL45"/>
    <mergeCell ref="W10:X10"/>
    <mergeCell ref="D45:X46"/>
    <mergeCell ref="X26:AK27"/>
    <mergeCell ref="B28:E29"/>
    <mergeCell ref="F28:K29"/>
    <mergeCell ref="L28:W29"/>
    <mergeCell ref="X28:AK29"/>
    <mergeCell ref="B26:E27"/>
    <mergeCell ref="F26:K27"/>
    <mergeCell ref="L26:W27"/>
    <mergeCell ref="B30:E31"/>
    <mergeCell ref="F30:K31"/>
    <mergeCell ref="L30:W31"/>
    <mergeCell ref="X30:AK31"/>
    <mergeCell ref="D40:X41"/>
    <mergeCell ref="F42:H42"/>
    <mergeCell ref="AA47:AL49"/>
    <mergeCell ref="A1:AL1"/>
    <mergeCell ref="B24:E25"/>
    <mergeCell ref="F24:K25"/>
    <mergeCell ref="L24:W25"/>
    <mergeCell ref="X24:AK25"/>
    <mergeCell ref="J10:K10"/>
    <mergeCell ref="Q10:R10"/>
    <mergeCell ref="S10:T10"/>
    <mergeCell ref="A3:Y3"/>
    <mergeCell ref="Z3:AL3"/>
    <mergeCell ref="V7:W7"/>
    <mergeCell ref="I8:U8"/>
    <mergeCell ref="AA22:AL23"/>
    <mergeCell ref="AA19:AL21"/>
    <mergeCell ref="U10:V10"/>
  </mergeCells>
  <phoneticPr fontId="3"/>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0881" r:id="rId4" name="Check Box 1">
              <controlPr defaultSize="0" autoFill="0" autoLine="0" autoPict="0">
                <anchor moveWithCells="1">
                  <from>
                    <xdr:col>7</xdr:col>
                    <xdr:colOff>38100</xdr:colOff>
                    <xdr:row>9</xdr:row>
                    <xdr:rowOff>19050</xdr:rowOff>
                  </from>
                  <to>
                    <xdr:col>9</xdr:col>
                    <xdr:colOff>38100</xdr:colOff>
                    <xdr:row>10</xdr:row>
                    <xdr:rowOff>19050</xdr:rowOff>
                  </to>
                </anchor>
              </controlPr>
            </control>
          </mc:Choice>
        </mc:AlternateContent>
        <mc:AlternateContent xmlns:mc="http://schemas.openxmlformats.org/markup-compatibility/2006">
          <mc:Choice Requires="x14">
            <control shapeId="250882" r:id="rId5" name="Check Box 2">
              <controlPr defaultSize="0" autoFill="0" autoLine="0" autoPict="0">
                <anchor moveWithCells="1">
                  <from>
                    <xdr:col>9</xdr:col>
                    <xdr:colOff>114300</xdr:colOff>
                    <xdr:row>9</xdr:row>
                    <xdr:rowOff>19050</xdr:rowOff>
                  </from>
                  <to>
                    <xdr:col>11</xdr:col>
                    <xdr:colOff>114300</xdr:colOff>
                    <xdr:row>10</xdr:row>
                    <xdr:rowOff>19050</xdr:rowOff>
                  </to>
                </anchor>
              </controlPr>
            </control>
          </mc:Choice>
        </mc:AlternateContent>
        <mc:AlternateContent xmlns:mc="http://schemas.openxmlformats.org/markup-compatibility/2006">
          <mc:Choice Requires="x14">
            <control shapeId="250883" r:id="rId6" name="Check Box 3">
              <controlPr defaultSize="0" autoFill="0" autoLine="0" autoPict="0">
                <anchor moveWithCells="1">
                  <from>
                    <xdr:col>12</xdr:col>
                    <xdr:colOff>28575</xdr:colOff>
                    <xdr:row>9</xdr:row>
                    <xdr:rowOff>19050</xdr:rowOff>
                  </from>
                  <to>
                    <xdr:col>13</xdr:col>
                    <xdr:colOff>152400</xdr:colOff>
                    <xdr:row>10</xdr:row>
                    <xdr:rowOff>19050</xdr:rowOff>
                  </to>
                </anchor>
              </controlPr>
            </control>
          </mc:Choice>
        </mc:AlternateContent>
        <mc:AlternateContent xmlns:mc="http://schemas.openxmlformats.org/markup-compatibility/2006">
          <mc:Choice Requires="x14">
            <control shapeId="250884" r:id="rId7" name="Check Box 4">
              <controlPr defaultSize="0" autoFill="0" autoLine="0" autoPict="0">
                <anchor moveWithCells="1">
                  <from>
                    <xdr:col>17</xdr:col>
                    <xdr:colOff>161925</xdr:colOff>
                    <xdr:row>9</xdr:row>
                    <xdr:rowOff>0</xdr:rowOff>
                  </from>
                  <to>
                    <xdr:col>20</xdr:col>
                    <xdr:colOff>123825</xdr:colOff>
                    <xdr:row>10</xdr:row>
                    <xdr:rowOff>0</xdr:rowOff>
                  </to>
                </anchor>
              </controlPr>
            </control>
          </mc:Choice>
        </mc:AlternateContent>
        <mc:AlternateContent xmlns:mc="http://schemas.openxmlformats.org/markup-compatibility/2006">
          <mc:Choice Requires="x14">
            <control shapeId="250885" r:id="rId8" name="Check Box 5">
              <controlPr defaultSize="0" autoFill="0" autoLine="0" autoPict="0">
                <anchor moveWithCells="1">
                  <from>
                    <xdr:col>17</xdr:col>
                    <xdr:colOff>0</xdr:colOff>
                    <xdr:row>5</xdr:row>
                    <xdr:rowOff>0</xdr:rowOff>
                  </from>
                  <to>
                    <xdr:col>20</xdr:col>
                    <xdr:colOff>123825</xdr:colOff>
                    <xdr:row>6</xdr:row>
                    <xdr:rowOff>0</xdr:rowOff>
                  </to>
                </anchor>
              </controlPr>
            </control>
          </mc:Choice>
        </mc:AlternateContent>
        <mc:AlternateContent xmlns:mc="http://schemas.openxmlformats.org/markup-compatibility/2006">
          <mc:Choice Requires="x14">
            <control shapeId="250886" r:id="rId9" name="Check Box 6">
              <controlPr defaultSize="0" autoFill="0" autoLine="0" autoPict="0">
                <anchor moveWithCells="1">
                  <from>
                    <xdr:col>21</xdr:col>
                    <xdr:colOff>47625</xdr:colOff>
                    <xdr:row>5</xdr:row>
                    <xdr:rowOff>0</xdr:rowOff>
                  </from>
                  <to>
                    <xdr:col>25</xdr:col>
                    <xdr:colOff>0</xdr:colOff>
                    <xdr:row>6</xdr:row>
                    <xdr:rowOff>0</xdr:rowOff>
                  </to>
                </anchor>
              </controlPr>
            </control>
          </mc:Choice>
        </mc:AlternateContent>
        <mc:AlternateContent xmlns:mc="http://schemas.openxmlformats.org/markup-compatibility/2006">
          <mc:Choice Requires="x14">
            <control shapeId="250887" r:id="rId10" name="Check Box 7">
              <controlPr defaultSize="0" autoFill="0" autoLine="0" autoPict="0">
                <anchor moveWithCells="1">
                  <from>
                    <xdr:col>17</xdr:col>
                    <xdr:colOff>0</xdr:colOff>
                    <xdr:row>11</xdr:row>
                    <xdr:rowOff>0</xdr:rowOff>
                  </from>
                  <to>
                    <xdr:col>20</xdr:col>
                    <xdr:colOff>123825</xdr:colOff>
                    <xdr:row>12</xdr:row>
                    <xdr:rowOff>0</xdr:rowOff>
                  </to>
                </anchor>
              </controlPr>
            </control>
          </mc:Choice>
        </mc:AlternateContent>
        <mc:AlternateContent xmlns:mc="http://schemas.openxmlformats.org/markup-compatibility/2006">
          <mc:Choice Requires="x14">
            <control shapeId="250888" r:id="rId11" name="Check Box 8">
              <controlPr defaultSize="0" autoFill="0" autoLine="0" autoPict="0">
                <anchor moveWithCells="1">
                  <from>
                    <xdr:col>21</xdr:col>
                    <xdr:colOff>47625</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250889" r:id="rId12" name="Check Box 9">
              <controlPr defaultSize="0" autoFill="0" autoLine="0" autoPict="0">
                <anchor moveWithCells="1">
                  <from>
                    <xdr:col>17</xdr:col>
                    <xdr:colOff>0</xdr:colOff>
                    <xdr:row>14</xdr:row>
                    <xdr:rowOff>0</xdr:rowOff>
                  </from>
                  <to>
                    <xdr:col>20</xdr:col>
                    <xdr:colOff>123825</xdr:colOff>
                    <xdr:row>15</xdr:row>
                    <xdr:rowOff>0</xdr:rowOff>
                  </to>
                </anchor>
              </controlPr>
            </control>
          </mc:Choice>
        </mc:AlternateContent>
        <mc:AlternateContent xmlns:mc="http://schemas.openxmlformats.org/markup-compatibility/2006">
          <mc:Choice Requires="x14">
            <control shapeId="250890" r:id="rId13" name="Check Box 10">
              <controlPr defaultSize="0" autoFill="0" autoLine="0" autoPict="0">
                <anchor moveWithCells="1">
                  <from>
                    <xdr:col>21</xdr:col>
                    <xdr:colOff>47625</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250891" r:id="rId14" name="Check Box 11">
              <controlPr defaultSize="0" autoFill="0" autoLine="0" autoPict="0">
                <anchor moveWithCells="1">
                  <from>
                    <xdr:col>17</xdr:col>
                    <xdr:colOff>0</xdr:colOff>
                    <xdr:row>34</xdr:row>
                    <xdr:rowOff>0</xdr:rowOff>
                  </from>
                  <to>
                    <xdr:col>20</xdr:col>
                    <xdr:colOff>123825</xdr:colOff>
                    <xdr:row>35</xdr:row>
                    <xdr:rowOff>0</xdr:rowOff>
                  </to>
                </anchor>
              </controlPr>
            </control>
          </mc:Choice>
        </mc:AlternateContent>
        <mc:AlternateContent xmlns:mc="http://schemas.openxmlformats.org/markup-compatibility/2006">
          <mc:Choice Requires="x14">
            <control shapeId="250892" r:id="rId15" name="Check Box 12">
              <controlPr defaultSize="0" autoFill="0" autoLine="0" autoPict="0">
                <anchor moveWithCells="1">
                  <from>
                    <xdr:col>21</xdr:col>
                    <xdr:colOff>47625</xdr:colOff>
                    <xdr:row>34</xdr:row>
                    <xdr:rowOff>0</xdr:rowOff>
                  </from>
                  <to>
                    <xdr:col>25</xdr:col>
                    <xdr:colOff>0</xdr:colOff>
                    <xdr:row>35</xdr:row>
                    <xdr:rowOff>0</xdr:rowOff>
                  </to>
                </anchor>
              </controlPr>
            </control>
          </mc:Choice>
        </mc:AlternateContent>
        <mc:AlternateContent xmlns:mc="http://schemas.openxmlformats.org/markup-compatibility/2006">
          <mc:Choice Requires="x14">
            <control shapeId="250893" r:id="rId16" name="Check Box 13">
              <controlPr defaultSize="0" autoFill="0" autoLine="0" autoPict="0">
                <anchor moveWithCells="1">
                  <from>
                    <xdr:col>17</xdr:col>
                    <xdr:colOff>0</xdr:colOff>
                    <xdr:row>37</xdr:row>
                    <xdr:rowOff>0</xdr:rowOff>
                  </from>
                  <to>
                    <xdr:col>20</xdr:col>
                    <xdr:colOff>123825</xdr:colOff>
                    <xdr:row>38</xdr:row>
                    <xdr:rowOff>0</xdr:rowOff>
                  </to>
                </anchor>
              </controlPr>
            </control>
          </mc:Choice>
        </mc:AlternateContent>
        <mc:AlternateContent xmlns:mc="http://schemas.openxmlformats.org/markup-compatibility/2006">
          <mc:Choice Requires="x14">
            <control shapeId="250894" r:id="rId17" name="Check Box 14">
              <controlPr defaultSize="0" autoFill="0" autoLine="0" autoPict="0">
                <anchor moveWithCells="1">
                  <from>
                    <xdr:col>21</xdr:col>
                    <xdr:colOff>47625</xdr:colOff>
                    <xdr:row>37</xdr:row>
                    <xdr:rowOff>0</xdr:rowOff>
                  </from>
                  <to>
                    <xdr:col>25</xdr:col>
                    <xdr:colOff>0</xdr:colOff>
                    <xdr:row>38</xdr:row>
                    <xdr:rowOff>0</xdr:rowOff>
                  </to>
                </anchor>
              </controlPr>
            </control>
          </mc:Choice>
        </mc:AlternateContent>
        <mc:AlternateContent xmlns:mc="http://schemas.openxmlformats.org/markup-compatibility/2006">
          <mc:Choice Requires="x14">
            <control shapeId="250895" r:id="rId18" name="Check Box 15">
              <controlPr defaultSize="0" autoFill="0" autoLine="0" autoPict="0">
                <anchor moveWithCells="1">
                  <from>
                    <xdr:col>17</xdr:col>
                    <xdr:colOff>0</xdr:colOff>
                    <xdr:row>42</xdr:row>
                    <xdr:rowOff>0</xdr:rowOff>
                  </from>
                  <to>
                    <xdr:col>20</xdr:col>
                    <xdr:colOff>123825</xdr:colOff>
                    <xdr:row>43</xdr:row>
                    <xdr:rowOff>0</xdr:rowOff>
                  </to>
                </anchor>
              </controlPr>
            </control>
          </mc:Choice>
        </mc:AlternateContent>
        <mc:AlternateContent xmlns:mc="http://schemas.openxmlformats.org/markup-compatibility/2006">
          <mc:Choice Requires="x14">
            <control shapeId="250896" r:id="rId19" name="Check Box 16">
              <controlPr defaultSize="0" autoFill="0" autoLine="0" autoPict="0">
                <anchor moveWithCells="1">
                  <from>
                    <xdr:col>21</xdr:col>
                    <xdr:colOff>47625</xdr:colOff>
                    <xdr:row>42</xdr:row>
                    <xdr:rowOff>0</xdr:rowOff>
                  </from>
                  <to>
                    <xdr:col>25</xdr:col>
                    <xdr:colOff>0</xdr:colOff>
                    <xdr:row>43</xdr:row>
                    <xdr:rowOff>0</xdr:rowOff>
                  </to>
                </anchor>
              </controlPr>
            </control>
          </mc:Choice>
        </mc:AlternateContent>
        <mc:AlternateContent xmlns:mc="http://schemas.openxmlformats.org/markup-compatibility/2006">
          <mc:Choice Requires="x14">
            <control shapeId="250899" r:id="rId20" name="Check Box 19">
              <controlPr defaultSize="0" autoFill="0" autoLine="0" autoPict="0">
                <anchor moveWithCells="1">
                  <from>
                    <xdr:col>17</xdr:col>
                    <xdr:colOff>0</xdr:colOff>
                    <xdr:row>47</xdr:row>
                    <xdr:rowOff>47625</xdr:rowOff>
                  </from>
                  <to>
                    <xdr:col>20</xdr:col>
                    <xdr:colOff>123825</xdr:colOff>
                    <xdr:row>48</xdr:row>
                    <xdr:rowOff>47625</xdr:rowOff>
                  </to>
                </anchor>
              </controlPr>
            </control>
          </mc:Choice>
        </mc:AlternateContent>
        <mc:AlternateContent xmlns:mc="http://schemas.openxmlformats.org/markup-compatibility/2006">
          <mc:Choice Requires="x14">
            <control shapeId="250900" r:id="rId21" name="Check Box 20">
              <controlPr defaultSize="0" autoFill="0" autoLine="0" autoPict="0">
                <anchor moveWithCells="1">
                  <from>
                    <xdr:col>21</xdr:col>
                    <xdr:colOff>47625</xdr:colOff>
                    <xdr:row>47</xdr:row>
                    <xdr:rowOff>47625</xdr:rowOff>
                  </from>
                  <to>
                    <xdr:col>25</xdr:col>
                    <xdr:colOff>0</xdr:colOff>
                    <xdr:row>48</xdr:row>
                    <xdr:rowOff>47625</xdr:rowOff>
                  </to>
                </anchor>
              </controlPr>
            </control>
          </mc:Choice>
        </mc:AlternateContent>
        <mc:AlternateContent xmlns:mc="http://schemas.openxmlformats.org/markup-compatibility/2006">
          <mc:Choice Requires="x14">
            <control shapeId="250901" r:id="rId22" name="Check Box 21">
              <controlPr defaultSize="0" autoFill="0" autoLine="0" autoPict="0">
                <anchor moveWithCells="1">
                  <from>
                    <xdr:col>17</xdr:col>
                    <xdr:colOff>0</xdr:colOff>
                    <xdr:row>51</xdr:row>
                    <xdr:rowOff>76200</xdr:rowOff>
                  </from>
                  <to>
                    <xdr:col>20</xdr:col>
                    <xdr:colOff>123825</xdr:colOff>
                    <xdr:row>52</xdr:row>
                    <xdr:rowOff>76200</xdr:rowOff>
                  </to>
                </anchor>
              </controlPr>
            </control>
          </mc:Choice>
        </mc:AlternateContent>
        <mc:AlternateContent xmlns:mc="http://schemas.openxmlformats.org/markup-compatibility/2006">
          <mc:Choice Requires="x14">
            <control shapeId="250902" r:id="rId23" name="Check Box 22">
              <controlPr defaultSize="0" autoFill="0" autoLine="0" autoPict="0">
                <anchor moveWithCells="1">
                  <from>
                    <xdr:col>21</xdr:col>
                    <xdr:colOff>47625</xdr:colOff>
                    <xdr:row>51</xdr:row>
                    <xdr:rowOff>76200</xdr:rowOff>
                  </from>
                  <to>
                    <xdr:col>25</xdr:col>
                    <xdr:colOff>0</xdr:colOff>
                    <xdr:row>52</xdr:row>
                    <xdr:rowOff>76200</xdr:rowOff>
                  </to>
                </anchor>
              </controlPr>
            </control>
          </mc:Choice>
        </mc:AlternateContent>
        <mc:AlternateContent xmlns:mc="http://schemas.openxmlformats.org/markup-compatibility/2006">
          <mc:Choice Requires="x14">
            <control shapeId="250903" r:id="rId24" name="Check Box 23">
              <controlPr defaultSize="0" autoFill="0" autoLine="0" autoPict="0">
                <anchor moveWithCells="1">
                  <from>
                    <xdr:col>17</xdr:col>
                    <xdr:colOff>0</xdr:colOff>
                    <xdr:row>60</xdr:row>
                    <xdr:rowOff>76200</xdr:rowOff>
                  </from>
                  <to>
                    <xdr:col>20</xdr:col>
                    <xdr:colOff>123825</xdr:colOff>
                    <xdr:row>61</xdr:row>
                    <xdr:rowOff>76200</xdr:rowOff>
                  </to>
                </anchor>
              </controlPr>
            </control>
          </mc:Choice>
        </mc:AlternateContent>
        <mc:AlternateContent xmlns:mc="http://schemas.openxmlformats.org/markup-compatibility/2006">
          <mc:Choice Requires="x14">
            <control shapeId="250904" r:id="rId25" name="Check Box 24">
              <controlPr defaultSize="0" autoFill="0" autoLine="0" autoPict="0">
                <anchor moveWithCells="1">
                  <from>
                    <xdr:col>21</xdr:col>
                    <xdr:colOff>47625</xdr:colOff>
                    <xdr:row>60</xdr:row>
                    <xdr:rowOff>76200</xdr:rowOff>
                  </from>
                  <to>
                    <xdr:col>25</xdr:col>
                    <xdr:colOff>0</xdr:colOff>
                    <xdr:row>61</xdr:row>
                    <xdr:rowOff>76200</xdr:rowOff>
                  </to>
                </anchor>
              </controlPr>
            </control>
          </mc:Choice>
        </mc:AlternateContent>
        <mc:AlternateContent xmlns:mc="http://schemas.openxmlformats.org/markup-compatibility/2006">
          <mc:Choice Requires="x14">
            <control shapeId="250905" r:id="rId26" name="Check Box 25">
              <controlPr defaultSize="0" autoFill="0" autoLine="0" autoPict="0">
                <anchor moveWithCells="1">
                  <from>
                    <xdr:col>16</xdr:col>
                    <xdr:colOff>171450</xdr:colOff>
                    <xdr:row>54</xdr:row>
                    <xdr:rowOff>85725</xdr:rowOff>
                  </from>
                  <to>
                    <xdr:col>20</xdr:col>
                    <xdr:colOff>114300</xdr:colOff>
                    <xdr:row>55</xdr:row>
                    <xdr:rowOff>85725</xdr:rowOff>
                  </to>
                </anchor>
              </controlPr>
            </control>
          </mc:Choice>
        </mc:AlternateContent>
        <mc:AlternateContent xmlns:mc="http://schemas.openxmlformats.org/markup-compatibility/2006">
          <mc:Choice Requires="x14">
            <control shapeId="250906" r:id="rId27" name="Check Box 26">
              <controlPr defaultSize="0" autoFill="0" autoLine="0" autoPict="0">
                <anchor moveWithCells="1">
                  <from>
                    <xdr:col>21</xdr:col>
                    <xdr:colOff>38100</xdr:colOff>
                    <xdr:row>54</xdr:row>
                    <xdr:rowOff>85725</xdr:rowOff>
                  </from>
                  <to>
                    <xdr:col>24</xdr:col>
                    <xdr:colOff>171450</xdr:colOff>
                    <xdr:row>55</xdr:row>
                    <xdr:rowOff>85725</xdr:rowOff>
                  </to>
                </anchor>
              </controlPr>
            </control>
          </mc:Choice>
        </mc:AlternateContent>
        <mc:AlternateContent xmlns:mc="http://schemas.openxmlformats.org/markup-compatibility/2006">
          <mc:Choice Requires="x14">
            <control shapeId="250907" r:id="rId28" name="Check Box 27">
              <controlPr defaultSize="0" autoFill="0" autoLine="0" autoPict="0">
                <anchor moveWithCells="1">
                  <from>
                    <xdr:col>17</xdr:col>
                    <xdr:colOff>0</xdr:colOff>
                    <xdr:row>57</xdr:row>
                    <xdr:rowOff>0</xdr:rowOff>
                  </from>
                  <to>
                    <xdr:col>20</xdr:col>
                    <xdr:colOff>123825</xdr:colOff>
                    <xdr:row>58</xdr:row>
                    <xdr:rowOff>9525</xdr:rowOff>
                  </to>
                </anchor>
              </controlPr>
            </control>
          </mc:Choice>
        </mc:AlternateContent>
        <mc:AlternateContent xmlns:mc="http://schemas.openxmlformats.org/markup-compatibility/2006">
          <mc:Choice Requires="x14">
            <control shapeId="250908" r:id="rId29" name="Check Box 28">
              <controlPr defaultSize="0" autoFill="0" autoLine="0" autoPict="0">
                <anchor moveWithCells="1">
                  <from>
                    <xdr:col>21</xdr:col>
                    <xdr:colOff>47625</xdr:colOff>
                    <xdr:row>57</xdr:row>
                    <xdr:rowOff>0</xdr:rowOff>
                  </from>
                  <to>
                    <xdr:col>25</xdr:col>
                    <xdr:colOff>0</xdr:colOff>
                    <xdr:row>58</xdr:row>
                    <xdr:rowOff>9525</xdr:rowOff>
                  </to>
                </anchor>
              </controlPr>
            </control>
          </mc:Choice>
        </mc:AlternateContent>
        <mc:AlternateContent xmlns:mc="http://schemas.openxmlformats.org/markup-compatibility/2006">
          <mc:Choice Requires="x14">
            <control shapeId="250909" r:id="rId30" name="Check Box 29">
              <controlPr defaultSize="0" autoFill="0" autoLine="0" autoPict="0">
                <anchor moveWithCells="1">
                  <from>
                    <xdr:col>17</xdr:col>
                    <xdr:colOff>9525</xdr:colOff>
                    <xdr:row>19</xdr:row>
                    <xdr:rowOff>95250</xdr:rowOff>
                  </from>
                  <to>
                    <xdr:col>20</xdr:col>
                    <xdr:colOff>133350</xdr:colOff>
                    <xdr:row>20</xdr:row>
                    <xdr:rowOff>95250</xdr:rowOff>
                  </to>
                </anchor>
              </controlPr>
            </control>
          </mc:Choice>
        </mc:AlternateContent>
        <mc:AlternateContent xmlns:mc="http://schemas.openxmlformats.org/markup-compatibility/2006">
          <mc:Choice Requires="x14">
            <control shapeId="250910" r:id="rId31" name="Check Box 30">
              <controlPr defaultSize="0" autoFill="0" autoLine="0" autoPict="0">
                <anchor moveWithCells="1">
                  <from>
                    <xdr:col>21</xdr:col>
                    <xdr:colOff>57150</xdr:colOff>
                    <xdr:row>19</xdr:row>
                    <xdr:rowOff>95250</xdr:rowOff>
                  </from>
                  <to>
                    <xdr:col>25</xdr:col>
                    <xdr:colOff>9525</xdr:colOff>
                    <xdr:row>20</xdr:row>
                    <xdr:rowOff>95250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pageSetUpPr fitToPage="1"/>
  </sheetPr>
  <dimension ref="A1:BR59"/>
  <sheetViews>
    <sheetView showGridLines="0" zoomScaleNormal="100" zoomScaleSheetLayoutView="100" workbookViewId="0">
      <selection sqref="A1:AN1"/>
    </sheetView>
  </sheetViews>
  <sheetFormatPr defaultColWidth="8" defaultRowHeight="12"/>
  <cols>
    <col min="1" max="1" width="1.625" style="191" customWidth="1"/>
    <col min="2" max="76" width="2.375" style="191" customWidth="1"/>
    <col min="77" max="16384" width="8" style="191"/>
  </cols>
  <sheetData>
    <row r="1" spans="1:42" ht="14.1" customHeight="1">
      <c r="A1" s="3048" t="s">
        <v>1736</v>
      </c>
      <c r="B1" s="3049"/>
      <c r="C1" s="3049"/>
      <c r="D1" s="3049"/>
      <c r="E1" s="3049"/>
      <c r="F1" s="3049"/>
      <c r="G1" s="3049"/>
      <c r="H1" s="3049"/>
      <c r="I1" s="3049"/>
      <c r="J1" s="3049"/>
      <c r="K1" s="3049"/>
      <c r="L1" s="3049"/>
      <c r="M1" s="3049"/>
      <c r="N1" s="3049"/>
      <c r="O1" s="3049"/>
      <c r="P1" s="3049"/>
      <c r="Q1" s="3049"/>
      <c r="R1" s="3049"/>
      <c r="S1" s="3049"/>
      <c r="T1" s="3049"/>
      <c r="U1" s="3049"/>
      <c r="V1" s="3049"/>
      <c r="W1" s="3049"/>
      <c r="X1" s="3049"/>
      <c r="Y1" s="3049"/>
      <c r="Z1" s="3049"/>
      <c r="AA1" s="3049"/>
      <c r="AB1" s="3049"/>
      <c r="AC1" s="3049"/>
      <c r="AD1" s="3049"/>
      <c r="AE1" s="3049"/>
      <c r="AF1" s="3049"/>
      <c r="AG1" s="3049"/>
      <c r="AH1" s="3049"/>
      <c r="AI1" s="3049"/>
      <c r="AJ1" s="3049"/>
      <c r="AK1" s="3049"/>
      <c r="AL1" s="3049"/>
      <c r="AM1" s="3049"/>
      <c r="AN1" s="3049"/>
    </row>
    <row r="2" spans="1:42" ht="5.0999999999999996" customHeight="1" thickBot="1"/>
    <row r="3" spans="1:42" ht="14.1" customHeight="1">
      <c r="A3" s="3050" t="s">
        <v>745</v>
      </c>
      <c r="B3" s="3051"/>
      <c r="C3" s="3051"/>
      <c r="D3" s="3051"/>
      <c r="E3" s="3051"/>
      <c r="F3" s="3051"/>
      <c r="G3" s="3051"/>
      <c r="H3" s="3051"/>
      <c r="I3" s="3051"/>
      <c r="J3" s="3051"/>
      <c r="K3" s="3051"/>
      <c r="L3" s="3051"/>
      <c r="M3" s="3051"/>
      <c r="N3" s="3051"/>
      <c r="O3" s="3051"/>
      <c r="P3" s="3051"/>
      <c r="Q3" s="3051"/>
      <c r="R3" s="3051"/>
      <c r="S3" s="3051"/>
      <c r="T3" s="3051"/>
      <c r="U3" s="3051"/>
      <c r="V3" s="3051"/>
      <c r="W3" s="3051"/>
      <c r="X3" s="3051"/>
      <c r="Y3" s="3051"/>
      <c r="Z3" s="3051"/>
      <c r="AA3" s="3051"/>
      <c r="AB3" s="3336" t="s">
        <v>5</v>
      </c>
      <c r="AC3" s="3051"/>
      <c r="AD3" s="3051"/>
      <c r="AE3" s="3051"/>
      <c r="AF3" s="3051"/>
      <c r="AG3" s="3051"/>
      <c r="AH3" s="3051"/>
      <c r="AI3" s="3051"/>
      <c r="AJ3" s="3051"/>
      <c r="AK3" s="3051"/>
      <c r="AL3" s="3051"/>
      <c r="AM3" s="3051"/>
      <c r="AN3" s="3052"/>
    </row>
    <row r="4" spans="1:42" ht="14.1" customHeight="1">
      <c r="A4" s="214" t="s">
        <v>746</v>
      </c>
      <c r="B4" s="2311"/>
      <c r="C4" s="2311"/>
      <c r="D4" s="2311"/>
      <c r="E4" s="2311"/>
      <c r="F4" s="2311"/>
      <c r="G4" s="2311"/>
      <c r="H4" s="2311"/>
      <c r="I4" s="2311"/>
      <c r="J4" s="2311"/>
      <c r="K4" s="2311"/>
      <c r="L4" s="2311"/>
      <c r="M4" s="2311"/>
      <c r="N4" s="2311"/>
      <c r="O4" s="2311"/>
      <c r="P4" s="2311"/>
      <c r="Q4" s="2311"/>
      <c r="R4" s="2311"/>
      <c r="S4" s="2311"/>
      <c r="T4" s="2311"/>
      <c r="U4" s="2311"/>
      <c r="V4" s="5954"/>
      <c r="W4" s="5954"/>
      <c r="X4" s="5"/>
      <c r="Y4" s="5954"/>
      <c r="Z4" s="5954"/>
      <c r="AA4" s="2311"/>
      <c r="AB4" s="6187" t="s">
        <v>1886</v>
      </c>
      <c r="AC4" s="2948"/>
      <c r="AD4" s="2948"/>
      <c r="AE4" s="2948"/>
      <c r="AF4" s="2948"/>
      <c r="AG4" s="2948"/>
      <c r="AH4" s="2948"/>
      <c r="AI4" s="2948"/>
      <c r="AJ4" s="2948"/>
      <c r="AK4" s="2948"/>
      <c r="AL4" s="2948"/>
      <c r="AM4" s="2948"/>
      <c r="AN4" s="320"/>
    </row>
    <row r="5" spans="1:42" ht="14.1" customHeight="1">
      <c r="A5" s="208"/>
      <c r="B5" s="2311" t="s">
        <v>747</v>
      </c>
      <c r="C5" s="2299"/>
      <c r="D5" s="2299"/>
      <c r="E5" s="2299"/>
      <c r="F5" s="2299"/>
      <c r="G5" s="2299"/>
      <c r="H5" s="2307"/>
      <c r="I5" s="2307"/>
      <c r="J5" s="186"/>
      <c r="K5" s="186"/>
      <c r="L5" s="186"/>
      <c r="M5" s="186"/>
      <c r="N5" s="353"/>
      <c r="O5" s="353"/>
      <c r="P5" s="353"/>
      <c r="Q5" s="353"/>
      <c r="R5" s="353"/>
      <c r="S5" s="353"/>
      <c r="T5" s="353"/>
      <c r="U5" s="353"/>
      <c r="V5" s="354"/>
      <c r="W5" s="354"/>
      <c r="X5" s="27"/>
      <c r="Y5" s="2311"/>
      <c r="Z5" s="2311"/>
      <c r="AA5" s="55"/>
      <c r="AB5" s="228" t="s">
        <v>550</v>
      </c>
      <c r="AC5" s="4844" t="s">
        <v>1312</v>
      </c>
      <c r="AD5" s="6023"/>
      <c r="AE5" s="6023"/>
      <c r="AF5" s="6023"/>
      <c r="AG5" s="6023"/>
      <c r="AH5" s="6023"/>
      <c r="AI5" s="6023"/>
      <c r="AJ5" s="6023"/>
      <c r="AK5" s="6023"/>
      <c r="AL5" s="6023"/>
      <c r="AM5" s="6023"/>
      <c r="AN5" s="6024"/>
    </row>
    <row r="6" spans="1:42" ht="14.1" customHeight="1">
      <c r="A6" s="208"/>
      <c r="B6" s="2307"/>
      <c r="C6" s="2299"/>
      <c r="D6" s="2299"/>
      <c r="E6" s="2299"/>
      <c r="F6" s="2299"/>
      <c r="G6" s="2299"/>
      <c r="H6" s="2324"/>
      <c r="I6" s="6188" t="s">
        <v>562</v>
      </c>
      <c r="J6" s="6188"/>
      <c r="K6" s="6188"/>
      <c r="L6" s="6188"/>
      <c r="M6" s="6188"/>
      <c r="N6" s="6189"/>
      <c r="O6" s="6189"/>
      <c r="P6" s="6189"/>
      <c r="Q6" s="355" t="s">
        <v>154</v>
      </c>
      <c r="R6" s="2332"/>
      <c r="S6" s="355" t="s">
        <v>130</v>
      </c>
      <c r="T6" s="2332"/>
      <c r="U6" s="355" t="s">
        <v>55</v>
      </c>
      <c r="V6" s="356" t="s">
        <v>563</v>
      </c>
      <c r="W6" s="2299"/>
      <c r="X6" s="2299"/>
      <c r="Y6" s="2324"/>
      <c r="Z6" s="2324"/>
      <c r="AA6" s="357"/>
      <c r="AB6" s="228" t="s">
        <v>494</v>
      </c>
      <c r="AC6" s="2975" t="s">
        <v>1318</v>
      </c>
      <c r="AD6" s="2975"/>
      <c r="AE6" s="2975"/>
      <c r="AF6" s="2975"/>
      <c r="AG6" s="2975"/>
      <c r="AH6" s="2975"/>
      <c r="AI6" s="2975"/>
      <c r="AJ6" s="2975"/>
      <c r="AK6" s="2975"/>
      <c r="AL6" s="2975"/>
      <c r="AM6" s="2975"/>
      <c r="AN6" s="3121"/>
    </row>
    <row r="7" spans="1:42" ht="14.1" customHeight="1">
      <c r="A7" s="208"/>
      <c r="B7" s="2307"/>
      <c r="C7" s="2299"/>
      <c r="D7" s="2299"/>
      <c r="E7" s="2299"/>
      <c r="F7" s="2299"/>
      <c r="G7" s="2299"/>
      <c r="H7" s="2311"/>
      <c r="I7" s="2311"/>
      <c r="J7" s="2299"/>
      <c r="K7" s="2299"/>
      <c r="L7" s="2299"/>
      <c r="M7" s="2299"/>
      <c r="N7" s="2299"/>
      <c r="O7" s="2299"/>
      <c r="P7" s="2299"/>
      <c r="Q7" s="2299"/>
      <c r="R7" s="2299"/>
      <c r="S7" s="2299"/>
      <c r="T7" s="2299"/>
      <c r="U7" s="2299"/>
      <c r="V7" s="2299"/>
      <c r="W7" s="2299"/>
      <c r="X7" s="2299"/>
      <c r="Y7" s="2299"/>
      <c r="Z7" s="2299"/>
      <c r="AA7" s="2299"/>
      <c r="AB7" s="228"/>
      <c r="AC7" s="2975"/>
      <c r="AD7" s="2975"/>
      <c r="AE7" s="2975"/>
      <c r="AF7" s="2975"/>
      <c r="AG7" s="2975"/>
      <c r="AH7" s="2975"/>
      <c r="AI7" s="2975"/>
      <c r="AJ7" s="2975"/>
      <c r="AK7" s="2975"/>
      <c r="AL7" s="2975"/>
      <c r="AM7" s="2975"/>
      <c r="AN7" s="3121"/>
    </row>
    <row r="8" spans="1:42" ht="14.1" customHeight="1">
      <c r="A8" s="208"/>
      <c r="B8" s="2307"/>
      <c r="C8" s="2311" t="s">
        <v>0</v>
      </c>
      <c r="D8" s="2299"/>
      <c r="E8" s="2299"/>
      <c r="F8" s="2299"/>
      <c r="G8" s="2299"/>
      <c r="H8" s="2307"/>
      <c r="I8" s="2299"/>
      <c r="J8" s="2299"/>
      <c r="K8" s="2299"/>
      <c r="L8" s="2307"/>
      <c r="M8" s="2307"/>
      <c r="N8" s="2307"/>
      <c r="O8" s="2307"/>
      <c r="P8" s="2307"/>
      <c r="Q8" s="2307"/>
      <c r="R8" s="2307"/>
      <c r="S8" s="2307"/>
      <c r="T8" s="2307"/>
      <c r="U8" s="2307"/>
      <c r="V8" s="5954"/>
      <c r="W8" s="5954"/>
      <c r="X8" s="5"/>
      <c r="Y8" s="2299"/>
      <c r="Z8" s="2299"/>
      <c r="AA8" s="2299"/>
      <c r="AB8" s="228"/>
      <c r="AC8" s="2975"/>
      <c r="AD8" s="2975"/>
      <c r="AE8" s="2975"/>
      <c r="AF8" s="2975"/>
      <c r="AG8" s="2975"/>
      <c r="AH8" s="2975"/>
      <c r="AI8" s="2975"/>
      <c r="AJ8" s="2975"/>
      <c r="AK8" s="2975"/>
      <c r="AL8" s="2975"/>
      <c r="AM8" s="2975"/>
      <c r="AN8" s="3121"/>
    </row>
    <row r="9" spans="1:42" ht="14.1" customHeight="1">
      <c r="A9" s="208"/>
      <c r="B9" s="2299"/>
      <c r="C9" s="2299"/>
      <c r="D9" s="2311"/>
      <c r="E9" s="2311"/>
      <c r="F9" s="2311"/>
      <c r="G9" s="2311"/>
      <c r="H9" s="2790" t="s">
        <v>71</v>
      </c>
      <c r="I9" s="2790"/>
      <c r="J9" s="6051"/>
      <c r="K9" s="2647"/>
      <c r="L9" s="2647"/>
      <c r="M9" s="2647"/>
      <c r="N9" s="2647"/>
      <c r="O9" s="2790" t="s">
        <v>148</v>
      </c>
      <c r="P9" s="2790"/>
      <c r="Q9" s="6051"/>
      <c r="R9" s="2647"/>
      <c r="S9" s="2647"/>
      <c r="T9" s="2647"/>
      <c r="U9" s="2647"/>
      <c r="V9" s="2647"/>
      <c r="W9" s="2647"/>
      <c r="X9" s="2311"/>
      <c r="Y9" s="2311"/>
      <c r="Z9" s="2311"/>
      <c r="AA9" s="2311"/>
      <c r="AB9" s="228"/>
      <c r="AC9" s="352"/>
      <c r="AD9" s="2312"/>
      <c r="AE9" s="2312"/>
      <c r="AF9" s="2312"/>
      <c r="AG9" s="2312"/>
      <c r="AH9" s="2312"/>
      <c r="AI9" s="2312"/>
      <c r="AJ9" s="2312"/>
      <c r="AK9" s="2312"/>
      <c r="AL9" s="2312"/>
      <c r="AM9" s="2312"/>
      <c r="AN9" s="320"/>
    </row>
    <row r="10" spans="1:42" ht="14.1" customHeight="1">
      <c r="A10" s="208"/>
      <c r="B10" s="2299"/>
      <c r="C10" s="2311"/>
      <c r="D10" s="2311"/>
      <c r="E10" s="2311"/>
      <c r="F10" s="2311"/>
      <c r="G10" s="2311"/>
      <c r="H10" s="2307"/>
      <c r="I10" s="2299"/>
      <c r="J10" s="2299"/>
      <c r="K10" s="2299"/>
      <c r="L10" s="2311"/>
      <c r="M10" s="2311"/>
      <c r="N10" s="2311"/>
      <c r="O10" s="2311"/>
      <c r="P10" s="2299"/>
      <c r="Q10" s="2311"/>
      <c r="R10" s="2311"/>
      <c r="S10" s="2311"/>
      <c r="T10" s="2311"/>
      <c r="U10" s="2311"/>
      <c r="V10" s="49"/>
      <c r="W10" s="49"/>
      <c r="X10" s="5"/>
      <c r="Y10" s="2299"/>
      <c r="Z10" s="2299"/>
      <c r="AA10" s="2299"/>
      <c r="AB10" s="2331" t="s">
        <v>1887</v>
      </c>
      <c r="AC10" s="352"/>
      <c r="AD10" s="2312"/>
      <c r="AE10" s="2312"/>
      <c r="AF10" s="2312"/>
      <c r="AG10" s="2308"/>
      <c r="AH10" s="2308"/>
      <c r="AI10" s="2308"/>
      <c r="AJ10" s="2308"/>
      <c r="AK10" s="2308"/>
      <c r="AL10" s="2308"/>
      <c r="AM10" s="2308"/>
      <c r="AN10" s="358"/>
    </row>
    <row r="11" spans="1:42" ht="14.1" customHeight="1">
      <c r="A11" s="212"/>
      <c r="B11" s="2311" t="s">
        <v>1375</v>
      </c>
      <c r="C11" s="2311"/>
      <c r="D11" s="2299"/>
      <c r="E11" s="2299"/>
      <c r="F11" s="2299"/>
      <c r="G11" s="2299"/>
      <c r="H11" s="2311"/>
      <c r="I11" s="2311"/>
      <c r="J11" s="2311"/>
      <c r="K11" s="2311"/>
      <c r="L11" s="2311"/>
      <c r="M11" s="2311"/>
      <c r="N11" s="2311"/>
      <c r="O11" s="2311"/>
      <c r="P11" s="2311"/>
      <c r="Q11" s="2311"/>
      <c r="R11" s="2311"/>
      <c r="S11" s="2311"/>
      <c r="T11" s="2311"/>
      <c r="U11" s="2311"/>
      <c r="V11" s="2311"/>
      <c r="W11" s="2311"/>
      <c r="X11" s="2311"/>
      <c r="Y11" s="2311"/>
      <c r="Z11" s="2311"/>
      <c r="AA11" s="2311"/>
      <c r="AB11" s="228" t="s">
        <v>564</v>
      </c>
      <c r="AC11" s="359" t="s">
        <v>1313</v>
      </c>
      <c r="AD11" s="359"/>
      <c r="AE11" s="352"/>
      <c r="AF11" s="352"/>
      <c r="AG11" s="352"/>
      <c r="AH11" s="352"/>
      <c r="AI11" s="352"/>
      <c r="AJ11" s="352"/>
      <c r="AK11" s="352"/>
      <c r="AL11" s="352"/>
      <c r="AM11" s="352"/>
      <c r="AN11" s="360"/>
      <c r="AO11" s="2299"/>
      <c r="AP11" s="194"/>
    </row>
    <row r="12" spans="1:42" ht="14.1" customHeight="1">
      <c r="A12" s="208"/>
      <c r="B12" s="2307"/>
      <c r="C12" s="2299"/>
      <c r="D12" s="2299"/>
      <c r="E12" s="2299"/>
      <c r="F12" s="2299"/>
      <c r="G12" s="2299"/>
      <c r="H12" s="2324"/>
      <c r="I12" s="6188" t="s">
        <v>562</v>
      </c>
      <c r="J12" s="6188"/>
      <c r="K12" s="6188"/>
      <c r="L12" s="6188"/>
      <c r="M12" s="6188"/>
      <c r="N12" s="6189"/>
      <c r="O12" s="6189"/>
      <c r="P12" s="6189"/>
      <c r="Q12" s="355" t="s">
        <v>154</v>
      </c>
      <c r="R12" s="2332"/>
      <c r="S12" s="355" t="s">
        <v>130</v>
      </c>
      <c r="T12" s="2332"/>
      <c r="U12" s="355" t="s">
        <v>55</v>
      </c>
      <c r="V12" s="356" t="s">
        <v>563</v>
      </c>
      <c r="W12" s="2299"/>
      <c r="X12" s="2299"/>
      <c r="Y12" s="2324"/>
      <c r="Z12" s="2324"/>
      <c r="AA12" s="357"/>
      <c r="AB12" s="228" t="s">
        <v>494</v>
      </c>
      <c r="AC12" s="3118" t="s">
        <v>565</v>
      </c>
      <c r="AD12" s="3118"/>
      <c r="AE12" s="3118"/>
      <c r="AF12" s="3118"/>
      <c r="AG12" s="3118"/>
      <c r="AH12" s="3118"/>
      <c r="AI12" s="3118"/>
      <c r="AJ12" s="3118"/>
      <c r="AK12" s="3118"/>
      <c r="AL12" s="3118"/>
      <c r="AM12" s="3118"/>
      <c r="AN12" s="3119"/>
    </row>
    <row r="13" spans="1:42" ht="14.1" customHeight="1">
      <c r="A13" s="208"/>
      <c r="B13" s="2307"/>
      <c r="C13" s="2299"/>
      <c r="D13" s="2299"/>
      <c r="E13" s="2299"/>
      <c r="F13" s="2299"/>
      <c r="G13" s="2299"/>
      <c r="H13" s="2311"/>
      <c r="I13" s="2311"/>
      <c r="J13" s="353"/>
      <c r="K13" s="353"/>
      <c r="L13" s="353"/>
      <c r="M13" s="2299"/>
      <c r="N13" s="2299"/>
      <c r="O13" s="2299"/>
      <c r="P13" s="2299"/>
      <c r="Q13" s="2299"/>
      <c r="R13" s="2299"/>
      <c r="S13" s="353"/>
      <c r="T13" s="353"/>
      <c r="U13" s="353"/>
      <c r="V13" s="353"/>
      <c r="W13" s="353"/>
      <c r="X13" s="2299"/>
      <c r="Y13" s="2299"/>
      <c r="Z13" s="2299"/>
      <c r="AA13" s="2299"/>
      <c r="AB13" s="228" t="s">
        <v>550</v>
      </c>
      <c r="AC13" s="2975" t="s">
        <v>1378</v>
      </c>
      <c r="AD13" s="2975"/>
      <c r="AE13" s="2975"/>
      <c r="AF13" s="2975"/>
      <c r="AG13" s="2975"/>
      <c r="AH13" s="2975"/>
      <c r="AI13" s="2975"/>
      <c r="AJ13" s="2975"/>
      <c r="AK13" s="2975"/>
      <c r="AL13" s="2975"/>
      <c r="AM13" s="2975"/>
      <c r="AN13" s="3121"/>
    </row>
    <row r="14" spans="1:42" ht="14.1" customHeight="1">
      <c r="A14" s="208"/>
      <c r="B14" s="2311" t="s">
        <v>1376</v>
      </c>
      <c r="C14" s="2311"/>
      <c r="D14" s="2311"/>
      <c r="E14" s="2311"/>
      <c r="F14" s="2311"/>
      <c r="G14" s="2311"/>
      <c r="H14" s="2307"/>
      <c r="I14" s="2299"/>
      <c r="J14" s="2299"/>
      <c r="K14" s="2299"/>
      <c r="L14" s="2311"/>
      <c r="M14" s="2311"/>
      <c r="N14" s="2311"/>
      <c r="O14" s="2311"/>
      <c r="P14" s="2299"/>
      <c r="Q14" s="2311"/>
      <c r="R14" s="2311"/>
      <c r="S14" s="2311"/>
      <c r="T14" s="2311"/>
      <c r="U14" s="2311"/>
      <c r="V14" s="49"/>
      <c r="W14" s="49"/>
      <c r="X14" s="5"/>
      <c r="Y14" s="2299"/>
      <c r="Z14" s="2299"/>
      <c r="AA14" s="2299"/>
      <c r="AB14" s="228"/>
      <c r="AC14" s="2975"/>
      <c r="AD14" s="2975"/>
      <c r="AE14" s="2975"/>
      <c r="AF14" s="2975"/>
      <c r="AG14" s="2975"/>
      <c r="AH14" s="2975"/>
      <c r="AI14" s="2975"/>
      <c r="AJ14" s="2975"/>
      <c r="AK14" s="2975"/>
      <c r="AL14" s="2975"/>
      <c r="AM14" s="2975"/>
      <c r="AN14" s="3121"/>
    </row>
    <row r="15" spans="1:42" ht="14.1" customHeight="1">
      <c r="A15" s="208"/>
      <c r="B15" s="2299"/>
      <c r="C15" s="2311"/>
      <c r="D15" s="2311"/>
      <c r="E15" s="2311"/>
      <c r="F15" s="2311"/>
      <c r="G15" s="2311"/>
      <c r="H15" s="2307"/>
      <c r="I15" s="2299"/>
      <c r="J15" s="2299"/>
      <c r="K15" s="2299"/>
      <c r="L15" s="2311"/>
      <c r="M15" s="2311"/>
      <c r="N15" s="2311"/>
      <c r="O15" s="2311"/>
      <c r="P15" s="2299"/>
      <c r="Q15" s="2311"/>
      <c r="R15" s="2311"/>
      <c r="S15" s="2311"/>
      <c r="T15" s="2311"/>
      <c r="U15" s="2311"/>
      <c r="V15" s="49"/>
      <c r="W15" s="49"/>
      <c r="X15" s="5"/>
      <c r="Y15" s="2299"/>
      <c r="Z15" s="2299"/>
      <c r="AA15" s="2299"/>
      <c r="AB15" s="228"/>
      <c r="AC15" s="2975"/>
      <c r="AD15" s="2975"/>
      <c r="AE15" s="2975"/>
      <c r="AF15" s="2975"/>
      <c r="AG15" s="2975"/>
      <c r="AH15" s="2975"/>
      <c r="AI15" s="2975"/>
      <c r="AJ15" s="2975"/>
      <c r="AK15" s="2975"/>
      <c r="AL15" s="2975"/>
      <c r="AM15" s="2975"/>
      <c r="AN15" s="3121"/>
    </row>
    <row r="16" spans="1:42" ht="14.1" customHeight="1">
      <c r="A16" s="208"/>
      <c r="B16" s="2299"/>
      <c r="C16" s="2311"/>
      <c r="D16" s="2311"/>
      <c r="E16" s="2311"/>
      <c r="F16" s="2311"/>
      <c r="G16" s="2311"/>
      <c r="H16" s="2307"/>
      <c r="I16" s="2299"/>
      <c r="J16" s="2299"/>
      <c r="K16" s="2299"/>
      <c r="L16" s="2311"/>
      <c r="M16" s="2311"/>
      <c r="N16" s="2311"/>
      <c r="O16" s="2311"/>
      <c r="P16" s="2299"/>
      <c r="Q16" s="2311"/>
      <c r="R16" s="2311"/>
      <c r="S16" s="2311"/>
      <c r="T16" s="2311"/>
      <c r="U16" s="2311"/>
      <c r="V16" s="49"/>
      <c r="W16" s="49"/>
      <c r="X16" s="5"/>
      <c r="Y16" s="2299"/>
      <c r="Z16" s="2299"/>
      <c r="AA16" s="2299"/>
      <c r="AB16" s="228"/>
      <c r="AC16" s="2975"/>
      <c r="AD16" s="2975"/>
      <c r="AE16" s="2975"/>
      <c r="AF16" s="2975"/>
      <c r="AG16" s="2975"/>
      <c r="AH16" s="2975"/>
      <c r="AI16" s="2975"/>
      <c r="AJ16" s="2975"/>
      <c r="AK16" s="2975"/>
      <c r="AL16" s="2975"/>
      <c r="AM16" s="2975"/>
      <c r="AN16" s="3121"/>
    </row>
    <row r="17" spans="1:70" ht="14.1" customHeight="1">
      <c r="A17" s="208"/>
      <c r="B17" s="2311" t="s">
        <v>1377</v>
      </c>
      <c r="C17" s="2311"/>
      <c r="D17" s="2299"/>
      <c r="E17" s="2299"/>
      <c r="F17" s="2299"/>
      <c r="G17" s="2299"/>
      <c r="H17" s="2307"/>
      <c r="I17" s="2311"/>
      <c r="J17" s="2311"/>
      <c r="K17" s="2311"/>
      <c r="L17" s="2311"/>
      <c r="M17" s="2311"/>
      <c r="N17" s="2311"/>
      <c r="O17" s="2311"/>
      <c r="P17" s="2299"/>
      <c r="Q17" s="2311"/>
      <c r="R17" s="2311"/>
      <c r="S17" s="2311"/>
      <c r="T17" s="2311"/>
      <c r="U17" s="2328" t="s">
        <v>154</v>
      </c>
      <c r="V17" s="2790"/>
      <c r="W17" s="2790"/>
      <c r="X17" s="2328" t="s">
        <v>129</v>
      </c>
      <c r="Y17" s="2311"/>
      <c r="Z17" s="49"/>
      <c r="AA17" s="2311"/>
      <c r="AB17" s="6187" t="s">
        <v>1888</v>
      </c>
      <c r="AC17" s="2948"/>
      <c r="AD17" s="2948"/>
      <c r="AE17" s="2948"/>
      <c r="AF17" s="2948"/>
      <c r="AG17" s="2948"/>
      <c r="AH17" s="2948"/>
      <c r="AI17" s="2948"/>
      <c r="AJ17" s="2948"/>
      <c r="AK17" s="2948"/>
      <c r="AL17" s="2948"/>
      <c r="AM17" s="2948"/>
      <c r="AN17" s="2322"/>
      <c r="AP17" s="191" t="s">
        <v>1188</v>
      </c>
      <c r="AQ17" s="18" t="s">
        <v>223</v>
      </c>
    </row>
    <row r="18" spans="1:70" ht="14.1" customHeight="1">
      <c r="A18" s="208"/>
      <c r="B18" s="2299"/>
      <c r="C18" s="2311"/>
      <c r="D18" s="2299"/>
      <c r="E18" s="2299"/>
      <c r="F18" s="2299"/>
      <c r="G18" s="2299"/>
      <c r="H18" s="2307"/>
      <c r="I18" s="2307"/>
      <c r="J18" s="2311"/>
      <c r="K18" s="2311"/>
      <c r="L18" s="2311"/>
      <c r="M18" s="2311"/>
      <c r="N18" s="2311"/>
      <c r="O18" s="2311"/>
      <c r="P18" s="49"/>
      <c r="Q18" s="49"/>
      <c r="R18" s="5"/>
      <c r="S18" s="49"/>
      <c r="T18" s="49"/>
      <c r="U18" s="2311"/>
      <c r="V18" s="5954"/>
      <c r="W18" s="5954"/>
      <c r="X18" s="5954"/>
      <c r="Y18" s="5954"/>
      <c r="Z18" s="5954"/>
      <c r="AA18" s="2311"/>
      <c r="AB18" s="6187" t="s">
        <v>1889</v>
      </c>
      <c r="AC18" s="2948"/>
      <c r="AD18" s="2948"/>
      <c r="AE18" s="2948"/>
      <c r="AF18" s="2948"/>
      <c r="AG18" s="2948"/>
      <c r="AH18" s="2948"/>
      <c r="AI18" s="2948"/>
      <c r="AJ18" s="2948"/>
      <c r="AK18" s="2948"/>
      <c r="AL18" s="2948"/>
      <c r="AM18" s="2948"/>
      <c r="AN18" s="2298"/>
      <c r="AP18" s="767" t="s">
        <v>1380</v>
      </c>
      <c r="AQ18" s="361"/>
      <c r="AR18" s="361"/>
      <c r="AS18" s="361"/>
      <c r="AT18" s="361"/>
      <c r="AU18" s="361"/>
      <c r="AV18" s="361"/>
      <c r="AW18" s="361"/>
      <c r="AX18" s="361"/>
      <c r="AY18" s="361"/>
      <c r="AZ18" s="361"/>
      <c r="BA18" s="361"/>
      <c r="BB18" s="361"/>
      <c r="BC18" s="361"/>
      <c r="BD18" s="361"/>
      <c r="BE18" s="361"/>
      <c r="BF18" s="361"/>
      <c r="BG18" s="361"/>
      <c r="BH18" s="361"/>
      <c r="BI18" s="361"/>
      <c r="BJ18" s="361"/>
      <c r="BK18" s="361"/>
      <c r="BL18" s="361"/>
      <c r="BM18" s="361"/>
      <c r="BN18" s="361"/>
      <c r="BO18" s="361"/>
      <c r="BP18" s="361"/>
      <c r="BQ18" s="361"/>
      <c r="BR18" s="362"/>
    </row>
    <row r="19" spans="1:70" ht="14.1" customHeight="1">
      <c r="A19" s="208"/>
      <c r="B19" s="2299"/>
      <c r="C19" s="2299" t="s">
        <v>566</v>
      </c>
      <c r="D19" s="2299"/>
      <c r="E19" s="2299"/>
      <c r="F19" s="2299"/>
      <c r="G19" s="2299"/>
      <c r="H19" s="2307"/>
      <c r="I19" s="2299"/>
      <c r="J19" s="2311"/>
      <c r="K19" s="2311"/>
      <c r="L19" s="2311"/>
      <c r="M19" s="2311"/>
      <c r="N19" s="2311"/>
      <c r="O19" s="2299"/>
      <c r="P19" s="2311"/>
      <c r="Q19" s="2311"/>
      <c r="R19" s="2299"/>
      <c r="S19" s="2311"/>
      <c r="T19" s="2311"/>
      <c r="U19" s="2324"/>
      <c r="V19" s="2324"/>
      <c r="W19" s="2324"/>
      <c r="X19" s="2324"/>
      <c r="Y19" s="2324"/>
      <c r="Z19" s="2324"/>
      <c r="AA19" s="51"/>
      <c r="AB19" s="228" t="s">
        <v>231</v>
      </c>
      <c r="AC19" s="2975" t="s">
        <v>1379</v>
      </c>
      <c r="AD19" s="2975"/>
      <c r="AE19" s="2975"/>
      <c r="AF19" s="2975"/>
      <c r="AG19" s="2975"/>
      <c r="AH19" s="2975"/>
      <c r="AI19" s="2975"/>
      <c r="AJ19" s="2975"/>
      <c r="AK19" s="2975"/>
      <c r="AL19" s="2975"/>
      <c r="AM19" s="2975"/>
      <c r="AN19" s="3121"/>
      <c r="AP19" s="4705" t="s">
        <v>1381</v>
      </c>
      <c r="AQ19" s="2975"/>
      <c r="AR19" s="2975"/>
      <c r="AS19" s="2975"/>
      <c r="AT19" s="2975"/>
      <c r="AU19" s="2975"/>
      <c r="AV19" s="2975"/>
      <c r="AW19" s="2975"/>
      <c r="AX19" s="2975"/>
      <c r="AY19" s="2975"/>
      <c r="AZ19" s="2975"/>
      <c r="BA19" s="2975"/>
      <c r="BB19" s="2975"/>
      <c r="BC19" s="2975"/>
      <c r="BD19" s="2975"/>
      <c r="BE19" s="2975"/>
      <c r="BF19" s="2975"/>
      <c r="BG19" s="2975"/>
      <c r="BH19" s="2975"/>
      <c r="BI19" s="2975"/>
      <c r="BJ19" s="2975"/>
      <c r="BK19" s="2975"/>
      <c r="BL19" s="2975"/>
      <c r="BM19" s="2975"/>
      <c r="BN19" s="2975"/>
      <c r="BO19" s="2975"/>
      <c r="BP19" s="2975"/>
      <c r="BQ19" s="2975"/>
      <c r="BR19" s="4706"/>
    </row>
    <row r="20" spans="1:70" ht="14.1" customHeight="1">
      <c r="A20" s="208"/>
      <c r="B20" s="2299"/>
      <c r="C20" s="2299"/>
      <c r="D20" s="2299"/>
      <c r="E20" s="2299"/>
      <c r="F20" s="2299"/>
      <c r="G20" s="2299"/>
      <c r="H20" s="2307"/>
      <c r="I20" s="2311"/>
      <c r="J20" s="2307"/>
      <c r="K20" s="2307"/>
      <c r="L20" s="2307"/>
      <c r="M20" s="2307"/>
      <c r="N20" s="2307"/>
      <c r="O20" s="2307"/>
      <c r="P20" s="2307"/>
      <c r="Q20" s="2307"/>
      <c r="R20" s="2307"/>
      <c r="S20" s="2307"/>
      <c r="T20" s="2324"/>
      <c r="U20" s="2324"/>
      <c r="V20" s="5"/>
      <c r="W20" s="2326"/>
      <c r="X20" s="2326"/>
      <c r="Y20" s="2307"/>
      <c r="Z20" s="2307"/>
      <c r="AA20" s="51"/>
      <c r="AB20" s="228"/>
      <c r="AC20" s="2975"/>
      <c r="AD20" s="2975"/>
      <c r="AE20" s="2975"/>
      <c r="AF20" s="2975"/>
      <c r="AG20" s="2975"/>
      <c r="AH20" s="2975"/>
      <c r="AI20" s="2975"/>
      <c r="AJ20" s="2975"/>
      <c r="AK20" s="2975"/>
      <c r="AL20" s="2975"/>
      <c r="AM20" s="2975"/>
      <c r="AN20" s="3121"/>
      <c r="AP20" s="4705"/>
      <c r="AQ20" s="2975"/>
      <c r="AR20" s="2975"/>
      <c r="AS20" s="2975"/>
      <c r="AT20" s="2975"/>
      <c r="AU20" s="2975"/>
      <c r="AV20" s="2975"/>
      <c r="AW20" s="2975"/>
      <c r="AX20" s="2975"/>
      <c r="AY20" s="2975"/>
      <c r="AZ20" s="2975"/>
      <c r="BA20" s="2975"/>
      <c r="BB20" s="2975"/>
      <c r="BC20" s="2975"/>
      <c r="BD20" s="2975"/>
      <c r="BE20" s="2975"/>
      <c r="BF20" s="2975"/>
      <c r="BG20" s="2975"/>
      <c r="BH20" s="2975"/>
      <c r="BI20" s="2975"/>
      <c r="BJ20" s="2975"/>
      <c r="BK20" s="2975"/>
      <c r="BL20" s="2975"/>
      <c r="BM20" s="2975"/>
      <c r="BN20" s="2975"/>
      <c r="BO20" s="2975"/>
      <c r="BP20" s="2975"/>
      <c r="BQ20" s="2975"/>
      <c r="BR20" s="4706"/>
    </row>
    <row r="21" spans="1:70" ht="14.1" customHeight="1">
      <c r="A21" s="208"/>
      <c r="B21" s="2299"/>
      <c r="C21" s="2307" t="s">
        <v>648</v>
      </c>
      <c r="D21" s="2307"/>
      <c r="E21" s="2307"/>
      <c r="F21" s="2307"/>
      <c r="G21" s="2307"/>
      <c r="H21" s="2311"/>
      <c r="I21" s="2311"/>
      <c r="J21" s="2311"/>
      <c r="K21" s="2311"/>
      <c r="L21" s="2311"/>
      <c r="M21" s="4674"/>
      <c r="N21" s="4674"/>
      <c r="O21" s="4674"/>
      <c r="P21" s="4674"/>
      <c r="Q21" s="4674"/>
      <c r="R21" s="4674"/>
      <c r="S21" s="4674"/>
      <c r="T21" s="4674"/>
      <c r="U21" s="4674"/>
      <c r="V21" s="4674"/>
      <c r="W21" s="4674"/>
      <c r="X21" s="4674"/>
      <c r="Y21" s="4674"/>
      <c r="Z21" s="4674"/>
      <c r="AA21" s="2311"/>
      <c r="AB21" s="228"/>
      <c r="AC21" s="2975"/>
      <c r="AD21" s="2975"/>
      <c r="AE21" s="2975"/>
      <c r="AF21" s="2975"/>
      <c r="AG21" s="2975"/>
      <c r="AH21" s="2975"/>
      <c r="AI21" s="2975"/>
      <c r="AJ21" s="2975"/>
      <c r="AK21" s="2975"/>
      <c r="AL21" s="2975"/>
      <c r="AM21" s="2975"/>
      <c r="AN21" s="3121"/>
      <c r="AP21" s="4705"/>
      <c r="AQ21" s="2975"/>
      <c r="AR21" s="2975"/>
      <c r="AS21" s="2975"/>
      <c r="AT21" s="2975"/>
      <c r="AU21" s="2975"/>
      <c r="AV21" s="2975"/>
      <c r="AW21" s="2975"/>
      <c r="AX21" s="2975"/>
      <c r="AY21" s="2975"/>
      <c r="AZ21" s="2975"/>
      <c r="BA21" s="2975"/>
      <c r="BB21" s="2975"/>
      <c r="BC21" s="2975"/>
      <c r="BD21" s="2975"/>
      <c r="BE21" s="2975"/>
      <c r="BF21" s="2975"/>
      <c r="BG21" s="2975"/>
      <c r="BH21" s="2975"/>
      <c r="BI21" s="2975"/>
      <c r="BJ21" s="2975"/>
      <c r="BK21" s="2975"/>
      <c r="BL21" s="2975"/>
      <c r="BM21" s="2975"/>
      <c r="BN21" s="2975"/>
      <c r="BO21" s="2975"/>
      <c r="BP21" s="2975"/>
      <c r="BQ21" s="2975"/>
      <c r="BR21" s="4706"/>
    </row>
    <row r="22" spans="1:70" ht="14.1" customHeight="1">
      <c r="A22" s="208"/>
      <c r="B22" s="2311"/>
      <c r="C22" s="2307"/>
      <c r="D22" s="2299"/>
      <c r="E22" s="2299"/>
      <c r="F22" s="2299"/>
      <c r="G22" s="2299"/>
      <c r="H22" s="2311"/>
      <c r="I22" s="1988"/>
      <c r="J22" s="1988"/>
      <c r="K22" s="1988"/>
      <c r="L22" s="1988"/>
      <c r="M22" s="4674"/>
      <c r="N22" s="4674"/>
      <c r="O22" s="4674"/>
      <c r="P22" s="4674"/>
      <c r="Q22" s="4674"/>
      <c r="R22" s="4674"/>
      <c r="S22" s="4674"/>
      <c r="T22" s="4674"/>
      <c r="U22" s="4674"/>
      <c r="V22" s="4674"/>
      <c r="W22" s="4674"/>
      <c r="X22" s="4674"/>
      <c r="Y22" s="4674"/>
      <c r="Z22" s="4674"/>
      <c r="AA22" s="263"/>
      <c r="AB22" s="228" t="s">
        <v>1968</v>
      </c>
      <c r="AC22" s="2975" t="s">
        <v>1355</v>
      </c>
      <c r="AD22" s="2975"/>
      <c r="AE22" s="2975"/>
      <c r="AF22" s="2975"/>
      <c r="AG22" s="2975"/>
      <c r="AH22" s="2975"/>
      <c r="AI22" s="2975"/>
      <c r="AJ22" s="2975"/>
      <c r="AK22" s="2975"/>
      <c r="AL22" s="2975"/>
      <c r="AM22" s="2975"/>
      <c r="AN22" s="2322"/>
      <c r="AP22" s="4705"/>
      <c r="AQ22" s="2975"/>
      <c r="AR22" s="2975"/>
      <c r="AS22" s="2975"/>
      <c r="AT22" s="2975"/>
      <c r="AU22" s="2975"/>
      <c r="AV22" s="2975"/>
      <c r="AW22" s="2975"/>
      <c r="AX22" s="2975"/>
      <c r="AY22" s="2975"/>
      <c r="AZ22" s="2975"/>
      <c r="BA22" s="2975"/>
      <c r="BB22" s="2975"/>
      <c r="BC22" s="2975"/>
      <c r="BD22" s="2975"/>
      <c r="BE22" s="2975"/>
      <c r="BF22" s="2975"/>
      <c r="BG22" s="2975"/>
      <c r="BH22" s="2975"/>
      <c r="BI22" s="2975"/>
      <c r="BJ22" s="2975"/>
      <c r="BK22" s="2975"/>
      <c r="BL22" s="2975"/>
      <c r="BM22" s="2975"/>
      <c r="BN22" s="2975"/>
      <c r="BO22" s="2975"/>
      <c r="BP22" s="2975"/>
      <c r="BQ22" s="2975"/>
      <c r="BR22" s="4706"/>
    </row>
    <row r="23" spans="1:70" ht="14.1" customHeight="1">
      <c r="A23" s="208"/>
      <c r="B23" s="2307"/>
      <c r="C23" s="2299" t="s">
        <v>567</v>
      </c>
      <c r="D23" s="2299"/>
      <c r="E23" s="2299"/>
      <c r="F23" s="2299"/>
      <c r="G23" s="2299"/>
      <c r="H23" s="2307"/>
      <c r="I23" s="2311"/>
      <c r="J23" s="2311"/>
      <c r="K23" s="2311"/>
      <c r="L23" s="2311"/>
      <c r="M23" s="2307"/>
      <c r="N23" s="2307"/>
      <c r="O23" s="2299"/>
      <c r="P23" s="2307"/>
      <c r="Q23" s="2307"/>
      <c r="R23" s="2307"/>
      <c r="S23" s="2307"/>
      <c r="T23" s="2307"/>
      <c r="U23" s="2307"/>
      <c r="V23" s="2299"/>
      <c r="W23" s="2299"/>
      <c r="X23" s="2311"/>
      <c r="Y23" s="2299"/>
      <c r="Z23" s="2299"/>
      <c r="AA23" s="265"/>
      <c r="AB23" s="228"/>
      <c r="AC23" s="2975"/>
      <c r="AD23" s="2975"/>
      <c r="AE23" s="2975"/>
      <c r="AF23" s="2975"/>
      <c r="AG23" s="2975"/>
      <c r="AH23" s="2975"/>
      <c r="AI23" s="2975"/>
      <c r="AJ23" s="2975"/>
      <c r="AK23" s="2975"/>
      <c r="AL23" s="2975"/>
      <c r="AM23" s="2975"/>
      <c r="AN23" s="2322"/>
      <c r="AP23" s="4705"/>
      <c r="AQ23" s="2975"/>
      <c r="AR23" s="2975"/>
      <c r="AS23" s="2975"/>
      <c r="AT23" s="2975"/>
      <c r="AU23" s="2975"/>
      <c r="AV23" s="2975"/>
      <c r="AW23" s="2975"/>
      <c r="AX23" s="2975"/>
      <c r="AY23" s="2975"/>
      <c r="AZ23" s="2975"/>
      <c r="BA23" s="2975"/>
      <c r="BB23" s="2975"/>
      <c r="BC23" s="2975"/>
      <c r="BD23" s="2975"/>
      <c r="BE23" s="2975"/>
      <c r="BF23" s="2975"/>
      <c r="BG23" s="2975"/>
      <c r="BH23" s="2975"/>
      <c r="BI23" s="2975"/>
      <c r="BJ23" s="2975"/>
      <c r="BK23" s="2975"/>
      <c r="BL23" s="2975"/>
      <c r="BM23" s="2975"/>
      <c r="BN23" s="2975"/>
      <c r="BO23" s="2975"/>
      <c r="BP23" s="2975"/>
      <c r="BQ23" s="2975"/>
      <c r="BR23" s="4706"/>
    </row>
    <row r="24" spans="1:70" ht="14.1" customHeight="1">
      <c r="A24" s="208"/>
      <c r="B24" s="2307"/>
      <c r="C24" s="363" t="s">
        <v>1187</v>
      </c>
      <c r="D24" s="2299"/>
      <c r="E24" s="2299"/>
      <c r="F24" s="2299"/>
      <c r="G24" s="2299"/>
      <c r="H24" s="2307"/>
      <c r="I24" s="2311"/>
      <c r="J24" s="2311"/>
      <c r="K24" s="2311"/>
      <c r="L24" s="2311"/>
      <c r="M24" s="2307"/>
      <c r="N24" s="2307"/>
      <c r="O24" s="2299"/>
      <c r="P24" s="2307"/>
      <c r="Q24" s="2307"/>
      <c r="R24" s="2307"/>
      <c r="S24" s="2307"/>
      <c r="T24" s="2307"/>
      <c r="U24" s="2307"/>
      <c r="V24" s="2299"/>
      <c r="W24" s="2299"/>
      <c r="X24" s="2311"/>
      <c r="Y24" s="2299"/>
      <c r="Z24" s="2299"/>
      <c r="AA24" s="2311"/>
      <c r="AB24" s="312"/>
      <c r="AC24" s="2296"/>
      <c r="AD24" s="2296"/>
      <c r="AE24" s="2296"/>
      <c r="AF24" s="2296"/>
      <c r="AG24" s="2296"/>
      <c r="AH24" s="2296"/>
      <c r="AI24" s="2296"/>
      <c r="AJ24" s="2296"/>
      <c r="AK24" s="2296"/>
      <c r="AL24" s="2296"/>
      <c r="AM24" s="2296"/>
      <c r="AN24" s="2298"/>
      <c r="AP24" s="4707"/>
      <c r="AQ24" s="4370"/>
      <c r="AR24" s="4370"/>
      <c r="AS24" s="4370"/>
      <c r="AT24" s="4370"/>
      <c r="AU24" s="4370"/>
      <c r="AV24" s="4370"/>
      <c r="AW24" s="4370"/>
      <c r="AX24" s="4370"/>
      <c r="AY24" s="4370"/>
      <c r="AZ24" s="4370"/>
      <c r="BA24" s="4370"/>
      <c r="BB24" s="4370"/>
      <c r="BC24" s="4370"/>
      <c r="BD24" s="4370"/>
      <c r="BE24" s="4370"/>
      <c r="BF24" s="4370"/>
      <c r="BG24" s="4370"/>
      <c r="BH24" s="4370"/>
      <c r="BI24" s="4370"/>
      <c r="BJ24" s="4370"/>
      <c r="BK24" s="4370"/>
      <c r="BL24" s="4370"/>
      <c r="BM24" s="4370"/>
      <c r="BN24" s="4370"/>
      <c r="BO24" s="4370"/>
      <c r="BP24" s="4370"/>
      <c r="BQ24" s="4370"/>
      <c r="BR24" s="4708"/>
    </row>
    <row r="25" spans="1:70" ht="18" customHeight="1">
      <c r="A25" s="208"/>
      <c r="B25" s="3122" t="s">
        <v>2065</v>
      </c>
      <c r="C25" s="3123"/>
      <c r="D25" s="3123"/>
      <c r="E25" s="3123"/>
      <c r="F25" s="3123"/>
      <c r="G25" s="3123"/>
      <c r="H25" s="3123"/>
      <c r="I25" s="3124"/>
      <c r="J25" s="3122" t="s">
        <v>1</v>
      </c>
      <c r="K25" s="3123"/>
      <c r="L25" s="3123"/>
      <c r="M25" s="3123"/>
      <c r="N25" s="3123"/>
      <c r="O25" s="3123"/>
      <c r="P25" s="3123"/>
      <c r="Q25" s="3123"/>
      <c r="R25" s="3123"/>
      <c r="S25" s="3123"/>
      <c r="T25" s="3123"/>
      <c r="U25" s="3123"/>
      <c r="V25" s="3123"/>
      <c r="W25" s="3123"/>
      <c r="X25" s="3123"/>
      <c r="Y25" s="3123"/>
      <c r="Z25" s="3123"/>
      <c r="AA25" s="3123"/>
      <c r="AB25" s="3123"/>
      <c r="AC25" s="3123"/>
      <c r="AD25" s="3123"/>
      <c r="AE25" s="3124"/>
      <c r="AF25" s="3122" t="s">
        <v>2027</v>
      </c>
      <c r="AG25" s="3123"/>
      <c r="AH25" s="3123"/>
      <c r="AI25" s="3123"/>
      <c r="AJ25" s="3124"/>
      <c r="AK25" s="3123" t="s">
        <v>2026</v>
      </c>
      <c r="AL25" s="3123"/>
      <c r="AM25" s="3124"/>
      <c r="AN25" s="207"/>
    </row>
    <row r="26" spans="1:70" ht="18" customHeight="1">
      <c r="A26" s="208"/>
      <c r="B26" s="6190" t="s">
        <v>204</v>
      </c>
      <c r="C26" s="6191"/>
      <c r="D26" s="6185"/>
      <c r="E26" s="6185"/>
      <c r="F26" s="2329" t="s">
        <v>192</v>
      </c>
      <c r="G26" s="2329" t="s">
        <v>1952</v>
      </c>
      <c r="H26" s="1922"/>
      <c r="I26" s="1923" t="s">
        <v>1953</v>
      </c>
      <c r="J26" s="232"/>
      <c r="K26" s="233"/>
      <c r="L26" s="233"/>
      <c r="M26" s="233"/>
      <c r="N26" s="233"/>
      <c r="O26" s="233"/>
      <c r="P26" s="233"/>
      <c r="Q26" s="233"/>
      <c r="R26" s="233"/>
      <c r="S26" s="233"/>
      <c r="T26" s="364"/>
      <c r="U26" s="2333" t="s">
        <v>492</v>
      </c>
      <c r="V26" s="6192"/>
      <c r="W26" s="6192"/>
      <c r="X26" s="6192"/>
      <c r="Y26" s="6192"/>
      <c r="Z26" s="6192"/>
      <c r="AA26" s="6192"/>
      <c r="AB26" s="6192"/>
      <c r="AC26" s="6192"/>
      <c r="AD26" s="6192"/>
      <c r="AE26" s="365" t="s">
        <v>493</v>
      </c>
      <c r="AF26" s="6193"/>
      <c r="AG26" s="2652"/>
      <c r="AH26" s="2652"/>
      <c r="AI26" s="2652"/>
      <c r="AJ26" s="6194"/>
      <c r="AK26" s="6195"/>
      <c r="AL26" s="6195"/>
      <c r="AM26" s="6196"/>
      <c r="AN26" s="207"/>
    </row>
    <row r="27" spans="1:70" ht="18" customHeight="1">
      <c r="A27" s="208"/>
      <c r="B27" s="6190" t="s">
        <v>568</v>
      </c>
      <c r="C27" s="6191"/>
      <c r="D27" s="6185"/>
      <c r="E27" s="6185"/>
      <c r="F27" s="2329" t="s">
        <v>192</v>
      </c>
      <c r="G27" s="2329" t="s">
        <v>1952</v>
      </c>
      <c r="H27" s="1922"/>
      <c r="I27" s="1923" t="s">
        <v>1953</v>
      </c>
      <c r="J27" s="366"/>
      <c r="K27" s="364"/>
      <c r="L27" s="364"/>
      <c r="M27" s="364"/>
      <c r="N27" s="364"/>
      <c r="O27" s="364"/>
      <c r="P27" s="364"/>
      <c r="Q27" s="364"/>
      <c r="R27" s="364"/>
      <c r="S27" s="364"/>
      <c r="T27" s="364"/>
      <c r="U27" s="2333" t="s">
        <v>492</v>
      </c>
      <c r="V27" s="6192"/>
      <c r="W27" s="6192"/>
      <c r="X27" s="6192"/>
      <c r="Y27" s="6192"/>
      <c r="Z27" s="6192"/>
      <c r="AA27" s="6192"/>
      <c r="AB27" s="6192"/>
      <c r="AC27" s="6192"/>
      <c r="AD27" s="6192"/>
      <c r="AE27" s="365" t="s">
        <v>493</v>
      </c>
      <c r="AF27" s="6193"/>
      <c r="AG27" s="2652"/>
      <c r="AH27" s="2652"/>
      <c r="AI27" s="2652"/>
      <c r="AJ27" s="6194"/>
      <c r="AK27" s="6195"/>
      <c r="AL27" s="6195"/>
      <c r="AM27" s="6196"/>
      <c r="AN27" s="207"/>
    </row>
    <row r="28" spans="1:70" ht="18" customHeight="1">
      <c r="A28" s="367"/>
      <c r="B28" s="6190" t="s">
        <v>569</v>
      </c>
      <c r="C28" s="6191"/>
      <c r="D28" s="6185"/>
      <c r="E28" s="6185"/>
      <c r="F28" s="2329" t="s">
        <v>192</v>
      </c>
      <c r="G28" s="2329" t="s">
        <v>1952</v>
      </c>
      <c r="H28" s="1922"/>
      <c r="I28" s="1923" t="s">
        <v>1953</v>
      </c>
      <c r="J28" s="366"/>
      <c r="K28" s="364"/>
      <c r="L28" s="364"/>
      <c r="M28" s="364"/>
      <c r="N28" s="364"/>
      <c r="O28" s="364"/>
      <c r="P28" s="364"/>
      <c r="Q28" s="364"/>
      <c r="R28" s="364"/>
      <c r="S28" s="364"/>
      <c r="T28" s="364"/>
      <c r="U28" s="2333" t="s">
        <v>492</v>
      </c>
      <c r="V28" s="6192"/>
      <c r="W28" s="6192"/>
      <c r="X28" s="6192"/>
      <c r="Y28" s="6192"/>
      <c r="Z28" s="6192"/>
      <c r="AA28" s="6192"/>
      <c r="AB28" s="6192"/>
      <c r="AC28" s="6192"/>
      <c r="AD28" s="6192"/>
      <c r="AE28" s="365" t="s">
        <v>493</v>
      </c>
      <c r="AF28" s="6193"/>
      <c r="AG28" s="2652"/>
      <c r="AH28" s="2652"/>
      <c r="AI28" s="2652"/>
      <c r="AJ28" s="6194"/>
      <c r="AK28" s="6195"/>
      <c r="AL28" s="6195"/>
      <c r="AM28" s="6196"/>
      <c r="AN28" s="207"/>
    </row>
    <row r="29" spans="1:70" ht="18" customHeight="1">
      <c r="A29" s="208"/>
      <c r="B29" s="6190" t="s">
        <v>570</v>
      </c>
      <c r="C29" s="6191"/>
      <c r="D29" s="6185"/>
      <c r="E29" s="6185"/>
      <c r="F29" s="2329" t="s">
        <v>192</v>
      </c>
      <c r="G29" s="2329" t="s">
        <v>1952</v>
      </c>
      <c r="H29" s="1922"/>
      <c r="I29" s="1923" t="s">
        <v>1953</v>
      </c>
      <c r="J29" s="366"/>
      <c r="K29" s="364"/>
      <c r="L29" s="364"/>
      <c r="M29" s="364"/>
      <c r="N29" s="364"/>
      <c r="O29" s="364"/>
      <c r="P29" s="364"/>
      <c r="Q29" s="364"/>
      <c r="R29" s="364"/>
      <c r="S29" s="364"/>
      <c r="T29" s="364"/>
      <c r="U29" s="2333" t="s">
        <v>492</v>
      </c>
      <c r="V29" s="6192"/>
      <c r="W29" s="6192"/>
      <c r="X29" s="6192"/>
      <c r="Y29" s="6192"/>
      <c r="Z29" s="6192"/>
      <c r="AA29" s="6192"/>
      <c r="AB29" s="6192"/>
      <c r="AC29" s="6192"/>
      <c r="AD29" s="6192"/>
      <c r="AE29" s="365" t="s">
        <v>493</v>
      </c>
      <c r="AF29" s="6193"/>
      <c r="AG29" s="2652"/>
      <c r="AH29" s="2652"/>
      <c r="AI29" s="2652"/>
      <c r="AJ29" s="6194"/>
      <c r="AK29" s="6195"/>
      <c r="AL29" s="6195"/>
      <c r="AM29" s="6196"/>
      <c r="AN29" s="207"/>
    </row>
    <row r="30" spans="1:70" ht="18" customHeight="1">
      <c r="A30" s="208"/>
      <c r="B30" s="6190" t="s">
        <v>571</v>
      </c>
      <c r="C30" s="6191"/>
      <c r="D30" s="6185"/>
      <c r="E30" s="6185"/>
      <c r="F30" s="2329" t="s">
        <v>192</v>
      </c>
      <c r="G30" s="2329" t="s">
        <v>1952</v>
      </c>
      <c r="H30" s="1922"/>
      <c r="I30" s="1923" t="s">
        <v>1953</v>
      </c>
      <c r="J30" s="366"/>
      <c r="K30" s="364"/>
      <c r="L30" s="364"/>
      <c r="M30" s="364"/>
      <c r="N30" s="364"/>
      <c r="O30" s="364"/>
      <c r="P30" s="364"/>
      <c r="Q30" s="364"/>
      <c r="R30" s="364"/>
      <c r="S30" s="364"/>
      <c r="T30" s="364"/>
      <c r="U30" s="2333" t="s">
        <v>492</v>
      </c>
      <c r="V30" s="6192"/>
      <c r="W30" s="6192"/>
      <c r="X30" s="6192"/>
      <c r="Y30" s="6192"/>
      <c r="Z30" s="6192"/>
      <c r="AA30" s="6192"/>
      <c r="AB30" s="6192"/>
      <c r="AC30" s="6192"/>
      <c r="AD30" s="6192"/>
      <c r="AE30" s="365" t="s">
        <v>493</v>
      </c>
      <c r="AF30" s="6193"/>
      <c r="AG30" s="2652"/>
      <c r="AH30" s="2652"/>
      <c r="AI30" s="2652"/>
      <c r="AJ30" s="6194"/>
      <c r="AK30" s="6195"/>
      <c r="AL30" s="6195"/>
      <c r="AM30" s="6196"/>
      <c r="AN30" s="207"/>
    </row>
    <row r="31" spans="1:70" ht="18" customHeight="1">
      <c r="A31" s="208"/>
      <c r="B31" s="6190" t="s">
        <v>572</v>
      </c>
      <c r="C31" s="6191"/>
      <c r="D31" s="6185"/>
      <c r="E31" s="6185"/>
      <c r="F31" s="2329" t="s">
        <v>192</v>
      </c>
      <c r="G31" s="2329" t="s">
        <v>1952</v>
      </c>
      <c r="H31" s="1922"/>
      <c r="I31" s="1923" t="s">
        <v>1953</v>
      </c>
      <c r="J31" s="366"/>
      <c r="K31" s="364"/>
      <c r="L31" s="364"/>
      <c r="M31" s="364"/>
      <c r="N31" s="364"/>
      <c r="O31" s="364"/>
      <c r="P31" s="364"/>
      <c r="Q31" s="364"/>
      <c r="R31" s="364"/>
      <c r="S31" s="364"/>
      <c r="T31" s="364"/>
      <c r="U31" s="2333" t="s">
        <v>492</v>
      </c>
      <c r="V31" s="6192"/>
      <c r="W31" s="6192"/>
      <c r="X31" s="6192"/>
      <c r="Y31" s="6192"/>
      <c r="Z31" s="6192"/>
      <c r="AA31" s="6192"/>
      <c r="AB31" s="6192"/>
      <c r="AC31" s="6192"/>
      <c r="AD31" s="6192"/>
      <c r="AE31" s="365" t="s">
        <v>493</v>
      </c>
      <c r="AF31" s="6193"/>
      <c r="AG31" s="2652"/>
      <c r="AH31" s="2652"/>
      <c r="AI31" s="2652"/>
      <c r="AJ31" s="6194"/>
      <c r="AK31" s="6195"/>
      <c r="AL31" s="6195"/>
      <c r="AM31" s="6196"/>
      <c r="AN31" s="2325"/>
    </row>
    <row r="32" spans="1:70" ht="18" customHeight="1">
      <c r="A32" s="208"/>
      <c r="B32" s="6190" t="s">
        <v>573</v>
      </c>
      <c r="C32" s="6191"/>
      <c r="D32" s="6185"/>
      <c r="E32" s="6185"/>
      <c r="F32" s="2329" t="s">
        <v>192</v>
      </c>
      <c r="G32" s="2329" t="s">
        <v>1952</v>
      </c>
      <c r="H32" s="1922"/>
      <c r="I32" s="1923" t="s">
        <v>1953</v>
      </c>
      <c r="J32" s="366"/>
      <c r="K32" s="364"/>
      <c r="L32" s="364"/>
      <c r="M32" s="364"/>
      <c r="N32" s="364"/>
      <c r="O32" s="364"/>
      <c r="P32" s="364"/>
      <c r="Q32" s="364"/>
      <c r="R32" s="364"/>
      <c r="S32" s="364"/>
      <c r="T32" s="364"/>
      <c r="U32" s="2333" t="s">
        <v>492</v>
      </c>
      <c r="V32" s="6192"/>
      <c r="W32" s="6192"/>
      <c r="X32" s="6192"/>
      <c r="Y32" s="6192"/>
      <c r="Z32" s="6192"/>
      <c r="AA32" s="6192"/>
      <c r="AB32" s="6192"/>
      <c r="AC32" s="6192"/>
      <c r="AD32" s="6192"/>
      <c r="AE32" s="365" t="s">
        <v>493</v>
      </c>
      <c r="AF32" s="6193"/>
      <c r="AG32" s="2652"/>
      <c r="AH32" s="2652"/>
      <c r="AI32" s="2652"/>
      <c r="AJ32" s="6194"/>
      <c r="AK32" s="6195"/>
      <c r="AL32" s="6195"/>
      <c r="AM32" s="6196"/>
      <c r="AN32" s="207"/>
    </row>
    <row r="33" spans="1:42" ht="18" customHeight="1">
      <c r="A33" s="208"/>
      <c r="B33" s="6190" t="s">
        <v>574</v>
      </c>
      <c r="C33" s="6191"/>
      <c r="D33" s="6185"/>
      <c r="E33" s="6185"/>
      <c r="F33" s="2329" t="s">
        <v>192</v>
      </c>
      <c r="G33" s="2329" t="s">
        <v>1952</v>
      </c>
      <c r="H33" s="1922"/>
      <c r="I33" s="1923" t="s">
        <v>1953</v>
      </c>
      <c r="J33" s="366"/>
      <c r="K33" s="364"/>
      <c r="L33" s="364"/>
      <c r="M33" s="364"/>
      <c r="N33" s="364"/>
      <c r="O33" s="364"/>
      <c r="P33" s="364"/>
      <c r="Q33" s="364"/>
      <c r="R33" s="364"/>
      <c r="S33" s="364"/>
      <c r="T33" s="364"/>
      <c r="U33" s="2333" t="s">
        <v>492</v>
      </c>
      <c r="V33" s="6192"/>
      <c r="W33" s="6192"/>
      <c r="X33" s="6192"/>
      <c r="Y33" s="6192"/>
      <c r="Z33" s="6192"/>
      <c r="AA33" s="6192"/>
      <c r="AB33" s="6192"/>
      <c r="AC33" s="6192"/>
      <c r="AD33" s="6192"/>
      <c r="AE33" s="365" t="s">
        <v>493</v>
      </c>
      <c r="AF33" s="6193"/>
      <c r="AG33" s="2652"/>
      <c r="AH33" s="2652"/>
      <c r="AI33" s="2652"/>
      <c r="AJ33" s="6194"/>
      <c r="AK33" s="6195"/>
      <c r="AL33" s="6195"/>
      <c r="AM33" s="6196"/>
      <c r="AN33" s="207"/>
    </row>
    <row r="34" spans="1:42" ht="18" customHeight="1">
      <c r="A34" s="208"/>
      <c r="B34" s="6190" t="s">
        <v>575</v>
      </c>
      <c r="C34" s="6191"/>
      <c r="D34" s="6185"/>
      <c r="E34" s="6185"/>
      <c r="F34" s="2329" t="s">
        <v>192</v>
      </c>
      <c r="G34" s="2329" t="s">
        <v>1952</v>
      </c>
      <c r="H34" s="1922"/>
      <c r="I34" s="1923" t="s">
        <v>1953</v>
      </c>
      <c r="J34" s="366"/>
      <c r="K34" s="364"/>
      <c r="L34" s="364"/>
      <c r="M34" s="364"/>
      <c r="N34" s="364"/>
      <c r="O34" s="364"/>
      <c r="P34" s="364"/>
      <c r="Q34" s="364"/>
      <c r="R34" s="364"/>
      <c r="S34" s="364"/>
      <c r="T34" s="364"/>
      <c r="U34" s="2333" t="s">
        <v>492</v>
      </c>
      <c r="V34" s="6192"/>
      <c r="W34" s="6192"/>
      <c r="X34" s="6192"/>
      <c r="Y34" s="6192"/>
      <c r="Z34" s="6192"/>
      <c r="AA34" s="6192"/>
      <c r="AB34" s="6192"/>
      <c r="AC34" s="6192"/>
      <c r="AD34" s="6192"/>
      <c r="AE34" s="365" t="s">
        <v>493</v>
      </c>
      <c r="AF34" s="6193"/>
      <c r="AG34" s="2652"/>
      <c r="AH34" s="2652"/>
      <c r="AI34" s="2652"/>
      <c r="AJ34" s="6194"/>
      <c r="AK34" s="6195"/>
      <c r="AL34" s="6195"/>
      <c r="AM34" s="6196"/>
      <c r="AN34" s="207"/>
    </row>
    <row r="35" spans="1:42" ht="18" customHeight="1">
      <c r="A35" s="208"/>
      <c r="B35" s="6190" t="s">
        <v>576</v>
      </c>
      <c r="C35" s="6191"/>
      <c r="D35" s="6185"/>
      <c r="E35" s="6185"/>
      <c r="F35" s="2329" t="s">
        <v>192</v>
      </c>
      <c r="G35" s="2329" t="s">
        <v>1952</v>
      </c>
      <c r="H35" s="1922"/>
      <c r="I35" s="1923" t="s">
        <v>1953</v>
      </c>
      <c r="J35" s="366"/>
      <c r="K35" s="364"/>
      <c r="L35" s="364"/>
      <c r="M35" s="364"/>
      <c r="N35" s="364"/>
      <c r="O35" s="364"/>
      <c r="P35" s="364"/>
      <c r="Q35" s="364"/>
      <c r="R35" s="364"/>
      <c r="S35" s="364"/>
      <c r="T35" s="364"/>
      <c r="U35" s="2333" t="s">
        <v>492</v>
      </c>
      <c r="V35" s="6192"/>
      <c r="W35" s="6192"/>
      <c r="X35" s="6192"/>
      <c r="Y35" s="6192"/>
      <c r="Z35" s="6192"/>
      <c r="AA35" s="6192"/>
      <c r="AB35" s="6192"/>
      <c r="AC35" s="6192"/>
      <c r="AD35" s="6192"/>
      <c r="AE35" s="365" t="s">
        <v>493</v>
      </c>
      <c r="AF35" s="6193"/>
      <c r="AG35" s="2652"/>
      <c r="AH35" s="2652"/>
      <c r="AI35" s="2652"/>
      <c r="AJ35" s="6194"/>
      <c r="AK35" s="6195"/>
      <c r="AL35" s="6195"/>
      <c r="AM35" s="6196"/>
      <c r="AN35" s="369"/>
    </row>
    <row r="36" spans="1:42" ht="18" customHeight="1">
      <c r="A36" s="208"/>
      <c r="B36" s="6190" t="s">
        <v>577</v>
      </c>
      <c r="C36" s="6191"/>
      <c r="D36" s="6185"/>
      <c r="E36" s="6185"/>
      <c r="F36" s="2329" t="s">
        <v>192</v>
      </c>
      <c r="G36" s="2329" t="s">
        <v>1952</v>
      </c>
      <c r="H36" s="1922"/>
      <c r="I36" s="1923" t="s">
        <v>1953</v>
      </c>
      <c r="J36" s="366"/>
      <c r="K36" s="364"/>
      <c r="L36" s="364"/>
      <c r="M36" s="364"/>
      <c r="N36" s="364"/>
      <c r="O36" s="364"/>
      <c r="P36" s="364"/>
      <c r="Q36" s="364"/>
      <c r="R36" s="364"/>
      <c r="S36" s="364"/>
      <c r="T36" s="364"/>
      <c r="U36" s="2333" t="s">
        <v>492</v>
      </c>
      <c r="V36" s="6192"/>
      <c r="W36" s="6192"/>
      <c r="X36" s="6192"/>
      <c r="Y36" s="6192"/>
      <c r="Z36" s="6192"/>
      <c r="AA36" s="6192"/>
      <c r="AB36" s="6192"/>
      <c r="AC36" s="6192"/>
      <c r="AD36" s="6192"/>
      <c r="AE36" s="365" t="s">
        <v>493</v>
      </c>
      <c r="AF36" s="6193"/>
      <c r="AG36" s="2652"/>
      <c r="AH36" s="2652"/>
      <c r="AI36" s="2652"/>
      <c r="AJ36" s="6194"/>
      <c r="AK36" s="6195"/>
      <c r="AL36" s="6195"/>
      <c r="AM36" s="6196"/>
      <c r="AN36" s="207"/>
    </row>
    <row r="37" spans="1:42" ht="18" customHeight="1">
      <c r="A37" s="208"/>
      <c r="B37" s="6190" t="s">
        <v>578</v>
      </c>
      <c r="C37" s="6191"/>
      <c r="D37" s="6185"/>
      <c r="E37" s="6185"/>
      <c r="F37" s="2329" t="s">
        <v>192</v>
      </c>
      <c r="G37" s="2329" t="s">
        <v>1952</v>
      </c>
      <c r="H37" s="1922"/>
      <c r="I37" s="1923" t="s">
        <v>1953</v>
      </c>
      <c r="J37" s="366"/>
      <c r="K37" s="364"/>
      <c r="L37" s="364"/>
      <c r="M37" s="364"/>
      <c r="N37" s="364"/>
      <c r="O37" s="364"/>
      <c r="P37" s="364"/>
      <c r="Q37" s="364"/>
      <c r="R37" s="364"/>
      <c r="S37" s="364"/>
      <c r="T37" s="364"/>
      <c r="U37" s="2333" t="s">
        <v>492</v>
      </c>
      <c r="V37" s="6192"/>
      <c r="W37" s="6192"/>
      <c r="X37" s="6192"/>
      <c r="Y37" s="6192"/>
      <c r="Z37" s="6192"/>
      <c r="AA37" s="6192"/>
      <c r="AB37" s="6192"/>
      <c r="AC37" s="6192"/>
      <c r="AD37" s="6192"/>
      <c r="AE37" s="365" t="s">
        <v>493</v>
      </c>
      <c r="AF37" s="6193"/>
      <c r="AG37" s="2652"/>
      <c r="AH37" s="2652"/>
      <c r="AI37" s="2652"/>
      <c r="AJ37" s="6194"/>
      <c r="AK37" s="6195"/>
      <c r="AL37" s="6195"/>
      <c r="AM37" s="6196"/>
      <c r="AN37" s="207"/>
    </row>
    <row r="38" spans="1:42" ht="14.1" customHeight="1">
      <c r="A38" s="208"/>
      <c r="B38" s="2323"/>
      <c r="C38" s="2295" t="s">
        <v>579</v>
      </c>
      <c r="D38" s="2323"/>
      <c r="E38" s="2323"/>
      <c r="F38" s="2323"/>
      <c r="G38" s="2323"/>
      <c r="H38" s="2323"/>
      <c r="I38" s="2323"/>
      <c r="J38" s="2323"/>
      <c r="K38" s="2299"/>
      <c r="L38" s="2299"/>
      <c r="M38" s="2299"/>
      <c r="N38" s="2299"/>
      <c r="O38" s="2299"/>
      <c r="P38" s="2299"/>
      <c r="Q38" s="2299"/>
      <c r="R38" s="2299"/>
      <c r="S38" s="2299"/>
      <c r="T38" s="2299"/>
      <c r="U38" s="2299"/>
      <c r="V38" s="2299"/>
      <c r="W38" s="2299"/>
      <c r="X38" s="2307"/>
      <c r="Y38" s="2299"/>
      <c r="Z38" s="2299"/>
      <c r="AA38" s="49"/>
      <c r="AB38" s="370"/>
      <c r="AC38" s="51"/>
      <c r="AD38" s="51"/>
      <c r="AE38" s="2308"/>
      <c r="AF38" s="352"/>
      <c r="AG38" s="2308"/>
      <c r="AH38" s="2308"/>
      <c r="AI38" s="2308"/>
      <c r="AJ38" s="2308"/>
      <c r="AK38" s="2308"/>
      <c r="AL38" s="2308"/>
      <c r="AM38" s="2308"/>
      <c r="AN38" s="320"/>
    </row>
    <row r="39" spans="1:42" ht="6.95" customHeight="1">
      <c r="A39" s="208"/>
      <c r="B39" s="2323"/>
      <c r="C39" s="2323"/>
      <c r="D39" s="2323"/>
      <c r="E39" s="2323"/>
      <c r="F39" s="2323"/>
      <c r="G39" s="2323"/>
      <c r="H39" s="2323"/>
      <c r="I39" s="2323"/>
      <c r="J39" s="2323"/>
      <c r="K39" s="2299"/>
      <c r="L39" s="2299"/>
      <c r="M39" s="2299"/>
      <c r="N39" s="2299"/>
      <c r="O39" s="2299"/>
      <c r="P39" s="2299"/>
      <c r="Q39" s="2299"/>
      <c r="R39" s="2299"/>
      <c r="S39" s="2299"/>
      <c r="T39" s="2299"/>
      <c r="U39" s="2299"/>
      <c r="V39" s="2299"/>
      <c r="W39" s="2299"/>
      <c r="X39" s="2307"/>
      <c r="Y39" s="2299"/>
      <c r="Z39" s="2299"/>
      <c r="AA39" s="49"/>
      <c r="AB39" s="1646"/>
      <c r="AC39" s="2341"/>
      <c r="AD39" s="51"/>
      <c r="AE39" s="2308"/>
      <c r="AF39" s="352"/>
      <c r="AG39" s="2308"/>
      <c r="AH39" s="2308"/>
      <c r="AI39" s="2308"/>
      <c r="AJ39" s="2308"/>
      <c r="AK39" s="2308"/>
      <c r="AL39" s="2308"/>
      <c r="AM39" s="2308"/>
      <c r="AN39" s="320"/>
    </row>
    <row r="40" spans="1:42" ht="14.1" customHeight="1">
      <c r="A40" s="208"/>
      <c r="B40" s="2323"/>
      <c r="C40" s="2299" t="s">
        <v>580</v>
      </c>
      <c r="D40" s="2299"/>
      <c r="E40" s="2299"/>
      <c r="F40" s="2299"/>
      <c r="G40" s="2299"/>
      <c r="H40" s="266"/>
      <c r="I40" s="266"/>
      <c r="J40" s="2307"/>
      <c r="K40" s="2307"/>
      <c r="L40" s="2307"/>
      <c r="M40" s="2307"/>
      <c r="N40" s="2307"/>
      <c r="O40" s="2307"/>
      <c r="P40" s="2307"/>
      <c r="Q40" s="2307"/>
      <c r="R40" s="2307"/>
      <c r="S40" s="2307"/>
      <c r="T40" s="2324"/>
      <c r="U40" s="2324"/>
      <c r="V40" s="5"/>
      <c r="W40" s="2326"/>
      <c r="X40" s="2326"/>
      <c r="Y40" s="2307"/>
      <c r="Z40" s="2307"/>
      <c r="AA40" s="51"/>
      <c r="AB40" s="2313"/>
      <c r="AC40" s="2321"/>
      <c r="AD40" s="2321"/>
      <c r="AE40" s="2321"/>
      <c r="AF40" s="2321"/>
      <c r="AG40" s="2321"/>
      <c r="AH40" s="2321"/>
      <c r="AI40" s="2321"/>
      <c r="AJ40" s="2321"/>
      <c r="AK40" s="2321"/>
      <c r="AL40" s="2321"/>
      <c r="AM40" s="2321"/>
      <c r="AN40" s="2322"/>
      <c r="AO40" s="2299"/>
      <c r="AP40" s="194"/>
    </row>
    <row r="41" spans="1:42" ht="14.1" customHeight="1">
      <c r="A41" s="208"/>
      <c r="B41" s="2307"/>
      <c r="C41" s="2307"/>
      <c r="D41" s="2307"/>
      <c r="E41" s="2307"/>
      <c r="F41" s="2307"/>
      <c r="G41" s="2307"/>
      <c r="H41" s="2307"/>
      <c r="I41" s="2307"/>
      <c r="J41" s="3053"/>
      <c r="K41" s="3053"/>
      <c r="L41" s="3053"/>
      <c r="M41" s="3053"/>
      <c r="N41" s="3053"/>
      <c r="O41" s="3053"/>
      <c r="P41" s="3053"/>
      <c r="Q41" s="3053"/>
      <c r="R41" s="3053"/>
      <c r="S41" s="3053"/>
      <c r="T41" s="2311"/>
      <c r="U41" s="2311"/>
      <c r="V41" s="2311"/>
      <c r="W41" s="2311"/>
      <c r="X41" s="2311"/>
      <c r="Y41" s="49"/>
      <c r="Z41" s="49"/>
      <c r="AA41" s="2307"/>
      <c r="AB41" s="2313"/>
      <c r="AC41" s="2321"/>
      <c r="AD41" s="2321"/>
      <c r="AE41" s="2321"/>
      <c r="AF41" s="2321"/>
      <c r="AG41" s="2321"/>
      <c r="AH41" s="2321"/>
      <c r="AI41" s="2321"/>
      <c r="AJ41" s="2321"/>
      <c r="AK41" s="2321"/>
      <c r="AL41" s="2321"/>
      <c r="AM41" s="2321"/>
      <c r="AN41" s="2322"/>
      <c r="AO41" s="2299"/>
      <c r="AP41" s="194"/>
    </row>
    <row r="42" spans="1:42" ht="14.1" customHeight="1">
      <c r="A42" s="208"/>
      <c r="B42" s="2311"/>
      <c r="C42" s="2311" t="s">
        <v>581</v>
      </c>
      <c r="D42" s="2311"/>
      <c r="E42" s="2311"/>
      <c r="F42" s="2311"/>
      <c r="G42" s="2311"/>
      <c r="H42" s="2311"/>
      <c r="I42" s="2311"/>
      <c r="J42" s="2311"/>
      <c r="K42" s="49"/>
      <c r="L42" s="49"/>
      <c r="M42" s="49"/>
      <c r="N42" s="49"/>
      <c r="O42" s="49"/>
      <c r="P42" s="49"/>
      <c r="Q42" s="49"/>
      <c r="R42" s="49"/>
      <c r="S42" s="49"/>
      <c r="T42" s="49"/>
      <c r="U42" s="2324"/>
      <c r="V42" s="2324"/>
      <c r="W42" s="2324"/>
      <c r="X42" s="2324"/>
      <c r="Y42" s="2324"/>
      <c r="Z42" s="2324"/>
      <c r="AA42" s="51"/>
      <c r="AB42" s="371" t="s">
        <v>50</v>
      </c>
      <c r="AC42" s="4844" t="s">
        <v>2014</v>
      </c>
      <c r="AD42" s="6186"/>
      <c r="AE42" s="6186"/>
      <c r="AF42" s="6186"/>
      <c r="AG42" s="6186"/>
      <c r="AH42" s="6186"/>
      <c r="AI42" s="6186"/>
      <c r="AJ42" s="6186"/>
      <c r="AK42" s="6186"/>
      <c r="AL42" s="6186"/>
      <c r="AM42" s="6186"/>
      <c r="AN42" s="6045"/>
    </row>
    <row r="43" spans="1:42" ht="14.1" customHeight="1">
      <c r="A43" s="208"/>
      <c r="B43" s="2311"/>
      <c r="C43" s="2311"/>
      <c r="D43" s="2311" t="s">
        <v>582</v>
      </c>
      <c r="E43" s="2311"/>
      <c r="F43" s="2311"/>
      <c r="G43" s="2311"/>
      <c r="H43" s="2311"/>
      <c r="I43" s="2311"/>
      <c r="J43" s="2307"/>
      <c r="K43" s="2307"/>
      <c r="L43" s="2307"/>
      <c r="M43" s="2307"/>
      <c r="N43" s="2307"/>
      <c r="O43" s="2307"/>
      <c r="P43" s="2307"/>
      <c r="Q43" s="2307"/>
      <c r="R43" s="2307"/>
      <c r="S43" s="2307"/>
      <c r="T43" s="2324"/>
      <c r="U43" s="2324"/>
      <c r="V43" s="5"/>
      <c r="W43" s="2326"/>
      <c r="X43" s="2326"/>
      <c r="Y43" s="2307"/>
      <c r="Z43" s="2307"/>
      <c r="AA43" s="51"/>
      <c r="AB43" s="151"/>
      <c r="AC43" s="6186"/>
      <c r="AD43" s="6186"/>
      <c r="AE43" s="6186"/>
      <c r="AF43" s="6186"/>
      <c r="AG43" s="6186"/>
      <c r="AH43" s="6186"/>
      <c r="AI43" s="6186"/>
      <c r="AJ43" s="6186"/>
      <c r="AK43" s="6186"/>
      <c r="AL43" s="6186"/>
      <c r="AM43" s="6186"/>
      <c r="AN43" s="6045"/>
    </row>
    <row r="44" spans="1:42" ht="14.1" customHeight="1">
      <c r="A44" s="208"/>
      <c r="B44" s="2299"/>
      <c r="C44" s="2307"/>
      <c r="D44" s="2311"/>
      <c r="E44" s="2311"/>
      <c r="F44" s="2311"/>
      <c r="G44" s="2311"/>
      <c r="H44" s="2311"/>
      <c r="I44" s="2311"/>
      <c r="J44" s="2311"/>
      <c r="K44" s="2311"/>
      <c r="L44" s="2311"/>
      <c r="M44" s="2311"/>
      <c r="N44" s="2311"/>
      <c r="O44" s="3053"/>
      <c r="P44" s="3053"/>
      <c r="Q44" s="3053"/>
      <c r="R44" s="3053"/>
      <c r="S44" s="2311"/>
      <c r="T44" s="2311"/>
      <c r="U44" s="2311"/>
      <c r="V44" s="2311"/>
      <c r="W44" s="2311"/>
      <c r="X44" s="2311"/>
      <c r="Y44" s="2312"/>
      <c r="Z44" s="2312"/>
      <c r="AA44" s="2308"/>
      <c r="AB44" s="2313"/>
      <c r="AC44" s="2312"/>
      <c r="AD44" s="2308"/>
      <c r="AE44" s="2312"/>
      <c r="AF44" s="2312"/>
      <c r="AG44" s="2312"/>
      <c r="AH44" s="2312"/>
      <c r="AI44" s="2312"/>
      <c r="AJ44" s="2312"/>
      <c r="AK44" s="2312"/>
      <c r="AL44" s="2312"/>
      <c r="AM44" s="2312"/>
      <c r="AN44" s="320"/>
    </row>
    <row r="45" spans="1:42" ht="14.1" customHeight="1">
      <c r="A45" s="208" t="s">
        <v>583</v>
      </c>
      <c r="B45" s="2307" t="s">
        <v>2084</v>
      </c>
      <c r="C45" s="2299"/>
      <c r="D45" s="2307"/>
      <c r="E45" s="2307"/>
      <c r="F45" s="2307"/>
      <c r="G45" s="2307"/>
      <c r="H45" s="2307"/>
      <c r="I45" s="2307"/>
      <c r="J45" s="2307"/>
      <c r="K45" s="2307"/>
      <c r="L45" s="2307"/>
      <c r="M45" s="2307"/>
      <c r="N45" s="2307"/>
      <c r="O45" s="2307"/>
      <c r="P45" s="2307"/>
      <c r="Q45" s="2307"/>
      <c r="R45" s="2307"/>
      <c r="S45" s="2307"/>
      <c r="T45" s="2307"/>
      <c r="U45" s="2307"/>
      <c r="V45" s="2307"/>
      <c r="W45" s="2307"/>
      <c r="X45" s="2307"/>
      <c r="Y45" s="2308"/>
      <c r="Z45" s="2308"/>
      <c r="AA45" s="2308"/>
      <c r="AB45" s="372" t="s">
        <v>2016</v>
      </c>
      <c r="AC45" s="2342" t="s">
        <v>2015</v>
      </c>
      <c r="AD45" s="2330"/>
      <c r="AE45" s="2330"/>
      <c r="AF45" s="2330"/>
      <c r="AG45" s="2330"/>
      <c r="AH45" s="2330"/>
      <c r="AI45" s="2330"/>
      <c r="AJ45" s="2330"/>
      <c r="AK45" s="2330"/>
      <c r="AL45" s="2330"/>
      <c r="AM45" s="2330"/>
      <c r="AN45" s="2327"/>
    </row>
    <row r="46" spans="1:42" ht="14.1" customHeight="1">
      <c r="A46" s="208"/>
      <c r="B46" s="2307"/>
      <c r="C46" s="2307"/>
      <c r="D46" s="2307"/>
      <c r="E46" s="2307"/>
      <c r="F46" s="2307"/>
      <c r="G46" s="2307"/>
      <c r="H46" s="2307"/>
      <c r="I46" s="2307"/>
      <c r="J46" s="2307"/>
      <c r="K46" s="2307"/>
      <c r="L46" s="2307"/>
      <c r="M46" s="2307"/>
      <c r="N46" s="2307"/>
      <c r="O46" s="2307"/>
      <c r="P46" s="2307"/>
      <c r="Q46" s="2307"/>
      <c r="R46" s="49"/>
      <c r="S46" s="2307"/>
      <c r="T46" s="2324"/>
      <c r="U46" s="2324"/>
      <c r="V46" s="5"/>
      <c r="W46" s="2326"/>
      <c r="X46" s="2326"/>
      <c r="Y46" s="2307"/>
      <c r="Z46" s="2307"/>
      <c r="AA46" s="51"/>
      <c r="AB46" s="2313"/>
      <c r="AC46" s="2330"/>
      <c r="AD46" s="2330"/>
      <c r="AE46" s="2330"/>
      <c r="AF46" s="2330"/>
      <c r="AG46" s="2330"/>
      <c r="AH46" s="2330"/>
      <c r="AI46" s="2330"/>
      <c r="AJ46" s="2330"/>
      <c r="AK46" s="2330"/>
      <c r="AL46" s="2330"/>
      <c r="AM46" s="2330"/>
      <c r="AN46" s="2327"/>
    </row>
    <row r="47" spans="1:42" ht="14.1" customHeight="1">
      <c r="A47" s="208"/>
      <c r="B47" s="2307"/>
      <c r="C47" s="2307"/>
      <c r="D47" s="2307"/>
      <c r="E47" s="2307"/>
      <c r="F47" s="2307"/>
      <c r="G47" s="2307"/>
      <c r="H47" s="2307"/>
      <c r="I47" s="2307"/>
      <c r="J47" s="2307"/>
      <c r="K47" s="2307"/>
      <c r="L47" s="2307"/>
      <c r="M47" s="2307"/>
      <c r="N47" s="2307"/>
      <c r="O47" s="2307"/>
      <c r="P47" s="2307"/>
      <c r="Q47" s="2307"/>
      <c r="R47" s="2307"/>
      <c r="S47" s="2307"/>
      <c r="T47" s="2307"/>
      <c r="U47" s="2324"/>
      <c r="V47" s="2324"/>
      <c r="W47" s="2324"/>
      <c r="X47" s="2324"/>
      <c r="Y47" s="2324"/>
      <c r="Z47" s="2324"/>
      <c r="AA47" s="51"/>
      <c r="AB47" s="372"/>
      <c r="AC47" s="2321"/>
      <c r="AD47" s="2321"/>
      <c r="AE47" s="2321"/>
      <c r="AF47" s="2321"/>
      <c r="AG47" s="2321"/>
      <c r="AH47" s="2321"/>
      <c r="AI47" s="2321"/>
      <c r="AJ47" s="2321"/>
      <c r="AK47" s="2321"/>
      <c r="AL47" s="2321"/>
      <c r="AM47" s="2321"/>
      <c r="AN47" s="2322"/>
    </row>
    <row r="48" spans="1:42" ht="14.1" customHeight="1">
      <c r="A48" s="208" t="s">
        <v>583</v>
      </c>
      <c r="B48" s="2307" t="s">
        <v>1748</v>
      </c>
      <c r="C48" s="2307"/>
      <c r="D48" s="2307"/>
      <c r="E48" s="2307"/>
      <c r="F48" s="2307"/>
      <c r="G48" s="2307"/>
      <c r="H48" s="2307"/>
      <c r="I48" s="2307"/>
      <c r="J48" s="2307"/>
      <c r="K48" s="2307"/>
      <c r="L48" s="2307"/>
      <c r="M48" s="2307"/>
      <c r="N48" s="2307"/>
      <c r="O48" s="2307"/>
      <c r="P48" s="2307"/>
      <c r="Q48" s="2307"/>
      <c r="R48" s="2307"/>
      <c r="S48" s="2307"/>
      <c r="T48" s="2307"/>
      <c r="U48" s="2307"/>
      <c r="V48" s="2307"/>
      <c r="W48" s="2307"/>
      <c r="X48" s="2307"/>
      <c r="Y48" s="2307"/>
      <c r="Z48" s="2307"/>
      <c r="AA48" s="2307"/>
      <c r="AB48" s="372" t="s">
        <v>490</v>
      </c>
      <c r="AC48" s="4691" t="s">
        <v>584</v>
      </c>
      <c r="AD48" s="4691"/>
      <c r="AE48" s="4691"/>
      <c r="AF48" s="4691"/>
      <c r="AG48" s="4691"/>
      <c r="AH48" s="4691"/>
      <c r="AI48" s="4691"/>
      <c r="AJ48" s="4691"/>
      <c r="AK48" s="4691"/>
      <c r="AL48" s="4691"/>
      <c r="AM48" s="4691"/>
      <c r="AN48" s="4692"/>
    </row>
    <row r="49" spans="1:40" ht="6.95" customHeight="1">
      <c r="A49" s="208"/>
      <c r="B49" s="2307"/>
      <c r="C49" s="2299"/>
      <c r="D49" s="2307"/>
      <c r="E49" s="2307"/>
      <c r="F49" s="2307"/>
      <c r="G49" s="2307"/>
      <c r="H49" s="2307"/>
      <c r="I49" s="2307"/>
      <c r="J49" s="2307"/>
      <c r="K49" s="2307"/>
      <c r="L49" s="2307"/>
      <c r="M49" s="2307"/>
      <c r="N49" s="2307"/>
      <c r="O49" s="2307"/>
      <c r="P49" s="2307"/>
      <c r="Q49" s="2307"/>
      <c r="R49" s="2307"/>
      <c r="S49" s="2307"/>
      <c r="T49" s="2324"/>
      <c r="U49" s="2324"/>
      <c r="V49" s="5"/>
      <c r="W49" s="2326"/>
      <c r="X49" s="2326"/>
      <c r="Y49" s="2307"/>
      <c r="Z49" s="2307"/>
      <c r="AA49" s="51"/>
      <c r="AB49" s="2313"/>
      <c r="AC49" s="2312"/>
      <c r="AD49" s="2308"/>
      <c r="AE49" s="2312"/>
      <c r="AF49" s="2312"/>
      <c r="AG49" s="2312"/>
      <c r="AH49" s="2312"/>
      <c r="AI49" s="2312"/>
      <c r="AJ49" s="2312"/>
      <c r="AK49" s="2312"/>
      <c r="AL49" s="2312"/>
      <c r="AM49" s="2312"/>
      <c r="AN49" s="320"/>
    </row>
    <row r="50" spans="1:40" ht="14.1" customHeight="1">
      <c r="A50" s="208"/>
      <c r="B50" s="2299"/>
      <c r="C50" s="2299" t="s">
        <v>1261</v>
      </c>
      <c r="D50" s="2307"/>
      <c r="E50" s="2307"/>
      <c r="F50" s="2307"/>
      <c r="G50" s="2307"/>
      <c r="H50" s="2307"/>
      <c r="I50" s="2307"/>
      <c r="J50" s="49"/>
      <c r="K50" s="49"/>
      <c r="L50" s="49"/>
      <c r="M50" s="49"/>
      <c r="N50" s="49"/>
      <c r="O50" s="49"/>
      <c r="P50" s="49"/>
      <c r="Q50" s="49"/>
      <c r="R50" s="49"/>
      <c r="S50" s="2307"/>
      <c r="T50" s="2324"/>
      <c r="U50" s="2324"/>
      <c r="V50" s="5"/>
      <c r="W50" s="2326"/>
      <c r="X50" s="2326"/>
      <c r="Y50" s="2307"/>
      <c r="Z50" s="2307"/>
      <c r="AA50" s="51"/>
      <c r="AB50" s="372" t="s">
        <v>490</v>
      </c>
      <c r="AC50" s="4691" t="s">
        <v>585</v>
      </c>
      <c r="AD50" s="4691"/>
      <c r="AE50" s="4691"/>
      <c r="AF50" s="4691"/>
      <c r="AG50" s="4691"/>
      <c r="AH50" s="4691"/>
      <c r="AI50" s="4691"/>
      <c r="AJ50" s="4691"/>
      <c r="AK50" s="4691"/>
      <c r="AL50" s="4691"/>
      <c r="AM50" s="4691"/>
      <c r="AN50" s="4692"/>
    </row>
    <row r="51" spans="1:40" ht="14.1" customHeight="1">
      <c r="A51" s="208"/>
      <c r="B51" s="2299"/>
      <c r="C51" s="2299" t="s">
        <v>642</v>
      </c>
      <c r="D51" s="2307"/>
      <c r="E51" s="2307"/>
      <c r="F51" s="2307"/>
      <c r="G51" s="2307"/>
      <c r="H51" s="2307"/>
      <c r="I51" s="2307"/>
      <c r="J51" s="49"/>
      <c r="K51" s="49"/>
      <c r="L51" s="49"/>
      <c r="M51" s="49"/>
      <c r="N51" s="49"/>
      <c r="O51" s="49"/>
      <c r="P51" s="49"/>
      <c r="Q51" s="49"/>
      <c r="R51" s="49"/>
      <c r="S51" s="2307"/>
      <c r="T51" s="2324"/>
      <c r="U51" s="2324"/>
      <c r="V51" s="5"/>
      <c r="W51" s="2326"/>
      <c r="X51" s="2326"/>
      <c r="Y51" s="2307"/>
      <c r="Z51" s="2307"/>
      <c r="AA51" s="357"/>
      <c r="AB51" s="372"/>
      <c r="AC51" s="2308"/>
      <c r="AD51" s="2308"/>
      <c r="AE51" s="2308"/>
      <c r="AF51" s="2308"/>
      <c r="AG51" s="2308"/>
      <c r="AH51" s="2308"/>
      <c r="AI51" s="2308"/>
      <c r="AJ51" s="2308"/>
      <c r="AK51" s="2308"/>
      <c r="AL51" s="2308"/>
      <c r="AM51" s="2308"/>
      <c r="AN51" s="2309"/>
    </row>
    <row r="52" spans="1:40" ht="14.1" customHeight="1">
      <c r="A52" s="208"/>
      <c r="B52" s="2299"/>
      <c r="C52" s="2323" t="s">
        <v>586</v>
      </c>
      <c r="D52" s="2307" t="s">
        <v>2072</v>
      </c>
      <c r="E52" s="2307"/>
      <c r="F52" s="2307"/>
      <c r="G52" s="2307"/>
      <c r="H52" s="2307"/>
      <c r="I52" s="2307"/>
      <c r="J52" s="49"/>
      <c r="K52" s="49"/>
      <c r="L52" s="49"/>
      <c r="M52" s="49"/>
      <c r="N52" s="49"/>
      <c r="O52" s="2299"/>
      <c r="P52" s="2299"/>
      <c r="Q52" s="2299"/>
      <c r="R52" s="2299"/>
      <c r="S52" s="2299"/>
      <c r="T52" s="2299"/>
      <c r="U52" s="2299"/>
      <c r="V52" s="2299"/>
      <c r="W52" s="2326"/>
      <c r="X52" s="2326"/>
      <c r="Y52" s="2307"/>
      <c r="Z52" s="2307"/>
      <c r="AA52" s="357"/>
      <c r="AB52" s="372"/>
      <c r="AC52" s="2308"/>
      <c r="AD52" s="2308"/>
      <c r="AE52" s="2308"/>
      <c r="AF52" s="2308"/>
      <c r="AG52" s="2308"/>
      <c r="AH52" s="2308"/>
      <c r="AI52" s="2308"/>
      <c r="AJ52" s="2308"/>
      <c r="AK52" s="2308"/>
      <c r="AL52" s="2308"/>
      <c r="AM52" s="2308"/>
      <c r="AN52" s="2309"/>
    </row>
    <row r="53" spans="1:40" ht="14.1" customHeight="1">
      <c r="A53" s="208"/>
      <c r="B53" s="2299"/>
      <c r="C53" s="2299"/>
      <c r="D53" s="2297">
        <v>1</v>
      </c>
      <c r="E53" s="2297"/>
      <c r="F53" s="2297"/>
      <c r="G53" s="2297"/>
      <c r="H53" s="5941"/>
      <c r="I53" s="5941"/>
      <c r="J53" s="5941"/>
      <c r="K53" s="417" t="s">
        <v>154</v>
      </c>
      <c r="L53" s="5941"/>
      <c r="M53" s="5941"/>
      <c r="N53" s="417" t="s">
        <v>130</v>
      </c>
      <c r="O53" s="2790"/>
      <c r="P53" s="2790"/>
      <c r="Q53" s="2328" t="s">
        <v>1262</v>
      </c>
      <c r="R53" s="2311"/>
      <c r="S53" s="2311" t="s">
        <v>1263</v>
      </c>
      <c r="T53" s="2311"/>
      <c r="U53" s="2299"/>
      <c r="V53" s="2299"/>
      <c r="W53" s="2299"/>
      <c r="X53" s="2326"/>
      <c r="Y53" s="2307"/>
      <c r="Z53" s="2307"/>
      <c r="AA53" s="357"/>
      <c r="AB53" s="372"/>
      <c r="AC53" s="2308"/>
      <c r="AD53" s="2308"/>
      <c r="AE53" s="2308"/>
      <c r="AF53" s="2308"/>
      <c r="AG53" s="2308"/>
      <c r="AH53" s="2308"/>
      <c r="AI53" s="2308"/>
      <c r="AJ53" s="2308"/>
      <c r="AK53" s="2308"/>
      <c r="AL53" s="2308"/>
      <c r="AM53" s="2308"/>
      <c r="AN53" s="2309"/>
    </row>
    <row r="54" spans="1:40" ht="14.1" customHeight="1">
      <c r="A54" s="208"/>
      <c r="B54" s="2299"/>
      <c r="C54" s="2299"/>
      <c r="D54" s="2297">
        <v>2</v>
      </c>
      <c r="E54" s="2297"/>
      <c r="F54" s="2297"/>
      <c r="G54" s="2297"/>
      <c r="H54" s="6197"/>
      <c r="I54" s="6197"/>
      <c r="J54" s="6197"/>
      <c r="K54" s="418" t="s">
        <v>154</v>
      </c>
      <c r="L54" s="6197"/>
      <c r="M54" s="6197"/>
      <c r="N54" s="418" t="s">
        <v>130</v>
      </c>
      <c r="O54" s="3123"/>
      <c r="P54" s="3123"/>
      <c r="Q54" s="183" t="s">
        <v>1262</v>
      </c>
      <c r="R54" s="2297"/>
      <c r="S54" s="2307" t="s">
        <v>1264</v>
      </c>
      <c r="T54" s="2297"/>
      <c r="U54" s="2299"/>
      <c r="V54" s="2299"/>
      <c r="W54" s="2299"/>
      <c r="X54" s="2326"/>
      <c r="Y54" s="2307"/>
      <c r="Z54" s="2307"/>
      <c r="AA54" s="357"/>
      <c r="AB54" s="372"/>
      <c r="AC54" s="2308"/>
      <c r="AD54" s="2308"/>
      <c r="AE54" s="2308"/>
      <c r="AF54" s="2308"/>
      <c r="AG54" s="2308"/>
      <c r="AH54" s="2308"/>
      <c r="AI54" s="2308"/>
      <c r="AJ54" s="2308"/>
      <c r="AK54" s="2308"/>
      <c r="AL54" s="2308"/>
      <c r="AM54" s="2308"/>
      <c r="AN54" s="2309"/>
    </row>
    <row r="55" spans="1:40" ht="14.1" customHeight="1">
      <c r="A55" s="208"/>
      <c r="B55" s="2299"/>
      <c r="C55" s="2323" t="s">
        <v>525</v>
      </c>
      <c r="D55" s="2307" t="s">
        <v>587</v>
      </c>
      <c r="E55" s="2307"/>
      <c r="F55" s="2307"/>
      <c r="G55" s="2307"/>
      <c r="H55" s="2307"/>
      <c r="I55" s="2307"/>
      <c r="J55" s="49"/>
      <c r="K55" s="49"/>
      <c r="L55" s="49"/>
      <c r="M55" s="49"/>
      <c r="N55" s="49"/>
      <c r="O55" s="49"/>
      <c r="P55" s="49"/>
      <c r="Q55" s="49"/>
      <c r="R55" s="49"/>
      <c r="S55" s="2307"/>
      <c r="T55" s="2324"/>
      <c r="U55" s="2324"/>
      <c r="V55" s="5"/>
      <c r="W55" s="2326"/>
      <c r="X55" s="2326"/>
      <c r="Y55" s="2307"/>
      <c r="Z55" s="2307"/>
      <c r="AA55" s="357"/>
      <c r="AB55" s="372"/>
      <c r="AC55" s="2308"/>
      <c r="AD55" s="2308"/>
      <c r="AE55" s="2308"/>
      <c r="AF55" s="2308"/>
      <c r="AG55" s="2308"/>
      <c r="AH55" s="2308"/>
      <c r="AI55" s="2308"/>
      <c r="AJ55" s="2308"/>
      <c r="AK55" s="2308"/>
      <c r="AL55" s="2308"/>
      <c r="AM55" s="2308"/>
      <c r="AN55" s="2309"/>
    </row>
    <row r="56" spans="1:40" ht="14.1" customHeight="1">
      <c r="A56" s="208"/>
      <c r="B56" s="2299"/>
      <c r="C56" s="2299" t="s">
        <v>1260</v>
      </c>
      <c r="D56" s="2299"/>
      <c r="E56" s="2299"/>
      <c r="F56" s="2299"/>
      <c r="G56" s="2299"/>
      <c r="H56" s="2307"/>
      <c r="I56" s="2307"/>
      <c r="J56" s="166"/>
      <c r="K56" s="2324"/>
      <c r="L56" s="2324"/>
      <c r="M56" s="49"/>
      <c r="N56" s="54"/>
      <c r="O56" s="166"/>
      <c r="P56" s="2307"/>
      <c r="Q56" s="2307"/>
      <c r="R56" s="2307"/>
      <c r="S56" s="2307"/>
      <c r="T56" s="2324"/>
      <c r="U56" s="2324"/>
      <c r="V56" s="5"/>
      <c r="W56" s="2326"/>
      <c r="X56" s="2326"/>
      <c r="Y56" s="2307"/>
      <c r="Z56" s="2307"/>
      <c r="AA56" s="357"/>
      <c r="AB56" s="155"/>
      <c r="AC56" s="352"/>
      <c r="AD56" s="2308"/>
      <c r="AE56" s="2308"/>
      <c r="AF56" s="2308"/>
      <c r="AG56" s="2308"/>
      <c r="AH56" s="2308"/>
      <c r="AI56" s="2308"/>
      <c r="AJ56" s="2308"/>
      <c r="AK56" s="2308"/>
      <c r="AL56" s="2308"/>
      <c r="AM56" s="2308"/>
      <c r="AN56" s="320"/>
    </row>
    <row r="57" spans="1:40" ht="14.1" customHeight="1">
      <c r="A57" s="208"/>
      <c r="B57" s="2307"/>
      <c r="C57" s="2299" t="s">
        <v>642</v>
      </c>
      <c r="D57" s="2311"/>
      <c r="E57" s="2311"/>
      <c r="F57" s="2311"/>
      <c r="G57" s="2311"/>
      <c r="H57" s="2299"/>
      <c r="I57" s="1988"/>
      <c r="J57" s="1988"/>
      <c r="K57" s="1988"/>
      <c r="L57" s="1988"/>
      <c r="M57" s="1988"/>
      <c r="N57" s="1988"/>
      <c r="O57" s="1988"/>
      <c r="P57" s="1988"/>
      <c r="Q57" s="1988"/>
      <c r="R57" s="2307"/>
      <c r="S57" s="2307"/>
      <c r="T57" s="2324"/>
      <c r="U57" s="2324"/>
      <c r="V57" s="5"/>
      <c r="W57" s="2326"/>
      <c r="X57" s="2326"/>
      <c r="Y57" s="2307"/>
      <c r="Z57" s="2307"/>
      <c r="AA57" s="357"/>
      <c r="AB57" s="2313"/>
      <c r="AC57" s="2312"/>
      <c r="AD57" s="2312"/>
      <c r="AE57" s="2312"/>
      <c r="AF57" s="2312"/>
      <c r="AG57" s="2312"/>
      <c r="AH57" s="2312"/>
      <c r="AI57" s="2312"/>
      <c r="AJ57" s="2312"/>
      <c r="AK57" s="2312"/>
      <c r="AL57" s="2312"/>
      <c r="AM57" s="2312"/>
      <c r="AN57" s="320"/>
    </row>
    <row r="58" spans="1:40" ht="14.1" customHeight="1">
      <c r="A58" s="208"/>
      <c r="B58" s="2307"/>
      <c r="C58" s="2323" t="s">
        <v>525</v>
      </c>
      <c r="D58" s="2307" t="s">
        <v>587</v>
      </c>
      <c r="E58" s="2307"/>
      <c r="F58" s="2307"/>
      <c r="G58" s="2307"/>
      <c r="H58" s="2311"/>
      <c r="I58" s="2299"/>
      <c r="J58" s="1988"/>
      <c r="K58" s="1988"/>
      <c r="L58" s="1988"/>
      <c r="M58" s="1988"/>
      <c r="N58" s="1988"/>
      <c r="O58" s="1988"/>
      <c r="P58" s="2311"/>
      <c r="Q58" s="1988"/>
      <c r="R58" s="1988"/>
      <c r="S58" s="2307"/>
      <c r="T58" s="2324"/>
      <c r="U58" s="2324"/>
      <c r="V58" s="5"/>
      <c r="W58" s="2326"/>
      <c r="X58" s="2326"/>
      <c r="Y58" s="2307"/>
      <c r="Z58" s="2307"/>
      <c r="AA58" s="357"/>
      <c r="AB58" s="2313"/>
      <c r="AC58" s="2308"/>
      <c r="AD58" s="352"/>
      <c r="AE58" s="2308"/>
      <c r="AF58" s="2308"/>
      <c r="AG58" s="2308"/>
      <c r="AH58" s="2308"/>
      <c r="AI58" s="2308"/>
      <c r="AJ58" s="2308"/>
      <c r="AK58" s="2308"/>
      <c r="AL58" s="2308"/>
      <c r="AM58" s="2308"/>
      <c r="AN58" s="320"/>
    </row>
    <row r="59" spans="1:40" ht="6.95" customHeight="1" thickBot="1">
      <c r="A59" s="229"/>
      <c r="B59" s="230"/>
      <c r="C59" s="231"/>
      <c r="D59" s="77"/>
      <c r="E59" s="77"/>
      <c r="F59" s="77"/>
      <c r="G59" s="77"/>
      <c r="H59" s="231"/>
      <c r="I59" s="89"/>
      <c r="J59" s="89"/>
      <c r="K59" s="89"/>
      <c r="L59" s="89"/>
      <c r="M59" s="89"/>
      <c r="N59" s="89"/>
      <c r="O59" s="89"/>
      <c r="P59" s="89"/>
      <c r="Q59" s="89"/>
      <c r="R59" s="89"/>
      <c r="S59" s="89"/>
      <c r="T59" s="77"/>
      <c r="U59" s="77"/>
      <c r="V59" s="77"/>
      <c r="W59" s="77"/>
      <c r="X59" s="77"/>
      <c r="Y59" s="77"/>
      <c r="Z59" s="230"/>
      <c r="AA59" s="230"/>
      <c r="AB59" s="374"/>
      <c r="AC59" s="375"/>
      <c r="AD59" s="375"/>
      <c r="AE59" s="375"/>
      <c r="AF59" s="375"/>
      <c r="AG59" s="376"/>
      <c r="AH59" s="375"/>
      <c r="AI59" s="375"/>
      <c r="AJ59" s="375"/>
      <c r="AK59" s="375"/>
      <c r="AL59" s="375"/>
      <c r="AM59" s="375"/>
      <c r="AN59" s="377"/>
    </row>
  </sheetData>
  <mergeCells count="103">
    <mergeCell ref="J41:N41"/>
    <mergeCell ref="O41:S41"/>
    <mergeCell ref="H54:J54"/>
    <mergeCell ref="L54:M54"/>
    <mergeCell ref="O54:P54"/>
    <mergeCell ref="O44:R44"/>
    <mergeCell ref="AC48:AN48"/>
    <mergeCell ref="H53:J53"/>
    <mergeCell ref="L53:M53"/>
    <mergeCell ref="O53:P53"/>
    <mergeCell ref="AC50:AN50"/>
    <mergeCell ref="B33:C33"/>
    <mergeCell ref="V33:AD33"/>
    <mergeCell ref="AF32:AJ32"/>
    <mergeCell ref="AF33:AJ33"/>
    <mergeCell ref="AK32:AM32"/>
    <mergeCell ref="AK33:AM33"/>
    <mergeCell ref="B36:C36"/>
    <mergeCell ref="V36:AD36"/>
    <mergeCell ref="B37:C37"/>
    <mergeCell ref="V37:AD37"/>
    <mergeCell ref="AF36:AJ36"/>
    <mergeCell ref="AF37:AJ37"/>
    <mergeCell ref="AK36:AM36"/>
    <mergeCell ref="AK37:AM37"/>
    <mergeCell ref="B34:C34"/>
    <mergeCell ref="V34:AD34"/>
    <mergeCell ref="B35:C35"/>
    <mergeCell ref="V35:AD35"/>
    <mergeCell ref="AF34:AJ34"/>
    <mergeCell ref="AF35:AJ35"/>
    <mergeCell ref="AK34:AM34"/>
    <mergeCell ref="AK35:AM35"/>
    <mergeCell ref="D35:E35"/>
    <mergeCell ref="D36:E36"/>
    <mergeCell ref="B30:C30"/>
    <mergeCell ref="V30:AD30"/>
    <mergeCell ref="B31:C31"/>
    <mergeCell ref="V31:AD31"/>
    <mergeCell ref="AF30:AJ30"/>
    <mergeCell ref="AF31:AJ31"/>
    <mergeCell ref="AK30:AM30"/>
    <mergeCell ref="AK31:AM31"/>
    <mergeCell ref="B32:C32"/>
    <mergeCell ref="V32:AD32"/>
    <mergeCell ref="D30:E30"/>
    <mergeCell ref="D31:E31"/>
    <mergeCell ref="D32:E32"/>
    <mergeCell ref="B28:C28"/>
    <mergeCell ref="V28:AD28"/>
    <mergeCell ref="B29:C29"/>
    <mergeCell ref="V29:AD29"/>
    <mergeCell ref="AF28:AJ28"/>
    <mergeCell ref="AF29:AJ29"/>
    <mergeCell ref="AK28:AM28"/>
    <mergeCell ref="AK29:AM29"/>
    <mergeCell ref="D28:E28"/>
    <mergeCell ref="D29:E29"/>
    <mergeCell ref="I12:M12"/>
    <mergeCell ref="N12:P12"/>
    <mergeCell ref="V17:W17"/>
    <mergeCell ref="V18:Z18"/>
    <mergeCell ref="AB18:AM18"/>
    <mergeCell ref="AC12:AN12"/>
    <mergeCell ref="AC13:AN16"/>
    <mergeCell ref="AB17:AM17"/>
    <mergeCell ref="AF27:AJ27"/>
    <mergeCell ref="AK26:AM26"/>
    <mergeCell ref="AK27:AM27"/>
    <mergeCell ref="D26:E26"/>
    <mergeCell ref="D27:E27"/>
    <mergeCell ref="AP19:BR24"/>
    <mergeCell ref="B25:I25"/>
    <mergeCell ref="J25:AE25"/>
    <mergeCell ref="M21:Z22"/>
    <mergeCell ref="AC22:AM23"/>
    <mergeCell ref="AC19:AN21"/>
    <mergeCell ref="AF25:AJ25"/>
    <mergeCell ref="AK25:AM25"/>
    <mergeCell ref="D33:E33"/>
    <mergeCell ref="D34:E34"/>
    <mergeCell ref="D37:E37"/>
    <mergeCell ref="AC42:AN43"/>
    <mergeCell ref="J9:N9"/>
    <mergeCell ref="O9:P9"/>
    <mergeCell ref="Q9:W9"/>
    <mergeCell ref="A1:AN1"/>
    <mergeCell ref="A3:AA3"/>
    <mergeCell ref="AB3:AN3"/>
    <mergeCell ref="V4:W4"/>
    <mergeCell ref="Y4:Z4"/>
    <mergeCell ref="AB4:AM4"/>
    <mergeCell ref="AC5:AN5"/>
    <mergeCell ref="I6:M6"/>
    <mergeCell ref="N6:P6"/>
    <mergeCell ref="AC6:AN8"/>
    <mergeCell ref="V8:W8"/>
    <mergeCell ref="H9:I9"/>
    <mergeCell ref="B26:C26"/>
    <mergeCell ref="V26:AD26"/>
    <mergeCell ref="B27:C27"/>
    <mergeCell ref="V27:AD27"/>
    <mergeCell ref="AF26:AJ26"/>
  </mergeCells>
  <phoneticPr fontId="3"/>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1907" r:id="rId4" name="Check Box 3">
              <controlPr defaultSize="0" autoFill="0" autoLine="0" autoPict="0">
                <anchor moveWithCells="1">
                  <from>
                    <xdr:col>2</xdr:col>
                    <xdr:colOff>28575</xdr:colOff>
                    <xdr:row>11</xdr:row>
                    <xdr:rowOff>0</xdr:rowOff>
                  </from>
                  <to>
                    <xdr:col>5</xdr:col>
                    <xdr:colOff>38100</xdr:colOff>
                    <xdr:row>12</xdr:row>
                    <xdr:rowOff>38100</xdr:rowOff>
                  </to>
                </anchor>
              </controlPr>
            </control>
          </mc:Choice>
        </mc:AlternateContent>
        <mc:AlternateContent xmlns:mc="http://schemas.openxmlformats.org/markup-compatibility/2006">
          <mc:Choice Requires="x14">
            <control shapeId="251908" r:id="rId5" name="Check Box 4">
              <controlPr defaultSize="0" autoFill="0" autoLine="0" autoPict="0">
                <anchor moveWithCells="1">
                  <from>
                    <xdr:col>22</xdr:col>
                    <xdr:colOff>133350</xdr:colOff>
                    <xdr:row>11</xdr:row>
                    <xdr:rowOff>0</xdr:rowOff>
                  </from>
                  <to>
                    <xdr:col>27</xdr:col>
                    <xdr:colOff>0</xdr:colOff>
                    <xdr:row>12</xdr:row>
                    <xdr:rowOff>0</xdr:rowOff>
                  </to>
                </anchor>
              </controlPr>
            </control>
          </mc:Choice>
        </mc:AlternateContent>
        <mc:AlternateContent xmlns:mc="http://schemas.openxmlformats.org/markup-compatibility/2006">
          <mc:Choice Requires="x14">
            <control shapeId="251909" r:id="rId6" name="Check Box 5">
              <controlPr defaultSize="0" autoFill="0" autoLine="0" autoPict="0">
                <anchor moveWithCells="1">
                  <from>
                    <xdr:col>2</xdr:col>
                    <xdr:colOff>28575</xdr:colOff>
                    <xdr:row>5</xdr:row>
                    <xdr:rowOff>0</xdr:rowOff>
                  </from>
                  <to>
                    <xdr:col>5</xdr:col>
                    <xdr:colOff>38100</xdr:colOff>
                    <xdr:row>6</xdr:row>
                    <xdr:rowOff>38100</xdr:rowOff>
                  </to>
                </anchor>
              </controlPr>
            </control>
          </mc:Choice>
        </mc:AlternateContent>
        <mc:AlternateContent xmlns:mc="http://schemas.openxmlformats.org/markup-compatibility/2006">
          <mc:Choice Requires="x14">
            <control shapeId="251910" r:id="rId7" name="Check Box 6">
              <controlPr defaultSize="0" autoFill="0" autoLine="0" autoPict="0">
                <anchor moveWithCells="1">
                  <from>
                    <xdr:col>22</xdr:col>
                    <xdr:colOff>133350</xdr:colOff>
                    <xdr:row>5</xdr:row>
                    <xdr:rowOff>0</xdr:rowOff>
                  </from>
                  <to>
                    <xdr:col>27</xdr:col>
                    <xdr:colOff>0</xdr:colOff>
                    <xdr:row>6</xdr:row>
                    <xdr:rowOff>0</xdr:rowOff>
                  </to>
                </anchor>
              </controlPr>
            </control>
          </mc:Choice>
        </mc:AlternateContent>
        <mc:AlternateContent xmlns:mc="http://schemas.openxmlformats.org/markup-compatibility/2006">
          <mc:Choice Requires="x14">
            <control shapeId="251967" r:id="rId8" name="Check Box 63">
              <controlPr defaultSize="0" autoFill="0" autoLine="0" autoPict="0">
                <anchor moveWithCells="1">
                  <from>
                    <xdr:col>9</xdr:col>
                    <xdr:colOff>19050</xdr:colOff>
                    <xdr:row>25</xdr:row>
                    <xdr:rowOff>28575</xdr:rowOff>
                  </from>
                  <to>
                    <xdr:col>12</xdr:col>
                    <xdr:colOff>152400</xdr:colOff>
                    <xdr:row>25</xdr:row>
                    <xdr:rowOff>200025</xdr:rowOff>
                  </to>
                </anchor>
              </controlPr>
            </control>
          </mc:Choice>
        </mc:AlternateContent>
        <mc:AlternateContent xmlns:mc="http://schemas.openxmlformats.org/markup-compatibility/2006">
          <mc:Choice Requires="x14">
            <control shapeId="251968" r:id="rId9" name="Check Box 64">
              <controlPr defaultSize="0" autoFill="0" autoLine="0" autoPict="0">
                <anchor moveWithCells="1">
                  <from>
                    <xdr:col>12</xdr:col>
                    <xdr:colOff>142875</xdr:colOff>
                    <xdr:row>25</xdr:row>
                    <xdr:rowOff>28575</xdr:rowOff>
                  </from>
                  <to>
                    <xdr:col>16</xdr:col>
                    <xdr:colOff>95250</xdr:colOff>
                    <xdr:row>25</xdr:row>
                    <xdr:rowOff>200025</xdr:rowOff>
                  </to>
                </anchor>
              </controlPr>
            </control>
          </mc:Choice>
        </mc:AlternateContent>
        <mc:AlternateContent xmlns:mc="http://schemas.openxmlformats.org/markup-compatibility/2006">
          <mc:Choice Requires="x14">
            <control shapeId="251969" r:id="rId10" name="Check Box 65">
              <controlPr defaultSize="0" autoFill="0" autoLine="0" autoPict="0">
                <anchor moveWithCells="1">
                  <from>
                    <xdr:col>16</xdr:col>
                    <xdr:colOff>133350</xdr:colOff>
                    <xdr:row>25</xdr:row>
                    <xdr:rowOff>28575</xdr:rowOff>
                  </from>
                  <to>
                    <xdr:col>20</xdr:col>
                    <xdr:colOff>85725</xdr:colOff>
                    <xdr:row>25</xdr:row>
                    <xdr:rowOff>200025</xdr:rowOff>
                  </to>
                </anchor>
              </controlPr>
            </control>
          </mc:Choice>
        </mc:AlternateContent>
        <mc:AlternateContent xmlns:mc="http://schemas.openxmlformats.org/markup-compatibility/2006">
          <mc:Choice Requires="x14">
            <control shapeId="251970" r:id="rId11" name="Check Box 66">
              <controlPr defaultSize="0" autoFill="0" autoLine="0" autoPict="0">
                <anchor moveWithCells="1">
                  <from>
                    <xdr:col>9</xdr:col>
                    <xdr:colOff>19050</xdr:colOff>
                    <xdr:row>26</xdr:row>
                    <xdr:rowOff>47625</xdr:rowOff>
                  </from>
                  <to>
                    <xdr:col>12</xdr:col>
                    <xdr:colOff>152400</xdr:colOff>
                    <xdr:row>26</xdr:row>
                    <xdr:rowOff>219075</xdr:rowOff>
                  </to>
                </anchor>
              </controlPr>
            </control>
          </mc:Choice>
        </mc:AlternateContent>
        <mc:AlternateContent xmlns:mc="http://schemas.openxmlformats.org/markup-compatibility/2006">
          <mc:Choice Requires="x14">
            <control shapeId="251971" r:id="rId12" name="Check Box 67">
              <controlPr defaultSize="0" autoFill="0" autoLine="0" autoPict="0">
                <anchor moveWithCells="1">
                  <from>
                    <xdr:col>12</xdr:col>
                    <xdr:colOff>142875</xdr:colOff>
                    <xdr:row>26</xdr:row>
                    <xdr:rowOff>47625</xdr:rowOff>
                  </from>
                  <to>
                    <xdr:col>16</xdr:col>
                    <xdr:colOff>85725</xdr:colOff>
                    <xdr:row>26</xdr:row>
                    <xdr:rowOff>219075</xdr:rowOff>
                  </to>
                </anchor>
              </controlPr>
            </control>
          </mc:Choice>
        </mc:AlternateContent>
        <mc:AlternateContent xmlns:mc="http://schemas.openxmlformats.org/markup-compatibility/2006">
          <mc:Choice Requires="x14">
            <control shapeId="251972" r:id="rId13" name="Check Box 68">
              <controlPr defaultSize="0" autoFill="0" autoLine="0" autoPict="0">
                <anchor moveWithCells="1">
                  <from>
                    <xdr:col>16</xdr:col>
                    <xdr:colOff>133350</xdr:colOff>
                    <xdr:row>26</xdr:row>
                    <xdr:rowOff>47625</xdr:rowOff>
                  </from>
                  <to>
                    <xdr:col>20</xdr:col>
                    <xdr:colOff>85725</xdr:colOff>
                    <xdr:row>26</xdr:row>
                    <xdr:rowOff>219075</xdr:rowOff>
                  </to>
                </anchor>
              </controlPr>
            </control>
          </mc:Choice>
        </mc:AlternateContent>
        <mc:AlternateContent xmlns:mc="http://schemas.openxmlformats.org/markup-compatibility/2006">
          <mc:Choice Requires="x14">
            <control shapeId="251973" r:id="rId14" name="Check Box 69">
              <controlPr defaultSize="0" autoFill="0" autoLine="0" autoPict="0">
                <anchor moveWithCells="1">
                  <from>
                    <xdr:col>9</xdr:col>
                    <xdr:colOff>19050</xdr:colOff>
                    <xdr:row>27</xdr:row>
                    <xdr:rowOff>38100</xdr:rowOff>
                  </from>
                  <to>
                    <xdr:col>12</xdr:col>
                    <xdr:colOff>152400</xdr:colOff>
                    <xdr:row>27</xdr:row>
                    <xdr:rowOff>209550</xdr:rowOff>
                  </to>
                </anchor>
              </controlPr>
            </control>
          </mc:Choice>
        </mc:AlternateContent>
        <mc:AlternateContent xmlns:mc="http://schemas.openxmlformats.org/markup-compatibility/2006">
          <mc:Choice Requires="x14">
            <control shapeId="251974" r:id="rId15" name="Check Box 70">
              <controlPr defaultSize="0" autoFill="0" autoLine="0" autoPict="0">
                <anchor moveWithCells="1">
                  <from>
                    <xdr:col>12</xdr:col>
                    <xdr:colOff>142875</xdr:colOff>
                    <xdr:row>27</xdr:row>
                    <xdr:rowOff>38100</xdr:rowOff>
                  </from>
                  <to>
                    <xdr:col>16</xdr:col>
                    <xdr:colOff>85725</xdr:colOff>
                    <xdr:row>27</xdr:row>
                    <xdr:rowOff>209550</xdr:rowOff>
                  </to>
                </anchor>
              </controlPr>
            </control>
          </mc:Choice>
        </mc:AlternateContent>
        <mc:AlternateContent xmlns:mc="http://schemas.openxmlformats.org/markup-compatibility/2006">
          <mc:Choice Requires="x14">
            <control shapeId="251975" r:id="rId16" name="Check Box 71">
              <controlPr defaultSize="0" autoFill="0" autoLine="0" autoPict="0">
                <anchor moveWithCells="1">
                  <from>
                    <xdr:col>16</xdr:col>
                    <xdr:colOff>133350</xdr:colOff>
                    <xdr:row>27</xdr:row>
                    <xdr:rowOff>38100</xdr:rowOff>
                  </from>
                  <to>
                    <xdr:col>20</xdr:col>
                    <xdr:colOff>85725</xdr:colOff>
                    <xdr:row>27</xdr:row>
                    <xdr:rowOff>209550</xdr:rowOff>
                  </to>
                </anchor>
              </controlPr>
            </control>
          </mc:Choice>
        </mc:AlternateContent>
        <mc:AlternateContent xmlns:mc="http://schemas.openxmlformats.org/markup-compatibility/2006">
          <mc:Choice Requires="x14">
            <control shapeId="251976" r:id="rId17" name="Check Box 72">
              <controlPr defaultSize="0" autoFill="0" autoLine="0" autoPict="0">
                <anchor moveWithCells="1">
                  <from>
                    <xdr:col>9</xdr:col>
                    <xdr:colOff>19050</xdr:colOff>
                    <xdr:row>28</xdr:row>
                    <xdr:rowOff>28575</xdr:rowOff>
                  </from>
                  <to>
                    <xdr:col>12</xdr:col>
                    <xdr:colOff>152400</xdr:colOff>
                    <xdr:row>28</xdr:row>
                    <xdr:rowOff>200025</xdr:rowOff>
                  </to>
                </anchor>
              </controlPr>
            </control>
          </mc:Choice>
        </mc:AlternateContent>
        <mc:AlternateContent xmlns:mc="http://schemas.openxmlformats.org/markup-compatibility/2006">
          <mc:Choice Requires="x14">
            <control shapeId="251977" r:id="rId18" name="Check Box 73">
              <controlPr defaultSize="0" autoFill="0" autoLine="0" autoPict="0">
                <anchor moveWithCells="1">
                  <from>
                    <xdr:col>12</xdr:col>
                    <xdr:colOff>142875</xdr:colOff>
                    <xdr:row>28</xdr:row>
                    <xdr:rowOff>28575</xdr:rowOff>
                  </from>
                  <to>
                    <xdr:col>16</xdr:col>
                    <xdr:colOff>85725</xdr:colOff>
                    <xdr:row>28</xdr:row>
                    <xdr:rowOff>200025</xdr:rowOff>
                  </to>
                </anchor>
              </controlPr>
            </control>
          </mc:Choice>
        </mc:AlternateContent>
        <mc:AlternateContent xmlns:mc="http://schemas.openxmlformats.org/markup-compatibility/2006">
          <mc:Choice Requires="x14">
            <control shapeId="251978" r:id="rId19" name="Check Box 74">
              <controlPr defaultSize="0" autoFill="0" autoLine="0" autoPict="0">
                <anchor moveWithCells="1">
                  <from>
                    <xdr:col>16</xdr:col>
                    <xdr:colOff>133350</xdr:colOff>
                    <xdr:row>28</xdr:row>
                    <xdr:rowOff>28575</xdr:rowOff>
                  </from>
                  <to>
                    <xdr:col>20</xdr:col>
                    <xdr:colOff>85725</xdr:colOff>
                    <xdr:row>28</xdr:row>
                    <xdr:rowOff>200025</xdr:rowOff>
                  </to>
                </anchor>
              </controlPr>
            </control>
          </mc:Choice>
        </mc:AlternateContent>
        <mc:AlternateContent xmlns:mc="http://schemas.openxmlformats.org/markup-compatibility/2006">
          <mc:Choice Requires="x14">
            <control shapeId="251979" r:id="rId20" name="Check Box 75">
              <controlPr defaultSize="0" autoFill="0" autoLine="0" autoPict="0">
                <anchor moveWithCells="1">
                  <from>
                    <xdr:col>9</xdr:col>
                    <xdr:colOff>19050</xdr:colOff>
                    <xdr:row>29</xdr:row>
                    <xdr:rowOff>38100</xdr:rowOff>
                  </from>
                  <to>
                    <xdr:col>12</xdr:col>
                    <xdr:colOff>152400</xdr:colOff>
                    <xdr:row>29</xdr:row>
                    <xdr:rowOff>209550</xdr:rowOff>
                  </to>
                </anchor>
              </controlPr>
            </control>
          </mc:Choice>
        </mc:AlternateContent>
        <mc:AlternateContent xmlns:mc="http://schemas.openxmlformats.org/markup-compatibility/2006">
          <mc:Choice Requires="x14">
            <control shapeId="251980" r:id="rId21" name="Check Box 76">
              <controlPr defaultSize="0" autoFill="0" autoLine="0" autoPict="0">
                <anchor moveWithCells="1">
                  <from>
                    <xdr:col>12</xdr:col>
                    <xdr:colOff>142875</xdr:colOff>
                    <xdr:row>29</xdr:row>
                    <xdr:rowOff>38100</xdr:rowOff>
                  </from>
                  <to>
                    <xdr:col>16</xdr:col>
                    <xdr:colOff>85725</xdr:colOff>
                    <xdr:row>29</xdr:row>
                    <xdr:rowOff>209550</xdr:rowOff>
                  </to>
                </anchor>
              </controlPr>
            </control>
          </mc:Choice>
        </mc:AlternateContent>
        <mc:AlternateContent xmlns:mc="http://schemas.openxmlformats.org/markup-compatibility/2006">
          <mc:Choice Requires="x14">
            <control shapeId="251981" r:id="rId22" name="Check Box 77">
              <controlPr defaultSize="0" autoFill="0" autoLine="0" autoPict="0">
                <anchor moveWithCells="1">
                  <from>
                    <xdr:col>16</xdr:col>
                    <xdr:colOff>133350</xdr:colOff>
                    <xdr:row>29</xdr:row>
                    <xdr:rowOff>38100</xdr:rowOff>
                  </from>
                  <to>
                    <xdr:col>20</xdr:col>
                    <xdr:colOff>85725</xdr:colOff>
                    <xdr:row>29</xdr:row>
                    <xdr:rowOff>209550</xdr:rowOff>
                  </to>
                </anchor>
              </controlPr>
            </control>
          </mc:Choice>
        </mc:AlternateContent>
        <mc:AlternateContent xmlns:mc="http://schemas.openxmlformats.org/markup-compatibility/2006">
          <mc:Choice Requires="x14">
            <control shapeId="251982" r:id="rId23" name="Check Box 78">
              <controlPr defaultSize="0" autoFill="0" autoLine="0" autoPict="0">
                <anchor moveWithCells="1">
                  <from>
                    <xdr:col>9</xdr:col>
                    <xdr:colOff>19050</xdr:colOff>
                    <xdr:row>30</xdr:row>
                    <xdr:rowOff>38100</xdr:rowOff>
                  </from>
                  <to>
                    <xdr:col>12</xdr:col>
                    <xdr:colOff>152400</xdr:colOff>
                    <xdr:row>30</xdr:row>
                    <xdr:rowOff>209550</xdr:rowOff>
                  </to>
                </anchor>
              </controlPr>
            </control>
          </mc:Choice>
        </mc:AlternateContent>
        <mc:AlternateContent xmlns:mc="http://schemas.openxmlformats.org/markup-compatibility/2006">
          <mc:Choice Requires="x14">
            <control shapeId="251983" r:id="rId24" name="Check Box 79">
              <controlPr defaultSize="0" autoFill="0" autoLine="0" autoPict="0">
                <anchor moveWithCells="1">
                  <from>
                    <xdr:col>12</xdr:col>
                    <xdr:colOff>142875</xdr:colOff>
                    <xdr:row>30</xdr:row>
                    <xdr:rowOff>38100</xdr:rowOff>
                  </from>
                  <to>
                    <xdr:col>16</xdr:col>
                    <xdr:colOff>85725</xdr:colOff>
                    <xdr:row>30</xdr:row>
                    <xdr:rowOff>209550</xdr:rowOff>
                  </to>
                </anchor>
              </controlPr>
            </control>
          </mc:Choice>
        </mc:AlternateContent>
        <mc:AlternateContent xmlns:mc="http://schemas.openxmlformats.org/markup-compatibility/2006">
          <mc:Choice Requires="x14">
            <control shapeId="251984" r:id="rId25" name="Check Box 80">
              <controlPr defaultSize="0" autoFill="0" autoLine="0" autoPict="0">
                <anchor moveWithCells="1">
                  <from>
                    <xdr:col>16</xdr:col>
                    <xdr:colOff>133350</xdr:colOff>
                    <xdr:row>30</xdr:row>
                    <xdr:rowOff>38100</xdr:rowOff>
                  </from>
                  <to>
                    <xdr:col>20</xdr:col>
                    <xdr:colOff>85725</xdr:colOff>
                    <xdr:row>30</xdr:row>
                    <xdr:rowOff>209550</xdr:rowOff>
                  </to>
                </anchor>
              </controlPr>
            </control>
          </mc:Choice>
        </mc:AlternateContent>
        <mc:AlternateContent xmlns:mc="http://schemas.openxmlformats.org/markup-compatibility/2006">
          <mc:Choice Requires="x14">
            <control shapeId="251985" r:id="rId26" name="Check Box 81">
              <controlPr defaultSize="0" autoFill="0" autoLine="0" autoPict="0">
                <anchor moveWithCells="1">
                  <from>
                    <xdr:col>9</xdr:col>
                    <xdr:colOff>19050</xdr:colOff>
                    <xdr:row>31</xdr:row>
                    <xdr:rowOff>28575</xdr:rowOff>
                  </from>
                  <to>
                    <xdr:col>12</xdr:col>
                    <xdr:colOff>152400</xdr:colOff>
                    <xdr:row>31</xdr:row>
                    <xdr:rowOff>200025</xdr:rowOff>
                  </to>
                </anchor>
              </controlPr>
            </control>
          </mc:Choice>
        </mc:AlternateContent>
        <mc:AlternateContent xmlns:mc="http://schemas.openxmlformats.org/markup-compatibility/2006">
          <mc:Choice Requires="x14">
            <control shapeId="251986" r:id="rId27" name="Check Box 82">
              <controlPr defaultSize="0" autoFill="0" autoLine="0" autoPict="0">
                <anchor moveWithCells="1">
                  <from>
                    <xdr:col>12</xdr:col>
                    <xdr:colOff>142875</xdr:colOff>
                    <xdr:row>31</xdr:row>
                    <xdr:rowOff>28575</xdr:rowOff>
                  </from>
                  <to>
                    <xdr:col>16</xdr:col>
                    <xdr:colOff>85725</xdr:colOff>
                    <xdr:row>31</xdr:row>
                    <xdr:rowOff>200025</xdr:rowOff>
                  </to>
                </anchor>
              </controlPr>
            </control>
          </mc:Choice>
        </mc:AlternateContent>
        <mc:AlternateContent xmlns:mc="http://schemas.openxmlformats.org/markup-compatibility/2006">
          <mc:Choice Requires="x14">
            <control shapeId="251987" r:id="rId28" name="Check Box 83">
              <controlPr defaultSize="0" autoFill="0" autoLine="0" autoPict="0">
                <anchor moveWithCells="1">
                  <from>
                    <xdr:col>16</xdr:col>
                    <xdr:colOff>133350</xdr:colOff>
                    <xdr:row>31</xdr:row>
                    <xdr:rowOff>28575</xdr:rowOff>
                  </from>
                  <to>
                    <xdr:col>20</xdr:col>
                    <xdr:colOff>85725</xdr:colOff>
                    <xdr:row>31</xdr:row>
                    <xdr:rowOff>200025</xdr:rowOff>
                  </to>
                </anchor>
              </controlPr>
            </control>
          </mc:Choice>
        </mc:AlternateContent>
        <mc:AlternateContent xmlns:mc="http://schemas.openxmlformats.org/markup-compatibility/2006">
          <mc:Choice Requires="x14">
            <control shapeId="251988" r:id="rId29" name="Check Box 84">
              <controlPr defaultSize="0" autoFill="0" autoLine="0" autoPict="0">
                <anchor moveWithCells="1">
                  <from>
                    <xdr:col>9</xdr:col>
                    <xdr:colOff>19050</xdr:colOff>
                    <xdr:row>32</xdr:row>
                    <xdr:rowOff>28575</xdr:rowOff>
                  </from>
                  <to>
                    <xdr:col>12</xdr:col>
                    <xdr:colOff>152400</xdr:colOff>
                    <xdr:row>32</xdr:row>
                    <xdr:rowOff>200025</xdr:rowOff>
                  </to>
                </anchor>
              </controlPr>
            </control>
          </mc:Choice>
        </mc:AlternateContent>
        <mc:AlternateContent xmlns:mc="http://schemas.openxmlformats.org/markup-compatibility/2006">
          <mc:Choice Requires="x14">
            <control shapeId="251989" r:id="rId30" name="Check Box 85">
              <controlPr defaultSize="0" autoFill="0" autoLine="0" autoPict="0">
                <anchor moveWithCells="1">
                  <from>
                    <xdr:col>12</xdr:col>
                    <xdr:colOff>142875</xdr:colOff>
                    <xdr:row>32</xdr:row>
                    <xdr:rowOff>28575</xdr:rowOff>
                  </from>
                  <to>
                    <xdr:col>16</xdr:col>
                    <xdr:colOff>85725</xdr:colOff>
                    <xdr:row>32</xdr:row>
                    <xdr:rowOff>200025</xdr:rowOff>
                  </to>
                </anchor>
              </controlPr>
            </control>
          </mc:Choice>
        </mc:AlternateContent>
        <mc:AlternateContent xmlns:mc="http://schemas.openxmlformats.org/markup-compatibility/2006">
          <mc:Choice Requires="x14">
            <control shapeId="251990" r:id="rId31" name="Check Box 86">
              <controlPr defaultSize="0" autoFill="0" autoLine="0" autoPict="0">
                <anchor moveWithCells="1">
                  <from>
                    <xdr:col>16</xdr:col>
                    <xdr:colOff>133350</xdr:colOff>
                    <xdr:row>32</xdr:row>
                    <xdr:rowOff>28575</xdr:rowOff>
                  </from>
                  <to>
                    <xdr:col>20</xdr:col>
                    <xdr:colOff>85725</xdr:colOff>
                    <xdr:row>32</xdr:row>
                    <xdr:rowOff>200025</xdr:rowOff>
                  </to>
                </anchor>
              </controlPr>
            </control>
          </mc:Choice>
        </mc:AlternateContent>
        <mc:AlternateContent xmlns:mc="http://schemas.openxmlformats.org/markup-compatibility/2006">
          <mc:Choice Requires="x14">
            <control shapeId="251991" r:id="rId32" name="Check Box 87">
              <controlPr defaultSize="0" autoFill="0" autoLine="0" autoPict="0">
                <anchor moveWithCells="1">
                  <from>
                    <xdr:col>9</xdr:col>
                    <xdr:colOff>19050</xdr:colOff>
                    <xdr:row>33</xdr:row>
                    <xdr:rowOff>28575</xdr:rowOff>
                  </from>
                  <to>
                    <xdr:col>12</xdr:col>
                    <xdr:colOff>152400</xdr:colOff>
                    <xdr:row>33</xdr:row>
                    <xdr:rowOff>200025</xdr:rowOff>
                  </to>
                </anchor>
              </controlPr>
            </control>
          </mc:Choice>
        </mc:AlternateContent>
        <mc:AlternateContent xmlns:mc="http://schemas.openxmlformats.org/markup-compatibility/2006">
          <mc:Choice Requires="x14">
            <control shapeId="251992" r:id="rId33" name="Check Box 88">
              <controlPr defaultSize="0" autoFill="0" autoLine="0" autoPict="0">
                <anchor moveWithCells="1">
                  <from>
                    <xdr:col>12</xdr:col>
                    <xdr:colOff>142875</xdr:colOff>
                    <xdr:row>33</xdr:row>
                    <xdr:rowOff>28575</xdr:rowOff>
                  </from>
                  <to>
                    <xdr:col>16</xdr:col>
                    <xdr:colOff>85725</xdr:colOff>
                    <xdr:row>33</xdr:row>
                    <xdr:rowOff>200025</xdr:rowOff>
                  </to>
                </anchor>
              </controlPr>
            </control>
          </mc:Choice>
        </mc:AlternateContent>
        <mc:AlternateContent xmlns:mc="http://schemas.openxmlformats.org/markup-compatibility/2006">
          <mc:Choice Requires="x14">
            <control shapeId="251993" r:id="rId34" name="Check Box 89">
              <controlPr defaultSize="0" autoFill="0" autoLine="0" autoPict="0">
                <anchor moveWithCells="1">
                  <from>
                    <xdr:col>16</xdr:col>
                    <xdr:colOff>133350</xdr:colOff>
                    <xdr:row>33</xdr:row>
                    <xdr:rowOff>28575</xdr:rowOff>
                  </from>
                  <to>
                    <xdr:col>20</xdr:col>
                    <xdr:colOff>85725</xdr:colOff>
                    <xdr:row>33</xdr:row>
                    <xdr:rowOff>200025</xdr:rowOff>
                  </to>
                </anchor>
              </controlPr>
            </control>
          </mc:Choice>
        </mc:AlternateContent>
        <mc:AlternateContent xmlns:mc="http://schemas.openxmlformats.org/markup-compatibility/2006">
          <mc:Choice Requires="x14">
            <control shapeId="251994" r:id="rId35" name="Check Box 90">
              <controlPr defaultSize="0" autoFill="0" autoLine="0" autoPict="0">
                <anchor moveWithCells="1">
                  <from>
                    <xdr:col>9</xdr:col>
                    <xdr:colOff>19050</xdr:colOff>
                    <xdr:row>34</xdr:row>
                    <xdr:rowOff>28575</xdr:rowOff>
                  </from>
                  <to>
                    <xdr:col>12</xdr:col>
                    <xdr:colOff>152400</xdr:colOff>
                    <xdr:row>34</xdr:row>
                    <xdr:rowOff>200025</xdr:rowOff>
                  </to>
                </anchor>
              </controlPr>
            </control>
          </mc:Choice>
        </mc:AlternateContent>
        <mc:AlternateContent xmlns:mc="http://schemas.openxmlformats.org/markup-compatibility/2006">
          <mc:Choice Requires="x14">
            <control shapeId="251995" r:id="rId36" name="Check Box 91">
              <controlPr defaultSize="0" autoFill="0" autoLine="0" autoPict="0">
                <anchor moveWithCells="1">
                  <from>
                    <xdr:col>12</xdr:col>
                    <xdr:colOff>142875</xdr:colOff>
                    <xdr:row>34</xdr:row>
                    <xdr:rowOff>28575</xdr:rowOff>
                  </from>
                  <to>
                    <xdr:col>16</xdr:col>
                    <xdr:colOff>85725</xdr:colOff>
                    <xdr:row>34</xdr:row>
                    <xdr:rowOff>200025</xdr:rowOff>
                  </to>
                </anchor>
              </controlPr>
            </control>
          </mc:Choice>
        </mc:AlternateContent>
        <mc:AlternateContent xmlns:mc="http://schemas.openxmlformats.org/markup-compatibility/2006">
          <mc:Choice Requires="x14">
            <control shapeId="251996" r:id="rId37" name="Check Box 92">
              <controlPr defaultSize="0" autoFill="0" autoLine="0" autoPict="0">
                <anchor moveWithCells="1">
                  <from>
                    <xdr:col>16</xdr:col>
                    <xdr:colOff>133350</xdr:colOff>
                    <xdr:row>34</xdr:row>
                    <xdr:rowOff>28575</xdr:rowOff>
                  </from>
                  <to>
                    <xdr:col>20</xdr:col>
                    <xdr:colOff>85725</xdr:colOff>
                    <xdr:row>34</xdr:row>
                    <xdr:rowOff>200025</xdr:rowOff>
                  </to>
                </anchor>
              </controlPr>
            </control>
          </mc:Choice>
        </mc:AlternateContent>
        <mc:AlternateContent xmlns:mc="http://schemas.openxmlformats.org/markup-compatibility/2006">
          <mc:Choice Requires="x14">
            <control shapeId="251997" r:id="rId38" name="Check Box 93">
              <controlPr defaultSize="0" autoFill="0" autoLine="0" autoPict="0">
                <anchor moveWithCells="1">
                  <from>
                    <xdr:col>9</xdr:col>
                    <xdr:colOff>19050</xdr:colOff>
                    <xdr:row>35</xdr:row>
                    <xdr:rowOff>28575</xdr:rowOff>
                  </from>
                  <to>
                    <xdr:col>12</xdr:col>
                    <xdr:colOff>152400</xdr:colOff>
                    <xdr:row>35</xdr:row>
                    <xdr:rowOff>200025</xdr:rowOff>
                  </to>
                </anchor>
              </controlPr>
            </control>
          </mc:Choice>
        </mc:AlternateContent>
        <mc:AlternateContent xmlns:mc="http://schemas.openxmlformats.org/markup-compatibility/2006">
          <mc:Choice Requires="x14">
            <control shapeId="251998" r:id="rId39" name="Check Box 94">
              <controlPr defaultSize="0" autoFill="0" autoLine="0" autoPict="0">
                <anchor moveWithCells="1">
                  <from>
                    <xdr:col>12</xdr:col>
                    <xdr:colOff>142875</xdr:colOff>
                    <xdr:row>35</xdr:row>
                    <xdr:rowOff>28575</xdr:rowOff>
                  </from>
                  <to>
                    <xdr:col>16</xdr:col>
                    <xdr:colOff>85725</xdr:colOff>
                    <xdr:row>35</xdr:row>
                    <xdr:rowOff>200025</xdr:rowOff>
                  </to>
                </anchor>
              </controlPr>
            </control>
          </mc:Choice>
        </mc:AlternateContent>
        <mc:AlternateContent xmlns:mc="http://schemas.openxmlformats.org/markup-compatibility/2006">
          <mc:Choice Requires="x14">
            <control shapeId="251999" r:id="rId40" name="Check Box 95">
              <controlPr defaultSize="0" autoFill="0" autoLine="0" autoPict="0">
                <anchor moveWithCells="1">
                  <from>
                    <xdr:col>16</xdr:col>
                    <xdr:colOff>133350</xdr:colOff>
                    <xdr:row>35</xdr:row>
                    <xdr:rowOff>28575</xdr:rowOff>
                  </from>
                  <to>
                    <xdr:col>20</xdr:col>
                    <xdr:colOff>85725</xdr:colOff>
                    <xdr:row>35</xdr:row>
                    <xdr:rowOff>200025</xdr:rowOff>
                  </to>
                </anchor>
              </controlPr>
            </control>
          </mc:Choice>
        </mc:AlternateContent>
        <mc:AlternateContent xmlns:mc="http://schemas.openxmlformats.org/markup-compatibility/2006">
          <mc:Choice Requires="x14">
            <control shapeId="252000" r:id="rId41" name="Check Box 96">
              <controlPr defaultSize="0" autoFill="0" autoLine="0" autoPict="0">
                <anchor moveWithCells="1">
                  <from>
                    <xdr:col>9</xdr:col>
                    <xdr:colOff>19050</xdr:colOff>
                    <xdr:row>36</xdr:row>
                    <xdr:rowOff>28575</xdr:rowOff>
                  </from>
                  <to>
                    <xdr:col>12</xdr:col>
                    <xdr:colOff>152400</xdr:colOff>
                    <xdr:row>36</xdr:row>
                    <xdr:rowOff>200025</xdr:rowOff>
                  </to>
                </anchor>
              </controlPr>
            </control>
          </mc:Choice>
        </mc:AlternateContent>
        <mc:AlternateContent xmlns:mc="http://schemas.openxmlformats.org/markup-compatibility/2006">
          <mc:Choice Requires="x14">
            <control shapeId="252001" r:id="rId42" name="Check Box 97">
              <controlPr defaultSize="0" autoFill="0" autoLine="0" autoPict="0">
                <anchor moveWithCells="1">
                  <from>
                    <xdr:col>12</xdr:col>
                    <xdr:colOff>142875</xdr:colOff>
                    <xdr:row>36</xdr:row>
                    <xdr:rowOff>28575</xdr:rowOff>
                  </from>
                  <to>
                    <xdr:col>16</xdr:col>
                    <xdr:colOff>85725</xdr:colOff>
                    <xdr:row>36</xdr:row>
                    <xdr:rowOff>200025</xdr:rowOff>
                  </to>
                </anchor>
              </controlPr>
            </control>
          </mc:Choice>
        </mc:AlternateContent>
        <mc:AlternateContent xmlns:mc="http://schemas.openxmlformats.org/markup-compatibility/2006">
          <mc:Choice Requires="x14">
            <control shapeId="252002" r:id="rId43" name="Check Box 98">
              <controlPr defaultSize="0" autoFill="0" autoLine="0" autoPict="0">
                <anchor moveWithCells="1">
                  <from>
                    <xdr:col>16</xdr:col>
                    <xdr:colOff>133350</xdr:colOff>
                    <xdr:row>36</xdr:row>
                    <xdr:rowOff>28575</xdr:rowOff>
                  </from>
                  <to>
                    <xdr:col>20</xdr:col>
                    <xdr:colOff>85725</xdr:colOff>
                    <xdr:row>36</xdr:row>
                    <xdr:rowOff>200025</xdr:rowOff>
                  </to>
                </anchor>
              </controlPr>
            </control>
          </mc:Choice>
        </mc:AlternateContent>
        <mc:AlternateContent xmlns:mc="http://schemas.openxmlformats.org/markup-compatibility/2006">
          <mc:Choice Requires="x14">
            <control shapeId="252003" r:id="rId44" name="Check Box 99">
              <controlPr defaultSize="0" autoFill="0" autoLine="0" autoPict="0">
                <anchor moveWithCells="1">
                  <from>
                    <xdr:col>19</xdr:col>
                    <xdr:colOff>0</xdr:colOff>
                    <xdr:row>18</xdr:row>
                    <xdr:rowOff>0</xdr:rowOff>
                  </from>
                  <to>
                    <xdr:col>22</xdr:col>
                    <xdr:colOff>123825</xdr:colOff>
                    <xdr:row>19</xdr:row>
                    <xdr:rowOff>0</xdr:rowOff>
                  </to>
                </anchor>
              </controlPr>
            </control>
          </mc:Choice>
        </mc:AlternateContent>
        <mc:AlternateContent xmlns:mc="http://schemas.openxmlformats.org/markup-compatibility/2006">
          <mc:Choice Requires="x14">
            <control shapeId="252004" r:id="rId45" name="Check Box 100">
              <controlPr defaultSize="0" autoFill="0" autoLine="0" autoPict="0">
                <anchor moveWithCells="1">
                  <from>
                    <xdr:col>23</xdr:col>
                    <xdr:colOff>47625</xdr:colOff>
                    <xdr:row>18</xdr:row>
                    <xdr:rowOff>0</xdr:rowOff>
                  </from>
                  <to>
                    <xdr:col>27</xdr:col>
                    <xdr:colOff>0</xdr:colOff>
                    <xdr:row>19</xdr:row>
                    <xdr:rowOff>0</xdr:rowOff>
                  </to>
                </anchor>
              </controlPr>
            </control>
          </mc:Choice>
        </mc:AlternateContent>
        <mc:AlternateContent xmlns:mc="http://schemas.openxmlformats.org/markup-compatibility/2006">
          <mc:Choice Requires="x14">
            <control shapeId="252023" r:id="rId46" name="Check Box 119">
              <controlPr defaultSize="0" autoFill="0" autoLine="0" autoPict="0">
                <anchor moveWithCells="1">
                  <from>
                    <xdr:col>19</xdr:col>
                    <xdr:colOff>0</xdr:colOff>
                    <xdr:row>57</xdr:row>
                    <xdr:rowOff>0</xdr:rowOff>
                  </from>
                  <to>
                    <xdr:col>22</xdr:col>
                    <xdr:colOff>123825</xdr:colOff>
                    <xdr:row>58</xdr:row>
                    <xdr:rowOff>0</xdr:rowOff>
                  </to>
                </anchor>
              </controlPr>
            </control>
          </mc:Choice>
        </mc:AlternateContent>
        <mc:AlternateContent xmlns:mc="http://schemas.openxmlformats.org/markup-compatibility/2006">
          <mc:Choice Requires="x14">
            <control shapeId="252024" r:id="rId47" name="Check Box 120">
              <controlPr defaultSize="0" autoFill="0" autoLine="0" autoPict="0">
                <anchor moveWithCells="1">
                  <from>
                    <xdr:col>23</xdr:col>
                    <xdr:colOff>47625</xdr:colOff>
                    <xdr:row>57</xdr:row>
                    <xdr:rowOff>0</xdr:rowOff>
                  </from>
                  <to>
                    <xdr:col>27</xdr:col>
                    <xdr:colOff>0</xdr:colOff>
                    <xdr:row>58</xdr:row>
                    <xdr:rowOff>0</xdr:rowOff>
                  </to>
                </anchor>
              </controlPr>
            </control>
          </mc:Choice>
        </mc:AlternateContent>
        <mc:AlternateContent xmlns:mc="http://schemas.openxmlformats.org/markup-compatibility/2006">
          <mc:Choice Requires="x14">
            <control shapeId="252025" r:id="rId48" name="Check Box 121">
              <controlPr defaultSize="0" autoFill="0" autoLine="0" autoPict="0">
                <anchor moveWithCells="1">
                  <from>
                    <xdr:col>19</xdr:col>
                    <xdr:colOff>0</xdr:colOff>
                    <xdr:row>54</xdr:row>
                    <xdr:rowOff>0</xdr:rowOff>
                  </from>
                  <to>
                    <xdr:col>22</xdr:col>
                    <xdr:colOff>123825</xdr:colOff>
                    <xdr:row>55</xdr:row>
                    <xdr:rowOff>0</xdr:rowOff>
                  </to>
                </anchor>
              </controlPr>
            </control>
          </mc:Choice>
        </mc:AlternateContent>
        <mc:AlternateContent xmlns:mc="http://schemas.openxmlformats.org/markup-compatibility/2006">
          <mc:Choice Requires="x14">
            <control shapeId="252026" r:id="rId49" name="Check Box 122">
              <controlPr defaultSize="0" autoFill="0" autoLine="0" autoPict="0">
                <anchor moveWithCells="1">
                  <from>
                    <xdr:col>23</xdr:col>
                    <xdr:colOff>47625</xdr:colOff>
                    <xdr:row>54</xdr:row>
                    <xdr:rowOff>0</xdr:rowOff>
                  </from>
                  <to>
                    <xdr:col>27</xdr:col>
                    <xdr:colOff>0</xdr:colOff>
                    <xdr:row>55</xdr:row>
                    <xdr:rowOff>0</xdr:rowOff>
                  </to>
                </anchor>
              </controlPr>
            </control>
          </mc:Choice>
        </mc:AlternateContent>
        <mc:AlternateContent xmlns:mc="http://schemas.openxmlformats.org/markup-compatibility/2006">
          <mc:Choice Requires="x14">
            <control shapeId="252027" r:id="rId50" name="Check Box 123">
              <controlPr defaultSize="0" autoFill="0" autoLine="0" autoPict="0">
                <anchor moveWithCells="1">
                  <from>
                    <xdr:col>19</xdr:col>
                    <xdr:colOff>0</xdr:colOff>
                    <xdr:row>55</xdr:row>
                    <xdr:rowOff>0</xdr:rowOff>
                  </from>
                  <to>
                    <xdr:col>22</xdr:col>
                    <xdr:colOff>123825</xdr:colOff>
                    <xdr:row>56</xdr:row>
                    <xdr:rowOff>0</xdr:rowOff>
                  </to>
                </anchor>
              </controlPr>
            </control>
          </mc:Choice>
        </mc:AlternateContent>
        <mc:AlternateContent xmlns:mc="http://schemas.openxmlformats.org/markup-compatibility/2006">
          <mc:Choice Requires="x14">
            <control shapeId="252028" r:id="rId51" name="Check Box 124">
              <controlPr defaultSize="0" autoFill="0" autoLine="0" autoPict="0">
                <anchor moveWithCells="1">
                  <from>
                    <xdr:col>23</xdr:col>
                    <xdr:colOff>47625</xdr:colOff>
                    <xdr:row>55</xdr:row>
                    <xdr:rowOff>0</xdr:rowOff>
                  </from>
                  <to>
                    <xdr:col>27</xdr:col>
                    <xdr:colOff>0</xdr:colOff>
                    <xdr:row>56</xdr:row>
                    <xdr:rowOff>0</xdr:rowOff>
                  </to>
                </anchor>
              </controlPr>
            </control>
          </mc:Choice>
        </mc:AlternateContent>
        <mc:AlternateContent xmlns:mc="http://schemas.openxmlformats.org/markup-compatibility/2006">
          <mc:Choice Requires="x14">
            <control shapeId="252029" r:id="rId52" name="Check Box 125">
              <controlPr defaultSize="0" autoFill="0" autoLine="0" autoPict="0">
                <anchor moveWithCells="1">
                  <from>
                    <xdr:col>19</xdr:col>
                    <xdr:colOff>0</xdr:colOff>
                    <xdr:row>49</xdr:row>
                    <xdr:rowOff>0</xdr:rowOff>
                  </from>
                  <to>
                    <xdr:col>22</xdr:col>
                    <xdr:colOff>123825</xdr:colOff>
                    <xdr:row>50</xdr:row>
                    <xdr:rowOff>0</xdr:rowOff>
                  </to>
                </anchor>
              </controlPr>
            </control>
          </mc:Choice>
        </mc:AlternateContent>
        <mc:AlternateContent xmlns:mc="http://schemas.openxmlformats.org/markup-compatibility/2006">
          <mc:Choice Requires="x14">
            <control shapeId="252030" r:id="rId53" name="Check Box 126">
              <controlPr defaultSize="0" autoFill="0" autoLine="0" autoPict="0">
                <anchor moveWithCells="1">
                  <from>
                    <xdr:col>23</xdr:col>
                    <xdr:colOff>47625</xdr:colOff>
                    <xdr:row>49</xdr:row>
                    <xdr:rowOff>0</xdr:rowOff>
                  </from>
                  <to>
                    <xdr:col>27</xdr:col>
                    <xdr:colOff>0</xdr:colOff>
                    <xdr:row>50</xdr:row>
                    <xdr:rowOff>0</xdr:rowOff>
                  </to>
                </anchor>
              </controlPr>
            </control>
          </mc:Choice>
        </mc:AlternateContent>
        <mc:AlternateContent xmlns:mc="http://schemas.openxmlformats.org/markup-compatibility/2006">
          <mc:Choice Requires="x14">
            <control shapeId="252031" r:id="rId54" name="Check Box 127">
              <controlPr defaultSize="0" autoFill="0" autoLine="0" autoPict="0">
                <anchor moveWithCells="1">
                  <from>
                    <xdr:col>19</xdr:col>
                    <xdr:colOff>9525</xdr:colOff>
                    <xdr:row>45</xdr:row>
                    <xdr:rowOff>76200</xdr:rowOff>
                  </from>
                  <to>
                    <xdr:col>22</xdr:col>
                    <xdr:colOff>133350</xdr:colOff>
                    <xdr:row>46</xdr:row>
                    <xdr:rowOff>76200</xdr:rowOff>
                  </to>
                </anchor>
              </controlPr>
            </control>
          </mc:Choice>
        </mc:AlternateContent>
        <mc:AlternateContent xmlns:mc="http://schemas.openxmlformats.org/markup-compatibility/2006">
          <mc:Choice Requires="x14">
            <control shapeId="252032" r:id="rId55" name="Check Box 128">
              <controlPr defaultSize="0" autoFill="0" autoLine="0" autoPict="0">
                <anchor moveWithCells="1">
                  <from>
                    <xdr:col>23</xdr:col>
                    <xdr:colOff>57150</xdr:colOff>
                    <xdr:row>45</xdr:row>
                    <xdr:rowOff>76200</xdr:rowOff>
                  </from>
                  <to>
                    <xdr:col>27</xdr:col>
                    <xdr:colOff>9525</xdr:colOff>
                    <xdr:row>46</xdr:row>
                    <xdr:rowOff>76200</xdr:rowOff>
                  </to>
                </anchor>
              </controlPr>
            </control>
          </mc:Choice>
        </mc:AlternateContent>
        <mc:AlternateContent xmlns:mc="http://schemas.openxmlformats.org/markup-compatibility/2006">
          <mc:Choice Requires="x14">
            <control shapeId="252033" r:id="rId56" name="Check Box 129">
              <controlPr defaultSize="0" autoFill="0" autoLine="0" autoPict="0">
                <anchor moveWithCells="1">
                  <from>
                    <xdr:col>19</xdr:col>
                    <xdr:colOff>0</xdr:colOff>
                    <xdr:row>42</xdr:row>
                    <xdr:rowOff>0</xdr:rowOff>
                  </from>
                  <to>
                    <xdr:col>22</xdr:col>
                    <xdr:colOff>123825</xdr:colOff>
                    <xdr:row>43</xdr:row>
                    <xdr:rowOff>0</xdr:rowOff>
                  </to>
                </anchor>
              </controlPr>
            </control>
          </mc:Choice>
        </mc:AlternateContent>
        <mc:AlternateContent xmlns:mc="http://schemas.openxmlformats.org/markup-compatibility/2006">
          <mc:Choice Requires="x14">
            <control shapeId="252034" r:id="rId57" name="Check Box 130">
              <controlPr defaultSize="0" autoFill="0" autoLine="0" autoPict="0">
                <anchor moveWithCells="1">
                  <from>
                    <xdr:col>23</xdr:col>
                    <xdr:colOff>47625</xdr:colOff>
                    <xdr:row>42</xdr:row>
                    <xdr:rowOff>0</xdr:rowOff>
                  </from>
                  <to>
                    <xdr:col>27</xdr:col>
                    <xdr:colOff>0</xdr:colOff>
                    <xdr:row>43</xdr:row>
                    <xdr:rowOff>0</xdr:rowOff>
                  </to>
                </anchor>
              </controlPr>
            </control>
          </mc:Choice>
        </mc:AlternateContent>
        <mc:AlternateContent xmlns:mc="http://schemas.openxmlformats.org/markup-compatibility/2006">
          <mc:Choice Requires="x14">
            <control shapeId="252035" r:id="rId58" name="Check Box 131">
              <controlPr defaultSize="0" autoFill="0" autoLine="0" autoPict="0">
                <anchor moveWithCells="1">
                  <from>
                    <xdr:col>19</xdr:col>
                    <xdr:colOff>0</xdr:colOff>
                    <xdr:row>39</xdr:row>
                    <xdr:rowOff>0</xdr:rowOff>
                  </from>
                  <to>
                    <xdr:col>22</xdr:col>
                    <xdr:colOff>123825</xdr:colOff>
                    <xdr:row>40</xdr:row>
                    <xdr:rowOff>0</xdr:rowOff>
                  </to>
                </anchor>
              </controlPr>
            </control>
          </mc:Choice>
        </mc:AlternateContent>
        <mc:AlternateContent xmlns:mc="http://schemas.openxmlformats.org/markup-compatibility/2006">
          <mc:Choice Requires="x14">
            <control shapeId="252036" r:id="rId59" name="Check Box 132">
              <controlPr defaultSize="0" autoFill="0" autoLine="0" autoPict="0">
                <anchor moveWithCells="1">
                  <from>
                    <xdr:col>23</xdr:col>
                    <xdr:colOff>47625</xdr:colOff>
                    <xdr:row>39</xdr:row>
                    <xdr:rowOff>0</xdr:rowOff>
                  </from>
                  <to>
                    <xdr:col>27</xdr:col>
                    <xdr:colOff>0</xdr:colOff>
                    <xdr:row>40</xdr:row>
                    <xdr:rowOff>0</xdr:rowOff>
                  </to>
                </anchor>
              </controlPr>
            </control>
          </mc:Choice>
        </mc:AlternateContent>
        <mc:AlternateContent xmlns:mc="http://schemas.openxmlformats.org/markup-compatibility/2006">
          <mc:Choice Requires="x14">
            <control shapeId="252045" r:id="rId60" name="Check Box 141">
              <controlPr defaultSize="0" autoFill="0" autoLine="0" autoPict="0">
                <anchor moveWithCells="1">
                  <from>
                    <xdr:col>20</xdr:col>
                    <xdr:colOff>152400</xdr:colOff>
                    <xdr:row>52</xdr:row>
                    <xdr:rowOff>0</xdr:rowOff>
                  </from>
                  <to>
                    <xdr:col>23</xdr:col>
                    <xdr:colOff>47625</xdr:colOff>
                    <xdr:row>53</xdr:row>
                    <xdr:rowOff>9525</xdr:rowOff>
                  </to>
                </anchor>
              </controlPr>
            </control>
          </mc:Choice>
        </mc:AlternateContent>
        <mc:AlternateContent xmlns:mc="http://schemas.openxmlformats.org/markup-compatibility/2006">
          <mc:Choice Requires="x14">
            <control shapeId="252046" r:id="rId61" name="Check Box 142">
              <controlPr defaultSize="0" autoFill="0" autoLine="0" autoPict="0">
                <anchor moveWithCells="1">
                  <from>
                    <xdr:col>23</xdr:col>
                    <xdr:colOff>47625</xdr:colOff>
                    <xdr:row>52</xdr:row>
                    <xdr:rowOff>19050</xdr:rowOff>
                  </from>
                  <to>
                    <xdr:col>26</xdr:col>
                    <xdr:colOff>76200</xdr:colOff>
                    <xdr:row>52</xdr:row>
                    <xdr:rowOff>171450</xdr:rowOff>
                  </to>
                </anchor>
              </controlPr>
            </control>
          </mc:Choice>
        </mc:AlternateContent>
        <mc:AlternateContent xmlns:mc="http://schemas.openxmlformats.org/markup-compatibility/2006">
          <mc:Choice Requires="x14">
            <control shapeId="252047" r:id="rId62" name="Check Box 143">
              <controlPr defaultSize="0" autoFill="0" autoLine="0" autoPict="0">
                <anchor moveWithCells="1">
                  <from>
                    <xdr:col>20</xdr:col>
                    <xdr:colOff>152400</xdr:colOff>
                    <xdr:row>53</xdr:row>
                    <xdr:rowOff>0</xdr:rowOff>
                  </from>
                  <to>
                    <xdr:col>23</xdr:col>
                    <xdr:colOff>47625</xdr:colOff>
                    <xdr:row>54</xdr:row>
                    <xdr:rowOff>9525</xdr:rowOff>
                  </to>
                </anchor>
              </controlPr>
            </control>
          </mc:Choice>
        </mc:AlternateContent>
        <mc:AlternateContent xmlns:mc="http://schemas.openxmlformats.org/markup-compatibility/2006">
          <mc:Choice Requires="x14">
            <control shapeId="252048" r:id="rId63" name="Check Box 144">
              <controlPr defaultSize="0" autoFill="0" autoLine="0" autoPict="0">
                <anchor moveWithCells="1">
                  <from>
                    <xdr:col>23</xdr:col>
                    <xdr:colOff>47625</xdr:colOff>
                    <xdr:row>53</xdr:row>
                    <xdr:rowOff>19050</xdr:rowOff>
                  </from>
                  <to>
                    <xdr:col>26</xdr:col>
                    <xdr:colOff>76200</xdr:colOff>
                    <xdr:row>53</xdr:row>
                    <xdr:rowOff>171450</xdr:rowOff>
                  </to>
                </anchor>
              </controlPr>
            </control>
          </mc:Choice>
        </mc:AlternateContent>
        <mc:AlternateContent xmlns:mc="http://schemas.openxmlformats.org/markup-compatibility/2006">
          <mc:Choice Requires="x14">
            <control shapeId="252051" r:id="rId64" name="Check Box 147">
              <controlPr defaultSize="0" autoFill="0" autoLine="0" autoPict="0">
                <anchor moveWithCells="1">
                  <from>
                    <xdr:col>18</xdr:col>
                    <xdr:colOff>0</xdr:colOff>
                    <xdr:row>14</xdr:row>
                    <xdr:rowOff>0</xdr:rowOff>
                  </from>
                  <to>
                    <xdr:col>21</xdr:col>
                    <xdr:colOff>123825</xdr:colOff>
                    <xdr:row>15</xdr:row>
                    <xdr:rowOff>0</xdr:rowOff>
                  </to>
                </anchor>
              </controlPr>
            </control>
          </mc:Choice>
        </mc:AlternateContent>
        <mc:AlternateContent xmlns:mc="http://schemas.openxmlformats.org/markup-compatibility/2006">
          <mc:Choice Requires="x14">
            <control shapeId="252052" r:id="rId65" name="Check Box 148">
              <controlPr defaultSize="0" autoFill="0" autoLine="0" autoPict="0">
                <anchor moveWithCells="1">
                  <from>
                    <xdr:col>22</xdr:col>
                    <xdr:colOff>47625</xdr:colOff>
                    <xdr:row>14</xdr:row>
                    <xdr:rowOff>0</xdr:rowOff>
                  </from>
                  <to>
                    <xdr:col>26</xdr:col>
                    <xdr:colOff>0</xdr:colOff>
                    <xdr:row>15</xdr:row>
                    <xdr:rowOff>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pageSetUpPr fitToPage="1"/>
  </sheetPr>
  <dimension ref="A1:BP68"/>
  <sheetViews>
    <sheetView showGridLines="0" zoomScaleNormal="100" zoomScaleSheetLayoutView="100" workbookViewId="0">
      <selection sqref="A1:AK1"/>
    </sheetView>
  </sheetViews>
  <sheetFormatPr defaultColWidth="8" defaultRowHeight="12"/>
  <cols>
    <col min="1" max="1" width="1.625" style="18" customWidth="1"/>
    <col min="2" max="75" width="2.375" style="18" customWidth="1"/>
    <col min="76" max="16384" width="8" style="18"/>
  </cols>
  <sheetData>
    <row r="1" spans="1:37" ht="14.1" customHeight="1">
      <c r="A1" s="3333" t="s">
        <v>966</v>
      </c>
      <c r="B1" s="3401"/>
      <c r="C1" s="3401"/>
      <c r="D1" s="3401"/>
      <c r="E1" s="3401"/>
      <c r="F1" s="3401"/>
      <c r="G1" s="3401"/>
      <c r="H1" s="3401"/>
      <c r="I1" s="3401"/>
      <c r="J1" s="3401"/>
      <c r="K1" s="3401"/>
      <c r="L1" s="3401"/>
      <c r="M1" s="3401"/>
      <c r="N1" s="3401"/>
      <c r="O1" s="3401"/>
      <c r="P1" s="3401"/>
      <c r="Q1" s="3401"/>
      <c r="R1" s="3401"/>
      <c r="S1" s="3401"/>
      <c r="T1" s="3401"/>
      <c r="U1" s="3401"/>
      <c r="V1" s="3401"/>
      <c r="W1" s="3401"/>
      <c r="X1" s="3401"/>
      <c r="Y1" s="3401"/>
      <c r="Z1" s="3401"/>
      <c r="AA1" s="3401"/>
      <c r="AB1" s="3401"/>
      <c r="AC1" s="3401"/>
      <c r="AD1" s="3401"/>
      <c r="AE1" s="3401"/>
      <c r="AF1" s="3401"/>
      <c r="AG1" s="3401"/>
      <c r="AH1" s="3401"/>
      <c r="AI1" s="3401"/>
      <c r="AJ1" s="3401"/>
      <c r="AK1" s="3401"/>
    </row>
    <row r="2" spans="1:37" ht="5.0999999999999996" customHeight="1" thickBot="1"/>
    <row r="3" spans="1:37" ht="14.1" customHeight="1">
      <c r="A3" s="3334" t="s">
        <v>748</v>
      </c>
      <c r="B3" s="3335"/>
      <c r="C3" s="3335"/>
      <c r="D3" s="3335"/>
      <c r="E3" s="3335"/>
      <c r="F3" s="3335"/>
      <c r="G3" s="3335"/>
      <c r="H3" s="3335"/>
      <c r="I3" s="3335"/>
      <c r="J3" s="3335"/>
      <c r="K3" s="3335"/>
      <c r="L3" s="3335"/>
      <c r="M3" s="3335"/>
      <c r="N3" s="3335"/>
      <c r="O3" s="3335"/>
      <c r="P3" s="3335"/>
      <c r="Q3" s="3335"/>
      <c r="R3" s="3335"/>
      <c r="S3" s="3335"/>
      <c r="T3" s="3335"/>
      <c r="U3" s="3335"/>
      <c r="V3" s="3335"/>
      <c r="W3" s="3335"/>
      <c r="X3" s="3335"/>
      <c r="Y3" s="3403" t="s">
        <v>5</v>
      </c>
      <c r="Z3" s="3335"/>
      <c r="AA3" s="3335"/>
      <c r="AB3" s="3335"/>
      <c r="AC3" s="3335"/>
      <c r="AD3" s="3335"/>
      <c r="AE3" s="3335"/>
      <c r="AF3" s="3335"/>
      <c r="AG3" s="3335"/>
      <c r="AH3" s="3335"/>
      <c r="AI3" s="3335"/>
      <c r="AJ3" s="3335"/>
      <c r="AK3" s="3404"/>
    </row>
    <row r="4" spans="1:37" ht="8.25" customHeight="1">
      <c r="A4" s="39"/>
      <c r="B4" s="56"/>
      <c r="C4" s="15"/>
      <c r="D4" s="15"/>
      <c r="E4" s="15"/>
      <c r="F4" s="15"/>
      <c r="G4" s="15"/>
      <c r="H4" s="15"/>
      <c r="I4" s="15"/>
      <c r="J4" s="15"/>
      <c r="K4" s="15"/>
      <c r="L4" s="15"/>
      <c r="M4" s="15"/>
      <c r="N4" s="15"/>
      <c r="O4" s="15"/>
      <c r="P4" s="15"/>
      <c r="Q4" s="15"/>
      <c r="R4" s="15"/>
      <c r="S4" s="15"/>
      <c r="T4" s="15"/>
      <c r="U4" s="15"/>
      <c r="V4" s="15"/>
      <c r="W4" s="15"/>
      <c r="X4" s="1292"/>
      <c r="Y4" s="758"/>
      <c r="Z4" s="1264"/>
      <c r="AA4" s="1264"/>
      <c r="AB4" s="1264"/>
      <c r="AC4" s="1264"/>
      <c r="AD4" s="1264"/>
      <c r="AE4" s="1264"/>
      <c r="AF4" s="1264"/>
      <c r="AG4" s="1264"/>
      <c r="AH4" s="1264"/>
      <c r="AI4" s="1264"/>
      <c r="AJ4" s="1264"/>
      <c r="AK4" s="61"/>
    </row>
    <row r="5" spans="1:37" ht="14.1" customHeight="1">
      <c r="A5" s="3"/>
      <c r="B5" s="18" t="s">
        <v>1749</v>
      </c>
      <c r="C5" s="1417"/>
      <c r="D5" s="1417"/>
      <c r="E5" s="1417"/>
      <c r="F5" s="1417"/>
      <c r="G5" s="1417"/>
      <c r="H5" s="1417"/>
      <c r="I5" s="1417"/>
      <c r="J5" s="1417"/>
      <c r="K5" s="1417"/>
      <c r="L5" s="1417"/>
      <c r="M5" s="1417"/>
      <c r="N5" s="1417"/>
      <c r="O5" s="1417"/>
      <c r="P5" s="1417"/>
      <c r="Q5" s="1417"/>
      <c r="R5" s="1417"/>
      <c r="S5" s="43"/>
      <c r="T5" s="43"/>
      <c r="U5" s="1417"/>
      <c r="V5" s="43"/>
      <c r="W5" s="43"/>
      <c r="X5" s="1417"/>
      <c r="Y5" s="6198" t="s">
        <v>1890</v>
      </c>
      <c r="Z5" s="2595"/>
      <c r="AA5" s="2595"/>
      <c r="AB5" s="2595"/>
      <c r="AC5" s="2595"/>
      <c r="AD5" s="2595"/>
      <c r="AE5" s="2595"/>
      <c r="AF5" s="2595"/>
      <c r="AG5" s="2595"/>
      <c r="AH5" s="2595"/>
      <c r="AI5" s="2595"/>
      <c r="AJ5" s="2595"/>
      <c r="AK5" s="6056"/>
    </row>
    <row r="6" spans="1:37" ht="14.1" customHeight="1">
      <c r="A6" s="3"/>
      <c r="B6" s="1417"/>
      <c r="C6" s="1417"/>
      <c r="D6" s="1417"/>
      <c r="E6" s="1417"/>
      <c r="F6" s="1417"/>
      <c r="G6" s="1417"/>
      <c r="H6" s="1417"/>
      <c r="I6" s="1417"/>
      <c r="J6" s="1417" t="s">
        <v>1694</v>
      </c>
      <c r="K6" s="1417"/>
      <c r="L6" s="1417"/>
      <c r="M6" s="1417"/>
      <c r="N6" s="1417"/>
      <c r="O6" s="1417"/>
      <c r="P6" s="1292"/>
      <c r="Q6" s="1409"/>
      <c r="R6" s="1409"/>
      <c r="S6" s="5"/>
      <c r="T6" s="1407"/>
      <c r="U6" s="1407"/>
      <c r="V6" s="1292"/>
      <c r="W6" s="1292"/>
      <c r="X6" s="52"/>
      <c r="Y6" s="6198"/>
      <c r="Z6" s="2595"/>
      <c r="AA6" s="2595"/>
      <c r="AB6" s="2595"/>
      <c r="AC6" s="2595"/>
      <c r="AD6" s="2595"/>
      <c r="AE6" s="2595"/>
      <c r="AF6" s="2595"/>
      <c r="AG6" s="2595"/>
      <c r="AH6" s="2595"/>
      <c r="AI6" s="2595"/>
      <c r="AJ6" s="2595"/>
      <c r="AK6" s="6056"/>
    </row>
    <row r="7" spans="1:37" ht="14.1" customHeight="1">
      <c r="A7" s="3"/>
      <c r="B7" s="1292"/>
      <c r="C7" s="1417"/>
      <c r="D7" s="56"/>
      <c r="E7" s="1417"/>
      <c r="F7" s="1417"/>
      <c r="G7" s="3271"/>
      <c r="H7" s="3271"/>
      <c r="I7" s="1417"/>
      <c r="J7" s="37"/>
      <c r="K7" s="1292"/>
      <c r="L7" s="1292"/>
      <c r="M7" s="1292"/>
      <c r="N7" s="1417"/>
      <c r="O7" s="1417"/>
      <c r="P7" s="1292"/>
      <c r="Q7" s="1292"/>
      <c r="R7" s="1417"/>
      <c r="S7" s="43"/>
      <c r="T7" s="43"/>
      <c r="U7" s="1417"/>
      <c r="V7" s="43"/>
      <c r="W7" s="1299"/>
      <c r="X7" s="1292"/>
      <c r="Y7" s="757" t="s">
        <v>1892</v>
      </c>
      <c r="Z7" s="6199" t="s">
        <v>1893</v>
      </c>
      <c r="AA7" s="6200"/>
      <c r="AB7" s="6200"/>
      <c r="AC7" s="6200"/>
      <c r="AD7" s="6200"/>
      <c r="AE7" s="6200"/>
      <c r="AF7" s="6200"/>
      <c r="AG7" s="6200"/>
      <c r="AH7" s="6200"/>
      <c r="AI7" s="6200"/>
      <c r="AJ7" s="6200"/>
      <c r="AK7" s="6201"/>
    </row>
    <row r="8" spans="1:37" ht="14.1" customHeight="1">
      <c r="A8" s="3" t="s">
        <v>14</v>
      </c>
      <c r="B8" s="1417" t="s">
        <v>1750</v>
      </c>
      <c r="C8" s="1417"/>
      <c r="D8" s="43"/>
      <c r="E8" s="43"/>
      <c r="F8" s="1417"/>
      <c r="G8" s="1417"/>
      <c r="H8" s="1417"/>
      <c r="I8" s="1417"/>
      <c r="J8" s="1417"/>
      <c r="K8" s="1417"/>
      <c r="L8" s="1417"/>
      <c r="M8" s="1417"/>
      <c r="N8" s="1417"/>
      <c r="O8" s="1417"/>
      <c r="P8" s="1292"/>
      <c r="Q8" s="1292"/>
      <c r="R8" s="1417"/>
      <c r="S8" s="43"/>
      <c r="T8" s="43"/>
      <c r="U8" s="42"/>
      <c r="V8" s="1262"/>
      <c r="W8" s="1262"/>
      <c r="X8" s="1417"/>
      <c r="Y8" s="574"/>
      <c r="Z8" s="3409"/>
      <c r="AA8" s="3409"/>
      <c r="AB8" s="3409"/>
      <c r="AC8" s="3409"/>
      <c r="AD8" s="3409"/>
      <c r="AE8" s="3409"/>
      <c r="AF8" s="3409"/>
      <c r="AG8" s="3409"/>
      <c r="AH8" s="3409"/>
      <c r="AI8" s="3409"/>
      <c r="AJ8" s="3409"/>
      <c r="AK8" s="3410"/>
    </row>
    <row r="9" spans="1:37" ht="14.1" customHeight="1">
      <c r="A9" s="3"/>
      <c r="B9" s="1417"/>
      <c r="C9" s="1292"/>
      <c r="F9" s="1409"/>
      <c r="G9" s="6202" t="s">
        <v>589</v>
      </c>
      <c r="H9" s="6202"/>
      <c r="I9" s="6202"/>
      <c r="J9" s="6203"/>
      <c r="K9" s="6203"/>
      <c r="L9" s="6203"/>
      <c r="M9" s="185" t="s">
        <v>154</v>
      </c>
      <c r="N9" s="6204"/>
      <c r="O9" s="6204"/>
      <c r="P9" s="185" t="s">
        <v>130</v>
      </c>
      <c r="Q9" s="6204"/>
      <c r="R9" s="6204"/>
      <c r="S9" s="185" t="s">
        <v>55</v>
      </c>
      <c r="T9" s="185" t="s">
        <v>493</v>
      </c>
      <c r="V9" s="1406"/>
      <c r="W9" s="1406"/>
      <c r="X9" s="52"/>
      <c r="Y9" s="6198" t="s">
        <v>1891</v>
      </c>
      <c r="Z9" s="2595"/>
      <c r="AA9" s="2595"/>
      <c r="AB9" s="2595"/>
      <c r="AC9" s="2595"/>
      <c r="AD9" s="2595"/>
      <c r="AE9" s="2595"/>
      <c r="AF9" s="2595"/>
      <c r="AG9" s="2595"/>
      <c r="AH9" s="2595"/>
      <c r="AI9" s="2595"/>
      <c r="AJ9" s="2595"/>
      <c r="AK9" s="6056"/>
    </row>
    <row r="10" spans="1:37" ht="14.1" customHeight="1">
      <c r="A10" s="3"/>
      <c r="B10" s="1292"/>
      <c r="C10" s="1417"/>
      <c r="D10" s="188"/>
      <c r="E10" s="188"/>
      <c r="F10" s="46"/>
      <c r="G10" s="1292"/>
      <c r="H10" s="1292"/>
      <c r="I10" s="1292"/>
      <c r="J10" s="1292"/>
      <c r="K10" s="1417"/>
      <c r="L10" s="1417"/>
      <c r="M10" s="1417"/>
      <c r="N10" s="1417"/>
      <c r="O10" s="1417"/>
      <c r="P10" s="1292"/>
      <c r="Q10" s="1292"/>
      <c r="R10" s="1417"/>
      <c r="S10" s="43"/>
      <c r="T10" s="1299"/>
      <c r="U10" s="1417"/>
      <c r="V10" s="43"/>
      <c r="W10" s="43"/>
      <c r="X10" s="1417"/>
      <c r="Y10" s="6198"/>
      <c r="Z10" s="2595"/>
      <c r="AA10" s="2595"/>
      <c r="AB10" s="2595"/>
      <c r="AC10" s="2595"/>
      <c r="AD10" s="2595"/>
      <c r="AE10" s="2595"/>
      <c r="AF10" s="2595"/>
      <c r="AG10" s="2595"/>
      <c r="AH10" s="2595"/>
      <c r="AI10" s="2595"/>
      <c r="AJ10" s="2595"/>
      <c r="AK10" s="6056"/>
    </row>
    <row r="11" spans="1:37" ht="14.1" customHeight="1">
      <c r="A11" s="3"/>
      <c r="B11" s="1417" t="s">
        <v>590</v>
      </c>
      <c r="D11" s="1292"/>
      <c r="E11" s="1292"/>
      <c r="F11" s="1292"/>
      <c r="G11" s="1292"/>
      <c r="H11" s="1292"/>
      <c r="I11" s="1292"/>
      <c r="J11" s="1292"/>
      <c r="K11" s="1292"/>
      <c r="L11" s="1417"/>
      <c r="M11" s="37"/>
      <c r="N11" s="1417"/>
      <c r="O11" s="1417"/>
      <c r="P11" s="1292"/>
      <c r="Q11" s="1409"/>
      <c r="R11" s="1409"/>
      <c r="S11" s="5"/>
      <c r="T11" s="1407"/>
      <c r="U11" s="1407"/>
      <c r="V11" s="1292"/>
      <c r="W11" s="1292"/>
      <c r="X11" s="52"/>
      <c r="Y11" s="574" t="s">
        <v>12</v>
      </c>
      <c r="Z11" s="3409" t="s">
        <v>588</v>
      </c>
      <c r="AA11" s="3409"/>
      <c r="AB11" s="3409"/>
      <c r="AC11" s="3409"/>
      <c r="AD11" s="3409"/>
      <c r="AE11" s="3409"/>
      <c r="AF11" s="3409"/>
      <c r="AG11" s="3409"/>
      <c r="AH11" s="3409"/>
      <c r="AI11" s="3409"/>
      <c r="AJ11" s="3409"/>
      <c r="AK11" s="3410"/>
    </row>
    <row r="12" spans="1:37" ht="14.1" customHeight="1">
      <c r="A12" s="3"/>
      <c r="B12" s="1417"/>
      <c r="C12" s="18" t="s">
        <v>643</v>
      </c>
      <c r="D12" s="1292"/>
      <c r="E12" s="1292"/>
      <c r="F12" s="1292"/>
      <c r="G12" s="1292"/>
      <c r="H12" s="1292"/>
      <c r="I12" s="1292"/>
      <c r="J12" s="1292"/>
      <c r="K12" s="1292"/>
      <c r="L12" s="1417"/>
      <c r="M12" s="37"/>
      <c r="N12" s="1417"/>
      <c r="O12" s="1417"/>
      <c r="P12" s="1292"/>
      <c r="Q12" s="1409"/>
      <c r="R12" s="1409"/>
      <c r="S12" s="5"/>
      <c r="T12" s="1407"/>
      <c r="U12" s="1407"/>
      <c r="V12" s="1292"/>
      <c r="W12" s="1292"/>
      <c r="X12" s="52"/>
      <c r="Y12" s="1647"/>
      <c r="Z12" s="1648"/>
      <c r="AA12" s="1648"/>
      <c r="AB12" s="1648"/>
      <c r="AC12" s="1648"/>
      <c r="AD12" s="1648"/>
      <c r="AE12" s="1648"/>
      <c r="AF12" s="1648"/>
      <c r="AG12" s="1648"/>
      <c r="AH12" s="1648"/>
      <c r="AI12" s="1648"/>
      <c r="AJ12" s="1648"/>
      <c r="AK12" s="1649"/>
    </row>
    <row r="13" spans="1:37" ht="14.1" customHeight="1">
      <c r="A13" s="3"/>
      <c r="B13" s="53"/>
      <c r="C13" s="53" t="s">
        <v>592</v>
      </c>
      <c r="E13" s="1292"/>
      <c r="F13" s="1292"/>
      <c r="G13" s="1292"/>
      <c r="H13" s="1292"/>
      <c r="I13" s="1292"/>
      <c r="J13" s="1292"/>
      <c r="K13" s="1417"/>
      <c r="L13" s="1417"/>
      <c r="M13" s="1417"/>
      <c r="N13" s="1417"/>
      <c r="O13" s="1417"/>
      <c r="P13" s="1417"/>
      <c r="Q13" s="1417"/>
      <c r="R13" s="1417"/>
      <c r="S13" s="43"/>
      <c r="T13" s="1299"/>
      <c r="U13" s="42"/>
      <c r="V13" s="43"/>
      <c r="W13" s="1299"/>
      <c r="X13" s="17"/>
      <c r="Y13" s="574"/>
      <c r="Z13" s="3409"/>
      <c r="AA13" s="3409"/>
      <c r="AB13" s="3409"/>
      <c r="AC13" s="3409"/>
      <c r="AD13" s="3409"/>
      <c r="AE13" s="3409"/>
      <c r="AF13" s="3409"/>
      <c r="AG13" s="3409"/>
      <c r="AH13" s="3409"/>
      <c r="AI13" s="3409"/>
      <c r="AJ13" s="3409"/>
      <c r="AK13" s="3410"/>
    </row>
    <row r="14" spans="1:37" ht="14.1" customHeight="1">
      <c r="A14" s="3"/>
      <c r="B14" s="1417"/>
      <c r="C14" s="4674"/>
      <c r="D14" s="4674"/>
      <c r="E14" s="4674"/>
      <c r="F14" s="4674"/>
      <c r="G14" s="4674"/>
      <c r="H14" s="4674"/>
      <c r="I14" s="4674"/>
      <c r="J14" s="4674"/>
      <c r="K14" s="4674"/>
      <c r="L14" s="4674"/>
      <c r="M14" s="4674"/>
      <c r="N14" s="4674"/>
      <c r="O14" s="4674"/>
      <c r="P14" s="4674"/>
      <c r="Q14" s="4674"/>
      <c r="R14" s="4674"/>
      <c r="S14" s="4674"/>
      <c r="T14" s="4674"/>
      <c r="U14" s="4674"/>
      <c r="V14" s="4674"/>
      <c r="W14" s="4674"/>
      <c r="X14" s="191"/>
      <c r="Y14" s="340" t="s">
        <v>494</v>
      </c>
      <c r="Z14" s="4862" t="s">
        <v>591</v>
      </c>
      <c r="AA14" s="6213"/>
      <c r="AB14" s="6213"/>
      <c r="AC14" s="6213"/>
      <c r="AD14" s="6213"/>
      <c r="AE14" s="6213"/>
      <c r="AF14" s="6213"/>
      <c r="AG14" s="6213"/>
      <c r="AH14" s="6213"/>
      <c r="AI14" s="6213"/>
      <c r="AJ14" s="6213"/>
      <c r="AK14" s="6214"/>
    </row>
    <row r="15" spans="1:37" ht="14.1" customHeight="1">
      <c r="A15" s="3"/>
      <c r="B15" s="1417"/>
      <c r="C15" s="4674"/>
      <c r="D15" s="4674"/>
      <c r="E15" s="4674"/>
      <c r="F15" s="4674"/>
      <c r="G15" s="4674"/>
      <c r="H15" s="4674"/>
      <c r="I15" s="4674"/>
      <c r="J15" s="4674"/>
      <c r="K15" s="4674"/>
      <c r="L15" s="4674"/>
      <c r="M15" s="4674"/>
      <c r="N15" s="4674"/>
      <c r="O15" s="4674"/>
      <c r="P15" s="4674"/>
      <c r="Q15" s="4674"/>
      <c r="R15" s="4674"/>
      <c r="S15" s="4674"/>
      <c r="T15" s="4674"/>
      <c r="U15" s="4674"/>
      <c r="V15" s="4674"/>
      <c r="W15" s="4674"/>
      <c r="X15" s="191"/>
      <c r="Y15" s="378"/>
      <c r="Z15" s="4862"/>
      <c r="AA15" s="6213"/>
      <c r="AB15" s="6213"/>
      <c r="AC15" s="6213"/>
      <c r="AD15" s="6213"/>
      <c r="AE15" s="6213"/>
      <c r="AF15" s="6213"/>
      <c r="AG15" s="6213"/>
      <c r="AH15" s="6213"/>
      <c r="AI15" s="6213"/>
      <c r="AJ15" s="6213"/>
      <c r="AK15" s="6214"/>
    </row>
    <row r="16" spans="1:37" ht="14.1" customHeight="1">
      <c r="A16" s="3"/>
      <c r="B16" s="1417"/>
      <c r="C16" s="4674"/>
      <c r="D16" s="4674"/>
      <c r="E16" s="4674"/>
      <c r="F16" s="4674"/>
      <c r="G16" s="4674"/>
      <c r="H16" s="4674"/>
      <c r="I16" s="4674"/>
      <c r="J16" s="4674"/>
      <c r="K16" s="4674"/>
      <c r="L16" s="4674"/>
      <c r="M16" s="4674"/>
      <c r="N16" s="4674"/>
      <c r="O16" s="4674"/>
      <c r="P16" s="4674"/>
      <c r="Q16" s="4674"/>
      <c r="R16" s="4674"/>
      <c r="S16" s="4674"/>
      <c r="T16" s="4674"/>
      <c r="U16" s="4674"/>
      <c r="V16" s="4674"/>
      <c r="W16" s="4674"/>
      <c r="X16" s="191"/>
      <c r="Y16" s="153"/>
      <c r="Z16" s="6213"/>
      <c r="AA16" s="6213"/>
      <c r="AB16" s="6213"/>
      <c r="AC16" s="6213"/>
      <c r="AD16" s="6213"/>
      <c r="AE16" s="6213"/>
      <c r="AF16" s="6213"/>
      <c r="AG16" s="6213"/>
      <c r="AH16" s="6213"/>
      <c r="AI16" s="6213"/>
      <c r="AJ16" s="6213"/>
      <c r="AK16" s="6214"/>
    </row>
    <row r="17" spans="1:37" ht="14.1" customHeight="1">
      <c r="A17" s="3"/>
      <c r="B17" s="1417"/>
      <c r="C17" s="4674"/>
      <c r="D17" s="4674"/>
      <c r="E17" s="4674"/>
      <c r="F17" s="4674"/>
      <c r="G17" s="4674"/>
      <c r="H17" s="4674"/>
      <c r="I17" s="4674"/>
      <c r="J17" s="4674"/>
      <c r="K17" s="4674"/>
      <c r="L17" s="4674"/>
      <c r="M17" s="4674"/>
      <c r="N17" s="4674"/>
      <c r="O17" s="4674"/>
      <c r="P17" s="4674"/>
      <c r="Q17" s="4674"/>
      <c r="R17" s="4674"/>
      <c r="S17" s="4674"/>
      <c r="T17" s="4674"/>
      <c r="U17" s="4674"/>
      <c r="V17" s="4674"/>
      <c r="W17" s="4674"/>
      <c r="X17" s="191"/>
      <c r="Y17" s="210"/>
      <c r="Z17" s="318"/>
      <c r="AA17" s="318"/>
      <c r="AB17" s="318"/>
      <c r="AC17" s="318"/>
      <c r="AD17" s="318"/>
      <c r="AE17" s="318"/>
      <c r="AF17" s="318"/>
      <c r="AG17" s="318"/>
      <c r="AH17" s="318"/>
      <c r="AI17" s="318"/>
      <c r="AJ17" s="318"/>
      <c r="AK17" s="612"/>
    </row>
    <row r="18" spans="1:37" ht="14.1" customHeight="1">
      <c r="A18" s="3"/>
      <c r="B18" s="1417"/>
      <c r="C18" s="4674"/>
      <c r="D18" s="4674"/>
      <c r="E18" s="4674"/>
      <c r="F18" s="4674"/>
      <c r="G18" s="4674"/>
      <c r="H18" s="4674"/>
      <c r="I18" s="4674"/>
      <c r="J18" s="4674"/>
      <c r="K18" s="4674"/>
      <c r="L18" s="4674"/>
      <c r="M18" s="4674"/>
      <c r="N18" s="4674"/>
      <c r="O18" s="4674"/>
      <c r="P18" s="4674"/>
      <c r="Q18" s="4674"/>
      <c r="R18" s="4674"/>
      <c r="S18" s="4674"/>
      <c r="T18" s="4674"/>
      <c r="U18" s="4674"/>
      <c r="V18" s="4674"/>
      <c r="W18" s="4674"/>
      <c r="X18" s="191"/>
      <c r="Y18" s="210"/>
      <c r="Z18" s="379"/>
      <c r="AA18" s="379"/>
      <c r="AB18" s="379"/>
      <c r="AC18" s="379"/>
      <c r="AD18" s="379"/>
      <c r="AE18" s="379"/>
      <c r="AF18" s="379"/>
      <c r="AG18" s="379"/>
      <c r="AH18" s="379"/>
      <c r="AI18" s="379"/>
      <c r="AJ18" s="379"/>
      <c r="AK18" s="612"/>
    </row>
    <row r="19" spans="1:37" ht="14.1" customHeight="1">
      <c r="A19" s="3"/>
      <c r="B19" s="53"/>
      <c r="C19" s="4674"/>
      <c r="D19" s="4674"/>
      <c r="E19" s="4674"/>
      <c r="F19" s="4674"/>
      <c r="G19" s="4674"/>
      <c r="H19" s="4674"/>
      <c r="I19" s="4674"/>
      <c r="J19" s="4674"/>
      <c r="K19" s="4674"/>
      <c r="L19" s="4674"/>
      <c r="M19" s="4674"/>
      <c r="N19" s="4674"/>
      <c r="O19" s="4674"/>
      <c r="P19" s="4674"/>
      <c r="Q19" s="4674"/>
      <c r="R19" s="4674"/>
      <c r="S19" s="4674"/>
      <c r="T19" s="4674"/>
      <c r="U19" s="4674"/>
      <c r="V19" s="4674"/>
      <c r="W19" s="4674"/>
      <c r="X19" s="43"/>
      <c r="Y19" s="175"/>
      <c r="Z19" s="43"/>
      <c r="AA19" s="43"/>
      <c r="AB19" s="43"/>
      <c r="AC19" s="43"/>
      <c r="AD19" s="1299"/>
      <c r="AE19" s="1299"/>
      <c r="AF19" s="1299"/>
      <c r="AG19" s="1299"/>
      <c r="AH19" s="1299"/>
      <c r="AI19" s="1299"/>
      <c r="AJ19" s="1299"/>
      <c r="AK19" s="535"/>
    </row>
    <row r="20" spans="1:37" ht="14.1" customHeight="1">
      <c r="A20" s="3"/>
      <c r="B20" s="1292"/>
      <c r="C20" s="1417"/>
      <c r="E20" s="1299"/>
      <c r="F20" s="43"/>
      <c r="G20" s="43"/>
      <c r="H20" s="43"/>
      <c r="I20" s="43"/>
      <c r="J20" s="43"/>
      <c r="K20" s="43"/>
      <c r="L20" s="43"/>
      <c r="M20" s="43"/>
      <c r="N20" s="43"/>
      <c r="O20" s="43"/>
      <c r="P20" s="43"/>
      <c r="Q20" s="43"/>
      <c r="R20" s="43"/>
      <c r="S20" s="43"/>
      <c r="T20" s="43"/>
      <c r="U20" s="43"/>
      <c r="V20" s="43"/>
      <c r="W20" s="49"/>
      <c r="X20" s="43"/>
      <c r="Y20" s="173"/>
      <c r="Z20" s="1250"/>
      <c r="AA20" s="1299"/>
      <c r="AB20" s="1299"/>
      <c r="AC20" s="1299"/>
      <c r="AD20" s="43"/>
      <c r="AE20" s="43"/>
      <c r="AF20" s="43"/>
      <c r="AG20" s="43"/>
      <c r="AH20" s="43"/>
      <c r="AI20" s="43"/>
      <c r="AJ20" s="43"/>
      <c r="AK20" s="612"/>
    </row>
    <row r="21" spans="1:37" ht="14.1" customHeight="1">
      <c r="A21" s="3"/>
      <c r="B21" s="1417"/>
      <c r="C21" s="56" t="s">
        <v>2</v>
      </c>
      <c r="D21" s="1417"/>
      <c r="E21" s="318"/>
      <c r="F21" s="318"/>
      <c r="G21" s="318"/>
      <c r="H21" s="318"/>
      <c r="I21" s="318"/>
      <c r="J21" s="318"/>
      <c r="K21" s="318"/>
      <c r="L21" s="318"/>
      <c r="M21" s="318"/>
      <c r="N21" s="318"/>
      <c r="O21" s="318"/>
      <c r="P21" s="318"/>
      <c r="Q21" s="318"/>
      <c r="R21" s="318"/>
      <c r="S21" s="318"/>
      <c r="T21" s="318"/>
      <c r="U21" s="318"/>
      <c r="V21" s="318"/>
      <c r="W21" s="318"/>
      <c r="X21" s="318"/>
      <c r="Y21" s="317"/>
      <c r="Z21" s="318"/>
      <c r="AA21" s="318"/>
      <c r="AB21" s="318"/>
      <c r="AC21" s="318"/>
      <c r="AD21" s="318"/>
      <c r="AE21" s="318"/>
      <c r="AF21" s="318"/>
      <c r="AG21" s="318"/>
      <c r="AH21" s="318"/>
      <c r="AI21" s="318"/>
      <c r="AJ21" s="318"/>
      <c r="AK21" s="612"/>
    </row>
    <row r="22" spans="1:37" ht="14.1" customHeight="1">
      <c r="A22" s="3"/>
      <c r="B22" s="1417"/>
      <c r="C22" s="4674"/>
      <c r="D22" s="4674"/>
      <c r="E22" s="4674"/>
      <c r="F22" s="4674"/>
      <c r="G22" s="4674"/>
      <c r="H22" s="4674"/>
      <c r="I22" s="4674"/>
      <c r="J22" s="4674"/>
      <c r="K22" s="4674"/>
      <c r="L22" s="4674"/>
      <c r="M22" s="4674"/>
      <c r="N22" s="4674"/>
      <c r="O22" s="4674"/>
      <c r="P22" s="4674"/>
      <c r="Q22" s="4674"/>
      <c r="R22" s="4674"/>
      <c r="S22" s="4674"/>
      <c r="T22" s="4674"/>
      <c r="U22" s="4674"/>
      <c r="V22" s="4674"/>
      <c r="W22" s="4674"/>
      <c r="X22" s="191"/>
      <c r="Y22" s="210"/>
      <c r="Z22" s="318"/>
      <c r="AA22" s="318"/>
      <c r="AB22" s="318"/>
      <c r="AC22" s="318"/>
      <c r="AD22" s="318"/>
      <c r="AE22" s="318"/>
      <c r="AF22" s="318"/>
      <c r="AG22" s="318"/>
      <c r="AH22" s="318"/>
      <c r="AI22" s="318"/>
      <c r="AJ22" s="318"/>
      <c r="AK22" s="612"/>
    </row>
    <row r="23" spans="1:37" ht="14.1" customHeight="1">
      <c r="A23" s="3"/>
      <c r="B23" s="1417"/>
      <c r="C23" s="4674"/>
      <c r="D23" s="4674"/>
      <c r="E23" s="4674"/>
      <c r="F23" s="4674"/>
      <c r="G23" s="4674"/>
      <c r="H23" s="4674"/>
      <c r="I23" s="4674"/>
      <c r="J23" s="4674"/>
      <c r="K23" s="4674"/>
      <c r="L23" s="4674"/>
      <c r="M23" s="4674"/>
      <c r="N23" s="4674"/>
      <c r="O23" s="4674"/>
      <c r="P23" s="4674"/>
      <c r="Q23" s="4674"/>
      <c r="R23" s="4674"/>
      <c r="S23" s="4674"/>
      <c r="T23" s="4674"/>
      <c r="U23" s="4674"/>
      <c r="V23" s="4674"/>
      <c r="W23" s="4674"/>
      <c r="X23" s="191"/>
      <c r="Y23" s="210"/>
      <c r="Z23" s="318"/>
      <c r="AA23" s="318"/>
      <c r="AB23" s="318"/>
      <c r="AC23" s="318"/>
      <c r="AD23" s="318"/>
      <c r="AE23" s="318"/>
      <c r="AF23" s="318"/>
      <c r="AG23" s="318"/>
      <c r="AH23" s="318"/>
      <c r="AI23" s="318"/>
      <c r="AJ23" s="318"/>
      <c r="AK23" s="612"/>
    </row>
    <row r="24" spans="1:37" ht="14.1" customHeight="1">
      <c r="A24" s="3"/>
      <c r="B24" s="1417"/>
      <c r="C24" s="4674"/>
      <c r="D24" s="4674"/>
      <c r="E24" s="4674"/>
      <c r="F24" s="4674"/>
      <c r="G24" s="4674"/>
      <c r="H24" s="4674"/>
      <c r="I24" s="4674"/>
      <c r="J24" s="4674"/>
      <c r="K24" s="4674"/>
      <c r="L24" s="4674"/>
      <c r="M24" s="4674"/>
      <c r="N24" s="4674"/>
      <c r="O24" s="4674"/>
      <c r="P24" s="4674"/>
      <c r="Q24" s="4674"/>
      <c r="R24" s="4674"/>
      <c r="S24" s="4674"/>
      <c r="T24" s="4674"/>
      <c r="U24" s="4674"/>
      <c r="V24" s="4674"/>
      <c r="W24" s="4674"/>
      <c r="X24" s="191"/>
      <c r="Y24" s="210"/>
      <c r="Z24" s="318"/>
      <c r="AA24" s="318"/>
      <c r="AB24" s="318"/>
      <c r="AC24" s="318"/>
      <c r="AD24" s="318"/>
      <c r="AE24" s="318"/>
      <c r="AF24" s="318"/>
      <c r="AG24" s="318"/>
      <c r="AH24" s="318"/>
      <c r="AI24" s="318"/>
      <c r="AJ24" s="318"/>
      <c r="AK24" s="612"/>
    </row>
    <row r="25" spans="1:37" ht="14.1" customHeight="1">
      <c r="A25" s="3"/>
      <c r="B25" s="1417"/>
      <c r="C25" s="4674"/>
      <c r="D25" s="4674"/>
      <c r="E25" s="4674"/>
      <c r="F25" s="4674"/>
      <c r="G25" s="4674"/>
      <c r="H25" s="4674"/>
      <c r="I25" s="4674"/>
      <c r="J25" s="4674"/>
      <c r="K25" s="4674"/>
      <c r="L25" s="4674"/>
      <c r="M25" s="4674"/>
      <c r="N25" s="4674"/>
      <c r="O25" s="4674"/>
      <c r="P25" s="4674"/>
      <c r="Q25" s="4674"/>
      <c r="R25" s="4674"/>
      <c r="S25" s="4674"/>
      <c r="T25" s="4674"/>
      <c r="U25" s="4674"/>
      <c r="V25" s="4674"/>
      <c r="W25" s="4674"/>
      <c r="X25" s="191"/>
      <c r="Y25" s="210"/>
      <c r="Z25" s="318"/>
      <c r="AA25" s="318"/>
      <c r="AB25" s="318"/>
      <c r="AC25" s="318"/>
      <c r="AD25" s="318"/>
      <c r="AE25" s="318"/>
      <c r="AF25" s="318"/>
      <c r="AG25" s="318"/>
      <c r="AH25" s="318"/>
      <c r="AI25" s="318"/>
      <c r="AJ25" s="318"/>
      <c r="AK25" s="612"/>
    </row>
    <row r="26" spans="1:37" ht="14.1" customHeight="1">
      <c r="A26" s="3"/>
      <c r="B26" s="1417"/>
      <c r="C26" s="4674"/>
      <c r="D26" s="4674"/>
      <c r="E26" s="4674"/>
      <c r="F26" s="4674"/>
      <c r="G26" s="4674"/>
      <c r="H26" s="4674"/>
      <c r="I26" s="4674"/>
      <c r="J26" s="4674"/>
      <c r="K26" s="4674"/>
      <c r="L26" s="4674"/>
      <c r="M26" s="4674"/>
      <c r="N26" s="4674"/>
      <c r="O26" s="4674"/>
      <c r="P26" s="4674"/>
      <c r="Q26" s="4674"/>
      <c r="R26" s="4674"/>
      <c r="S26" s="4674"/>
      <c r="T26" s="4674"/>
      <c r="U26" s="4674"/>
      <c r="V26" s="4674"/>
      <c r="W26" s="4674"/>
      <c r="X26" s="191"/>
      <c r="Y26" s="210"/>
      <c r="Z26" s="379"/>
      <c r="AA26" s="379"/>
      <c r="AB26" s="379"/>
      <c r="AC26" s="379"/>
      <c r="AD26" s="379"/>
      <c r="AE26" s="379"/>
      <c r="AF26" s="379"/>
      <c r="AG26" s="379"/>
      <c r="AH26" s="379"/>
      <c r="AI26" s="379"/>
      <c r="AJ26" s="379"/>
      <c r="AK26" s="612"/>
    </row>
    <row r="27" spans="1:37" ht="14.1" customHeight="1">
      <c r="A27" s="3"/>
      <c r="B27" s="53"/>
      <c r="C27" s="4674"/>
      <c r="D27" s="4674"/>
      <c r="E27" s="4674"/>
      <c r="F27" s="4674"/>
      <c r="G27" s="4674"/>
      <c r="H27" s="4674"/>
      <c r="I27" s="4674"/>
      <c r="J27" s="4674"/>
      <c r="K27" s="4674"/>
      <c r="L27" s="4674"/>
      <c r="M27" s="4674"/>
      <c r="N27" s="4674"/>
      <c r="O27" s="4674"/>
      <c r="P27" s="4674"/>
      <c r="Q27" s="4674"/>
      <c r="R27" s="4674"/>
      <c r="S27" s="4674"/>
      <c r="T27" s="4674"/>
      <c r="U27" s="4674"/>
      <c r="V27" s="4674"/>
      <c r="W27" s="4674"/>
      <c r="X27" s="43"/>
      <c r="Y27" s="175"/>
      <c r="Z27" s="43"/>
      <c r="AA27" s="43"/>
      <c r="AB27" s="43"/>
      <c r="AC27" s="43"/>
      <c r="AD27" s="1299"/>
      <c r="AE27" s="1299"/>
      <c r="AF27" s="1299"/>
      <c r="AG27" s="1299"/>
      <c r="AH27" s="1299"/>
      <c r="AI27" s="1299"/>
      <c r="AJ27" s="1299"/>
      <c r="AK27" s="535"/>
    </row>
    <row r="28" spans="1:37" ht="14.1" customHeight="1">
      <c r="A28" s="3"/>
      <c r="B28" s="53"/>
      <c r="C28" s="1417"/>
      <c r="D28" s="1417"/>
      <c r="E28" s="1292"/>
      <c r="F28" s="1292"/>
      <c r="G28" s="1417"/>
      <c r="H28" s="1417"/>
      <c r="I28" s="1417"/>
      <c r="J28" s="1292"/>
      <c r="K28" s="37"/>
      <c r="L28" s="1292"/>
      <c r="M28" s="1292"/>
      <c r="N28" s="1292"/>
      <c r="O28" s="1292"/>
      <c r="P28" s="1292"/>
      <c r="Q28" s="1292"/>
      <c r="R28" s="1292"/>
      <c r="S28" s="34"/>
      <c r="T28" s="1417"/>
      <c r="U28" s="1417"/>
      <c r="V28" s="1417"/>
      <c r="W28" s="1417"/>
      <c r="X28" s="179"/>
      <c r="Y28" s="613"/>
      <c r="Z28" s="1417"/>
      <c r="AA28" s="1417"/>
      <c r="AB28" s="1417"/>
      <c r="AC28" s="1417"/>
      <c r="AD28" s="1292"/>
      <c r="AE28" s="1292"/>
      <c r="AF28" s="1292"/>
      <c r="AG28" s="1292"/>
      <c r="AH28" s="1292"/>
      <c r="AI28" s="1292"/>
      <c r="AJ28" s="1292"/>
      <c r="AK28" s="612"/>
    </row>
    <row r="29" spans="1:37" ht="14.1" customHeight="1">
      <c r="A29" s="3" t="s">
        <v>583</v>
      </c>
      <c r="B29" s="1417" t="s">
        <v>1751</v>
      </c>
      <c r="C29" s="37"/>
      <c r="D29" s="1292"/>
      <c r="E29" s="1292"/>
      <c r="F29" s="1417"/>
      <c r="G29" s="1417"/>
      <c r="H29" s="1417"/>
      <c r="I29" s="1417"/>
      <c r="J29" s="1292"/>
      <c r="K29" s="1417"/>
      <c r="L29" s="1417"/>
      <c r="M29" s="1417"/>
      <c r="N29" s="1417"/>
      <c r="O29" s="37"/>
      <c r="P29" s="1417"/>
      <c r="Q29" s="1417"/>
      <c r="R29" s="1417"/>
      <c r="S29" s="1417"/>
      <c r="T29" s="1417"/>
      <c r="U29" s="1417"/>
      <c r="V29" s="1417"/>
      <c r="W29" s="1417"/>
      <c r="X29" s="1292"/>
      <c r="Y29" s="1191"/>
      <c r="Z29" s="1292"/>
      <c r="AA29" s="1417"/>
      <c r="AB29" s="1417"/>
      <c r="AC29" s="1417"/>
      <c r="AD29" s="1417"/>
      <c r="AE29" s="1417"/>
      <c r="AF29" s="1417"/>
      <c r="AG29" s="1417"/>
      <c r="AH29" s="1417"/>
      <c r="AI29" s="1417"/>
      <c r="AJ29" s="1417"/>
      <c r="AK29" s="612"/>
    </row>
    <row r="30" spans="1:37" ht="14.1" customHeight="1">
      <c r="A30" s="38"/>
      <c r="B30" s="1417"/>
      <c r="C30" s="1417"/>
      <c r="D30" s="37"/>
      <c r="E30" s="1292"/>
      <c r="F30" s="37"/>
      <c r="G30" s="1292"/>
      <c r="H30" s="1292"/>
      <c r="I30" s="37"/>
      <c r="J30" s="1292"/>
      <c r="K30" s="1417"/>
      <c r="L30" s="1417"/>
      <c r="M30" s="1417"/>
      <c r="N30" s="1417"/>
      <c r="O30" s="1417"/>
      <c r="P30" s="1292"/>
      <c r="Q30" s="1409"/>
      <c r="R30" s="1409"/>
      <c r="S30" s="5"/>
      <c r="T30" s="1407"/>
      <c r="U30" s="1407"/>
      <c r="V30" s="1292"/>
      <c r="W30" s="1292"/>
      <c r="X30" s="52"/>
      <c r="Y30" s="158"/>
      <c r="Z30" s="56"/>
      <c r="AA30" s="1417"/>
      <c r="AB30" s="1292"/>
      <c r="AC30" s="1417"/>
      <c r="AD30" s="1417"/>
      <c r="AE30" s="1417"/>
      <c r="AF30" s="1417"/>
      <c r="AG30" s="1417"/>
      <c r="AH30" s="1417"/>
      <c r="AI30" s="1417"/>
      <c r="AJ30" s="1417"/>
      <c r="AK30" s="612"/>
    </row>
    <row r="31" spans="1:37" ht="14.1" customHeight="1">
      <c r="A31" s="38"/>
      <c r="B31" s="1417"/>
      <c r="C31" s="1417"/>
      <c r="D31" s="37"/>
      <c r="E31" s="1292"/>
      <c r="F31" s="37"/>
      <c r="G31" s="1292"/>
      <c r="H31" s="1292"/>
      <c r="I31" s="37"/>
      <c r="J31" s="1292"/>
      <c r="K31" s="1417"/>
      <c r="L31" s="1417"/>
      <c r="M31" s="1417"/>
      <c r="N31" s="1417"/>
      <c r="O31" s="1417"/>
      <c r="P31" s="1292"/>
      <c r="Q31" s="1409"/>
      <c r="R31" s="1409"/>
      <c r="S31" s="5"/>
      <c r="T31" s="1407"/>
      <c r="U31" s="1407"/>
      <c r="V31" s="1292"/>
      <c r="W31" s="1292"/>
      <c r="X31" s="52"/>
      <c r="Y31" s="158"/>
      <c r="Z31" s="56"/>
      <c r="AA31" s="1417"/>
      <c r="AB31" s="1292"/>
      <c r="AC31" s="1417"/>
      <c r="AD31" s="1417"/>
      <c r="AE31" s="1417"/>
      <c r="AF31" s="1417"/>
      <c r="AG31" s="1417"/>
      <c r="AH31" s="1417"/>
      <c r="AI31" s="1417"/>
      <c r="AJ31" s="1417"/>
      <c r="AK31" s="612"/>
    </row>
    <row r="32" spans="1:37" ht="14.1" customHeight="1">
      <c r="A32" s="3" t="s">
        <v>583</v>
      </c>
      <c r="B32" s="37" t="s">
        <v>1752</v>
      </c>
      <c r="C32" s="1292"/>
      <c r="D32" s="56"/>
      <c r="E32" s="1292"/>
      <c r="F32" s="1292"/>
      <c r="G32" s="56"/>
      <c r="H32" s="1292"/>
      <c r="I32" s="34"/>
      <c r="J32" s="1292"/>
      <c r="K32" s="1417"/>
      <c r="L32" s="1417"/>
      <c r="M32" s="1417"/>
      <c r="N32" s="1417"/>
      <c r="O32" s="1417"/>
      <c r="P32" s="1417"/>
      <c r="Q32" s="1417"/>
      <c r="R32" s="1417"/>
      <c r="S32" s="1292"/>
      <c r="T32" s="34"/>
      <c r="U32" s="1292"/>
      <c r="V32" s="58"/>
      <c r="W32" s="58"/>
      <c r="X32" s="1264"/>
      <c r="Y32" s="757" t="s">
        <v>1894</v>
      </c>
      <c r="Z32" s="6215" t="s">
        <v>1895</v>
      </c>
      <c r="AA32" s="6215"/>
      <c r="AB32" s="6215"/>
      <c r="AC32" s="6215"/>
      <c r="AD32" s="6215"/>
      <c r="AE32" s="6215"/>
      <c r="AF32" s="6215"/>
      <c r="AG32" s="6215"/>
      <c r="AH32" s="6215"/>
      <c r="AI32" s="6215"/>
      <c r="AJ32" s="6215"/>
      <c r="AK32" s="6216"/>
    </row>
    <row r="33" spans="1:68" ht="14.1" customHeight="1">
      <c r="A33" s="3"/>
      <c r="B33" s="1292" t="s">
        <v>583</v>
      </c>
      <c r="C33" s="1417" t="s">
        <v>593</v>
      </c>
      <c r="D33" s="1417"/>
      <c r="E33" s="1417"/>
      <c r="F33" s="1292"/>
      <c r="G33" s="13"/>
      <c r="H33" s="37"/>
      <c r="I33" s="13"/>
      <c r="J33" s="1292"/>
      <c r="K33" s="1292"/>
      <c r="L33" s="1292"/>
      <c r="M33" s="6"/>
      <c r="N33" s="1417"/>
      <c r="O33" s="1292"/>
      <c r="P33" s="1417"/>
      <c r="Q33" s="1292"/>
      <c r="R33" s="1417"/>
      <c r="S33" s="34"/>
      <c r="T33" s="34"/>
      <c r="U33" s="42"/>
      <c r="V33" s="58"/>
      <c r="W33" s="58"/>
      <c r="X33" s="52"/>
      <c r="Y33" s="158"/>
      <c r="Z33" s="6215"/>
      <c r="AA33" s="6215"/>
      <c r="AB33" s="6215"/>
      <c r="AC33" s="6215"/>
      <c r="AD33" s="6215"/>
      <c r="AE33" s="6215"/>
      <c r="AF33" s="6215"/>
      <c r="AG33" s="6215"/>
      <c r="AH33" s="6215"/>
      <c r="AI33" s="6215"/>
      <c r="AJ33" s="6215"/>
      <c r="AK33" s="6216"/>
      <c r="AL33" s="83"/>
    </row>
    <row r="34" spans="1:68" ht="14.1" customHeight="1">
      <c r="A34" s="3"/>
      <c r="B34" s="1417" t="s">
        <v>583</v>
      </c>
      <c r="C34" s="1417" t="s">
        <v>594</v>
      </c>
      <c r="D34" s="37"/>
      <c r="E34" s="1417"/>
      <c r="F34" s="1292"/>
      <c r="G34" s="1292"/>
      <c r="H34" s="1292"/>
      <c r="I34" s="1292"/>
      <c r="J34" s="1417"/>
      <c r="K34" s="1417"/>
      <c r="L34" s="1417"/>
      <c r="M34" s="1292"/>
      <c r="N34" s="1292"/>
      <c r="O34" s="37"/>
      <c r="P34" s="1292"/>
      <c r="Q34" s="1409"/>
      <c r="R34" s="1409"/>
      <c r="S34" s="5"/>
      <c r="T34" s="1407"/>
      <c r="U34" s="1407"/>
      <c r="V34" s="1292"/>
      <c r="W34" s="1292"/>
      <c r="X34" s="52"/>
      <c r="Y34" s="758"/>
      <c r="Z34" s="6215"/>
      <c r="AA34" s="6215"/>
      <c r="AB34" s="6215"/>
      <c r="AC34" s="6215"/>
      <c r="AD34" s="6215"/>
      <c r="AE34" s="6215"/>
      <c r="AF34" s="6215"/>
      <c r="AG34" s="6215"/>
      <c r="AH34" s="6215"/>
      <c r="AI34" s="6215"/>
      <c r="AJ34" s="6215"/>
      <c r="AK34" s="6216"/>
      <c r="AL34" s="83"/>
    </row>
    <row r="35" spans="1:68" ht="14.1" customHeight="1">
      <c r="A35" s="44"/>
      <c r="B35" s="84"/>
      <c r="C35" s="84"/>
      <c r="D35" s="84"/>
      <c r="E35" s="84"/>
      <c r="F35" s="84"/>
      <c r="G35" s="84"/>
      <c r="H35" s="84"/>
      <c r="I35" s="84"/>
      <c r="J35" s="84"/>
      <c r="K35" s="84"/>
      <c r="L35" s="84"/>
      <c r="M35" s="84"/>
      <c r="N35" s="84"/>
      <c r="O35" s="84"/>
      <c r="P35" s="84"/>
      <c r="Q35" s="84"/>
      <c r="R35" s="84"/>
      <c r="S35" s="84"/>
      <c r="T35" s="84"/>
      <c r="U35" s="84"/>
      <c r="V35" s="84"/>
      <c r="W35" s="84"/>
      <c r="X35" s="273"/>
      <c r="Y35" s="159"/>
      <c r="Z35" s="84"/>
      <c r="AA35" s="84"/>
      <c r="AB35" s="84"/>
      <c r="AC35" s="84"/>
      <c r="AD35" s="84"/>
      <c r="AE35" s="84"/>
      <c r="AF35" s="84"/>
      <c r="AG35" s="84"/>
      <c r="AH35" s="84"/>
      <c r="AI35" s="84"/>
      <c r="AJ35" s="84"/>
      <c r="AK35" s="160"/>
      <c r="AL35" s="83"/>
      <c r="AM35" s="19" t="s">
        <v>1189</v>
      </c>
    </row>
    <row r="36" spans="1:68" ht="14.1" customHeight="1">
      <c r="A36" s="66" t="s">
        <v>1681</v>
      </c>
      <c r="B36" s="88"/>
      <c r="C36" s="41"/>
      <c r="D36" s="41"/>
      <c r="E36" s="88"/>
      <c r="F36" s="35"/>
      <c r="G36" s="88"/>
      <c r="H36" s="35"/>
      <c r="I36" s="35"/>
      <c r="J36" s="88"/>
      <c r="K36" s="35"/>
      <c r="L36" s="41"/>
      <c r="M36" s="1417"/>
      <c r="N36" s="40"/>
      <c r="O36" s="40"/>
      <c r="P36" s="40"/>
      <c r="Q36" s="40"/>
      <c r="R36" s="40"/>
      <c r="S36" s="40"/>
      <c r="T36" s="40"/>
      <c r="U36" s="40"/>
      <c r="V36" s="40"/>
      <c r="W36" s="40"/>
      <c r="X36" s="1293"/>
      <c r="Y36" s="145"/>
      <c r="AK36" s="126"/>
      <c r="AL36" s="83"/>
      <c r="AM36" s="6143" t="s">
        <v>1383</v>
      </c>
      <c r="AN36" s="6144"/>
      <c r="AO36" s="6144"/>
      <c r="AP36" s="6144"/>
      <c r="AQ36" s="6144"/>
      <c r="AR36" s="6144"/>
      <c r="AS36" s="6144"/>
      <c r="AT36" s="6144"/>
      <c r="AU36" s="6144"/>
      <c r="AV36" s="6144"/>
      <c r="AW36" s="6144"/>
      <c r="AX36" s="6144"/>
      <c r="AY36" s="6144"/>
      <c r="AZ36" s="6144"/>
      <c r="BA36" s="6144"/>
      <c r="BB36" s="6144"/>
      <c r="BC36" s="6144"/>
      <c r="BD36" s="6144"/>
      <c r="BE36" s="6144"/>
      <c r="BF36" s="6144"/>
      <c r="BG36" s="6144"/>
      <c r="BH36" s="6144"/>
      <c r="BI36" s="6144"/>
      <c r="BJ36" s="6144"/>
      <c r="BK36" s="6144"/>
      <c r="BL36" s="6144"/>
      <c r="BM36" s="6144"/>
      <c r="BN36" s="6145"/>
      <c r="BO36" s="241"/>
    </row>
    <row r="37" spans="1:68" ht="14.1" customHeight="1">
      <c r="A37" s="66"/>
      <c r="B37" s="88"/>
      <c r="C37" s="41"/>
      <c r="D37" s="41"/>
      <c r="E37" s="88"/>
      <c r="F37" s="35"/>
      <c r="G37" s="88"/>
      <c r="H37" s="35"/>
      <c r="I37" s="35"/>
      <c r="J37" s="88"/>
      <c r="K37" s="35"/>
      <c r="L37" s="41"/>
      <c r="M37" s="1417"/>
      <c r="N37" s="40"/>
      <c r="O37" s="40"/>
      <c r="P37" s="40"/>
      <c r="Q37" s="40"/>
      <c r="R37" s="40"/>
      <c r="S37" s="40"/>
      <c r="T37" s="40"/>
      <c r="U37" s="40"/>
      <c r="V37" s="40"/>
      <c r="W37" s="40"/>
      <c r="X37" s="1293"/>
      <c r="Y37" s="145"/>
      <c r="AK37" s="126"/>
      <c r="AL37" s="83"/>
      <c r="AM37" s="6146"/>
      <c r="AN37" s="4468"/>
      <c r="AO37" s="4468"/>
      <c r="AP37" s="4468"/>
      <c r="AQ37" s="4468"/>
      <c r="AR37" s="4468"/>
      <c r="AS37" s="4468"/>
      <c r="AT37" s="4468"/>
      <c r="AU37" s="4468"/>
      <c r="AV37" s="4468"/>
      <c r="AW37" s="4468"/>
      <c r="AX37" s="4468"/>
      <c r="AY37" s="4468"/>
      <c r="AZ37" s="4468"/>
      <c r="BA37" s="4468"/>
      <c r="BB37" s="4468"/>
      <c r="BC37" s="4468"/>
      <c r="BD37" s="4468"/>
      <c r="BE37" s="4468"/>
      <c r="BF37" s="4468"/>
      <c r="BG37" s="4468"/>
      <c r="BH37" s="4468"/>
      <c r="BI37" s="4468"/>
      <c r="BJ37" s="4468"/>
      <c r="BK37" s="4468"/>
      <c r="BL37" s="4468"/>
      <c r="BM37" s="4468"/>
      <c r="BN37" s="6147"/>
      <c r="BO37" s="241"/>
    </row>
    <row r="38" spans="1:68" ht="14.1" customHeight="1">
      <c r="A38" s="66"/>
      <c r="B38" s="1417" t="s">
        <v>1190</v>
      </c>
      <c r="C38" s="41"/>
      <c r="D38" s="41"/>
      <c r="E38" s="88"/>
      <c r="F38" s="35"/>
      <c r="G38" s="88"/>
      <c r="H38" s="35"/>
      <c r="I38" s="35"/>
      <c r="J38" s="88"/>
      <c r="K38" s="35"/>
      <c r="L38" s="41"/>
      <c r="M38" s="1417"/>
      <c r="N38" s="40"/>
      <c r="O38" s="40"/>
      <c r="P38" s="40"/>
      <c r="Q38" s="40"/>
      <c r="R38" s="40"/>
      <c r="S38" s="40"/>
      <c r="T38" s="40"/>
      <c r="U38" s="40"/>
      <c r="V38" s="40"/>
      <c r="W38" s="40"/>
      <c r="X38" s="1293"/>
      <c r="Y38" s="349" t="s">
        <v>944</v>
      </c>
      <c r="Z38" s="6211" t="s">
        <v>1682</v>
      </c>
      <c r="AA38" s="6092"/>
      <c r="AB38" s="6092"/>
      <c r="AC38" s="6092"/>
      <c r="AD38" s="6092"/>
      <c r="AE38" s="6092"/>
      <c r="AF38" s="6092"/>
      <c r="AG38" s="6092"/>
      <c r="AH38" s="6092"/>
      <c r="AI38" s="6092"/>
      <c r="AJ38" s="6092"/>
      <c r="AK38" s="4929"/>
      <c r="AL38" s="83"/>
      <c r="AM38" s="6146"/>
      <c r="AN38" s="4468"/>
      <c r="AO38" s="4468"/>
      <c r="AP38" s="4468"/>
      <c r="AQ38" s="4468"/>
      <c r="AR38" s="4468"/>
      <c r="AS38" s="4468"/>
      <c r="AT38" s="4468"/>
      <c r="AU38" s="4468"/>
      <c r="AV38" s="4468"/>
      <c r="AW38" s="4468"/>
      <c r="AX38" s="4468"/>
      <c r="AY38" s="4468"/>
      <c r="AZ38" s="4468"/>
      <c r="BA38" s="4468"/>
      <c r="BB38" s="4468"/>
      <c r="BC38" s="4468"/>
      <c r="BD38" s="4468"/>
      <c r="BE38" s="4468"/>
      <c r="BF38" s="4468"/>
      <c r="BG38" s="4468"/>
      <c r="BH38" s="4468"/>
      <c r="BI38" s="4468"/>
      <c r="BJ38" s="4468"/>
      <c r="BK38" s="4468"/>
      <c r="BL38" s="4468"/>
      <c r="BM38" s="4468"/>
      <c r="BN38" s="6147"/>
      <c r="BO38" s="241"/>
    </row>
    <row r="39" spans="1:68" ht="14.1" customHeight="1">
      <c r="A39" s="66"/>
      <c r="B39" s="88"/>
      <c r="C39" s="1417" t="s">
        <v>1191</v>
      </c>
      <c r="D39" s="41"/>
      <c r="E39" s="88"/>
      <c r="F39" s="35"/>
      <c r="G39" s="88"/>
      <c r="H39" s="35"/>
      <c r="I39" s="35"/>
      <c r="J39" s="88"/>
      <c r="K39" s="35"/>
      <c r="L39" s="41"/>
      <c r="M39" s="1417"/>
      <c r="N39" s="40"/>
      <c r="O39" s="40"/>
      <c r="P39" s="40"/>
      <c r="Q39" s="40"/>
      <c r="R39" s="40"/>
      <c r="S39" s="40"/>
      <c r="T39" s="40"/>
      <c r="U39" s="40"/>
      <c r="V39" s="40"/>
      <c r="W39" s="40"/>
      <c r="X39" s="1293"/>
      <c r="Y39" s="738"/>
      <c r="Z39" s="6092"/>
      <c r="AA39" s="6092"/>
      <c r="AB39" s="6092"/>
      <c r="AC39" s="6092"/>
      <c r="AD39" s="6092"/>
      <c r="AE39" s="6092"/>
      <c r="AF39" s="6092"/>
      <c r="AG39" s="6092"/>
      <c r="AH39" s="6092"/>
      <c r="AI39" s="6092"/>
      <c r="AJ39" s="6092"/>
      <c r="AK39" s="4929"/>
      <c r="AL39" s="83"/>
      <c r="AM39" s="6146"/>
      <c r="AN39" s="4468"/>
      <c r="AO39" s="4468"/>
      <c r="AP39" s="4468"/>
      <c r="AQ39" s="4468"/>
      <c r="AR39" s="4468"/>
      <c r="AS39" s="4468"/>
      <c r="AT39" s="4468"/>
      <c r="AU39" s="4468"/>
      <c r="AV39" s="4468"/>
      <c r="AW39" s="4468"/>
      <c r="AX39" s="4468"/>
      <c r="AY39" s="4468"/>
      <c r="AZ39" s="4468"/>
      <c r="BA39" s="4468"/>
      <c r="BB39" s="4468"/>
      <c r="BC39" s="4468"/>
      <c r="BD39" s="4468"/>
      <c r="BE39" s="4468"/>
      <c r="BF39" s="4468"/>
      <c r="BG39" s="4468"/>
      <c r="BH39" s="4468"/>
      <c r="BI39" s="4468"/>
      <c r="BJ39" s="4468"/>
      <c r="BK39" s="4468"/>
      <c r="BL39" s="4468"/>
      <c r="BM39" s="4468"/>
      <c r="BN39" s="6147"/>
      <c r="BO39" s="241"/>
    </row>
    <row r="40" spans="1:68" ht="14.1" customHeight="1">
      <c r="A40" s="66"/>
      <c r="B40" s="88"/>
      <c r="C40" s="41"/>
      <c r="D40" s="41"/>
      <c r="E40" s="88"/>
      <c r="F40" s="35"/>
      <c r="G40" s="88"/>
      <c r="H40" s="35"/>
      <c r="I40" s="35"/>
      <c r="J40" s="88"/>
      <c r="K40" s="35"/>
      <c r="L40" s="41"/>
      <c r="M40" s="1417"/>
      <c r="N40" s="40"/>
      <c r="O40" s="40"/>
      <c r="P40" s="40"/>
      <c r="Q40" s="40"/>
      <c r="R40" s="40"/>
      <c r="S40" s="40"/>
      <c r="T40" s="40"/>
      <c r="U40" s="40"/>
      <c r="V40" s="40"/>
      <c r="W40" s="40"/>
      <c r="X40" s="1293"/>
      <c r="Y40" s="758"/>
      <c r="Z40" s="6212" t="s">
        <v>1382</v>
      </c>
      <c r="AA40" s="3219"/>
      <c r="AB40" s="3219"/>
      <c r="AC40" s="3219"/>
      <c r="AD40" s="3219"/>
      <c r="AE40" s="3219"/>
      <c r="AF40" s="3219"/>
      <c r="AG40" s="3219"/>
      <c r="AH40" s="3219"/>
      <c r="AI40" s="3219"/>
      <c r="AJ40" s="3219"/>
      <c r="AK40" s="4724"/>
      <c r="AL40" s="83"/>
      <c r="AM40" s="768" t="s">
        <v>1384</v>
      </c>
      <c r="AN40" s="343"/>
      <c r="AO40" s="343"/>
      <c r="AP40" s="343"/>
      <c r="AQ40" s="343"/>
      <c r="AR40" s="343"/>
      <c r="AS40" s="343"/>
      <c r="AT40" s="343"/>
      <c r="AU40" s="343"/>
      <c r="AV40" s="343"/>
      <c r="AW40" s="343"/>
      <c r="AX40" s="343"/>
      <c r="AY40" s="343"/>
      <c r="AZ40" s="343"/>
      <c r="BA40" s="343"/>
      <c r="BB40" s="343"/>
      <c r="BC40" s="343"/>
      <c r="BD40" s="343"/>
      <c r="BE40" s="343"/>
      <c r="BF40" s="343"/>
      <c r="BG40" s="343"/>
      <c r="BH40" s="343"/>
      <c r="BI40" s="343"/>
      <c r="BJ40" s="343"/>
      <c r="BK40" s="343"/>
      <c r="BL40" s="343"/>
      <c r="BM40" s="343"/>
      <c r="BN40" s="701"/>
      <c r="BO40" s="241"/>
    </row>
    <row r="41" spans="1:68" ht="14.1" customHeight="1">
      <c r="A41" s="66"/>
      <c r="B41" s="88"/>
      <c r="C41" s="41"/>
      <c r="D41" s="41"/>
      <c r="E41" s="88"/>
      <c r="F41" s="35"/>
      <c r="G41" s="88"/>
      <c r="H41" s="35"/>
      <c r="I41" s="35"/>
      <c r="J41" s="88"/>
      <c r="K41" s="35"/>
      <c r="L41" s="41"/>
      <c r="M41" s="1417"/>
      <c r="N41" s="40"/>
      <c r="O41" s="40"/>
      <c r="P41" s="40"/>
      <c r="Q41" s="40"/>
      <c r="R41" s="40"/>
      <c r="S41" s="40"/>
      <c r="T41" s="40"/>
      <c r="U41" s="40"/>
      <c r="V41" s="40"/>
      <c r="W41" s="40"/>
      <c r="X41" s="1292"/>
      <c r="Y41" s="758"/>
      <c r="Z41" s="3219"/>
      <c r="AA41" s="3219"/>
      <c r="AB41" s="3219"/>
      <c r="AC41" s="3219"/>
      <c r="AD41" s="3219"/>
      <c r="AE41" s="3219"/>
      <c r="AF41" s="3219"/>
      <c r="AG41" s="3219"/>
      <c r="AH41" s="3219"/>
      <c r="AI41" s="3219"/>
      <c r="AJ41" s="3219"/>
      <c r="AK41" s="4724"/>
      <c r="AL41" s="83"/>
      <c r="AM41" s="6146" t="s">
        <v>1385</v>
      </c>
      <c r="AN41" s="4468"/>
      <c r="AO41" s="4468"/>
      <c r="AP41" s="4468"/>
      <c r="AQ41" s="4468"/>
      <c r="AR41" s="4468"/>
      <c r="AS41" s="4468"/>
      <c r="AT41" s="4468"/>
      <c r="AU41" s="4468"/>
      <c r="AV41" s="4468"/>
      <c r="AW41" s="4468"/>
      <c r="AX41" s="4468"/>
      <c r="AY41" s="4468"/>
      <c r="AZ41" s="4468"/>
      <c r="BA41" s="4468"/>
      <c r="BB41" s="4468"/>
      <c r="BC41" s="4468"/>
      <c r="BD41" s="4468"/>
      <c r="BE41" s="4468"/>
      <c r="BF41" s="4468"/>
      <c r="BG41" s="4468"/>
      <c r="BH41" s="4468"/>
      <c r="BI41" s="4468"/>
      <c r="BJ41" s="4468"/>
      <c r="BK41" s="4468"/>
      <c r="BL41" s="4468"/>
      <c r="BM41" s="4468"/>
      <c r="BN41" s="6147"/>
      <c r="BO41" s="241"/>
    </row>
    <row r="42" spans="1:68" ht="14.1" customHeight="1">
      <c r="A42" s="3"/>
      <c r="B42" s="1417" t="s">
        <v>1683</v>
      </c>
      <c r="D42" s="37"/>
      <c r="E42" s="56"/>
      <c r="F42" s="1292"/>
      <c r="G42" s="1292"/>
      <c r="H42" s="1292"/>
      <c r="I42" s="56"/>
      <c r="J42" s="1292"/>
      <c r="K42" s="1292"/>
      <c r="L42" s="1292"/>
      <c r="M42" s="1292"/>
      <c r="N42" s="1292"/>
      <c r="O42" s="1292"/>
      <c r="P42" s="1292"/>
      <c r="Q42" s="1409"/>
      <c r="R42" s="1409"/>
      <c r="S42" s="5"/>
      <c r="T42" s="1407"/>
      <c r="U42" s="1407"/>
      <c r="V42" s="1292"/>
      <c r="W42" s="1292"/>
      <c r="X42" s="52"/>
      <c r="Y42" s="6210" t="s">
        <v>1980</v>
      </c>
      <c r="Z42" s="6200"/>
      <c r="AA42" s="6200"/>
      <c r="AB42" s="6200"/>
      <c r="AC42" s="6200"/>
      <c r="AD42" s="6200"/>
      <c r="AE42" s="6200"/>
      <c r="AF42" s="6200"/>
      <c r="AG42" s="6200"/>
      <c r="AH42" s="6200"/>
      <c r="AI42" s="6200"/>
      <c r="AJ42" s="1294"/>
      <c r="AK42" s="1280"/>
      <c r="AL42" s="83"/>
      <c r="AM42" s="6146"/>
      <c r="AN42" s="4468"/>
      <c r="AO42" s="4468"/>
      <c r="AP42" s="4468"/>
      <c r="AQ42" s="4468"/>
      <c r="AR42" s="4468"/>
      <c r="AS42" s="4468"/>
      <c r="AT42" s="4468"/>
      <c r="AU42" s="4468"/>
      <c r="AV42" s="4468"/>
      <c r="AW42" s="4468"/>
      <c r="AX42" s="4468"/>
      <c r="AY42" s="4468"/>
      <c r="AZ42" s="4468"/>
      <c r="BA42" s="4468"/>
      <c r="BB42" s="4468"/>
      <c r="BC42" s="4468"/>
      <c r="BD42" s="4468"/>
      <c r="BE42" s="4468"/>
      <c r="BF42" s="4468"/>
      <c r="BG42" s="4468"/>
      <c r="BH42" s="4468"/>
      <c r="BI42" s="4468"/>
      <c r="BJ42" s="4468"/>
      <c r="BK42" s="4468"/>
      <c r="BL42" s="4468"/>
      <c r="BM42" s="4468"/>
      <c r="BN42" s="6147"/>
      <c r="BO42" s="241"/>
    </row>
    <row r="43" spans="1:68" ht="14.1" customHeight="1">
      <c r="A43" s="3"/>
      <c r="B43" s="1292"/>
      <c r="C43" s="1417" t="s">
        <v>44</v>
      </c>
      <c r="D43" s="56"/>
      <c r="E43" s="1417"/>
      <c r="F43" s="1417"/>
      <c r="G43" s="1417"/>
      <c r="H43" s="34"/>
      <c r="I43" s="34"/>
      <c r="J43" s="34"/>
      <c r="K43" s="34"/>
      <c r="L43" s="34"/>
      <c r="M43" s="34"/>
      <c r="N43" s="34"/>
      <c r="O43" s="34"/>
      <c r="P43" s="34"/>
      <c r="Q43" s="34"/>
      <c r="R43" s="1292"/>
      <c r="S43" s="34"/>
      <c r="T43" s="34"/>
      <c r="U43" s="34"/>
      <c r="V43" s="34"/>
      <c r="W43" s="164"/>
      <c r="X43" s="164"/>
      <c r="Y43" s="757" t="s">
        <v>1981</v>
      </c>
      <c r="Z43" s="1687" t="s">
        <v>1982</v>
      </c>
      <c r="AA43" s="1687"/>
      <c r="AB43" s="1687"/>
      <c r="AC43" s="1687"/>
      <c r="AD43" s="1687"/>
      <c r="AE43" s="1687"/>
      <c r="AF43" s="1687"/>
      <c r="AG43" s="1687"/>
      <c r="AH43" s="1687"/>
      <c r="AI43" s="1687"/>
      <c r="AJ43" s="1294"/>
      <c r="AK43" s="1280"/>
      <c r="AL43" s="83"/>
      <c r="AM43" s="6146"/>
      <c r="AN43" s="4468"/>
      <c r="AO43" s="4468"/>
      <c r="AP43" s="4468"/>
      <c r="AQ43" s="4468"/>
      <c r="AR43" s="4468"/>
      <c r="AS43" s="4468"/>
      <c r="AT43" s="4468"/>
      <c r="AU43" s="4468"/>
      <c r="AV43" s="4468"/>
      <c r="AW43" s="4468"/>
      <c r="AX43" s="4468"/>
      <c r="AY43" s="4468"/>
      <c r="AZ43" s="4468"/>
      <c r="BA43" s="4468"/>
      <c r="BB43" s="4468"/>
      <c r="BC43" s="4468"/>
      <c r="BD43" s="4468"/>
      <c r="BE43" s="4468"/>
      <c r="BF43" s="4468"/>
      <c r="BG43" s="4468"/>
      <c r="BH43" s="4468"/>
      <c r="BI43" s="4468"/>
      <c r="BJ43" s="4468"/>
      <c r="BK43" s="4468"/>
      <c r="BL43" s="4468"/>
      <c r="BM43" s="4468"/>
      <c r="BN43" s="6147"/>
      <c r="BO43" s="241"/>
    </row>
    <row r="44" spans="1:68" ht="14.1" customHeight="1">
      <c r="A44" s="3"/>
      <c r="B44" s="1292"/>
      <c r="C44" s="1292"/>
      <c r="D44" s="3810"/>
      <c r="E44" s="3810"/>
      <c r="F44" s="3810"/>
      <c r="G44" s="3810"/>
      <c r="H44" s="3810"/>
      <c r="I44" s="3810"/>
      <c r="J44" s="3810"/>
      <c r="K44" s="3810"/>
      <c r="L44" s="3810"/>
      <c r="M44" s="3810"/>
      <c r="N44" s="3810"/>
      <c r="O44" s="3810"/>
      <c r="P44" s="3810"/>
      <c r="Q44" s="3810"/>
      <c r="R44" s="3810"/>
      <c r="S44" s="3810"/>
      <c r="T44" s="3810"/>
      <c r="U44" s="3810"/>
      <c r="V44" s="3810"/>
      <c r="W44" s="3810"/>
      <c r="X44" s="1292"/>
      <c r="Y44" s="758"/>
      <c r="Z44" s="1294"/>
      <c r="AA44" s="1294"/>
      <c r="AB44" s="1294"/>
      <c r="AC44" s="1294"/>
      <c r="AD44" s="1294"/>
      <c r="AE44" s="1294"/>
      <c r="AF44" s="1294"/>
      <c r="AG44" s="1294"/>
      <c r="AH44" s="1294"/>
      <c r="AI44" s="1294"/>
      <c r="AJ44" s="1294"/>
      <c r="AK44" s="1280"/>
      <c r="AL44" s="83"/>
      <c r="AM44" s="6146"/>
      <c r="AN44" s="4468"/>
      <c r="AO44" s="4468"/>
      <c r="AP44" s="4468"/>
      <c r="AQ44" s="4468"/>
      <c r="AR44" s="4468"/>
      <c r="AS44" s="4468"/>
      <c r="AT44" s="4468"/>
      <c r="AU44" s="4468"/>
      <c r="AV44" s="4468"/>
      <c r="AW44" s="4468"/>
      <c r="AX44" s="4468"/>
      <c r="AY44" s="4468"/>
      <c r="AZ44" s="4468"/>
      <c r="BA44" s="4468"/>
      <c r="BB44" s="4468"/>
      <c r="BC44" s="4468"/>
      <c r="BD44" s="4468"/>
      <c r="BE44" s="4468"/>
      <c r="BF44" s="4468"/>
      <c r="BG44" s="4468"/>
      <c r="BH44" s="4468"/>
      <c r="BI44" s="4468"/>
      <c r="BJ44" s="4468"/>
      <c r="BK44" s="4468"/>
      <c r="BL44" s="4468"/>
      <c r="BM44" s="4468"/>
      <c r="BN44" s="6147"/>
      <c r="BO44" s="241"/>
    </row>
    <row r="45" spans="1:68" ht="14.1" customHeight="1">
      <c r="A45" s="3"/>
      <c r="B45" s="37"/>
      <c r="C45" s="1292"/>
      <c r="D45" s="3810"/>
      <c r="E45" s="3810"/>
      <c r="F45" s="3810"/>
      <c r="G45" s="3810"/>
      <c r="H45" s="3810"/>
      <c r="I45" s="3810"/>
      <c r="J45" s="3810"/>
      <c r="K45" s="3810"/>
      <c r="L45" s="3810"/>
      <c r="M45" s="3810"/>
      <c r="N45" s="3810"/>
      <c r="O45" s="3810"/>
      <c r="P45" s="3810"/>
      <c r="Q45" s="3810"/>
      <c r="R45" s="3810"/>
      <c r="S45" s="3810"/>
      <c r="T45" s="3810"/>
      <c r="U45" s="3810"/>
      <c r="V45" s="3810"/>
      <c r="W45" s="3810"/>
      <c r="X45" s="1292"/>
      <c r="Y45" s="758"/>
      <c r="Z45" s="1264" t="s">
        <v>149</v>
      </c>
      <c r="AA45" s="1294"/>
      <c r="AB45" s="1294"/>
      <c r="AC45" s="1294"/>
      <c r="AD45" s="1294"/>
      <c r="AE45" s="1294"/>
      <c r="AF45" s="1294"/>
      <c r="AG45" s="1294"/>
      <c r="AH45" s="1294"/>
      <c r="AI45" s="1294"/>
      <c r="AJ45" s="1294"/>
      <c r="AK45" s="1280"/>
      <c r="AL45" s="83"/>
      <c r="AM45" s="6146"/>
      <c r="AN45" s="4468"/>
      <c r="AO45" s="4468"/>
      <c r="AP45" s="4468"/>
      <c r="AQ45" s="4468"/>
      <c r="AR45" s="4468"/>
      <c r="AS45" s="4468"/>
      <c r="AT45" s="4468"/>
      <c r="AU45" s="4468"/>
      <c r="AV45" s="4468"/>
      <c r="AW45" s="4468"/>
      <c r="AX45" s="4468"/>
      <c r="AY45" s="4468"/>
      <c r="AZ45" s="4468"/>
      <c r="BA45" s="4468"/>
      <c r="BB45" s="4468"/>
      <c r="BC45" s="4468"/>
      <c r="BD45" s="4468"/>
      <c r="BE45" s="4468"/>
      <c r="BF45" s="4468"/>
      <c r="BG45" s="4468"/>
      <c r="BH45" s="4468"/>
      <c r="BI45" s="4468"/>
      <c r="BJ45" s="4468"/>
      <c r="BK45" s="4468"/>
      <c r="BL45" s="4468"/>
      <c r="BM45" s="4468"/>
      <c r="BN45" s="6147"/>
      <c r="BO45" s="241"/>
    </row>
    <row r="46" spans="1:68" ht="14.1" customHeight="1">
      <c r="A46" s="3"/>
      <c r="B46" s="37"/>
      <c r="C46" s="1292"/>
      <c r="D46" s="3810"/>
      <c r="E46" s="3810"/>
      <c r="F46" s="3810"/>
      <c r="G46" s="3810"/>
      <c r="H46" s="3810"/>
      <c r="I46" s="3810"/>
      <c r="J46" s="3810"/>
      <c r="K46" s="3810"/>
      <c r="L46" s="3810"/>
      <c r="M46" s="3810"/>
      <c r="N46" s="3810"/>
      <c r="O46" s="3810"/>
      <c r="P46" s="3810"/>
      <c r="Q46" s="3810"/>
      <c r="R46" s="3810"/>
      <c r="S46" s="3810"/>
      <c r="T46" s="3810"/>
      <c r="U46" s="3810"/>
      <c r="V46" s="3810"/>
      <c r="W46" s="3810"/>
      <c r="X46" s="1292"/>
      <c r="Y46" s="758"/>
      <c r="Z46" s="278"/>
      <c r="AA46" s="278" t="s">
        <v>595</v>
      </c>
      <c r="AB46" s="65" t="s">
        <v>596</v>
      </c>
      <c r="AC46" s="278"/>
      <c r="AD46" s="278"/>
      <c r="AE46" s="278"/>
      <c r="AF46" s="278"/>
      <c r="AG46" s="278"/>
      <c r="AH46" s="278"/>
      <c r="AI46" s="278"/>
      <c r="AJ46" s="278"/>
      <c r="AK46" s="61"/>
      <c r="AL46" s="83"/>
      <c r="AM46" s="6148"/>
      <c r="AN46" s="4927"/>
      <c r="AO46" s="4927"/>
      <c r="AP46" s="4927"/>
      <c r="AQ46" s="4927"/>
      <c r="AR46" s="4927"/>
      <c r="AS46" s="4927"/>
      <c r="AT46" s="4927"/>
      <c r="AU46" s="4927"/>
      <c r="AV46" s="4927"/>
      <c r="AW46" s="4927"/>
      <c r="AX46" s="4927"/>
      <c r="AY46" s="4927"/>
      <c r="AZ46" s="4927"/>
      <c r="BA46" s="4927"/>
      <c r="BB46" s="4927"/>
      <c r="BC46" s="4927"/>
      <c r="BD46" s="4927"/>
      <c r="BE46" s="4927"/>
      <c r="BF46" s="4927"/>
      <c r="BG46" s="4927"/>
      <c r="BH46" s="4927"/>
      <c r="BI46" s="4927"/>
      <c r="BJ46" s="4927"/>
      <c r="BK46" s="4927"/>
      <c r="BL46" s="4927"/>
      <c r="BM46" s="4927"/>
      <c r="BN46" s="6149"/>
    </row>
    <row r="47" spans="1:68" ht="14.1" customHeight="1">
      <c r="A47" s="3"/>
      <c r="B47" s="1292"/>
      <c r="C47" s="1292"/>
      <c r="D47" s="3810"/>
      <c r="E47" s="3810"/>
      <c r="F47" s="3810"/>
      <c r="G47" s="3810"/>
      <c r="H47" s="3810"/>
      <c r="I47" s="3810"/>
      <c r="J47" s="3810"/>
      <c r="K47" s="3810"/>
      <c r="L47" s="3810"/>
      <c r="M47" s="3810"/>
      <c r="N47" s="3810"/>
      <c r="O47" s="3810"/>
      <c r="P47" s="3810"/>
      <c r="Q47" s="3810"/>
      <c r="R47" s="3810"/>
      <c r="S47" s="3810"/>
      <c r="T47" s="3810"/>
      <c r="U47" s="3810"/>
      <c r="V47" s="3810"/>
      <c r="W47" s="3810"/>
      <c r="X47" s="278"/>
      <c r="Y47" s="149"/>
      <c r="Z47" s="1264"/>
      <c r="AA47" s="1264" t="s">
        <v>597</v>
      </c>
      <c r="AB47" s="111" t="s">
        <v>598</v>
      </c>
      <c r="AC47" s="1264"/>
      <c r="AD47" s="1264"/>
      <c r="AE47" s="1264"/>
      <c r="AF47" s="1264"/>
      <c r="AG47" s="1264"/>
      <c r="AH47" s="1264"/>
      <c r="AI47" s="1264"/>
      <c r="AJ47" s="1264"/>
      <c r="AK47" s="61"/>
      <c r="AL47" s="83"/>
    </row>
    <row r="48" spans="1:68" ht="14.1" customHeight="1">
      <c r="A48" s="3"/>
      <c r="B48" s="56"/>
      <c r="C48" s="1292"/>
      <c r="D48" s="1292"/>
      <c r="E48" s="1292"/>
      <c r="F48" s="1292"/>
      <c r="G48" s="1417"/>
      <c r="H48" s="1417"/>
      <c r="I48" s="1292"/>
      <c r="J48" s="1292"/>
      <c r="K48" s="1417"/>
      <c r="L48" s="1417"/>
      <c r="M48" s="1292"/>
      <c r="N48" s="1292"/>
      <c r="O48" s="1417"/>
      <c r="P48" s="1417"/>
      <c r="Q48" s="1417"/>
      <c r="R48" s="1417"/>
      <c r="S48" s="1417"/>
      <c r="T48" s="1417"/>
      <c r="U48" s="1417"/>
      <c r="V48" s="58"/>
      <c r="W48" s="58"/>
      <c r="X48" s="278"/>
      <c r="Y48" s="149"/>
      <c r="Z48" s="1264"/>
      <c r="AA48" s="1264" t="s">
        <v>1347</v>
      </c>
      <c r="AB48" s="65" t="s">
        <v>1686</v>
      </c>
      <c r="AC48" s="1264"/>
      <c r="AD48" s="1264"/>
      <c r="AE48" s="1264"/>
      <c r="AF48" s="1264"/>
      <c r="AG48" s="1264"/>
      <c r="AH48" s="1264"/>
      <c r="AI48" s="278"/>
      <c r="AJ48" s="279"/>
      <c r="AK48" s="61"/>
      <c r="AL48" s="83"/>
      <c r="AM48" s="682" t="s">
        <v>1977</v>
      </c>
      <c r="AN48" s="1688" t="s">
        <v>1978</v>
      </c>
      <c r="AO48" s="118"/>
      <c r="AP48" s="118"/>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96"/>
    </row>
    <row r="49" spans="1:68" ht="14.1" customHeight="1">
      <c r="A49" s="3"/>
      <c r="B49" s="56" t="s">
        <v>1684</v>
      </c>
      <c r="D49" s="1292"/>
      <c r="E49" s="1292"/>
      <c r="F49" s="1292"/>
      <c r="G49" s="34"/>
      <c r="H49" s="34"/>
      <c r="I49" s="34"/>
      <c r="J49" s="34"/>
      <c r="K49" s="34"/>
      <c r="L49" s="34"/>
      <c r="M49" s="34"/>
      <c r="N49" s="34"/>
      <c r="O49" s="34"/>
      <c r="P49" s="34"/>
      <c r="Q49" s="34"/>
      <c r="R49" s="40"/>
      <c r="S49" s="59"/>
      <c r="T49" s="1299"/>
      <c r="U49" s="1292"/>
      <c r="V49" s="1299"/>
      <c r="W49" s="1299"/>
      <c r="X49" s="1292"/>
      <c r="Y49" s="757"/>
      <c r="Z49" s="278"/>
      <c r="AA49" s="1264" t="s">
        <v>599</v>
      </c>
      <c r="AB49" s="278" t="s">
        <v>600</v>
      </c>
      <c r="AC49" s="278"/>
      <c r="AD49" s="278"/>
      <c r="AE49" s="278"/>
      <c r="AF49" s="278"/>
      <c r="AG49" s="278"/>
      <c r="AH49" s="278"/>
      <c r="AI49" s="278"/>
      <c r="AJ49" s="278"/>
      <c r="AK49" s="63"/>
      <c r="AL49" s="83"/>
      <c r="AM49" s="138"/>
      <c r="AN49" s="6206" t="s">
        <v>1979</v>
      </c>
      <c r="AO49" s="6206"/>
      <c r="AP49" s="6206"/>
      <c r="AQ49" s="6206"/>
      <c r="AR49" s="6206"/>
      <c r="AS49" s="6206"/>
      <c r="AT49" s="6206"/>
      <c r="AU49" s="6206"/>
      <c r="AV49" s="6206"/>
      <c r="AW49" s="6206"/>
      <c r="AX49" s="6206"/>
      <c r="AY49" s="6206"/>
      <c r="AZ49" s="6206"/>
      <c r="BA49" s="6206"/>
      <c r="BB49" s="6206"/>
      <c r="BC49" s="6206"/>
      <c r="BD49" s="6206"/>
      <c r="BE49" s="6206"/>
      <c r="BF49" s="6206"/>
      <c r="BG49" s="6206"/>
      <c r="BH49" s="6206"/>
      <c r="BI49" s="6206"/>
      <c r="BJ49" s="6206"/>
      <c r="BK49" s="6206"/>
      <c r="BL49" s="6206"/>
      <c r="BM49" s="6206"/>
      <c r="BN49" s="6206"/>
      <c r="BO49" s="6206"/>
      <c r="BP49" s="6207"/>
    </row>
    <row r="50" spans="1:68" ht="14.1" customHeight="1">
      <c r="A50" s="3"/>
      <c r="B50" s="1292" t="s">
        <v>1685</v>
      </c>
      <c r="C50" s="56"/>
      <c r="E50" s="1292"/>
      <c r="F50" s="1292"/>
      <c r="G50" s="34"/>
      <c r="H50" s="34"/>
      <c r="I50" s="34"/>
      <c r="J50" s="34"/>
      <c r="K50" s="34"/>
      <c r="L50" s="34"/>
      <c r="M50" s="34"/>
      <c r="N50" s="34"/>
      <c r="O50" s="34"/>
      <c r="P50" s="1292"/>
      <c r="Q50" s="1409"/>
      <c r="R50" s="1409"/>
      <c r="S50" s="5"/>
      <c r="T50" s="1407"/>
      <c r="U50" s="1407"/>
      <c r="V50" s="1292"/>
      <c r="W50" s="1292"/>
      <c r="X50" s="52"/>
      <c r="Y50" s="757"/>
      <c r="Z50" s="1264"/>
      <c r="AA50" s="1264" t="s">
        <v>601</v>
      </c>
      <c r="AB50" s="3218" t="s">
        <v>1687</v>
      </c>
      <c r="AC50" s="3218"/>
      <c r="AD50" s="3218"/>
      <c r="AE50" s="3218"/>
      <c r="AF50" s="3218"/>
      <c r="AG50" s="3218"/>
      <c r="AH50" s="3218"/>
      <c r="AI50" s="3218"/>
      <c r="AJ50" s="3218"/>
      <c r="AK50" s="3396"/>
      <c r="AL50" s="83"/>
      <c r="AM50" s="138"/>
      <c r="AN50" s="6206"/>
      <c r="AO50" s="6206"/>
      <c r="AP50" s="6206"/>
      <c r="AQ50" s="6206"/>
      <c r="AR50" s="6206"/>
      <c r="AS50" s="6206"/>
      <c r="AT50" s="6206"/>
      <c r="AU50" s="6206"/>
      <c r="AV50" s="6206"/>
      <c r="AW50" s="6206"/>
      <c r="AX50" s="6206"/>
      <c r="AY50" s="6206"/>
      <c r="AZ50" s="6206"/>
      <c r="BA50" s="6206"/>
      <c r="BB50" s="6206"/>
      <c r="BC50" s="6206"/>
      <c r="BD50" s="6206"/>
      <c r="BE50" s="6206"/>
      <c r="BF50" s="6206"/>
      <c r="BG50" s="6206"/>
      <c r="BH50" s="6206"/>
      <c r="BI50" s="6206"/>
      <c r="BJ50" s="6206"/>
      <c r="BK50" s="6206"/>
      <c r="BL50" s="6206"/>
      <c r="BM50" s="6206"/>
      <c r="BN50" s="6206"/>
      <c r="BO50" s="6206"/>
      <c r="BP50" s="6207"/>
    </row>
    <row r="51" spans="1:68" ht="14.1" customHeight="1">
      <c r="A51" s="3"/>
      <c r="B51" s="195"/>
      <c r="C51" s="56"/>
      <c r="D51" s="2460" t="s">
        <v>2432</v>
      </c>
      <c r="E51" s="1292"/>
      <c r="F51" s="1292"/>
      <c r="G51" s="34"/>
      <c r="H51" s="34"/>
      <c r="I51" s="34"/>
      <c r="J51" s="34"/>
      <c r="K51" s="34"/>
      <c r="L51" s="34"/>
      <c r="M51" s="34"/>
      <c r="N51" s="34"/>
      <c r="O51" s="34"/>
      <c r="P51" s="34"/>
      <c r="Q51" s="34"/>
      <c r="R51" s="1292"/>
      <c r="S51" s="34"/>
      <c r="T51" s="34"/>
      <c r="U51" s="34"/>
      <c r="V51" s="34"/>
      <c r="W51" s="164"/>
      <c r="X51" s="164"/>
      <c r="Y51" s="758"/>
      <c r="Z51" s="1264"/>
      <c r="AA51" s="1264"/>
      <c r="AB51" s="3218"/>
      <c r="AC51" s="3218"/>
      <c r="AD51" s="3218"/>
      <c r="AE51" s="3218"/>
      <c r="AF51" s="3218"/>
      <c r="AG51" s="3218"/>
      <c r="AH51" s="3218"/>
      <c r="AI51" s="3218"/>
      <c r="AJ51" s="3218"/>
      <c r="AK51" s="3396"/>
      <c r="AL51" s="83"/>
      <c r="AM51" s="138"/>
      <c r="AN51" s="6206"/>
      <c r="AO51" s="6206"/>
      <c r="AP51" s="6206"/>
      <c r="AQ51" s="6206"/>
      <c r="AR51" s="6206"/>
      <c r="AS51" s="6206"/>
      <c r="AT51" s="6206"/>
      <c r="AU51" s="6206"/>
      <c r="AV51" s="6206"/>
      <c r="AW51" s="6206"/>
      <c r="AX51" s="6206"/>
      <c r="AY51" s="6206"/>
      <c r="AZ51" s="6206"/>
      <c r="BA51" s="6206"/>
      <c r="BB51" s="6206"/>
      <c r="BC51" s="6206"/>
      <c r="BD51" s="6206"/>
      <c r="BE51" s="6206"/>
      <c r="BF51" s="6206"/>
      <c r="BG51" s="6206"/>
      <c r="BH51" s="6206"/>
      <c r="BI51" s="6206"/>
      <c r="BJ51" s="6206"/>
      <c r="BK51" s="6206"/>
      <c r="BL51" s="6206"/>
      <c r="BM51" s="6206"/>
      <c r="BN51" s="6206"/>
      <c r="BO51" s="6206"/>
      <c r="BP51" s="6207"/>
    </row>
    <row r="52" spans="1:68" ht="14.1" customHeight="1">
      <c r="A52" s="3"/>
      <c r="B52" s="195"/>
      <c r="C52" s="56"/>
      <c r="D52" s="3399"/>
      <c r="E52" s="3399"/>
      <c r="F52" s="3399"/>
      <c r="G52" s="3399"/>
      <c r="H52" s="3399"/>
      <c r="I52" s="3399"/>
      <c r="J52" s="3399"/>
      <c r="K52" s="3399"/>
      <c r="L52" s="3399"/>
      <c r="M52" s="3399"/>
      <c r="N52" s="3399"/>
      <c r="O52" s="3399"/>
      <c r="P52" s="3399"/>
      <c r="Q52" s="3399"/>
      <c r="R52" s="3399"/>
      <c r="S52" s="3399"/>
      <c r="T52" s="3399"/>
      <c r="U52" s="3399"/>
      <c r="V52" s="3399"/>
      <c r="W52" s="3399"/>
      <c r="X52" s="1292"/>
      <c r="Y52" s="758" t="s">
        <v>1341</v>
      </c>
      <c r="Z52" s="2595" t="s">
        <v>2017</v>
      </c>
      <c r="AA52" s="2595"/>
      <c r="AB52" s="2595"/>
      <c r="AC52" s="2595"/>
      <c r="AD52" s="2595"/>
      <c r="AE52" s="2595"/>
      <c r="AF52" s="2595"/>
      <c r="AG52" s="2595"/>
      <c r="AH52" s="2595"/>
      <c r="AI52" s="2595"/>
      <c r="AJ52" s="2595"/>
      <c r="AK52" s="6056"/>
      <c r="AL52" s="83"/>
      <c r="AM52" s="138"/>
      <c r="AN52" s="6206"/>
      <c r="AO52" s="6206"/>
      <c r="AP52" s="6206"/>
      <c r="AQ52" s="6206"/>
      <c r="AR52" s="6206"/>
      <c r="AS52" s="6206"/>
      <c r="AT52" s="6206"/>
      <c r="AU52" s="6206"/>
      <c r="AV52" s="6206"/>
      <c r="AW52" s="6206"/>
      <c r="AX52" s="6206"/>
      <c r="AY52" s="6206"/>
      <c r="AZ52" s="6206"/>
      <c r="BA52" s="6206"/>
      <c r="BB52" s="6206"/>
      <c r="BC52" s="6206"/>
      <c r="BD52" s="6206"/>
      <c r="BE52" s="6206"/>
      <c r="BF52" s="6206"/>
      <c r="BG52" s="6206"/>
      <c r="BH52" s="6206"/>
      <c r="BI52" s="6206"/>
      <c r="BJ52" s="6206"/>
      <c r="BK52" s="6206"/>
      <c r="BL52" s="6206"/>
      <c r="BM52" s="6206"/>
      <c r="BN52" s="6206"/>
      <c r="BO52" s="6206"/>
      <c r="BP52" s="6207"/>
    </row>
    <row r="53" spans="1:68" ht="14.1" customHeight="1">
      <c r="A53" s="3"/>
      <c r="B53" s="195"/>
      <c r="C53" s="56"/>
      <c r="D53" s="3399"/>
      <c r="E53" s="3399"/>
      <c r="F53" s="3399"/>
      <c r="G53" s="3399"/>
      <c r="H53" s="3399"/>
      <c r="I53" s="3399"/>
      <c r="J53" s="3399"/>
      <c r="K53" s="3399"/>
      <c r="L53" s="3399"/>
      <c r="M53" s="3399"/>
      <c r="N53" s="3399"/>
      <c r="O53" s="3399"/>
      <c r="P53" s="3399"/>
      <c r="Q53" s="3399"/>
      <c r="R53" s="3399"/>
      <c r="S53" s="3399"/>
      <c r="T53" s="3399"/>
      <c r="U53" s="3399"/>
      <c r="V53" s="3399"/>
      <c r="W53" s="3399"/>
      <c r="X53" s="1292"/>
      <c r="Y53" s="758"/>
      <c r="Z53" s="2595"/>
      <c r="AA53" s="2595"/>
      <c r="AB53" s="2595"/>
      <c r="AC53" s="2595"/>
      <c r="AD53" s="2595"/>
      <c r="AE53" s="2595"/>
      <c r="AF53" s="2595"/>
      <c r="AG53" s="2595"/>
      <c r="AH53" s="2595"/>
      <c r="AI53" s="2595"/>
      <c r="AJ53" s="2595"/>
      <c r="AK53" s="6056"/>
      <c r="AL53" s="83"/>
      <c r="AM53" s="192"/>
      <c r="AN53" s="6208"/>
      <c r="AO53" s="6208"/>
      <c r="AP53" s="6208"/>
      <c r="AQ53" s="6208"/>
      <c r="AR53" s="6208"/>
      <c r="AS53" s="6208"/>
      <c r="AT53" s="6208"/>
      <c r="AU53" s="6208"/>
      <c r="AV53" s="6208"/>
      <c r="AW53" s="6208"/>
      <c r="AX53" s="6208"/>
      <c r="AY53" s="6208"/>
      <c r="AZ53" s="6208"/>
      <c r="BA53" s="6208"/>
      <c r="BB53" s="6208"/>
      <c r="BC53" s="6208"/>
      <c r="BD53" s="6208"/>
      <c r="BE53" s="6208"/>
      <c r="BF53" s="6208"/>
      <c r="BG53" s="6208"/>
      <c r="BH53" s="6208"/>
      <c r="BI53" s="6208"/>
      <c r="BJ53" s="6208"/>
      <c r="BK53" s="6208"/>
      <c r="BL53" s="6208"/>
      <c r="BM53" s="6208"/>
      <c r="BN53" s="6208"/>
      <c r="BO53" s="6208"/>
      <c r="BP53" s="6209"/>
    </row>
    <row r="54" spans="1:68" ht="14.1" customHeight="1">
      <c r="A54" s="3"/>
      <c r="B54" s="195"/>
      <c r="C54" s="56"/>
      <c r="D54" s="3399"/>
      <c r="E54" s="3399"/>
      <c r="F54" s="3399"/>
      <c r="G54" s="3399"/>
      <c r="H54" s="3399"/>
      <c r="I54" s="3399"/>
      <c r="J54" s="3399"/>
      <c r="K54" s="3399"/>
      <c r="L54" s="3399"/>
      <c r="M54" s="3399"/>
      <c r="N54" s="3399"/>
      <c r="O54" s="3399"/>
      <c r="P54" s="3399"/>
      <c r="Q54" s="3399"/>
      <c r="R54" s="3399"/>
      <c r="S54" s="3399"/>
      <c r="T54" s="3399"/>
      <c r="U54" s="3399"/>
      <c r="V54" s="3399"/>
      <c r="W54" s="3399"/>
      <c r="X54" s="1292"/>
      <c r="Y54" s="758"/>
      <c r="Z54" s="1264"/>
      <c r="AA54" s="1264"/>
      <c r="AB54" s="1264"/>
      <c r="AC54" s="1264"/>
      <c r="AD54" s="1264"/>
      <c r="AE54" s="1264"/>
      <c r="AF54" s="1264"/>
      <c r="AG54" s="1264"/>
      <c r="AH54" s="1264"/>
      <c r="AI54" s="278"/>
      <c r="AJ54" s="279"/>
      <c r="AK54" s="61"/>
      <c r="AL54" s="83"/>
    </row>
    <row r="55" spans="1:68" ht="14.1" customHeight="1">
      <c r="A55" s="3"/>
      <c r="B55" s="195"/>
      <c r="C55" s="56"/>
      <c r="D55" s="1292"/>
      <c r="E55" s="1292"/>
      <c r="F55" s="1292"/>
      <c r="G55" s="34"/>
      <c r="H55" s="34"/>
      <c r="I55" s="34"/>
      <c r="J55" s="34"/>
      <c r="K55" s="34"/>
      <c r="L55" s="34"/>
      <c r="M55" s="34"/>
      <c r="N55" s="34"/>
      <c r="O55" s="34"/>
      <c r="P55" s="34"/>
      <c r="Q55" s="34"/>
      <c r="R55" s="1292"/>
      <c r="S55" s="34"/>
      <c r="T55" s="34"/>
      <c r="U55" s="34"/>
      <c r="V55" s="34"/>
      <c r="W55" s="34"/>
      <c r="X55" s="1292"/>
      <c r="Y55" s="758"/>
      <c r="Z55" s="1264"/>
      <c r="AA55" s="1264"/>
      <c r="AB55" s="1264"/>
      <c r="AC55" s="1264"/>
      <c r="AD55" s="1264"/>
      <c r="AE55" s="1264"/>
      <c r="AF55" s="1264"/>
      <c r="AG55" s="1264"/>
      <c r="AH55" s="1264"/>
      <c r="AI55" s="278"/>
      <c r="AJ55" s="279"/>
      <c r="AK55" s="61"/>
      <c r="AL55" s="83"/>
    </row>
    <row r="56" spans="1:68" ht="14.1" customHeight="1">
      <c r="A56" s="3"/>
      <c r="B56" s="1292" t="s">
        <v>602</v>
      </c>
      <c r="C56" s="56"/>
      <c r="E56" s="1292"/>
      <c r="F56" s="1292"/>
      <c r="G56" s="34"/>
      <c r="H56" s="34"/>
      <c r="I56" s="34"/>
      <c r="J56" s="34"/>
      <c r="K56" s="34"/>
      <c r="L56" s="34"/>
      <c r="M56" s="34"/>
      <c r="N56" s="34"/>
      <c r="O56" s="34"/>
      <c r="P56" s="1292"/>
      <c r="Q56" s="1409"/>
      <c r="R56" s="1409"/>
      <c r="S56" s="5"/>
      <c r="T56" s="1407"/>
      <c r="U56" s="1407"/>
      <c r="V56" s="1292"/>
      <c r="W56" s="1292"/>
      <c r="X56" s="52"/>
      <c r="Y56" s="758"/>
      <c r="Z56" s="1264"/>
      <c r="AA56" s="1264"/>
      <c r="AB56" s="1264"/>
      <c r="AC56" s="1264"/>
      <c r="AD56" s="1264"/>
      <c r="AE56" s="1264"/>
      <c r="AF56" s="1264"/>
      <c r="AG56" s="1264"/>
      <c r="AH56" s="1264"/>
      <c r="AI56" s="278"/>
      <c r="AJ56" s="279"/>
      <c r="AK56" s="61"/>
      <c r="AL56" s="83"/>
    </row>
    <row r="57" spans="1:68" ht="14.1" customHeight="1">
      <c r="A57" s="3"/>
      <c r="B57" s="195"/>
      <c r="C57" s="56"/>
      <c r="D57" s="2460" t="s">
        <v>2432</v>
      </c>
      <c r="E57" s="1292"/>
      <c r="F57" s="1292"/>
      <c r="G57" s="34"/>
      <c r="H57" s="34"/>
      <c r="I57" s="34"/>
      <c r="J57" s="34"/>
      <c r="K57" s="34"/>
      <c r="L57" s="34"/>
      <c r="M57" s="34"/>
      <c r="N57" s="34"/>
      <c r="O57" s="34"/>
      <c r="P57" s="34"/>
      <c r="Q57" s="34"/>
      <c r="R57" s="1292"/>
      <c r="S57" s="49"/>
      <c r="T57" s="49"/>
      <c r="U57" s="1292"/>
      <c r="V57" s="51"/>
      <c r="W57" s="51"/>
      <c r="X57" s="1292"/>
      <c r="Y57" s="758"/>
      <c r="Z57" s="1264"/>
      <c r="AA57" s="1264"/>
      <c r="AB57" s="1264"/>
      <c r="AC57" s="1264"/>
      <c r="AD57" s="1264"/>
      <c r="AE57" s="1264"/>
      <c r="AF57" s="1264"/>
      <c r="AG57" s="1264"/>
      <c r="AH57" s="1264"/>
      <c r="AI57" s="278"/>
      <c r="AJ57" s="279"/>
      <c r="AK57" s="61"/>
      <c r="AL57" s="83"/>
    </row>
    <row r="58" spans="1:68" ht="14.1" customHeight="1">
      <c r="A58" s="3"/>
      <c r="B58" s="195"/>
      <c r="C58" s="56"/>
      <c r="D58" s="3399"/>
      <c r="E58" s="3399"/>
      <c r="F58" s="3399"/>
      <c r="G58" s="3399"/>
      <c r="H58" s="3399"/>
      <c r="I58" s="3399"/>
      <c r="J58" s="3399"/>
      <c r="K58" s="3399"/>
      <c r="L58" s="3399"/>
      <c r="M58" s="3399"/>
      <c r="N58" s="3399"/>
      <c r="O58" s="3399"/>
      <c r="P58" s="3399"/>
      <c r="Q58" s="3399"/>
      <c r="R58" s="3399"/>
      <c r="S58" s="3399"/>
      <c r="T58" s="3399"/>
      <c r="U58" s="3399"/>
      <c r="V58" s="3399"/>
      <c r="W58" s="3399"/>
      <c r="X58" s="1292"/>
      <c r="Y58" s="758"/>
      <c r="Z58" s="1264"/>
      <c r="AA58" s="1264"/>
      <c r="AB58" s="1264"/>
      <c r="AC58" s="1264"/>
      <c r="AD58" s="1264"/>
      <c r="AE58" s="1264"/>
      <c r="AF58" s="1264"/>
      <c r="AG58" s="1264"/>
      <c r="AH58" s="1264"/>
      <c r="AI58" s="278"/>
      <c r="AJ58" s="279"/>
      <c r="AK58" s="61"/>
      <c r="AL58" s="83"/>
    </row>
    <row r="59" spans="1:68" ht="14.1" customHeight="1">
      <c r="A59" s="3"/>
      <c r="B59" s="195"/>
      <c r="C59" s="56"/>
      <c r="D59" s="3399"/>
      <c r="E59" s="3399"/>
      <c r="F59" s="3399"/>
      <c r="G59" s="3399"/>
      <c r="H59" s="3399"/>
      <c r="I59" s="3399"/>
      <c r="J59" s="3399"/>
      <c r="K59" s="3399"/>
      <c r="L59" s="3399"/>
      <c r="M59" s="3399"/>
      <c r="N59" s="3399"/>
      <c r="O59" s="3399"/>
      <c r="P59" s="3399"/>
      <c r="Q59" s="3399"/>
      <c r="R59" s="3399"/>
      <c r="S59" s="3399"/>
      <c r="T59" s="3399"/>
      <c r="U59" s="3399"/>
      <c r="V59" s="3399"/>
      <c r="W59" s="3399"/>
      <c r="X59" s="1292"/>
      <c r="Y59" s="758"/>
      <c r="Z59" s="1264"/>
      <c r="AA59" s="1264"/>
      <c r="AB59" s="1264"/>
      <c r="AC59" s="1264"/>
      <c r="AD59" s="1264"/>
      <c r="AE59" s="1264"/>
      <c r="AF59" s="1264"/>
      <c r="AG59" s="1264"/>
      <c r="AH59" s="1264"/>
      <c r="AI59" s="278"/>
      <c r="AJ59" s="279"/>
      <c r="AK59" s="61"/>
      <c r="AL59" s="83"/>
    </row>
    <row r="60" spans="1:68" ht="14.1" customHeight="1">
      <c r="A60" s="3"/>
      <c r="B60" s="195"/>
      <c r="C60" s="56"/>
      <c r="D60" s="3399"/>
      <c r="E60" s="3399"/>
      <c r="F60" s="3399"/>
      <c r="G60" s="3399"/>
      <c r="H60" s="3399"/>
      <c r="I60" s="3399"/>
      <c r="J60" s="3399"/>
      <c r="K60" s="3399"/>
      <c r="L60" s="3399"/>
      <c r="M60" s="3399"/>
      <c r="N60" s="3399"/>
      <c r="O60" s="3399"/>
      <c r="P60" s="3399"/>
      <c r="Q60" s="3399"/>
      <c r="R60" s="3399"/>
      <c r="S60" s="3399"/>
      <c r="T60" s="3399"/>
      <c r="U60" s="3399"/>
      <c r="V60" s="3399"/>
      <c r="W60" s="3399"/>
      <c r="X60" s="1292"/>
      <c r="Y60" s="758"/>
      <c r="Z60" s="1264"/>
      <c r="AA60" s="1264"/>
      <c r="AB60" s="1264"/>
      <c r="AC60" s="1264"/>
      <c r="AD60" s="1264"/>
      <c r="AE60" s="1264"/>
      <c r="AF60" s="1264"/>
      <c r="AG60" s="1264"/>
      <c r="AH60" s="1264"/>
      <c r="AI60" s="278"/>
      <c r="AJ60" s="279"/>
      <c r="AK60" s="61"/>
      <c r="AL60" s="83"/>
    </row>
    <row r="61" spans="1:68" ht="14.1" customHeight="1">
      <c r="A61" s="3"/>
      <c r="B61" s="195"/>
      <c r="C61" s="56"/>
      <c r="D61" s="1260"/>
      <c r="E61" s="1260"/>
      <c r="F61" s="1260"/>
      <c r="G61" s="1260"/>
      <c r="H61" s="1260"/>
      <c r="I61" s="1260"/>
      <c r="J61" s="1260"/>
      <c r="K61" s="1260"/>
      <c r="L61" s="1260"/>
      <c r="M61" s="1260"/>
      <c r="N61" s="1260"/>
      <c r="O61" s="1260"/>
      <c r="P61" s="1260"/>
      <c r="Q61" s="1260"/>
      <c r="R61" s="1260"/>
      <c r="S61" s="1260"/>
      <c r="T61" s="1260"/>
      <c r="U61" s="1260"/>
      <c r="V61" s="1260"/>
      <c r="W61" s="1260"/>
      <c r="X61" s="1292"/>
      <c r="Y61" s="758"/>
      <c r="Z61" s="1264"/>
      <c r="AA61" s="1264"/>
      <c r="AB61" s="1264"/>
      <c r="AC61" s="1264"/>
      <c r="AD61" s="1264"/>
      <c r="AE61" s="1264"/>
      <c r="AF61" s="1264"/>
      <c r="AG61" s="1264"/>
      <c r="AH61" s="1264"/>
      <c r="AI61" s="278"/>
      <c r="AJ61" s="279"/>
      <c r="AK61" s="61"/>
      <c r="AL61" s="83"/>
    </row>
    <row r="62" spans="1:68" s="897" customFormat="1" ht="14.1" customHeight="1">
      <c r="A62" s="1058"/>
      <c r="B62" s="1614" t="s">
        <v>1688</v>
      </c>
      <c r="C62" s="56"/>
      <c r="D62" s="1260"/>
      <c r="E62" s="1260"/>
      <c r="F62" s="1260"/>
      <c r="G62" s="1260"/>
      <c r="H62" s="1260"/>
      <c r="I62" s="1260"/>
      <c r="J62" s="1260"/>
      <c r="K62" s="1260"/>
      <c r="L62" s="1260"/>
      <c r="M62" s="1260"/>
      <c r="N62" s="1260"/>
      <c r="O62" s="1260"/>
      <c r="P62" s="1260"/>
      <c r="Q62" s="1260"/>
      <c r="R62" s="1260"/>
      <c r="S62" s="1260"/>
      <c r="T62" s="1260"/>
      <c r="U62" s="1260"/>
      <c r="V62" s="1260"/>
      <c r="W62" s="1260"/>
      <c r="X62" s="1292"/>
      <c r="Y62" s="1096"/>
      <c r="Z62" s="1200"/>
      <c r="AA62" s="1200"/>
      <c r="AB62" s="1200"/>
      <c r="AC62" s="1200"/>
      <c r="AD62" s="1200"/>
      <c r="AE62" s="1200"/>
      <c r="AF62" s="1200"/>
      <c r="AG62" s="1200"/>
      <c r="AH62" s="1200"/>
      <c r="AI62" s="1083"/>
      <c r="AJ62" s="1187"/>
      <c r="AK62" s="1093"/>
      <c r="AL62" s="920"/>
    </row>
    <row r="63" spans="1:68" s="897" customFormat="1" ht="14.1" customHeight="1">
      <c r="A63" s="1058"/>
      <c r="B63" s="195"/>
      <c r="C63" s="56"/>
      <c r="D63" s="1260"/>
      <c r="E63" s="1260"/>
      <c r="F63" s="1260"/>
      <c r="G63" s="1260"/>
      <c r="H63" s="1260"/>
      <c r="I63" s="1260"/>
      <c r="J63" s="1260"/>
      <c r="K63" s="1260"/>
      <c r="L63" s="1260"/>
      <c r="M63" s="1260"/>
      <c r="N63" s="1260"/>
      <c r="O63" s="1260"/>
      <c r="P63" s="1260"/>
      <c r="Q63" s="1260"/>
      <c r="R63" s="1260"/>
      <c r="S63" s="1260"/>
      <c r="T63" s="1260"/>
      <c r="U63" s="1260"/>
      <c r="V63" s="1260"/>
      <c r="W63" s="1260"/>
      <c r="X63" s="1292"/>
      <c r="Y63" s="1096"/>
      <c r="Z63" s="1200"/>
      <c r="AA63" s="1200"/>
      <c r="AB63" s="1200"/>
      <c r="AC63" s="1200"/>
      <c r="AD63" s="1200"/>
      <c r="AE63" s="1200"/>
      <c r="AF63" s="1200"/>
      <c r="AG63" s="1200"/>
      <c r="AH63" s="1200"/>
      <c r="AI63" s="1083"/>
      <c r="AJ63" s="1187"/>
      <c r="AK63" s="1093"/>
      <c r="AL63" s="920"/>
    </row>
    <row r="64" spans="1:68" s="897" customFormat="1" ht="14.1" customHeight="1">
      <c r="A64" s="1058"/>
      <c r="B64" s="195"/>
      <c r="C64" s="56"/>
      <c r="D64" s="1973" t="s">
        <v>1689</v>
      </c>
      <c r="E64" s="1986"/>
      <c r="F64" s="1986"/>
      <c r="G64" s="1986"/>
      <c r="H64" s="1986"/>
      <c r="I64" s="1986"/>
      <c r="J64" s="1986"/>
      <c r="K64" s="1986"/>
      <c r="L64" s="1986"/>
      <c r="M64" s="1986"/>
      <c r="N64" s="1986"/>
      <c r="O64" s="1986"/>
      <c r="P64" s="1986"/>
      <c r="Q64" s="1986"/>
      <c r="R64" s="1986"/>
      <c r="S64" s="1986"/>
      <c r="T64" s="1986"/>
      <c r="U64" s="1885"/>
      <c r="V64" s="1885"/>
      <c r="W64" s="1885"/>
      <c r="X64" s="1890"/>
      <c r="Y64" s="1096"/>
      <c r="Z64" s="1200"/>
      <c r="AA64" s="1200"/>
      <c r="AB64" s="1200"/>
      <c r="AC64" s="1200"/>
      <c r="AD64" s="1200"/>
      <c r="AE64" s="1200"/>
      <c r="AF64" s="1200"/>
      <c r="AG64" s="1200"/>
      <c r="AH64" s="1200"/>
      <c r="AI64" s="1083"/>
      <c r="AJ64" s="1187"/>
      <c r="AK64" s="1093"/>
      <c r="AL64" s="920"/>
    </row>
    <row r="65" spans="1:38" s="897" customFormat="1" ht="14.1" customHeight="1">
      <c r="A65" s="1058"/>
      <c r="B65" s="195"/>
      <c r="C65" s="56"/>
      <c r="D65" s="1885"/>
      <c r="E65" s="1885"/>
      <c r="F65" s="1885"/>
      <c r="G65" s="1885"/>
      <c r="H65" s="1885"/>
      <c r="I65" s="1885"/>
      <c r="J65" s="1885"/>
      <c r="K65" s="1885"/>
      <c r="L65" s="1885"/>
      <c r="M65" s="1885"/>
      <c r="N65" s="1885"/>
      <c r="O65" s="1885"/>
      <c r="P65" s="1885"/>
      <c r="Q65" s="1885"/>
      <c r="R65" s="1885"/>
      <c r="S65" s="1885"/>
      <c r="T65" s="1885"/>
      <c r="U65" s="1885"/>
      <c r="V65" s="1885"/>
      <c r="W65" s="1885"/>
      <c r="X65" s="1890"/>
      <c r="Y65" s="1096"/>
      <c r="Z65" s="1200"/>
      <c r="AA65" s="1200"/>
      <c r="AB65" s="1200"/>
      <c r="AC65" s="1200"/>
      <c r="AD65" s="1200"/>
      <c r="AE65" s="1200"/>
      <c r="AF65" s="1200"/>
      <c r="AG65" s="1200"/>
      <c r="AH65" s="1200"/>
      <c r="AI65" s="1083"/>
      <c r="AJ65" s="1187"/>
      <c r="AK65" s="1093"/>
      <c r="AL65" s="920"/>
    </row>
    <row r="66" spans="1:38" s="897" customFormat="1" ht="14.1" customHeight="1">
      <c r="A66" s="1058"/>
      <c r="B66" s="195"/>
      <c r="C66" s="56"/>
      <c r="D66" s="1890"/>
      <c r="E66" s="1890"/>
      <c r="F66" s="1890"/>
      <c r="G66" s="18"/>
      <c r="H66" s="18"/>
      <c r="I66" s="18"/>
      <c r="J66" s="18"/>
      <c r="K66" s="18"/>
      <c r="L66" s="18"/>
      <c r="M66" s="18"/>
      <c r="N66" s="18"/>
      <c r="O66" s="6205" t="s">
        <v>1690</v>
      </c>
      <c r="P66" s="6205"/>
      <c r="Q66" s="6205"/>
      <c r="R66" s="6205"/>
      <c r="S66" s="4966"/>
      <c r="T66" s="4966"/>
      <c r="U66" s="1973"/>
      <c r="V66" s="1973"/>
      <c r="W66" s="1973"/>
      <c r="X66" s="1909" t="s">
        <v>1691</v>
      </c>
      <c r="Y66" s="1096"/>
      <c r="Z66" s="1200"/>
      <c r="AA66" s="1200"/>
      <c r="AB66" s="1200"/>
      <c r="AC66" s="1200"/>
      <c r="AD66" s="1200"/>
      <c r="AE66" s="1200"/>
      <c r="AF66" s="1200"/>
      <c r="AG66" s="1200"/>
      <c r="AH66" s="1200"/>
      <c r="AI66" s="1083"/>
      <c r="AJ66" s="1187"/>
      <c r="AK66" s="1093"/>
      <c r="AL66" s="920"/>
    </row>
    <row r="67" spans="1:38" ht="14.1" customHeight="1">
      <c r="A67" s="3"/>
      <c r="B67" s="195"/>
      <c r="C67" s="56"/>
      <c r="D67" s="1890"/>
      <c r="E67" s="1890"/>
      <c r="F67" s="1890"/>
      <c r="G67" s="1909"/>
      <c r="H67" s="1909"/>
      <c r="I67" s="1909"/>
      <c r="J67" s="1909"/>
      <c r="K67" s="1909"/>
      <c r="L67" s="1909"/>
      <c r="M67" s="1909"/>
      <c r="N67" s="1909"/>
      <c r="O67" s="1909"/>
      <c r="P67" s="1909"/>
      <c r="Q67" s="1909"/>
      <c r="R67" s="1890"/>
      <c r="S67" s="1909"/>
      <c r="T67" s="1909"/>
      <c r="U67" s="1909"/>
      <c r="V67" s="1909"/>
      <c r="W67" s="1909"/>
      <c r="X67" s="1890"/>
      <c r="Y67" s="758"/>
      <c r="Z67" s="1264"/>
      <c r="AA67" s="1264"/>
      <c r="AB67" s="1264"/>
      <c r="AC67" s="1264"/>
      <c r="AD67" s="1264"/>
      <c r="AE67" s="1264"/>
      <c r="AF67" s="1264"/>
      <c r="AG67" s="1264"/>
      <c r="AH67" s="1264"/>
      <c r="AI67" s="278"/>
      <c r="AJ67" s="279"/>
      <c r="AK67" s="61"/>
      <c r="AL67" s="83"/>
    </row>
    <row r="68" spans="1:38" ht="6.95" customHeight="1" thickBot="1">
      <c r="A68" s="161"/>
      <c r="B68" s="74"/>
      <c r="C68" s="74"/>
      <c r="D68" s="74"/>
      <c r="E68" s="74"/>
      <c r="F68" s="74"/>
      <c r="G68" s="74"/>
      <c r="H68" s="74"/>
      <c r="I68" s="74"/>
      <c r="J68" s="74"/>
      <c r="K68" s="74"/>
      <c r="L68" s="74"/>
      <c r="M68" s="74"/>
      <c r="N68" s="74"/>
      <c r="O68" s="74"/>
      <c r="P68" s="74"/>
      <c r="Q68" s="74"/>
      <c r="R68" s="74"/>
      <c r="S68" s="74"/>
      <c r="T68" s="74"/>
      <c r="U68" s="74"/>
      <c r="V68" s="74"/>
      <c r="W68" s="74"/>
      <c r="X68" s="246"/>
      <c r="Y68" s="162"/>
      <c r="Z68" s="74"/>
      <c r="AA68" s="74"/>
      <c r="AB68" s="74"/>
      <c r="AC68" s="74"/>
      <c r="AD68" s="74"/>
      <c r="AE68" s="74"/>
      <c r="AF68" s="74"/>
      <c r="AG68" s="74"/>
      <c r="AH68" s="74"/>
      <c r="AI68" s="74"/>
      <c r="AJ68" s="74"/>
      <c r="AK68" s="244"/>
      <c r="AL68" s="83"/>
    </row>
  </sheetData>
  <mergeCells count="31">
    <mergeCell ref="C14:W19"/>
    <mergeCell ref="C22:W27"/>
    <mergeCell ref="D44:W47"/>
    <mergeCell ref="AB50:AK51"/>
    <mergeCell ref="Z38:AK39"/>
    <mergeCell ref="Z40:AK41"/>
    <mergeCell ref="Z14:AK16"/>
    <mergeCell ref="Z32:AK34"/>
    <mergeCell ref="O66:R66"/>
    <mergeCell ref="S66:T66"/>
    <mergeCell ref="AM36:BN39"/>
    <mergeCell ref="AM41:BN46"/>
    <mergeCell ref="D52:W54"/>
    <mergeCell ref="D58:W60"/>
    <mergeCell ref="Z52:AK53"/>
    <mergeCell ref="AN49:BP53"/>
    <mergeCell ref="Y42:AI42"/>
    <mergeCell ref="Z13:AK13"/>
    <mergeCell ref="Z11:AK11"/>
    <mergeCell ref="A1:AK1"/>
    <mergeCell ref="A3:X3"/>
    <mergeCell ref="Y3:AK3"/>
    <mergeCell ref="G7:H7"/>
    <mergeCell ref="Y5:AK6"/>
    <mergeCell ref="Z7:AK7"/>
    <mergeCell ref="Z8:AK8"/>
    <mergeCell ref="G9:I9"/>
    <mergeCell ref="J9:L9"/>
    <mergeCell ref="N9:O9"/>
    <mergeCell ref="Q9:R9"/>
    <mergeCell ref="Y9:AK10"/>
  </mergeCells>
  <phoneticPr fontId="3"/>
  <conditionalFormatting sqref="S66:T66">
    <cfRule type="containsBlanks" dxfId="0" priority="1">
      <formula>LEN(TRIM(S66))=0</formula>
    </cfRule>
  </conditionalFormatting>
  <dataValidations count="1">
    <dataValidation type="list" errorStyle="information" allowBlank="1" showInputMessage="1" showErrorMessage="1" sqref="S66:T66">
      <formula1>"月,週,"</formula1>
    </dataValidation>
  </dataValidations>
  <printOptions horizontalCentered="1"/>
  <pageMargins left="0.70866141732283472" right="0.31496062992125984" top="0.39370078740157483" bottom="0.39370078740157483" header="0" footer="0"/>
  <pageSetup paperSize="9" scale="92"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3</xdr:col>
                    <xdr:colOff>28575</xdr:colOff>
                    <xdr:row>8</xdr:row>
                    <xdr:rowOff>0</xdr:rowOff>
                  </from>
                  <to>
                    <xdr:col>5</xdr:col>
                    <xdr:colOff>152400</xdr:colOff>
                    <xdr:row>9</xdr:row>
                    <xdr:rowOff>38100</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20</xdr:col>
                    <xdr:colOff>47625</xdr:colOff>
                    <xdr:row>8</xdr:row>
                    <xdr:rowOff>0</xdr:rowOff>
                  </from>
                  <to>
                    <xdr:col>24</xdr:col>
                    <xdr:colOff>0</xdr:colOff>
                    <xdr:row>9</xdr:row>
                    <xdr:rowOff>0</xdr:rowOff>
                  </to>
                </anchor>
              </controlPr>
            </control>
          </mc:Choice>
        </mc:AlternateContent>
        <mc:AlternateContent xmlns:mc="http://schemas.openxmlformats.org/markup-compatibility/2006">
          <mc:Choice Requires="x14">
            <control shapeId="252931" r:id="rId6" name="Check Box 3">
              <controlPr defaultSize="0" autoFill="0" autoLine="0" autoPict="0">
                <anchor moveWithCells="1">
                  <from>
                    <xdr:col>15</xdr:col>
                    <xdr:colOff>152400</xdr:colOff>
                    <xdr:row>10</xdr:row>
                    <xdr:rowOff>0</xdr:rowOff>
                  </from>
                  <to>
                    <xdr:col>19</xdr:col>
                    <xdr:colOff>95250</xdr:colOff>
                    <xdr:row>11</xdr:row>
                    <xdr:rowOff>0</xdr:rowOff>
                  </to>
                </anchor>
              </controlPr>
            </control>
          </mc:Choice>
        </mc:AlternateContent>
        <mc:AlternateContent xmlns:mc="http://schemas.openxmlformats.org/markup-compatibility/2006">
          <mc:Choice Requires="x14">
            <control shapeId="252932" r:id="rId7" name="Check Box 4">
              <controlPr defaultSize="0" autoFill="0" autoLine="0" autoPict="0">
                <anchor moveWithCells="1">
                  <from>
                    <xdr:col>20</xdr:col>
                    <xdr:colOff>19050</xdr:colOff>
                    <xdr:row>10</xdr:row>
                    <xdr:rowOff>0</xdr:rowOff>
                  </from>
                  <to>
                    <xdr:col>23</xdr:col>
                    <xdr:colOff>152400</xdr:colOff>
                    <xdr:row>11</xdr:row>
                    <xdr:rowOff>0</xdr:rowOff>
                  </to>
                </anchor>
              </controlPr>
            </control>
          </mc:Choice>
        </mc:AlternateContent>
        <mc:AlternateContent xmlns:mc="http://schemas.openxmlformats.org/markup-compatibility/2006">
          <mc:Choice Requires="x14">
            <control shapeId="252933" r:id="rId8" name="Check Box 5">
              <controlPr defaultSize="0" autoFill="0" autoLine="0" autoPict="0">
                <anchor moveWithCells="1">
                  <from>
                    <xdr:col>15</xdr:col>
                    <xdr:colOff>152400</xdr:colOff>
                    <xdr:row>29</xdr:row>
                    <xdr:rowOff>0</xdr:rowOff>
                  </from>
                  <to>
                    <xdr:col>19</xdr:col>
                    <xdr:colOff>95250</xdr:colOff>
                    <xdr:row>30</xdr:row>
                    <xdr:rowOff>0</xdr:rowOff>
                  </to>
                </anchor>
              </controlPr>
            </control>
          </mc:Choice>
        </mc:AlternateContent>
        <mc:AlternateContent xmlns:mc="http://schemas.openxmlformats.org/markup-compatibility/2006">
          <mc:Choice Requires="x14">
            <control shapeId="252934" r:id="rId9" name="Check Box 6">
              <controlPr defaultSize="0" autoFill="0" autoLine="0" autoPict="0">
                <anchor moveWithCells="1">
                  <from>
                    <xdr:col>20</xdr:col>
                    <xdr:colOff>19050</xdr:colOff>
                    <xdr:row>29</xdr:row>
                    <xdr:rowOff>0</xdr:rowOff>
                  </from>
                  <to>
                    <xdr:col>23</xdr:col>
                    <xdr:colOff>152400</xdr:colOff>
                    <xdr:row>30</xdr:row>
                    <xdr:rowOff>0</xdr:rowOff>
                  </to>
                </anchor>
              </controlPr>
            </control>
          </mc:Choice>
        </mc:AlternateContent>
        <mc:AlternateContent xmlns:mc="http://schemas.openxmlformats.org/markup-compatibility/2006">
          <mc:Choice Requires="x14">
            <control shapeId="252937" r:id="rId10" name="Check Box 9">
              <controlPr defaultSize="0" autoFill="0" autoLine="0" autoPict="0">
                <anchor moveWithCells="1">
                  <from>
                    <xdr:col>4</xdr:col>
                    <xdr:colOff>161925</xdr:colOff>
                    <xdr:row>5</xdr:row>
                    <xdr:rowOff>0</xdr:rowOff>
                  </from>
                  <to>
                    <xdr:col>8</xdr:col>
                    <xdr:colOff>104775</xdr:colOff>
                    <xdr:row>6</xdr:row>
                    <xdr:rowOff>0</xdr:rowOff>
                  </to>
                </anchor>
              </controlPr>
            </control>
          </mc:Choice>
        </mc:AlternateContent>
        <mc:AlternateContent xmlns:mc="http://schemas.openxmlformats.org/markup-compatibility/2006">
          <mc:Choice Requires="x14">
            <control shapeId="252938" r:id="rId11" name="Check Box 10">
              <controlPr defaultSize="0" autoFill="0" autoLine="0" autoPict="0">
                <anchor moveWithCells="1">
                  <from>
                    <xdr:col>20</xdr:col>
                    <xdr:colOff>19050</xdr:colOff>
                    <xdr:row>5</xdr:row>
                    <xdr:rowOff>0</xdr:rowOff>
                  </from>
                  <to>
                    <xdr:col>23</xdr:col>
                    <xdr:colOff>152400</xdr:colOff>
                    <xdr:row>6</xdr:row>
                    <xdr:rowOff>0</xdr:rowOff>
                  </to>
                </anchor>
              </controlPr>
            </control>
          </mc:Choice>
        </mc:AlternateContent>
        <mc:AlternateContent xmlns:mc="http://schemas.openxmlformats.org/markup-compatibility/2006">
          <mc:Choice Requires="x14">
            <control shapeId="252939" r:id="rId12" name="Check Box 11">
              <controlPr defaultSize="0" autoFill="0" autoLine="0" autoPict="0">
                <anchor moveWithCells="1">
                  <from>
                    <xdr:col>15</xdr:col>
                    <xdr:colOff>152400</xdr:colOff>
                    <xdr:row>49</xdr:row>
                    <xdr:rowOff>0</xdr:rowOff>
                  </from>
                  <to>
                    <xdr:col>19</xdr:col>
                    <xdr:colOff>95250</xdr:colOff>
                    <xdr:row>50</xdr:row>
                    <xdr:rowOff>0</xdr:rowOff>
                  </to>
                </anchor>
              </controlPr>
            </control>
          </mc:Choice>
        </mc:AlternateContent>
        <mc:AlternateContent xmlns:mc="http://schemas.openxmlformats.org/markup-compatibility/2006">
          <mc:Choice Requires="x14">
            <control shapeId="252940" r:id="rId13" name="Check Box 12">
              <controlPr defaultSize="0" autoFill="0" autoLine="0" autoPict="0">
                <anchor moveWithCells="1">
                  <from>
                    <xdr:col>20</xdr:col>
                    <xdr:colOff>19050</xdr:colOff>
                    <xdr:row>49</xdr:row>
                    <xdr:rowOff>0</xdr:rowOff>
                  </from>
                  <to>
                    <xdr:col>23</xdr:col>
                    <xdr:colOff>152400</xdr:colOff>
                    <xdr:row>50</xdr:row>
                    <xdr:rowOff>0</xdr:rowOff>
                  </to>
                </anchor>
              </controlPr>
            </control>
          </mc:Choice>
        </mc:AlternateContent>
        <mc:AlternateContent xmlns:mc="http://schemas.openxmlformats.org/markup-compatibility/2006">
          <mc:Choice Requires="x14">
            <control shapeId="252941" r:id="rId14" name="Check Box 13">
              <controlPr defaultSize="0" autoFill="0" autoLine="0" autoPict="0">
                <anchor moveWithCells="1">
                  <from>
                    <xdr:col>15</xdr:col>
                    <xdr:colOff>152400</xdr:colOff>
                    <xdr:row>55</xdr:row>
                    <xdr:rowOff>0</xdr:rowOff>
                  </from>
                  <to>
                    <xdr:col>19</xdr:col>
                    <xdr:colOff>95250</xdr:colOff>
                    <xdr:row>56</xdr:row>
                    <xdr:rowOff>0</xdr:rowOff>
                  </to>
                </anchor>
              </controlPr>
            </control>
          </mc:Choice>
        </mc:AlternateContent>
        <mc:AlternateContent xmlns:mc="http://schemas.openxmlformats.org/markup-compatibility/2006">
          <mc:Choice Requires="x14">
            <control shapeId="252942" r:id="rId15" name="Check Box 14">
              <controlPr defaultSize="0" autoFill="0" autoLine="0" autoPict="0">
                <anchor moveWithCells="1">
                  <from>
                    <xdr:col>20</xdr:col>
                    <xdr:colOff>19050</xdr:colOff>
                    <xdr:row>55</xdr:row>
                    <xdr:rowOff>0</xdr:rowOff>
                  </from>
                  <to>
                    <xdr:col>23</xdr:col>
                    <xdr:colOff>152400</xdr:colOff>
                    <xdr:row>56</xdr:row>
                    <xdr:rowOff>0</xdr:rowOff>
                  </to>
                </anchor>
              </controlPr>
            </control>
          </mc:Choice>
        </mc:AlternateContent>
        <mc:AlternateContent xmlns:mc="http://schemas.openxmlformats.org/markup-compatibility/2006">
          <mc:Choice Requires="x14">
            <control shapeId="252949" r:id="rId16" name="Check Box 21">
              <controlPr defaultSize="0" autoFill="0" autoLine="0" autoPict="0">
                <anchor moveWithCells="1">
                  <from>
                    <xdr:col>16</xdr:col>
                    <xdr:colOff>0</xdr:colOff>
                    <xdr:row>41</xdr:row>
                    <xdr:rowOff>0</xdr:rowOff>
                  </from>
                  <to>
                    <xdr:col>19</xdr:col>
                    <xdr:colOff>123825</xdr:colOff>
                    <xdr:row>42</xdr:row>
                    <xdr:rowOff>0</xdr:rowOff>
                  </to>
                </anchor>
              </controlPr>
            </control>
          </mc:Choice>
        </mc:AlternateContent>
        <mc:AlternateContent xmlns:mc="http://schemas.openxmlformats.org/markup-compatibility/2006">
          <mc:Choice Requires="x14">
            <control shapeId="252950" r:id="rId17" name="Check Box 22">
              <controlPr defaultSize="0" autoFill="0" autoLine="0" autoPict="0">
                <anchor moveWithCells="1">
                  <from>
                    <xdr:col>20</xdr:col>
                    <xdr:colOff>47625</xdr:colOff>
                    <xdr:row>41</xdr:row>
                    <xdr:rowOff>0</xdr:rowOff>
                  </from>
                  <to>
                    <xdr:col>24</xdr:col>
                    <xdr:colOff>0</xdr:colOff>
                    <xdr:row>42</xdr:row>
                    <xdr:rowOff>0</xdr:rowOff>
                  </to>
                </anchor>
              </controlPr>
            </control>
          </mc:Choice>
        </mc:AlternateContent>
        <mc:AlternateContent xmlns:mc="http://schemas.openxmlformats.org/markup-compatibility/2006">
          <mc:Choice Requires="x14">
            <control shapeId="252951" r:id="rId18" name="Check Box 23">
              <controlPr defaultSize="0" autoFill="0" autoLine="0" autoPict="0">
                <anchor moveWithCells="1">
                  <from>
                    <xdr:col>16</xdr:col>
                    <xdr:colOff>0</xdr:colOff>
                    <xdr:row>33</xdr:row>
                    <xdr:rowOff>0</xdr:rowOff>
                  </from>
                  <to>
                    <xdr:col>19</xdr:col>
                    <xdr:colOff>123825</xdr:colOff>
                    <xdr:row>34</xdr:row>
                    <xdr:rowOff>0</xdr:rowOff>
                  </to>
                </anchor>
              </controlPr>
            </control>
          </mc:Choice>
        </mc:AlternateContent>
        <mc:AlternateContent xmlns:mc="http://schemas.openxmlformats.org/markup-compatibility/2006">
          <mc:Choice Requires="x14">
            <control shapeId="252952" r:id="rId19" name="Check Box 24">
              <controlPr defaultSize="0" autoFill="0" autoLine="0" autoPict="0">
                <anchor moveWithCells="1">
                  <from>
                    <xdr:col>20</xdr:col>
                    <xdr:colOff>47625</xdr:colOff>
                    <xdr:row>33</xdr:row>
                    <xdr:rowOff>0</xdr:rowOff>
                  </from>
                  <to>
                    <xdr:col>24</xdr:col>
                    <xdr:colOff>0</xdr:colOff>
                    <xdr:row>34</xdr:row>
                    <xdr:rowOff>0</xdr:rowOff>
                  </to>
                </anchor>
              </controlPr>
            </control>
          </mc:Choice>
        </mc:AlternateContent>
        <mc:AlternateContent xmlns:mc="http://schemas.openxmlformats.org/markup-compatibility/2006">
          <mc:Choice Requires="x14">
            <control shapeId="252953" r:id="rId20" name="Check Box 25">
              <controlPr defaultSize="0" autoFill="0" autoLine="0" autoPict="0">
                <anchor moveWithCells="1">
                  <from>
                    <xdr:col>16</xdr:col>
                    <xdr:colOff>0</xdr:colOff>
                    <xdr:row>39</xdr:row>
                    <xdr:rowOff>0</xdr:rowOff>
                  </from>
                  <to>
                    <xdr:col>19</xdr:col>
                    <xdr:colOff>123825</xdr:colOff>
                    <xdr:row>40</xdr:row>
                    <xdr:rowOff>0</xdr:rowOff>
                  </to>
                </anchor>
              </controlPr>
            </control>
          </mc:Choice>
        </mc:AlternateContent>
        <mc:AlternateContent xmlns:mc="http://schemas.openxmlformats.org/markup-compatibility/2006">
          <mc:Choice Requires="x14">
            <control shapeId="252954" r:id="rId21" name="Check Box 26">
              <controlPr defaultSize="0" autoFill="0" autoLine="0" autoPict="0">
                <anchor moveWithCells="1">
                  <from>
                    <xdr:col>20</xdr:col>
                    <xdr:colOff>47625</xdr:colOff>
                    <xdr:row>39</xdr:row>
                    <xdr:rowOff>0</xdr:rowOff>
                  </from>
                  <to>
                    <xdr:col>24</xdr:col>
                    <xdr:colOff>0</xdr:colOff>
                    <xdr:row>40</xdr:row>
                    <xdr:rowOff>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pageSetUpPr fitToPage="1"/>
  </sheetPr>
  <dimension ref="A1:BP61"/>
  <sheetViews>
    <sheetView showGridLines="0" zoomScaleNormal="100" zoomScaleSheetLayoutView="100" workbookViewId="0">
      <selection sqref="A1:AK1"/>
    </sheetView>
  </sheetViews>
  <sheetFormatPr defaultColWidth="8" defaultRowHeight="12"/>
  <cols>
    <col min="1" max="1" width="1.625" style="18" customWidth="1"/>
    <col min="2" max="68" width="2.375" style="18" customWidth="1"/>
    <col min="69" max="16384" width="8" style="18"/>
  </cols>
  <sheetData>
    <row r="1" spans="1:68" ht="14.1" customHeight="1">
      <c r="A1" s="3333" t="s">
        <v>965</v>
      </c>
      <c r="B1" s="3401"/>
      <c r="C1" s="3401"/>
      <c r="D1" s="3401"/>
      <c r="E1" s="3401"/>
      <c r="F1" s="3401"/>
      <c r="G1" s="3401"/>
      <c r="H1" s="3401"/>
      <c r="I1" s="3401"/>
      <c r="J1" s="3401"/>
      <c r="K1" s="3401"/>
      <c r="L1" s="3401"/>
      <c r="M1" s="3401"/>
      <c r="N1" s="3401"/>
      <c r="O1" s="3401"/>
      <c r="P1" s="3401"/>
      <c r="Q1" s="3401"/>
      <c r="R1" s="3401"/>
      <c r="S1" s="3401"/>
      <c r="T1" s="3401"/>
      <c r="U1" s="3401"/>
      <c r="V1" s="3401"/>
      <c r="W1" s="3401"/>
      <c r="X1" s="3401"/>
      <c r="Y1" s="3401"/>
      <c r="Z1" s="3401"/>
      <c r="AA1" s="3401"/>
      <c r="AB1" s="3401"/>
      <c r="AC1" s="3401"/>
      <c r="AD1" s="3401"/>
      <c r="AE1" s="3401"/>
      <c r="AF1" s="3401"/>
      <c r="AG1" s="3401"/>
      <c r="AH1" s="3401"/>
      <c r="AI1" s="3401"/>
      <c r="AJ1" s="3401"/>
      <c r="AK1" s="3401"/>
    </row>
    <row r="2" spans="1:68" ht="5.0999999999999996" customHeight="1" thickBot="1"/>
    <row r="3" spans="1:68" ht="14.1" customHeight="1">
      <c r="A3" s="3050" t="s">
        <v>603</v>
      </c>
      <c r="B3" s="3051"/>
      <c r="C3" s="3051"/>
      <c r="D3" s="3051"/>
      <c r="E3" s="3051"/>
      <c r="F3" s="3051"/>
      <c r="G3" s="3051"/>
      <c r="H3" s="3051"/>
      <c r="I3" s="3051"/>
      <c r="J3" s="3051"/>
      <c r="K3" s="3051"/>
      <c r="L3" s="3051"/>
      <c r="M3" s="3051"/>
      <c r="N3" s="3051"/>
      <c r="O3" s="3051"/>
      <c r="P3" s="3051"/>
      <c r="Q3" s="3051"/>
      <c r="R3" s="3051"/>
      <c r="S3" s="3051"/>
      <c r="T3" s="3051"/>
      <c r="U3" s="3051"/>
      <c r="V3" s="3051"/>
      <c r="W3" s="3051"/>
      <c r="X3" s="3051"/>
      <c r="Y3" s="3336" t="s">
        <v>182</v>
      </c>
      <c r="Z3" s="3051"/>
      <c r="AA3" s="3051"/>
      <c r="AB3" s="3051"/>
      <c r="AC3" s="3051"/>
      <c r="AD3" s="3051"/>
      <c r="AE3" s="3051"/>
      <c r="AF3" s="3051"/>
      <c r="AG3" s="3051"/>
      <c r="AH3" s="3051"/>
      <c r="AI3" s="3051"/>
      <c r="AJ3" s="3051"/>
      <c r="AK3" s="3052"/>
      <c r="AL3" s="83"/>
    </row>
    <row r="4" spans="1:68" ht="14.1" customHeight="1">
      <c r="A4" s="214" t="s">
        <v>960</v>
      </c>
      <c r="B4" s="1748"/>
      <c r="C4" s="1740"/>
      <c r="D4" s="1753"/>
      <c r="E4" s="1753"/>
      <c r="F4" s="1753"/>
      <c r="G4" s="1753"/>
      <c r="H4" s="1753"/>
      <c r="I4" s="1753"/>
      <c r="J4" s="1753"/>
      <c r="K4" s="1753"/>
      <c r="L4" s="1753"/>
      <c r="M4" s="1753"/>
      <c r="N4" s="1753"/>
      <c r="O4" s="1753"/>
      <c r="P4" s="1753"/>
      <c r="Q4" s="1753"/>
      <c r="R4" s="1753"/>
      <c r="S4" s="1753"/>
      <c r="T4" s="1753"/>
      <c r="U4" s="1753"/>
      <c r="V4" s="1753"/>
      <c r="W4" s="1753"/>
      <c r="X4" s="327"/>
      <c r="Y4" s="155"/>
      <c r="Z4" s="1750"/>
      <c r="AA4" s="1750"/>
      <c r="AB4" s="1750"/>
      <c r="AC4" s="1750"/>
      <c r="AD4" s="1750"/>
      <c r="AE4" s="1750"/>
      <c r="AF4" s="1750"/>
      <c r="AG4" s="1750"/>
      <c r="AH4" s="1750"/>
      <c r="AI4" s="1750"/>
      <c r="AJ4" s="1750"/>
      <c r="AK4" s="320"/>
      <c r="AL4" s="83"/>
    </row>
    <row r="5" spans="1:68" ht="6.95" customHeight="1">
      <c r="A5" s="214"/>
      <c r="B5" s="1748"/>
      <c r="C5" s="1740"/>
      <c r="D5" s="1753"/>
      <c r="E5" s="1753"/>
      <c r="F5" s="1753"/>
      <c r="G5" s="1753"/>
      <c r="H5" s="1753"/>
      <c r="I5" s="1753"/>
      <c r="J5" s="1753"/>
      <c r="K5" s="1753"/>
      <c r="L5" s="1753"/>
      <c r="M5" s="1753"/>
      <c r="N5" s="1753"/>
      <c r="O5" s="1753"/>
      <c r="P5" s="1753"/>
      <c r="Q5" s="1753"/>
      <c r="R5" s="1753"/>
      <c r="S5" s="1753"/>
      <c r="T5" s="1753"/>
      <c r="U5" s="1753"/>
      <c r="V5" s="1753"/>
      <c r="W5" s="1753"/>
      <c r="X5" s="327"/>
      <c r="Y5" s="155"/>
      <c r="Z5" s="1750"/>
      <c r="AA5" s="1750"/>
      <c r="AB5" s="1750"/>
      <c r="AC5" s="1750"/>
      <c r="AD5" s="1750"/>
      <c r="AE5" s="1750"/>
      <c r="AF5" s="1750"/>
      <c r="AG5" s="1750"/>
      <c r="AH5" s="1750"/>
      <c r="AI5" s="1750"/>
      <c r="AJ5" s="1750"/>
      <c r="AK5" s="320"/>
      <c r="AL5" s="83"/>
    </row>
    <row r="6" spans="1:68" ht="14.1" customHeight="1">
      <c r="A6" s="214"/>
      <c r="B6" s="1723" t="s">
        <v>604</v>
      </c>
      <c r="C6" s="1740"/>
      <c r="D6" s="1753"/>
      <c r="E6" s="1753"/>
      <c r="F6" s="1753"/>
      <c r="G6" s="1753"/>
      <c r="H6" s="1753"/>
      <c r="I6" s="1753"/>
      <c r="J6" s="1753"/>
      <c r="K6" s="1753"/>
      <c r="L6" s="1753"/>
      <c r="M6" s="1753"/>
      <c r="N6" s="1753"/>
      <c r="O6" s="1753"/>
      <c r="P6" s="1753"/>
      <c r="Q6" s="1753"/>
      <c r="R6" s="1753"/>
      <c r="S6" s="1753"/>
      <c r="T6" s="1753"/>
      <c r="U6" s="1753"/>
      <c r="V6" s="1753"/>
      <c r="W6" s="1753"/>
      <c r="X6" s="327"/>
      <c r="Y6" s="155"/>
      <c r="Z6" s="1750"/>
      <c r="AA6" s="1750"/>
      <c r="AB6" s="1750"/>
      <c r="AC6" s="1750"/>
      <c r="AD6" s="1750"/>
      <c r="AE6" s="1750"/>
      <c r="AF6" s="1750"/>
      <c r="AG6" s="1750"/>
      <c r="AH6" s="1750"/>
      <c r="AI6" s="1750"/>
      <c r="AJ6" s="1750"/>
      <c r="AK6" s="320"/>
      <c r="AL6" s="83"/>
      <c r="AM6" s="193" t="s">
        <v>1192</v>
      </c>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96"/>
    </row>
    <row r="7" spans="1:68" ht="6.95" customHeight="1">
      <c r="A7" s="214"/>
      <c r="B7" s="1748"/>
      <c r="C7" s="1740"/>
      <c r="D7" s="1753"/>
      <c r="E7" s="1753"/>
      <c r="F7" s="1753"/>
      <c r="G7" s="1753"/>
      <c r="H7" s="1753"/>
      <c r="I7" s="1753"/>
      <c r="J7" s="1753"/>
      <c r="K7" s="1753"/>
      <c r="L7" s="1753"/>
      <c r="M7" s="1753"/>
      <c r="N7" s="1753"/>
      <c r="O7" s="1753"/>
      <c r="P7" s="1753"/>
      <c r="Q7" s="1753"/>
      <c r="R7" s="1753"/>
      <c r="S7" s="1753"/>
      <c r="T7" s="1753"/>
      <c r="U7" s="1753"/>
      <c r="V7" s="1753"/>
      <c r="W7" s="1753"/>
      <c r="X7" s="327"/>
      <c r="Y7" s="155"/>
      <c r="Z7" s="1750"/>
      <c r="AA7" s="1750"/>
      <c r="AB7" s="1750"/>
      <c r="AC7" s="1750"/>
      <c r="AD7" s="1750"/>
      <c r="AE7" s="1750"/>
      <c r="AF7" s="1750"/>
      <c r="AG7" s="1750"/>
      <c r="AH7" s="1750"/>
      <c r="AI7" s="1750"/>
      <c r="AJ7" s="1750"/>
      <c r="AK7" s="320"/>
      <c r="AL7" s="83"/>
      <c r="AM7" s="138"/>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137"/>
    </row>
    <row r="8" spans="1:68" ht="14.1" customHeight="1">
      <c r="A8" s="208"/>
      <c r="B8" s="1748" t="s">
        <v>32</v>
      </c>
      <c r="C8" s="1740"/>
      <c r="D8" s="1748"/>
      <c r="E8" s="1748"/>
      <c r="F8" s="1748"/>
      <c r="G8" s="166"/>
      <c r="H8" s="1755"/>
      <c r="I8" s="1755"/>
      <c r="J8" s="49"/>
      <c r="K8" s="54"/>
      <c r="L8" s="166"/>
      <c r="M8" s="1748"/>
      <c r="N8" s="1748"/>
      <c r="O8" s="1748"/>
      <c r="P8" s="1748"/>
      <c r="Q8" s="1748"/>
      <c r="R8" s="1740"/>
      <c r="S8" s="1745"/>
      <c r="T8" s="1745"/>
      <c r="U8" s="1745"/>
      <c r="V8" s="1753"/>
      <c r="W8" s="1745"/>
      <c r="X8" s="327"/>
      <c r="Y8" s="228" t="s">
        <v>12</v>
      </c>
      <c r="Z8" s="4691" t="s">
        <v>605</v>
      </c>
      <c r="AA8" s="4691"/>
      <c r="AB8" s="4691"/>
      <c r="AC8" s="4691"/>
      <c r="AD8" s="4691"/>
      <c r="AE8" s="4691"/>
      <c r="AF8" s="4691"/>
      <c r="AG8" s="4691"/>
      <c r="AH8" s="4691"/>
      <c r="AI8" s="4691"/>
      <c r="AJ8" s="4691"/>
      <c r="AK8" s="4692"/>
      <c r="AL8" s="83"/>
      <c r="AM8" s="6217" t="s">
        <v>1387</v>
      </c>
      <c r="AN8" s="3405"/>
      <c r="AO8" s="3405"/>
      <c r="AP8" s="3405"/>
      <c r="AQ8" s="3405"/>
      <c r="AR8" s="3405"/>
      <c r="AS8" s="3405"/>
      <c r="AT8" s="3405"/>
      <c r="AU8" s="3405"/>
      <c r="AV8" s="3405"/>
      <c r="AW8" s="3405"/>
      <c r="AX8" s="3405"/>
      <c r="AY8" s="3405"/>
      <c r="AZ8" s="3405"/>
      <c r="BA8" s="3405"/>
      <c r="BB8" s="3405"/>
      <c r="BC8" s="3405"/>
      <c r="BD8" s="3405"/>
      <c r="BE8" s="3405"/>
      <c r="BF8" s="3405"/>
      <c r="BG8" s="3405"/>
      <c r="BH8" s="3405"/>
      <c r="BI8" s="3405"/>
      <c r="BJ8" s="3405"/>
      <c r="BK8" s="3405"/>
      <c r="BL8" s="3405"/>
      <c r="BM8" s="3405"/>
      <c r="BN8" s="3405"/>
      <c r="BO8" s="3405"/>
      <c r="BP8" s="6173"/>
    </row>
    <row r="9" spans="1:68" ht="14.1" customHeight="1">
      <c r="A9" s="208"/>
      <c r="B9" s="1748"/>
      <c r="C9" s="1740"/>
      <c r="D9" s="1748"/>
      <c r="E9" s="1748"/>
      <c r="F9" s="1748"/>
      <c r="G9" s="166"/>
      <c r="H9" s="1755"/>
      <c r="I9" s="1755"/>
      <c r="J9" s="49"/>
      <c r="K9" s="54"/>
      <c r="L9" s="166"/>
      <c r="M9" s="1748"/>
      <c r="N9" s="1748"/>
      <c r="O9" s="1748"/>
      <c r="P9" s="1748"/>
      <c r="Q9" s="1755"/>
      <c r="R9" s="1755"/>
      <c r="S9" s="5"/>
      <c r="T9" s="1754"/>
      <c r="U9" s="1754"/>
      <c r="V9" s="1748"/>
      <c r="W9" s="1748"/>
      <c r="X9" s="51"/>
      <c r="Y9" s="228" t="s">
        <v>12</v>
      </c>
      <c r="Z9" s="2975" t="s">
        <v>1386</v>
      </c>
      <c r="AA9" s="2975"/>
      <c r="AB9" s="2975"/>
      <c r="AC9" s="2975"/>
      <c r="AD9" s="2975"/>
      <c r="AE9" s="2975"/>
      <c r="AF9" s="2975"/>
      <c r="AG9" s="2975"/>
      <c r="AH9" s="2975"/>
      <c r="AI9" s="2975"/>
      <c r="AJ9" s="2975"/>
      <c r="AK9" s="3121"/>
      <c r="AL9" s="83"/>
      <c r="AM9" s="6217"/>
      <c r="AN9" s="3405"/>
      <c r="AO9" s="3405"/>
      <c r="AP9" s="3405"/>
      <c r="AQ9" s="3405"/>
      <c r="AR9" s="3405"/>
      <c r="AS9" s="3405"/>
      <c r="AT9" s="3405"/>
      <c r="AU9" s="3405"/>
      <c r="AV9" s="3405"/>
      <c r="AW9" s="3405"/>
      <c r="AX9" s="3405"/>
      <c r="AY9" s="3405"/>
      <c r="AZ9" s="3405"/>
      <c r="BA9" s="3405"/>
      <c r="BB9" s="3405"/>
      <c r="BC9" s="3405"/>
      <c r="BD9" s="3405"/>
      <c r="BE9" s="3405"/>
      <c r="BF9" s="3405"/>
      <c r="BG9" s="3405"/>
      <c r="BH9" s="3405"/>
      <c r="BI9" s="3405"/>
      <c r="BJ9" s="3405"/>
      <c r="BK9" s="3405"/>
      <c r="BL9" s="3405"/>
      <c r="BM9" s="3405"/>
      <c r="BN9" s="3405"/>
      <c r="BO9" s="3405"/>
      <c r="BP9" s="6173"/>
    </row>
    <row r="10" spans="1:68" ht="14.1" customHeight="1">
      <c r="A10" s="208"/>
      <c r="B10" s="1748" t="s">
        <v>33</v>
      </c>
      <c r="C10" s="1740"/>
      <c r="D10" s="1740"/>
      <c r="E10" s="1740"/>
      <c r="F10" s="1748"/>
      <c r="G10" s="1748"/>
      <c r="H10" s="1748"/>
      <c r="I10" s="1748"/>
      <c r="J10" s="1748"/>
      <c r="K10" s="1748"/>
      <c r="L10" s="166"/>
      <c r="M10" s="1748"/>
      <c r="N10" s="1748"/>
      <c r="O10" s="1748"/>
      <c r="P10" s="49"/>
      <c r="Q10" s="49"/>
      <c r="R10" s="1748"/>
      <c r="S10" s="49"/>
      <c r="T10" s="49"/>
      <c r="U10" s="49"/>
      <c r="V10" s="49"/>
      <c r="W10" s="1745"/>
      <c r="X10" s="1745"/>
      <c r="Y10" s="155"/>
      <c r="Z10" s="2975"/>
      <c r="AA10" s="2975"/>
      <c r="AB10" s="2975"/>
      <c r="AC10" s="2975"/>
      <c r="AD10" s="2975"/>
      <c r="AE10" s="2975"/>
      <c r="AF10" s="2975"/>
      <c r="AG10" s="2975"/>
      <c r="AH10" s="2975"/>
      <c r="AI10" s="2975"/>
      <c r="AJ10" s="2975"/>
      <c r="AK10" s="3121"/>
      <c r="AL10" s="83"/>
      <c r="AM10" s="6217"/>
      <c r="AN10" s="3405"/>
      <c r="AO10" s="3405"/>
      <c r="AP10" s="3405"/>
      <c r="AQ10" s="3405"/>
      <c r="AR10" s="3405"/>
      <c r="AS10" s="3405"/>
      <c r="AT10" s="3405"/>
      <c r="AU10" s="3405"/>
      <c r="AV10" s="3405"/>
      <c r="AW10" s="3405"/>
      <c r="AX10" s="3405"/>
      <c r="AY10" s="3405"/>
      <c r="AZ10" s="3405"/>
      <c r="BA10" s="3405"/>
      <c r="BB10" s="3405"/>
      <c r="BC10" s="3405"/>
      <c r="BD10" s="3405"/>
      <c r="BE10" s="3405"/>
      <c r="BF10" s="3405"/>
      <c r="BG10" s="3405"/>
      <c r="BH10" s="3405"/>
      <c r="BI10" s="3405"/>
      <c r="BJ10" s="3405"/>
      <c r="BK10" s="3405"/>
      <c r="BL10" s="3405"/>
      <c r="BM10" s="3405"/>
      <c r="BN10" s="3405"/>
      <c r="BO10" s="3405"/>
      <c r="BP10" s="6173"/>
    </row>
    <row r="11" spans="1:68" ht="14.1" customHeight="1">
      <c r="A11" s="208"/>
      <c r="B11" s="1748"/>
      <c r="C11" s="1740" t="s">
        <v>34</v>
      </c>
      <c r="D11" s="1748"/>
      <c r="E11" s="1753"/>
      <c r="F11" s="1753"/>
      <c r="G11" s="1753"/>
      <c r="H11" s="1753"/>
      <c r="I11" s="1753"/>
      <c r="J11" s="1753"/>
      <c r="K11" s="1753"/>
      <c r="L11" s="1753"/>
      <c r="M11" s="1753"/>
      <c r="N11" s="1753"/>
      <c r="O11" s="1753"/>
      <c r="P11" s="1753"/>
      <c r="Q11" s="1753"/>
      <c r="R11" s="1753"/>
      <c r="S11" s="1753"/>
      <c r="T11" s="1753"/>
      <c r="U11" s="1753"/>
      <c r="V11" s="1753"/>
      <c r="W11" s="1753"/>
      <c r="X11" s="1748"/>
      <c r="Y11" s="216"/>
      <c r="Z11" s="2975"/>
      <c r="AA11" s="2975"/>
      <c r="AB11" s="2975"/>
      <c r="AC11" s="2975"/>
      <c r="AD11" s="2975"/>
      <c r="AE11" s="2975"/>
      <c r="AF11" s="2975"/>
      <c r="AG11" s="2975"/>
      <c r="AH11" s="2975"/>
      <c r="AI11" s="2975"/>
      <c r="AJ11" s="2975"/>
      <c r="AK11" s="3121"/>
      <c r="AL11" s="83"/>
      <c r="AM11" s="6217"/>
      <c r="AN11" s="3405"/>
      <c r="AO11" s="3405"/>
      <c r="AP11" s="3405"/>
      <c r="AQ11" s="3405"/>
      <c r="AR11" s="3405"/>
      <c r="AS11" s="3405"/>
      <c r="AT11" s="3405"/>
      <c r="AU11" s="3405"/>
      <c r="AV11" s="3405"/>
      <c r="AW11" s="3405"/>
      <c r="AX11" s="3405"/>
      <c r="AY11" s="3405"/>
      <c r="AZ11" s="3405"/>
      <c r="BA11" s="3405"/>
      <c r="BB11" s="3405"/>
      <c r="BC11" s="3405"/>
      <c r="BD11" s="3405"/>
      <c r="BE11" s="3405"/>
      <c r="BF11" s="3405"/>
      <c r="BG11" s="3405"/>
      <c r="BH11" s="3405"/>
      <c r="BI11" s="3405"/>
      <c r="BJ11" s="3405"/>
      <c r="BK11" s="3405"/>
      <c r="BL11" s="3405"/>
      <c r="BM11" s="3405"/>
      <c r="BN11" s="3405"/>
      <c r="BO11" s="3405"/>
      <c r="BP11" s="6173"/>
    </row>
    <row r="12" spans="1:68" ht="14.1" customHeight="1">
      <c r="A12" s="208"/>
      <c r="B12" s="1748"/>
      <c r="C12" s="1740"/>
      <c r="D12" s="4674"/>
      <c r="E12" s="4674"/>
      <c r="F12" s="4674"/>
      <c r="G12" s="4674"/>
      <c r="H12" s="4674"/>
      <c r="I12" s="4674"/>
      <c r="J12" s="4674"/>
      <c r="K12" s="4674"/>
      <c r="L12" s="4674"/>
      <c r="M12" s="4674"/>
      <c r="N12" s="4674"/>
      <c r="O12" s="4674"/>
      <c r="P12" s="4674"/>
      <c r="Q12" s="4674"/>
      <c r="R12" s="4674"/>
      <c r="S12" s="4674"/>
      <c r="T12" s="4674"/>
      <c r="U12" s="4674"/>
      <c r="V12" s="4674"/>
      <c r="W12" s="4674"/>
      <c r="X12" s="1748"/>
      <c r="Y12" s="216"/>
      <c r="Z12" s="50"/>
      <c r="AA12" s="50"/>
      <c r="AB12" s="50"/>
      <c r="AC12" s="50"/>
      <c r="AD12" s="50"/>
      <c r="AE12" s="50"/>
      <c r="AF12" s="50"/>
      <c r="AG12" s="50"/>
      <c r="AH12" s="50"/>
      <c r="AI12" s="50"/>
      <c r="AJ12" s="50"/>
      <c r="AK12" s="320"/>
      <c r="AL12" s="83"/>
      <c r="AM12" s="6217"/>
      <c r="AN12" s="3405"/>
      <c r="AO12" s="3405"/>
      <c r="AP12" s="3405"/>
      <c r="AQ12" s="3405"/>
      <c r="AR12" s="3405"/>
      <c r="AS12" s="3405"/>
      <c r="AT12" s="3405"/>
      <c r="AU12" s="3405"/>
      <c r="AV12" s="3405"/>
      <c r="AW12" s="3405"/>
      <c r="AX12" s="3405"/>
      <c r="AY12" s="3405"/>
      <c r="AZ12" s="3405"/>
      <c r="BA12" s="3405"/>
      <c r="BB12" s="3405"/>
      <c r="BC12" s="3405"/>
      <c r="BD12" s="3405"/>
      <c r="BE12" s="3405"/>
      <c r="BF12" s="3405"/>
      <c r="BG12" s="3405"/>
      <c r="BH12" s="3405"/>
      <c r="BI12" s="3405"/>
      <c r="BJ12" s="3405"/>
      <c r="BK12" s="3405"/>
      <c r="BL12" s="3405"/>
      <c r="BM12" s="3405"/>
      <c r="BN12" s="3405"/>
      <c r="BO12" s="3405"/>
      <c r="BP12" s="6173"/>
    </row>
    <row r="13" spans="1:68" ht="14.1" customHeight="1">
      <c r="A13" s="208"/>
      <c r="B13" s="1748"/>
      <c r="C13" s="1740"/>
      <c r="D13" s="6020"/>
      <c r="E13" s="6020"/>
      <c r="F13" s="6020"/>
      <c r="G13" s="6020"/>
      <c r="H13" s="6020"/>
      <c r="I13" s="6020"/>
      <c r="J13" s="6020"/>
      <c r="K13" s="6020"/>
      <c r="L13" s="6020"/>
      <c r="M13" s="6020"/>
      <c r="N13" s="6020"/>
      <c r="O13" s="6020"/>
      <c r="P13" s="6020"/>
      <c r="Q13" s="6020"/>
      <c r="R13" s="6020"/>
      <c r="S13" s="6020"/>
      <c r="T13" s="6020"/>
      <c r="U13" s="6020"/>
      <c r="V13" s="6020"/>
      <c r="W13" s="6020"/>
      <c r="X13" s="1748"/>
      <c r="Y13" s="216"/>
      <c r="Z13" s="50"/>
      <c r="AA13" s="50"/>
      <c r="AB13" s="50"/>
      <c r="AC13" s="50"/>
      <c r="AD13" s="50"/>
      <c r="AE13" s="50"/>
      <c r="AF13" s="50"/>
      <c r="AG13" s="50"/>
      <c r="AH13" s="50"/>
      <c r="AI13" s="50"/>
      <c r="AJ13" s="50"/>
      <c r="AK13" s="320"/>
      <c r="AL13" s="83"/>
      <c r="AM13" s="6217"/>
      <c r="AN13" s="3405"/>
      <c r="AO13" s="3405"/>
      <c r="AP13" s="3405"/>
      <c r="AQ13" s="3405"/>
      <c r="AR13" s="3405"/>
      <c r="AS13" s="3405"/>
      <c r="AT13" s="3405"/>
      <c r="AU13" s="3405"/>
      <c r="AV13" s="3405"/>
      <c r="AW13" s="3405"/>
      <c r="AX13" s="3405"/>
      <c r="AY13" s="3405"/>
      <c r="AZ13" s="3405"/>
      <c r="BA13" s="3405"/>
      <c r="BB13" s="3405"/>
      <c r="BC13" s="3405"/>
      <c r="BD13" s="3405"/>
      <c r="BE13" s="3405"/>
      <c r="BF13" s="3405"/>
      <c r="BG13" s="3405"/>
      <c r="BH13" s="3405"/>
      <c r="BI13" s="3405"/>
      <c r="BJ13" s="3405"/>
      <c r="BK13" s="3405"/>
      <c r="BL13" s="3405"/>
      <c r="BM13" s="3405"/>
      <c r="BN13" s="3405"/>
      <c r="BO13" s="3405"/>
      <c r="BP13" s="6173"/>
    </row>
    <row r="14" spans="1:68" ht="14.1" customHeight="1">
      <c r="A14" s="208"/>
      <c r="B14" s="1748"/>
      <c r="C14" s="1753"/>
      <c r="D14" s="1753"/>
      <c r="E14" s="1745"/>
      <c r="F14" s="1745"/>
      <c r="G14" s="1745"/>
      <c r="H14" s="1745"/>
      <c r="I14" s="1745"/>
      <c r="J14" s="1745"/>
      <c r="K14" s="1745"/>
      <c r="L14" s="1745"/>
      <c r="M14" s="1745"/>
      <c r="N14" s="1745"/>
      <c r="O14" s="1748"/>
      <c r="P14" s="1745"/>
      <c r="Q14" s="1745"/>
      <c r="R14" s="49"/>
      <c r="S14" s="1745"/>
      <c r="T14" s="1745"/>
      <c r="U14" s="1748"/>
      <c r="V14" s="1753"/>
      <c r="W14" s="1748"/>
      <c r="X14" s="1748"/>
      <c r="Y14" s="216"/>
      <c r="Z14" s="1750"/>
      <c r="AA14" s="352"/>
      <c r="AB14" s="1750"/>
      <c r="AC14" s="1750"/>
      <c r="AD14" s="1750"/>
      <c r="AE14" s="1750"/>
      <c r="AF14" s="1750"/>
      <c r="AG14" s="1750"/>
      <c r="AH14" s="1750"/>
      <c r="AI14" s="1750"/>
      <c r="AJ14" s="1750"/>
      <c r="AK14" s="320"/>
      <c r="AL14" s="83"/>
      <c r="AM14" s="6217"/>
      <c r="AN14" s="3405"/>
      <c r="AO14" s="3405"/>
      <c r="AP14" s="3405"/>
      <c r="AQ14" s="3405"/>
      <c r="AR14" s="3405"/>
      <c r="AS14" s="3405"/>
      <c r="AT14" s="3405"/>
      <c r="AU14" s="3405"/>
      <c r="AV14" s="3405"/>
      <c r="AW14" s="3405"/>
      <c r="AX14" s="3405"/>
      <c r="AY14" s="3405"/>
      <c r="AZ14" s="3405"/>
      <c r="BA14" s="3405"/>
      <c r="BB14" s="3405"/>
      <c r="BC14" s="3405"/>
      <c r="BD14" s="3405"/>
      <c r="BE14" s="3405"/>
      <c r="BF14" s="3405"/>
      <c r="BG14" s="3405"/>
      <c r="BH14" s="3405"/>
      <c r="BI14" s="3405"/>
      <c r="BJ14" s="3405"/>
      <c r="BK14" s="3405"/>
      <c r="BL14" s="3405"/>
      <c r="BM14" s="3405"/>
      <c r="BN14" s="3405"/>
      <c r="BO14" s="3405"/>
      <c r="BP14" s="6173"/>
    </row>
    <row r="15" spans="1:68" ht="14.1" customHeight="1">
      <c r="A15" s="208"/>
      <c r="B15" s="1748" t="s">
        <v>35</v>
      </c>
      <c r="C15" s="1740"/>
      <c r="D15" s="1748"/>
      <c r="E15" s="1748"/>
      <c r="F15" s="1748"/>
      <c r="G15" s="1748"/>
      <c r="H15" s="1748"/>
      <c r="I15" s="1748"/>
      <c r="J15" s="1748"/>
      <c r="K15" s="1748"/>
      <c r="L15" s="1748"/>
      <c r="M15" s="1748"/>
      <c r="N15" s="1748"/>
      <c r="O15" s="1748"/>
      <c r="P15" s="1748"/>
      <c r="Q15" s="1748"/>
      <c r="R15" s="1748"/>
      <c r="S15" s="1748"/>
      <c r="T15" s="1748"/>
      <c r="U15" s="1748"/>
      <c r="V15" s="1748"/>
      <c r="W15" s="1748"/>
      <c r="X15" s="1748"/>
      <c r="Y15" s="216"/>
      <c r="Z15" s="50"/>
      <c r="AA15" s="1750"/>
      <c r="AB15" s="50"/>
      <c r="AC15" s="50"/>
      <c r="AD15" s="50"/>
      <c r="AE15" s="50"/>
      <c r="AF15" s="50"/>
      <c r="AG15" s="50"/>
      <c r="AH15" s="50"/>
      <c r="AI15" s="50"/>
      <c r="AJ15" s="50"/>
      <c r="AK15" s="320"/>
      <c r="AL15" s="83"/>
      <c r="AM15" s="6217"/>
      <c r="AN15" s="3405"/>
      <c r="AO15" s="3405"/>
      <c r="AP15" s="3405"/>
      <c r="AQ15" s="3405"/>
      <c r="AR15" s="3405"/>
      <c r="AS15" s="3405"/>
      <c r="AT15" s="3405"/>
      <c r="AU15" s="3405"/>
      <c r="AV15" s="3405"/>
      <c r="AW15" s="3405"/>
      <c r="AX15" s="3405"/>
      <c r="AY15" s="3405"/>
      <c r="AZ15" s="3405"/>
      <c r="BA15" s="3405"/>
      <c r="BB15" s="3405"/>
      <c r="BC15" s="3405"/>
      <c r="BD15" s="3405"/>
      <c r="BE15" s="3405"/>
      <c r="BF15" s="3405"/>
      <c r="BG15" s="3405"/>
      <c r="BH15" s="3405"/>
      <c r="BI15" s="3405"/>
      <c r="BJ15" s="3405"/>
      <c r="BK15" s="3405"/>
      <c r="BL15" s="3405"/>
      <c r="BM15" s="3405"/>
      <c r="BN15" s="3405"/>
      <c r="BO15" s="3405"/>
      <c r="BP15" s="6173"/>
    </row>
    <row r="16" spans="1:68" ht="14.1" customHeight="1">
      <c r="A16" s="208"/>
      <c r="B16" s="1740"/>
      <c r="C16" s="1740" t="s">
        <v>150</v>
      </c>
      <c r="D16" s="1748"/>
      <c r="E16" s="1748"/>
      <c r="F16" s="1748"/>
      <c r="G16" s="49"/>
      <c r="H16" s="49"/>
      <c r="I16" s="49"/>
      <c r="J16" s="49"/>
      <c r="K16" s="49"/>
      <c r="L16" s="49"/>
      <c r="M16" s="49"/>
      <c r="N16" s="49"/>
      <c r="O16" s="49"/>
      <c r="P16" s="49"/>
      <c r="Q16" s="49"/>
      <c r="R16" s="1748"/>
      <c r="S16" s="49"/>
      <c r="T16" s="49"/>
      <c r="U16" s="49"/>
      <c r="V16" s="49"/>
      <c r="W16" s="49"/>
      <c r="X16" s="1748"/>
      <c r="Y16" s="213" t="s">
        <v>12</v>
      </c>
      <c r="Z16" s="4691" t="s">
        <v>606</v>
      </c>
      <c r="AA16" s="4691"/>
      <c r="AB16" s="4691"/>
      <c r="AC16" s="4691"/>
      <c r="AD16" s="4691"/>
      <c r="AE16" s="4691"/>
      <c r="AF16" s="4691"/>
      <c r="AG16" s="4691"/>
      <c r="AH16" s="4691"/>
      <c r="AI16" s="4691"/>
      <c r="AJ16" s="4691"/>
      <c r="AK16" s="4692"/>
      <c r="AL16" s="83"/>
      <c r="AM16" s="6218"/>
      <c r="AN16" s="4994"/>
      <c r="AO16" s="4994"/>
      <c r="AP16" s="4994"/>
      <c r="AQ16" s="4994"/>
      <c r="AR16" s="4994"/>
      <c r="AS16" s="4994"/>
      <c r="AT16" s="4994"/>
      <c r="AU16" s="4994"/>
      <c r="AV16" s="4994"/>
      <c r="AW16" s="4994"/>
      <c r="AX16" s="4994"/>
      <c r="AY16" s="4994"/>
      <c r="AZ16" s="4994"/>
      <c r="BA16" s="4994"/>
      <c r="BB16" s="4994"/>
      <c r="BC16" s="4994"/>
      <c r="BD16" s="4994"/>
      <c r="BE16" s="4994"/>
      <c r="BF16" s="4994"/>
      <c r="BG16" s="4994"/>
      <c r="BH16" s="4994"/>
      <c r="BI16" s="4994"/>
      <c r="BJ16" s="4994"/>
      <c r="BK16" s="4994"/>
      <c r="BL16" s="4994"/>
      <c r="BM16" s="4994"/>
      <c r="BN16" s="4994"/>
      <c r="BO16" s="4994"/>
      <c r="BP16" s="6219"/>
    </row>
    <row r="17" spans="1:38" ht="14.1" customHeight="1">
      <c r="A17" s="208"/>
      <c r="B17" s="1748"/>
      <c r="C17" s="1740"/>
      <c r="D17" s="1753"/>
      <c r="E17" s="1753"/>
      <c r="F17" s="1753"/>
      <c r="G17" s="1753"/>
      <c r="H17" s="1753"/>
      <c r="I17" s="1753"/>
      <c r="J17" s="1753"/>
      <c r="K17" s="1753"/>
      <c r="L17" s="1753"/>
      <c r="M17" s="1753"/>
      <c r="N17" s="1753"/>
      <c r="O17" s="1753"/>
      <c r="P17" s="1748"/>
      <c r="Q17" s="1755"/>
      <c r="R17" s="1755"/>
      <c r="S17" s="5"/>
      <c r="T17" s="1754"/>
      <c r="U17" s="1754"/>
      <c r="V17" s="1748"/>
      <c r="W17" s="1748"/>
      <c r="X17" s="51"/>
      <c r="Y17" s="213" t="s">
        <v>12</v>
      </c>
      <c r="Z17" s="4844" t="s">
        <v>1337</v>
      </c>
      <c r="AA17" s="6186"/>
      <c r="AB17" s="6186"/>
      <c r="AC17" s="6186"/>
      <c r="AD17" s="6186"/>
      <c r="AE17" s="6186"/>
      <c r="AF17" s="6186"/>
      <c r="AG17" s="6186"/>
      <c r="AH17" s="6186"/>
      <c r="AI17" s="6186"/>
      <c r="AJ17" s="6186"/>
      <c r="AK17" s="6045"/>
      <c r="AL17" s="83"/>
    </row>
    <row r="18" spans="1:38" ht="14.1" customHeight="1">
      <c r="A18" s="208"/>
      <c r="B18" s="1748"/>
      <c r="C18" s="1740"/>
      <c r="D18" s="1740"/>
      <c r="E18" s="1748"/>
      <c r="F18" s="1748"/>
      <c r="G18" s="166"/>
      <c r="H18" s="1755"/>
      <c r="I18" s="1755"/>
      <c r="J18" s="49"/>
      <c r="K18" s="54"/>
      <c r="L18" s="166"/>
      <c r="M18" s="1748"/>
      <c r="N18" s="1748"/>
      <c r="O18" s="1748"/>
      <c r="P18" s="49"/>
      <c r="Q18" s="49"/>
      <c r="R18" s="1748"/>
      <c r="S18" s="49"/>
      <c r="T18" s="49"/>
      <c r="U18" s="49"/>
      <c r="V18" s="49"/>
      <c r="W18" s="1745"/>
      <c r="X18" s="1745"/>
      <c r="Y18" s="216"/>
      <c r="Z18" s="6186"/>
      <c r="AA18" s="6186"/>
      <c r="AB18" s="6186"/>
      <c r="AC18" s="6186"/>
      <c r="AD18" s="6186"/>
      <c r="AE18" s="6186"/>
      <c r="AF18" s="6186"/>
      <c r="AG18" s="6186"/>
      <c r="AH18" s="6186"/>
      <c r="AI18" s="6186"/>
      <c r="AJ18" s="6186"/>
      <c r="AK18" s="6045"/>
      <c r="AL18" s="83"/>
    </row>
    <row r="19" spans="1:38" ht="14.1" customHeight="1">
      <c r="A19" s="208"/>
      <c r="B19" s="1748"/>
      <c r="C19" s="1748" t="s">
        <v>650</v>
      </c>
      <c r="D19" s="1740"/>
      <c r="E19" s="1753"/>
      <c r="F19" s="1745"/>
      <c r="G19" s="1745"/>
      <c r="H19" s="1745"/>
      <c r="I19" s="1745"/>
      <c r="J19" s="1745"/>
      <c r="K19" s="1745"/>
      <c r="L19" s="1745"/>
      <c r="M19" s="1745"/>
      <c r="N19" s="1745"/>
      <c r="O19" s="1745"/>
      <c r="P19" s="1753"/>
      <c r="Q19" s="1745"/>
      <c r="R19" s="1745"/>
      <c r="S19" s="1745"/>
      <c r="T19" s="1745"/>
      <c r="U19" s="1748"/>
      <c r="V19" s="1745"/>
      <c r="W19" s="1745"/>
      <c r="X19" s="1748"/>
      <c r="Y19" s="216" t="s">
        <v>29</v>
      </c>
      <c r="Z19" s="6186"/>
      <c r="AA19" s="6186"/>
      <c r="AB19" s="6186"/>
      <c r="AC19" s="6186"/>
      <c r="AD19" s="6186"/>
      <c r="AE19" s="6186"/>
      <c r="AF19" s="6186"/>
      <c r="AG19" s="6186"/>
      <c r="AH19" s="6186"/>
      <c r="AI19" s="6186"/>
      <c r="AJ19" s="6186"/>
      <c r="AK19" s="6045"/>
      <c r="AL19" s="83"/>
    </row>
    <row r="20" spans="1:38" ht="14.1" customHeight="1">
      <c r="A20" s="208"/>
      <c r="B20" s="1748"/>
      <c r="C20" s="1748"/>
      <c r="D20" s="1753" t="s">
        <v>36</v>
      </c>
      <c r="E20" s="1740"/>
      <c r="F20" s="1745"/>
      <c r="G20" s="1745"/>
      <c r="H20" s="1745"/>
      <c r="I20" s="1753"/>
      <c r="J20" s="188"/>
      <c r="K20" s="188"/>
      <c r="L20" s="1753"/>
      <c r="M20" s="1753"/>
      <c r="N20" s="1753"/>
      <c r="O20" s="1753"/>
      <c r="P20" s="188"/>
      <c r="Q20" s="188"/>
      <c r="R20" s="188"/>
      <c r="S20" s="1753"/>
      <c r="T20" s="1753"/>
      <c r="U20" s="1753"/>
      <c r="V20" s="1753"/>
      <c r="W20" s="188"/>
      <c r="X20" s="1748"/>
      <c r="Y20" s="216" t="s">
        <v>29</v>
      </c>
      <c r="Z20" s="6186"/>
      <c r="AA20" s="6186"/>
      <c r="AB20" s="6186"/>
      <c r="AC20" s="6186"/>
      <c r="AD20" s="6186"/>
      <c r="AE20" s="6186"/>
      <c r="AF20" s="6186"/>
      <c r="AG20" s="6186"/>
      <c r="AH20" s="6186"/>
      <c r="AI20" s="6186"/>
      <c r="AJ20" s="6186"/>
      <c r="AK20" s="6045"/>
      <c r="AL20" s="83"/>
    </row>
    <row r="21" spans="1:38" ht="14.1" customHeight="1">
      <c r="A21" s="208"/>
      <c r="B21" s="1748"/>
      <c r="C21" s="1748"/>
      <c r="D21" s="1753"/>
      <c r="E21" s="1740"/>
      <c r="F21" s="3053" t="s">
        <v>120</v>
      </c>
      <c r="G21" s="3053"/>
      <c r="H21" s="5969"/>
      <c r="I21" s="5969"/>
      <c r="J21" s="5969"/>
      <c r="K21" s="5969"/>
      <c r="L21" s="5969"/>
      <c r="M21" s="1736" t="s">
        <v>25</v>
      </c>
      <c r="N21" s="4933" t="s">
        <v>37</v>
      </c>
      <c r="O21" s="4933"/>
      <c r="P21" s="3053"/>
      <c r="Q21" s="3053"/>
      <c r="R21" s="3053"/>
      <c r="S21" s="3053"/>
      <c r="T21" s="3053"/>
      <c r="U21" s="3053"/>
      <c r="V21" s="3053"/>
      <c r="W21" s="1736" t="s">
        <v>25</v>
      </c>
      <c r="X21" s="1748"/>
      <c r="Y21" s="2189" t="s">
        <v>231</v>
      </c>
      <c r="Z21" s="4844" t="s">
        <v>2198</v>
      </c>
      <c r="AA21" s="4844"/>
      <c r="AB21" s="4844"/>
      <c r="AC21" s="4844"/>
      <c r="AD21" s="4844"/>
      <c r="AE21" s="4844"/>
      <c r="AF21" s="4844"/>
      <c r="AG21" s="4844"/>
      <c r="AH21" s="4844"/>
      <c r="AI21" s="4844"/>
      <c r="AJ21" s="4844"/>
      <c r="AK21" s="4845"/>
      <c r="AL21" s="83"/>
    </row>
    <row r="22" spans="1:38" ht="14.1" customHeight="1">
      <c r="A22" s="208"/>
      <c r="B22" s="1748"/>
      <c r="C22" s="1740"/>
      <c r="D22" s="1753" t="s">
        <v>38</v>
      </c>
      <c r="E22" s="1740"/>
      <c r="F22" s="1745"/>
      <c r="G22" s="1745"/>
      <c r="H22" s="1745"/>
      <c r="I22" s="1745"/>
      <c r="J22" s="1736"/>
      <c r="K22" s="1736"/>
      <c r="L22" s="1753"/>
      <c r="M22" s="1753"/>
      <c r="N22" s="1753"/>
      <c r="O22" s="1753"/>
      <c r="P22" s="1736"/>
      <c r="Q22" s="1753"/>
      <c r="R22" s="1753"/>
      <c r="S22" s="1753"/>
      <c r="T22" s="1753"/>
      <c r="U22" s="1753"/>
      <c r="V22" s="1753"/>
      <c r="W22" s="1736"/>
      <c r="X22" s="1748"/>
      <c r="Y22" s="2189"/>
      <c r="Z22" s="4844"/>
      <c r="AA22" s="4844"/>
      <c r="AB22" s="4844"/>
      <c r="AC22" s="4844"/>
      <c r="AD22" s="4844"/>
      <c r="AE22" s="4844"/>
      <c r="AF22" s="4844"/>
      <c r="AG22" s="4844"/>
      <c r="AH22" s="4844"/>
      <c r="AI22" s="4844"/>
      <c r="AJ22" s="4844"/>
      <c r="AK22" s="4845"/>
      <c r="AL22" s="83"/>
    </row>
    <row r="23" spans="1:38" ht="14.1" customHeight="1">
      <c r="A23" s="208"/>
      <c r="B23" s="1748"/>
      <c r="C23" s="1748"/>
      <c r="D23" s="1753"/>
      <c r="E23" s="1740"/>
      <c r="F23" s="3053" t="s">
        <v>120</v>
      </c>
      <c r="G23" s="3053"/>
      <c r="H23" s="5969"/>
      <c r="I23" s="5969"/>
      <c r="J23" s="5969"/>
      <c r="K23" s="5969"/>
      <c r="L23" s="5969"/>
      <c r="M23" s="1736" t="s">
        <v>25</v>
      </c>
      <c r="N23" s="4933" t="s">
        <v>37</v>
      </c>
      <c r="O23" s="4933"/>
      <c r="P23" s="3053"/>
      <c r="Q23" s="3053"/>
      <c r="R23" s="3053"/>
      <c r="S23" s="3053"/>
      <c r="T23" s="3053"/>
      <c r="U23" s="3053"/>
      <c r="V23" s="3053"/>
      <c r="W23" s="1736" t="s">
        <v>25</v>
      </c>
      <c r="X23" s="1748"/>
      <c r="Y23" s="2189"/>
      <c r="Z23" s="4844"/>
      <c r="AA23" s="4844"/>
      <c r="AB23" s="4844"/>
      <c r="AC23" s="4844"/>
      <c r="AD23" s="4844"/>
      <c r="AE23" s="4844"/>
      <c r="AF23" s="4844"/>
      <c r="AG23" s="4844"/>
      <c r="AH23" s="4844"/>
      <c r="AI23" s="4844"/>
      <c r="AJ23" s="4844"/>
      <c r="AK23" s="4845"/>
      <c r="AL23" s="83"/>
    </row>
    <row r="24" spans="1:38" ht="14.1" customHeight="1">
      <c r="A24" s="208"/>
      <c r="B24" s="1748"/>
      <c r="C24" s="1753"/>
      <c r="D24" s="1753" t="s">
        <v>200</v>
      </c>
      <c r="E24" s="191"/>
      <c r="F24" s="1740"/>
      <c r="G24" s="1745"/>
      <c r="H24" s="1745"/>
      <c r="I24" s="1745"/>
      <c r="J24" s="1745"/>
      <c r="K24" s="1745"/>
      <c r="L24" s="1745"/>
      <c r="M24" s="1753"/>
      <c r="N24" s="1745"/>
      <c r="O24" s="1745"/>
      <c r="P24" s="1745"/>
      <c r="Q24" s="1748"/>
      <c r="R24" s="1748"/>
      <c r="S24" s="1748"/>
      <c r="T24" s="1748"/>
      <c r="U24" s="1748"/>
      <c r="V24" s="1748"/>
      <c r="W24" s="1748"/>
      <c r="X24" s="1748"/>
      <c r="Y24" s="1765"/>
      <c r="Z24" s="4844"/>
      <c r="AA24" s="4844"/>
      <c r="AB24" s="4844"/>
      <c r="AC24" s="4844"/>
      <c r="AD24" s="4844"/>
      <c r="AE24" s="4844"/>
      <c r="AF24" s="4844"/>
      <c r="AG24" s="4844"/>
      <c r="AH24" s="4844"/>
      <c r="AI24" s="4844"/>
      <c r="AJ24" s="4844"/>
      <c r="AK24" s="4845"/>
      <c r="AL24" s="83"/>
    </row>
    <row r="25" spans="1:38" ht="14.1" customHeight="1">
      <c r="A25" s="208"/>
      <c r="B25" s="1748"/>
      <c r="C25" s="1740"/>
      <c r="D25" s="4674"/>
      <c r="E25" s="4674"/>
      <c r="F25" s="4674"/>
      <c r="G25" s="4674"/>
      <c r="H25" s="4674"/>
      <c r="I25" s="4674"/>
      <c r="J25" s="4674"/>
      <c r="K25" s="4674"/>
      <c r="L25" s="4674"/>
      <c r="M25" s="4674"/>
      <c r="N25" s="4674"/>
      <c r="O25" s="4674"/>
      <c r="P25" s="4674"/>
      <c r="Q25" s="4674"/>
      <c r="R25" s="4674"/>
      <c r="S25" s="4674"/>
      <c r="T25" s="4674"/>
      <c r="U25" s="4674"/>
      <c r="V25" s="4674"/>
      <c r="W25" s="4674"/>
      <c r="X25" s="1748"/>
      <c r="Y25" s="216"/>
      <c r="Z25" s="1750"/>
      <c r="AA25" s="1750"/>
      <c r="AB25" s="1750"/>
      <c r="AC25" s="1750"/>
      <c r="AD25" s="352"/>
      <c r="AE25" s="1750"/>
      <c r="AF25" s="1750"/>
      <c r="AG25" s="1750"/>
      <c r="AH25" s="1750"/>
      <c r="AI25" s="1750"/>
      <c r="AJ25" s="1750"/>
      <c r="AK25" s="320"/>
      <c r="AL25" s="83"/>
    </row>
    <row r="26" spans="1:38" ht="14.1" customHeight="1">
      <c r="A26" s="208"/>
      <c r="B26" s="1753"/>
      <c r="C26" s="1753"/>
      <c r="D26" s="4674"/>
      <c r="E26" s="4674"/>
      <c r="F26" s="4674"/>
      <c r="G26" s="4674"/>
      <c r="H26" s="4674"/>
      <c r="I26" s="4674"/>
      <c r="J26" s="4674"/>
      <c r="K26" s="4674"/>
      <c r="L26" s="4674"/>
      <c r="M26" s="4674"/>
      <c r="N26" s="4674"/>
      <c r="O26" s="4674"/>
      <c r="P26" s="4674"/>
      <c r="Q26" s="4674"/>
      <c r="R26" s="4674"/>
      <c r="S26" s="4674"/>
      <c r="T26" s="4674"/>
      <c r="U26" s="4674"/>
      <c r="V26" s="4674"/>
      <c r="W26" s="4674"/>
      <c r="X26" s="1753"/>
      <c r="Y26" s="6221"/>
      <c r="Z26" s="3546"/>
      <c r="AA26" s="3546"/>
      <c r="AB26" s="3546"/>
      <c r="AC26" s="3546"/>
      <c r="AD26" s="3427"/>
      <c r="AE26" s="3427"/>
      <c r="AF26" s="3427"/>
      <c r="AG26" s="3427"/>
      <c r="AH26" s="3427"/>
      <c r="AI26" s="3427"/>
      <c r="AJ26" s="3427"/>
      <c r="AK26" s="320"/>
      <c r="AL26" s="83"/>
    </row>
    <row r="27" spans="1:38" ht="14.1" customHeight="1">
      <c r="A27" s="208"/>
      <c r="B27" s="1753"/>
      <c r="C27" s="1753"/>
      <c r="D27" s="1752"/>
      <c r="E27" s="1752"/>
      <c r="F27" s="1752"/>
      <c r="G27" s="1752"/>
      <c r="H27" s="1752"/>
      <c r="I27" s="1752"/>
      <c r="J27" s="1752"/>
      <c r="K27" s="1752"/>
      <c r="L27" s="1752"/>
      <c r="M27" s="1752"/>
      <c r="N27" s="1752"/>
      <c r="O27" s="1752"/>
      <c r="P27" s="1752"/>
      <c r="Q27" s="1752"/>
      <c r="R27" s="1752"/>
      <c r="S27" s="1752"/>
      <c r="T27" s="1752"/>
      <c r="U27" s="1752"/>
      <c r="V27" s="1752"/>
      <c r="W27" s="1752"/>
      <c r="X27" s="1753"/>
      <c r="Y27" s="1853"/>
      <c r="Z27" s="1744"/>
      <c r="AA27" s="1744"/>
      <c r="AB27" s="1744"/>
      <c r="AC27" s="1744"/>
      <c r="AD27" s="1743"/>
      <c r="AE27" s="1743"/>
      <c r="AF27" s="1743"/>
      <c r="AG27" s="1743"/>
      <c r="AH27" s="1743"/>
      <c r="AI27" s="1743"/>
      <c r="AJ27" s="1743"/>
      <c r="AK27" s="320"/>
      <c r="AL27" s="83"/>
    </row>
    <row r="28" spans="1:38" ht="14.1" customHeight="1">
      <c r="A28" s="208"/>
      <c r="B28" s="1753"/>
      <c r="C28" s="1740" t="s">
        <v>2295</v>
      </c>
      <c r="D28" s="1752"/>
      <c r="E28" s="1752"/>
      <c r="F28" s="1752"/>
      <c r="G28" s="1752"/>
      <c r="H28" s="1752"/>
      <c r="I28" s="1752"/>
      <c r="J28" s="1752"/>
      <c r="K28" s="1752"/>
      <c r="L28" s="1752"/>
      <c r="M28" s="1752"/>
      <c r="N28" s="1752"/>
      <c r="O28" s="1752"/>
      <c r="P28" s="1752"/>
      <c r="Q28" s="1752"/>
      <c r="R28" s="1752"/>
      <c r="S28" s="1752"/>
      <c r="T28" s="1752"/>
      <c r="U28" s="1752"/>
      <c r="V28" s="1752"/>
      <c r="W28" s="1752"/>
      <c r="X28" s="1753"/>
      <c r="Y28" s="1853"/>
      <c r="Z28" s="1733"/>
      <c r="AA28" s="1733"/>
      <c r="AB28" s="1733"/>
      <c r="AC28" s="1733"/>
      <c r="AD28" s="1733"/>
      <c r="AE28" s="1733"/>
      <c r="AF28" s="1733"/>
      <c r="AG28" s="1733"/>
      <c r="AH28" s="1733"/>
      <c r="AI28" s="1733"/>
      <c r="AJ28" s="1733"/>
      <c r="AK28" s="478"/>
      <c r="AL28" s="83"/>
    </row>
    <row r="29" spans="1:38" ht="14.1" customHeight="1">
      <c r="A29" s="208"/>
      <c r="B29" s="1753"/>
      <c r="C29" s="1753"/>
      <c r="D29" s="318" t="s">
        <v>2294</v>
      </c>
      <c r="E29" s="1752"/>
      <c r="F29" s="1752"/>
      <c r="G29" s="1752"/>
      <c r="H29" s="1752"/>
      <c r="I29" s="1752"/>
      <c r="J29" s="1752"/>
      <c r="K29" s="1752"/>
      <c r="L29" s="1752"/>
      <c r="M29" s="1752"/>
      <c r="N29" s="1752"/>
      <c r="O29" s="1752"/>
      <c r="P29" s="1748"/>
      <c r="Q29" s="1755"/>
      <c r="R29" s="1755"/>
      <c r="S29" s="5"/>
      <c r="T29" s="1754"/>
      <c r="U29" s="1754"/>
      <c r="V29" s="1748"/>
      <c r="W29" s="1748"/>
      <c r="X29" s="51"/>
      <c r="Y29" s="1853"/>
      <c r="Z29" s="1733"/>
      <c r="AA29" s="1733"/>
      <c r="AB29" s="1733"/>
      <c r="AC29" s="1733"/>
      <c r="AD29" s="1733"/>
      <c r="AE29" s="1733"/>
      <c r="AF29" s="1733"/>
      <c r="AG29" s="1733"/>
      <c r="AH29" s="1733"/>
      <c r="AI29" s="1733"/>
      <c r="AJ29" s="1733"/>
      <c r="AK29" s="478"/>
      <c r="AL29" s="83"/>
    </row>
    <row r="30" spans="1:38" ht="14.1" customHeight="1">
      <c r="A30" s="208"/>
      <c r="B30" s="1753"/>
      <c r="C30" s="1748" t="s">
        <v>649</v>
      </c>
      <c r="D30" s="1752"/>
      <c r="E30" s="1752"/>
      <c r="F30" s="1752"/>
      <c r="G30" s="1752"/>
      <c r="H30" s="1752"/>
      <c r="I30" s="1752"/>
      <c r="J30" s="1752"/>
      <c r="K30" s="1752"/>
      <c r="L30" s="1752"/>
      <c r="M30" s="1752"/>
      <c r="N30" s="1752"/>
      <c r="O30" s="1752"/>
      <c r="P30" s="1752"/>
      <c r="Q30" s="1752"/>
      <c r="R30" s="1752"/>
      <c r="S30" s="1752"/>
      <c r="T30" s="1752"/>
      <c r="U30" s="1752"/>
      <c r="V30" s="1752"/>
      <c r="W30" s="1752"/>
      <c r="X30" s="1753"/>
      <c r="Y30" s="1853"/>
      <c r="Z30" s="1733"/>
      <c r="AA30" s="1733"/>
      <c r="AB30" s="1733"/>
      <c r="AC30" s="1733"/>
      <c r="AD30" s="1733"/>
      <c r="AE30" s="1733"/>
      <c r="AF30" s="1733"/>
      <c r="AG30" s="1733"/>
      <c r="AH30" s="1733"/>
      <c r="AI30" s="1733"/>
      <c r="AJ30" s="1733"/>
      <c r="AK30" s="478"/>
      <c r="AL30" s="83"/>
    </row>
    <row r="31" spans="1:38" ht="14.1" customHeight="1">
      <c r="A31" s="208"/>
      <c r="B31" s="1748"/>
      <c r="C31" s="1740"/>
      <c r="D31" s="4674"/>
      <c r="E31" s="4674"/>
      <c r="F31" s="4674"/>
      <c r="G31" s="4674"/>
      <c r="H31" s="4674"/>
      <c r="I31" s="4674"/>
      <c r="J31" s="4674"/>
      <c r="K31" s="4674"/>
      <c r="L31" s="4674"/>
      <c r="M31" s="4674"/>
      <c r="N31" s="4674"/>
      <c r="O31" s="4674"/>
      <c r="P31" s="4674"/>
      <c r="Q31" s="4674"/>
      <c r="R31" s="4674"/>
      <c r="S31" s="4674"/>
      <c r="T31" s="4674"/>
      <c r="U31" s="4674"/>
      <c r="V31" s="4674"/>
      <c r="W31" s="4674"/>
      <c r="X31" s="1748"/>
      <c r="Y31" s="216"/>
      <c r="Z31" s="1750"/>
      <c r="AA31" s="1750"/>
      <c r="AB31" s="1750"/>
      <c r="AC31" s="1750"/>
      <c r="AD31" s="352"/>
      <c r="AE31" s="1750"/>
      <c r="AF31" s="1750"/>
      <c r="AG31" s="1750"/>
      <c r="AH31" s="1750"/>
      <c r="AI31" s="1750"/>
      <c r="AJ31" s="1750"/>
      <c r="AK31" s="320"/>
      <c r="AL31" s="83"/>
    </row>
    <row r="32" spans="1:38" ht="14.1" customHeight="1">
      <c r="A32" s="208"/>
      <c r="B32" s="1753"/>
      <c r="C32" s="1753"/>
      <c r="D32" s="4674"/>
      <c r="E32" s="4674"/>
      <c r="F32" s="4674"/>
      <c r="G32" s="4674"/>
      <c r="H32" s="4674"/>
      <c r="I32" s="4674"/>
      <c r="J32" s="4674"/>
      <c r="K32" s="4674"/>
      <c r="L32" s="4674"/>
      <c r="M32" s="4674"/>
      <c r="N32" s="4674"/>
      <c r="O32" s="4674"/>
      <c r="P32" s="4674"/>
      <c r="Q32" s="4674"/>
      <c r="R32" s="4674"/>
      <c r="S32" s="4674"/>
      <c r="T32" s="4674"/>
      <c r="U32" s="4674"/>
      <c r="V32" s="4674"/>
      <c r="W32" s="4674"/>
      <c r="X32" s="1753"/>
      <c r="Y32" s="6221"/>
      <c r="Z32" s="3546"/>
      <c r="AA32" s="3546"/>
      <c r="AB32" s="3546"/>
      <c r="AC32" s="3546"/>
      <c r="AD32" s="3427"/>
      <c r="AE32" s="3427"/>
      <c r="AF32" s="3427"/>
      <c r="AG32" s="3427"/>
      <c r="AH32" s="3427"/>
      <c r="AI32" s="3427"/>
      <c r="AJ32" s="3427"/>
      <c r="AK32" s="320"/>
      <c r="AL32" s="83"/>
    </row>
    <row r="33" spans="1:56" ht="14.1" customHeight="1">
      <c r="A33" s="208"/>
      <c r="B33" s="1753"/>
      <c r="C33" s="1753"/>
      <c r="D33" s="1752"/>
      <c r="E33" s="1752"/>
      <c r="F33" s="1752"/>
      <c r="G33" s="1752"/>
      <c r="H33" s="1752"/>
      <c r="I33" s="1752"/>
      <c r="J33" s="1752"/>
      <c r="K33" s="1752"/>
      <c r="L33" s="1752"/>
      <c r="M33" s="1752"/>
      <c r="N33" s="1752"/>
      <c r="O33" s="1752"/>
      <c r="P33" s="1752"/>
      <c r="Q33" s="1752"/>
      <c r="R33" s="1752"/>
      <c r="S33" s="1752"/>
      <c r="T33" s="1752"/>
      <c r="U33" s="1752"/>
      <c r="V33" s="1752"/>
      <c r="W33" s="1752"/>
      <c r="X33" s="1753"/>
      <c r="Y33" s="1853"/>
      <c r="Z33" s="1744"/>
      <c r="AA33" s="1744"/>
      <c r="AB33" s="1744"/>
      <c r="AC33" s="1744"/>
      <c r="AD33" s="1743"/>
      <c r="AE33" s="1743"/>
      <c r="AF33" s="1743"/>
      <c r="AG33" s="1743"/>
      <c r="AH33" s="1743"/>
      <c r="AI33" s="1743"/>
      <c r="AJ33" s="1743"/>
      <c r="AK33" s="320"/>
      <c r="AL33" s="83"/>
    </row>
    <row r="34" spans="1:56" ht="14.1" customHeight="1">
      <c r="A34" s="208"/>
      <c r="B34" s="1753"/>
      <c r="C34" s="1753" t="s">
        <v>607</v>
      </c>
      <c r="D34" s="1753"/>
      <c r="E34" s="1753"/>
      <c r="F34" s="1753"/>
      <c r="G34" s="1753"/>
      <c r="H34" s="1753"/>
      <c r="I34" s="1753"/>
      <c r="J34" s="1753"/>
      <c r="K34" s="1753"/>
      <c r="L34" s="1753"/>
      <c r="M34" s="1753"/>
      <c r="N34" s="1753"/>
      <c r="O34" s="1753"/>
      <c r="P34" s="1753"/>
      <c r="Q34" s="1753"/>
      <c r="R34" s="1753"/>
      <c r="S34" s="49"/>
      <c r="T34" s="49"/>
      <c r="U34" s="1753"/>
      <c r="V34" s="49"/>
      <c r="W34" s="49"/>
      <c r="X34" s="1748"/>
      <c r="Y34" s="1854"/>
      <c r="Z34" s="1824"/>
      <c r="AA34" s="1824"/>
      <c r="AB34" s="1824"/>
      <c r="AC34" s="1824"/>
      <c r="AD34" s="1824"/>
      <c r="AE34" s="1824"/>
      <c r="AF34" s="1824"/>
      <c r="AG34" s="1824"/>
      <c r="AH34" s="1824"/>
      <c r="AI34" s="1824"/>
      <c r="AJ34" s="1824"/>
      <c r="AK34" s="1855"/>
      <c r="AL34" s="83"/>
    </row>
    <row r="35" spans="1:56" ht="14.1" customHeight="1">
      <c r="A35" s="208"/>
      <c r="B35" s="1753"/>
      <c r="C35" s="1753"/>
      <c r="D35" s="1753"/>
      <c r="E35" s="1753"/>
      <c r="F35" s="1753"/>
      <c r="G35" s="1753"/>
      <c r="H35" s="1753"/>
      <c r="I35" s="1753"/>
      <c r="J35" s="1753"/>
      <c r="K35" s="1753"/>
      <c r="L35" s="1753"/>
      <c r="M35" s="1753"/>
      <c r="N35" s="1753"/>
      <c r="O35" s="1753"/>
      <c r="P35" s="1748"/>
      <c r="Q35" s="1755"/>
      <c r="R35" s="1755"/>
      <c r="S35" s="5"/>
      <c r="T35" s="1754"/>
      <c r="U35" s="1754"/>
      <c r="V35" s="1748"/>
      <c r="W35" s="1748"/>
      <c r="X35" s="51"/>
      <c r="Y35" s="1854"/>
      <c r="Z35" s="1824"/>
      <c r="AA35" s="1824"/>
      <c r="AB35" s="1824"/>
      <c r="AC35" s="1824"/>
      <c r="AD35" s="1824"/>
      <c r="AE35" s="1824"/>
      <c r="AF35" s="1824"/>
      <c r="AG35" s="1824"/>
      <c r="AH35" s="1824"/>
      <c r="AI35" s="1824"/>
      <c r="AJ35" s="1824"/>
      <c r="AK35" s="1855"/>
      <c r="AL35" s="83"/>
    </row>
    <row r="36" spans="1:56" ht="14.1" customHeight="1">
      <c r="A36" s="208"/>
      <c r="B36" s="1753"/>
      <c r="C36" s="1753" t="s">
        <v>1838</v>
      </c>
      <c r="D36" s="1740"/>
      <c r="E36" s="1753"/>
      <c r="F36" s="1753"/>
      <c r="G36" s="1753"/>
      <c r="H36" s="1753"/>
      <c r="I36" s="1753"/>
      <c r="J36" s="1753"/>
      <c r="K36" s="1753"/>
      <c r="L36" s="1753"/>
      <c r="M36" s="1753"/>
      <c r="N36" s="1753"/>
      <c r="O36" s="1753"/>
      <c r="P36" s="49"/>
      <c r="Q36" s="49"/>
      <c r="R36" s="1748"/>
      <c r="S36" s="49"/>
      <c r="T36" s="49"/>
      <c r="U36" s="49"/>
      <c r="V36" s="49"/>
      <c r="W36" s="1745"/>
      <c r="X36" s="1745"/>
      <c r="Y36" s="1854"/>
      <c r="Z36" s="1824"/>
      <c r="AA36" s="1824"/>
      <c r="AB36" s="1824"/>
      <c r="AC36" s="1824"/>
      <c r="AD36" s="1824"/>
      <c r="AE36" s="1824"/>
      <c r="AF36" s="1824"/>
      <c r="AG36" s="1824"/>
      <c r="AH36" s="1824"/>
      <c r="AI36" s="1824"/>
      <c r="AJ36" s="1824"/>
      <c r="AK36" s="1855"/>
      <c r="AL36" s="83"/>
    </row>
    <row r="37" spans="1:56" ht="14.1" customHeight="1">
      <c r="A37" s="208"/>
      <c r="B37" s="1748"/>
      <c r="C37" s="1740"/>
      <c r="D37" s="191"/>
      <c r="E37" s="51" t="s">
        <v>1839</v>
      </c>
      <c r="F37" s="191"/>
      <c r="G37" s="1745"/>
      <c r="H37" s="1745"/>
      <c r="I37" s="1745"/>
      <c r="J37" s="1745"/>
      <c r="K37" s="1745"/>
      <c r="L37" s="1745"/>
      <c r="M37" s="1745"/>
      <c r="N37" s="1745"/>
      <c r="O37" s="1748"/>
      <c r="P37" s="1745"/>
      <c r="Q37" s="1745"/>
      <c r="R37" s="49"/>
      <c r="S37" s="1745"/>
      <c r="T37" s="1745"/>
      <c r="U37" s="1748"/>
      <c r="V37" s="1753"/>
      <c r="W37" s="1748"/>
      <c r="X37" s="1748"/>
      <c r="Y37" s="1856"/>
      <c r="Z37" s="1822"/>
      <c r="AA37" s="1822"/>
      <c r="AB37" s="1822"/>
      <c r="AC37" s="1822"/>
      <c r="AD37" s="1822"/>
      <c r="AE37" s="1822"/>
      <c r="AF37" s="1822"/>
      <c r="AG37" s="1822"/>
      <c r="AH37" s="1822"/>
      <c r="AI37" s="1822"/>
      <c r="AJ37" s="1822"/>
      <c r="AK37" s="1823"/>
      <c r="AL37" s="83"/>
    </row>
    <row r="38" spans="1:56" ht="14.1" customHeight="1">
      <c r="A38" s="208"/>
      <c r="B38" s="215"/>
      <c r="C38" s="1753"/>
      <c r="D38" s="191"/>
      <c r="E38" s="51" t="s">
        <v>651</v>
      </c>
      <c r="F38" s="191"/>
      <c r="G38" s="1745"/>
      <c r="H38" s="1745"/>
      <c r="I38" s="1745"/>
      <c r="J38" s="1745"/>
      <c r="K38" s="1745"/>
      <c r="L38" s="1745"/>
      <c r="M38" s="1745"/>
      <c r="N38" s="1745"/>
      <c r="O38" s="1748"/>
      <c r="P38" s="1753"/>
      <c r="Q38" s="1748"/>
      <c r="R38" s="1748"/>
      <c r="S38" s="1748"/>
      <c r="T38" s="1748"/>
      <c r="U38" s="1748"/>
      <c r="V38" s="1748"/>
      <c r="W38" s="1745"/>
      <c r="X38" s="49"/>
      <c r="Y38" s="1856"/>
      <c r="Z38" s="1822"/>
      <c r="AA38" s="1822"/>
      <c r="AB38" s="1822"/>
      <c r="AC38" s="1822"/>
      <c r="AD38" s="1822"/>
      <c r="AE38" s="1822"/>
      <c r="AF38" s="1822"/>
      <c r="AG38" s="1822"/>
      <c r="AH38" s="1822"/>
      <c r="AI38" s="1822"/>
      <c r="AJ38" s="1822"/>
      <c r="AK38" s="1823"/>
      <c r="AL38" s="83"/>
    </row>
    <row r="39" spans="1:56" ht="14.1" customHeight="1">
      <c r="A39" s="208"/>
      <c r="B39" s="215"/>
      <c r="C39" s="1753"/>
      <c r="D39" s="191"/>
      <c r="E39" s="51" t="s">
        <v>652</v>
      </c>
      <c r="F39" s="191"/>
      <c r="G39" s="1745"/>
      <c r="H39" s="1745"/>
      <c r="I39" s="1745"/>
      <c r="J39" s="1745"/>
      <c r="K39" s="1745"/>
      <c r="L39" s="1745"/>
      <c r="M39" s="1745"/>
      <c r="N39" s="1745"/>
      <c r="O39" s="1748"/>
      <c r="P39" s="1753"/>
      <c r="Q39" s="1748"/>
      <c r="R39" s="1748"/>
      <c r="S39" s="1748"/>
      <c r="T39" s="1748"/>
      <c r="U39" s="1748"/>
      <c r="V39" s="1748"/>
      <c r="W39" s="1745"/>
      <c r="X39" s="49"/>
      <c r="Y39" s="1856"/>
      <c r="Z39" s="1822"/>
      <c r="AA39" s="1822"/>
      <c r="AB39" s="1822"/>
      <c r="AC39" s="1822"/>
      <c r="AD39" s="1822"/>
      <c r="AE39" s="1822"/>
      <c r="AF39" s="1822"/>
      <c r="AG39" s="1822"/>
      <c r="AH39" s="1822"/>
      <c r="AI39" s="1822"/>
      <c r="AJ39" s="1822"/>
      <c r="AK39" s="1823"/>
      <c r="AL39" s="83"/>
    </row>
    <row r="40" spans="1:56" ht="14.1" customHeight="1">
      <c r="A40" s="208"/>
      <c r="B40" s="1740"/>
      <c r="C40" s="1740"/>
      <c r="D40" s="1740"/>
      <c r="E40" s="380"/>
      <c r="F40" s="4722"/>
      <c r="G40" s="4722"/>
      <c r="H40" s="4722"/>
      <c r="I40" s="4722"/>
      <c r="J40" s="4722"/>
      <c r="K40" s="4722"/>
      <c r="L40" s="4722"/>
      <c r="M40" s="4722"/>
      <c r="N40" s="4722"/>
      <c r="O40" s="4722"/>
      <c r="P40" s="4722"/>
      <c r="Q40" s="4722"/>
      <c r="R40" s="4722"/>
      <c r="S40" s="4722"/>
      <c r="T40" s="4722"/>
      <c r="U40" s="4722"/>
      <c r="V40" s="4722"/>
      <c r="W40" s="4722"/>
      <c r="X40" s="1748"/>
      <c r="Y40" s="1857"/>
      <c r="Z40" s="1858"/>
      <c r="AA40" s="1858"/>
      <c r="AB40" s="1858"/>
      <c r="AC40" s="1858"/>
      <c r="AD40" s="1858"/>
      <c r="AE40" s="1858"/>
      <c r="AF40" s="1858"/>
      <c r="AG40" s="1822"/>
      <c r="AH40" s="1822"/>
      <c r="AI40" s="1822"/>
      <c r="AJ40" s="1822"/>
      <c r="AK40" s="1823"/>
      <c r="AL40" s="83"/>
      <c r="AM40" s="182"/>
      <c r="AN40" s="182"/>
      <c r="AO40" s="1292"/>
      <c r="AP40" s="1292"/>
      <c r="AQ40" s="1292"/>
      <c r="AR40" s="1292"/>
      <c r="AS40" s="1292"/>
      <c r="AT40" s="1417"/>
      <c r="AU40" s="37"/>
      <c r="AV40" s="1417"/>
      <c r="AW40" s="1417"/>
      <c r="AX40" s="1417"/>
      <c r="AY40" s="1417"/>
      <c r="AZ40" s="1417"/>
      <c r="BA40" s="1417"/>
      <c r="BB40" s="1417"/>
      <c r="BC40" s="1417"/>
      <c r="BD40" s="1417"/>
    </row>
    <row r="41" spans="1:56" ht="14.1" customHeight="1">
      <c r="A41" s="208"/>
      <c r="B41" s="1740"/>
      <c r="C41" s="1753"/>
      <c r="D41" s="1753"/>
      <c r="E41" s="1753"/>
      <c r="F41" s="4722"/>
      <c r="G41" s="4722"/>
      <c r="H41" s="4722"/>
      <c r="I41" s="4722"/>
      <c r="J41" s="4722"/>
      <c r="K41" s="4722"/>
      <c r="L41" s="4722"/>
      <c r="M41" s="4722"/>
      <c r="N41" s="4722"/>
      <c r="O41" s="4722"/>
      <c r="P41" s="4722"/>
      <c r="Q41" s="4722"/>
      <c r="R41" s="4722"/>
      <c r="S41" s="4722"/>
      <c r="T41" s="4722"/>
      <c r="U41" s="4722"/>
      <c r="V41" s="4722"/>
      <c r="W41" s="4722"/>
      <c r="X41" s="1748"/>
      <c r="Y41" s="1857"/>
      <c r="Z41" s="1858"/>
      <c r="AA41" s="1858"/>
      <c r="AB41" s="1858"/>
      <c r="AC41" s="1858"/>
      <c r="AD41" s="1858"/>
      <c r="AE41" s="1858"/>
      <c r="AF41" s="1858"/>
      <c r="AG41" s="1822"/>
      <c r="AH41" s="1822"/>
      <c r="AI41" s="1822"/>
      <c r="AJ41" s="1822"/>
      <c r="AK41" s="1823"/>
      <c r="AL41" s="83"/>
      <c r="AM41" s="182"/>
      <c r="AN41" s="182"/>
      <c r="AO41" s="1292"/>
      <c r="AP41" s="1292"/>
      <c r="AQ41" s="1292"/>
      <c r="AR41" s="1292"/>
      <c r="AS41" s="1292"/>
      <c r="AT41" s="1417"/>
      <c r="AU41" s="37"/>
      <c r="AV41" s="1417"/>
      <c r="AW41" s="1417"/>
      <c r="AX41" s="1417"/>
      <c r="AY41" s="1417"/>
      <c r="AZ41" s="1417"/>
      <c r="BA41" s="1417"/>
      <c r="BB41" s="1417"/>
      <c r="BC41" s="1417"/>
      <c r="BD41" s="1417"/>
    </row>
    <row r="42" spans="1:56" ht="14.1" customHeight="1">
      <c r="A42" s="208"/>
      <c r="B42" s="1740"/>
      <c r="C42" s="1753"/>
      <c r="D42" s="1753"/>
      <c r="E42" s="1753"/>
      <c r="F42" s="1753"/>
      <c r="G42" s="1753"/>
      <c r="H42" s="1753"/>
      <c r="I42" s="1760"/>
      <c r="J42" s="1760"/>
      <c r="K42" s="1760"/>
      <c r="L42" s="1760"/>
      <c r="M42" s="1760"/>
      <c r="N42" s="1760"/>
      <c r="O42" s="1760"/>
      <c r="P42" s="1760"/>
      <c r="Q42" s="1760"/>
      <c r="R42" s="1760"/>
      <c r="S42" s="1760"/>
      <c r="T42" s="1760"/>
      <c r="U42" s="1760"/>
      <c r="V42" s="1760"/>
      <c r="W42" s="1760"/>
      <c r="X42" s="1748"/>
      <c r="Y42" s="1857"/>
      <c r="Z42" s="1858"/>
      <c r="AA42" s="1858"/>
      <c r="AB42" s="1858"/>
      <c r="AC42" s="1858"/>
      <c r="AD42" s="1858"/>
      <c r="AE42" s="1858"/>
      <c r="AF42" s="1858"/>
      <c r="AG42" s="1822"/>
      <c r="AH42" s="1822"/>
      <c r="AI42" s="1822"/>
      <c r="AJ42" s="1822"/>
      <c r="AK42" s="1823"/>
      <c r="AL42" s="83"/>
      <c r="AM42" s="182"/>
      <c r="AN42" s="182"/>
      <c r="AO42" s="1292"/>
      <c r="AP42" s="1292"/>
      <c r="AQ42" s="1292"/>
      <c r="AR42" s="1292"/>
      <c r="AS42" s="1292"/>
      <c r="AT42" s="1417"/>
      <c r="AU42" s="37"/>
      <c r="AV42" s="1417"/>
      <c r="AW42" s="1417"/>
      <c r="AX42" s="1417"/>
      <c r="AY42" s="1417"/>
      <c r="AZ42" s="1417"/>
      <c r="BA42" s="1417"/>
      <c r="BB42" s="1417"/>
      <c r="BC42" s="1417"/>
      <c r="BD42" s="1417"/>
    </row>
    <row r="43" spans="1:56" ht="14.1" customHeight="1">
      <c r="A43" s="208"/>
      <c r="B43" s="1748"/>
      <c r="C43" s="1753" t="s">
        <v>161</v>
      </c>
      <c r="D43" s="1740"/>
      <c r="E43" s="1748"/>
      <c r="F43" s="1748"/>
      <c r="G43" s="1748"/>
      <c r="H43" s="1748"/>
      <c r="I43" s="1748"/>
      <c r="J43" s="1748"/>
      <c r="K43" s="1748"/>
      <c r="L43" s="1748"/>
      <c r="M43" s="1748"/>
      <c r="N43" s="1748"/>
      <c r="O43" s="1748"/>
      <c r="P43" s="1748"/>
      <c r="Q43" s="1748"/>
      <c r="R43" s="1748"/>
      <c r="S43" s="6220"/>
      <c r="T43" s="6220"/>
      <c r="U43" s="5"/>
      <c r="V43" s="6220"/>
      <c r="W43" s="6220"/>
      <c r="X43" s="1748"/>
      <c r="Y43" s="1859"/>
      <c r="Z43" s="1822"/>
      <c r="AA43" s="1822"/>
      <c r="AB43" s="1822"/>
      <c r="AC43" s="1822"/>
      <c r="AD43" s="1822"/>
      <c r="AE43" s="1822"/>
      <c r="AF43" s="1822"/>
      <c r="AG43" s="1822"/>
      <c r="AH43" s="1822"/>
      <c r="AI43" s="1822"/>
      <c r="AJ43" s="1822"/>
      <c r="AK43" s="1823"/>
      <c r="AL43" s="83"/>
      <c r="AM43" s="1292"/>
      <c r="AN43" s="1292"/>
      <c r="AO43" s="1292"/>
      <c r="AP43" s="1292"/>
      <c r="AQ43" s="1292"/>
      <c r="AR43" s="1292"/>
      <c r="AS43" s="1417"/>
      <c r="AT43" s="1417"/>
      <c r="AU43" s="1417"/>
      <c r="AV43" s="1417"/>
      <c r="AW43" s="1417"/>
      <c r="AX43" s="1417"/>
      <c r="AY43" s="1417"/>
      <c r="AZ43" s="1417"/>
      <c r="BA43" s="1417"/>
      <c r="BB43" s="1417"/>
      <c r="BC43" s="1417"/>
      <c r="BD43" s="1417"/>
    </row>
    <row r="44" spans="1:56" ht="14.1" customHeight="1">
      <c r="A44" s="208"/>
      <c r="B44" s="1740"/>
      <c r="C44" s="3122" t="s">
        <v>67</v>
      </c>
      <c r="D44" s="3123"/>
      <c r="E44" s="3123"/>
      <c r="F44" s="3123"/>
      <c r="G44" s="3123"/>
      <c r="H44" s="3124"/>
      <c r="I44" s="3122" t="s">
        <v>162</v>
      </c>
      <c r="J44" s="3123"/>
      <c r="K44" s="3123"/>
      <c r="L44" s="3123"/>
      <c r="M44" s="3123"/>
      <c r="N44" s="3123"/>
      <c r="O44" s="3123"/>
      <c r="P44" s="3123"/>
      <c r="Q44" s="3123"/>
      <c r="R44" s="3124"/>
      <c r="S44" s="3122" t="s">
        <v>163</v>
      </c>
      <c r="T44" s="3123"/>
      <c r="U44" s="3123"/>
      <c r="V44" s="3123"/>
      <c r="W44" s="3123"/>
      <c r="X44" s="3123"/>
      <c r="Y44" s="3123"/>
      <c r="Z44" s="3123"/>
      <c r="AA44" s="3123"/>
      <c r="AB44" s="3123"/>
      <c r="AC44" s="3123"/>
      <c r="AD44" s="3124"/>
      <c r="AE44" s="3122" t="s">
        <v>164</v>
      </c>
      <c r="AF44" s="3123"/>
      <c r="AG44" s="3123"/>
      <c r="AH44" s="3123"/>
      <c r="AI44" s="3123"/>
      <c r="AJ44" s="3124"/>
      <c r="AK44" s="1860"/>
      <c r="AL44" s="83"/>
    </row>
    <row r="45" spans="1:56" ht="14.1" customHeight="1">
      <c r="A45" s="208"/>
      <c r="B45" s="1748"/>
      <c r="C45" s="2781"/>
      <c r="D45" s="2787"/>
      <c r="E45" s="2787"/>
      <c r="F45" s="2787"/>
      <c r="G45" s="2787"/>
      <c r="H45" s="2788"/>
      <c r="I45" s="2915"/>
      <c r="J45" s="2916"/>
      <c r="K45" s="2916"/>
      <c r="L45" s="2916"/>
      <c r="M45" s="2916"/>
      <c r="N45" s="2916"/>
      <c r="O45" s="2916"/>
      <c r="P45" s="2916"/>
      <c r="Q45" s="2916"/>
      <c r="R45" s="2917"/>
      <c r="S45" s="6222"/>
      <c r="T45" s="6223"/>
      <c r="U45" s="1861"/>
      <c r="V45" s="1861" t="s">
        <v>154</v>
      </c>
      <c r="W45" s="1861"/>
      <c r="X45" s="1731" t="s">
        <v>130</v>
      </c>
      <c r="Y45" s="6224"/>
      <c r="Z45" s="6224"/>
      <c r="AA45" s="1861" t="s">
        <v>55</v>
      </c>
      <c r="AB45" s="1861" t="s">
        <v>608</v>
      </c>
      <c r="AC45" s="1862"/>
      <c r="AD45" s="1863"/>
      <c r="AE45" s="2781" t="s">
        <v>165</v>
      </c>
      <c r="AF45" s="2787"/>
      <c r="AG45" s="6225"/>
      <c r="AH45" s="6225"/>
      <c r="AI45" s="6225"/>
      <c r="AJ45" s="1863" t="s">
        <v>166</v>
      </c>
      <c r="AK45" s="1864"/>
      <c r="AL45" s="83"/>
    </row>
    <row r="46" spans="1:56" ht="14.1" customHeight="1">
      <c r="A46" s="208"/>
      <c r="B46" s="1748"/>
      <c r="C46" s="2789"/>
      <c r="D46" s="2790"/>
      <c r="E46" s="2790"/>
      <c r="F46" s="2790"/>
      <c r="G46" s="2790"/>
      <c r="H46" s="2791"/>
      <c r="I46" s="2918"/>
      <c r="J46" s="2919"/>
      <c r="K46" s="2919"/>
      <c r="L46" s="2919"/>
      <c r="M46" s="2919"/>
      <c r="N46" s="2919"/>
      <c r="O46" s="2919"/>
      <c r="P46" s="2919"/>
      <c r="Q46" s="2919"/>
      <c r="R46" s="2920"/>
      <c r="S46" s="1865"/>
      <c r="T46" s="2790" t="s">
        <v>1841</v>
      </c>
      <c r="U46" s="2790"/>
      <c r="V46" s="6051"/>
      <c r="W46" s="6051"/>
      <c r="X46" s="666" t="s">
        <v>154</v>
      </c>
      <c r="Y46" s="2790"/>
      <c r="Z46" s="2790"/>
      <c r="AA46" s="183" t="s">
        <v>47</v>
      </c>
      <c r="AB46" s="1908"/>
      <c r="AC46" s="1908" t="s">
        <v>167</v>
      </c>
      <c r="AD46" s="1866"/>
      <c r="AE46" s="2789" t="s">
        <v>47</v>
      </c>
      <c r="AF46" s="2790"/>
      <c r="AG46" s="6226"/>
      <c r="AH46" s="6226"/>
      <c r="AI46" s="6226"/>
      <c r="AJ46" s="1950" t="s">
        <v>166</v>
      </c>
      <c r="AK46" s="1864"/>
      <c r="AL46" s="83"/>
    </row>
    <row r="47" spans="1:56" ht="14.1" customHeight="1">
      <c r="A47" s="208"/>
      <c r="B47" s="1753"/>
      <c r="C47" s="2781"/>
      <c r="D47" s="2787"/>
      <c r="E47" s="2787"/>
      <c r="F47" s="2787"/>
      <c r="G47" s="2787"/>
      <c r="H47" s="2788"/>
      <c r="I47" s="2915"/>
      <c r="J47" s="2916"/>
      <c r="K47" s="2916"/>
      <c r="L47" s="2916"/>
      <c r="M47" s="2916"/>
      <c r="N47" s="2916"/>
      <c r="O47" s="2916"/>
      <c r="P47" s="2916"/>
      <c r="Q47" s="2916"/>
      <c r="R47" s="2917"/>
      <c r="S47" s="6222"/>
      <c r="T47" s="6223"/>
      <c r="U47" s="1911"/>
      <c r="V47" s="1911" t="s">
        <v>154</v>
      </c>
      <c r="W47" s="1911"/>
      <c r="X47" s="1879" t="s">
        <v>130</v>
      </c>
      <c r="Y47" s="6224"/>
      <c r="Z47" s="6224"/>
      <c r="AA47" s="1911" t="s">
        <v>55</v>
      </c>
      <c r="AB47" s="1911" t="s">
        <v>608</v>
      </c>
      <c r="AC47" s="1862"/>
      <c r="AD47" s="1863"/>
      <c r="AE47" s="2781" t="s">
        <v>165</v>
      </c>
      <c r="AF47" s="2787"/>
      <c r="AG47" s="6225"/>
      <c r="AH47" s="6225"/>
      <c r="AI47" s="6225"/>
      <c r="AJ47" s="1863" t="s">
        <v>166</v>
      </c>
      <c r="AK47" s="1864"/>
      <c r="AL47" s="83"/>
    </row>
    <row r="48" spans="1:56" ht="14.1" customHeight="1">
      <c r="A48" s="367"/>
      <c r="B48" s="1753"/>
      <c r="C48" s="2789"/>
      <c r="D48" s="2790"/>
      <c r="E48" s="2790"/>
      <c r="F48" s="2790"/>
      <c r="G48" s="2790"/>
      <c r="H48" s="2791"/>
      <c r="I48" s="2918"/>
      <c r="J48" s="2919"/>
      <c r="K48" s="2919"/>
      <c r="L48" s="2919"/>
      <c r="M48" s="2919"/>
      <c r="N48" s="2919"/>
      <c r="O48" s="2919"/>
      <c r="P48" s="2919"/>
      <c r="Q48" s="2919"/>
      <c r="R48" s="2920"/>
      <c r="S48" s="1865"/>
      <c r="T48" s="2790" t="s">
        <v>1841</v>
      </c>
      <c r="U48" s="2790"/>
      <c r="V48" s="6051"/>
      <c r="W48" s="6051"/>
      <c r="X48" s="666" t="s">
        <v>154</v>
      </c>
      <c r="Y48" s="2790"/>
      <c r="Z48" s="2790"/>
      <c r="AA48" s="183" t="s">
        <v>47</v>
      </c>
      <c r="AB48" s="1908"/>
      <c r="AC48" s="1908" t="s">
        <v>167</v>
      </c>
      <c r="AD48" s="1866"/>
      <c r="AE48" s="2789" t="s">
        <v>47</v>
      </c>
      <c r="AF48" s="2790"/>
      <c r="AG48" s="6226"/>
      <c r="AH48" s="6226"/>
      <c r="AI48" s="6226"/>
      <c r="AJ48" s="1950" t="s">
        <v>166</v>
      </c>
      <c r="AK48" s="1864"/>
      <c r="AL48" s="83"/>
    </row>
    <row r="49" spans="1:38" ht="14.1" customHeight="1">
      <c r="A49" s="208"/>
      <c r="B49" s="1740"/>
      <c r="C49" s="2781"/>
      <c r="D49" s="2787"/>
      <c r="E49" s="2787"/>
      <c r="F49" s="2787"/>
      <c r="G49" s="2787"/>
      <c r="H49" s="2788"/>
      <c r="I49" s="2915"/>
      <c r="J49" s="2916"/>
      <c r="K49" s="2916"/>
      <c r="L49" s="2916"/>
      <c r="M49" s="2916"/>
      <c r="N49" s="2916"/>
      <c r="O49" s="2916"/>
      <c r="P49" s="2916"/>
      <c r="Q49" s="2916"/>
      <c r="R49" s="2917"/>
      <c r="S49" s="6222"/>
      <c r="T49" s="6223"/>
      <c r="U49" s="1911"/>
      <c r="V49" s="1911" t="s">
        <v>154</v>
      </c>
      <c r="W49" s="1911"/>
      <c r="X49" s="1881" t="s">
        <v>130</v>
      </c>
      <c r="Y49" s="6224"/>
      <c r="Z49" s="6224"/>
      <c r="AA49" s="1911" t="s">
        <v>55</v>
      </c>
      <c r="AB49" s="1911" t="s">
        <v>608</v>
      </c>
      <c r="AC49" s="1862"/>
      <c r="AD49" s="1863"/>
      <c r="AE49" s="2781" t="s">
        <v>165</v>
      </c>
      <c r="AF49" s="2787"/>
      <c r="AG49" s="6225"/>
      <c r="AH49" s="6225"/>
      <c r="AI49" s="6225"/>
      <c r="AJ49" s="1863" t="s">
        <v>166</v>
      </c>
      <c r="AK49" s="1864"/>
      <c r="AL49" s="83"/>
    </row>
    <row r="50" spans="1:38" ht="14.1" customHeight="1">
      <c r="A50" s="208"/>
      <c r="B50" s="1748"/>
      <c r="C50" s="2789"/>
      <c r="D50" s="2790"/>
      <c r="E50" s="2790"/>
      <c r="F50" s="2790"/>
      <c r="G50" s="2790"/>
      <c r="H50" s="2791"/>
      <c r="I50" s="2918"/>
      <c r="J50" s="2919"/>
      <c r="K50" s="2919"/>
      <c r="L50" s="2919"/>
      <c r="M50" s="2919"/>
      <c r="N50" s="2919"/>
      <c r="O50" s="2919"/>
      <c r="P50" s="2919"/>
      <c r="Q50" s="2919"/>
      <c r="R50" s="2920"/>
      <c r="S50" s="1865"/>
      <c r="T50" s="2790" t="s">
        <v>1841</v>
      </c>
      <c r="U50" s="2790"/>
      <c r="V50" s="6051"/>
      <c r="W50" s="6051"/>
      <c r="X50" s="666" t="s">
        <v>154</v>
      </c>
      <c r="Y50" s="2790"/>
      <c r="Z50" s="2790"/>
      <c r="AA50" s="183" t="s">
        <v>47</v>
      </c>
      <c r="AB50" s="1908"/>
      <c r="AC50" s="1908" t="s">
        <v>167</v>
      </c>
      <c r="AD50" s="1866"/>
      <c r="AE50" s="2789" t="s">
        <v>47</v>
      </c>
      <c r="AF50" s="2790"/>
      <c r="AG50" s="6226"/>
      <c r="AH50" s="6226"/>
      <c r="AI50" s="6226"/>
      <c r="AJ50" s="1951" t="s">
        <v>166</v>
      </c>
      <c r="AK50" s="1864"/>
      <c r="AL50" s="83"/>
    </row>
    <row r="51" spans="1:38">
      <c r="A51" s="212"/>
      <c r="B51" s="1740"/>
      <c r="C51" s="1740"/>
      <c r="D51" s="1740"/>
      <c r="E51" s="1740"/>
      <c r="F51" s="1740"/>
      <c r="G51" s="1740"/>
      <c r="H51" s="1740"/>
      <c r="I51" s="1740"/>
      <c r="J51" s="1740"/>
      <c r="K51" s="1740"/>
      <c r="L51" s="1740"/>
      <c r="M51" s="1740"/>
      <c r="N51" s="1740"/>
      <c r="O51" s="1740"/>
      <c r="P51" s="1740"/>
      <c r="Q51" s="1740"/>
      <c r="R51" s="1740"/>
      <c r="S51" s="1740"/>
      <c r="T51" s="1740"/>
      <c r="U51" s="1740"/>
      <c r="V51" s="1740"/>
      <c r="W51" s="1740"/>
      <c r="X51" s="1740"/>
      <c r="Y51" s="1740"/>
      <c r="Z51" s="1740"/>
      <c r="AA51" s="1740"/>
      <c r="AB51" s="1740"/>
      <c r="AC51" s="1740"/>
      <c r="AD51" s="1740"/>
      <c r="AE51" s="1740"/>
      <c r="AF51" s="1740"/>
      <c r="AG51" s="1740"/>
      <c r="AH51" s="1740"/>
      <c r="AI51" s="1740"/>
      <c r="AJ51" s="1740"/>
      <c r="AK51" s="211"/>
    </row>
    <row r="52" spans="1:38" ht="14.1" customHeight="1">
      <c r="A52" s="208"/>
      <c r="B52" s="1937"/>
      <c r="C52" s="1937" t="s">
        <v>609</v>
      </c>
      <c r="D52" s="1938"/>
      <c r="E52" s="1938"/>
      <c r="F52" s="1938"/>
      <c r="G52" s="1938"/>
      <c r="H52" s="1938"/>
      <c r="I52" s="1938"/>
      <c r="J52" s="1938"/>
      <c r="K52" s="1938"/>
      <c r="L52" s="1938"/>
      <c r="M52" s="1938"/>
      <c r="N52" s="1938"/>
      <c r="O52" s="1938"/>
      <c r="P52" s="1938"/>
      <c r="Q52" s="1938"/>
      <c r="R52" s="1938"/>
      <c r="S52" s="49"/>
      <c r="T52" s="49"/>
      <c r="U52" s="1938"/>
      <c r="V52" s="49"/>
      <c r="W52" s="49"/>
      <c r="X52" s="1937"/>
      <c r="Y52" s="213" t="s">
        <v>231</v>
      </c>
      <c r="Z52" s="4844" t="s">
        <v>2199</v>
      </c>
      <c r="AA52" s="4844"/>
      <c r="AB52" s="4844"/>
      <c r="AC52" s="4844"/>
      <c r="AD52" s="4844"/>
      <c r="AE52" s="4844"/>
      <c r="AF52" s="4844"/>
      <c r="AG52" s="4844"/>
      <c r="AH52" s="4844"/>
      <c r="AI52" s="4844"/>
      <c r="AJ52" s="4844"/>
      <c r="AK52" s="4845"/>
      <c r="AL52" s="83"/>
    </row>
    <row r="53" spans="1:38" ht="14.1" customHeight="1">
      <c r="A53" s="208"/>
      <c r="B53" s="1937"/>
      <c r="C53" s="1937"/>
      <c r="D53" s="1938"/>
      <c r="E53" s="1938"/>
      <c r="F53" s="1938"/>
      <c r="G53" s="1938"/>
      <c r="H53" s="1938"/>
      <c r="I53" s="1938"/>
      <c r="J53" s="1938"/>
      <c r="K53" s="1938"/>
      <c r="L53" s="1938"/>
      <c r="M53" s="1938"/>
      <c r="N53" s="1938"/>
      <c r="O53" s="1938"/>
      <c r="P53" s="1937"/>
      <c r="Q53" s="1940"/>
      <c r="R53" s="1940"/>
      <c r="S53" s="5"/>
      <c r="T53" s="1941"/>
      <c r="U53" s="1941"/>
      <c r="V53" s="1937"/>
      <c r="W53" s="1937"/>
      <c r="X53" s="51"/>
      <c r="Y53" s="175"/>
      <c r="Z53" s="4844"/>
      <c r="AA53" s="4844"/>
      <c r="AB53" s="4844"/>
      <c r="AC53" s="4844"/>
      <c r="AD53" s="4844"/>
      <c r="AE53" s="4844"/>
      <c r="AF53" s="4844"/>
      <c r="AG53" s="4844"/>
      <c r="AH53" s="4844"/>
      <c r="AI53" s="4844"/>
      <c r="AJ53" s="4844"/>
      <c r="AK53" s="4845"/>
      <c r="AL53" s="83"/>
    </row>
    <row r="54" spans="1:38" ht="14.1" customHeight="1">
      <c r="A54" s="208"/>
      <c r="B54" s="1937"/>
      <c r="C54" s="1937"/>
      <c r="D54" s="1938"/>
      <c r="E54" s="1938"/>
      <c r="F54" s="1938"/>
      <c r="G54" s="1938"/>
      <c r="H54" s="1938"/>
      <c r="I54" s="1938"/>
      <c r="J54" s="1938"/>
      <c r="K54" s="1938"/>
      <c r="L54" s="1938"/>
      <c r="M54" s="1938"/>
      <c r="N54" s="1938"/>
      <c r="O54" s="1938"/>
      <c r="P54" s="49"/>
      <c r="Q54" s="49"/>
      <c r="R54" s="1937"/>
      <c r="S54" s="49"/>
      <c r="T54" s="49"/>
      <c r="U54" s="49"/>
      <c r="V54" s="49"/>
      <c r="W54" s="1936"/>
      <c r="X54" s="1936"/>
      <c r="Y54" s="173"/>
      <c r="Z54" s="4844"/>
      <c r="AA54" s="4844"/>
      <c r="AB54" s="4844"/>
      <c r="AC54" s="4844"/>
      <c r="AD54" s="4844"/>
      <c r="AE54" s="4844"/>
      <c r="AF54" s="4844"/>
      <c r="AG54" s="4844"/>
      <c r="AH54" s="4844"/>
      <c r="AI54" s="4844"/>
      <c r="AJ54" s="4844"/>
      <c r="AK54" s="4845"/>
      <c r="AL54" s="83"/>
    </row>
    <row r="55" spans="1:38" ht="14.1" customHeight="1">
      <c r="A55" s="208"/>
      <c r="B55" s="1748"/>
      <c r="C55" s="1740" t="s">
        <v>168</v>
      </c>
      <c r="D55" s="1740"/>
      <c r="E55" s="1748"/>
      <c r="F55" s="1748"/>
      <c r="G55" s="1748"/>
      <c r="H55" s="1740"/>
      <c r="I55" s="1748"/>
      <c r="J55" s="1748"/>
      <c r="K55" s="1748"/>
      <c r="L55" s="1748"/>
      <c r="M55" s="1748"/>
      <c r="N55" s="1748"/>
      <c r="O55" s="1748"/>
      <c r="P55" s="191"/>
      <c r="Q55" s="1748"/>
      <c r="R55" s="1748"/>
      <c r="S55" s="1757" t="s">
        <v>765</v>
      </c>
      <c r="T55" s="2790"/>
      <c r="U55" s="2790"/>
      <c r="V55" s="1757" t="s">
        <v>766</v>
      </c>
      <c r="W55" s="1757"/>
      <c r="X55" s="507"/>
      <c r="Y55" s="173"/>
      <c r="Z55" s="4844"/>
      <c r="AA55" s="4844"/>
      <c r="AB55" s="4844"/>
      <c r="AC55" s="4844"/>
      <c r="AD55" s="4844"/>
      <c r="AE55" s="4844"/>
      <c r="AF55" s="4844"/>
      <c r="AG55" s="4844"/>
      <c r="AH55" s="4844"/>
      <c r="AI55" s="4844"/>
      <c r="AJ55" s="4844"/>
      <c r="AK55" s="4845"/>
      <c r="AL55" s="83"/>
    </row>
    <row r="56" spans="1:38" ht="14.1" customHeight="1">
      <c r="A56" s="208"/>
      <c r="B56" s="1748"/>
      <c r="C56" s="1740"/>
      <c r="D56" s="352" t="s">
        <v>767</v>
      </c>
      <c r="E56" s="1748"/>
      <c r="F56" s="1748"/>
      <c r="G56" s="1740"/>
      <c r="H56" s="1748"/>
      <c r="I56" s="49"/>
      <c r="J56" s="1748"/>
      <c r="K56" s="1753"/>
      <c r="L56" s="1753"/>
      <c r="M56" s="1753"/>
      <c r="N56" s="1753"/>
      <c r="O56" s="1753"/>
      <c r="P56" s="1753"/>
      <c r="Q56" s="1753"/>
      <c r="R56" s="1753"/>
      <c r="S56" s="1748"/>
      <c r="T56" s="49"/>
      <c r="U56" s="1748"/>
      <c r="V56" s="1755"/>
      <c r="W56" s="1755"/>
      <c r="X56" s="1748"/>
      <c r="Y56" s="173"/>
      <c r="Z56" s="50"/>
      <c r="AA56" s="1748"/>
      <c r="AB56" s="1753"/>
      <c r="AC56" s="1753"/>
      <c r="AD56" s="1753"/>
      <c r="AE56" s="1753"/>
      <c r="AF56" s="1753"/>
      <c r="AG56" s="1753"/>
      <c r="AH56" s="1753"/>
      <c r="AI56" s="1753"/>
      <c r="AJ56" s="1753"/>
      <c r="AK56" s="1867"/>
      <c r="AL56" s="83"/>
    </row>
    <row r="57" spans="1:38" ht="14.1" customHeight="1">
      <c r="A57" s="208"/>
      <c r="B57" s="1753"/>
      <c r="C57" s="1753" t="s">
        <v>1840</v>
      </c>
      <c r="D57" s="1753"/>
      <c r="E57" s="1753"/>
      <c r="F57" s="1748"/>
      <c r="G57" s="49"/>
      <c r="H57" s="1740"/>
      <c r="I57" s="49"/>
      <c r="J57" s="1748"/>
      <c r="K57" s="1748"/>
      <c r="L57" s="1748"/>
      <c r="M57" s="5"/>
      <c r="N57" s="1753"/>
      <c r="O57" s="1748"/>
      <c r="P57" s="1753"/>
      <c r="Q57" s="1748"/>
      <c r="R57" s="1753"/>
      <c r="S57" s="1753"/>
      <c r="T57" s="1753"/>
      <c r="U57" s="1740"/>
      <c r="V57" s="1753"/>
      <c r="W57" s="1753"/>
      <c r="X57" s="507"/>
      <c r="Y57" s="173"/>
      <c r="Z57" s="50"/>
      <c r="AA57" s="1753"/>
      <c r="AB57" s="1753"/>
      <c r="AC57" s="1753"/>
      <c r="AD57" s="1753"/>
      <c r="AE57" s="1753"/>
      <c r="AF57" s="1753"/>
      <c r="AG57" s="1753"/>
      <c r="AH57" s="1753"/>
      <c r="AI57" s="1753"/>
      <c r="AJ57" s="1753"/>
      <c r="AK57" s="207"/>
      <c r="AL57" s="83"/>
    </row>
    <row r="58" spans="1:38" ht="14.1" customHeight="1">
      <c r="A58" s="208"/>
      <c r="B58" s="1748"/>
      <c r="C58" s="1748"/>
      <c r="D58" s="4674" t="s">
        <v>1692</v>
      </c>
      <c r="E58" s="6020"/>
      <c r="F58" s="6020"/>
      <c r="G58" s="6020"/>
      <c r="H58" s="6020"/>
      <c r="I58" s="6020"/>
      <c r="J58" s="6020"/>
      <c r="K58" s="6020"/>
      <c r="L58" s="6020"/>
      <c r="M58" s="6020"/>
      <c r="N58" s="6020"/>
      <c r="O58" s="1868"/>
      <c r="P58" s="1868"/>
      <c r="Q58" s="1868"/>
      <c r="R58" s="1868"/>
      <c r="S58" s="1868"/>
      <c r="T58" s="1868"/>
      <c r="U58" s="1868"/>
      <c r="V58" s="1868"/>
      <c r="W58" s="1868"/>
      <c r="X58" s="318"/>
      <c r="Y58" s="173"/>
      <c r="Z58" s="1748"/>
      <c r="AA58" s="1748"/>
      <c r="AB58" s="1753"/>
      <c r="AC58" s="1748"/>
      <c r="AD58" s="1748"/>
      <c r="AE58" s="1748"/>
      <c r="AF58" s="1748"/>
      <c r="AG58" s="1748"/>
      <c r="AH58" s="1748"/>
      <c r="AI58" s="1748"/>
      <c r="AJ58" s="1748"/>
      <c r="AK58" s="207"/>
      <c r="AL58" s="83"/>
    </row>
    <row r="59" spans="1:38" ht="14.1" customHeight="1">
      <c r="A59" s="208"/>
      <c r="B59" s="1748"/>
      <c r="C59" s="1748"/>
      <c r="D59" s="1747"/>
      <c r="E59" s="1868"/>
      <c r="F59" s="1868"/>
      <c r="G59" s="1868"/>
      <c r="H59" s="1868"/>
      <c r="I59" s="1868"/>
      <c r="J59" s="1868"/>
      <c r="K59" s="1868"/>
      <c r="L59" s="1868"/>
      <c r="M59" s="1868"/>
      <c r="N59" s="1868"/>
      <c r="O59" s="1868"/>
      <c r="P59" s="1868"/>
      <c r="Q59" s="1868"/>
      <c r="R59" s="1868"/>
      <c r="S59" s="1868"/>
      <c r="T59" s="1868"/>
      <c r="U59" s="1868"/>
      <c r="V59" s="1868"/>
      <c r="W59" s="1868"/>
      <c r="X59" s="318"/>
      <c r="Y59" s="173"/>
      <c r="Z59" s="1748"/>
      <c r="AA59" s="1748"/>
      <c r="AB59" s="1753"/>
      <c r="AC59" s="1748"/>
      <c r="AD59" s="1748"/>
      <c r="AE59" s="1748"/>
      <c r="AF59" s="1748"/>
      <c r="AG59" s="1748"/>
      <c r="AH59" s="1748"/>
      <c r="AI59" s="1748"/>
      <c r="AJ59" s="1748"/>
      <c r="AK59" s="207"/>
      <c r="AL59" s="83"/>
    </row>
    <row r="60" spans="1:38" ht="14.1" customHeight="1">
      <c r="A60" s="208"/>
      <c r="B60" s="1753"/>
      <c r="C60" s="1748"/>
      <c r="D60" s="1868"/>
      <c r="E60" s="1868"/>
      <c r="F60" s="1868"/>
      <c r="G60" s="1868"/>
      <c r="H60" s="1868"/>
      <c r="I60" s="1868"/>
      <c r="J60" s="1868"/>
      <c r="K60" s="1868"/>
      <c r="L60" s="1868"/>
      <c r="M60" s="1868"/>
      <c r="N60" s="1868"/>
      <c r="O60" s="1868"/>
      <c r="P60" s="1868"/>
      <c r="Q60" s="1868"/>
      <c r="R60" s="1868"/>
      <c r="S60" s="1868"/>
      <c r="T60" s="1868"/>
      <c r="U60" s="1868"/>
      <c r="V60" s="1868"/>
      <c r="W60" s="1868"/>
      <c r="X60" s="318"/>
      <c r="Y60" s="155"/>
      <c r="Z60" s="1748"/>
      <c r="AA60" s="1748"/>
      <c r="AB60" s="1753"/>
      <c r="AC60" s="1753"/>
      <c r="AD60" s="1753"/>
      <c r="AE60" s="1753"/>
      <c r="AF60" s="1753"/>
      <c r="AG60" s="1753"/>
      <c r="AH60" s="1753"/>
      <c r="AI60" s="1753"/>
      <c r="AJ60" s="1753"/>
      <c r="AK60" s="207"/>
      <c r="AL60" s="83"/>
    </row>
    <row r="61" spans="1:38" ht="14.1" customHeight="1" thickBot="1">
      <c r="A61" s="229"/>
      <c r="B61" s="77"/>
      <c r="C61" s="77"/>
      <c r="D61" s="230"/>
      <c r="E61" s="230"/>
      <c r="F61" s="230"/>
      <c r="G61" s="1849"/>
      <c r="H61" s="1849"/>
      <c r="I61" s="1849"/>
      <c r="J61" s="1849"/>
      <c r="K61" s="1849"/>
      <c r="L61" s="1849"/>
      <c r="M61" s="1849"/>
      <c r="N61" s="1849"/>
      <c r="O61" s="1849"/>
      <c r="P61" s="1849"/>
      <c r="Q61" s="1849"/>
      <c r="R61" s="230"/>
      <c r="S61" s="1849"/>
      <c r="T61" s="1849"/>
      <c r="U61" s="1849"/>
      <c r="V61" s="1849"/>
      <c r="W61" s="1849"/>
      <c r="X61" s="230"/>
      <c r="Y61" s="1869"/>
      <c r="Z61" s="230"/>
      <c r="AA61" s="230"/>
      <c r="AB61" s="230"/>
      <c r="AC61" s="230"/>
      <c r="AD61" s="230"/>
      <c r="AE61" s="230"/>
      <c r="AF61" s="230"/>
      <c r="AG61" s="230"/>
      <c r="AH61" s="77"/>
      <c r="AI61" s="77"/>
      <c r="AJ61" s="77"/>
      <c r="AK61" s="1816"/>
      <c r="AL61" s="83"/>
    </row>
  </sheetData>
  <mergeCells count="67">
    <mergeCell ref="Z52:AK55"/>
    <mergeCell ref="S49:T49"/>
    <mergeCell ref="Y49:Z49"/>
    <mergeCell ref="AE49:AF49"/>
    <mergeCell ref="AG49:AI49"/>
    <mergeCell ref="T50:U50"/>
    <mergeCell ref="V50:W50"/>
    <mergeCell ref="Y50:Z50"/>
    <mergeCell ref="AE50:AF50"/>
    <mergeCell ref="D58:N58"/>
    <mergeCell ref="AG47:AI47"/>
    <mergeCell ref="T48:U48"/>
    <mergeCell ref="V48:W48"/>
    <mergeCell ref="Y48:Z48"/>
    <mergeCell ref="AE48:AF48"/>
    <mergeCell ref="AG48:AI48"/>
    <mergeCell ref="C47:H48"/>
    <mergeCell ref="I47:R48"/>
    <mergeCell ref="S47:T47"/>
    <mergeCell ref="Y47:Z47"/>
    <mergeCell ref="AE47:AF47"/>
    <mergeCell ref="AG50:AI50"/>
    <mergeCell ref="T55:U55"/>
    <mergeCell ref="C49:H50"/>
    <mergeCell ref="I49:R50"/>
    <mergeCell ref="C44:H44"/>
    <mergeCell ref="I44:R44"/>
    <mergeCell ref="S44:AD44"/>
    <mergeCell ref="AE44:AJ44"/>
    <mergeCell ref="C45:H46"/>
    <mergeCell ref="I45:R46"/>
    <mergeCell ref="S45:T45"/>
    <mergeCell ref="Y45:Z45"/>
    <mergeCell ref="AE45:AF45"/>
    <mergeCell ref="AG45:AI45"/>
    <mergeCell ref="T46:U46"/>
    <mergeCell ref="V46:W46"/>
    <mergeCell ref="Y46:Z46"/>
    <mergeCell ref="AE46:AF46"/>
    <mergeCell ref="AG46:AI46"/>
    <mergeCell ref="AD26:AJ26"/>
    <mergeCell ref="D31:W32"/>
    <mergeCell ref="Y32:AC32"/>
    <mergeCell ref="AD32:AJ32"/>
    <mergeCell ref="Y26:AC26"/>
    <mergeCell ref="F40:W41"/>
    <mergeCell ref="S43:T43"/>
    <mergeCell ref="V43:W43"/>
    <mergeCell ref="F23:G23"/>
    <mergeCell ref="H23:L23"/>
    <mergeCell ref="N23:O23"/>
    <mergeCell ref="P23:V23"/>
    <mergeCell ref="D25:W26"/>
    <mergeCell ref="Z17:AK20"/>
    <mergeCell ref="F21:G21"/>
    <mergeCell ref="H21:L21"/>
    <mergeCell ref="N21:O21"/>
    <mergeCell ref="P21:V21"/>
    <mergeCell ref="Z21:AK24"/>
    <mergeCell ref="AM8:BP16"/>
    <mergeCell ref="D12:W13"/>
    <mergeCell ref="A1:AK1"/>
    <mergeCell ref="A3:X3"/>
    <mergeCell ref="Y3:AK3"/>
    <mergeCell ref="Z8:AK8"/>
    <mergeCell ref="Z16:AK16"/>
    <mergeCell ref="Z9:AK11"/>
  </mergeCells>
  <phoneticPr fontId="3"/>
  <dataValidations count="1">
    <dataValidation type="list" errorStyle="information" allowBlank="1" showInputMessage="1" showErrorMessage="1" sqref="S49:T49 S47:T47 S45:T45">
      <formula1>"平成,令和"</formula1>
    </dataValidation>
  </dataValidations>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953" r:id="rId4" name="Check Box 1">
              <controlPr defaultSize="0" autoFill="0" autoLine="0" autoPict="0">
                <anchor moveWithCells="1">
                  <from>
                    <xdr:col>15</xdr:col>
                    <xdr:colOff>152400</xdr:colOff>
                    <xdr:row>34</xdr:row>
                    <xdr:rowOff>0</xdr:rowOff>
                  </from>
                  <to>
                    <xdr:col>19</xdr:col>
                    <xdr:colOff>95250</xdr:colOff>
                    <xdr:row>35</xdr:row>
                    <xdr:rowOff>0</xdr:rowOff>
                  </to>
                </anchor>
              </controlPr>
            </control>
          </mc:Choice>
        </mc:AlternateContent>
        <mc:AlternateContent xmlns:mc="http://schemas.openxmlformats.org/markup-compatibility/2006">
          <mc:Choice Requires="x14">
            <control shapeId="253954" r:id="rId5" name="Check Box 2">
              <controlPr defaultSize="0" autoFill="0" autoLine="0" autoPict="0">
                <anchor moveWithCells="1">
                  <from>
                    <xdr:col>20</xdr:col>
                    <xdr:colOff>19050</xdr:colOff>
                    <xdr:row>34</xdr:row>
                    <xdr:rowOff>0</xdr:rowOff>
                  </from>
                  <to>
                    <xdr:col>23</xdr:col>
                    <xdr:colOff>152400</xdr:colOff>
                    <xdr:row>35</xdr:row>
                    <xdr:rowOff>0</xdr:rowOff>
                  </to>
                </anchor>
              </controlPr>
            </control>
          </mc:Choice>
        </mc:AlternateContent>
        <mc:AlternateContent xmlns:mc="http://schemas.openxmlformats.org/markup-compatibility/2006">
          <mc:Choice Requires="x14">
            <control shapeId="253955" r:id="rId6" name="Check Box 3">
              <controlPr defaultSize="0" autoFill="0" autoLine="0" autoPict="0">
                <anchor moveWithCells="1">
                  <from>
                    <xdr:col>2</xdr:col>
                    <xdr:colOff>161925</xdr:colOff>
                    <xdr:row>36</xdr:row>
                    <xdr:rowOff>152400</xdr:rowOff>
                  </from>
                  <to>
                    <xdr:col>4</xdr:col>
                    <xdr:colOff>104775</xdr:colOff>
                    <xdr:row>38</xdr:row>
                    <xdr:rowOff>19050</xdr:rowOff>
                  </to>
                </anchor>
              </controlPr>
            </control>
          </mc:Choice>
        </mc:AlternateContent>
        <mc:AlternateContent xmlns:mc="http://schemas.openxmlformats.org/markup-compatibility/2006">
          <mc:Choice Requires="x14">
            <control shapeId="253956" r:id="rId7" name="Check Box 4">
              <controlPr defaultSize="0" autoFill="0" autoLine="0" autoPict="0">
                <anchor moveWithCells="1">
                  <from>
                    <xdr:col>2</xdr:col>
                    <xdr:colOff>161925</xdr:colOff>
                    <xdr:row>35</xdr:row>
                    <xdr:rowOff>152400</xdr:rowOff>
                  </from>
                  <to>
                    <xdr:col>4</xdr:col>
                    <xdr:colOff>104775</xdr:colOff>
                    <xdr:row>37</xdr:row>
                    <xdr:rowOff>19050</xdr:rowOff>
                  </to>
                </anchor>
              </controlPr>
            </control>
          </mc:Choice>
        </mc:AlternateContent>
        <mc:AlternateContent xmlns:mc="http://schemas.openxmlformats.org/markup-compatibility/2006">
          <mc:Choice Requires="x14">
            <control shapeId="253958" r:id="rId8" name="Check Box 6">
              <controlPr defaultSize="0" autoFill="0" autoLine="0" autoPict="0">
                <anchor moveWithCells="1">
                  <from>
                    <xdr:col>2</xdr:col>
                    <xdr:colOff>161925</xdr:colOff>
                    <xdr:row>37</xdr:row>
                    <xdr:rowOff>152400</xdr:rowOff>
                  </from>
                  <to>
                    <xdr:col>4</xdr:col>
                    <xdr:colOff>104775</xdr:colOff>
                    <xdr:row>39</xdr:row>
                    <xdr:rowOff>19050</xdr:rowOff>
                  </to>
                </anchor>
              </controlPr>
            </control>
          </mc:Choice>
        </mc:AlternateContent>
        <mc:AlternateContent xmlns:mc="http://schemas.openxmlformats.org/markup-compatibility/2006">
          <mc:Choice Requires="x14">
            <control shapeId="253959" r:id="rId9" name="Check Box 7">
              <controlPr defaultSize="0" autoFill="0" autoLine="0" autoPict="0">
                <anchor moveWithCells="1">
                  <from>
                    <xdr:col>15</xdr:col>
                    <xdr:colOff>152400</xdr:colOff>
                    <xdr:row>28</xdr:row>
                    <xdr:rowOff>0</xdr:rowOff>
                  </from>
                  <to>
                    <xdr:col>19</xdr:col>
                    <xdr:colOff>95250</xdr:colOff>
                    <xdr:row>29</xdr:row>
                    <xdr:rowOff>0</xdr:rowOff>
                  </to>
                </anchor>
              </controlPr>
            </control>
          </mc:Choice>
        </mc:AlternateContent>
        <mc:AlternateContent xmlns:mc="http://schemas.openxmlformats.org/markup-compatibility/2006">
          <mc:Choice Requires="x14">
            <control shapeId="253960" r:id="rId10" name="Check Box 8">
              <controlPr defaultSize="0" autoFill="0" autoLine="0" autoPict="0">
                <anchor moveWithCells="1">
                  <from>
                    <xdr:col>20</xdr:col>
                    <xdr:colOff>19050</xdr:colOff>
                    <xdr:row>28</xdr:row>
                    <xdr:rowOff>0</xdr:rowOff>
                  </from>
                  <to>
                    <xdr:col>23</xdr:col>
                    <xdr:colOff>152400</xdr:colOff>
                    <xdr:row>29</xdr:row>
                    <xdr:rowOff>0</xdr:rowOff>
                  </to>
                </anchor>
              </controlPr>
            </control>
          </mc:Choice>
        </mc:AlternateContent>
        <mc:AlternateContent xmlns:mc="http://schemas.openxmlformats.org/markup-compatibility/2006">
          <mc:Choice Requires="x14">
            <control shapeId="253961" r:id="rId11" name="Check Box 9">
              <controlPr defaultSize="0" autoFill="0" autoLine="0" autoPict="0">
                <anchor moveWithCells="1">
                  <from>
                    <xdr:col>15</xdr:col>
                    <xdr:colOff>152400</xdr:colOff>
                    <xdr:row>52</xdr:row>
                    <xdr:rowOff>0</xdr:rowOff>
                  </from>
                  <to>
                    <xdr:col>19</xdr:col>
                    <xdr:colOff>95250</xdr:colOff>
                    <xdr:row>53</xdr:row>
                    <xdr:rowOff>0</xdr:rowOff>
                  </to>
                </anchor>
              </controlPr>
            </control>
          </mc:Choice>
        </mc:AlternateContent>
        <mc:AlternateContent xmlns:mc="http://schemas.openxmlformats.org/markup-compatibility/2006">
          <mc:Choice Requires="x14">
            <control shapeId="253962" r:id="rId12" name="Check Box 10">
              <controlPr defaultSize="0" autoFill="0" autoLine="0" autoPict="0">
                <anchor moveWithCells="1">
                  <from>
                    <xdr:col>20</xdr:col>
                    <xdr:colOff>19050</xdr:colOff>
                    <xdr:row>52</xdr:row>
                    <xdr:rowOff>0</xdr:rowOff>
                  </from>
                  <to>
                    <xdr:col>23</xdr:col>
                    <xdr:colOff>152400</xdr:colOff>
                    <xdr:row>53</xdr:row>
                    <xdr:rowOff>0</xdr:rowOff>
                  </to>
                </anchor>
              </controlPr>
            </control>
          </mc:Choice>
        </mc:AlternateContent>
        <mc:AlternateContent xmlns:mc="http://schemas.openxmlformats.org/markup-compatibility/2006">
          <mc:Choice Requires="x14">
            <control shapeId="253963" r:id="rId13" name="Check Box 11">
              <controlPr defaultSize="0" autoFill="0" autoLine="0" autoPict="0">
                <anchor moveWithCells="1">
                  <from>
                    <xdr:col>15</xdr:col>
                    <xdr:colOff>152400</xdr:colOff>
                    <xdr:row>8</xdr:row>
                    <xdr:rowOff>0</xdr:rowOff>
                  </from>
                  <to>
                    <xdr:col>19</xdr:col>
                    <xdr:colOff>95250</xdr:colOff>
                    <xdr:row>9</xdr:row>
                    <xdr:rowOff>0</xdr:rowOff>
                  </to>
                </anchor>
              </controlPr>
            </control>
          </mc:Choice>
        </mc:AlternateContent>
        <mc:AlternateContent xmlns:mc="http://schemas.openxmlformats.org/markup-compatibility/2006">
          <mc:Choice Requires="x14">
            <control shapeId="253964" r:id="rId14" name="Check Box 12">
              <controlPr defaultSize="0" autoFill="0" autoLine="0" autoPict="0">
                <anchor moveWithCells="1">
                  <from>
                    <xdr:col>20</xdr:col>
                    <xdr:colOff>19050</xdr:colOff>
                    <xdr:row>8</xdr:row>
                    <xdr:rowOff>0</xdr:rowOff>
                  </from>
                  <to>
                    <xdr:col>23</xdr:col>
                    <xdr:colOff>152400</xdr:colOff>
                    <xdr:row>9</xdr:row>
                    <xdr:rowOff>0</xdr:rowOff>
                  </to>
                </anchor>
              </controlPr>
            </control>
          </mc:Choice>
        </mc:AlternateContent>
        <mc:AlternateContent xmlns:mc="http://schemas.openxmlformats.org/markup-compatibility/2006">
          <mc:Choice Requires="x14">
            <control shapeId="253965" r:id="rId15" name="Check Box 13">
              <controlPr defaultSize="0" autoFill="0" autoLine="0" autoPict="0">
                <anchor moveWithCells="1">
                  <from>
                    <xdr:col>15</xdr:col>
                    <xdr:colOff>152400</xdr:colOff>
                    <xdr:row>16</xdr:row>
                    <xdr:rowOff>0</xdr:rowOff>
                  </from>
                  <to>
                    <xdr:col>19</xdr:col>
                    <xdr:colOff>95250</xdr:colOff>
                    <xdr:row>17</xdr:row>
                    <xdr:rowOff>0</xdr:rowOff>
                  </to>
                </anchor>
              </controlPr>
            </control>
          </mc:Choice>
        </mc:AlternateContent>
        <mc:AlternateContent xmlns:mc="http://schemas.openxmlformats.org/markup-compatibility/2006">
          <mc:Choice Requires="x14">
            <control shapeId="253966" r:id="rId16" name="Check Box 14">
              <controlPr defaultSize="0" autoFill="0" autoLine="0" autoPict="0">
                <anchor moveWithCells="1">
                  <from>
                    <xdr:col>20</xdr:col>
                    <xdr:colOff>19050</xdr:colOff>
                    <xdr:row>16</xdr:row>
                    <xdr:rowOff>0</xdr:rowOff>
                  </from>
                  <to>
                    <xdr:col>23</xdr:col>
                    <xdr:colOff>152400</xdr:colOff>
                    <xdr:row>17</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fitToPage="1"/>
  </sheetPr>
  <dimension ref="A1:BN63"/>
  <sheetViews>
    <sheetView showGridLines="0" zoomScaleNormal="100" zoomScaleSheetLayoutView="100" workbookViewId="0">
      <selection activeCell="AH37" sqref="AH37"/>
    </sheetView>
  </sheetViews>
  <sheetFormatPr defaultColWidth="8" defaultRowHeight="12"/>
  <cols>
    <col min="1" max="1" width="1.625" style="18" customWidth="1"/>
    <col min="2" max="36" width="2.375" style="18" customWidth="1"/>
    <col min="37" max="37" width="3.625" style="18" customWidth="1"/>
    <col min="38" max="60" width="2.375" style="18" customWidth="1"/>
    <col min="61" max="83" width="2.5" style="18" customWidth="1"/>
    <col min="84" max="16384" width="8" style="18"/>
  </cols>
  <sheetData>
    <row r="1" spans="1:38" ht="14.1" customHeight="1">
      <c r="A1" s="3333" t="s">
        <v>1737</v>
      </c>
      <c r="B1" s="3401"/>
      <c r="C1" s="3401"/>
      <c r="D1" s="3401"/>
      <c r="E1" s="3401"/>
      <c r="F1" s="3401"/>
      <c r="G1" s="3401"/>
      <c r="H1" s="3401"/>
      <c r="I1" s="3401"/>
      <c r="J1" s="3401"/>
      <c r="K1" s="3401"/>
      <c r="L1" s="3401"/>
      <c r="M1" s="3401"/>
      <c r="N1" s="3401"/>
      <c r="O1" s="3401"/>
      <c r="P1" s="3401"/>
      <c r="Q1" s="3401"/>
      <c r="R1" s="3401"/>
      <c r="S1" s="3401"/>
      <c r="T1" s="3401"/>
      <c r="U1" s="3401"/>
      <c r="V1" s="3401"/>
      <c r="W1" s="3401"/>
      <c r="X1" s="3401"/>
      <c r="Y1" s="3401"/>
      <c r="Z1" s="3401"/>
      <c r="AA1" s="3401"/>
      <c r="AB1" s="3401"/>
      <c r="AC1" s="3401"/>
      <c r="AD1" s="3401"/>
      <c r="AE1" s="3401"/>
      <c r="AF1" s="3401"/>
      <c r="AG1" s="3401"/>
      <c r="AH1" s="3401"/>
      <c r="AI1" s="3401"/>
      <c r="AJ1" s="3401"/>
      <c r="AK1" s="3401"/>
    </row>
    <row r="2" spans="1:38" ht="5.0999999999999996" customHeight="1" thickBot="1"/>
    <row r="3" spans="1:38" ht="14.1" customHeight="1">
      <c r="A3" s="3050" t="s">
        <v>603</v>
      </c>
      <c r="B3" s="3051"/>
      <c r="C3" s="3051"/>
      <c r="D3" s="3051"/>
      <c r="E3" s="3051"/>
      <c r="F3" s="3051"/>
      <c r="G3" s="3051"/>
      <c r="H3" s="3051"/>
      <c r="I3" s="3051"/>
      <c r="J3" s="3051"/>
      <c r="K3" s="3051"/>
      <c r="L3" s="3051"/>
      <c r="M3" s="3051"/>
      <c r="N3" s="3051"/>
      <c r="O3" s="3051"/>
      <c r="P3" s="3051"/>
      <c r="Q3" s="3051"/>
      <c r="R3" s="3051"/>
      <c r="S3" s="3051"/>
      <c r="T3" s="3051"/>
      <c r="U3" s="3051"/>
      <c r="V3" s="3051"/>
      <c r="W3" s="3051"/>
      <c r="X3" s="3051"/>
      <c r="Y3" s="3051"/>
      <c r="Z3" s="4693"/>
      <c r="AA3" s="3336" t="s">
        <v>182</v>
      </c>
      <c r="AB3" s="3051"/>
      <c r="AC3" s="3051"/>
      <c r="AD3" s="3051"/>
      <c r="AE3" s="3051"/>
      <c r="AF3" s="3051"/>
      <c r="AG3" s="3051"/>
      <c r="AH3" s="3051"/>
      <c r="AI3" s="3051"/>
      <c r="AJ3" s="3051"/>
      <c r="AK3" s="3052"/>
      <c r="AL3" s="83"/>
    </row>
    <row r="4" spans="1:38" ht="14.1" customHeight="1">
      <c r="A4" s="208"/>
      <c r="B4" s="1740" t="s">
        <v>610</v>
      </c>
      <c r="C4" s="1740"/>
      <c r="D4" s="1740"/>
      <c r="E4" s="266"/>
      <c r="F4" s="266"/>
      <c r="G4" s="1748"/>
      <c r="H4" s="1748"/>
      <c r="I4" s="1748"/>
      <c r="J4" s="1748"/>
      <c r="K4" s="1748"/>
      <c r="L4" s="1748"/>
      <c r="M4" s="1748"/>
      <c r="N4" s="1748"/>
      <c r="O4" s="1748"/>
      <c r="P4" s="1748"/>
      <c r="Q4" s="1748"/>
      <c r="R4" s="1748"/>
      <c r="S4" s="6220"/>
      <c r="T4" s="6220"/>
      <c r="U4" s="5"/>
      <c r="V4" s="6220"/>
      <c r="W4" s="6220"/>
      <c r="X4" s="1748"/>
      <c r="Y4" s="183"/>
      <c r="Z4" s="1748"/>
      <c r="AA4" s="1845"/>
      <c r="AB4" s="1748"/>
      <c r="AC4" s="1748"/>
      <c r="AD4" s="1748"/>
      <c r="AE4" s="1748"/>
      <c r="AF4" s="1748"/>
      <c r="AG4" s="1748"/>
      <c r="AH4" s="1748"/>
      <c r="AI4" s="1740"/>
      <c r="AJ4" s="1748"/>
      <c r="AK4" s="207"/>
    </row>
    <row r="5" spans="1:38" ht="14.1" customHeight="1">
      <c r="A5" s="208"/>
      <c r="B5" s="1870"/>
      <c r="C5" s="218"/>
      <c r="D5" s="218"/>
      <c r="E5" s="218"/>
      <c r="F5" s="1871"/>
      <c r="G5" s="6245" t="s">
        <v>653</v>
      </c>
      <c r="H5" s="6246"/>
      <c r="I5" s="6246"/>
      <c r="J5" s="6247"/>
      <c r="K5" s="3122" t="s">
        <v>169</v>
      </c>
      <c r="L5" s="3123"/>
      <c r="M5" s="3123"/>
      <c r="N5" s="3124"/>
      <c r="O5" s="3122" t="s">
        <v>170</v>
      </c>
      <c r="P5" s="3123"/>
      <c r="Q5" s="3123"/>
      <c r="R5" s="3124"/>
      <c r="S5" s="3122" t="s">
        <v>171</v>
      </c>
      <c r="T5" s="3123"/>
      <c r="U5" s="3123"/>
      <c r="V5" s="3123"/>
      <c r="W5" s="3123"/>
      <c r="X5" s="3123"/>
      <c r="Y5" s="3124"/>
      <c r="Z5" s="3122" t="s">
        <v>203</v>
      </c>
      <c r="AA5" s="3123"/>
      <c r="AB5" s="3123"/>
      <c r="AC5" s="3123"/>
      <c r="AD5" s="3123"/>
      <c r="AE5" s="3123"/>
      <c r="AF5" s="3124"/>
      <c r="AG5" s="191"/>
      <c r="AH5" s="191"/>
      <c r="AI5" s="191"/>
      <c r="AJ5" s="191"/>
      <c r="AK5" s="207"/>
    </row>
    <row r="6" spans="1:38" ht="14.1" customHeight="1">
      <c r="A6" s="208"/>
      <c r="B6" s="3122" t="s">
        <v>172</v>
      </c>
      <c r="C6" s="3123"/>
      <c r="D6" s="3123"/>
      <c r="E6" s="3123"/>
      <c r="F6" s="3124"/>
      <c r="G6" s="6236"/>
      <c r="H6" s="3305"/>
      <c r="I6" s="3305"/>
      <c r="J6" s="6237"/>
      <c r="K6" s="6236"/>
      <c r="L6" s="3305"/>
      <c r="M6" s="3305"/>
      <c r="N6" s="6237"/>
      <c r="O6" s="6236"/>
      <c r="P6" s="3305"/>
      <c r="Q6" s="3305"/>
      <c r="R6" s="6237"/>
      <c r="S6" s="1737"/>
      <c r="T6" s="1738"/>
      <c r="U6" s="1738"/>
      <c r="V6" s="1738"/>
      <c r="W6" s="1738"/>
      <c r="X6" s="1738"/>
      <c r="Y6" s="1739"/>
      <c r="Z6" s="1737"/>
      <c r="AA6" s="1738"/>
      <c r="AB6" s="1738"/>
      <c r="AC6" s="1738"/>
      <c r="AD6" s="1738"/>
      <c r="AE6" s="1738"/>
      <c r="AF6" s="1739"/>
      <c r="AG6" s="191"/>
      <c r="AH6" s="191"/>
      <c r="AI6" s="191"/>
      <c r="AJ6" s="191"/>
      <c r="AK6" s="207"/>
    </row>
    <row r="7" spans="1:38" ht="14.1" customHeight="1">
      <c r="A7" s="208"/>
      <c r="B7" s="3122" t="s">
        <v>611</v>
      </c>
      <c r="C7" s="3123"/>
      <c r="D7" s="3123"/>
      <c r="E7" s="3123"/>
      <c r="F7" s="3124"/>
      <c r="G7" s="6236"/>
      <c r="H7" s="3305"/>
      <c r="I7" s="3305"/>
      <c r="J7" s="6237"/>
      <c r="K7" s="6236"/>
      <c r="L7" s="3305"/>
      <c r="M7" s="3305"/>
      <c r="N7" s="6237"/>
      <c r="O7" s="6236"/>
      <c r="P7" s="3305"/>
      <c r="Q7" s="3305"/>
      <c r="R7" s="6237"/>
      <c r="S7" s="1737"/>
      <c r="T7" s="1738"/>
      <c r="U7" s="1738"/>
      <c r="V7" s="1738"/>
      <c r="W7" s="1738"/>
      <c r="X7" s="1738"/>
      <c r="Y7" s="1739"/>
      <c r="Z7" s="1737"/>
      <c r="AA7" s="1738"/>
      <c r="AB7" s="1738"/>
      <c r="AC7" s="1738"/>
      <c r="AD7" s="1738"/>
      <c r="AE7" s="1738"/>
      <c r="AF7" s="1739"/>
      <c r="AG7" s="191"/>
      <c r="AH7" s="191"/>
      <c r="AI7" s="191"/>
      <c r="AJ7" s="191"/>
      <c r="AK7" s="368"/>
    </row>
    <row r="8" spans="1:38" ht="14.1" customHeight="1">
      <c r="A8" s="208"/>
      <c r="B8" s="1740" t="s">
        <v>612</v>
      </c>
      <c r="C8" s="1748"/>
      <c r="D8" s="1753"/>
      <c r="E8" s="1753"/>
      <c r="F8" s="1753"/>
      <c r="G8" s="1753"/>
      <c r="H8" s="1753"/>
      <c r="I8" s="1753"/>
      <c r="J8" s="1753"/>
      <c r="K8" s="1753"/>
      <c r="L8" s="1736"/>
      <c r="M8" s="1736"/>
      <c r="N8" s="1736"/>
      <c r="O8" s="1736"/>
      <c r="P8" s="1753"/>
      <c r="Q8" s="1753"/>
      <c r="R8" s="1753"/>
      <c r="S8" s="1753"/>
      <c r="T8" s="1753"/>
      <c r="U8" s="1753"/>
      <c r="V8" s="1753"/>
      <c r="W8" s="1753"/>
      <c r="X8" s="1862"/>
      <c r="Y8" s="1862"/>
      <c r="Z8" s="50"/>
      <c r="AA8" s="1748"/>
      <c r="AB8" s="1753"/>
      <c r="AC8" s="1753"/>
      <c r="AD8" s="1753"/>
      <c r="AE8" s="1753"/>
      <c r="AF8" s="1753"/>
      <c r="AG8" s="1753"/>
      <c r="AH8" s="1753"/>
      <c r="AI8" s="1753"/>
      <c r="AJ8" s="1753"/>
      <c r="AK8" s="207"/>
    </row>
    <row r="9" spans="1:38" ht="14.1" customHeight="1">
      <c r="A9" s="208"/>
      <c r="B9" s="1748" t="s">
        <v>623</v>
      </c>
      <c r="C9" s="1740"/>
      <c r="D9" s="1748"/>
      <c r="E9" s="1748"/>
      <c r="F9" s="1748"/>
      <c r="G9" s="1748"/>
      <c r="H9" s="1748"/>
      <c r="I9" s="1748"/>
      <c r="J9" s="1748"/>
      <c r="K9" s="1748"/>
      <c r="L9" s="1748"/>
      <c r="M9" s="1748"/>
      <c r="N9" s="1748"/>
      <c r="O9" s="1748"/>
      <c r="P9" s="1748"/>
      <c r="Q9" s="1748"/>
      <c r="R9" s="1748"/>
      <c r="S9" s="1748"/>
      <c r="T9" s="1748"/>
      <c r="U9" s="1748"/>
      <c r="V9" s="1748"/>
      <c r="W9" s="1748"/>
      <c r="X9" s="1748"/>
      <c r="Y9" s="1748"/>
      <c r="Z9" s="1748"/>
      <c r="AA9" s="1748"/>
      <c r="AB9" s="1748"/>
      <c r="AC9" s="1748"/>
      <c r="AD9" s="1748"/>
      <c r="AE9" s="1748"/>
      <c r="AF9" s="1748"/>
      <c r="AG9" s="1748"/>
      <c r="AH9" s="1748"/>
      <c r="AI9" s="1748"/>
      <c r="AJ9" s="1748"/>
      <c r="AK9" s="207"/>
    </row>
    <row r="10" spans="1:38" ht="14.1" customHeight="1">
      <c r="A10" s="208"/>
      <c r="B10" s="1748"/>
      <c r="C10" s="4674"/>
      <c r="D10" s="4674"/>
      <c r="E10" s="4674"/>
      <c r="F10" s="4674"/>
      <c r="G10" s="4674"/>
      <c r="H10" s="4674"/>
      <c r="I10" s="4674"/>
      <c r="J10" s="4674"/>
      <c r="K10" s="4674"/>
      <c r="L10" s="4674"/>
      <c r="M10" s="4674"/>
      <c r="N10" s="4674"/>
      <c r="O10" s="4674"/>
      <c r="P10" s="4674"/>
      <c r="Q10" s="4674"/>
      <c r="R10" s="4674"/>
      <c r="S10" s="4674"/>
      <c r="T10" s="4674"/>
      <c r="U10" s="4674"/>
      <c r="V10" s="4674"/>
      <c r="W10" s="4674"/>
      <c r="X10" s="4674"/>
      <c r="Y10" s="4674"/>
      <c r="Z10" s="4674"/>
      <c r="AA10" s="4674"/>
      <c r="AB10" s="4674"/>
      <c r="AC10" s="4674"/>
      <c r="AD10" s="4674"/>
      <c r="AE10" s="4674"/>
      <c r="AF10" s="4674"/>
      <c r="AG10" s="4674"/>
      <c r="AH10" s="4674"/>
      <c r="AI10" s="4674"/>
      <c r="AJ10" s="1745"/>
      <c r="AK10" s="207"/>
    </row>
    <row r="11" spans="1:38" ht="14.1" customHeight="1">
      <c r="A11" s="208"/>
      <c r="B11" s="1748"/>
      <c r="C11" s="4674"/>
      <c r="D11" s="4674"/>
      <c r="E11" s="4674"/>
      <c r="F11" s="4674"/>
      <c r="G11" s="4674"/>
      <c r="H11" s="4674"/>
      <c r="I11" s="4674"/>
      <c r="J11" s="4674"/>
      <c r="K11" s="4674"/>
      <c r="L11" s="4674"/>
      <c r="M11" s="4674"/>
      <c r="N11" s="4674"/>
      <c r="O11" s="4674"/>
      <c r="P11" s="4674"/>
      <c r="Q11" s="4674"/>
      <c r="R11" s="4674"/>
      <c r="S11" s="4674"/>
      <c r="T11" s="4674"/>
      <c r="U11" s="4674"/>
      <c r="V11" s="4674"/>
      <c r="W11" s="4674"/>
      <c r="X11" s="4674"/>
      <c r="Y11" s="4674"/>
      <c r="Z11" s="4674"/>
      <c r="AA11" s="4674"/>
      <c r="AB11" s="4674"/>
      <c r="AC11" s="4674"/>
      <c r="AD11" s="4674"/>
      <c r="AE11" s="4674"/>
      <c r="AF11" s="4674"/>
      <c r="AG11" s="4674"/>
      <c r="AH11" s="4674"/>
      <c r="AI11" s="4674"/>
      <c r="AJ11" s="1753"/>
      <c r="AK11" s="207"/>
    </row>
    <row r="12" spans="1:38" ht="14.1" customHeight="1">
      <c r="A12" s="208"/>
      <c r="B12" s="1748" t="s">
        <v>624</v>
      </c>
      <c r="C12" s="1740"/>
      <c r="D12" s="1753"/>
      <c r="E12" s="1753"/>
      <c r="F12" s="1753"/>
      <c r="G12" s="1753"/>
      <c r="H12" s="1753"/>
      <c r="I12" s="1753"/>
      <c r="J12" s="1753"/>
      <c r="K12" s="1753"/>
      <c r="L12" s="1753"/>
      <c r="M12" s="1753"/>
      <c r="N12" s="1753"/>
      <c r="O12" s="1753"/>
      <c r="P12" s="1753"/>
      <c r="Q12" s="1753"/>
      <c r="R12" s="1753"/>
      <c r="S12" s="49"/>
      <c r="T12" s="49"/>
      <c r="U12" s="5"/>
      <c r="V12" s="49"/>
      <c r="W12" s="49"/>
      <c r="X12" s="1753"/>
      <c r="Y12" s="191"/>
      <c r="Z12" s="1748"/>
      <c r="AA12" s="1872"/>
      <c r="AB12" s="1748"/>
      <c r="AC12" s="1748"/>
      <c r="AD12" s="1748"/>
      <c r="AE12" s="1748"/>
      <c r="AF12" s="1748"/>
      <c r="AG12" s="1748"/>
      <c r="AH12" s="1748"/>
      <c r="AI12" s="1748"/>
      <c r="AJ12" s="1748"/>
      <c r="AK12" s="207"/>
    </row>
    <row r="13" spans="1:38" ht="14.1" customHeight="1">
      <c r="A13" s="208"/>
      <c r="B13" s="1748"/>
      <c r="C13" s="1740"/>
      <c r="D13" s="1740"/>
      <c r="E13" s="1748"/>
      <c r="F13" s="1748"/>
      <c r="G13" s="166"/>
      <c r="H13" s="1755"/>
      <c r="I13" s="1755"/>
      <c r="J13" s="49"/>
      <c r="K13" s="54"/>
      <c r="L13" s="166"/>
      <c r="M13" s="1748"/>
      <c r="N13" s="1748"/>
      <c r="O13" s="1748"/>
      <c r="P13" s="1748"/>
      <c r="Q13" s="1755"/>
      <c r="R13" s="1755"/>
      <c r="S13" s="5"/>
      <c r="T13" s="1754"/>
      <c r="U13" s="1754"/>
      <c r="V13" s="1748"/>
      <c r="W13" s="1748"/>
      <c r="X13" s="51"/>
      <c r="Y13" s="191"/>
      <c r="Z13" s="1740"/>
      <c r="AA13" s="2492" t="s">
        <v>231</v>
      </c>
      <c r="AB13" s="2975" t="s">
        <v>2433</v>
      </c>
      <c r="AC13" s="2975"/>
      <c r="AD13" s="2975"/>
      <c r="AE13" s="2975"/>
      <c r="AF13" s="2975"/>
      <c r="AG13" s="2975"/>
      <c r="AH13" s="2975"/>
      <c r="AI13" s="2975"/>
      <c r="AJ13" s="2975"/>
      <c r="AK13" s="3121"/>
    </row>
    <row r="14" spans="1:38" ht="14.1" customHeight="1">
      <c r="A14" s="208"/>
      <c r="B14" s="1748"/>
      <c r="C14" s="1748" t="s">
        <v>654</v>
      </c>
      <c r="D14" s="1740"/>
      <c r="E14" s="1753"/>
      <c r="F14" s="1745"/>
      <c r="G14" s="1745"/>
      <c r="H14" s="1745"/>
      <c r="I14" s="1745"/>
      <c r="J14" s="1745"/>
      <c r="K14" s="1745"/>
      <c r="L14" s="1745"/>
      <c r="M14" s="1745"/>
      <c r="N14" s="1745"/>
      <c r="O14" s="1745"/>
      <c r="P14" s="49"/>
      <c r="Q14" s="49"/>
      <c r="R14" s="1748"/>
      <c r="S14" s="49"/>
      <c r="T14" s="49"/>
      <c r="U14" s="49"/>
      <c r="V14" s="49"/>
      <c r="W14" s="1745"/>
      <c r="X14" s="1745"/>
      <c r="Y14" s="191"/>
      <c r="Z14" s="1740"/>
      <c r="AA14" s="2492"/>
      <c r="AB14" s="2975"/>
      <c r="AC14" s="2975"/>
      <c r="AD14" s="2975"/>
      <c r="AE14" s="2975"/>
      <c r="AF14" s="2975"/>
      <c r="AG14" s="2975"/>
      <c r="AH14" s="2975"/>
      <c r="AI14" s="2975"/>
      <c r="AJ14" s="2975"/>
      <c r="AK14" s="3121"/>
    </row>
    <row r="15" spans="1:38" ht="14.1" customHeight="1">
      <c r="A15" s="208"/>
      <c r="B15" s="1748"/>
      <c r="C15" s="1740"/>
      <c r="D15" s="191"/>
      <c r="E15" s="51" t="s">
        <v>613</v>
      </c>
      <c r="F15" s="191"/>
      <c r="G15" s="1745"/>
      <c r="H15" s="1745"/>
      <c r="I15" s="1745"/>
      <c r="J15" s="1745"/>
      <c r="K15" s="1745"/>
      <c r="L15" s="51" t="s">
        <v>202</v>
      </c>
      <c r="M15" s="1745"/>
      <c r="N15" s="1745"/>
      <c r="O15" s="1748"/>
      <c r="P15" s="1745"/>
      <c r="Q15" s="1745"/>
      <c r="R15" s="49"/>
      <c r="S15" s="191"/>
      <c r="T15" s="51" t="s">
        <v>201</v>
      </c>
      <c r="U15" s="1748"/>
      <c r="V15" s="1753"/>
      <c r="W15" s="1748"/>
      <c r="X15" s="1748"/>
      <c r="Y15" s="191"/>
      <c r="Z15" s="191"/>
      <c r="AA15" s="2492"/>
      <c r="AB15" s="2975"/>
      <c r="AC15" s="2975"/>
      <c r="AD15" s="2975"/>
      <c r="AE15" s="2975"/>
      <c r="AF15" s="2975"/>
      <c r="AG15" s="2975"/>
      <c r="AH15" s="2975"/>
      <c r="AI15" s="2975"/>
      <c r="AJ15" s="2975"/>
      <c r="AK15" s="3121"/>
    </row>
    <row r="16" spans="1:38" ht="14.1" customHeight="1">
      <c r="A16" s="208"/>
      <c r="B16" s="1748"/>
      <c r="C16" s="1753"/>
      <c r="D16" s="191"/>
      <c r="E16" s="51" t="s">
        <v>75</v>
      </c>
      <c r="F16" s="1753"/>
      <c r="G16" s="1745"/>
      <c r="H16" s="4823"/>
      <c r="I16" s="4823"/>
      <c r="J16" s="4823"/>
      <c r="K16" s="4823"/>
      <c r="L16" s="4823"/>
      <c r="M16" s="4823"/>
      <c r="N16" s="4823"/>
      <c r="O16" s="4823"/>
      <c r="P16" s="4823"/>
      <c r="Q16" s="4823"/>
      <c r="R16" s="4823"/>
      <c r="S16" s="4823"/>
      <c r="T16" s="4823"/>
      <c r="U16" s="4823"/>
      <c r="V16" s="4823"/>
      <c r="W16" s="4823"/>
      <c r="X16" s="4823"/>
      <c r="Y16" s="4823"/>
      <c r="Z16" s="191"/>
      <c r="AA16" s="2492"/>
      <c r="AB16" s="2975"/>
      <c r="AC16" s="2975"/>
      <c r="AD16" s="2975"/>
      <c r="AE16" s="2975"/>
      <c r="AF16" s="2975"/>
      <c r="AG16" s="2975"/>
      <c r="AH16" s="2975"/>
      <c r="AI16" s="2975"/>
      <c r="AJ16" s="2975"/>
      <c r="AK16" s="3121"/>
    </row>
    <row r="17" spans="1:66" ht="14.1" customHeight="1">
      <c r="A17" s="208"/>
      <c r="B17" s="1748"/>
      <c r="C17" s="1740"/>
      <c r="D17" s="1740"/>
      <c r="E17" s="318"/>
      <c r="F17" s="381"/>
      <c r="G17" s="381"/>
      <c r="H17" s="4823"/>
      <c r="I17" s="4823"/>
      <c r="J17" s="4823"/>
      <c r="K17" s="4823"/>
      <c r="L17" s="4823"/>
      <c r="M17" s="4823"/>
      <c r="N17" s="4823"/>
      <c r="O17" s="4823"/>
      <c r="P17" s="4823"/>
      <c r="Q17" s="4823"/>
      <c r="R17" s="4823"/>
      <c r="S17" s="4823"/>
      <c r="T17" s="4823"/>
      <c r="U17" s="4823"/>
      <c r="V17" s="4823"/>
      <c r="W17" s="4823"/>
      <c r="X17" s="4823"/>
      <c r="Y17" s="4823"/>
      <c r="Z17" s="191"/>
      <c r="AA17" s="2492"/>
      <c r="AB17" s="2975"/>
      <c r="AC17" s="2975"/>
      <c r="AD17" s="2975"/>
      <c r="AE17" s="2975"/>
      <c r="AF17" s="2975"/>
      <c r="AG17" s="2975"/>
      <c r="AH17" s="2975"/>
      <c r="AI17" s="2975"/>
      <c r="AJ17" s="2975"/>
      <c r="AK17" s="3121"/>
    </row>
    <row r="18" spans="1:66" ht="14.1" customHeight="1">
      <c r="A18" s="208"/>
      <c r="B18" s="1748"/>
      <c r="C18" s="1753" t="s">
        <v>655</v>
      </c>
      <c r="D18" s="1753"/>
      <c r="E18" s="1753"/>
      <c r="F18" s="1753"/>
      <c r="G18" s="1753"/>
      <c r="H18" s="1753"/>
      <c r="I18" s="1753"/>
      <c r="J18" s="1753"/>
      <c r="K18" s="1753"/>
      <c r="L18" s="1753"/>
      <c r="M18" s="1753"/>
      <c r="N18" s="1753"/>
      <c r="O18" s="1753"/>
      <c r="P18" s="1753"/>
      <c r="Q18" s="1753"/>
      <c r="R18" s="1753"/>
      <c r="S18" s="1753"/>
      <c r="T18" s="1753"/>
      <c r="U18" s="1753"/>
      <c r="V18" s="1753"/>
      <c r="W18" s="1753"/>
      <c r="X18" s="1753"/>
      <c r="Y18" s="191"/>
      <c r="Z18" s="1873"/>
      <c r="AA18" s="2492"/>
      <c r="AB18" s="2975"/>
      <c r="AC18" s="2975"/>
      <c r="AD18" s="2975"/>
      <c r="AE18" s="2975"/>
      <c r="AF18" s="2975"/>
      <c r="AG18" s="2975"/>
      <c r="AH18" s="2975"/>
      <c r="AI18" s="2975"/>
      <c r="AJ18" s="2975"/>
      <c r="AK18" s="3121"/>
    </row>
    <row r="19" spans="1:66" ht="14.1" customHeight="1">
      <c r="A19" s="208"/>
      <c r="B19" s="1753"/>
      <c r="C19" s="1753"/>
      <c r="D19" s="4674"/>
      <c r="E19" s="4674"/>
      <c r="F19" s="4674"/>
      <c r="G19" s="4674"/>
      <c r="H19" s="4674"/>
      <c r="I19" s="4674"/>
      <c r="J19" s="4674"/>
      <c r="K19" s="4674"/>
      <c r="L19" s="4674"/>
      <c r="M19" s="4674"/>
      <c r="N19" s="4674"/>
      <c r="O19" s="4674"/>
      <c r="P19" s="4674"/>
      <c r="Q19" s="4674"/>
      <c r="R19" s="4674"/>
      <c r="S19" s="4674"/>
      <c r="T19" s="4674"/>
      <c r="U19" s="4674"/>
      <c r="V19" s="4674"/>
      <c r="W19" s="4674"/>
      <c r="X19" s="4674"/>
      <c r="Y19" s="4674"/>
      <c r="Z19" s="1873"/>
      <c r="AA19" s="2492"/>
      <c r="AB19" s="2975"/>
      <c r="AC19" s="2975"/>
      <c r="AD19" s="2975"/>
      <c r="AE19" s="2975"/>
      <c r="AF19" s="2975"/>
      <c r="AG19" s="2975"/>
      <c r="AH19" s="2975"/>
      <c r="AI19" s="2975"/>
      <c r="AJ19" s="2975"/>
      <c r="AK19" s="3121"/>
    </row>
    <row r="20" spans="1:66" ht="14.1" customHeight="1">
      <c r="A20" s="208"/>
      <c r="B20" s="1753"/>
      <c r="C20" s="1753"/>
      <c r="D20" s="4674"/>
      <c r="E20" s="4674"/>
      <c r="F20" s="4674"/>
      <c r="G20" s="4674"/>
      <c r="H20" s="4674"/>
      <c r="I20" s="4674"/>
      <c r="J20" s="4674"/>
      <c r="K20" s="4674"/>
      <c r="L20" s="4674"/>
      <c r="M20" s="4674"/>
      <c r="N20" s="4674"/>
      <c r="O20" s="4674"/>
      <c r="P20" s="4674"/>
      <c r="Q20" s="4674"/>
      <c r="R20" s="4674"/>
      <c r="S20" s="4674"/>
      <c r="T20" s="4674"/>
      <c r="U20" s="4674"/>
      <c r="V20" s="4674"/>
      <c r="W20" s="4674"/>
      <c r="X20" s="4674"/>
      <c r="Y20" s="4674"/>
      <c r="Z20" s="1753"/>
      <c r="AA20" s="2492"/>
      <c r="AB20" s="2975"/>
      <c r="AC20" s="2975"/>
      <c r="AD20" s="2975"/>
      <c r="AE20" s="2975"/>
      <c r="AF20" s="2975"/>
      <c r="AG20" s="2975"/>
      <c r="AH20" s="2975"/>
      <c r="AI20" s="2975"/>
      <c r="AJ20" s="2975"/>
      <c r="AK20" s="3121"/>
    </row>
    <row r="21" spans="1:66" ht="14.1" customHeight="1">
      <c r="A21" s="208"/>
      <c r="B21" s="1740" t="s">
        <v>2266</v>
      </c>
      <c r="C21" s="1740"/>
      <c r="D21" s="1740"/>
      <c r="E21" s="1748"/>
      <c r="F21" s="1748"/>
      <c r="G21" s="1748"/>
      <c r="H21" s="1748"/>
      <c r="I21" s="1748"/>
      <c r="J21" s="1748"/>
      <c r="K21" s="1753"/>
      <c r="L21" s="1753"/>
      <c r="M21" s="1753"/>
      <c r="N21" s="1753"/>
      <c r="O21" s="1753"/>
      <c r="P21" s="1753"/>
      <c r="Q21" s="1753"/>
      <c r="R21" s="1753"/>
      <c r="S21" s="1753"/>
      <c r="T21" s="49"/>
      <c r="U21" s="5"/>
      <c r="V21" s="49"/>
      <c r="W21" s="49"/>
      <c r="X21" s="55"/>
      <c r="Y21" s="191"/>
      <c r="Z21" s="55"/>
      <c r="AA21" s="2215"/>
      <c r="AB21" s="2216"/>
      <c r="AC21" s="2216"/>
      <c r="AD21" s="2216"/>
      <c r="AE21" s="2216"/>
      <c r="AF21" s="2216"/>
      <c r="AG21" s="2216"/>
      <c r="AH21" s="2216"/>
      <c r="AI21" s="2216"/>
      <c r="AJ21" s="2216"/>
      <c r="AK21" s="2217"/>
    </row>
    <row r="22" spans="1:66" ht="14.1" customHeight="1">
      <c r="A22" s="208"/>
      <c r="B22" s="1753"/>
      <c r="C22" s="1753" t="s">
        <v>2267</v>
      </c>
      <c r="D22" s="1748"/>
      <c r="E22" s="1753"/>
      <c r="F22" s="1753"/>
      <c r="G22" s="1753"/>
      <c r="H22" s="1753"/>
      <c r="I22" s="1753"/>
      <c r="J22" s="1753"/>
      <c r="K22" s="1753"/>
      <c r="L22" s="1740"/>
      <c r="M22" s="1753"/>
      <c r="N22" s="1753"/>
      <c r="O22" s="1753"/>
      <c r="P22" s="1753"/>
      <c r="Q22" s="1753"/>
      <c r="R22" s="1753"/>
      <c r="S22" s="1753"/>
      <c r="T22" s="1753"/>
      <c r="U22" s="1753"/>
      <c r="V22" s="1753"/>
      <c r="W22" s="1753"/>
      <c r="X22" s="1753"/>
      <c r="Y22" s="191"/>
      <c r="Z22" s="1753"/>
      <c r="AA22" s="1872"/>
      <c r="AB22" s="1745"/>
      <c r="AC22" s="1745"/>
      <c r="AD22" s="1753"/>
      <c r="AE22" s="1753"/>
      <c r="AF22" s="1748"/>
      <c r="AG22" s="1748"/>
      <c r="AH22" s="1748"/>
      <c r="AI22" s="1748"/>
      <c r="AJ22" s="1748"/>
      <c r="AK22" s="207"/>
    </row>
    <row r="23" spans="1:66" ht="14.1" customHeight="1">
      <c r="A23" s="208"/>
      <c r="B23" s="1748"/>
      <c r="C23" s="1748"/>
      <c r="D23" s="1753"/>
      <c r="E23" s="1753"/>
      <c r="F23" s="1753"/>
      <c r="G23" s="1753"/>
      <c r="H23" s="1753"/>
      <c r="I23" s="1753"/>
      <c r="J23" s="1753"/>
      <c r="K23" s="1753"/>
      <c r="L23" s="1753"/>
      <c r="M23" s="1753"/>
      <c r="N23" s="1753"/>
      <c r="O23" s="1753"/>
      <c r="P23" s="1748"/>
      <c r="Q23" s="1755"/>
      <c r="R23" s="1755"/>
      <c r="S23" s="5"/>
      <c r="T23" s="1754"/>
      <c r="U23" s="1754"/>
      <c r="V23" s="1748"/>
      <c r="W23" s="1748"/>
      <c r="X23" s="51"/>
      <c r="Y23" s="191"/>
      <c r="Z23" s="1753"/>
      <c r="AA23" s="175"/>
      <c r="AB23" s="1745"/>
      <c r="AC23" s="1745"/>
      <c r="AD23" s="1753"/>
      <c r="AE23" s="1753"/>
      <c r="AF23" s="1748"/>
      <c r="AG23" s="1748"/>
      <c r="AH23" s="1748"/>
      <c r="AI23" s="1748"/>
      <c r="AJ23" s="1748"/>
      <c r="AK23" s="207"/>
    </row>
    <row r="24" spans="1:66" ht="14.1" customHeight="1">
      <c r="A24" s="208"/>
      <c r="B24" s="1748"/>
      <c r="C24" s="1753"/>
      <c r="D24" s="1740"/>
      <c r="E24" s="1748"/>
      <c r="F24" s="1748"/>
      <c r="G24" s="1748"/>
      <c r="H24" s="1748"/>
      <c r="I24" s="1748"/>
      <c r="J24" s="1748"/>
      <c r="K24" s="1748"/>
      <c r="L24" s="1748"/>
      <c r="M24" s="1748"/>
      <c r="N24" s="1748"/>
      <c r="O24" s="1748"/>
      <c r="P24" s="1748"/>
      <c r="Q24" s="1748"/>
      <c r="R24" s="1755"/>
      <c r="S24" s="1755"/>
      <c r="T24" s="1755"/>
      <c r="U24" s="1755"/>
      <c r="V24" s="1755"/>
      <c r="W24" s="1755"/>
      <c r="X24" s="51"/>
      <c r="Y24" s="191"/>
      <c r="Z24" s="1748"/>
      <c r="AA24" s="173"/>
      <c r="AB24" s="1748"/>
      <c r="AC24" s="1748"/>
      <c r="AD24" s="1748"/>
      <c r="AE24" s="1748"/>
      <c r="AF24" s="1748"/>
      <c r="AG24" s="1748"/>
      <c r="AH24" s="1748"/>
      <c r="AI24" s="1748"/>
      <c r="AJ24" s="1748"/>
      <c r="AK24" s="207"/>
      <c r="AM24" s="193" t="s">
        <v>1194</v>
      </c>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96"/>
    </row>
    <row r="25" spans="1:66" ht="14.1" customHeight="1">
      <c r="A25" s="208"/>
      <c r="B25" s="1723" t="s">
        <v>614</v>
      </c>
      <c r="C25" s="1753"/>
      <c r="D25" s="1740"/>
      <c r="E25" s="1748"/>
      <c r="F25" s="1748"/>
      <c r="G25" s="1748"/>
      <c r="H25" s="1748"/>
      <c r="I25" s="1748"/>
      <c r="J25" s="1748"/>
      <c r="K25" s="1748"/>
      <c r="L25" s="1748"/>
      <c r="M25" s="1748"/>
      <c r="N25" s="1748"/>
      <c r="O25" s="1748"/>
      <c r="P25" s="1748"/>
      <c r="Q25" s="1748"/>
      <c r="R25" s="1755"/>
      <c r="S25" s="1755"/>
      <c r="T25" s="1755"/>
      <c r="U25" s="1755"/>
      <c r="V25" s="1755"/>
      <c r="W25" s="1755"/>
      <c r="X25" s="51"/>
      <c r="Y25" s="191"/>
      <c r="Z25" s="1748"/>
      <c r="AA25" s="173"/>
      <c r="AB25" s="1748"/>
      <c r="AC25" s="1748"/>
      <c r="AD25" s="1748"/>
      <c r="AE25" s="1748"/>
      <c r="AF25" s="1748"/>
      <c r="AG25" s="1748"/>
      <c r="AH25" s="1748"/>
      <c r="AI25" s="1748"/>
      <c r="AJ25" s="1748"/>
      <c r="AK25" s="207"/>
      <c r="AM25" s="250" t="s">
        <v>1195</v>
      </c>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137"/>
    </row>
    <row r="26" spans="1:66" ht="14.1" customHeight="1">
      <c r="A26" s="208"/>
      <c r="B26" s="1748" t="s">
        <v>2263</v>
      </c>
      <c r="C26" s="1740"/>
      <c r="D26" s="1753"/>
      <c r="E26" s="1753"/>
      <c r="F26" s="1753"/>
      <c r="G26" s="1753"/>
      <c r="H26" s="1753"/>
      <c r="I26" s="1753"/>
      <c r="J26" s="1753"/>
      <c r="K26" s="1753"/>
      <c r="L26" s="1753"/>
      <c r="M26" s="1753"/>
      <c r="N26" s="1753"/>
      <c r="O26" s="1753"/>
      <c r="P26" s="1753"/>
      <c r="Q26" s="1753"/>
      <c r="R26" s="1753"/>
      <c r="S26" s="49"/>
      <c r="T26" s="49"/>
      <c r="U26" s="5"/>
      <c r="V26" s="49"/>
      <c r="W26" s="49"/>
      <c r="X26" s="1753"/>
      <c r="Y26" s="191"/>
      <c r="Z26" s="191"/>
      <c r="AA26" s="1837"/>
      <c r="AB26" s="1733"/>
      <c r="AC26" s="1733"/>
      <c r="AD26" s="1733"/>
      <c r="AE26" s="1733"/>
      <c r="AF26" s="1733"/>
      <c r="AG26" s="1733"/>
      <c r="AH26" s="1733"/>
      <c r="AI26" s="1733"/>
      <c r="AJ26" s="1733"/>
      <c r="AK26" s="478"/>
      <c r="AM26" s="6217" t="s">
        <v>1193</v>
      </c>
      <c r="AN26" s="3405"/>
      <c r="AO26" s="3405"/>
      <c r="AP26" s="3405"/>
      <c r="AQ26" s="3405"/>
      <c r="AR26" s="3405"/>
      <c r="AS26" s="3405"/>
      <c r="AT26" s="3405"/>
      <c r="AU26" s="3405"/>
      <c r="AV26" s="3405"/>
      <c r="AW26" s="3405"/>
      <c r="AX26" s="3405"/>
      <c r="AY26" s="3405"/>
      <c r="AZ26" s="3405"/>
      <c r="BA26" s="3405"/>
      <c r="BB26" s="3405"/>
      <c r="BC26" s="3405"/>
      <c r="BD26" s="3405"/>
      <c r="BE26" s="3405"/>
      <c r="BF26" s="3405"/>
      <c r="BG26" s="3405"/>
      <c r="BH26" s="3405"/>
      <c r="BI26" s="3405"/>
      <c r="BJ26" s="3405"/>
      <c r="BK26" s="3405"/>
      <c r="BL26" s="3405"/>
      <c r="BM26" s="3405"/>
      <c r="BN26" s="6173"/>
    </row>
    <row r="27" spans="1:66" ht="14.1" customHeight="1">
      <c r="A27" s="208"/>
      <c r="B27" s="1748"/>
      <c r="C27" s="1740" t="s">
        <v>2265</v>
      </c>
      <c r="D27" s="1740"/>
      <c r="E27" s="1748"/>
      <c r="F27" s="1748"/>
      <c r="G27" s="166"/>
      <c r="H27" s="1755"/>
      <c r="I27" s="1755"/>
      <c r="J27" s="49"/>
      <c r="K27" s="54"/>
      <c r="L27" s="166"/>
      <c r="M27" s="1748"/>
      <c r="N27" s="1748"/>
      <c r="O27" s="1748"/>
      <c r="P27" s="1748"/>
      <c r="Q27" s="1748"/>
      <c r="R27" s="191"/>
      <c r="S27" s="191"/>
      <c r="T27" s="191"/>
      <c r="U27" s="191"/>
      <c r="V27" s="191"/>
      <c r="W27" s="191"/>
      <c r="X27" s="51"/>
      <c r="Y27" s="191"/>
      <c r="Z27" s="191"/>
      <c r="AA27" s="228" t="s">
        <v>1196</v>
      </c>
      <c r="AB27" s="2975" t="s">
        <v>1693</v>
      </c>
      <c r="AC27" s="2975"/>
      <c r="AD27" s="2975"/>
      <c r="AE27" s="2975"/>
      <c r="AF27" s="2975"/>
      <c r="AG27" s="2975"/>
      <c r="AH27" s="2975"/>
      <c r="AI27" s="2975"/>
      <c r="AJ27" s="2975"/>
      <c r="AK27" s="3121"/>
      <c r="AM27" s="6217"/>
      <c r="AN27" s="3405"/>
      <c r="AO27" s="3405"/>
      <c r="AP27" s="3405"/>
      <c r="AQ27" s="3405"/>
      <c r="AR27" s="3405"/>
      <c r="AS27" s="3405"/>
      <c r="AT27" s="3405"/>
      <c r="AU27" s="3405"/>
      <c r="AV27" s="3405"/>
      <c r="AW27" s="3405"/>
      <c r="AX27" s="3405"/>
      <c r="AY27" s="3405"/>
      <c r="AZ27" s="3405"/>
      <c r="BA27" s="3405"/>
      <c r="BB27" s="3405"/>
      <c r="BC27" s="3405"/>
      <c r="BD27" s="3405"/>
      <c r="BE27" s="3405"/>
      <c r="BF27" s="3405"/>
      <c r="BG27" s="3405"/>
      <c r="BH27" s="3405"/>
      <c r="BI27" s="3405"/>
      <c r="BJ27" s="3405"/>
      <c r="BK27" s="3405"/>
      <c r="BL27" s="3405"/>
      <c r="BM27" s="3405"/>
      <c r="BN27" s="6173"/>
    </row>
    <row r="28" spans="1:66" ht="14.1" customHeight="1">
      <c r="A28" s="208"/>
      <c r="B28" s="1748"/>
      <c r="C28" s="1740" t="s">
        <v>2264</v>
      </c>
      <c r="D28" s="1740"/>
      <c r="E28" s="1748"/>
      <c r="F28" s="1748"/>
      <c r="G28" s="166"/>
      <c r="H28" s="1755"/>
      <c r="I28" s="1755"/>
      <c r="J28" s="49"/>
      <c r="K28" s="54"/>
      <c r="L28" s="166"/>
      <c r="M28" s="1748"/>
      <c r="N28" s="1748"/>
      <c r="O28" s="1748"/>
      <c r="P28" s="1748"/>
      <c r="Q28" s="1755"/>
      <c r="R28" s="1755"/>
      <c r="S28" s="5"/>
      <c r="T28" s="1754"/>
      <c r="U28" s="1754"/>
      <c r="V28" s="1748"/>
      <c r="W28" s="1748"/>
      <c r="X28" s="51"/>
      <c r="Y28" s="191"/>
      <c r="Z28" s="191"/>
      <c r="AA28" s="228"/>
      <c r="AB28" s="2975"/>
      <c r="AC28" s="2975"/>
      <c r="AD28" s="2975"/>
      <c r="AE28" s="2975"/>
      <c r="AF28" s="2975"/>
      <c r="AG28" s="2975"/>
      <c r="AH28" s="2975"/>
      <c r="AI28" s="2975"/>
      <c r="AJ28" s="2975"/>
      <c r="AK28" s="3121"/>
      <c r="AM28" s="6217"/>
      <c r="AN28" s="3405"/>
      <c r="AO28" s="3405"/>
      <c r="AP28" s="3405"/>
      <c r="AQ28" s="3405"/>
      <c r="AR28" s="3405"/>
      <c r="AS28" s="3405"/>
      <c r="AT28" s="3405"/>
      <c r="AU28" s="3405"/>
      <c r="AV28" s="3405"/>
      <c r="AW28" s="3405"/>
      <c r="AX28" s="3405"/>
      <c r="AY28" s="3405"/>
      <c r="AZ28" s="3405"/>
      <c r="BA28" s="3405"/>
      <c r="BB28" s="3405"/>
      <c r="BC28" s="3405"/>
      <c r="BD28" s="3405"/>
      <c r="BE28" s="3405"/>
      <c r="BF28" s="3405"/>
      <c r="BG28" s="3405"/>
      <c r="BH28" s="3405"/>
      <c r="BI28" s="3405"/>
      <c r="BJ28" s="3405"/>
      <c r="BK28" s="3405"/>
      <c r="BL28" s="3405"/>
      <c r="BM28" s="3405"/>
      <c r="BN28" s="6173"/>
    </row>
    <row r="29" spans="1:66" ht="14.1" customHeight="1">
      <c r="A29" s="208"/>
      <c r="B29" s="1748"/>
      <c r="C29" s="1740"/>
      <c r="D29" s="1740"/>
      <c r="E29" s="1748"/>
      <c r="F29" s="1748"/>
      <c r="G29" s="166"/>
      <c r="H29" s="1755"/>
      <c r="I29" s="1755"/>
      <c r="J29" s="49"/>
      <c r="K29" s="54"/>
      <c r="L29" s="166"/>
      <c r="M29" s="1748"/>
      <c r="N29" s="1748"/>
      <c r="O29" s="1748"/>
      <c r="P29" s="1748"/>
      <c r="Q29" s="1755"/>
      <c r="R29" s="1755"/>
      <c r="S29" s="5"/>
      <c r="T29" s="1754"/>
      <c r="U29" s="1754"/>
      <c r="V29" s="1748"/>
      <c r="W29" s="1748"/>
      <c r="X29" s="51"/>
      <c r="Y29" s="191"/>
      <c r="Z29" s="191"/>
      <c r="AA29" s="228"/>
      <c r="AB29" s="2975"/>
      <c r="AC29" s="2975"/>
      <c r="AD29" s="2975"/>
      <c r="AE29" s="2975"/>
      <c r="AF29" s="2975"/>
      <c r="AG29" s="2975"/>
      <c r="AH29" s="2975"/>
      <c r="AI29" s="2975"/>
      <c r="AJ29" s="2975"/>
      <c r="AK29" s="3121"/>
      <c r="AM29" s="6217"/>
      <c r="AN29" s="3405"/>
      <c r="AO29" s="3405"/>
      <c r="AP29" s="3405"/>
      <c r="AQ29" s="3405"/>
      <c r="AR29" s="3405"/>
      <c r="AS29" s="3405"/>
      <c r="AT29" s="3405"/>
      <c r="AU29" s="3405"/>
      <c r="AV29" s="3405"/>
      <c r="AW29" s="3405"/>
      <c r="AX29" s="3405"/>
      <c r="AY29" s="3405"/>
      <c r="AZ29" s="3405"/>
      <c r="BA29" s="3405"/>
      <c r="BB29" s="3405"/>
      <c r="BC29" s="3405"/>
      <c r="BD29" s="3405"/>
      <c r="BE29" s="3405"/>
      <c r="BF29" s="3405"/>
      <c r="BG29" s="3405"/>
      <c r="BH29" s="3405"/>
      <c r="BI29" s="3405"/>
      <c r="BJ29" s="3405"/>
      <c r="BK29" s="3405"/>
      <c r="BL29" s="3405"/>
      <c r="BM29" s="3405"/>
      <c r="BN29" s="6173"/>
    </row>
    <row r="30" spans="1:66" ht="14.1" customHeight="1">
      <c r="A30" s="208"/>
      <c r="B30" s="1748" t="s">
        <v>1338</v>
      </c>
      <c r="C30" s="1740"/>
      <c r="D30" s="1753"/>
      <c r="E30" s="1753"/>
      <c r="F30" s="1753"/>
      <c r="G30" s="1753"/>
      <c r="H30" s="1753"/>
      <c r="I30" s="1753"/>
      <c r="J30" s="1753"/>
      <c r="K30" s="1753"/>
      <c r="L30" s="1753"/>
      <c r="M30" s="1753"/>
      <c r="N30" s="1753"/>
      <c r="O30" s="1753"/>
      <c r="P30" s="1753"/>
      <c r="Q30" s="1753"/>
      <c r="R30" s="1753"/>
      <c r="S30" s="49"/>
      <c r="T30" s="49"/>
      <c r="U30" s="5"/>
      <c r="V30" s="49"/>
      <c r="W30" s="49"/>
      <c r="X30" s="1753"/>
      <c r="Y30" s="191"/>
      <c r="Z30" s="191"/>
      <c r="AA30" s="228"/>
      <c r="AB30" s="4722"/>
      <c r="AC30" s="4722"/>
      <c r="AD30" s="4722"/>
      <c r="AE30" s="4722"/>
      <c r="AF30" s="4722"/>
      <c r="AG30" s="4722"/>
      <c r="AH30" s="4722"/>
      <c r="AI30" s="4722"/>
      <c r="AJ30" s="4722"/>
      <c r="AK30" s="4723"/>
      <c r="AM30" s="6217"/>
      <c r="AN30" s="3405"/>
      <c r="AO30" s="3405"/>
      <c r="AP30" s="3405"/>
      <c r="AQ30" s="3405"/>
      <c r="AR30" s="3405"/>
      <c r="AS30" s="3405"/>
      <c r="AT30" s="3405"/>
      <c r="AU30" s="3405"/>
      <c r="AV30" s="3405"/>
      <c r="AW30" s="3405"/>
      <c r="AX30" s="3405"/>
      <c r="AY30" s="3405"/>
      <c r="AZ30" s="3405"/>
      <c r="BA30" s="3405"/>
      <c r="BB30" s="3405"/>
      <c r="BC30" s="3405"/>
      <c r="BD30" s="3405"/>
      <c r="BE30" s="3405"/>
      <c r="BF30" s="3405"/>
      <c r="BG30" s="3405"/>
      <c r="BH30" s="3405"/>
      <c r="BI30" s="3405"/>
      <c r="BJ30" s="3405"/>
      <c r="BK30" s="3405"/>
      <c r="BL30" s="3405"/>
      <c r="BM30" s="3405"/>
      <c r="BN30" s="6173"/>
    </row>
    <row r="31" spans="1:66" ht="14.1" customHeight="1">
      <c r="A31" s="208"/>
      <c r="B31" s="1748"/>
      <c r="C31" s="1740"/>
      <c r="D31" s="1740"/>
      <c r="E31" s="1748"/>
      <c r="F31" s="1748"/>
      <c r="G31" s="166"/>
      <c r="H31" s="1755"/>
      <c r="I31" s="1755"/>
      <c r="J31" s="49"/>
      <c r="K31" s="54"/>
      <c r="L31" s="166"/>
      <c r="M31" s="1748"/>
      <c r="N31" s="1748"/>
      <c r="O31" s="1748"/>
      <c r="P31" s="1748"/>
      <c r="Q31" s="1755"/>
      <c r="R31" s="1755"/>
      <c r="S31" s="5"/>
      <c r="T31" s="1754"/>
      <c r="U31" s="1754"/>
      <c r="V31" s="1748"/>
      <c r="W31" s="1748"/>
      <c r="X31" s="51"/>
      <c r="Y31" s="191"/>
      <c r="Z31" s="191"/>
      <c r="AA31" s="4837" t="s">
        <v>1984</v>
      </c>
      <c r="AB31" s="4691"/>
      <c r="AC31" s="4691"/>
      <c r="AD31" s="4691"/>
      <c r="AE31" s="4691"/>
      <c r="AF31" s="4691"/>
      <c r="AG31" s="4691"/>
      <c r="AH31" s="4691"/>
      <c r="AI31" s="4691"/>
      <c r="AJ31" s="4691"/>
      <c r="AK31" s="1900"/>
      <c r="AM31" s="6218"/>
      <c r="AN31" s="4994"/>
      <c r="AO31" s="4994"/>
      <c r="AP31" s="4994"/>
      <c r="AQ31" s="4994"/>
      <c r="AR31" s="4994"/>
      <c r="AS31" s="4994"/>
      <c r="AT31" s="4994"/>
      <c r="AU31" s="4994"/>
      <c r="AV31" s="4994"/>
      <c r="AW31" s="4994"/>
      <c r="AX31" s="4994"/>
      <c r="AY31" s="4994"/>
      <c r="AZ31" s="4994"/>
      <c r="BA31" s="4994"/>
      <c r="BB31" s="4994"/>
      <c r="BC31" s="4994"/>
      <c r="BD31" s="4994"/>
      <c r="BE31" s="4994"/>
      <c r="BF31" s="4994"/>
      <c r="BG31" s="4994"/>
      <c r="BH31" s="4994"/>
      <c r="BI31" s="4994"/>
      <c r="BJ31" s="4994"/>
      <c r="BK31" s="4994"/>
      <c r="BL31" s="4994"/>
      <c r="BM31" s="4994"/>
      <c r="BN31" s="6219"/>
    </row>
    <row r="32" spans="1:66" ht="14.1" customHeight="1">
      <c r="A32" s="208"/>
      <c r="B32" s="1740" t="s">
        <v>954</v>
      </c>
      <c r="C32" s="191"/>
      <c r="D32" s="1740"/>
      <c r="E32" s="1748"/>
      <c r="F32" s="1748"/>
      <c r="G32" s="1748"/>
      <c r="H32" s="1736"/>
      <c r="I32" s="1736"/>
      <c r="J32" s="1753"/>
      <c r="K32" s="507"/>
      <c r="L32" s="1748"/>
      <c r="M32" s="1748"/>
      <c r="N32" s="1748"/>
      <c r="O32" s="1748"/>
      <c r="P32" s="1748"/>
      <c r="Q32" s="1748"/>
      <c r="R32" s="1753"/>
      <c r="S32" s="49"/>
      <c r="T32" s="49"/>
      <c r="U32" s="5"/>
      <c r="V32" s="49"/>
      <c r="W32" s="49"/>
      <c r="X32" s="1753"/>
      <c r="Y32" s="191"/>
      <c r="Z32" s="191"/>
      <c r="AA32" s="228" t="s">
        <v>1896</v>
      </c>
      <c r="AB32" s="1882" t="s">
        <v>1897</v>
      </c>
      <c r="AC32" s="1882"/>
      <c r="AD32" s="1882"/>
      <c r="AE32" s="1882"/>
      <c r="AF32" s="1882"/>
      <c r="AG32" s="1882"/>
      <c r="AH32" s="1882"/>
      <c r="AI32" s="298"/>
      <c r="AJ32" s="298"/>
      <c r="AK32" s="1907"/>
      <c r="AO32" s="421"/>
    </row>
    <row r="33" spans="1:65" ht="14.1" customHeight="1">
      <c r="A33" s="208"/>
      <c r="B33" s="1748"/>
      <c r="C33" s="1740"/>
      <c r="D33" s="1740"/>
      <c r="E33" s="1748"/>
      <c r="F33" s="1748"/>
      <c r="G33" s="166"/>
      <c r="H33" s="1755"/>
      <c r="I33" s="1755"/>
      <c r="J33" s="49"/>
      <c r="K33" s="54"/>
      <c r="L33" s="166"/>
      <c r="M33" s="1748"/>
      <c r="N33" s="1748"/>
      <c r="O33" s="1748"/>
      <c r="P33" s="1748"/>
      <c r="Q33" s="1755"/>
      <c r="R33" s="1755"/>
      <c r="S33" s="5"/>
      <c r="T33" s="1754"/>
      <c r="U33" s="1754"/>
      <c r="V33" s="1748"/>
      <c r="W33" s="1748"/>
      <c r="X33" s="51"/>
      <c r="Y33" s="191"/>
      <c r="Z33" s="191"/>
      <c r="AA33" s="228" t="s">
        <v>193</v>
      </c>
      <c r="AB33" s="2462" t="s">
        <v>2073</v>
      </c>
      <c r="AC33" s="2462"/>
      <c r="AD33" s="2462"/>
      <c r="AE33" s="2462"/>
      <c r="AF33" s="2462"/>
      <c r="AG33" s="2462"/>
      <c r="AH33" s="2462"/>
      <c r="AI33" s="2462"/>
      <c r="AJ33" s="2462"/>
      <c r="AK33" s="2470"/>
      <c r="AM33" s="6234" t="s">
        <v>1983</v>
      </c>
      <c r="AN33" s="4373"/>
      <c r="AO33" s="4373"/>
      <c r="AP33" s="4373"/>
      <c r="AQ33" s="4373"/>
      <c r="AR33" s="4373"/>
      <c r="AS33" s="4373"/>
      <c r="AT33" s="4373"/>
      <c r="AU33" s="4373"/>
      <c r="AV33" s="4373"/>
      <c r="AW33" s="4373"/>
      <c r="AX33" s="4373"/>
      <c r="AY33" s="4373"/>
      <c r="AZ33" s="4373"/>
      <c r="BA33" s="4373"/>
      <c r="BB33" s="4373"/>
      <c r="BC33" s="4373"/>
      <c r="BD33" s="4373"/>
      <c r="BE33" s="4373"/>
      <c r="BF33" s="4373"/>
      <c r="BG33" s="4373"/>
      <c r="BH33" s="4373"/>
      <c r="BI33" s="4373"/>
      <c r="BJ33" s="4373"/>
      <c r="BK33" s="4373"/>
      <c r="BL33" s="4373"/>
      <c r="BM33" s="6235"/>
    </row>
    <row r="34" spans="1:65" ht="14.1" customHeight="1">
      <c r="A34" s="208"/>
      <c r="B34" s="191"/>
      <c r="C34" s="1748" t="s">
        <v>656</v>
      </c>
      <c r="D34" s="1740"/>
      <c r="E34" s="1753"/>
      <c r="F34" s="1745"/>
      <c r="G34" s="1745"/>
      <c r="H34" s="1745"/>
      <c r="I34" s="1745"/>
      <c r="J34" s="1745"/>
      <c r="K34" s="1745"/>
      <c r="L34" s="1745"/>
      <c r="M34" s="1745"/>
      <c r="N34" s="1745"/>
      <c r="O34" s="1745"/>
      <c r="P34" s="49"/>
      <c r="Q34" s="49"/>
      <c r="R34" s="1748"/>
      <c r="S34" s="49"/>
      <c r="T34" s="49"/>
      <c r="U34" s="49"/>
      <c r="V34" s="49"/>
      <c r="W34" s="1745"/>
      <c r="X34" s="1745"/>
      <c r="Y34" s="191"/>
      <c r="Z34" s="191"/>
      <c r="AA34" s="228"/>
      <c r="AB34" s="2975"/>
      <c r="AC34" s="2975"/>
      <c r="AD34" s="2975"/>
      <c r="AE34" s="2975"/>
      <c r="AF34" s="2975"/>
      <c r="AG34" s="2975"/>
      <c r="AH34" s="2975"/>
      <c r="AI34" s="2975"/>
      <c r="AJ34" s="2975"/>
      <c r="AK34" s="3121"/>
      <c r="AM34" s="6217"/>
      <c r="AN34" s="3405"/>
      <c r="AO34" s="3405"/>
      <c r="AP34" s="3405"/>
      <c r="AQ34" s="3405"/>
      <c r="AR34" s="3405"/>
      <c r="AS34" s="3405"/>
      <c r="AT34" s="3405"/>
      <c r="AU34" s="3405"/>
      <c r="AV34" s="3405"/>
      <c r="AW34" s="3405"/>
      <c r="AX34" s="3405"/>
      <c r="AY34" s="3405"/>
      <c r="AZ34" s="3405"/>
      <c r="BA34" s="3405"/>
      <c r="BB34" s="3405"/>
      <c r="BC34" s="3405"/>
      <c r="BD34" s="3405"/>
      <c r="BE34" s="3405"/>
      <c r="BF34" s="3405"/>
      <c r="BG34" s="3405"/>
      <c r="BH34" s="3405"/>
      <c r="BI34" s="3405"/>
      <c r="BJ34" s="3405"/>
      <c r="BK34" s="3405"/>
      <c r="BL34" s="3405"/>
      <c r="BM34" s="6173"/>
    </row>
    <row r="35" spans="1:65" ht="14.1" customHeight="1">
      <c r="A35" s="208"/>
      <c r="B35" s="1748"/>
      <c r="C35" s="1740"/>
      <c r="D35" s="191"/>
      <c r="E35" s="51" t="s">
        <v>613</v>
      </c>
      <c r="F35" s="191"/>
      <c r="G35" s="1745"/>
      <c r="H35" s="1745"/>
      <c r="I35" s="1745"/>
      <c r="J35" s="1745"/>
      <c r="K35" s="1745"/>
      <c r="L35" s="51" t="s">
        <v>202</v>
      </c>
      <c r="M35" s="1745"/>
      <c r="N35" s="1745"/>
      <c r="O35" s="1748"/>
      <c r="P35" s="1745"/>
      <c r="Q35" s="1745"/>
      <c r="R35" s="49"/>
      <c r="S35" s="191"/>
      <c r="T35" s="51" t="s">
        <v>201</v>
      </c>
      <c r="U35" s="1748"/>
      <c r="V35" s="1753"/>
      <c r="W35" s="1748"/>
      <c r="X35" s="1748"/>
      <c r="Y35" s="191"/>
      <c r="Z35" s="191"/>
      <c r="AA35" s="216"/>
      <c r="AB35" s="2975"/>
      <c r="AC35" s="2975"/>
      <c r="AD35" s="2975"/>
      <c r="AE35" s="2975"/>
      <c r="AF35" s="2975"/>
      <c r="AG35" s="2975"/>
      <c r="AH35" s="2975"/>
      <c r="AI35" s="2975"/>
      <c r="AJ35" s="2975"/>
      <c r="AK35" s="3121"/>
      <c r="AM35" s="6217"/>
      <c r="AN35" s="3405"/>
      <c r="AO35" s="3405"/>
      <c r="AP35" s="3405"/>
      <c r="AQ35" s="3405"/>
      <c r="AR35" s="3405"/>
      <c r="AS35" s="3405"/>
      <c r="AT35" s="3405"/>
      <c r="AU35" s="3405"/>
      <c r="AV35" s="3405"/>
      <c r="AW35" s="3405"/>
      <c r="AX35" s="3405"/>
      <c r="AY35" s="3405"/>
      <c r="AZ35" s="3405"/>
      <c r="BA35" s="3405"/>
      <c r="BB35" s="3405"/>
      <c r="BC35" s="3405"/>
      <c r="BD35" s="3405"/>
      <c r="BE35" s="3405"/>
      <c r="BF35" s="3405"/>
      <c r="BG35" s="3405"/>
      <c r="BH35" s="3405"/>
      <c r="BI35" s="3405"/>
      <c r="BJ35" s="3405"/>
      <c r="BK35" s="3405"/>
      <c r="BL35" s="3405"/>
      <c r="BM35" s="6173"/>
    </row>
    <row r="36" spans="1:65" ht="14.1" customHeight="1">
      <c r="A36" s="208"/>
      <c r="B36" s="1748"/>
      <c r="C36" s="1753"/>
      <c r="D36" s="191"/>
      <c r="E36" s="51" t="s">
        <v>75</v>
      </c>
      <c r="F36" s="1753"/>
      <c r="G36" s="1745"/>
      <c r="H36" s="4823"/>
      <c r="I36" s="4823"/>
      <c r="J36" s="4823"/>
      <c r="K36" s="4823"/>
      <c r="L36" s="4823"/>
      <c r="M36" s="4823"/>
      <c r="N36" s="4823"/>
      <c r="O36" s="4823"/>
      <c r="P36" s="4823"/>
      <c r="Q36" s="4823"/>
      <c r="R36" s="4823"/>
      <c r="S36" s="4823"/>
      <c r="T36" s="4823"/>
      <c r="U36" s="4823"/>
      <c r="V36" s="4823"/>
      <c r="W36" s="4823"/>
      <c r="X36" s="4823"/>
      <c r="Y36" s="4823"/>
      <c r="Z36" s="191"/>
      <c r="AA36" s="173"/>
      <c r="AB36" s="2975"/>
      <c r="AC36" s="2975"/>
      <c r="AD36" s="2975"/>
      <c r="AE36" s="2975"/>
      <c r="AF36" s="2975"/>
      <c r="AG36" s="2975"/>
      <c r="AH36" s="2975"/>
      <c r="AI36" s="2975"/>
      <c r="AJ36" s="2975"/>
      <c r="AK36" s="3121"/>
      <c r="AM36" s="6217"/>
      <c r="AN36" s="3405"/>
      <c r="AO36" s="3405"/>
      <c r="AP36" s="3405"/>
      <c r="AQ36" s="3405"/>
      <c r="AR36" s="3405"/>
      <c r="AS36" s="3405"/>
      <c r="AT36" s="3405"/>
      <c r="AU36" s="3405"/>
      <c r="AV36" s="3405"/>
      <c r="AW36" s="3405"/>
      <c r="AX36" s="3405"/>
      <c r="AY36" s="3405"/>
      <c r="AZ36" s="3405"/>
      <c r="BA36" s="3405"/>
      <c r="BB36" s="3405"/>
      <c r="BC36" s="3405"/>
      <c r="BD36" s="3405"/>
      <c r="BE36" s="3405"/>
      <c r="BF36" s="3405"/>
      <c r="BG36" s="3405"/>
      <c r="BH36" s="3405"/>
      <c r="BI36" s="3405"/>
      <c r="BJ36" s="3405"/>
      <c r="BK36" s="3405"/>
      <c r="BL36" s="3405"/>
      <c r="BM36" s="6173"/>
    </row>
    <row r="37" spans="1:65" ht="14.1" customHeight="1">
      <c r="A37" s="208"/>
      <c r="B37" s="1748"/>
      <c r="C37" s="1740"/>
      <c r="D37" s="1740"/>
      <c r="E37" s="318"/>
      <c r="F37" s="381"/>
      <c r="G37" s="381"/>
      <c r="H37" s="4823"/>
      <c r="I37" s="4823"/>
      <c r="J37" s="4823"/>
      <c r="K37" s="4823"/>
      <c r="L37" s="4823"/>
      <c r="M37" s="4823"/>
      <c r="N37" s="4823"/>
      <c r="O37" s="4823"/>
      <c r="P37" s="4823"/>
      <c r="Q37" s="4823"/>
      <c r="R37" s="4823"/>
      <c r="S37" s="4823"/>
      <c r="T37" s="4823"/>
      <c r="U37" s="4823"/>
      <c r="V37" s="4823"/>
      <c r="W37" s="4823"/>
      <c r="X37" s="4823"/>
      <c r="Y37" s="4823"/>
      <c r="Z37" s="191"/>
      <c r="AA37" s="228"/>
      <c r="AB37" s="1750"/>
      <c r="AC37" s="1748"/>
      <c r="AD37" s="1748"/>
      <c r="AE37" s="1748"/>
      <c r="AF37" s="1748"/>
      <c r="AG37" s="1748"/>
      <c r="AH37" s="1748"/>
      <c r="AI37" s="1748"/>
      <c r="AJ37" s="1748"/>
      <c r="AK37" s="207"/>
      <c r="AM37" s="6217"/>
      <c r="AN37" s="3405"/>
      <c r="AO37" s="3405"/>
      <c r="AP37" s="3405"/>
      <c r="AQ37" s="3405"/>
      <c r="AR37" s="3405"/>
      <c r="AS37" s="3405"/>
      <c r="AT37" s="3405"/>
      <c r="AU37" s="3405"/>
      <c r="AV37" s="3405"/>
      <c r="AW37" s="3405"/>
      <c r="AX37" s="3405"/>
      <c r="AY37" s="3405"/>
      <c r="AZ37" s="3405"/>
      <c r="BA37" s="3405"/>
      <c r="BB37" s="3405"/>
      <c r="BC37" s="3405"/>
      <c r="BD37" s="3405"/>
      <c r="BE37" s="3405"/>
      <c r="BF37" s="3405"/>
      <c r="BG37" s="3405"/>
      <c r="BH37" s="3405"/>
      <c r="BI37" s="3405"/>
      <c r="BJ37" s="3405"/>
      <c r="BK37" s="3405"/>
      <c r="BL37" s="3405"/>
      <c r="BM37" s="6173"/>
    </row>
    <row r="38" spans="1:65" ht="14.1" customHeight="1">
      <c r="A38" s="208"/>
      <c r="B38" s="1753" t="s">
        <v>657</v>
      </c>
      <c r="C38" s="191"/>
      <c r="D38" s="1753"/>
      <c r="E38" s="1753"/>
      <c r="F38" s="1753"/>
      <c r="G38" s="1753"/>
      <c r="H38" s="1753"/>
      <c r="I38" s="1753"/>
      <c r="J38" s="1753"/>
      <c r="K38" s="1753"/>
      <c r="L38" s="1753"/>
      <c r="M38" s="1753"/>
      <c r="N38" s="1753"/>
      <c r="O38" s="1753"/>
      <c r="P38" s="1753"/>
      <c r="Q38" s="1753"/>
      <c r="R38" s="1753"/>
      <c r="S38" s="1753"/>
      <c r="T38" s="1753"/>
      <c r="U38" s="1753"/>
      <c r="V38" s="1753"/>
      <c r="W38" s="1753"/>
      <c r="X38" s="1753"/>
      <c r="Y38" s="191"/>
      <c r="Z38" s="191"/>
      <c r="AA38" s="173"/>
      <c r="AB38" s="1733"/>
      <c r="AC38" s="1733"/>
      <c r="AD38" s="1733"/>
      <c r="AE38" s="1733"/>
      <c r="AF38" s="1733"/>
      <c r="AG38" s="1733"/>
      <c r="AH38" s="1733"/>
      <c r="AI38" s="1733"/>
      <c r="AJ38" s="1733"/>
      <c r="AK38" s="478"/>
      <c r="AM38" s="6217"/>
      <c r="AN38" s="3405"/>
      <c r="AO38" s="3405"/>
      <c r="AP38" s="3405"/>
      <c r="AQ38" s="3405"/>
      <c r="AR38" s="3405"/>
      <c r="AS38" s="3405"/>
      <c r="AT38" s="3405"/>
      <c r="AU38" s="3405"/>
      <c r="AV38" s="3405"/>
      <c r="AW38" s="3405"/>
      <c r="AX38" s="3405"/>
      <c r="AY38" s="3405"/>
      <c r="AZ38" s="3405"/>
      <c r="BA38" s="3405"/>
      <c r="BB38" s="3405"/>
      <c r="BC38" s="3405"/>
      <c r="BD38" s="3405"/>
      <c r="BE38" s="3405"/>
      <c r="BF38" s="3405"/>
      <c r="BG38" s="3405"/>
      <c r="BH38" s="3405"/>
      <c r="BI38" s="3405"/>
      <c r="BJ38" s="3405"/>
      <c r="BK38" s="3405"/>
      <c r="BL38" s="3405"/>
      <c r="BM38" s="6173"/>
    </row>
    <row r="39" spans="1:65" ht="14.1" customHeight="1">
      <c r="A39" s="208"/>
      <c r="B39" s="1753"/>
      <c r="C39" s="1753"/>
      <c r="D39" s="4823"/>
      <c r="E39" s="4823"/>
      <c r="F39" s="4823"/>
      <c r="G39" s="4823"/>
      <c r="H39" s="4823"/>
      <c r="I39" s="4823"/>
      <c r="J39" s="4823"/>
      <c r="K39" s="4823"/>
      <c r="L39" s="4823"/>
      <c r="M39" s="4823"/>
      <c r="N39" s="4823"/>
      <c r="O39" s="4823"/>
      <c r="P39" s="4823"/>
      <c r="Q39" s="4823"/>
      <c r="R39" s="4823"/>
      <c r="S39" s="4823"/>
      <c r="T39" s="4823"/>
      <c r="U39" s="4823"/>
      <c r="V39" s="4823"/>
      <c r="W39" s="4823"/>
      <c r="X39" s="4823"/>
      <c r="Y39" s="4823"/>
      <c r="Z39" s="191"/>
      <c r="AA39" s="175"/>
      <c r="AB39" s="1733"/>
      <c r="AC39" s="1733"/>
      <c r="AD39" s="1733"/>
      <c r="AE39" s="1733"/>
      <c r="AF39" s="1733"/>
      <c r="AG39" s="1733"/>
      <c r="AH39" s="1733"/>
      <c r="AI39" s="1733"/>
      <c r="AJ39" s="1733"/>
      <c r="AK39" s="478"/>
      <c r="AM39" s="6217"/>
      <c r="AN39" s="3405"/>
      <c r="AO39" s="3405"/>
      <c r="AP39" s="3405"/>
      <c r="AQ39" s="3405"/>
      <c r="AR39" s="3405"/>
      <c r="AS39" s="3405"/>
      <c r="AT39" s="3405"/>
      <c r="AU39" s="3405"/>
      <c r="AV39" s="3405"/>
      <c r="AW39" s="3405"/>
      <c r="AX39" s="3405"/>
      <c r="AY39" s="3405"/>
      <c r="AZ39" s="3405"/>
      <c r="BA39" s="3405"/>
      <c r="BB39" s="3405"/>
      <c r="BC39" s="3405"/>
      <c r="BD39" s="3405"/>
      <c r="BE39" s="3405"/>
      <c r="BF39" s="3405"/>
      <c r="BG39" s="3405"/>
      <c r="BH39" s="3405"/>
      <c r="BI39" s="3405"/>
      <c r="BJ39" s="3405"/>
      <c r="BK39" s="3405"/>
      <c r="BL39" s="3405"/>
      <c r="BM39" s="6173"/>
    </row>
    <row r="40" spans="1:65" ht="14.1" customHeight="1">
      <c r="A40" s="208"/>
      <c r="B40" s="1748"/>
      <c r="C40" s="1753"/>
      <c r="D40" s="4823"/>
      <c r="E40" s="4823"/>
      <c r="F40" s="4823"/>
      <c r="G40" s="4823"/>
      <c r="H40" s="4823"/>
      <c r="I40" s="4823"/>
      <c r="J40" s="4823"/>
      <c r="K40" s="4823"/>
      <c r="L40" s="4823"/>
      <c r="M40" s="4823"/>
      <c r="N40" s="4823"/>
      <c r="O40" s="4823"/>
      <c r="P40" s="4823"/>
      <c r="Q40" s="4823"/>
      <c r="R40" s="4823"/>
      <c r="S40" s="4823"/>
      <c r="T40" s="4823"/>
      <c r="U40" s="4823"/>
      <c r="V40" s="4823"/>
      <c r="W40" s="4823"/>
      <c r="X40" s="4823"/>
      <c r="Y40" s="4823"/>
      <c r="Z40" s="191"/>
      <c r="AA40" s="173"/>
      <c r="AB40" s="1733"/>
      <c r="AC40" s="1733"/>
      <c r="AD40" s="1733"/>
      <c r="AE40" s="1733"/>
      <c r="AF40" s="1733"/>
      <c r="AG40" s="1733"/>
      <c r="AH40" s="1733"/>
      <c r="AI40" s="1733"/>
      <c r="AJ40" s="1733"/>
      <c r="AK40" s="478"/>
      <c r="AM40" s="6217"/>
      <c r="AN40" s="3405"/>
      <c r="AO40" s="3405"/>
      <c r="AP40" s="3405"/>
      <c r="AQ40" s="3405"/>
      <c r="AR40" s="3405"/>
      <c r="AS40" s="3405"/>
      <c r="AT40" s="3405"/>
      <c r="AU40" s="3405"/>
      <c r="AV40" s="3405"/>
      <c r="AW40" s="3405"/>
      <c r="AX40" s="3405"/>
      <c r="AY40" s="3405"/>
      <c r="AZ40" s="3405"/>
      <c r="BA40" s="3405"/>
      <c r="BB40" s="3405"/>
      <c r="BC40" s="3405"/>
      <c r="BD40" s="3405"/>
      <c r="BE40" s="3405"/>
      <c r="BF40" s="3405"/>
      <c r="BG40" s="3405"/>
      <c r="BH40" s="3405"/>
      <c r="BI40" s="3405"/>
      <c r="BJ40" s="3405"/>
      <c r="BK40" s="3405"/>
      <c r="BL40" s="3405"/>
      <c r="BM40" s="6173"/>
    </row>
    <row r="41" spans="1:65" ht="14.1" customHeight="1">
      <c r="A41" s="208"/>
      <c r="B41" s="1748" t="s">
        <v>2082</v>
      </c>
      <c r="C41" s="1753"/>
      <c r="D41" s="191"/>
      <c r="E41" s="1748"/>
      <c r="F41" s="1748"/>
      <c r="G41" s="1748"/>
      <c r="H41" s="1748"/>
      <c r="I41" s="1748"/>
      <c r="J41" s="1748"/>
      <c r="K41" s="1753"/>
      <c r="L41" s="1753"/>
      <c r="M41" s="1753"/>
      <c r="N41" s="1753"/>
      <c r="O41" s="1753"/>
      <c r="P41" s="1753"/>
      <c r="Q41" s="1753"/>
      <c r="R41" s="1753"/>
      <c r="S41" s="1753"/>
      <c r="T41" s="1753"/>
      <c r="U41" s="1753"/>
      <c r="V41" s="1753"/>
      <c r="W41" s="1753"/>
      <c r="X41" s="1753"/>
      <c r="Y41" s="191"/>
      <c r="Z41" s="191"/>
      <c r="AA41" s="1796" t="s">
        <v>1341</v>
      </c>
      <c r="AB41" s="2975" t="s">
        <v>1344</v>
      </c>
      <c r="AC41" s="2975"/>
      <c r="AD41" s="2975"/>
      <c r="AE41" s="2975"/>
      <c r="AF41" s="2975"/>
      <c r="AG41" s="2975"/>
      <c r="AH41" s="2975"/>
      <c r="AI41" s="2975"/>
      <c r="AJ41" s="2975"/>
      <c r="AK41" s="3121"/>
      <c r="AM41" s="6217"/>
      <c r="AN41" s="3405"/>
      <c r="AO41" s="3405"/>
      <c r="AP41" s="3405"/>
      <c r="AQ41" s="3405"/>
      <c r="AR41" s="3405"/>
      <c r="AS41" s="3405"/>
      <c r="AT41" s="3405"/>
      <c r="AU41" s="3405"/>
      <c r="AV41" s="3405"/>
      <c r="AW41" s="3405"/>
      <c r="AX41" s="3405"/>
      <c r="AY41" s="3405"/>
      <c r="AZ41" s="3405"/>
      <c r="BA41" s="3405"/>
      <c r="BB41" s="3405"/>
      <c r="BC41" s="3405"/>
      <c r="BD41" s="3405"/>
      <c r="BE41" s="3405"/>
      <c r="BF41" s="3405"/>
      <c r="BG41" s="3405"/>
      <c r="BH41" s="3405"/>
      <c r="BI41" s="3405"/>
      <c r="BJ41" s="3405"/>
      <c r="BK41" s="3405"/>
      <c r="BL41" s="3405"/>
      <c r="BM41" s="6173"/>
    </row>
    <row r="42" spans="1:65" ht="14.1" customHeight="1">
      <c r="A42" s="208"/>
      <c r="B42" s="1748"/>
      <c r="C42" s="1753" t="s">
        <v>2083</v>
      </c>
      <c r="D42" s="191"/>
      <c r="E42" s="1748"/>
      <c r="F42" s="1748"/>
      <c r="G42" s="1748"/>
      <c r="H42" s="1748"/>
      <c r="I42" s="1748"/>
      <c r="J42" s="1748"/>
      <c r="K42" s="1753"/>
      <c r="L42" s="1753"/>
      <c r="M42" s="1753"/>
      <c r="N42" s="1753"/>
      <c r="O42" s="1753"/>
      <c r="P42" s="1753"/>
      <c r="Q42" s="1753"/>
      <c r="R42" s="1753"/>
      <c r="S42" s="1753"/>
      <c r="T42" s="1753"/>
      <c r="U42" s="1753"/>
      <c r="V42" s="1753"/>
      <c r="W42" s="1753"/>
      <c r="X42" s="1753"/>
      <c r="Y42" s="191"/>
      <c r="Z42" s="191"/>
      <c r="AA42" s="173"/>
      <c r="AB42" s="2975"/>
      <c r="AC42" s="2975"/>
      <c r="AD42" s="2975"/>
      <c r="AE42" s="2975"/>
      <c r="AF42" s="2975"/>
      <c r="AG42" s="2975"/>
      <c r="AH42" s="2975"/>
      <c r="AI42" s="2975"/>
      <c r="AJ42" s="2975"/>
      <c r="AK42" s="3121"/>
      <c r="AM42" s="6218"/>
      <c r="AN42" s="4994"/>
      <c r="AO42" s="4994"/>
      <c r="AP42" s="4994"/>
      <c r="AQ42" s="4994"/>
      <c r="AR42" s="4994"/>
      <c r="AS42" s="4994"/>
      <c r="AT42" s="4994"/>
      <c r="AU42" s="4994"/>
      <c r="AV42" s="4994"/>
      <c r="AW42" s="4994"/>
      <c r="AX42" s="4994"/>
      <c r="AY42" s="4994"/>
      <c r="AZ42" s="4994"/>
      <c r="BA42" s="4994"/>
      <c r="BB42" s="4994"/>
      <c r="BC42" s="4994"/>
      <c r="BD42" s="4994"/>
      <c r="BE42" s="4994"/>
      <c r="BF42" s="4994"/>
      <c r="BG42" s="4994"/>
      <c r="BH42" s="4994"/>
      <c r="BI42" s="4994"/>
      <c r="BJ42" s="4994"/>
      <c r="BK42" s="4994"/>
      <c r="BL42" s="4994"/>
      <c r="BM42" s="6219"/>
    </row>
    <row r="43" spans="1:65" ht="14.1" customHeight="1">
      <c r="A43" s="208"/>
      <c r="B43" s="1740" t="s">
        <v>1197</v>
      </c>
      <c r="C43" s="191"/>
      <c r="D43" s="1740"/>
      <c r="E43" s="1748"/>
      <c r="F43" s="1748"/>
      <c r="G43" s="166"/>
      <c r="H43" s="1755"/>
      <c r="I43" s="1755"/>
      <c r="J43" s="49"/>
      <c r="K43" s="54"/>
      <c r="L43" s="166"/>
      <c r="M43" s="1748"/>
      <c r="N43" s="1748"/>
      <c r="O43" s="1748"/>
      <c r="P43" s="1748"/>
      <c r="Q43" s="1755"/>
      <c r="R43" s="1755"/>
      <c r="S43" s="5"/>
      <c r="T43" s="1754"/>
      <c r="U43" s="1754"/>
      <c r="V43" s="1748"/>
      <c r="W43" s="1748"/>
      <c r="X43" s="51"/>
      <c r="Y43" s="191"/>
      <c r="Z43" s="191"/>
      <c r="AA43" s="228"/>
      <c r="AB43" s="2975"/>
      <c r="AC43" s="2975"/>
      <c r="AD43" s="2975"/>
      <c r="AE43" s="2975"/>
      <c r="AF43" s="2975"/>
      <c r="AG43" s="2975"/>
      <c r="AH43" s="2975"/>
      <c r="AI43" s="2975"/>
      <c r="AJ43" s="2975"/>
      <c r="AK43" s="3121"/>
      <c r="AM43" s="65"/>
    </row>
    <row r="44" spans="1:65" ht="14.1" customHeight="1">
      <c r="A44" s="208"/>
      <c r="B44" s="191"/>
      <c r="C44" s="1748" t="s">
        <v>656</v>
      </c>
      <c r="D44" s="1740"/>
      <c r="E44" s="1753"/>
      <c r="F44" s="1745"/>
      <c r="G44" s="1745"/>
      <c r="H44" s="1745"/>
      <c r="I44" s="1745"/>
      <c r="J44" s="1745"/>
      <c r="K44" s="1745"/>
      <c r="L44" s="1745"/>
      <c r="M44" s="1745"/>
      <c r="N44" s="1745"/>
      <c r="O44" s="1745"/>
      <c r="P44" s="49"/>
      <c r="Q44" s="49"/>
      <c r="R44" s="1748"/>
      <c r="S44" s="49"/>
      <c r="T44" s="49"/>
      <c r="U44" s="49"/>
      <c r="V44" s="49"/>
      <c r="W44" s="1745"/>
      <c r="X44" s="1745"/>
      <c r="Y44" s="191"/>
      <c r="Z44" s="191"/>
      <c r="AA44" s="155"/>
      <c r="AB44" s="1733"/>
      <c r="AC44" s="1733"/>
      <c r="AD44" s="1733"/>
      <c r="AE44" s="1733"/>
      <c r="AF44" s="1733"/>
      <c r="AG44" s="1733"/>
      <c r="AH44" s="1733"/>
      <c r="AI44" s="1733"/>
      <c r="AJ44" s="1733"/>
      <c r="AK44" s="478"/>
      <c r="AM44" s="1934" t="s">
        <v>2074</v>
      </c>
      <c r="AN44" s="1934"/>
      <c r="AO44" s="1934"/>
      <c r="AP44" s="1934"/>
      <c r="AQ44" s="1934"/>
      <c r="AR44" s="1934"/>
      <c r="AS44" s="1934"/>
      <c r="AT44" s="1934"/>
      <c r="AU44" s="1934"/>
      <c r="AV44" s="253"/>
      <c r="AW44" s="253"/>
      <c r="AX44" s="253"/>
      <c r="AY44" s="253"/>
    </row>
    <row r="45" spans="1:65" ht="14.1" customHeight="1">
      <c r="A45" s="208"/>
      <c r="B45" s="1748"/>
      <c r="C45" s="1740"/>
      <c r="D45" s="191"/>
      <c r="E45" s="51" t="s">
        <v>613</v>
      </c>
      <c r="F45" s="191"/>
      <c r="G45" s="1745"/>
      <c r="H45" s="1745"/>
      <c r="I45" s="1745"/>
      <c r="J45" s="1745"/>
      <c r="K45" s="1745"/>
      <c r="L45" s="51" t="s">
        <v>202</v>
      </c>
      <c r="M45" s="1745"/>
      <c r="N45" s="1745"/>
      <c r="O45" s="1748"/>
      <c r="P45" s="1745"/>
      <c r="Q45" s="1745"/>
      <c r="R45" s="49"/>
      <c r="S45" s="191"/>
      <c r="T45" s="51" t="s">
        <v>201</v>
      </c>
      <c r="U45" s="1748"/>
      <c r="V45" s="1753"/>
      <c r="W45" s="1748"/>
      <c r="X45" s="1748"/>
      <c r="Y45" s="191"/>
      <c r="Z45" s="191"/>
      <c r="AA45" s="216"/>
      <c r="AB45" s="1733"/>
      <c r="AC45" s="1733"/>
      <c r="AD45" s="1733"/>
      <c r="AE45" s="1733"/>
      <c r="AF45" s="1733"/>
      <c r="AG45" s="1733"/>
      <c r="AH45" s="1733"/>
      <c r="AI45" s="1733"/>
      <c r="AJ45" s="1733"/>
      <c r="AK45" s="478"/>
      <c r="AM45" s="253"/>
      <c r="AN45" s="253"/>
      <c r="AO45" s="253"/>
      <c r="AP45" s="253"/>
      <c r="AQ45" s="253"/>
      <c r="AR45" s="253"/>
      <c r="AS45" s="253"/>
      <c r="AT45" s="253"/>
      <c r="AU45" s="253"/>
      <c r="AV45" s="253"/>
      <c r="AW45" s="253"/>
      <c r="AX45" s="253"/>
      <c r="AY45" s="253"/>
    </row>
    <row r="46" spans="1:65" ht="14.1" customHeight="1">
      <c r="A46" s="208"/>
      <c r="B46" s="1748"/>
      <c r="C46" s="1753"/>
      <c r="D46" s="191"/>
      <c r="E46" s="51" t="s">
        <v>75</v>
      </c>
      <c r="F46" s="1753"/>
      <c r="G46" s="1745"/>
      <c r="H46" s="4823"/>
      <c r="I46" s="4823"/>
      <c r="J46" s="4823"/>
      <c r="K46" s="4823"/>
      <c r="L46" s="4823"/>
      <c r="M46" s="4823"/>
      <c r="N46" s="4823"/>
      <c r="O46" s="4823"/>
      <c r="P46" s="4823"/>
      <c r="Q46" s="4823"/>
      <c r="R46" s="4823"/>
      <c r="S46" s="4823"/>
      <c r="T46" s="4823"/>
      <c r="U46" s="4823"/>
      <c r="V46" s="4823"/>
      <c r="W46" s="4823"/>
      <c r="X46" s="4823"/>
      <c r="Y46" s="4823"/>
      <c r="Z46" s="191"/>
      <c r="AA46" s="173"/>
      <c r="AB46" s="1733"/>
      <c r="AC46" s="1733"/>
      <c r="AD46" s="1733"/>
      <c r="AE46" s="1733"/>
      <c r="AF46" s="1733"/>
      <c r="AG46" s="1733"/>
      <c r="AH46" s="1733"/>
      <c r="AI46" s="1733"/>
      <c r="AJ46" s="1733"/>
      <c r="AK46" s="478"/>
      <c r="AM46" s="57"/>
      <c r="AN46" s="57"/>
    </row>
    <row r="47" spans="1:65" ht="14.1" customHeight="1">
      <c r="A47" s="208"/>
      <c r="B47" s="1748"/>
      <c r="C47" s="1740"/>
      <c r="D47" s="1740"/>
      <c r="E47" s="318"/>
      <c r="F47" s="381"/>
      <c r="G47" s="381"/>
      <c r="H47" s="4823"/>
      <c r="I47" s="4823"/>
      <c r="J47" s="4823"/>
      <c r="K47" s="4823"/>
      <c r="L47" s="4823"/>
      <c r="M47" s="4823"/>
      <c r="N47" s="4823"/>
      <c r="O47" s="4823"/>
      <c r="P47" s="4823"/>
      <c r="Q47" s="4823"/>
      <c r="R47" s="4823"/>
      <c r="S47" s="4823"/>
      <c r="T47" s="4823"/>
      <c r="U47" s="4823"/>
      <c r="V47" s="4823"/>
      <c r="W47" s="4823"/>
      <c r="X47" s="4823"/>
      <c r="Y47" s="4823"/>
      <c r="Z47" s="191"/>
      <c r="AA47" s="228"/>
      <c r="AB47" s="1750"/>
      <c r="AC47" s="1748"/>
      <c r="AD47" s="1748"/>
      <c r="AE47" s="1748"/>
      <c r="AF47" s="1748"/>
      <c r="AG47" s="1748"/>
      <c r="AH47" s="1748"/>
      <c r="AI47" s="1748"/>
      <c r="AJ47" s="1748"/>
      <c r="AK47" s="207"/>
    </row>
    <row r="48" spans="1:65" ht="14.1" customHeight="1">
      <c r="A48" s="208"/>
      <c r="B48" s="1753" t="s">
        <v>657</v>
      </c>
      <c r="C48" s="191"/>
      <c r="D48" s="1753"/>
      <c r="E48" s="1753"/>
      <c r="F48" s="1753"/>
      <c r="G48" s="1753"/>
      <c r="H48" s="1753"/>
      <c r="I48" s="1753"/>
      <c r="J48" s="1753"/>
      <c r="K48" s="1753"/>
      <c r="L48" s="1753"/>
      <c r="M48" s="1753"/>
      <c r="N48" s="1753"/>
      <c r="O48" s="1753"/>
      <c r="P48" s="1753"/>
      <c r="Q48" s="1753"/>
      <c r="R48" s="1753"/>
      <c r="S48" s="1753"/>
      <c r="T48" s="1753"/>
      <c r="U48" s="1753"/>
      <c r="V48" s="1753"/>
      <c r="W48" s="1753"/>
      <c r="X48" s="1753"/>
      <c r="Y48" s="191"/>
      <c r="Z48" s="191"/>
      <c r="AA48" s="173"/>
      <c r="AB48" s="1733"/>
      <c r="AC48" s="1733"/>
      <c r="AD48" s="1733"/>
      <c r="AE48" s="1733"/>
      <c r="AF48" s="1733"/>
      <c r="AG48" s="1733"/>
      <c r="AH48" s="1733"/>
      <c r="AI48" s="1733"/>
      <c r="AJ48" s="1733"/>
      <c r="AK48" s="478"/>
      <c r="AM48" s="5995" t="s">
        <v>1985</v>
      </c>
      <c r="AN48" s="6227"/>
      <c r="AO48" s="6227"/>
      <c r="AP48" s="6227"/>
      <c r="AQ48" s="6227"/>
      <c r="AR48" s="6227"/>
      <c r="AS48" s="6227"/>
      <c r="AT48" s="6227"/>
      <c r="AU48" s="6227"/>
      <c r="AV48" s="6227"/>
      <c r="AW48" s="6227"/>
      <c r="AX48" s="6227"/>
      <c r="AY48" s="6227"/>
      <c r="AZ48" s="6227"/>
      <c r="BA48" s="6227"/>
      <c r="BB48" s="6227"/>
      <c r="BC48" s="6227"/>
      <c r="BD48" s="6227"/>
      <c r="BE48" s="6227"/>
      <c r="BF48" s="6227"/>
      <c r="BG48" s="6227"/>
      <c r="BH48" s="6227"/>
      <c r="BI48" s="6227"/>
      <c r="BJ48" s="6227"/>
      <c r="BK48" s="6227"/>
      <c r="BL48" s="6227"/>
      <c r="BM48" s="6228"/>
    </row>
    <row r="49" spans="1:65" ht="14.1" customHeight="1">
      <c r="A49" s="208"/>
      <c r="B49" s="1753"/>
      <c r="C49" s="1753"/>
      <c r="D49" s="4823"/>
      <c r="E49" s="4823"/>
      <c r="F49" s="4823"/>
      <c r="G49" s="4823"/>
      <c r="H49" s="4823"/>
      <c r="I49" s="4823"/>
      <c r="J49" s="4823"/>
      <c r="K49" s="4823"/>
      <c r="L49" s="4823"/>
      <c r="M49" s="4823"/>
      <c r="N49" s="4823"/>
      <c r="O49" s="4823"/>
      <c r="P49" s="4823"/>
      <c r="Q49" s="4823"/>
      <c r="R49" s="4823"/>
      <c r="S49" s="4823"/>
      <c r="T49" s="4823"/>
      <c r="U49" s="4823"/>
      <c r="V49" s="4823"/>
      <c r="W49" s="4823"/>
      <c r="X49" s="4823"/>
      <c r="Y49" s="4823"/>
      <c r="Z49" s="191"/>
      <c r="AA49" s="175"/>
      <c r="AB49" s="1733"/>
      <c r="AC49" s="1733"/>
      <c r="AD49" s="1733"/>
      <c r="AE49" s="1733"/>
      <c r="AF49" s="1733"/>
      <c r="AG49" s="1733"/>
      <c r="AH49" s="1733"/>
      <c r="AI49" s="1733"/>
      <c r="AJ49" s="1733"/>
      <c r="AK49" s="478"/>
      <c r="AM49" s="6229"/>
      <c r="AN49" s="6168"/>
      <c r="AO49" s="6168"/>
      <c r="AP49" s="6168"/>
      <c r="AQ49" s="6168"/>
      <c r="AR49" s="6168"/>
      <c r="AS49" s="6168"/>
      <c r="AT49" s="6168"/>
      <c r="AU49" s="6168"/>
      <c r="AV49" s="6168"/>
      <c r="AW49" s="6168"/>
      <c r="AX49" s="6168"/>
      <c r="AY49" s="6168"/>
      <c r="AZ49" s="6168"/>
      <c r="BA49" s="6168"/>
      <c r="BB49" s="6168"/>
      <c r="BC49" s="6168"/>
      <c r="BD49" s="6168"/>
      <c r="BE49" s="6168"/>
      <c r="BF49" s="6168"/>
      <c r="BG49" s="6168"/>
      <c r="BH49" s="6168"/>
      <c r="BI49" s="6168"/>
      <c r="BJ49" s="6168"/>
      <c r="BK49" s="6168"/>
      <c r="BL49" s="6168"/>
      <c r="BM49" s="6230"/>
    </row>
    <row r="50" spans="1:65" ht="14.1" customHeight="1">
      <c r="A50" s="208"/>
      <c r="B50" s="1748"/>
      <c r="C50" s="1753"/>
      <c r="D50" s="4823"/>
      <c r="E50" s="4823"/>
      <c r="F50" s="4823"/>
      <c r="G50" s="4823"/>
      <c r="H50" s="4823"/>
      <c r="I50" s="4823"/>
      <c r="J50" s="4823"/>
      <c r="K50" s="4823"/>
      <c r="L50" s="4823"/>
      <c r="M50" s="4823"/>
      <c r="N50" s="4823"/>
      <c r="O50" s="4823"/>
      <c r="P50" s="4823"/>
      <c r="Q50" s="4823"/>
      <c r="R50" s="4823"/>
      <c r="S50" s="4823"/>
      <c r="T50" s="4823"/>
      <c r="U50" s="4823"/>
      <c r="V50" s="4823"/>
      <c r="W50" s="4823"/>
      <c r="X50" s="4823"/>
      <c r="Y50" s="4823"/>
      <c r="Z50" s="191"/>
      <c r="AA50" s="173"/>
      <c r="AB50" s="1733"/>
      <c r="AC50" s="1733"/>
      <c r="AD50" s="1733"/>
      <c r="AE50" s="1733"/>
      <c r="AF50" s="1733"/>
      <c r="AG50" s="1733"/>
      <c r="AH50" s="1733"/>
      <c r="AI50" s="1733"/>
      <c r="AJ50" s="1733"/>
      <c r="AK50" s="478"/>
      <c r="AM50" s="6229"/>
      <c r="AN50" s="6168"/>
      <c r="AO50" s="6168"/>
      <c r="AP50" s="6168"/>
      <c r="AQ50" s="6168"/>
      <c r="AR50" s="6168"/>
      <c r="AS50" s="6168"/>
      <c r="AT50" s="6168"/>
      <c r="AU50" s="6168"/>
      <c r="AV50" s="6168"/>
      <c r="AW50" s="6168"/>
      <c r="AX50" s="6168"/>
      <c r="AY50" s="6168"/>
      <c r="AZ50" s="6168"/>
      <c r="BA50" s="6168"/>
      <c r="BB50" s="6168"/>
      <c r="BC50" s="6168"/>
      <c r="BD50" s="6168"/>
      <c r="BE50" s="6168"/>
      <c r="BF50" s="6168"/>
      <c r="BG50" s="6168"/>
      <c r="BH50" s="6168"/>
      <c r="BI50" s="6168"/>
      <c r="BJ50" s="6168"/>
      <c r="BK50" s="6168"/>
      <c r="BL50" s="6168"/>
      <c r="BM50" s="6230"/>
    </row>
    <row r="51" spans="1:65" ht="14.1" customHeight="1">
      <c r="A51" s="208" t="s">
        <v>1339</v>
      </c>
      <c r="B51" s="1740"/>
      <c r="C51" s="1753"/>
      <c r="D51" s="1753"/>
      <c r="E51" s="1748"/>
      <c r="F51" s="1748"/>
      <c r="G51" s="1753"/>
      <c r="H51" s="1753"/>
      <c r="I51" s="1753"/>
      <c r="J51" s="1753"/>
      <c r="K51" s="1753"/>
      <c r="L51" s="1753"/>
      <c r="M51" s="1753"/>
      <c r="N51" s="1753"/>
      <c r="O51" s="1753"/>
      <c r="P51" s="1753"/>
      <c r="Q51" s="1753"/>
      <c r="R51" s="1753"/>
      <c r="S51" s="1753"/>
      <c r="T51" s="1753"/>
      <c r="U51" s="1753"/>
      <c r="V51" s="1753"/>
      <c r="W51" s="1753"/>
      <c r="X51" s="1753"/>
      <c r="Y51" s="191"/>
      <c r="Z51" s="191"/>
      <c r="AA51" s="228" t="s">
        <v>1896</v>
      </c>
      <c r="AB51" s="2975" t="s">
        <v>1898</v>
      </c>
      <c r="AC51" s="2975"/>
      <c r="AD51" s="2975"/>
      <c r="AE51" s="2975"/>
      <c r="AF51" s="2975"/>
      <c r="AG51" s="2975"/>
      <c r="AH51" s="2975"/>
      <c r="AI51" s="2975"/>
      <c r="AJ51" s="2975"/>
      <c r="AK51" s="3121"/>
      <c r="AM51" s="6229"/>
      <c r="AN51" s="6168"/>
      <c r="AO51" s="6168"/>
      <c r="AP51" s="6168"/>
      <c r="AQ51" s="6168"/>
      <c r="AR51" s="6168"/>
      <c r="AS51" s="6168"/>
      <c r="AT51" s="6168"/>
      <c r="AU51" s="6168"/>
      <c r="AV51" s="6168"/>
      <c r="AW51" s="6168"/>
      <c r="AX51" s="6168"/>
      <c r="AY51" s="6168"/>
      <c r="AZ51" s="6168"/>
      <c r="BA51" s="6168"/>
      <c r="BB51" s="6168"/>
      <c r="BC51" s="6168"/>
      <c r="BD51" s="6168"/>
      <c r="BE51" s="6168"/>
      <c r="BF51" s="6168"/>
      <c r="BG51" s="6168"/>
      <c r="BH51" s="6168"/>
      <c r="BI51" s="6168"/>
      <c r="BJ51" s="6168"/>
      <c r="BK51" s="6168"/>
      <c r="BL51" s="6168"/>
      <c r="BM51" s="6230"/>
    </row>
    <row r="52" spans="1:65" ht="14.1" customHeight="1">
      <c r="A52" s="208"/>
      <c r="B52" s="1753" t="s">
        <v>615</v>
      </c>
      <c r="C52" s="191"/>
      <c r="D52" s="1740"/>
      <c r="E52" s="1748"/>
      <c r="F52" s="1753"/>
      <c r="G52" s="1753"/>
      <c r="H52" s="1753"/>
      <c r="I52" s="1753"/>
      <c r="J52" s="1753"/>
      <c r="K52" s="1753"/>
      <c r="L52" s="1753"/>
      <c r="M52" s="1753"/>
      <c r="N52" s="1753"/>
      <c r="O52" s="1740"/>
      <c r="P52" s="1753"/>
      <c r="Q52" s="1753"/>
      <c r="R52" s="1753"/>
      <c r="S52" s="49"/>
      <c r="T52" s="1753"/>
      <c r="U52" s="1753"/>
      <c r="V52" s="1753"/>
      <c r="W52" s="49"/>
      <c r="X52" s="1753"/>
      <c r="Y52" s="191"/>
      <c r="Z52" s="191"/>
      <c r="AA52" s="173"/>
      <c r="AB52" s="1756"/>
      <c r="AC52" s="1756"/>
      <c r="AD52" s="1756"/>
      <c r="AE52" s="1756"/>
      <c r="AF52" s="1756"/>
      <c r="AG52" s="1756"/>
      <c r="AH52" s="1756"/>
      <c r="AI52" s="1756"/>
      <c r="AJ52" s="1756"/>
      <c r="AK52" s="1620"/>
      <c r="AM52" s="6229"/>
      <c r="AN52" s="6168"/>
      <c r="AO52" s="6168"/>
      <c r="AP52" s="6168"/>
      <c r="AQ52" s="6168"/>
      <c r="AR52" s="6168"/>
      <c r="AS52" s="6168"/>
      <c r="AT52" s="6168"/>
      <c r="AU52" s="6168"/>
      <c r="AV52" s="6168"/>
      <c r="AW52" s="6168"/>
      <c r="AX52" s="6168"/>
      <c r="AY52" s="6168"/>
      <c r="AZ52" s="6168"/>
      <c r="BA52" s="6168"/>
      <c r="BB52" s="6168"/>
      <c r="BC52" s="6168"/>
      <c r="BD52" s="6168"/>
      <c r="BE52" s="6168"/>
      <c r="BF52" s="6168"/>
      <c r="BG52" s="6168"/>
      <c r="BH52" s="6168"/>
      <c r="BI52" s="6168"/>
      <c r="BJ52" s="6168"/>
      <c r="BK52" s="6168"/>
      <c r="BL52" s="6168"/>
      <c r="BM52" s="6230"/>
    </row>
    <row r="53" spans="1:65" ht="14.1" customHeight="1">
      <c r="A53" s="208"/>
      <c r="B53" s="1753" t="s">
        <v>616</v>
      </c>
      <c r="C53" s="191"/>
      <c r="D53" s="1740"/>
      <c r="E53" s="1748"/>
      <c r="F53" s="1753"/>
      <c r="G53" s="1748"/>
      <c r="H53" s="1748"/>
      <c r="I53" s="1748"/>
      <c r="J53" s="1748"/>
      <c r="K53" s="1748"/>
      <c r="L53" s="1748"/>
      <c r="M53" s="1748"/>
      <c r="N53" s="1748"/>
      <c r="O53" s="1748"/>
      <c r="P53" s="1748"/>
      <c r="Q53" s="1748"/>
      <c r="R53" s="1748"/>
      <c r="S53" s="1748"/>
      <c r="T53" s="1753"/>
      <c r="U53" s="1753"/>
      <c r="V53" s="1753"/>
      <c r="W53" s="1753"/>
      <c r="X53" s="1753"/>
      <c r="Y53" s="1757"/>
      <c r="Z53" s="1753"/>
      <c r="AA53" s="1753"/>
      <c r="AB53" s="1753"/>
      <c r="AC53" s="1753"/>
      <c r="AD53" s="1748"/>
      <c r="AE53" s="1748"/>
      <c r="AF53" s="1748"/>
      <c r="AG53" s="1748"/>
      <c r="AH53" s="1748"/>
      <c r="AI53" s="1748"/>
      <c r="AJ53" s="1748"/>
      <c r="AK53" s="369"/>
      <c r="AM53" s="6229"/>
      <c r="AN53" s="6168"/>
      <c r="AO53" s="6168"/>
      <c r="AP53" s="6168"/>
      <c r="AQ53" s="6168"/>
      <c r="AR53" s="6168"/>
      <c r="AS53" s="6168"/>
      <c r="AT53" s="6168"/>
      <c r="AU53" s="6168"/>
      <c r="AV53" s="6168"/>
      <c r="AW53" s="6168"/>
      <c r="AX53" s="6168"/>
      <c r="AY53" s="6168"/>
      <c r="AZ53" s="6168"/>
      <c r="BA53" s="6168"/>
      <c r="BB53" s="6168"/>
      <c r="BC53" s="6168"/>
      <c r="BD53" s="6168"/>
      <c r="BE53" s="6168"/>
      <c r="BF53" s="6168"/>
      <c r="BG53" s="6168"/>
      <c r="BH53" s="6168"/>
      <c r="BI53" s="6168"/>
      <c r="BJ53" s="6168"/>
      <c r="BK53" s="6168"/>
      <c r="BL53" s="6168"/>
      <c r="BM53" s="6230"/>
    </row>
    <row r="54" spans="1:65" ht="14.1" customHeight="1">
      <c r="A54" s="208"/>
      <c r="B54" s="191"/>
      <c r="C54" s="3122" t="s">
        <v>157</v>
      </c>
      <c r="D54" s="3123"/>
      <c r="E54" s="3123"/>
      <c r="F54" s="3123"/>
      <c r="G54" s="3123"/>
      <c r="H54" s="3124"/>
      <c r="I54" s="3122" t="s">
        <v>158</v>
      </c>
      <c r="J54" s="3123"/>
      <c r="K54" s="3123"/>
      <c r="L54" s="3123"/>
      <c r="M54" s="3123"/>
      <c r="N54" s="3123"/>
      <c r="O54" s="3123"/>
      <c r="P54" s="3123"/>
      <c r="Q54" s="3124"/>
      <c r="R54" s="3122" t="s">
        <v>159</v>
      </c>
      <c r="S54" s="3123"/>
      <c r="T54" s="3123"/>
      <c r="U54" s="3123"/>
      <c r="V54" s="3123"/>
      <c r="W54" s="3123"/>
      <c r="X54" s="3123"/>
      <c r="Y54" s="3124"/>
      <c r="Z54" s="3123" t="s">
        <v>160</v>
      </c>
      <c r="AA54" s="3123"/>
      <c r="AB54" s="3123"/>
      <c r="AC54" s="3123"/>
      <c r="AD54" s="3123"/>
      <c r="AE54" s="3123"/>
      <c r="AF54" s="3123"/>
      <c r="AG54" s="3123"/>
      <c r="AH54" s="3123"/>
      <c r="AI54" s="3123"/>
      <c r="AJ54" s="3124"/>
      <c r="AK54" s="207"/>
      <c r="AM54" s="6231"/>
      <c r="AN54" s="6232"/>
      <c r="AO54" s="6232"/>
      <c r="AP54" s="6232"/>
      <c r="AQ54" s="6232"/>
      <c r="AR54" s="6232"/>
      <c r="AS54" s="6232"/>
      <c r="AT54" s="6232"/>
      <c r="AU54" s="6232"/>
      <c r="AV54" s="6232"/>
      <c r="AW54" s="6232"/>
      <c r="AX54" s="6232"/>
      <c r="AY54" s="6232"/>
      <c r="AZ54" s="6232"/>
      <c r="BA54" s="6232"/>
      <c r="BB54" s="6232"/>
      <c r="BC54" s="6232"/>
      <c r="BD54" s="6232"/>
      <c r="BE54" s="6232"/>
      <c r="BF54" s="6232"/>
      <c r="BG54" s="6232"/>
      <c r="BH54" s="6232"/>
      <c r="BI54" s="6232"/>
      <c r="BJ54" s="6232"/>
      <c r="BK54" s="6232"/>
      <c r="BL54" s="6232"/>
      <c r="BM54" s="6233"/>
    </row>
    <row r="55" spans="1:65" ht="14.1" customHeight="1">
      <c r="A55" s="208"/>
      <c r="B55" s="191"/>
      <c r="C55" s="2781"/>
      <c r="D55" s="2787"/>
      <c r="E55" s="5955"/>
      <c r="F55" s="5955"/>
      <c r="G55" s="1862" t="s">
        <v>154</v>
      </c>
      <c r="H55" s="362"/>
      <c r="I55" s="6238"/>
      <c r="J55" s="6239"/>
      <c r="K55" s="6239"/>
      <c r="L55" s="6239"/>
      <c r="M55" s="6239"/>
      <c r="N55" s="6239"/>
      <c r="O55" s="6239"/>
      <c r="P55" s="6239"/>
      <c r="Q55" s="6240"/>
      <c r="R55" s="6238"/>
      <c r="S55" s="6239"/>
      <c r="T55" s="6239"/>
      <c r="U55" s="6239"/>
      <c r="V55" s="6239"/>
      <c r="W55" s="6239"/>
      <c r="X55" s="6239"/>
      <c r="Y55" s="6240"/>
      <c r="Z55" s="6238"/>
      <c r="AA55" s="6239"/>
      <c r="AB55" s="6239"/>
      <c r="AC55" s="6239"/>
      <c r="AD55" s="6239"/>
      <c r="AE55" s="6239"/>
      <c r="AF55" s="6239"/>
      <c r="AG55" s="6239"/>
      <c r="AH55" s="6239"/>
      <c r="AI55" s="6239"/>
      <c r="AJ55" s="6240"/>
      <c r="AK55" s="207"/>
    </row>
    <row r="56" spans="1:65" ht="14.1" customHeight="1">
      <c r="A56" s="208"/>
      <c r="B56" s="1753"/>
      <c r="C56" s="6244"/>
      <c r="D56" s="5953"/>
      <c r="E56" s="183" t="s">
        <v>130</v>
      </c>
      <c r="F56" s="5953"/>
      <c r="G56" s="5953"/>
      <c r="H56" s="1866" t="s">
        <v>55</v>
      </c>
      <c r="I56" s="6241"/>
      <c r="J56" s="6242"/>
      <c r="K56" s="6242"/>
      <c r="L56" s="6242"/>
      <c r="M56" s="6242"/>
      <c r="N56" s="6242"/>
      <c r="O56" s="6242"/>
      <c r="P56" s="6242"/>
      <c r="Q56" s="6243"/>
      <c r="R56" s="6241"/>
      <c r="S56" s="6242"/>
      <c r="T56" s="6242"/>
      <c r="U56" s="6242"/>
      <c r="V56" s="6242"/>
      <c r="W56" s="6242"/>
      <c r="X56" s="6242"/>
      <c r="Y56" s="6243"/>
      <c r="Z56" s="6241"/>
      <c r="AA56" s="6242"/>
      <c r="AB56" s="6242"/>
      <c r="AC56" s="6242"/>
      <c r="AD56" s="6242"/>
      <c r="AE56" s="6242"/>
      <c r="AF56" s="6242"/>
      <c r="AG56" s="6242"/>
      <c r="AH56" s="6242"/>
      <c r="AI56" s="6242"/>
      <c r="AJ56" s="6243"/>
      <c r="AK56" s="207"/>
    </row>
    <row r="57" spans="1:65" ht="14.1" customHeight="1">
      <c r="A57" s="208"/>
      <c r="B57" s="1753"/>
      <c r="C57" s="507"/>
      <c r="D57" s="507"/>
      <c r="E57" s="1748"/>
      <c r="F57" s="507"/>
      <c r="G57" s="507"/>
      <c r="H57" s="1753"/>
      <c r="I57" s="1874"/>
      <c r="J57" s="1874"/>
      <c r="K57" s="1874"/>
      <c r="L57" s="1874"/>
      <c r="M57" s="1874"/>
      <c r="N57" s="1874"/>
      <c r="O57" s="1874"/>
      <c r="P57" s="1874"/>
      <c r="Q57" s="1874"/>
      <c r="R57" s="1874"/>
      <c r="S57" s="1874"/>
      <c r="T57" s="1874"/>
      <c r="U57" s="1874"/>
      <c r="V57" s="1874"/>
      <c r="W57" s="1874"/>
      <c r="X57" s="1874"/>
      <c r="Y57" s="1874"/>
      <c r="Z57" s="1874"/>
      <c r="AA57" s="1874"/>
      <c r="AB57" s="1874"/>
      <c r="AC57" s="1874"/>
      <c r="AD57" s="1874"/>
      <c r="AE57" s="1874"/>
      <c r="AF57" s="1874"/>
      <c r="AG57" s="1874"/>
      <c r="AH57" s="1874"/>
      <c r="AI57" s="1874"/>
      <c r="AJ57" s="1874"/>
      <c r="AK57" s="207"/>
    </row>
    <row r="58" spans="1:65" ht="14.25">
      <c r="A58" s="208"/>
      <c r="B58" s="1748" t="s">
        <v>617</v>
      </c>
      <c r="C58" s="191"/>
      <c r="D58" s="1740"/>
      <c r="E58" s="1748"/>
      <c r="F58" s="1748"/>
      <c r="G58" s="1740"/>
      <c r="H58" s="1748"/>
      <c r="I58" s="49"/>
      <c r="J58" s="1748"/>
      <c r="K58" s="1753"/>
      <c r="L58" s="1753"/>
      <c r="M58" s="1753"/>
      <c r="N58" s="1753"/>
      <c r="O58" s="1753"/>
      <c r="P58" s="1753"/>
      <c r="Q58" s="1753"/>
      <c r="R58" s="1753"/>
      <c r="S58" s="1748"/>
      <c r="T58" s="49"/>
      <c r="U58" s="1748"/>
      <c r="V58" s="49"/>
      <c r="W58" s="49"/>
      <c r="X58" s="1748"/>
      <c r="Y58" s="191"/>
      <c r="Z58" s="1748"/>
      <c r="AA58" s="173"/>
      <c r="AB58" s="191"/>
      <c r="AC58" s="1748"/>
      <c r="AD58" s="1748"/>
      <c r="AE58" s="1748"/>
      <c r="AF58" s="1748"/>
      <c r="AG58" s="1748"/>
      <c r="AH58" s="1748"/>
      <c r="AI58" s="1748"/>
      <c r="AJ58" s="1748"/>
      <c r="AK58" s="207"/>
    </row>
    <row r="59" spans="1:65" ht="14.25">
      <c r="A59" s="208"/>
      <c r="B59" s="1740" t="s">
        <v>618</v>
      </c>
      <c r="C59" s="191"/>
      <c r="D59" s="1748"/>
      <c r="E59" s="1753"/>
      <c r="F59" s="1748"/>
      <c r="G59" s="1748"/>
      <c r="H59" s="1740"/>
      <c r="I59" s="1748"/>
      <c r="J59" s="1753"/>
      <c r="K59" s="1753"/>
      <c r="L59" s="1753"/>
      <c r="M59" s="1748"/>
      <c r="N59" s="49"/>
      <c r="O59" s="49"/>
      <c r="P59" s="49"/>
      <c r="Q59" s="1748"/>
      <c r="R59" s="1748"/>
      <c r="S59" s="1748"/>
      <c r="T59" s="1748"/>
      <c r="U59" s="1748"/>
      <c r="V59" s="1748"/>
      <c r="W59" s="1748"/>
      <c r="X59" s="1748"/>
      <c r="Y59" s="191"/>
      <c r="Z59" s="191"/>
      <c r="AA59" s="173"/>
      <c r="AB59" s="1748"/>
      <c r="AC59" s="1748"/>
      <c r="AD59" s="1748"/>
      <c r="AE59" s="1748"/>
      <c r="AF59" s="1748"/>
      <c r="AG59" s="1748"/>
      <c r="AH59" s="1748"/>
      <c r="AI59" s="1748"/>
      <c r="AJ59" s="1748"/>
      <c r="AK59" s="207"/>
    </row>
    <row r="60" spans="1:65" ht="14.25">
      <c r="A60" s="208"/>
      <c r="B60" s="1748" t="s">
        <v>619</v>
      </c>
      <c r="C60" s="191"/>
      <c r="D60" s="1740"/>
      <c r="E60" s="1748"/>
      <c r="F60" s="1748"/>
      <c r="G60" s="1748"/>
      <c r="H60" s="1753"/>
      <c r="I60" s="1748"/>
      <c r="J60" s="1748"/>
      <c r="K60" s="1753"/>
      <c r="L60" s="1753"/>
      <c r="M60" s="1753"/>
      <c r="N60" s="49"/>
      <c r="O60" s="49"/>
      <c r="P60" s="49"/>
      <c r="Q60" s="1748"/>
      <c r="R60" s="1748"/>
      <c r="S60" s="1753"/>
      <c r="T60" s="1748"/>
      <c r="U60" s="1748"/>
      <c r="V60" s="1748"/>
      <c r="W60" s="1748"/>
      <c r="X60" s="49"/>
      <c r="Y60" s="191"/>
      <c r="Z60" s="1748"/>
      <c r="AA60" s="173"/>
      <c r="AB60" s="1748"/>
      <c r="AC60" s="1748"/>
      <c r="AD60" s="1748"/>
      <c r="AE60" s="1748"/>
      <c r="AF60" s="1748"/>
      <c r="AG60" s="1748"/>
      <c r="AH60" s="1753"/>
      <c r="AI60" s="1745"/>
      <c r="AJ60" s="1745"/>
      <c r="AK60" s="207"/>
    </row>
    <row r="61" spans="1:65">
      <c r="A61" s="208"/>
      <c r="B61" s="1748"/>
      <c r="C61" s="1748"/>
      <c r="D61" s="1897" t="s">
        <v>2066</v>
      </c>
      <c r="E61" s="1748"/>
      <c r="F61" s="1749"/>
      <c r="G61" s="1748" t="s">
        <v>620</v>
      </c>
      <c r="H61" s="287"/>
      <c r="I61" s="1740" t="s">
        <v>621</v>
      </c>
      <c r="J61" s="1748"/>
      <c r="K61" s="1748"/>
      <c r="L61" s="3053"/>
      <c r="M61" s="3053"/>
      <c r="N61" s="1748"/>
      <c r="O61" s="3053"/>
      <c r="P61" s="3053"/>
      <c r="Q61" s="1748"/>
      <c r="R61" s="191"/>
      <c r="S61" s="1748"/>
      <c r="T61" s="1748"/>
      <c r="U61" s="1740"/>
      <c r="V61" s="1748" t="s">
        <v>622</v>
      </c>
      <c r="W61" s="1748"/>
      <c r="X61" s="1748"/>
      <c r="Y61" s="191"/>
      <c r="Z61" s="1748"/>
      <c r="AA61" s="173"/>
      <c r="AB61" s="1748"/>
      <c r="AC61" s="1748"/>
      <c r="AD61" s="1748"/>
      <c r="AE61" s="1748"/>
      <c r="AF61" s="1748"/>
      <c r="AG61" s="1748"/>
      <c r="AH61" s="1748"/>
      <c r="AI61" s="1748"/>
      <c r="AJ61" s="1748"/>
      <c r="AK61" s="369"/>
    </row>
    <row r="62" spans="1:65" ht="6.95" customHeight="1" thickBot="1">
      <c r="A62" s="229"/>
      <c r="B62" s="230"/>
      <c r="C62" s="231"/>
      <c r="D62" s="231"/>
      <c r="E62" s="230"/>
      <c r="F62" s="230"/>
      <c r="G62" s="230"/>
      <c r="H62" s="230"/>
      <c r="I62" s="230"/>
      <c r="J62" s="230"/>
      <c r="K62" s="230"/>
      <c r="L62" s="230"/>
      <c r="M62" s="230"/>
      <c r="N62" s="1849"/>
      <c r="O62" s="1849"/>
      <c r="P62" s="1849"/>
      <c r="Q62" s="230"/>
      <c r="R62" s="231"/>
      <c r="S62" s="230"/>
      <c r="T62" s="230"/>
      <c r="U62" s="230"/>
      <c r="V62" s="230"/>
      <c r="W62" s="230"/>
      <c r="X62" s="1849"/>
      <c r="Y62" s="231"/>
      <c r="Z62" s="230"/>
      <c r="AA62" s="1869"/>
      <c r="AB62" s="230"/>
      <c r="AC62" s="230"/>
      <c r="AD62" s="230"/>
      <c r="AE62" s="230"/>
      <c r="AF62" s="230"/>
      <c r="AG62" s="230"/>
      <c r="AH62" s="230"/>
      <c r="AI62" s="230"/>
      <c r="AJ62" s="230"/>
      <c r="AK62" s="1816"/>
    </row>
    <row r="63" spans="1:65">
      <c r="A63" s="1466"/>
      <c r="B63" s="1466"/>
      <c r="C63" s="1466"/>
      <c r="D63" s="1466"/>
      <c r="E63" s="1466"/>
      <c r="F63" s="1466"/>
      <c r="G63" s="1466"/>
      <c r="H63" s="1466"/>
      <c r="I63" s="1466"/>
      <c r="J63" s="1466"/>
      <c r="K63" s="1466"/>
      <c r="L63" s="1466"/>
      <c r="M63" s="1466"/>
      <c r="N63" s="1466"/>
      <c r="O63" s="1466"/>
      <c r="P63" s="1466"/>
      <c r="Q63" s="1466"/>
      <c r="R63" s="1466"/>
      <c r="S63" s="1466"/>
      <c r="T63" s="1466"/>
      <c r="U63" s="1466"/>
      <c r="V63" s="1466"/>
      <c r="W63" s="1466"/>
      <c r="X63" s="1466"/>
      <c r="Y63" s="1466"/>
      <c r="Z63" s="1466"/>
      <c r="AA63" s="1466"/>
      <c r="AB63" s="1466"/>
      <c r="AC63" s="1466"/>
      <c r="AD63" s="1466"/>
      <c r="AE63" s="1466"/>
      <c r="AF63" s="1466"/>
      <c r="AG63" s="1466"/>
      <c r="AH63" s="1466"/>
      <c r="AI63" s="1466"/>
      <c r="AJ63" s="1466"/>
      <c r="AK63" s="1466"/>
    </row>
  </sheetData>
  <mergeCells count="47">
    <mergeCell ref="L61:M61"/>
    <mergeCell ref="O61:P61"/>
    <mergeCell ref="C55:D55"/>
    <mergeCell ref="E55:F55"/>
    <mergeCell ref="I55:Q56"/>
    <mergeCell ref="A1:AK1"/>
    <mergeCell ref="S4:T4"/>
    <mergeCell ref="V4:W4"/>
    <mergeCell ref="G5:J5"/>
    <mergeCell ref="K5:N5"/>
    <mergeCell ref="O5:R5"/>
    <mergeCell ref="S5:Y5"/>
    <mergeCell ref="Z5:AF5"/>
    <mergeCell ref="AA3:AK3"/>
    <mergeCell ref="A3:Z3"/>
    <mergeCell ref="D19:Y20"/>
    <mergeCell ref="H16:Y17"/>
    <mergeCell ref="R55:Y56"/>
    <mergeCell ref="Z55:AJ56"/>
    <mergeCell ref="C56:D56"/>
    <mergeCell ref="F56:G56"/>
    <mergeCell ref="AB51:AK51"/>
    <mergeCell ref="H46:Y47"/>
    <mergeCell ref="D49:Y50"/>
    <mergeCell ref="D39:Y40"/>
    <mergeCell ref="AB13:AK20"/>
    <mergeCell ref="O6:R6"/>
    <mergeCell ref="B6:F6"/>
    <mergeCell ref="G6:J6"/>
    <mergeCell ref="K6:N6"/>
    <mergeCell ref="C10:AI11"/>
    <mergeCell ref="G7:J7"/>
    <mergeCell ref="K7:N7"/>
    <mergeCell ref="O7:R7"/>
    <mergeCell ref="B7:F7"/>
    <mergeCell ref="AM26:BN31"/>
    <mergeCell ref="H36:Y37"/>
    <mergeCell ref="AB27:AK30"/>
    <mergeCell ref="AB41:AK43"/>
    <mergeCell ref="AM33:BM42"/>
    <mergeCell ref="AB34:AK36"/>
    <mergeCell ref="AA31:AJ31"/>
    <mergeCell ref="AM48:BM54"/>
    <mergeCell ref="Z54:AJ54"/>
    <mergeCell ref="C54:H54"/>
    <mergeCell ref="I54:Q54"/>
    <mergeCell ref="R54:Y54"/>
  </mergeCells>
  <phoneticPr fontId="3"/>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5008" r:id="rId4" name="Check Box 32">
              <controlPr defaultSize="0" autoFill="0" autoLine="0" autoPict="0">
                <anchor moveWithCells="1">
                  <from>
                    <xdr:col>10</xdr:col>
                    <xdr:colOff>171450</xdr:colOff>
                    <xdr:row>59</xdr:row>
                    <xdr:rowOff>171450</xdr:rowOff>
                  </from>
                  <to>
                    <xdr:col>16</xdr:col>
                    <xdr:colOff>9525</xdr:colOff>
                    <xdr:row>61</xdr:row>
                    <xdr:rowOff>47625</xdr:rowOff>
                  </to>
                </anchor>
              </controlPr>
            </control>
          </mc:Choice>
        </mc:AlternateContent>
        <mc:AlternateContent xmlns:mc="http://schemas.openxmlformats.org/markup-compatibility/2006">
          <mc:Choice Requires="x14">
            <control shapeId="255009" r:id="rId5" name="Check Box 33">
              <controlPr defaultSize="0" autoFill="0" autoLine="0" autoPict="0">
                <anchor moveWithCells="1">
                  <from>
                    <xdr:col>16</xdr:col>
                    <xdr:colOff>104775</xdr:colOff>
                    <xdr:row>59</xdr:row>
                    <xdr:rowOff>171450</xdr:rowOff>
                  </from>
                  <to>
                    <xdr:col>20</xdr:col>
                    <xdr:colOff>57150</xdr:colOff>
                    <xdr:row>61</xdr:row>
                    <xdr:rowOff>9525</xdr:rowOff>
                  </to>
                </anchor>
              </controlPr>
            </control>
          </mc:Choice>
        </mc:AlternateContent>
        <mc:AlternateContent xmlns:mc="http://schemas.openxmlformats.org/markup-compatibility/2006">
          <mc:Choice Requires="x14">
            <control shapeId="255019" r:id="rId6" name="Check Box 43">
              <controlPr defaultSize="0" autoFill="0" autoLine="0" autoPict="0">
                <anchor moveWithCells="1">
                  <from>
                    <xdr:col>2</xdr:col>
                    <xdr:colOff>161925</xdr:colOff>
                    <xdr:row>33</xdr:row>
                    <xdr:rowOff>152400</xdr:rowOff>
                  </from>
                  <to>
                    <xdr:col>4</xdr:col>
                    <xdr:colOff>104775</xdr:colOff>
                    <xdr:row>34</xdr:row>
                    <xdr:rowOff>161925</xdr:rowOff>
                  </to>
                </anchor>
              </controlPr>
            </control>
          </mc:Choice>
        </mc:AlternateContent>
        <mc:AlternateContent xmlns:mc="http://schemas.openxmlformats.org/markup-compatibility/2006">
          <mc:Choice Requires="x14">
            <control shapeId="255022" r:id="rId7" name="Check Box 46">
              <controlPr defaultSize="0" autoFill="0" autoLine="0" autoPict="0">
                <anchor moveWithCells="1">
                  <from>
                    <xdr:col>2</xdr:col>
                    <xdr:colOff>161925</xdr:colOff>
                    <xdr:row>35</xdr:row>
                    <xdr:rowOff>0</xdr:rowOff>
                  </from>
                  <to>
                    <xdr:col>4</xdr:col>
                    <xdr:colOff>104775</xdr:colOff>
                    <xdr:row>36</xdr:row>
                    <xdr:rowOff>9525</xdr:rowOff>
                  </to>
                </anchor>
              </controlPr>
            </control>
          </mc:Choice>
        </mc:AlternateContent>
        <mc:AlternateContent xmlns:mc="http://schemas.openxmlformats.org/markup-compatibility/2006">
          <mc:Choice Requires="x14">
            <control shapeId="255025" r:id="rId8" name="Check Box 49">
              <controlPr defaultSize="0" autoFill="0" autoLine="0" autoPict="0">
                <anchor moveWithCells="1">
                  <from>
                    <xdr:col>18</xdr:col>
                    <xdr:colOff>0</xdr:colOff>
                    <xdr:row>12</xdr:row>
                    <xdr:rowOff>0</xdr:rowOff>
                  </from>
                  <to>
                    <xdr:col>21</xdr:col>
                    <xdr:colOff>123825</xdr:colOff>
                    <xdr:row>13</xdr:row>
                    <xdr:rowOff>0</xdr:rowOff>
                  </to>
                </anchor>
              </controlPr>
            </control>
          </mc:Choice>
        </mc:AlternateContent>
        <mc:AlternateContent xmlns:mc="http://schemas.openxmlformats.org/markup-compatibility/2006">
          <mc:Choice Requires="x14">
            <control shapeId="255026" r:id="rId9" name="Check Box 50">
              <controlPr defaultSize="0" autoFill="0" autoLine="0" autoPict="0">
                <anchor moveWithCells="1">
                  <from>
                    <xdr:col>22</xdr:col>
                    <xdr:colOff>47625</xdr:colOff>
                    <xdr:row>12</xdr:row>
                    <xdr:rowOff>0</xdr:rowOff>
                  </from>
                  <to>
                    <xdr:col>26</xdr:col>
                    <xdr:colOff>0</xdr:colOff>
                    <xdr:row>13</xdr:row>
                    <xdr:rowOff>0</xdr:rowOff>
                  </to>
                </anchor>
              </controlPr>
            </control>
          </mc:Choice>
        </mc:AlternateContent>
        <mc:AlternateContent xmlns:mc="http://schemas.openxmlformats.org/markup-compatibility/2006">
          <mc:Choice Requires="x14">
            <control shapeId="255027" r:id="rId10" name="Check Box 51">
              <controlPr defaultSize="0" autoFill="0" autoLine="0" autoPict="0">
                <anchor moveWithCells="1">
                  <from>
                    <xdr:col>18</xdr:col>
                    <xdr:colOff>0</xdr:colOff>
                    <xdr:row>22</xdr:row>
                    <xdr:rowOff>0</xdr:rowOff>
                  </from>
                  <to>
                    <xdr:col>21</xdr:col>
                    <xdr:colOff>123825</xdr:colOff>
                    <xdr:row>23</xdr:row>
                    <xdr:rowOff>0</xdr:rowOff>
                  </to>
                </anchor>
              </controlPr>
            </control>
          </mc:Choice>
        </mc:AlternateContent>
        <mc:AlternateContent xmlns:mc="http://schemas.openxmlformats.org/markup-compatibility/2006">
          <mc:Choice Requires="x14">
            <control shapeId="255028" r:id="rId11" name="Check Box 52">
              <controlPr defaultSize="0" autoFill="0" autoLine="0" autoPict="0">
                <anchor moveWithCells="1">
                  <from>
                    <xdr:col>22</xdr:col>
                    <xdr:colOff>47625</xdr:colOff>
                    <xdr:row>22</xdr:row>
                    <xdr:rowOff>0</xdr:rowOff>
                  </from>
                  <to>
                    <xdr:col>26</xdr:col>
                    <xdr:colOff>0</xdr:colOff>
                    <xdr:row>23</xdr:row>
                    <xdr:rowOff>0</xdr:rowOff>
                  </to>
                </anchor>
              </controlPr>
            </control>
          </mc:Choice>
        </mc:AlternateContent>
        <mc:AlternateContent xmlns:mc="http://schemas.openxmlformats.org/markup-compatibility/2006">
          <mc:Choice Requires="x14">
            <control shapeId="255029" r:id="rId12" name="Check Box 53">
              <controlPr defaultSize="0" autoFill="0" autoLine="0" autoPict="0">
                <anchor moveWithCells="1">
                  <from>
                    <xdr:col>18</xdr:col>
                    <xdr:colOff>9525</xdr:colOff>
                    <xdr:row>27</xdr:row>
                    <xdr:rowOff>66675</xdr:rowOff>
                  </from>
                  <to>
                    <xdr:col>21</xdr:col>
                    <xdr:colOff>133350</xdr:colOff>
                    <xdr:row>28</xdr:row>
                    <xdr:rowOff>66675</xdr:rowOff>
                  </to>
                </anchor>
              </controlPr>
            </control>
          </mc:Choice>
        </mc:AlternateContent>
        <mc:AlternateContent xmlns:mc="http://schemas.openxmlformats.org/markup-compatibility/2006">
          <mc:Choice Requires="x14">
            <control shapeId="255030" r:id="rId13" name="Check Box 54">
              <controlPr defaultSize="0" autoFill="0" autoLine="0" autoPict="0">
                <anchor moveWithCells="1">
                  <from>
                    <xdr:col>22</xdr:col>
                    <xdr:colOff>57150</xdr:colOff>
                    <xdr:row>27</xdr:row>
                    <xdr:rowOff>66675</xdr:rowOff>
                  </from>
                  <to>
                    <xdr:col>26</xdr:col>
                    <xdr:colOff>9525</xdr:colOff>
                    <xdr:row>28</xdr:row>
                    <xdr:rowOff>66675</xdr:rowOff>
                  </to>
                </anchor>
              </controlPr>
            </control>
          </mc:Choice>
        </mc:AlternateContent>
        <mc:AlternateContent xmlns:mc="http://schemas.openxmlformats.org/markup-compatibility/2006">
          <mc:Choice Requires="x14">
            <control shapeId="255031" r:id="rId14" name="Check Box 55">
              <controlPr defaultSize="0" autoFill="0" autoLine="0" autoPict="0">
                <anchor moveWithCells="1">
                  <from>
                    <xdr:col>18</xdr:col>
                    <xdr:colOff>0</xdr:colOff>
                    <xdr:row>30</xdr:row>
                    <xdr:rowOff>0</xdr:rowOff>
                  </from>
                  <to>
                    <xdr:col>21</xdr:col>
                    <xdr:colOff>123825</xdr:colOff>
                    <xdr:row>31</xdr:row>
                    <xdr:rowOff>0</xdr:rowOff>
                  </to>
                </anchor>
              </controlPr>
            </control>
          </mc:Choice>
        </mc:AlternateContent>
        <mc:AlternateContent xmlns:mc="http://schemas.openxmlformats.org/markup-compatibility/2006">
          <mc:Choice Requires="x14">
            <control shapeId="255032" r:id="rId15" name="Check Box 56">
              <controlPr defaultSize="0" autoFill="0" autoLine="0" autoPict="0">
                <anchor moveWithCells="1">
                  <from>
                    <xdr:col>22</xdr:col>
                    <xdr:colOff>47625</xdr:colOff>
                    <xdr:row>30</xdr:row>
                    <xdr:rowOff>0</xdr:rowOff>
                  </from>
                  <to>
                    <xdr:col>26</xdr:col>
                    <xdr:colOff>0</xdr:colOff>
                    <xdr:row>31</xdr:row>
                    <xdr:rowOff>0</xdr:rowOff>
                  </to>
                </anchor>
              </controlPr>
            </control>
          </mc:Choice>
        </mc:AlternateContent>
        <mc:AlternateContent xmlns:mc="http://schemas.openxmlformats.org/markup-compatibility/2006">
          <mc:Choice Requires="x14">
            <control shapeId="255035" r:id="rId16" name="Check Box 59">
              <controlPr defaultSize="0" autoFill="0" autoLine="0" autoPict="0">
                <anchor moveWithCells="1">
                  <from>
                    <xdr:col>18</xdr:col>
                    <xdr:colOff>0</xdr:colOff>
                    <xdr:row>32</xdr:row>
                    <xdr:rowOff>0</xdr:rowOff>
                  </from>
                  <to>
                    <xdr:col>21</xdr:col>
                    <xdr:colOff>123825</xdr:colOff>
                    <xdr:row>33</xdr:row>
                    <xdr:rowOff>0</xdr:rowOff>
                  </to>
                </anchor>
              </controlPr>
            </control>
          </mc:Choice>
        </mc:AlternateContent>
        <mc:AlternateContent xmlns:mc="http://schemas.openxmlformats.org/markup-compatibility/2006">
          <mc:Choice Requires="x14">
            <control shapeId="255036" r:id="rId17" name="Check Box 60">
              <controlPr defaultSize="0" autoFill="0" autoLine="0" autoPict="0">
                <anchor moveWithCells="1">
                  <from>
                    <xdr:col>22</xdr:col>
                    <xdr:colOff>47625</xdr:colOff>
                    <xdr:row>32</xdr:row>
                    <xdr:rowOff>0</xdr:rowOff>
                  </from>
                  <to>
                    <xdr:col>26</xdr:col>
                    <xdr:colOff>0</xdr:colOff>
                    <xdr:row>33</xdr:row>
                    <xdr:rowOff>0</xdr:rowOff>
                  </to>
                </anchor>
              </controlPr>
            </control>
          </mc:Choice>
        </mc:AlternateContent>
        <mc:AlternateContent xmlns:mc="http://schemas.openxmlformats.org/markup-compatibility/2006">
          <mc:Choice Requires="x14">
            <control shapeId="255037" r:id="rId18" name="Check Box 61">
              <controlPr defaultSize="0" autoFill="0" autoLine="0" autoPict="0">
                <anchor moveWithCells="1">
                  <from>
                    <xdr:col>18</xdr:col>
                    <xdr:colOff>0</xdr:colOff>
                    <xdr:row>57</xdr:row>
                    <xdr:rowOff>0</xdr:rowOff>
                  </from>
                  <to>
                    <xdr:col>21</xdr:col>
                    <xdr:colOff>123825</xdr:colOff>
                    <xdr:row>58</xdr:row>
                    <xdr:rowOff>0</xdr:rowOff>
                  </to>
                </anchor>
              </controlPr>
            </control>
          </mc:Choice>
        </mc:AlternateContent>
        <mc:AlternateContent xmlns:mc="http://schemas.openxmlformats.org/markup-compatibility/2006">
          <mc:Choice Requires="x14">
            <control shapeId="255038" r:id="rId19" name="Check Box 62">
              <controlPr defaultSize="0" autoFill="0" autoLine="0" autoPict="0">
                <anchor moveWithCells="1">
                  <from>
                    <xdr:col>22</xdr:col>
                    <xdr:colOff>47625</xdr:colOff>
                    <xdr:row>57</xdr:row>
                    <xdr:rowOff>0</xdr:rowOff>
                  </from>
                  <to>
                    <xdr:col>26</xdr:col>
                    <xdr:colOff>0</xdr:colOff>
                    <xdr:row>58</xdr:row>
                    <xdr:rowOff>0</xdr:rowOff>
                  </to>
                </anchor>
              </controlPr>
            </control>
          </mc:Choice>
        </mc:AlternateContent>
        <mc:AlternateContent xmlns:mc="http://schemas.openxmlformats.org/markup-compatibility/2006">
          <mc:Choice Requires="x14">
            <control shapeId="255044" r:id="rId20" name="Check Box 68">
              <controlPr defaultSize="0" autoFill="0" autoLine="0" autoPict="0">
                <anchor moveWithCells="1">
                  <from>
                    <xdr:col>22</xdr:col>
                    <xdr:colOff>19050</xdr:colOff>
                    <xdr:row>5</xdr:row>
                    <xdr:rowOff>161925</xdr:rowOff>
                  </from>
                  <to>
                    <xdr:col>24</xdr:col>
                    <xdr:colOff>28575</xdr:colOff>
                    <xdr:row>6</xdr:row>
                    <xdr:rowOff>171450</xdr:rowOff>
                  </to>
                </anchor>
              </controlPr>
            </control>
          </mc:Choice>
        </mc:AlternateContent>
        <mc:AlternateContent xmlns:mc="http://schemas.openxmlformats.org/markup-compatibility/2006">
          <mc:Choice Requires="x14">
            <control shapeId="255045" r:id="rId21" name="Check Box 69">
              <controlPr defaultSize="0" autoFill="0" autoLine="0" autoPict="0">
                <anchor moveWithCells="1">
                  <from>
                    <xdr:col>26</xdr:col>
                    <xdr:colOff>0</xdr:colOff>
                    <xdr:row>5</xdr:row>
                    <xdr:rowOff>161925</xdr:rowOff>
                  </from>
                  <to>
                    <xdr:col>28</xdr:col>
                    <xdr:colOff>9525</xdr:colOff>
                    <xdr:row>6</xdr:row>
                    <xdr:rowOff>171450</xdr:rowOff>
                  </to>
                </anchor>
              </controlPr>
            </control>
          </mc:Choice>
        </mc:AlternateContent>
        <mc:AlternateContent xmlns:mc="http://schemas.openxmlformats.org/markup-compatibility/2006">
          <mc:Choice Requires="x14">
            <control shapeId="255048" r:id="rId22" name="Check Box 72">
              <controlPr defaultSize="0" autoFill="0" autoLine="0" autoPict="0">
                <anchor moveWithCells="1">
                  <from>
                    <xdr:col>19</xdr:col>
                    <xdr:colOff>38100</xdr:colOff>
                    <xdr:row>5</xdr:row>
                    <xdr:rowOff>0</xdr:rowOff>
                  </from>
                  <to>
                    <xdr:col>21</xdr:col>
                    <xdr:colOff>47625</xdr:colOff>
                    <xdr:row>6</xdr:row>
                    <xdr:rowOff>0</xdr:rowOff>
                  </to>
                </anchor>
              </controlPr>
            </control>
          </mc:Choice>
        </mc:AlternateContent>
        <mc:AlternateContent xmlns:mc="http://schemas.openxmlformats.org/markup-compatibility/2006">
          <mc:Choice Requires="x14">
            <control shapeId="255050" r:id="rId23" name="Check Box 74">
              <controlPr defaultSize="0" autoFill="0" autoLine="0" autoPict="0">
                <anchor moveWithCells="1">
                  <from>
                    <xdr:col>22</xdr:col>
                    <xdr:colOff>28575</xdr:colOff>
                    <xdr:row>5</xdr:row>
                    <xdr:rowOff>0</xdr:rowOff>
                  </from>
                  <to>
                    <xdr:col>24</xdr:col>
                    <xdr:colOff>38100</xdr:colOff>
                    <xdr:row>6</xdr:row>
                    <xdr:rowOff>0</xdr:rowOff>
                  </to>
                </anchor>
              </controlPr>
            </control>
          </mc:Choice>
        </mc:AlternateContent>
        <mc:AlternateContent xmlns:mc="http://schemas.openxmlformats.org/markup-compatibility/2006">
          <mc:Choice Requires="x14">
            <control shapeId="255053" r:id="rId24" name="Check Box 77">
              <controlPr defaultSize="0" autoFill="0" autoLine="0" autoPict="0">
                <anchor moveWithCells="1">
                  <from>
                    <xdr:col>19</xdr:col>
                    <xdr:colOff>38100</xdr:colOff>
                    <xdr:row>6</xdr:row>
                    <xdr:rowOff>0</xdr:rowOff>
                  </from>
                  <to>
                    <xdr:col>21</xdr:col>
                    <xdr:colOff>47625</xdr:colOff>
                    <xdr:row>7</xdr:row>
                    <xdr:rowOff>0</xdr:rowOff>
                  </to>
                </anchor>
              </controlPr>
            </control>
          </mc:Choice>
        </mc:AlternateContent>
        <mc:AlternateContent xmlns:mc="http://schemas.openxmlformats.org/markup-compatibility/2006">
          <mc:Choice Requires="x14">
            <control shapeId="255055" r:id="rId25" name="Check Box 79">
              <controlPr defaultSize="0" autoFill="0" autoLine="0" autoPict="0">
                <anchor moveWithCells="1">
                  <from>
                    <xdr:col>26</xdr:col>
                    <xdr:colOff>9525</xdr:colOff>
                    <xdr:row>5</xdr:row>
                    <xdr:rowOff>0</xdr:rowOff>
                  </from>
                  <to>
                    <xdr:col>28</xdr:col>
                    <xdr:colOff>19050</xdr:colOff>
                    <xdr:row>6</xdr:row>
                    <xdr:rowOff>0</xdr:rowOff>
                  </to>
                </anchor>
              </controlPr>
            </control>
          </mc:Choice>
        </mc:AlternateContent>
        <mc:AlternateContent xmlns:mc="http://schemas.openxmlformats.org/markup-compatibility/2006">
          <mc:Choice Requires="x14">
            <control shapeId="255057" r:id="rId26" name="Check Box 81">
              <controlPr defaultSize="0" autoFill="0" autoLine="0" autoPict="0">
                <anchor moveWithCells="1">
                  <from>
                    <xdr:col>28</xdr:col>
                    <xdr:colOff>104775</xdr:colOff>
                    <xdr:row>5</xdr:row>
                    <xdr:rowOff>0</xdr:rowOff>
                  </from>
                  <to>
                    <xdr:col>30</xdr:col>
                    <xdr:colOff>114300</xdr:colOff>
                    <xdr:row>6</xdr:row>
                    <xdr:rowOff>0</xdr:rowOff>
                  </to>
                </anchor>
              </controlPr>
            </control>
          </mc:Choice>
        </mc:AlternateContent>
        <mc:AlternateContent xmlns:mc="http://schemas.openxmlformats.org/markup-compatibility/2006">
          <mc:Choice Requires="x14">
            <control shapeId="255059" r:id="rId27" name="Check Box 83">
              <controlPr defaultSize="0" autoFill="0" autoLine="0" autoPict="0">
                <anchor moveWithCells="1">
                  <from>
                    <xdr:col>28</xdr:col>
                    <xdr:colOff>95250</xdr:colOff>
                    <xdr:row>5</xdr:row>
                    <xdr:rowOff>161925</xdr:rowOff>
                  </from>
                  <to>
                    <xdr:col>30</xdr:col>
                    <xdr:colOff>104775</xdr:colOff>
                    <xdr:row>7</xdr:row>
                    <xdr:rowOff>0</xdr:rowOff>
                  </to>
                </anchor>
              </controlPr>
            </control>
          </mc:Choice>
        </mc:AlternateContent>
        <mc:AlternateContent xmlns:mc="http://schemas.openxmlformats.org/markup-compatibility/2006">
          <mc:Choice Requires="x14">
            <control shapeId="255063" r:id="rId28" name="Check Box 87">
              <controlPr defaultSize="0" autoFill="0" autoLine="0" autoPict="0">
                <anchor moveWithCells="1">
                  <from>
                    <xdr:col>9</xdr:col>
                    <xdr:colOff>161925</xdr:colOff>
                    <xdr:row>33</xdr:row>
                    <xdr:rowOff>152400</xdr:rowOff>
                  </from>
                  <to>
                    <xdr:col>11</xdr:col>
                    <xdr:colOff>104775</xdr:colOff>
                    <xdr:row>34</xdr:row>
                    <xdr:rowOff>161925</xdr:rowOff>
                  </to>
                </anchor>
              </controlPr>
            </control>
          </mc:Choice>
        </mc:AlternateContent>
        <mc:AlternateContent xmlns:mc="http://schemas.openxmlformats.org/markup-compatibility/2006">
          <mc:Choice Requires="x14">
            <control shapeId="255065" r:id="rId29" name="Check Box 89">
              <controlPr defaultSize="0" autoFill="0" autoLine="0" autoPict="0">
                <anchor moveWithCells="1">
                  <from>
                    <xdr:col>17</xdr:col>
                    <xdr:colOff>161925</xdr:colOff>
                    <xdr:row>33</xdr:row>
                    <xdr:rowOff>152400</xdr:rowOff>
                  </from>
                  <to>
                    <xdr:col>19</xdr:col>
                    <xdr:colOff>104775</xdr:colOff>
                    <xdr:row>34</xdr:row>
                    <xdr:rowOff>161925</xdr:rowOff>
                  </to>
                </anchor>
              </controlPr>
            </control>
          </mc:Choice>
        </mc:AlternateContent>
        <mc:AlternateContent xmlns:mc="http://schemas.openxmlformats.org/markup-compatibility/2006">
          <mc:Choice Requires="x14">
            <control shapeId="255066" r:id="rId30" name="Check Box 90">
              <controlPr defaultSize="0" autoFill="0" autoLine="0" autoPict="0">
                <anchor moveWithCells="1">
                  <from>
                    <xdr:col>2</xdr:col>
                    <xdr:colOff>161925</xdr:colOff>
                    <xdr:row>13</xdr:row>
                    <xdr:rowOff>152400</xdr:rowOff>
                  </from>
                  <to>
                    <xdr:col>4</xdr:col>
                    <xdr:colOff>104775</xdr:colOff>
                    <xdr:row>14</xdr:row>
                    <xdr:rowOff>161925</xdr:rowOff>
                  </to>
                </anchor>
              </controlPr>
            </control>
          </mc:Choice>
        </mc:AlternateContent>
        <mc:AlternateContent xmlns:mc="http://schemas.openxmlformats.org/markup-compatibility/2006">
          <mc:Choice Requires="x14">
            <control shapeId="255067" r:id="rId31" name="Check Box 91">
              <controlPr defaultSize="0" autoFill="0" autoLine="0" autoPict="0">
                <anchor moveWithCells="1">
                  <from>
                    <xdr:col>2</xdr:col>
                    <xdr:colOff>161925</xdr:colOff>
                    <xdr:row>15</xdr:row>
                    <xdr:rowOff>0</xdr:rowOff>
                  </from>
                  <to>
                    <xdr:col>4</xdr:col>
                    <xdr:colOff>104775</xdr:colOff>
                    <xdr:row>16</xdr:row>
                    <xdr:rowOff>9525</xdr:rowOff>
                  </to>
                </anchor>
              </controlPr>
            </control>
          </mc:Choice>
        </mc:AlternateContent>
        <mc:AlternateContent xmlns:mc="http://schemas.openxmlformats.org/markup-compatibility/2006">
          <mc:Choice Requires="x14">
            <control shapeId="255068" r:id="rId32" name="Check Box 92">
              <controlPr defaultSize="0" autoFill="0" autoLine="0" autoPict="0">
                <anchor moveWithCells="1">
                  <from>
                    <xdr:col>9</xdr:col>
                    <xdr:colOff>161925</xdr:colOff>
                    <xdr:row>13</xdr:row>
                    <xdr:rowOff>152400</xdr:rowOff>
                  </from>
                  <to>
                    <xdr:col>11</xdr:col>
                    <xdr:colOff>104775</xdr:colOff>
                    <xdr:row>14</xdr:row>
                    <xdr:rowOff>161925</xdr:rowOff>
                  </to>
                </anchor>
              </controlPr>
            </control>
          </mc:Choice>
        </mc:AlternateContent>
        <mc:AlternateContent xmlns:mc="http://schemas.openxmlformats.org/markup-compatibility/2006">
          <mc:Choice Requires="x14">
            <control shapeId="255069" r:id="rId33" name="Check Box 93">
              <controlPr defaultSize="0" autoFill="0" autoLine="0" autoPict="0">
                <anchor moveWithCells="1">
                  <from>
                    <xdr:col>17</xdr:col>
                    <xdr:colOff>161925</xdr:colOff>
                    <xdr:row>13</xdr:row>
                    <xdr:rowOff>152400</xdr:rowOff>
                  </from>
                  <to>
                    <xdr:col>19</xdr:col>
                    <xdr:colOff>104775</xdr:colOff>
                    <xdr:row>14</xdr:row>
                    <xdr:rowOff>161925</xdr:rowOff>
                  </to>
                </anchor>
              </controlPr>
            </control>
          </mc:Choice>
        </mc:AlternateContent>
        <mc:AlternateContent xmlns:mc="http://schemas.openxmlformats.org/markup-compatibility/2006">
          <mc:Choice Requires="x14">
            <control shapeId="255070" r:id="rId34" name="Check Box 94">
              <controlPr defaultSize="0" autoFill="0" autoLine="0" autoPict="0">
                <anchor moveWithCells="1">
                  <from>
                    <xdr:col>17</xdr:col>
                    <xdr:colOff>161925</xdr:colOff>
                    <xdr:row>41</xdr:row>
                    <xdr:rowOff>47625</xdr:rowOff>
                  </from>
                  <to>
                    <xdr:col>21</xdr:col>
                    <xdr:colOff>104775</xdr:colOff>
                    <xdr:row>42</xdr:row>
                    <xdr:rowOff>47625</xdr:rowOff>
                  </to>
                </anchor>
              </controlPr>
            </control>
          </mc:Choice>
        </mc:AlternateContent>
        <mc:AlternateContent xmlns:mc="http://schemas.openxmlformats.org/markup-compatibility/2006">
          <mc:Choice Requires="x14">
            <control shapeId="255071" r:id="rId35" name="Check Box 95">
              <controlPr defaultSize="0" autoFill="0" autoLine="0" autoPict="0">
                <anchor moveWithCells="1">
                  <from>
                    <xdr:col>22</xdr:col>
                    <xdr:colOff>28575</xdr:colOff>
                    <xdr:row>41</xdr:row>
                    <xdr:rowOff>47625</xdr:rowOff>
                  </from>
                  <to>
                    <xdr:col>25</xdr:col>
                    <xdr:colOff>161925</xdr:colOff>
                    <xdr:row>42</xdr:row>
                    <xdr:rowOff>47625</xdr:rowOff>
                  </to>
                </anchor>
              </controlPr>
            </control>
          </mc:Choice>
        </mc:AlternateContent>
        <mc:AlternateContent xmlns:mc="http://schemas.openxmlformats.org/markup-compatibility/2006">
          <mc:Choice Requires="x14">
            <control shapeId="255078" r:id="rId36" name="Check Box 102">
              <controlPr defaultSize="0" autoFill="0" autoLine="0" autoPict="0">
                <anchor moveWithCells="1">
                  <from>
                    <xdr:col>2</xdr:col>
                    <xdr:colOff>161925</xdr:colOff>
                    <xdr:row>43</xdr:row>
                    <xdr:rowOff>152400</xdr:rowOff>
                  </from>
                  <to>
                    <xdr:col>4</xdr:col>
                    <xdr:colOff>104775</xdr:colOff>
                    <xdr:row>44</xdr:row>
                    <xdr:rowOff>161925</xdr:rowOff>
                  </to>
                </anchor>
              </controlPr>
            </control>
          </mc:Choice>
        </mc:AlternateContent>
        <mc:AlternateContent xmlns:mc="http://schemas.openxmlformats.org/markup-compatibility/2006">
          <mc:Choice Requires="x14">
            <control shapeId="255079" r:id="rId37" name="Check Box 103">
              <controlPr defaultSize="0" autoFill="0" autoLine="0" autoPict="0">
                <anchor moveWithCells="1">
                  <from>
                    <xdr:col>2</xdr:col>
                    <xdr:colOff>161925</xdr:colOff>
                    <xdr:row>45</xdr:row>
                    <xdr:rowOff>0</xdr:rowOff>
                  </from>
                  <to>
                    <xdr:col>4</xdr:col>
                    <xdr:colOff>104775</xdr:colOff>
                    <xdr:row>46</xdr:row>
                    <xdr:rowOff>9525</xdr:rowOff>
                  </to>
                </anchor>
              </controlPr>
            </control>
          </mc:Choice>
        </mc:AlternateContent>
        <mc:AlternateContent xmlns:mc="http://schemas.openxmlformats.org/markup-compatibility/2006">
          <mc:Choice Requires="x14">
            <control shapeId="255080" r:id="rId38" name="Check Box 104">
              <controlPr defaultSize="0" autoFill="0" autoLine="0" autoPict="0">
                <anchor moveWithCells="1">
                  <from>
                    <xdr:col>17</xdr:col>
                    <xdr:colOff>152400</xdr:colOff>
                    <xdr:row>42</xdr:row>
                    <xdr:rowOff>95250</xdr:rowOff>
                  </from>
                  <to>
                    <xdr:col>21</xdr:col>
                    <xdr:colOff>95250</xdr:colOff>
                    <xdr:row>43</xdr:row>
                    <xdr:rowOff>95250</xdr:rowOff>
                  </to>
                </anchor>
              </controlPr>
            </control>
          </mc:Choice>
        </mc:AlternateContent>
        <mc:AlternateContent xmlns:mc="http://schemas.openxmlformats.org/markup-compatibility/2006">
          <mc:Choice Requires="x14">
            <control shapeId="255081" r:id="rId39" name="Check Box 105">
              <controlPr defaultSize="0" autoFill="0" autoLine="0" autoPict="0">
                <anchor moveWithCells="1">
                  <from>
                    <xdr:col>22</xdr:col>
                    <xdr:colOff>19050</xdr:colOff>
                    <xdr:row>42</xdr:row>
                    <xdr:rowOff>95250</xdr:rowOff>
                  </from>
                  <to>
                    <xdr:col>25</xdr:col>
                    <xdr:colOff>152400</xdr:colOff>
                    <xdr:row>43</xdr:row>
                    <xdr:rowOff>95250</xdr:rowOff>
                  </to>
                </anchor>
              </controlPr>
            </control>
          </mc:Choice>
        </mc:AlternateContent>
        <mc:AlternateContent xmlns:mc="http://schemas.openxmlformats.org/markup-compatibility/2006">
          <mc:Choice Requires="x14">
            <control shapeId="255082" r:id="rId40" name="Check Box 106">
              <controlPr defaultSize="0" autoFill="0" autoLine="0" autoPict="0">
                <anchor moveWithCells="1">
                  <from>
                    <xdr:col>9</xdr:col>
                    <xdr:colOff>161925</xdr:colOff>
                    <xdr:row>43</xdr:row>
                    <xdr:rowOff>152400</xdr:rowOff>
                  </from>
                  <to>
                    <xdr:col>11</xdr:col>
                    <xdr:colOff>104775</xdr:colOff>
                    <xdr:row>44</xdr:row>
                    <xdr:rowOff>161925</xdr:rowOff>
                  </to>
                </anchor>
              </controlPr>
            </control>
          </mc:Choice>
        </mc:AlternateContent>
        <mc:AlternateContent xmlns:mc="http://schemas.openxmlformats.org/markup-compatibility/2006">
          <mc:Choice Requires="x14">
            <control shapeId="255083" r:id="rId41" name="Check Box 107">
              <controlPr defaultSize="0" autoFill="0" autoLine="0" autoPict="0">
                <anchor moveWithCells="1">
                  <from>
                    <xdr:col>17</xdr:col>
                    <xdr:colOff>161925</xdr:colOff>
                    <xdr:row>43</xdr:row>
                    <xdr:rowOff>152400</xdr:rowOff>
                  </from>
                  <to>
                    <xdr:col>19</xdr:col>
                    <xdr:colOff>104775</xdr:colOff>
                    <xdr:row>44</xdr:row>
                    <xdr:rowOff>161925</xdr:rowOff>
                  </to>
                </anchor>
              </controlPr>
            </control>
          </mc:Choice>
        </mc:AlternateContent>
        <mc:AlternateContent xmlns:mc="http://schemas.openxmlformats.org/markup-compatibility/2006">
          <mc:Choice Requires="x14">
            <control shapeId="255084" r:id="rId42" name="Check Box 108">
              <controlPr defaultSize="0" autoFill="0" autoLine="0" autoPict="0">
                <anchor moveWithCells="1">
                  <from>
                    <xdr:col>14</xdr:col>
                    <xdr:colOff>76200</xdr:colOff>
                    <xdr:row>50</xdr:row>
                    <xdr:rowOff>0</xdr:rowOff>
                  </from>
                  <to>
                    <xdr:col>17</xdr:col>
                    <xdr:colOff>57150</xdr:colOff>
                    <xdr:row>51</xdr:row>
                    <xdr:rowOff>0</xdr:rowOff>
                  </to>
                </anchor>
              </controlPr>
            </control>
          </mc:Choice>
        </mc:AlternateContent>
        <mc:AlternateContent xmlns:mc="http://schemas.openxmlformats.org/markup-compatibility/2006">
          <mc:Choice Requires="x14">
            <control shapeId="255085" r:id="rId43" name="Check Box 109">
              <controlPr defaultSize="0" autoFill="0" autoLine="0" autoPict="0">
                <anchor moveWithCells="1">
                  <from>
                    <xdr:col>17</xdr:col>
                    <xdr:colOff>38100</xdr:colOff>
                    <xdr:row>50</xdr:row>
                    <xdr:rowOff>0</xdr:rowOff>
                  </from>
                  <to>
                    <xdr:col>21</xdr:col>
                    <xdr:colOff>171450</xdr:colOff>
                    <xdr:row>51</xdr:row>
                    <xdr:rowOff>0</xdr:rowOff>
                  </to>
                </anchor>
              </controlPr>
            </control>
          </mc:Choice>
        </mc:AlternateContent>
        <mc:AlternateContent xmlns:mc="http://schemas.openxmlformats.org/markup-compatibility/2006">
          <mc:Choice Requires="x14">
            <control shapeId="255086" r:id="rId44" name="Check Box 110">
              <controlPr defaultSize="0" autoFill="0" autoLine="0" autoPict="0">
                <anchor moveWithCells="1">
                  <from>
                    <xdr:col>21</xdr:col>
                    <xdr:colOff>123825</xdr:colOff>
                    <xdr:row>50</xdr:row>
                    <xdr:rowOff>0</xdr:rowOff>
                  </from>
                  <to>
                    <xdr:col>25</xdr:col>
                    <xdr:colOff>76200</xdr:colOff>
                    <xdr:row>50</xdr:row>
                    <xdr:rowOff>142875</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pageSetUpPr fitToPage="1"/>
  </sheetPr>
  <dimension ref="A1:AY60"/>
  <sheetViews>
    <sheetView showGridLines="0" zoomScaleNormal="100" zoomScaleSheetLayoutView="100" workbookViewId="0">
      <selection sqref="A1:AK1"/>
    </sheetView>
  </sheetViews>
  <sheetFormatPr defaultColWidth="8" defaultRowHeight="12"/>
  <cols>
    <col min="1" max="1" width="1.625" style="18" customWidth="1"/>
    <col min="2" max="60" width="2.375" style="18" customWidth="1"/>
    <col min="61" max="16384" width="8" style="18"/>
  </cols>
  <sheetData>
    <row r="1" spans="1:38" ht="14.1" customHeight="1">
      <c r="A1" s="3333" t="s">
        <v>1954</v>
      </c>
      <c r="B1" s="3401"/>
      <c r="C1" s="3401"/>
      <c r="D1" s="3401"/>
      <c r="E1" s="3401"/>
      <c r="F1" s="3401"/>
      <c r="G1" s="3401"/>
      <c r="H1" s="3401"/>
      <c r="I1" s="3401"/>
      <c r="J1" s="3401"/>
      <c r="K1" s="3401"/>
      <c r="L1" s="3401"/>
      <c r="M1" s="3401"/>
      <c r="N1" s="3401"/>
      <c r="O1" s="3401"/>
      <c r="P1" s="3401"/>
      <c r="Q1" s="3401"/>
      <c r="R1" s="3401"/>
      <c r="S1" s="3401"/>
      <c r="T1" s="3401"/>
      <c r="U1" s="3401"/>
      <c r="V1" s="3401"/>
      <c r="W1" s="3401"/>
      <c r="X1" s="3401"/>
      <c r="Y1" s="3401"/>
      <c r="Z1" s="3401"/>
      <c r="AA1" s="3401"/>
      <c r="AB1" s="3401"/>
      <c r="AC1" s="3401"/>
      <c r="AD1" s="3401"/>
      <c r="AE1" s="3401"/>
      <c r="AF1" s="3401"/>
      <c r="AG1" s="3401"/>
      <c r="AH1" s="3401"/>
      <c r="AI1" s="3401"/>
      <c r="AJ1" s="3401"/>
      <c r="AK1" s="3401"/>
    </row>
    <row r="2" spans="1:38" ht="5.0999999999999996" customHeight="1" thickBot="1"/>
    <row r="3" spans="1:38" ht="14.1" customHeight="1">
      <c r="A3" s="3334" t="s">
        <v>945</v>
      </c>
      <c r="B3" s="3335"/>
      <c r="C3" s="3335"/>
      <c r="D3" s="3335"/>
      <c r="E3" s="3335"/>
      <c r="F3" s="3335"/>
      <c r="G3" s="3335"/>
      <c r="H3" s="3335"/>
      <c r="I3" s="3335"/>
      <c r="J3" s="3335"/>
      <c r="K3" s="3335"/>
      <c r="L3" s="3335"/>
      <c r="M3" s="3335"/>
      <c r="N3" s="3335"/>
      <c r="O3" s="3335"/>
      <c r="P3" s="3335"/>
      <c r="Q3" s="3335"/>
      <c r="R3" s="3335"/>
      <c r="S3" s="3335"/>
      <c r="T3" s="3335"/>
      <c r="U3" s="3335"/>
      <c r="V3" s="3335"/>
      <c r="W3" s="3335"/>
      <c r="X3" s="3335"/>
      <c r="Y3" s="3335"/>
      <c r="Z3" s="4378"/>
      <c r="AA3" s="3403" t="s">
        <v>182</v>
      </c>
      <c r="AB3" s="3335"/>
      <c r="AC3" s="3335"/>
      <c r="AD3" s="3335"/>
      <c r="AE3" s="3335"/>
      <c r="AF3" s="3335"/>
      <c r="AG3" s="3335"/>
      <c r="AH3" s="3335"/>
      <c r="AI3" s="3335"/>
      <c r="AJ3" s="3335"/>
      <c r="AK3" s="3404"/>
      <c r="AL3" s="83"/>
    </row>
    <row r="4" spans="1:38" ht="14.1" customHeight="1">
      <c r="A4" s="66" t="s">
        <v>961</v>
      </c>
      <c r="B4" s="548"/>
      <c r="C4" s="554"/>
      <c r="D4" s="167"/>
      <c r="E4" s="548"/>
      <c r="F4" s="548"/>
      <c r="G4" s="548"/>
      <c r="H4" s="548"/>
      <c r="I4" s="548"/>
      <c r="J4" s="548"/>
      <c r="K4" s="548"/>
      <c r="L4" s="548"/>
      <c r="M4" s="548"/>
      <c r="N4" s="548"/>
      <c r="O4" s="548"/>
      <c r="P4" s="548"/>
      <c r="Q4" s="548"/>
      <c r="R4" s="549"/>
      <c r="S4" s="549"/>
      <c r="T4" s="549"/>
      <c r="U4" s="549"/>
      <c r="V4" s="549"/>
      <c r="W4" s="549"/>
      <c r="X4" s="52"/>
      <c r="Y4" s="178"/>
      <c r="Z4" s="548"/>
      <c r="AA4" s="143"/>
      <c r="AB4" s="548"/>
      <c r="AC4" s="548"/>
      <c r="AD4" s="548"/>
      <c r="AE4" s="548"/>
      <c r="AF4" s="548"/>
      <c r="AG4" s="548"/>
      <c r="AH4" s="548"/>
      <c r="AI4" s="548"/>
      <c r="AJ4" s="548"/>
      <c r="AK4" s="4"/>
    </row>
    <row r="5" spans="1:38" ht="14.1" customHeight="1">
      <c r="A5" s="66"/>
      <c r="B5" s="548"/>
      <c r="C5" s="554"/>
      <c r="D5" s="167"/>
      <c r="E5" s="548"/>
      <c r="F5" s="548"/>
      <c r="G5" s="548"/>
      <c r="H5" s="548"/>
      <c r="I5" s="548"/>
      <c r="J5" s="548"/>
      <c r="K5" s="548"/>
      <c r="L5" s="548"/>
      <c r="M5" s="548"/>
      <c r="N5" s="548"/>
      <c r="O5" s="548"/>
      <c r="P5" s="548"/>
      <c r="Q5" s="548"/>
      <c r="R5" s="549"/>
      <c r="S5" s="549"/>
      <c r="T5" s="549"/>
      <c r="U5" s="549"/>
      <c r="V5" s="549"/>
      <c r="W5" s="549"/>
      <c r="X5" s="52"/>
      <c r="Y5" s="178"/>
      <c r="Z5" s="548"/>
      <c r="AA5" s="143"/>
      <c r="AB5" s="548"/>
      <c r="AC5" s="548"/>
      <c r="AD5" s="548"/>
      <c r="AE5" s="548"/>
      <c r="AF5" s="548"/>
      <c r="AG5" s="548"/>
      <c r="AH5" s="548"/>
      <c r="AI5" s="548"/>
      <c r="AJ5" s="548"/>
      <c r="AK5" s="4"/>
    </row>
    <row r="6" spans="1:38" ht="14.1" customHeight="1">
      <c r="A6" s="3"/>
      <c r="B6" s="56" t="s">
        <v>2277</v>
      </c>
      <c r="C6" s="37"/>
      <c r="D6" s="37"/>
      <c r="E6" s="19"/>
      <c r="F6" s="19"/>
      <c r="G6" s="532"/>
      <c r="H6" s="532"/>
      <c r="I6" s="532"/>
      <c r="J6" s="532"/>
      <c r="K6" s="532"/>
      <c r="L6" s="532"/>
      <c r="M6" s="532"/>
      <c r="N6" s="532"/>
      <c r="O6" s="532"/>
      <c r="P6" s="532"/>
      <c r="Q6" s="532"/>
      <c r="R6" s="532"/>
      <c r="S6" s="537"/>
      <c r="T6" s="537"/>
      <c r="U6" s="42"/>
      <c r="V6" s="537"/>
      <c r="W6" s="537"/>
      <c r="X6" s="532"/>
      <c r="Y6" s="532"/>
      <c r="Z6" s="23"/>
      <c r="AA6" s="518" t="s">
        <v>923</v>
      </c>
      <c r="AB6" s="3218" t="s">
        <v>1319</v>
      </c>
      <c r="AC6" s="3218"/>
      <c r="AD6" s="3218"/>
      <c r="AE6" s="3218"/>
      <c r="AF6" s="3218"/>
      <c r="AG6" s="3218"/>
      <c r="AH6" s="3218"/>
      <c r="AI6" s="3218"/>
      <c r="AJ6" s="3218"/>
      <c r="AK6" s="3396"/>
    </row>
    <row r="7" spans="1:38" ht="14.1" customHeight="1">
      <c r="A7" s="3"/>
      <c r="B7" s="532"/>
      <c r="C7" s="532" t="s">
        <v>2278</v>
      </c>
      <c r="D7" s="532"/>
      <c r="E7" s="532"/>
      <c r="F7" s="532"/>
      <c r="G7" s="528"/>
      <c r="H7" s="528"/>
      <c r="I7" s="528"/>
      <c r="J7" s="528"/>
      <c r="K7" s="528"/>
      <c r="L7" s="528"/>
      <c r="M7" s="528"/>
      <c r="N7" s="528"/>
      <c r="O7" s="528"/>
      <c r="P7" s="528"/>
      <c r="Q7" s="528"/>
      <c r="R7" s="528"/>
      <c r="S7" s="530"/>
      <c r="T7" s="530"/>
      <c r="U7" s="530"/>
      <c r="V7" s="530"/>
      <c r="W7" s="530"/>
      <c r="X7" s="530"/>
      <c r="Y7" s="530"/>
      <c r="Z7" s="522"/>
      <c r="AA7" s="523"/>
      <c r="AB7" s="3218"/>
      <c r="AC7" s="3218"/>
      <c r="AD7" s="3218"/>
      <c r="AE7" s="3218"/>
      <c r="AF7" s="3218"/>
      <c r="AG7" s="3218"/>
      <c r="AH7" s="3218"/>
      <c r="AI7" s="3218"/>
      <c r="AJ7" s="3218"/>
      <c r="AK7" s="3396"/>
    </row>
    <row r="8" spans="1:38" ht="14.1" customHeight="1">
      <c r="A8" s="3"/>
      <c r="B8" s="532"/>
      <c r="C8" s="532"/>
      <c r="D8" s="532"/>
      <c r="E8" s="532"/>
      <c r="F8" s="532"/>
      <c r="G8" s="528"/>
      <c r="H8" s="528"/>
      <c r="I8" s="528"/>
      <c r="J8" s="528"/>
      <c r="K8" s="528"/>
      <c r="L8" s="528"/>
      <c r="M8" s="528"/>
      <c r="N8" s="528"/>
      <c r="O8" s="528"/>
      <c r="P8" s="528"/>
      <c r="Q8" s="528"/>
      <c r="R8" s="528"/>
      <c r="S8" s="530"/>
      <c r="T8" s="530"/>
      <c r="U8" s="530"/>
      <c r="V8" s="530"/>
      <c r="W8" s="530"/>
      <c r="X8" s="530"/>
      <c r="Y8" s="530"/>
      <c r="Z8" s="522"/>
      <c r="AA8" s="523"/>
      <c r="AB8" s="526"/>
      <c r="AC8" s="526"/>
      <c r="AD8" s="526"/>
      <c r="AE8" s="526"/>
      <c r="AF8" s="526"/>
      <c r="AG8" s="526"/>
      <c r="AH8" s="526"/>
      <c r="AI8" s="526"/>
      <c r="AJ8" s="526"/>
      <c r="AK8" s="527"/>
    </row>
    <row r="9" spans="1:38" ht="14.1" customHeight="1">
      <c r="A9" s="3"/>
      <c r="B9" s="528"/>
      <c r="C9" s="528"/>
      <c r="D9" s="528"/>
      <c r="E9" s="528"/>
      <c r="F9" s="528"/>
      <c r="G9" s="521"/>
      <c r="H9" s="521"/>
      <c r="I9" s="521"/>
      <c r="J9" s="521"/>
      <c r="K9" s="521"/>
      <c r="L9" s="521"/>
      <c r="M9" s="521"/>
      <c r="N9" s="521"/>
      <c r="O9" s="521"/>
      <c r="P9" s="521"/>
      <c r="Q9" s="521"/>
      <c r="R9" s="521"/>
      <c r="S9" s="528"/>
      <c r="T9" s="528"/>
      <c r="U9" s="528"/>
      <c r="V9" s="528"/>
      <c r="W9" s="528"/>
      <c r="X9" s="528"/>
      <c r="Y9" s="528"/>
      <c r="Z9" s="394"/>
      <c r="AA9" s="277"/>
      <c r="AB9" s="512"/>
      <c r="AC9" s="512"/>
      <c r="AD9" s="512"/>
      <c r="AE9" s="512"/>
      <c r="AF9" s="512"/>
      <c r="AK9" s="4"/>
    </row>
    <row r="10" spans="1:38" ht="14.1" customHeight="1">
      <c r="A10" s="3"/>
      <c r="B10" s="56" t="s">
        <v>2280</v>
      </c>
      <c r="C10" s="512"/>
      <c r="D10" s="512"/>
      <c r="E10" s="512"/>
      <c r="F10" s="512"/>
      <c r="G10" s="521"/>
      <c r="H10" s="521"/>
      <c r="I10" s="521"/>
      <c r="J10" s="521"/>
      <c r="K10" s="521"/>
      <c r="L10" s="521"/>
      <c r="M10" s="521"/>
      <c r="N10" s="521"/>
      <c r="O10" s="521"/>
      <c r="P10" s="521"/>
      <c r="Q10" s="521"/>
      <c r="R10" s="521"/>
      <c r="S10" s="512"/>
      <c r="T10" s="512"/>
      <c r="U10" s="512"/>
      <c r="V10" s="512"/>
      <c r="W10" s="512"/>
      <c r="X10" s="512"/>
      <c r="Y10" s="512"/>
      <c r="Z10" s="394"/>
      <c r="AA10" s="518" t="s">
        <v>923</v>
      </c>
      <c r="AB10" s="3218" t="s">
        <v>926</v>
      </c>
      <c r="AC10" s="3218"/>
      <c r="AD10" s="3218"/>
      <c r="AE10" s="3218"/>
      <c r="AF10" s="3218"/>
      <c r="AG10" s="3218"/>
      <c r="AH10" s="3218"/>
      <c r="AI10" s="3218"/>
      <c r="AJ10" s="3218"/>
      <c r="AK10" s="3396"/>
    </row>
    <row r="11" spans="1:38" ht="14.1" customHeight="1">
      <c r="A11" s="3"/>
      <c r="B11" s="37"/>
      <c r="C11" s="513" t="s">
        <v>2279</v>
      </c>
      <c r="D11" s="520"/>
      <c r="E11" s="520"/>
      <c r="F11" s="520"/>
      <c r="G11" s="520"/>
      <c r="H11" s="520"/>
      <c r="I11" s="520"/>
      <c r="J11" s="520"/>
      <c r="K11" s="520"/>
      <c r="L11" s="512"/>
      <c r="M11" s="512"/>
      <c r="N11" s="512"/>
      <c r="O11" s="512"/>
      <c r="P11" s="520"/>
      <c r="Q11" s="520"/>
      <c r="R11" s="520"/>
      <c r="S11" s="520"/>
      <c r="T11" s="520"/>
      <c r="U11" s="520"/>
      <c r="V11" s="520"/>
      <c r="W11" s="520"/>
      <c r="X11" s="513"/>
      <c r="Y11" s="513"/>
      <c r="Z11" s="154"/>
      <c r="AA11" s="523"/>
      <c r="AB11" s="3218"/>
      <c r="AC11" s="3218"/>
      <c r="AD11" s="3218"/>
      <c r="AE11" s="3218"/>
      <c r="AF11" s="3218"/>
      <c r="AG11" s="3218"/>
      <c r="AH11" s="3218"/>
      <c r="AI11" s="3218"/>
      <c r="AJ11" s="3218"/>
      <c r="AK11" s="3396"/>
    </row>
    <row r="12" spans="1:38" ht="14.1" customHeight="1">
      <c r="A12" s="3"/>
      <c r="B12" s="513"/>
      <c r="C12" s="134"/>
      <c r="D12" s="134"/>
      <c r="E12" s="134"/>
      <c r="F12" s="134"/>
      <c r="G12" s="134"/>
      <c r="H12" s="134"/>
      <c r="I12" s="134"/>
      <c r="J12" s="134"/>
      <c r="K12" s="134"/>
      <c r="L12" s="134"/>
      <c r="M12" s="134"/>
      <c r="N12" s="134"/>
      <c r="O12" s="134"/>
      <c r="P12" s="134"/>
      <c r="Q12" s="134"/>
      <c r="R12" s="134"/>
      <c r="S12" s="134"/>
      <c r="T12" s="134"/>
      <c r="U12" s="134"/>
      <c r="V12" s="134"/>
      <c r="W12" s="134"/>
      <c r="X12" s="134"/>
      <c r="Y12" s="134"/>
      <c r="Z12" s="524"/>
      <c r="AA12" s="143"/>
      <c r="AB12" s="3218" t="s">
        <v>925</v>
      </c>
      <c r="AC12" s="3218"/>
      <c r="AD12" s="3218"/>
      <c r="AE12" s="3218"/>
      <c r="AF12" s="3218"/>
      <c r="AG12" s="3218"/>
      <c r="AH12" s="3218"/>
      <c r="AI12" s="3218"/>
      <c r="AJ12" s="3218"/>
      <c r="AK12" s="3396"/>
    </row>
    <row r="13" spans="1:38" ht="14.1" customHeight="1">
      <c r="A13" s="3"/>
      <c r="B13" s="513"/>
      <c r="C13" s="513" t="s">
        <v>924</v>
      </c>
      <c r="D13" s="56"/>
      <c r="E13" s="520"/>
      <c r="F13" s="164"/>
      <c r="G13" s="164"/>
      <c r="H13" s="164"/>
      <c r="I13" s="164"/>
      <c r="J13" s="164"/>
      <c r="K13" s="164"/>
      <c r="L13" s="164"/>
      <c r="M13" s="164"/>
      <c r="N13" s="164"/>
      <c r="O13" s="164"/>
      <c r="P13" s="34"/>
      <c r="Q13" s="34"/>
      <c r="R13" s="513"/>
      <c r="S13" s="34"/>
      <c r="T13" s="34"/>
      <c r="U13" s="34"/>
      <c r="V13" s="34"/>
      <c r="W13" s="164"/>
      <c r="X13" s="164"/>
      <c r="Z13" s="56"/>
      <c r="AA13" s="143"/>
      <c r="AB13" s="3218"/>
      <c r="AC13" s="3218"/>
      <c r="AD13" s="3218"/>
      <c r="AE13" s="3218"/>
      <c r="AF13" s="3218"/>
      <c r="AG13" s="3218"/>
      <c r="AH13" s="3218"/>
      <c r="AI13" s="3218"/>
      <c r="AJ13" s="3218"/>
      <c r="AK13" s="3396"/>
    </row>
    <row r="14" spans="1:38" ht="14.1" customHeight="1">
      <c r="A14" s="3"/>
      <c r="B14" s="513"/>
      <c r="C14" s="37"/>
      <c r="D14" s="6248"/>
      <c r="E14" s="6248"/>
      <c r="F14" s="6248"/>
      <c r="G14" s="6248"/>
      <c r="H14" s="6248"/>
      <c r="I14" s="6248"/>
      <c r="J14" s="6248"/>
      <c r="K14" s="6248"/>
      <c r="L14" s="6248"/>
      <c r="M14" s="6248"/>
      <c r="N14" s="6248"/>
      <c r="O14" s="6248"/>
      <c r="P14" s="6248"/>
      <c r="Q14" s="6248"/>
      <c r="R14" s="6248"/>
      <c r="S14" s="6248"/>
      <c r="T14" s="6248"/>
      <c r="U14" s="6248"/>
      <c r="V14" s="6248"/>
      <c r="W14" s="6248"/>
      <c r="X14" s="6248"/>
      <c r="Y14" s="6248"/>
      <c r="Z14" s="520"/>
      <c r="AA14" s="143"/>
      <c r="AB14" s="3218"/>
      <c r="AC14" s="3218"/>
      <c r="AD14" s="3218"/>
      <c r="AE14" s="3218"/>
      <c r="AF14" s="3218"/>
      <c r="AG14" s="3218"/>
      <c r="AH14" s="3218"/>
      <c r="AI14" s="3218"/>
      <c r="AJ14" s="3218"/>
      <c r="AK14" s="3396"/>
    </row>
    <row r="15" spans="1:38" ht="14.1" customHeight="1">
      <c r="A15" s="3"/>
      <c r="B15" s="513"/>
      <c r="C15" s="520"/>
      <c r="D15" s="6248"/>
      <c r="E15" s="6248"/>
      <c r="F15" s="6248"/>
      <c r="G15" s="6248"/>
      <c r="H15" s="6248"/>
      <c r="I15" s="6248"/>
      <c r="J15" s="6248"/>
      <c r="K15" s="6248"/>
      <c r="L15" s="6248"/>
      <c r="M15" s="6248"/>
      <c r="N15" s="6248"/>
      <c r="O15" s="6248"/>
      <c r="P15" s="6248"/>
      <c r="Q15" s="6248"/>
      <c r="R15" s="6248"/>
      <c r="S15" s="6248"/>
      <c r="T15" s="6248"/>
      <c r="U15" s="6248"/>
      <c r="V15" s="6248"/>
      <c r="W15" s="6248"/>
      <c r="X15" s="6248"/>
      <c r="Y15" s="6248"/>
      <c r="Z15" s="513"/>
      <c r="AA15" s="143"/>
      <c r="AB15" s="3218"/>
      <c r="AC15" s="3218"/>
      <c r="AD15" s="3218"/>
      <c r="AE15" s="3218"/>
      <c r="AF15" s="3218"/>
      <c r="AG15" s="3218"/>
      <c r="AH15" s="3218"/>
      <c r="AI15" s="3218"/>
      <c r="AJ15" s="3218"/>
      <c r="AK15" s="3396"/>
    </row>
    <row r="16" spans="1:38" ht="14.1" customHeight="1">
      <c r="A16" s="3"/>
      <c r="B16" s="513"/>
      <c r="C16" s="520"/>
      <c r="D16" s="6248"/>
      <c r="E16" s="6248"/>
      <c r="F16" s="6248"/>
      <c r="G16" s="6248"/>
      <c r="H16" s="6248"/>
      <c r="I16" s="6248"/>
      <c r="J16" s="6248"/>
      <c r="K16" s="6248"/>
      <c r="L16" s="6248"/>
      <c r="M16" s="6248"/>
      <c r="N16" s="6248"/>
      <c r="O16" s="6248"/>
      <c r="P16" s="6248"/>
      <c r="Q16" s="6248"/>
      <c r="R16" s="6248"/>
      <c r="S16" s="6248"/>
      <c r="T16" s="6248"/>
      <c r="U16" s="6248"/>
      <c r="V16" s="6248"/>
      <c r="W16" s="6248"/>
      <c r="X16" s="6248"/>
      <c r="Y16" s="6248"/>
      <c r="Z16" s="513"/>
      <c r="AA16" s="143"/>
      <c r="AB16" s="513"/>
      <c r="AC16" s="513"/>
      <c r="AD16" s="513"/>
      <c r="AE16" s="513"/>
      <c r="AF16" s="513"/>
      <c r="AG16" s="513"/>
      <c r="AH16" s="513"/>
      <c r="AI16" s="513"/>
      <c r="AJ16" s="513"/>
      <c r="AK16" s="4"/>
    </row>
    <row r="17" spans="1:40" ht="14.1" customHeight="1">
      <c r="A17" s="3"/>
      <c r="B17" s="513"/>
      <c r="C17" s="520"/>
      <c r="E17" s="58"/>
      <c r="F17" s="520"/>
      <c r="G17" s="164"/>
      <c r="H17" s="127"/>
      <c r="I17" s="127"/>
      <c r="J17" s="127"/>
      <c r="K17" s="127"/>
      <c r="L17" s="127"/>
      <c r="M17" s="127"/>
      <c r="N17" s="127"/>
      <c r="O17" s="127"/>
      <c r="P17" s="127"/>
      <c r="Q17" s="127"/>
      <c r="R17" s="127"/>
      <c r="S17" s="127"/>
      <c r="T17" s="127"/>
      <c r="U17" s="127"/>
      <c r="V17" s="127"/>
      <c r="W17" s="127"/>
      <c r="X17" s="127"/>
      <c r="Y17" s="127"/>
      <c r="Z17" s="513"/>
      <c r="AA17" s="518"/>
      <c r="AB17" s="555"/>
      <c r="AC17" s="555"/>
      <c r="AD17" s="555"/>
      <c r="AE17" s="555"/>
      <c r="AF17" s="555"/>
      <c r="AG17" s="555"/>
      <c r="AH17" s="555"/>
      <c r="AI17" s="555"/>
      <c r="AJ17" s="555"/>
      <c r="AK17" s="556"/>
    </row>
    <row r="18" spans="1:40" ht="14.1" customHeight="1">
      <c r="A18" s="3"/>
      <c r="B18" s="513" t="s">
        <v>2276</v>
      </c>
      <c r="C18" s="513"/>
      <c r="D18" s="56"/>
      <c r="E18" s="318"/>
      <c r="F18" s="381"/>
      <c r="G18" s="381"/>
      <c r="H18" s="127"/>
      <c r="I18" s="127"/>
      <c r="J18" s="127"/>
      <c r="K18" s="127"/>
      <c r="L18" s="127"/>
      <c r="M18" s="127"/>
      <c r="N18" s="127"/>
      <c r="O18" s="127"/>
      <c r="P18" s="127"/>
      <c r="Q18" s="127"/>
      <c r="R18" s="127"/>
      <c r="S18" s="127"/>
      <c r="T18" s="127"/>
      <c r="U18" s="127"/>
      <c r="V18" s="127"/>
      <c r="W18" s="127"/>
      <c r="X18" s="127"/>
      <c r="Y18" s="127"/>
      <c r="Z18" s="513"/>
      <c r="AA18" s="551" t="s">
        <v>193</v>
      </c>
      <c r="AB18" s="3218" t="s">
        <v>927</v>
      </c>
      <c r="AC18" s="3218"/>
      <c r="AD18" s="3218"/>
      <c r="AE18" s="3218"/>
      <c r="AF18" s="3218"/>
      <c r="AG18" s="3218"/>
      <c r="AH18" s="3218"/>
      <c r="AI18" s="3218"/>
      <c r="AJ18" s="3218"/>
      <c r="AK18" s="3396"/>
    </row>
    <row r="19" spans="1:40" ht="14.1" customHeight="1">
      <c r="A19" s="3"/>
      <c r="B19" s="513"/>
      <c r="C19" s="520" t="s">
        <v>2275</v>
      </c>
      <c r="D19" s="520"/>
      <c r="E19" s="520"/>
      <c r="F19" s="520"/>
      <c r="G19" s="520"/>
      <c r="H19" s="520"/>
      <c r="I19" s="520"/>
      <c r="J19" s="520"/>
      <c r="K19" s="520"/>
      <c r="L19" s="520"/>
      <c r="M19" s="520"/>
      <c r="N19" s="520"/>
      <c r="O19" s="37"/>
      <c r="P19" s="520"/>
      <c r="Q19" s="520"/>
      <c r="R19" s="13"/>
      <c r="S19" s="520"/>
      <c r="T19" s="520"/>
      <c r="U19" s="520"/>
      <c r="V19" s="37"/>
      <c r="W19" s="520"/>
      <c r="X19" s="513"/>
      <c r="Z19" s="513"/>
      <c r="AA19" s="542"/>
      <c r="AB19" s="3218"/>
      <c r="AC19" s="3218"/>
      <c r="AD19" s="3218"/>
      <c r="AE19" s="3218"/>
      <c r="AF19" s="3218"/>
      <c r="AG19" s="3218"/>
      <c r="AH19" s="3218"/>
      <c r="AI19" s="3218"/>
      <c r="AJ19" s="3218"/>
      <c r="AK19" s="3396"/>
      <c r="AN19" s="421"/>
    </row>
    <row r="20" spans="1:40" ht="14.1" customHeight="1">
      <c r="A20" s="3"/>
      <c r="B20" s="513"/>
      <c r="C20" s="520"/>
      <c r="D20" s="520"/>
      <c r="E20" s="520"/>
      <c r="F20" s="520"/>
      <c r="G20" s="520"/>
      <c r="H20" s="520"/>
      <c r="I20" s="520"/>
      <c r="J20" s="520"/>
      <c r="K20" s="520"/>
      <c r="L20" s="520"/>
      <c r="M20" s="520"/>
      <c r="N20" s="520"/>
      <c r="O20" s="520"/>
      <c r="P20" s="520"/>
      <c r="Q20" s="561"/>
      <c r="R20" s="561"/>
      <c r="S20" s="561"/>
      <c r="T20" s="520"/>
      <c r="U20" s="520"/>
      <c r="V20" s="520"/>
      <c r="W20" s="520"/>
      <c r="X20" s="520"/>
      <c r="Z20" s="519"/>
      <c r="AA20" s="143"/>
      <c r="AB20" s="127"/>
      <c r="AC20" s="127"/>
      <c r="AD20" s="127"/>
      <c r="AE20" s="127"/>
      <c r="AF20" s="127"/>
      <c r="AG20" s="127"/>
      <c r="AH20" s="127"/>
      <c r="AI20" s="127"/>
      <c r="AJ20" s="127"/>
      <c r="AK20" s="236"/>
    </row>
    <row r="21" spans="1:40" ht="9.75" customHeight="1">
      <c r="A21" s="3"/>
      <c r="B21" s="532"/>
      <c r="C21" s="545"/>
      <c r="D21" s="545"/>
      <c r="E21" s="545"/>
      <c r="F21" s="545"/>
      <c r="G21" s="545"/>
      <c r="H21" s="545"/>
      <c r="I21" s="545"/>
      <c r="J21" s="545"/>
      <c r="K21" s="545"/>
      <c r="L21" s="545"/>
      <c r="M21" s="545"/>
      <c r="N21" s="545"/>
      <c r="O21" s="545"/>
      <c r="P21" s="545"/>
      <c r="Q21" s="561"/>
      <c r="R21" s="561"/>
      <c r="S21" s="561"/>
      <c r="T21" s="545"/>
      <c r="U21" s="545"/>
      <c r="V21" s="545"/>
      <c r="W21" s="545"/>
      <c r="X21" s="545"/>
      <c r="Z21" s="544"/>
      <c r="AA21" s="143"/>
      <c r="AB21" s="127"/>
      <c r="AC21" s="127"/>
      <c r="AD21" s="127"/>
      <c r="AE21" s="127"/>
      <c r="AF21" s="127"/>
      <c r="AG21" s="127"/>
      <c r="AH21" s="127"/>
      <c r="AI21" s="127"/>
      <c r="AJ21" s="127"/>
      <c r="AK21" s="236"/>
    </row>
    <row r="22" spans="1:40" ht="14.1" customHeight="1">
      <c r="A22" s="3"/>
      <c r="B22" s="548" t="s">
        <v>2268</v>
      </c>
      <c r="C22" s="554"/>
      <c r="D22" s="554"/>
      <c r="E22" s="554"/>
      <c r="F22" s="554"/>
      <c r="G22" s="554"/>
      <c r="H22" s="554"/>
      <c r="I22" s="554"/>
      <c r="J22" s="554"/>
      <c r="K22" s="554"/>
      <c r="L22" s="554"/>
      <c r="M22" s="554"/>
      <c r="N22" s="554"/>
      <c r="O22" s="554"/>
      <c r="P22" s="554"/>
      <c r="Q22" s="561"/>
      <c r="R22" s="561"/>
      <c r="S22" s="561"/>
      <c r="T22" s="554"/>
      <c r="U22" s="554"/>
      <c r="V22" s="554"/>
      <c r="W22" s="554"/>
      <c r="X22" s="554"/>
      <c r="Z22" s="553"/>
      <c r="AA22" s="551"/>
      <c r="AB22" s="555"/>
      <c r="AC22" s="127"/>
      <c r="AD22" s="127"/>
      <c r="AE22" s="127"/>
      <c r="AF22" s="127"/>
      <c r="AG22" s="127"/>
      <c r="AH22" s="127"/>
      <c r="AI22" s="127"/>
      <c r="AJ22" s="127"/>
      <c r="AK22" s="236"/>
    </row>
    <row r="23" spans="1:40" ht="14.1" customHeight="1">
      <c r="A23" s="3"/>
      <c r="B23" s="548"/>
      <c r="C23" s="554" t="s">
        <v>2269</v>
      </c>
      <c r="D23" s="554"/>
      <c r="E23" s="554"/>
      <c r="F23" s="554"/>
      <c r="G23" s="554"/>
      <c r="H23" s="554"/>
      <c r="I23" s="554"/>
      <c r="J23" s="554"/>
      <c r="K23" s="554"/>
      <c r="L23" s="554"/>
      <c r="M23" s="554"/>
      <c r="N23" s="554"/>
      <c r="O23" s="554"/>
      <c r="P23" s="554"/>
      <c r="Q23" s="561"/>
      <c r="R23" s="561"/>
      <c r="S23" s="561"/>
      <c r="T23" s="554"/>
      <c r="U23" s="554"/>
      <c r="V23" s="554"/>
      <c r="W23" s="554"/>
      <c r="X23" s="554"/>
      <c r="Z23" s="553"/>
      <c r="AA23" s="143"/>
      <c r="AB23" s="127"/>
      <c r="AC23" s="127"/>
      <c r="AD23" s="127"/>
      <c r="AE23" s="127"/>
      <c r="AF23" s="127"/>
      <c r="AG23" s="127"/>
      <c r="AH23" s="127"/>
      <c r="AI23" s="127"/>
      <c r="AJ23" s="127"/>
      <c r="AK23" s="236"/>
    </row>
    <row r="24" spans="1:40" ht="14.1" customHeight="1">
      <c r="A24" s="3"/>
      <c r="B24" s="548"/>
      <c r="C24" s="554" t="s">
        <v>2270</v>
      </c>
      <c r="D24" s="554"/>
      <c r="E24" s="554"/>
      <c r="F24" s="554"/>
      <c r="G24" s="554"/>
      <c r="H24" s="554"/>
      <c r="I24" s="554"/>
      <c r="J24" s="554"/>
      <c r="K24" s="554"/>
      <c r="L24" s="554"/>
      <c r="M24" s="554"/>
      <c r="N24" s="554"/>
      <c r="O24" s="554"/>
      <c r="P24" s="554"/>
      <c r="Q24" s="561"/>
      <c r="R24" s="561"/>
      <c r="S24" s="561"/>
      <c r="T24" s="554"/>
      <c r="U24" s="554"/>
      <c r="V24" s="554"/>
      <c r="W24" s="554"/>
      <c r="X24" s="554"/>
      <c r="Z24" s="553"/>
      <c r="AA24" s="143"/>
      <c r="AB24" s="127"/>
      <c r="AC24" s="127"/>
      <c r="AD24" s="127"/>
      <c r="AE24" s="127"/>
      <c r="AF24" s="127"/>
      <c r="AG24" s="127"/>
      <c r="AH24" s="127"/>
      <c r="AI24" s="127"/>
      <c r="AJ24" s="127"/>
      <c r="AK24" s="236"/>
    </row>
    <row r="25" spans="1:40" ht="14.1" customHeight="1">
      <c r="A25" s="3"/>
      <c r="B25" s="548"/>
      <c r="C25" s="554" t="s">
        <v>2271</v>
      </c>
      <c r="D25" s="554"/>
      <c r="E25" s="554"/>
      <c r="F25" s="554"/>
      <c r="G25" s="554"/>
      <c r="H25" s="554"/>
      <c r="I25" s="554"/>
      <c r="J25" s="554"/>
      <c r="K25" s="554"/>
      <c r="L25" s="554"/>
      <c r="M25" s="554"/>
      <c r="N25" s="554"/>
      <c r="O25" s="554"/>
      <c r="P25" s="554"/>
      <c r="Q25" s="561"/>
      <c r="R25" s="561"/>
      <c r="S25" s="561"/>
      <c r="T25" s="554"/>
      <c r="U25" s="554"/>
      <c r="V25" s="554"/>
      <c r="W25" s="554"/>
      <c r="X25" s="554"/>
      <c r="Z25" s="553"/>
      <c r="AA25" s="143"/>
      <c r="AB25" s="127"/>
      <c r="AC25" s="127"/>
      <c r="AD25" s="127"/>
      <c r="AE25" s="127"/>
      <c r="AF25" s="127"/>
      <c r="AG25" s="127"/>
      <c r="AH25" s="127"/>
      <c r="AI25" s="127"/>
      <c r="AJ25" s="127"/>
      <c r="AK25" s="236"/>
    </row>
    <row r="26" spans="1:40" ht="14.1" customHeight="1">
      <c r="A26" s="3"/>
      <c r="B26" s="548"/>
      <c r="C26" s="554"/>
      <c r="D26" s="554"/>
      <c r="E26" s="554"/>
      <c r="F26" s="554"/>
      <c r="G26" s="554"/>
      <c r="H26" s="554"/>
      <c r="I26" s="554"/>
      <c r="J26" s="554"/>
      <c r="K26" s="554"/>
      <c r="L26" s="554"/>
      <c r="M26" s="554"/>
      <c r="N26" s="554"/>
      <c r="O26" s="554"/>
      <c r="P26" s="554"/>
      <c r="Q26" s="554"/>
      <c r="R26" s="554"/>
      <c r="S26" s="554"/>
      <c r="T26" s="554"/>
      <c r="U26" s="554"/>
      <c r="V26" s="554"/>
      <c r="W26" s="554"/>
      <c r="X26" s="554"/>
      <c r="Z26" s="553"/>
      <c r="AA26" s="143"/>
      <c r="AB26" s="127"/>
      <c r="AC26" s="127"/>
      <c r="AD26" s="127"/>
      <c r="AE26" s="127"/>
      <c r="AF26" s="127"/>
      <c r="AG26" s="127"/>
      <c r="AH26" s="127"/>
      <c r="AI26" s="127"/>
      <c r="AJ26" s="127"/>
      <c r="AK26" s="236"/>
    </row>
    <row r="27" spans="1:40" ht="14.1" customHeight="1">
      <c r="A27" s="3"/>
      <c r="B27" s="532" t="s">
        <v>2075</v>
      </c>
      <c r="C27" s="520"/>
      <c r="D27" s="514"/>
      <c r="E27" s="514"/>
      <c r="F27" s="514"/>
      <c r="G27" s="514"/>
      <c r="H27" s="514"/>
      <c r="I27" s="514"/>
      <c r="J27" s="514"/>
      <c r="K27" s="514"/>
      <c r="L27" s="514"/>
      <c r="M27" s="514"/>
      <c r="N27" s="514"/>
      <c r="O27" s="514"/>
      <c r="P27" s="514"/>
      <c r="Q27" s="514"/>
      <c r="R27" s="514"/>
      <c r="S27" s="514"/>
      <c r="T27" s="514"/>
      <c r="U27" s="514"/>
      <c r="V27" s="514"/>
      <c r="W27" s="514"/>
      <c r="X27" s="514"/>
      <c r="Y27" s="514"/>
      <c r="Z27" s="519"/>
      <c r="AA27" s="542" t="s">
        <v>929</v>
      </c>
      <c r="AB27" s="3218" t="s">
        <v>928</v>
      </c>
      <c r="AC27" s="3218"/>
      <c r="AD27" s="3218"/>
      <c r="AE27" s="3218"/>
      <c r="AF27" s="3218"/>
      <c r="AG27" s="3218"/>
      <c r="AH27" s="3218"/>
      <c r="AI27" s="3218"/>
      <c r="AJ27" s="3218"/>
      <c r="AK27" s="3396"/>
    </row>
    <row r="28" spans="1:40" ht="14.1" customHeight="1">
      <c r="A28" s="3"/>
      <c r="C28" s="545" t="s">
        <v>2076</v>
      </c>
      <c r="D28" s="533"/>
      <c r="E28" s="533"/>
      <c r="F28" s="533"/>
      <c r="G28" s="533"/>
      <c r="H28" s="533"/>
      <c r="I28" s="533"/>
      <c r="J28" s="533"/>
      <c r="K28" s="533"/>
      <c r="L28" s="533"/>
      <c r="M28" s="533"/>
      <c r="N28" s="533"/>
      <c r="O28" s="533"/>
      <c r="P28" s="533"/>
      <c r="Q28" s="533"/>
      <c r="R28" s="533"/>
      <c r="S28" s="533"/>
      <c r="T28" s="533"/>
      <c r="U28" s="533"/>
      <c r="V28" s="533"/>
      <c r="W28" s="533"/>
      <c r="X28" s="533"/>
      <c r="Y28" s="533"/>
      <c r="Z28" s="544"/>
      <c r="AA28" s="140"/>
      <c r="AB28" s="3218"/>
      <c r="AC28" s="3218"/>
      <c r="AD28" s="3218"/>
      <c r="AE28" s="3218"/>
      <c r="AF28" s="3218"/>
      <c r="AG28" s="3218"/>
      <c r="AH28" s="3218"/>
      <c r="AI28" s="3218"/>
      <c r="AJ28" s="3218"/>
      <c r="AK28" s="3396"/>
    </row>
    <row r="29" spans="1:40" ht="14.1" customHeight="1">
      <c r="A29" s="3"/>
      <c r="B29" s="167"/>
      <c r="C29" s="520"/>
      <c r="D29" s="514"/>
      <c r="E29" s="514"/>
      <c r="F29" s="514"/>
      <c r="G29" s="514"/>
      <c r="H29" s="514"/>
      <c r="I29" s="514"/>
      <c r="J29" s="514"/>
      <c r="K29" s="514"/>
      <c r="L29" s="514"/>
      <c r="M29" s="514"/>
      <c r="N29" s="514"/>
      <c r="O29" s="514"/>
      <c r="P29" s="514"/>
      <c r="Q29" s="514"/>
      <c r="R29" s="514"/>
      <c r="S29" s="514"/>
      <c r="T29" s="514"/>
      <c r="U29" s="514"/>
      <c r="V29" s="514"/>
      <c r="W29" s="514"/>
      <c r="X29" s="514"/>
      <c r="Y29" s="514"/>
      <c r="Z29" s="519"/>
      <c r="AA29" s="140"/>
      <c r="AB29" s="3218"/>
      <c r="AC29" s="3218"/>
      <c r="AD29" s="3218"/>
      <c r="AE29" s="3218"/>
      <c r="AF29" s="3218"/>
      <c r="AG29" s="3218"/>
      <c r="AH29" s="3218"/>
      <c r="AI29" s="3218"/>
      <c r="AJ29" s="3218"/>
      <c r="AK29" s="3396"/>
    </row>
    <row r="30" spans="1:40" ht="14.1" customHeight="1">
      <c r="A30" s="3"/>
      <c r="B30" s="513" t="s">
        <v>2272</v>
      </c>
      <c r="C30" s="520"/>
      <c r="D30" s="514"/>
      <c r="E30" s="514"/>
      <c r="F30" s="514"/>
      <c r="G30" s="514"/>
      <c r="H30" s="514"/>
      <c r="I30" s="514"/>
      <c r="J30" s="514"/>
      <c r="K30" s="514"/>
      <c r="L30" s="514"/>
      <c r="M30" s="514"/>
      <c r="N30" s="514"/>
      <c r="O30" s="514"/>
      <c r="P30" s="514"/>
      <c r="Q30" s="514"/>
      <c r="R30" s="514"/>
      <c r="S30" s="514"/>
      <c r="T30" s="514"/>
      <c r="U30" s="514"/>
      <c r="V30" s="514"/>
      <c r="W30" s="514"/>
      <c r="X30" s="514"/>
      <c r="Y30" s="514"/>
      <c r="Z30" s="513"/>
      <c r="AA30" s="235"/>
      <c r="AB30" s="127"/>
      <c r="AC30" s="127"/>
      <c r="AD30" s="127"/>
      <c r="AE30" s="127"/>
      <c r="AF30" s="127"/>
      <c r="AG30" s="127"/>
      <c r="AH30" s="127"/>
      <c r="AI30" s="127"/>
      <c r="AJ30" s="127"/>
      <c r="AK30" s="236"/>
    </row>
    <row r="31" spans="1:40" ht="14.1" customHeight="1">
      <c r="A31" s="3"/>
      <c r="B31" s="520"/>
      <c r="C31" s="545" t="s">
        <v>2271</v>
      </c>
      <c r="D31" s="514"/>
      <c r="E31" s="514"/>
      <c r="F31" s="514"/>
      <c r="G31" s="514"/>
      <c r="H31" s="514"/>
      <c r="I31" s="514"/>
      <c r="J31" s="514"/>
      <c r="K31" s="514"/>
      <c r="L31" s="514"/>
      <c r="M31" s="514"/>
      <c r="N31" s="514"/>
      <c r="O31" s="514"/>
      <c r="P31" s="514"/>
      <c r="Q31" s="514"/>
      <c r="R31" s="514"/>
      <c r="S31" s="514"/>
      <c r="T31" s="514"/>
      <c r="U31" s="514"/>
      <c r="V31" s="514"/>
      <c r="W31" s="514"/>
      <c r="X31" s="514"/>
      <c r="Y31" s="514"/>
      <c r="Z31" s="520"/>
      <c r="AA31" s="140"/>
      <c r="AB31" s="520"/>
      <c r="AC31" s="520"/>
      <c r="AD31" s="520"/>
      <c r="AE31" s="520"/>
      <c r="AF31" s="520"/>
      <c r="AG31" s="520"/>
      <c r="AH31" s="520"/>
      <c r="AI31" s="520"/>
      <c r="AJ31" s="520"/>
      <c r="AK31" s="4"/>
    </row>
    <row r="32" spans="1:40" ht="14.1" customHeight="1">
      <c r="A32" s="3"/>
      <c r="B32" s="37"/>
      <c r="C32" s="37"/>
      <c r="D32" s="37"/>
      <c r="E32" s="513"/>
      <c r="F32" s="513"/>
      <c r="G32" s="513"/>
      <c r="H32" s="513"/>
      <c r="I32" s="513"/>
      <c r="J32" s="513"/>
      <c r="K32" s="520"/>
      <c r="L32" s="520"/>
      <c r="M32" s="520"/>
      <c r="N32" s="520"/>
      <c r="O32" s="520"/>
      <c r="P32" s="520"/>
      <c r="Q32" s="520"/>
      <c r="R32" s="520"/>
      <c r="S32" s="34"/>
      <c r="T32" s="34"/>
      <c r="U32" s="42"/>
      <c r="V32" s="34"/>
      <c r="W32" s="34"/>
      <c r="X32" s="17"/>
      <c r="Z32" s="17"/>
      <c r="AA32" s="153"/>
      <c r="AB32" s="17"/>
      <c r="AC32" s="17"/>
      <c r="AD32" s="17"/>
      <c r="AE32" s="17"/>
      <c r="AF32" s="513"/>
      <c r="AG32" s="513"/>
      <c r="AH32" s="513"/>
      <c r="AI32" s="513"/>
      <c r="AJ32" s="513"/>
      <c r="AK32" s="4"/>
    </row>
    <row r="33" spans="1:51" ht="14.1" customHeight="1">
      <c r="A33" s="3"/>
      <c r="B33" s="532" t="s">
        <v>2274</v>
      </c>
      <c r="C33" s="520"/>
      <c r="D33" s="513"/>
      <c r="E33" s="520"/>
      <c r="F33" s="520"/>
      <c r="G33" s="520"/>
      <c r="H33" s="520"/>
      <c r="I33" s="520"/>
      <c r="J33" s="520"/>
      <c r="K33" s="520"/>
      <c r="L33" s="37"/>
      <c r="M33" s="520"/>
      <c r="N33" s="520"/>
      <c r="O33" s="520"/>
      <c r="P33" s="520"/>
      <c r="Q33" s="520"/>
      <c r="R33" s="520"/>
      <c r="S33" s="520"/>
      <c r="T33" s="520"/>
      <c r="U33" s="520"/>
      <c r="V33" s="520"/>
      <c r="W33" s="520"/>
      <c r="X33" s="520"/>
      <c r="Z33" s="520"/>
      <c r="AA33" s="239" t="s">
        <v>929</v>
      </c>
      <c r="AB33" s="3218" t="s">
        <v>930</v>
      </c>
      <c r="AC33" s="3218"/>
      <c r="AD33" s="3218"/>
      <c r="AE33" s="3218"/>
      <c r="AF33" s="3218"/>
      <c r="AG33" s="3218"/>
      <c r="AH33" s="3218"/>
      <c r="AI33" s="3218"/>
      <c r="AJ33" s="3218"/>
      <c r="AK33" s="3396"/>
    </row>
    <row r="34" spans="1:51" ht="14.1" customHeight="1">
      <c r="A34" s="3"/>
      <c r="B34" s="513"/>
      <c r="C34" s="18" t="s">
        <v>2273</v>
      </c>
      <c r="D34" s="520"/>
      <c r="E34" s="520"/>
      <c r="F34" s="520"/>
      <c r="G34" s="520"/>
      <c r="H34" s="520"/>
      <c r="I34" s="520"/>
      <c r="J34" s="520"/>
      <c r="K34" s="520"/>
      <c r="L34" s="520"/>
      <c r="M34" s="520"/>
      <c r="N34" s="520"/>
      <c r="O34" s="520"/>
      <c r="P34" s="513"/>
      <c r="Q34" s="517"/>
      <c r="R34" s="517"/>
      <c r="S34" s="5"/>
      <c r="T34" s="516"/>
      <c r="U34" s="516"/>
      <c r="V34" s="513"/>
      <c r="W34" s="513"/>
      <c r="X34" s="52"/>
      <c r="Z34" s="520"/>
      <c r="AA34" s="140"/>
      <c r="AB34" s="3218"/>
      <c r="AC34" s="3218"/>
      <c r="AD34" s="3218"/>
      <c r="AE34" s="3218"/>
      <c r="AF34" s="3218"/>
      <c r="AG34" s="3218"/>
      <c r="AH34" s="3218"/>
      <c r="AI34" s="3218"/>
      <c r="AJ34" s="3218"/>
      <c r="AK34" s="3396"/>
    </row>
    <row r="35" spans="1:51" ht="14.1" customHeight="1">
      <c r="A35" s="3"/>
      <c r="B35" s="548"/>
      <c r="D35" s="554"/>
      <c r="E35" s="554"/>
      <c r="F35" s="554"/>
      <c r="G35" s="554"/>
      <c r="H35" s="554"/>
      <c r="I35" s="554"/>
      <c r="J35" s="554"/>
      <c r="K35" s="554"/>
      <c r="L35" s="554"/>
      <c r="M35" s="554"/>
      <c r="N35" s="554"/>
      <c r="O35" s="554"/>
      <c r="P35" s="548"/>
      <c r="Q35" s="552"/>
      <c r="R35" s="552"/>
      <c r="S35" s="5"/>
      <c r="T35" s="550"/>
      <c r="U35" s="550"/>
      <c r="V35" s="548"/>
      <c r="W35" s="548"/>
      <c r="X35" s="52"/>
      <c r="Z35" s="554"/>
      <c r="AA35" s="140"/>
      <c r="AB35" s="3218"/>
      <c r="AC35" s="3218"/>
      <c r="AD35" s="3218"/>
      <c r="AE35" s="3218"/>
      <c r="AF35" s="3218"/>
      <c r="AG35" s="3218"/>
      <c r="AH35" s="3218"/>
      <c r="AI35" s="3218"/>
      <c r="AJ35" s="3218"/>
      <c r="AK35" s="3396"/>
    </row>
    <row r="36" spans="1:51" ht="14.1" customHeight="1">
      <c r="A36" s="3"/>
      <c r="B36" s="513"/>
      <c r="C36" s="557" t="s">
        <v>955</v>
      </c>
      <c r="D36" s="37"/>
      <c r="E36" s="513"/>
      <c r="F36" s="513"/>
      <c r="G36" s="513"/>
      <c r="H36" s="513"/>
      <c r="I36" s="513"/>
      <c r="J36" s="513"/>
      <c r="K36" s="513"/>
      <c r="L36" s="513"/>
      <c r="M36" s="513"/>
      <c r="N36" s="513"/>
      <c r="O36" s="513"/>
      <c r="P36" s="513"/>
      <c r="Q36" s="513"/>
      <c r="R36" s="515"/>
      <c r="S36" s="515"/>
      <c r="T36" s="515"/>
      <c r="U36" s="515"/>
      <c r="V36" s="515"/>
      <c r="W36" s="515"/>
      <c r="X36" s="52"/>
      <c r="Z36" s="513"/>
      <c r="AA36" s="143"/>
      <c r="AB36" s="3218"/>
      <c r="AC36" s="3218"/>
      <c r="AD36" s="3218"/>
      <c r="AE36" s="3218"/>
      <c r="AF36" s="3218"/>
      <c r="AG36" s="3218"/>
      <c r="AH36" s="3218"/>
      <c r="AI36" s="3218"/>
      <c r="AJ36" s="3218"/>
      <c r="AK36" s="3396"/>
    </row>
    <row r="37" spans="1:51" ht="14.1" customHeight="1">
      <c r="A37" s="3"/>
      <c r="C37" s="532"/>
      <c r="D37" s="545"/>
      <c r="E37" s="37"/>
      <c r="F37" s="532"/>
      <c r="G37" s="532"/>
      <c r="H37" s="532"/>
      <c r="I37" s="532"/>
      <c r="J37" s="532"/>
      <c r="K37" s="532"/>
      <c r="L37" s="532"/>
      <c r="M37" s="532"/>
      <c r="N37" s="532"/>
      <c r="O37" s="532"/>
      <c r="P37" s="532"/>
      <c r="Q37" s="532"/>
      <c r="R37" s="537"/>
      <c r="S37" s="537"/>
      <c r="T37" s="537"/>
      <c r="U37" s="537"/>
      <c r="V37" s="537"/>
      <c r="W37" s="537"/>
      <c r="X37" s="52"/>
      <c r="Z37" s="532"/>
      <c r="AA37" s="143"/>
      <c r="AB37" s="532"/>
      <c r="AC37" s="532"/>
      <c r="AD37" s="532"/>
      <c r="AE37" s="532"/>
      <c r="AF37" s="532"/>
      <c r="AG37" s="532"/>
      <c r="AH37" s="532"/>
      <c r="AI37" s="532"/>
      <c r="AJ37" s="532"/>
      <c r="AK37" s="4"/>
    </row>
    <row r="38" spans="1:51" ht="14.1" customHeight="1">
      <c r="A38" s="3"/>
      <c r="C38" s="532"/>
      <c r="D38" s="545"/>
      <c r="E38" s="37"/>
      <c r="F38" s="532"/>
      <c r="G38" s="532"/>
      <c r="H38" s="532"/>
      <c r="I38" s="532"/>
      <c r="J38" s="532"/>
      <c r="K38" s="532"/>
      <c r="L38" s="532"/>
      <c r="M38" s="532"/>
      <c r="N38" s="532"/>
      <c r="O38" s="532"/>
      <c r="P38" s="532"/>
      <c r="Q38" s="532"/>
      <c r="R38" s="537"/>
      <c r="S38" s="537"/>
      <c r="T38" s="537"/>
      <c r="U38" s="537"/>
      <c r="V38" s="537"/>
      <c r="W38" s="537"/>
      <c r="X38" s="52"/>
      <c r="Z38" s="532"/>
      <c r="AA38" s="143"/>
      <c r="AB38" s="532"/>
      <c r="AC38" s="532"/>
      <c r="AD38" s="532"/>
      <c r="AE38" s="532"/>
      <c r="AF38" s="532"/>
      <c r="AG38" s="532"/>
      <c r="AH38" s="532"/>
      <c r="AI38" s="532"/>
      <c r="AJ38" s="532"/>
      <c r="AK38" s="4"/>
    </row>
    <row r="39" spans="1:51" ht="14.1" customHeight="1">
      <c r="A39" s="3"/>
      <c r="B39" s="532"/>
      <c r="D39" s="37"/>
      <c r="E39" s="532"/>
      <c r="F39" s="532"/>
      <c r="G39" s="532"/>
      <c r="H39" s="532"/>
      <c r="I39" s="532"/>
      <c r="J39" s="532"/>
      <c r="K39" s="532"/>
      <c r="L39" s="532"/>
      <c r="M39" s="532"/>
      <c r="N39" s="532"/>
      <c r="O39" s="532"/>
      <c r="P39" s="532"/>
      <c r="Q39" s="532"/>
      <c r="R39" s="537"/>
      <c r="S39" s="537"/>
      <c r="T39" s="537"/>
      <c r="U39" s="537"/>
      <c r="V39" s="537"/>
      <c r="W39" s="537"/>
      <c r="X39" s="52"/>
      <c r="Z39" s="532"/>
      <c r="AA39" s="143"/>
      <c r="AB39" s="532"/>
      <c r="AC39" s="532"/>
      <c r="AD39" s="532"/>
      <c r="AE39" s="532"/>
      <c r="AF39" s="532"/>
      <c r="AG39" s="532"/>
      <c r="AH39" s="532"/>
      <c r="AI39" s="532"/>
      <c r="AJ39" s="532"/>
      <c r="AK39" s="4"/>
    </row>
    <row r="40" spans="1:51" ht="14.1" customHeight="1">
      <c r="A40" s="3"/>
      <c r="B40" s="532"/>
      <c r="D40" s="37"/>
      <c r="E40" s="532"/>
      <c r="F40" s="532"/>
      <c r="G40" s="532"/>
      <c r="H40" s="532"/>
      <c r="I40" s="532"/>
      <c r="J40" s="532"/>
      <c r="K40" s="532"/>
      <c r="L40" s="532"/>
      <c r="M40" s="532"/>
      <c r="N40" s="532"/>
      <c r="O40" s="532"/>
      <c r="P40" s="532"/>
      <c r="Q40" s="532"/>
      <c r="R40" s="537"/>
      <c r="S40" s="537"/>
      <c r="T40" s="537"/>
      <c r="U40" s="537"/>
      <c r="V40" s="537"/>
      <c r="W40" s="537"/>
      <c r="X40" s="52"/>
      <c r="Z40" s="532"/>
      <c r="AA40" s="143"/>
      <c r="AB40" s="532"/>
      <c r="AC40" s="532"/>
      <c r="AD40" s="532"/>
      <c r="AE40" s="532"/>
      <c r="AF40" s="532"/>
      <c r="AG40" s="532"/>
      <c r="AH40" s="532"/>
      <c r="AI40" s="532"/>
      <c r="AJ40" s="532"/>
      <c r="AK40" s="4"/>
    </row>
    <row r="41" spans="1:51" ht="14.1" customHeight="1">
      <c r="A41" s="3"/>
      <c r="B41" s="532"/>
      <c r="C41" s="545"/>
      <c r="D41" s="545"/>
      <c r="E41" s="545"/>
      <c r="F41" s="545"/>
      <c r="G41" s="545"/>
      <c r="H41" s="545"/>
      <c r="I41" s="545"/>
      <c r="J41" s="545"/>
      <c r="K41" s="545"/>
      <c r="L41" s="545"/>
      <c r="M41" s="545"/>
      <c r="N41" s="545"/>
      <c r="O41" s="545"/>
      <c r="P41" s="545"/>
      <c r="Q41" s="545"/>
      <c r="R41" s="545"/>
      <c r="S41" s="13"/>
      <c r="T41" s="13"/>
      <c r="U41" s="42"/>
      <c r="V41" s="13"/>
      <c r="W41" s="13"/>
      <c r="X41" s="545"/>
      <c r="Y41" s="178"/>
      <c r="AA41" s="542"/>
      <c r="AB41" s="129"/>
      <c r="AC41" s="129"/>
      <c r="AD41" s="129"/>
      <c r="AE41" s="129"/>
      <c r="AF41" s="129"/>
      <c r="AG41" s="129"/>
      <c r="AH41" s="129"/>
      <c r="AI41" s="129"/>
      <c r="AJ41" s="129"/>
      <c r="AK41" s="131"/>
    </row>
    <row r="42" spans="1:51" ht="14.1" customHeight="1">
      <c r="A42" s="3"/>
      <c r="B42" s="532"/>
      <c r="C42" s="545"/>
      <c r="D42" s="545"/>
      <c r="E42" s="532"/>
      <c r="F42" s="532"/>
      <c r="G42" s="169"/>
      <c r="H42" s="529"/>
      <c r="I42" s="529"/>
      <c r="J42" s="34"/>
      <c r="K42" s="36"/>
      <c r="L42" s="169"/>
      <c r="M42" s="532"/>
      <c r="N42" s="532"/>
      <c r="O42" s="532"/>
      <c r="P42" s="532"/>
      <c r="Q42" s="532"/>
      <c r="R42" s="178"/>
      <c r="S42" s="178"/>
      <c r="T42" s="178"/>
      <c r="U42" s="178"/>
      <c r="V42" s="178"/>
      <c r="W42" s="178"/>
      <c r="X42" s="51"/>
      <c r="Y42" s="178"/>
      <c r="AA42" s="542"/>
      <c r="AB42" s="129"/>
      <c r="AC42" s="129"/>
      <c r="AD42" s="129"/>
      <c r="AE42" s="129"/>
      <c r="AF42" s="129"/>
      <c r="AG42" s="129"/>
      <c r="AH42" s="129"/>
      <c r="AI42" s="129"/>
      <c r="AJ42" s="129"/>
      <c r="AK42" s="131"/>
    </row>
    <row r="43" spans="1:51" ht="14.1" customHeight="1">
      <c r="A43" s="3"/>
      <c r="B43" s="532"/>
      <c r="C43" s="545"/>
      <c r="D43" s="545"/>
      <c r="E43" s="532"/>
      <c r="F43" s="532"/>
      <c r="G43" s="169"/>
      <c r="H43" s="529"/>
      <c r="I43" s="529"/>
      <c r="J43" s="34"/>
      <c r="K43" s="36"/>
      <c r="L43" s="169"/>
      <c r="M43" s="532"/>
      <c r="N43" s="532"/>
      <c r="O43" s="532"/>
      <c r="P43" s="532"/>
      <c r="Q43" s="539"/>
      <c r="R43" s="539"/>
      <c r="S43" s="5"/>
      <c r="T43" s="538"/>
      <c r="U43" s="538"/>
      <c r="V43" s="532"/>
      <c r="W43" s="532"/>
      <c r="X43" s="52"/>
      <c r="Y43" s="178"/>
      <c r="AA43" s="542"/>
      <c r="AB43" s="129"/>
      <c r="AC43" s="129"/>
      <c r="AD43" s="129"/>
      <c r="AE43" s="129"/>
      <c r="AF43" s="129"/>
      <c r="AG43" s="129"/>
      <c r="AH43" s="129"/>
      <c r="AI43" s="129"/>
      <c r="AJ43" s="129"/>
      <c r="AK43" s="131"/>
    </row>
    <row r="44" spans="1:51" ht="14.1" customHeight="1">
      <c r="A44" s="3"/>
      <c r="B44" s="532"/>
      <c r="C44" s="545"/>
      <c r="D44" s="545"/>
      <c r="E44" s="545"/>
      <c r="F44" s="545"/>
      <c r="G44" s="545"/>
      <c r="H44" s="545"/>
      <c r="I44" s="545"/>
      <c r="J44" s="545"/>
      <c r="K44" s="545"/>
      <c r="L44" s="545"/>
      <c r="M44" s="545"/>
      <c r="N44" s="545"/>
      <c r="O44" s="545"/>
      <c r="P44" s="545"/>
      <c r="Q44" s="545"/>
      <c r="R44" s="545"/>
      <c r="S44" s="13"/>
      <c r="T44" s="13"/>
      <c r="U44" s="42"/>
      <c r="V44" s="13"/>
      <c r="W44" s="13"/>
      <c r="X44" s="545"/>
      <c r="Y44" s="178"/>
      <c r="AA44" s="542"/>
      <c r="AB44" s="129"/>
      <c r="AC44" s="129"/>
      <c r="AD44" s="129"/>
      <c r="AE44" s="129"/>
      <c r="AF44" s="129"/>
      <c r="AG44" s="129"/>
      <c r="AH44" s="129"/>
      <c r="AI44" s="129"/>
      <c r="AJ44" s="129"/>
      <c r="AK44" s="131"/>
    </row>
    <row r="45" spans="1:51" ht="14.1" customHeight="1">
      <c r="A45" s="3"/>
      <c r="B45" s="532"/>
      <c r="C45" s="545"/>
      <c r="D45" s="545"/>
      <c r="E45" s="532"/>
      <c r="F45" s="532"/>
      <c r="G45" s="169"/>
      <c r="H45" s="529"/>
      <c r="I45" s="529"/>
      <c r="J45" s="34"/>
      <c r="K45" s="36"/>
      <c r="L45" s="169"/>
      <c r="M45" s="532"/>
      <c r="N45" s="532"/>
      <c r="O45" s="532"/>
      <c r="P45" s="532"/>
      <c r="Q45" s="539"/>
      <c r="R45" s="539"/>
      <c r="S45" s="5"/>
      <c r="T45" s="538"/>
      <c r="U45" s="538"/>
      <c r="V45" s="532"/>
      <c r="W45" s="532"/>
      <c r="X45" s="52"/>
      <c r="Y45" s="178"/>
      <c r="AA45" s="282"/>
      <c r="AB45" s="129"/>
      <c r="AC45" s="129"/>
      <c r="AD45" s="129"/>
      <c r="AE45" s="129"/>
      <c r="AF45" s="129"/>
      <c r="AG45" s="129"/>
      <c r="AH45" s="129"/>
      <c r="AI45" s="129"/>
      <c r="AJ45" s="129"/>
      <c r="AK45" s="131"/>
    </row>
    <row r="46" spans="1:51" ht="14.1" customHeight="1">
      <c r="A46" s="3"/>
      <c r="B46" s="545"/>
      <c r="C46" s="178"/>
      <c r="D46" s="545"/>
      <c r="E46" s="532"/>
      <c r="F46" s="532"/>
      <c r="G46" s="532"/>
      <c r="H46" s="528"/>
      <c r="I46" s="528"/>
      <c r="J46" s="545"/>
      <c r="K46" s="536"/>
      <c r="L46" s="532"/>
      <c r="M46" s="532"/>
      <c r="N46" s="532"/>
      <c r="O46" s="532"/>
      <c r="P46" s="532"/>
      <c r="Q46" s="532"/>
      <c r="R46" s="545"/>
      <c r="S46" s="13"/>
      <c r="T46" s="13"/>
      <c r="U46" s="42"/>
      <c r="V46" s="13"/>
      <c r="W46" s="13"/>
      <c r="X46" s="545"/>
      <c r="Y46" s="178"/>
      <c r="AA46" s="542"/>
      <c r="AB46" s="534"/>
      <c r="AC46" s="167"/>
      <c r="AD46" s="167"/>
      <c r="AE46" s="167"/>
      <c r="AF46" s="167"/>
      <c r="AG46" s="167"/>
      <c r="AH46" s="167"/>
      <c r="AI46" s="167"/>
      <c r="AJ46" s="167"/>
      <c r="AK46" s="248"/>
      <c r="AO46" s="421"/>
    </row>
    <row r="47" spans="1:51" ht="14.1" customHeight="1">
      <c r="A47" s="3"/>
      <c r="B47" s="532"/>
      <c r="C47" s="545"/>
      <c r="D47" s="545"/>
      <c r="E47" s="532"/>
      <c r="F47" s="532"/>
      <c r="G47" s="169"/>
      <c r="H47" s="529"/>
      <c r="I47" s="529"/>
      <c r="J47" s="34"/>
      <c r="K47" s="36"/>
      <c r="L47" s="169"/>
      <c r="M47" s="532"/>
      <c r="N47" s="532"/>
      <c r="O47" s="532"/>
      <c r="P47" s="532"/>
      <c r="Q47" s="539"/>
      <c r="R47" s="539"/>
      <c r="S47" s="5"/>
      <c r="T47" s="538"/>
      <c r="U47" s="538"/>
      <c r="V47" s="532"/>
      <c r="W47" s="532"/>
      <c r="X47" s="52"/>
      <c r="Y47" s="178"/>
      <c r="AA47" s="542"/>
      <c r="AB47" s="129"/>
      <c r="AC47" s="129"/>
      <c r="AD47" s="129"/>
      <c r="AE47" s="129"/>
      <c r="AF47" s="129"/>
      <c r="AG47" s="129"/>
      <c r="AH47" s="129"/>
      <c r="AI47" s="129"/>
      <c r="AJ47" s="129"/>
      <c r="AK47" s="131"/>
      <c r="AM47" s="65"/>
    </row>
    <row r="48" spans="1:51" ht="14.1" customHeight="1">
      <c r="A48" s="3"/>
      <c r="B48" s="178"/>
      <c r="C48" s="532"/>
      <c r="D48" s="545"/>
      <c r="E48" s="545"/>
      <c r="F48" s="545"/>
      <c r="G48" s="545"/>
      <c r="H48" s="545"/>
      <c r="I48" s="545"/>
      <c r="J48" s="545"/>
      <c r="K48" s="545"/>
      <c r="L48" s="545"/>
      <c r="M48" s="545"/>
      <c r="N48" s="545"/>
      <c r="O48" s="545"/>
      <c r="P48" s="34"/>
      <c r="Q48" s="34"/>
      <c r="R48" s="532"/>
      <c r="S48" s="34"/>
      <c r="T48" s="34"/>
      <c r="U48" s="34"/>
      <c r="V48" s="34"/>
      <c r="W48" s="545"/>
      <c r="X48" s="545"/>
      <c r="Y48" s="178"/>
      <c r="AA48" s="149"/>
      <c r="AB48" s="129"/>
      <c r="AC48" s="129"/>
      <c r="AD48" s="129"/>
      <c r="AE48" s="129"/>
      <c r="AF48" s="129"/>
      <c r="AG48" s="129"/>
      <c r="AH48" s="129"/>
      <c r="AI48" s="129"/>
      <c r="AJ48" s="129"/>
      <c r="AK48" s="131"/>
      <c r="AM48" s="253"/>
      <c r="AN48" s="253"/>
      <c r="AO48" s="253"/>
      <c r="AP48" s="253"/>
      <c r="AQ48" s="253"/>
      <c r="AR48" s="253"/>
      <c r="AS48" s="253"/>
      <c r="AT48" s="253"/>
      <c r="AU48" s="253"/>
      <c r="AV48" s="253"/>
      <c r="AW48" s="253"/>
      <c r="AX48" s="253"/>
      <c r="AY48" s="253"/>
    </row>
    <row r="49" spans="1:51" ht="14.1" customHeight="1">
      <c r="A49" s="3"/>
      <c r="B49" s="532"/>
      <c r="C49" s="167"/>
      <c r="D49" s="178"/>
      <c r="E49" s="58"/>
      <c r="F49" s="178"/>
      <c r="G49" s="545"/>
      <c r="H49" s="545"/>
      <c r="I49" s="545"/>
      <c r="J49" s="545"/>
      <c r="K49" s="545"/>
      <c r="L49" s="545"/>
      <c r="M49" s="545"/>
      <c r="N49" s="545"/>
      <c r="O49" s="532"/>
      <c r="P49" s="545"/>
      <c r="Q49" s="545"/>
      <c r="R49" s="13"/>
      <c r="S49" s="545"/>
      <c r="T49" s="545"/>
      <c r="U49" s="532"/>
      <c r="V49" s="545"/>
      <c r="W49" s="532"/>
      <c r="X49" s="532"/>
      <c r="Y49" s="178"/>
      <c r="AA49" s="540"/>
      <c r="AB49" s="129"/>
      <c r="AC49" s="129"/>
      <c r="AD49" s="129"/>
      <c r="AE49" s="129"/>
      <c r="AF49" s="129"/>
      <c r="AG49" s="129"/>
      <c r="AH49" s="129"/>
      <c r="AI49" s="129"/>
      <c r="AJ49" s="129"/>
      <c r="AK49" s="131"/>
      <c r="AM49" s="253"/>
      <c r="AN49" s="253"/>
      <c r="AO49" s="253"/>
      <c r="AP49" s="253"/>
      <c r="AQ49" s="253"/>
      <c r="AR49" s="253"/>
      <c r="AS49" s="253"/>
      <c r="AT49" s="253"/>
      <c r="AU49" s="253"/>
      <c r="AV49" s="253"/>
      <c r="AW49" s="253"/>
      <c r="AX49" s="253"/>
      <c r="AY49" s="253"/>
    </row>
    <row r="50" spans="1:51" ht="14.1" customHeight="1">
      <c r="A50" s="3"/>
      <c r="B50" s="532"/>
      <c r="C50" s="167"/>
      <c r="D50" s="178"/>
      <c r="E50" s="58"/>
      <c r="F50" s="178"/>
      <c r="G50" s="545"/>
      <c r="H50" s="545"/>
      <c r="I50" s="545"/>
      <c r="J50" s="545"/>
      <c r="K50" s="545"/>
      <c r="L50" s="545"/>
      <c r="M50" s="545"/>
      <c r="N50" s="545"/>
      <c r="O50" s="532"/>
      <c r="P50" s="545"/>
      <c r="Q50" s="545"/>
      <c r="R50" s="13"/>
      <c r="S50" s="545"/>
      <c r="T50" s="545"/>
      <c r="U50" s="532"/>
      <c r="V50" s="545"/>
      <c r="W50" s="532"/>
      <c r="X50" s="532"/>
      <c r="Y50" s="178"/>
      <c r="AA50" s="540"/>
      <c r="AB50" s="129"/>
      <c r="AC50" s="129"/>
      <c r="AD50" s="129"/>
      <c r="AE50" s="129"/>
      <c r="AF50" s="129"/>
      <c r="AG50" s="129"/>
      <c r="AH50" s="129"/>
      <c r="AI50" s="129"/>
      <c r="AJ50" s="129"/>
      <c r="AK50" s="131"/>
      <c r="AM50" s="253"/>
      <c r="AN50" s="253"/>
      <c r="AO50" s="253"/>
      <c r="AP50" s="253"/>
      <c r="AQ50" s="253"/>
      <c r="AR50" s="253"/>
      <c r="AS50" s="253"/>
      <c r="AT50" s="253"/>
      <c r="AU50" s="253"/>
      <c r="AV50" s="253"/>
      <c r="AW50" s="253"/>
      <c r="AX50" s="253"/>
      <c r="AY50" s="253"/>
    </row>
    <row r="51" spans="1:51" ht="14.1" customHeight="1">
      <c r="A51" s="3"/>
      <c r="B51" s="532"/>
      <c r="C51" s="167"/>
      <c r="D51" s="178"/>
      <c r="E51" s="58"/>
      <c r="F51" s="178"/>
      <c r="G51" s="545"/>
      <c r="H51" s="545"/>
      <c r="I51" s="545"/>
      <c r="J51" s="545"/>
      <c r="K51" s="545"/>
      <c r="L51" s="545"/>
      <c r="M51" s="545"/>
      <c r="N51" s="545"/>
      <c r="O51" s="532"/>
      <c r="P51" s="545"/>
      <c r="Q51" s="545"/>
      <c r="R51" s="13"/>
      <c r="S51" s="545"/>
      <c r="T51" s="545"/>
      <c r="U51" s="532"/>
      <c r="V51" s="545"/>
      <c r="W51" s="532"/>
      <c r="X51" s="532"/>
      <c r="Y51" s="178"/>
      <c r="AA51" s="540"/>
      <c r="AB51" s="129"/>
      <c r="AC51" s="129"/>
      <c r="AD51" s="129"/>
      <c r="AE51" s="129"/>
      <c r="AF51" s="129"/>
      <c r="AG51" s="129"/>
      <c r="AH51" s="129"/>
      <c r="AI51" s="129"/>
      <c r="AJ51" s="129"/>
      <c r="AK51" s="131"/>
      <c r="AM51" s="253"/>
      <c r="AN51" s="253"/>
      <c r="AO51" s="253"/>
      <c r="AP51" s="253"/>
      <c r="AQ51" s="253"/>
      <c r="AR51" s="253"/>
      <c r="AS51" s="253"/>
      <c r="AT51" s="253"/>
      <c r="AU51" s="253"/>
      <c r="AV51" s="253"/>
      <c r="AW51" s="253"/>
      <c r="AX51" s="253"/>
      <c r="AY51" s="253"/>
    </row>
    <row r="52" spans="1:51" ht="14.1" customHeight="1">
      <c r="A52" s="3"/>
      <c r="B52" s="532"/>
      <c r="C52" s="167"/>
      <c r="D52" s="178"/>
      <c r="E52" s="58"/>
      <c r="F52" s="178"/>
      <c r="G52" s="545"/>
      <c r="H52" s="545"/>
      <c r="I52" s="545"/>
      <c r="J52" s="545"/>
      <c r="K52" s="545"/>
      <c r="L52" s="545"/>
      <c r="M52" s="545"/>
      <c r="N52" s="545"/>
      <c r="O52" s="532"/>
      <c r="P52" s="545"/>
      <c r="Q52" s="545"/>
      <c r="R52" s="13"/>
      <c r="S52" s="545"/>
      <c r="T52" s="545"/>
      <c r="U52" s="532"/>
      <c r="V52" s="545"/>
      <c r="W52" s="532"/>
      <c r="X52" s="532"/>
      <c r="Y52" s="178"/>
      <c r="AA52" s="540"/>
      <c r="AB52" s="129"/>
      <c r="AC52" s="129"/>
      <c r="AD52" s="129"/>
      <c r="AE52" s="129"/>
      <c r="AF52" s="129"/>
      <c r="AG52" s="129"/>
      <c r="AH52" s="129"/>
      <c r="AI52" s="129"/>
      <c r="AJ52" s="129"/>
      <c r="AK52" s="131"/>
      <c r="AM52" s="253"/>
      <c r="AN52" s="253"/>
      <c r="AO52" s="253"/>
      <c r="AP52" s="253"/>
      <c r="AQ52" s="253"/>
      <c r="AR52" s="253"/>
      <c r="AS52" s="253"/>
      <c r="AT52" s="253"/>
      <c r="AU52" s="253"/>
      <c r="AV52" s="253"/>
      <c r="AW52" s="253"/>
      <c r="AX52" s="253"/>
      <c r="AY52" s="253"/>
    </row>
    <row r="53" spans="1:51" ht="14.1" customHeight="1">
      <c r="A53" s="3"/>
      <c r="B53" s="532"/>
      <c r="C53" s="167"/>
      <c r="D53" s="178"/>
      <c r="E53" s="58"/>
      <c r="F53" s="178"/>
      <c r="G53" s="545"/>
      <c r="H53" s="545"/>
      <c r="I53" s="545"/>
      <c r="J53" s="545"/>
      <c r="K53" s="545"/>
      <c r="L53" s="545"/>
      <c r="M53" s="545"/>
      <c r="N53" s="545"/>
      <c r="O53" s="532"/>
      <c r="P53" s="545"/>
      <c r="Q53" s="545"/>
      <c r="R53" s="13"/>
      <c r="S53" s="545"/>
      <c r="T53" s="545"/>
      <c r="U53" s="532"/>
      <c r="V53" s="545"/>
      <c r="W53" s="532"/>
      <c r="X53" s="532"/>
      <c r="Y53" s="178"/>
      <c r="AA53" s="540"/>
      <c r="AB53" s="129"/>
      <c r="AC53" s="129"/>
      <c r="AD53" s="129"/>
      <c r="AE53" s="129"/>
      <c r="AF53" s="129"/>
      <c r="AG53" s="129"/>
      <c r="AH53" s="129"/>
      <c r="AI53" s="129"/>
      <c r="AJ53" s="129"/>
      <c r="AK53" s="131"/>
      <c r="AM53" s="253"/>
      <c r="AN53" s="253"/>
      <c r="AO53" s="253"/>
      <c r="AP53" s="253"/>
      <c r="AQ53" s="253"/>
      <c r="AR53" s="253"/>
      <c r="AS53" s="253"/>
      <c r="AT53" s="253"/>
      <c r="AU53" s="253"/>
      <c r="AV53" s="253"/>
      <c r="AW53" s="253"/>
      <c r="AX53" s="253"/>
      <c r="AY53" s="253"/>
    </row>
    <row r="54" spans="1:51" ht="14.1" customHeight="1">
      <c r="A54" s="3"/>
      <c r="B54" s="532"/>
      <c r="C54" s="167"/>
      <c r="D54" s="178"/>
      <c r="E54" s="58"/>
      <c r="F54" s="178"/>
      <c r="G54" s="545"/>
      <c r="H54" s="545"/>
      <c r="I54" s="545"/>
      <c r="J54" s="545"/>
      <c r="K54" s="545"/>
      <c r="L54" s="545"/>
      <c r="M54" s="545"/>
      <c r="N54" s="545"/>
      <c r="O54" s="532"/>
      <c r="P54" s="545"/>
      <c r="Q54" s="545"/>
      <c r="R54" s="13"/>
      <c r="S54" s="545"/>
      <c r="T54" s="545"/>
      <c r="U54" s="532"/>
      <c r="V54" s="545"/>
      <c r="W54" s="532"/>
      <c r="X54" s="532"/>
      <c r="Y54" s="178"/>
      <c r="AA54" s="540"/>
      <c r="AB54" s="129"/>
      <c r="AC54" s="129"/>
      <c r="AD54" s="129"/>
      <c r="AE54" s="129"/>
      <c r="AF54" s="129"/>
      <c r="AG54" s="129"/>
      <c r="AH54" s="129"/>
      <c r="AI54" s="129"/>
      <c r="AJ54" s="129"/>
      <c r="AK54" s="131"/>
      <c r="AM54" s="253"/>
      <c r="AN54" s="253"/>
      <c r="AO54" s="253"/>
      <c r="AP54" s="253"/>
      <c r="AQ54" s="253"/>
      <c r="AR54" s="253"/>
      <c r="AS54" s="253"/>
      <c r="AT54" s="253"/>
      <c r="AU54" s="253"/>
      <c r="AV54" s="253"/>
      <c r="AW54" s="253"/>
      <c r="AX54" s="253"/>
      <c r="AY54" s="253"/>
    </row>
    <row r="55" spans="1:51" ht="14.1" customHeight="1">
      <c r="A55" s="3"/>
      <c r="B55" s="532"/>
      <c r="C55" s="167"/>
      <c r="D55" s="178"/>
      <c r="E55" s="58"/>
      <c r="F55" s="178"/>
      <c r="G55" s="545"/>
      <c r="H55" s="545"/>
      <c r="I55" s="545"/>
      <c r="J55" s="545"/>
      <c r="K55" s="545"/>
      <c r="L55" s="545"/>
      <c r="M55" s="545"/>
      <c r="N55" s="545"/>
      <c r="O55" s="532"/>
      <c r="P55" s="545"/>
      <c r="Q55" s="545"/>
      <c r="R55" s="13"/>
      <c r="S55" s="545"/>
      <c r="T55" s="545"/>
      <c r="U55" s="532"/>
      <c r="V55" s="545"/>
      <c r="W55" s="532"/>
      <c r="X55" s="532"/>
      <c r="Y55" s="178"/>
      <c r="AA55" s="540"/>
      <c r="AB55" s="129"/>
      <c r="AC55" s="129"/>
      <c r="AD55" s="129"/>
      <c r="AE55" s="129"/>
      <c r="AF55" s="129"/>
      <c r="AG55" s="129"/>
      <c r="AH55" s="129"/>
      <c r="AI55" s="129"/>
      <c r="AJ55" s="129"/>
      <c r="AK55" s="131"/>
      <c r="AM55" s="253"/>
      <c r="AN55" s="253"/>
      <c r="AO55" s="253"/>
      <c r="AP55" s="253"/>
      <c r="AQ55" s="253"/>
      <c r="AR55" s="253"/>
      <c r="AS55" s="253"/>
      <c r="AT55" s="253"/>
      <c r="AU55" s="253"/>
      <c r="AV55" s="253"/>
      <c r="AW55" s="253"/>
      <c r="AX55" s="253"/>
      <c r="AY55" s="253"/>
    </row>
    <row r="56" spans="1:51" ht="14.1" customHeight="1">
      <c r="A56" s="3"/>
      <c r="B56" s="532"/>
      <c r="C56" s="545"/>
      <c r="D56" s="178"/>
      <c r="E56" s="58"/>
      <c r="F56" s="178"/>
      <c r="G56" s="545"/>
      <c r="H56" s="545"/>
      <c r="I56" s="545"/>
      <c r="J56" s="545"/>
      <c r="K56" s="545"/>
      <c r="L56" s="545"/>
      <c r="M56" s="545"/>
      <c r="N56" s="545"/>
      <c r="O56" s="532"/>
      <c r="P56" s="167"/>
      <c r="Q56" s="532"/>
      <c r="R56" s="532"/>
      <c r="S56" s="532"/>
      <c r="T56" s="532"/>
      <c r="U56" s="532"/>
      <c r="V56" s="532"/>
      <c r="W56" s="545"/>
      <c r="X56" s="13"/>
      <c r="Y56" s="178"/>
      <c r="AA56" s="540"/>
      <c r="AB56" s="129"/>
      <c r="AC56" s="129"/>
      <c r="AD56" s="129"/>
      <c r="AE56" s="129"/>
      <c r="AF56" s="129"/>
      <c r="AG56" s="129"/>
      <c r="AH56" s="129"/>
      <c r="AI56" s="129"/>
      <c r="AJ56" s="129"/>
      <c r="AK56" s="131"/>
      <c r="AM56" s="253"/>
      <c r="AN56" s="253"/>
      <c r="AO56" s="253"/>
      <c r="AP56" s="253"/>
      <c r="AQ56" s="253"/>
      <c r="AR56" s="253"/>
      <c r="AS56" s="253"/>
      <c r="AT56" s="253"/>
      <c r="AU56" s="253"/>
      <c r="AV56" s="253"/>
      <c r="AW56" s="253"/>
      <c r="AX56" s="253"/>
      <c r="AY56" s="253"/>
    </row>
    <row r="57" spans="1:51" ht="14.1" customHeight="1">
      <c r="A57" s="3"/>
      <c r="B57" s="532"/>
      <c r="C57" s="545"/>
      <c r="D57" s="178"/>
      <c r="E57" s="58"/>
      <c r="F57" s="178"/>
      <c r="G57" s="545"/>
      <c r="H57" s="545"/>
      <c r="I57" s="545"/>
      <c r="J57" s="545"/>
      <c r="K57" s="545"/>
      <c r="L57" s="545"/>
      <c r="M57" s="545"/>
      <c r="N57" s="545"/>
      <c r="O57" s="545"/>
      <c r="P57" s="545"/>
      <c r="Q57" s="532"/>
      <c r="R57" s="532"/>
      <c r="S57" s="532"/>
      <c r="T57" s="532"/>
      <c r="U57" s="532"/>
      <c r="V57" s="532"/>
      <c r="W57" s="532"/>
      <c r="X57" s="532"/>
      <c r="Y57" s="178"/>
      <c r="AA57" s="143"/>
      <c r="AB57" s="129"/>
      <c r="AC57" s="129"/>
      <c r="AD57" s="129"/>
      <c r="AE57" s="129"/>
      <c r="AF57" s="129"/>
      <c r="AG57" s="129"/>
      <c r="AH57" s="129"/>
      <c r="AI57" s="129"/>
      <c r="AJ57" s="129"/>
      <c r="AK57" s="131"/>
      <c r="AM57" s="253"/>
      <c r="AN57" s="253"/>
      <c r="AO57" s="253"/>
      <c r="AP57" s="253"/>
      <c r="AQ57" s="253"/>
      <c r="AR57" s="253"/>
      <c r="AS57" s="253"/>
      <c r="AT57" s="253"/>
      <c r="AU57" s="253"/>
      <c r="AV57" s="253"/>
      <c r="AW57" s="253"/>
      <c r="AX57" s="253"/>
      <c r="AY57" s="253"/>
    </row>
    <row r="58" spans="1:51" ht="14.1" customHeight="1">
      <c r="A58" s="3"/>
      <c r="B58" s="532"/>
      <c r="C58" s="545"/>
      <c r="D58" s="178"/>
      <c r="E58" s="58"/>
      <c r="F58" s="545"/>
      <c r="G58" s="545"/>
      <c r="H58" s="127"/>
      <c r="I58" s="127"/>
      <c r="J58" s="127"/>
      <c r="K58" s="127"/>
      <c r="L58" s="127"/>
      <c r="M58" s="127"/>
      <c r="N58" s="127"/>
      <c r="O58" s="127"/>
      <c r="P58" s="127"/>
      <c r="Q58" s="127"/>
      <c r="R58" s="127"/>
      <c r="S58" s="127"/>
      <c r="T58" s="127"/>
      <c r="U58" s="127"/>
      <c r="V58" s="127"/>
      <c r="W58" s="127"/>
      <c r="X58" s="127"/>
      <c r="Y58" s="127"/>
      <c r="AA58" s="143"/>
      <c r="AB58" s="129"/>
      <c r="AC58" s="129"/>
      <c r="AD58" s="129"/>
      <c r="AE58" s="129"/>
      <c r="AF58" s="129"/>
      <c r="AG58" s="129"/>
      <c r="AH58" s="129"/>
      <c r="AI58" s="129"/>
      <c r="AJ58" s="129"/>
      <c r="AK58" s="131"/>
    </row>
    <row r="59" spans="1:51" ht="15" thickBot="1">
      <c r="A59" s="8"/>
      <c r="B59" s="7"/>
      <c r="C59" s="74"/>
      <c r="D59" s="114"/>
      <c r="E59" s="7"/>
      <c r="F59" s="7"/>
      <c r="G59" s="7"/>
      <c r="H59" s="7"/>
      <c r="I59" s="7"/>
      <c r="J59" s="7"/>
      <c r="K59" s="7"/>
      <c r="L59" s="7"/>
      <c r="M59" s="7"/>
      <c r="N59" s="90"/>
      <c r="O59" s="90"/>
      <c r="P59" s="90"/>
      <c r="Q59" s="7"/>
      <c r="R59" s="74"/>
      <c r="S59" s="7"/>
      <c r="T59" s="7"/>
      <c r="U59" s="7"/>
      <c r="V59" s="7"/>
      <c r="W59" s="7"/>
      <c r="X59" s="90"/>
      <c r="Y59" s="74"/>
      <c r="Z59" s="7"/>
      <c r="AA59" s="146"/>
      <c r="AB59" s="7"/>
      <c r="AC59" s="7"/>
      <c r="AD59" s="7"/>
      <c r="AE59" s="7"/>
      <c r="AF59" s="7"/>
      <c r="AG59" s="7"/>
      <c r="AH59" s="7"/>
      <c r="AI59" s="7"/>
      <c r="AJ59" s="7"/>
      <c r="AK59" s="9"/>
    </row>
    <row r="60" spans="1:51">
      <c r="A60" s="190"/>
      <c r="B60" s="190"/>
      <c r="C60" s="190"/>
      <c r="D60" s="190"/>
      <c r="E60" s="190"/>
      <c r="F60" s="190"/>
      <c r="G60" s="190"/>
      <c r="H60" s="190"/>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row>
  </sheetData>
  <mergeCells count="10">
    <mergeCell ref="A1:AK1"/>
    <mergeCell ref="A3:Z3"/>
    <mergeCell ref="AA3:AK3"/>
    <mergeCell ref="AB33:AK36"/>
    <mergeCell ref="AB27:AK29"/>
    <mergeCell ref="AB18:AK19"/>
    <mergeCell ref="AB6:AK7"/>
    <mergeCell ref="D14:Y16"/>
    <mergeCell ref="AB10:AK11"/>
    <mergeCell ref="AB12:AK15"/>
  </mergeCells>
  <phoneticPr fontId="3"/>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9974" r:id="rId4" name="Check Box 38">
              <controlPr defaultSize="0" autoFill="0" autoLine="0" autoPict="0">
                <anchor moveWithCells="1">
                  <from>
                    <xdr:col>17</xdr:col>
                    <xdr:colOff>0</xdr:colOff>
                    <xdr:row>11</xdr:row>
                    <xdr:rowOff>0</xdr:rowOff>
                  </from>
                  <to>
                    <xdr:col>20</xdr:col>
                    <xdr:colOff>123825</xdr:colOff>
                    <xdr:row>12</xdr:row>
                    <xdr:rowOff>0</xdr:rowOff>
                  </to>
                </anchor>
              </controlPr>
            </control>
          </mc:Choice>
        </mc:AlternateContent>
        <mc:AlternateContent xmlns:mc="http://schemas.openxmlformats.org/markup-compatibility/2006">
          <mc:Choice Requires="x14">
            <control shapeId="679975" r:id="rId5" name="Check Box 39">
              <controlPr defaultSize="0" autoFill="0" autoLine="0" autoPict="0">
                <anchor moveWithCells="1">
                  <from>
                    <xdr:col>21</xdr:col>
                    <xdr:colOff>47625</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679980" r:id="rId6" name="Check Box 44">
              <controlPr defaultSize="0" autoFill="0" autoLine="0" autoPict="0">
                <anchor moveWithCells="1">
                  <from>
                    <xdr:col>17</xdr:col>
                    <xdr:colOff>0</xdr:colOff>
                    <xdr:row>19</xdr:row>
                    <xdr:rowOff>0</xdr:rowOff>
                  </from>
                  <to>
                    <xdr:col>20</xdr:col>
                    <xdr:colOff>123825</xdr:colOff>
                    <xdr:row>20</xdr:row>
                    <xdr:rowOff>0</xdr:rowOff>
                  </to>
                </anchor>
              </controlPr>
            </control>
          </mc:Choice>
        </mc:AlternateContent>
        <mc:AlternateContent xmlns:mc="http://schemas.openxmlformats.org/markup-compatibility/2006">
          <mc:Choice Requires="x14">
            <control shapeId="679981" r:id="rId7" name="Check Box 45">
              <controlPr defaultSize="0" autoFill="0" autoLine="0" autoPict="0">
                <anchor moveWithCells="1">
                  <from>
                    <xdr:col>21</xdr:col>
                    <xdr:colOff>47625</xdr:colOff>
                    <xdr:row>19</xdr:row>
                    <xdr:rowOff>0</xdr:rowOff>
                  </from>
                  <to>
                    <xdr:col>25</xdr:col>
                    <xdr:colOff>0</xdr:colOff>
                    <xdr:row>20</xdr:row>
                    <xdr:rowOff>0</xdr:rowOff>
                  </to>
                </anchor>
              </controlPr>
            </control>
          </mc:Choice>
        </mc:AlternateContent>
        <mc:AlternateContent xmlns:mc="http://schemas.openxmlformats.org/markup-compatibility/2006">
          <mc:Choice Requires="x14">
            <control shapeId="679984" r:id="rId8" name="Check Box 48">
              <controlPr defaultSize="0" autoFill="0" autoLine="0" autoPict="0">
                <anchor moveWithCells="1">
                  <from>
                    <xdr:col>17</xdr:col>
                    <xdr:colOff>0</xdr:colOff>
                    <xdr:row>7</xdr:row>
                    <xdr:rowOff>0</xdr:rowOff>
                  </from>
                  <to>
                    <xdr:col>20</xdr:col>
                    <xdr:colOff>123825</xdr:colOff>
                    <xdr:row>8</xdr:row>
                    <xdr:rowOff>0</xdr:rowOff>
                  </to>
                </anchor>
              </controlPr>
            </control>
          </mc:Choice>
        </mc:AlternateContent>
        <mc:AlternateContent xmlns:mc="http://schemas.openxmlformats.org/markup-compatibility/2006">
          <mc:Choice Requires="x14">
            <control shapeId="679985" r:id="rId9" name="Check Box 49">
              <controlPr defaultSize="0" autoFill="0" autoLine="0" autoPict="0">
                <anchor moveWithCells="1">
                  <from>
                    <xdr:col>21</xdr:col>
                    <xdr:colOff>47625</xdr:colOff>
                    <xdr:row>7</xdr:row>
                    <xdr:rowOff>0</xdr:rowOff>
                  </from>
                  <to>
                    <xdr:col>25</xdr:col>
                    <xdr:colOff>0</xdr:colOff>
                    <xdr:row>8</xdr:row>
                    <xdr:rowOff>0</xdr:rowOff>
                  </to>
                </anchor>
              </controlPr>
            </control>
          </mc:Choice>
        </mc:AlternateContent>
        <mc:AlternateContent xmlns:mc="http://schemas.openxmlformats.org/markup-compatibility/2006">
          <mc:Choice Requires="x14">
            <control shapeId="679986" r:id="rId10" name="Check Box 50">
              <controlPr defaultSize="0" autoFill="0" autoLine="0" autoPict="0">
                <anchor moveWithCells="1">
                  <from>
                    <xdr:col>17</xdr:col>
                    <xdr:colOff>0</xdr:colOff>
                    <xdr:row>30</xdr:row>
                    <xdr:rowOff>57150</xdr:rowOff>
                  </from>
                  <to>
                    <xdr:col>20</xdr:col>
                    <xdr:colOff>123825</xdr:colOff>
                    <xdr:row>31</xdr:row>
                    <xdr:rowOff>57150</xdr:rowOff>
                  </to>
                </anchor>
              </controlPr>
            </control>
          </mc:Choice>
        </mc:AlternateContent>
        <mc:AlternateContent xmlns:mc="http://schemas.openxmlformats.org/markup-compatibility/2006">
          <mc:Choice Requires="x14">
            <control shapeId="679987" r:id="rId11" name="Check Box 51">
              <controlPr defaultSize="0" autoFill="0" autoLine="0" autoPict="0">
                <anchor moveWithCells="1">
                  <from>
                    <xdr:col>21</xdr:col>
                    <xdr:colOff>28575</xdr:colOff>
                    <xdr:row>30</xdr:row>
                    <xdr:rowOff>76200</xdr:rowOff>
                  </from>
                  <to>
                    <xdr:col>24</xdr:col>
                    <xdr:colOff>161925</xdr:colOff>
                    <xdr:row>31</xdr:row>
                    <xdr:rowOff>76200</xdr:rowOff>
                  </to>
                </anchor>
              </controlPr>
            </control>
          </mc:Choice>
        </mc:AlternateContent>
        <mc:AlternateContent xmlns:mc="http://schemas.openxmlformats.org/markup-compatibility/2006">
          <mc:Choice Requires="x14">
            <control shapeId="679988" r:id="rId12" name="Check Box 52">
              <controlPr defaultSize="0" autoFill="0" autoLine="0" autoPict="0">
                <anchor moveWithCells="1">
                  <from>
                    <xdr:col>17</xdr:col>
                    <xdr:colOff>0</xdr:colOff>
                    <xdr:row>27</xdr:row>
                    <xdr:rowOff>66675</xdr:rowOff>
                  </from>
                  <to>
                    <xdr:col>20</xdr:col>
                    <xdr:colOff>123825</xdr:colOff>
                    <xdr:row>28</xdr:row>
                    <xdr:rowOff>66675</xdr:rowOff>
                  </to>
                </anchor>
              </controlPr>
            </control>
          </mc:Choice>
        </mc:AlternateContent>
        <mc:AlternateContent xmlns:mc="http://schemas.openxmlformats.org/markup-compatibility/2006">
          <mc:Choice Requires="x14">
            <control shapeId="679989" r:id="rId13" name="Check Box 53">
              <controlPr defaultSize="0" autoFill="0" autoLine="0" autoPict="0">
                <anchor moveWithCells="1">
                  <from>
                    <xdr:col>21</xdr:col>
                    <xdr:colOff>38100</xdr:colOff>
                    <xdr:row>27</xdr:row>
                    <xdr:rowOff>66675</xdr:rowOff>
                  </from>
                  <to>
                    <xdr:col>24</xdr:col>
                    <xdr:colOff>171450</xdr:colOff>
                    <xdr:row>28</xdr:row>
                    <xdr:rowOff>66675</xdr:rowOff>
                  </to>
                </anchor>
              </controlPr>
            </control>
          </mc:Choice>
        </mc:AlternateContent>
        <mc:AlternateContent xmlns:mc="http://schemas.openxmlformats.org/markup-compatibility/2006">
          <mc:Choice Requires="x14">
            <control shapeId="679990" r:id="rId14" name="Check Box 54">
              <controlPr defaultSize="0" autoFill="0" autoLine="0" autoPict="0">
                <anchor moveWithCells="1">
                  <from>
                    <xdr:col>17</xdr:col>
                    <xdr:colOff>0</xdr:colOff>
                    <xdr:row>33</xdr:row>
                    <xdr:rowOff>0</xdr:rowOff>
                  </from>
                  <to>
                    <xdr:col>20</xdr:col>
                    <xdr:colOff>123825</xdr:colOff>
                    <xdr:row>34</xdr:row>
                    <xdr:rowOff>0</xdr:rowOff>
                  </to>
                </anchor>
              </controlPr>
            </control>
          </mc:Choice>
        </mc:AlternateContent>
        <mc:AlternateContent xmlns:mc="http://schemas.openxmlformats.org/markup-compatibility/2006">
          <mc:Choice Requires="x14">
            <control shapeId="679991" r:id="rId15" name="Check Box 55">
              <controlPr defaultSize="0" autoFill="0" autoLine="0" autoPict="0">
                <anchor moveWithCells="1">
                  <from>
                    <xdr:col>21</xdr:col>
                    <xdr:colOff>47625</xdr:colOff>
                    <xdr:row>33</xdr:row>
                    <xdr:rowOff>0</xdr:rowOff>
                  </from>
                  <to>
                    <xdr:col>25</xdr:col>
                    <xdr:colOff>0</xdr:colOff>
                    <xdr:row>34</xdr:row>
                    <xdr:rowOff>0</xdr:rowOff>
                  </to>
                </anchor>
              </controlPr>
            </control>
          </mc:Choice>
        </mc:AlternateContent>
        <mc:AlternateContent xmlns:mc="http://schemas.openxmlformats.org/markup-compatibility/2006">
          <mc:Choice Requires="x14">
            <control shapeId="679998" r:id="rId16" name="Check Box 62">
              <controlPr defaultSize="0" autoFill="0" autoLine="0" autoPict="0">
                <anchor moveWithCells="1">
                  <from>
                    <xdr:col>17</xdr:col>
                    <xdr:colOff>19050</xdr:colOff>
                    <xdr:row>24</xdr:row>
                    <xdr:rowOff>57150</xdr:rowOff>
                  </from>
                  <to>
                    <xdr:col>20</xdr:col>
                    <xdr:colOff>142875</xdr:colOff>
                    <xdr:row>25</xdr:row>
                    <xdr:rowOff>57150</xdr:rowOff>
                  </to>
                </anchor>
              </controlPr>
            </control>
          </mc:Choice>
        </mc:AlternateContent>
        <mc:AlternateContent xmlns:mc="http://schemas.openxmlformats.org/markup-compatibility/2006">
          <mc:Choice Requires="x14">
            <control shapeId="679999" r:id="rId17" name="Check Box 63">
              <controlPr defaultSize="0" autoFill="0" autoLine="0" autoPict="0">
                <anchor moveWithCells="1">
                  <from>
                    <xdr:col>21</xdr:col>
                    <xdr:colOff>57150</xdr:colOff>
                    <xdr:row>24</xdr:row>
                    <xdr:rowOff>47625</xdr:rowOff>
                  </from>
                  <to>
                    <xdr:col>25</xdr:col>
                    <xdr:colOff>9525</xdr:colOff>
                    <xdr:row>25</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D400"/>
  <sheetViews>
    <sheetView showGridLines="0" zoomScaleNormal="100" zoomScaleSheetLayoutView="100" workbookViewId="0">
      <selection activeCell="AO5" sqref="AO5"/>
    </sheetView>
  </sheetViews>
  <sheetFormatPr defaultRowHeight="13.5"/>
  <cols>
    <col min="1" max="1" width="2.125" customWidth="1"/>
    <col min="2" max="2" width="1.625" customWidth="1"/>
    <col min="3" max="6" width="2.125" customWidth="1"/>
    <col min="7" max="8" width="2.625" customWidth="1"/>
    <col min="9" max="35" width="2.125" customWidth="1"/>
    <col min="36" max="38" width="2.25" customWidth="1"/>
    <col min="39" max="40" width="2.125" customWidth="1"/>
    <col min="41" max="41" width="2.25" customWidth="1"/>
    <col min="42" max="42" width="2.5" customWidth="1"/>
    <col min="43" max="107" width="2.125" customWidth="1"/>
  </cols>
  <sheetData>
    <row r="1" spans="1:82" s="18" customFormat="1" ht="14.1" customHeight="1">
      <c r="A1" s="3333" t="s">
        <v>964</v>
      </c>
      <c r="B1" s="3333"/>
      <c r="C1" s="3333"/>
      <c r="D1" s="3333"/>
      <c r="E1" s="3333"/>
      <c r="F1" s="3333"/>
      <c r="G1" s="3333"/>
      <c r="H1" s="3333"/>
      <c r="I1" s="3333"/>
      <c r="J1" s="3333"/>
      <c r="K1" s="3333"/>
      <c r="L1" s="3333"/>
      <c r="M1" s="3333"/>
      <c r="N1" s="3333"/>
      <c r="O1" s="3333"/>
      <c r="P1" s="3333"/>
      <c r="Q1" s="3333"/>
      <c r="R1" s="3333"/>
      <c r="S1" s="3333"/>
      <c r="T1" s="3333"/>
      <c r="U1" s="3333"/>
      <c r="V1" s="3333"/>
      <c r="W1" s="3333"/>
      <c r="X1" s="3333"/>
      <c r="Y1" s="3333"/>
      <c r="Z1" s="3333"/>
      <c r="AA1" s="3333"/>
      <c r="AB1" s="3333"/>
      <c r="AC1" s="3333"/>
      <c r="AD1" s="3333"/>
      <c r="AE1" s="3333"/>
      <c r="AF1" s="3333"/>
      <c r="AG1" s="3333"/>
      <c r="AH1" s="3333"/>
      <c r="AI1" s="3333"/>
      <c r="AJ1" s="3333"/>
      <c r="AK1" s="3333"/>
      <c r="AL1" s="3333"/>
      <c r="AM1" s="3333"/>
      <c r="AN1" s="3333"/>
      <c r="AO1" s="3333"/>
      <c r="AP1" s="3333"/>
    </row>
    <row r="2" spans="1:82" s="18" customFormat="1" ht="5.0999999999999996" customHeight="1" thickBot="1"/>
    <row r="3" spans="1:82" s="18" customFormat="1" ht="14.1" customHeight="1">
      <c r="A3" s="3334" t="s">
        <v>48</v>
      </c>
      <c r="B3" s="3335"/>
      <c r="C3" s="3335"/>
      <c r="D3" s="3335"/>
      <c r="E3" s="3335"/>
      <c r="F3" s="3335"/>
      <c r="G3" s="3335"/>
      <c r="H3" s="3335"/>
      <c r="I3" s="3335"/>
      <c r="J3" s="3335"/>
      <c r="K3" s="3335"/>
      <c r="L3" s="3335"/>
      <c r="M3" s="3335"/>
      <c r="N3" s="3335"/>
      <c r="O3" s="3335"/>
      <c r="P3" s="3335"/>
      <c r="Q3" s="3335"/>
      <c r="R3" s="3335"/>
      <c r="S3" s="3335"/>
      <c r="T3" s="3335"/>
      <c r="U3" s="3335"/>
      <c r="V3" s="3335"/>
      <c r="W3" s="3335"/>
      <c r="X3" s="3335"/>
      <c r="Y3" s="3335"/>
      <c r="Z3" s="3335"/>
      <c r="AA3" s="3335"/>
      <c r="AB3" s="3335"/>
      <c r="AC3" s="3335"/>
      <c r="AD3" s="3335"/>
      <c r="AE3" s="3336" t="s">
        <v>5</v>
      </c>
      <c r="AF3" s="3051"/>
      <c r="AG3" s="3051"/>
      <c r="AH3" s="3051"/>
      <c r="AI3" s="3051"/>
      <c r="AJ3" s="3051"/>
      <c r="AK3" s="3051"/>
      <c r="AL3" s="3051"/>
      <c r="AM3" s="3051"/>
      <c r="AN3" s="3051"/>
      <c r="AO3" s="3051"/>
      <c r="AP3" s="3052"/>
      <c r="AQ3" s="37"/>
      <c r="BI3" s="712"/>
      <c r="BJ3" s="712"/>
      <c r="BK3" s="712"/>
      <c r="BL3" s="712"/>
      <c r="BM3" s="712"/>
      <c r="BN3" s="712"/>
      <c r="BO3" s="712"/>
      <c r="BP3" s="712"/>
    </row>
    <row r="4" spans="1:82" s="191" customFormat="1" ht="14.1" customHeight="1">
      <c r="A4" s="208"/>
      <c r="B4" s="43" t="s">
        <v>1844</v>
      </c>
      <c r="C4" s="1299"/>
      <c r="D4" s="1284"/>
      <c r="E4" s="1284"/>
      <c r="F4" s="1284"/>
      <c r="G4" s="1284"/>
      <c r="H4" s="1284"/>
      <c r="I4" s="1284"/>
      <c r="J4" s="1284"/>
      <c r="K4" s="1284"/>
      <c r="L4" s="287"/>
      <c r="M4" s="287"/>
      <c r="N4" s="287"/>
      <c r="O4" s="287"/>
      <c r="P4" s="287"/>
      <c r="Q4" s="287"/>
      <c r="R4" s="287"/>
      <c r="S4" s="287"/>
      <c r="T4" s="287"/>
      <c r="U4" s="287"/>
      <c r="V4" s="287"/>
      <c r="W4" s="287"/>
      <c r="X4" s="287"/>
      <c r="Y4" s="287"/>
      <c r="Z4" s="287"/>
      <c r="AA4" s="287"/>
      <c r="AB4" s="287"/>
      <c r="AC4" s="666"/>
      <c r="AD4" s="233"/>
      <c r="AE4" s="673"/>
      <c r="AF4" s="666"/>
      <c r="AG4" s="1245"/>
      <c r="AH4" s="1245"/>
      <c r="AI4" s="1245"/>
      <c r="AJ4" s="1245"/>
      <c r="AK4" s="1245"/>
      <c r="AL4" s="1245"/>
      <c r="AM4" s="1245"/>
      <c r="AN4" s="1245"/>
      <c r="AO4" s="1245"/>
      <c r="AP4" s="478"/>
      <c r="AQ4" s="712"/>
      <c r="BI4" s="712"/>
      <c r="BJ4" s="712"/>
      <c r="BK4" s="712"/>
      <c r="BL4" s="712"/>
      <c r="BM4" s="712"/>
      <c r="BN4" s="712"/>
      <c r="BO4" s="712"/>
      <c r="BP4" s="712"/>
    </row>
    <row r="5" spans="1:82" s="191" customFormat="1" ht="14.1" customHeight="1">
      <c r="A5" s="208"/>
      <c r="B5" s="2781" t="s">
        <v>397</v>
      </c>
      <c r="C5" s="2787"/>
      <c r="D5" s="2787"/>
      <c r="E5" s="2787"/>
      <c r="F5" s="2788"/>
      <c r="G5" s="2915" t="s">
        <v>774</v>
      </c>
      <c r="H5" s="2916"/>
      <c r="I5" s="2916"/>
      <c r="J5" s="2917"/>
      <c r="K5" s="2921" t="s">
        <v>781</v>
      </c>
      <c r="L5" s="3337"/>
      <c r="M5" s="3337"/>
      <c r="N5" s="3338"/>
      <c r="O5" s="3122" t="s">
        <v>780</v>
      </c>
      <c r="P5" s="3123"/>
      <c r="Q5" s="3123"/>
      <c r="R5" s="3123"/>
      <c r="S5" s="3123"/>
      <c r="T5" s="3123"/>
      <c r="U5" s="3123"/>
      <c r="V5" s="3123"/>
      <c r="W5" s="3123"/>
      <c r="X5" s="3123"/>
      <c r="Y5" s="3123"/>
      <c r="Z5" s="3123"/>
      <c r="AA5" s="3123"/>
      <c r="AB5" s="3123"/>
      <c r="AC5" s="3123"/>
      <c r="AD5" s="3123"/>
      <c r="AE5" s="3123"/>
      <c r="AF5" s="3123"/>
      <c r="AG5" s="3123"/>
      <c r="AH5" s="3123"/>
      <c r="AI5" s="3123"/>
      <c r="AJ5" s="3123"/>
      <c r="AK5" s="3123"/>
      <c r="AL5" s="3124"/>
      <c r="AM5" s="1250"/>
      <c r="AN5" s="1250"/>
      <c r="AO5" s="1250"/>
      <c r="AP5" s="211"/>
      <c r="AQ5" s="326"/>
    </row>
    <row r="6" spans="1:82" s="191" customFormat="1" ht="14.1" customHeight="1">
      <c r="A6" s="208"/>
      <c r="B6" s="2789"/>
      <c r="C6" s="2790"/>
      <c r="D6" s="2790"/>
      <c r="E6" s="2790"/>
      <c r="F6" s="2791"/>
      <c r="G6" s="2918"/>
      <c r="H6" s="2919"/>
      <c r="I6" s="2919"/>
      <c r="J6" s="2920"/>
      <c r="K6" s="3339"/>
      <c r="L6" s="3340"/>
      <c r="M6" s="3340"/>
      <c r="N6" s="3341"/>
      <c r="O6" s="3122">
        <v>1</v>
      </c>
      <c r="P6" s="3123"/>
      <c r="Q6" s="3123"/>
      <c r="R6" s="3123"/>
      <c r="S6" s="3123"/>
      <c r="T6" s="3123"/>
      <c r="U6" s="3123"/>
      <c r="V6" s="3342"/>
      <c r="W6" s="3343">
        <v>2</v>
      </c>
      <c r="X6" s="3123"/>
      <c r="Y6" s="3123"/>
      <c r="Z6" s="3123"/>
      <c r="AA6" s="3123"/>
      <c r="AB6" s="3123"/>
      <c r="AC6" s="3123"/>
      <c r="AD6" s="3342"/>
      <c r="AE6" s="3343">
        <v>3</v>
      </c>
      <c r="AF6" s="3123"/>
      <c r="AG6" s="3123"/>
      <c r="AH6" s="3123"/>
      <c r="AI6" s="3123"/>
      <c r="AJ6" s="3123"/>
      <c r="AK6" s="3123"/>
      <c r="AL6" s="3124"/>
      <c r="AM6" s="1250"/>
      <c r="AN6" s="1250"/>
      <c r="AO6" s="1250"/>
      <c r="AP6" s="211"/>
      <c r="AQ6" s="326"/>
    </row>
    <row r="7" spans="1:82" s="18" customFormat="1" ht="14.1" customHeight="1">
      <c r="A7" s="208"/>
      <c r="B7" s="3322" t="s">
        <v>772</v>
      </c>
      <c r="C7" s="3323"/>
      <c r="D7" s="3323"/>
      <c r="E7" s="3323"/>
      <c r="F7" s="3324"/>
      <c r="G7" s="3325"/>
      <c r="H7" s="3326"/>
      <c r="I7" s="3326"/>
      <c r="J7" s="3327"/>
      <c r="K7" s="3328">
        <f>T7+AB7+AJ7</f>
        <v>0</v>
      </c>
      <c r="L7" s="3329"/>
      <c r="M7" s="3329"/>
      <c r="N7" s="3330"/>
      <c r="O7" s="3322"/>
      <c r="P7" s="3323"/>
      <c r="Q7" s="3323"/>
      <c r="R7" s="3323"/>
      <c r="S7" s="1256" t="s">
        <v>1227</v>
      </c>
      <c r="T7" s="3331"/>
      <c r="U7" s="3331"/>
      <c r="V7" s="441" t="s">
        <v>1228</v>
      </c>
      <c r="W7" s="3332"/>
      <c r="X7" s="3323"/>
      <c r="Y7" s="3323"/>
      <c r="Z7" s="3323"/>
      <c r="AA7" s="1256" t="s">
        <v>1229</v>
      </c>
      <c r="AB7" s="3331"/>
      <c r="AC7" s="3331"/>
      <c r="AD7" s="441" t="s">
        <v>1230</v>
      </c>
      <c r="AE7" s="3332"/>
      <c r="AF7" s="3323"/>
      <c r="AG7" s="3323"/>
      <c r="AH7" s="3323"/>
      <c r="AI7" s="1256" t="s">
        <v>1227</v>
      </c>
      <c r="AJ7" s="3331"/>
      <c r="AK7" s="3331"/>
      <c r="AL7" s="1257" t="s">
        <v>1231</v>
      </c>
      <c r="AM7" s="1250"/>
      <c r="AN7" s="1250"/>
      <c r="AO7" s="1250"/>
      <c r="AP7" s="211"/>
      <c r="AQ7" s="326"/>
    </row>
    <row r="8" spans="1:82" s="18" customFormat="1" ht="14.1" customHeight="1">
      <c r="A8" s="208"/>
      <c r="B8" s="3313" t="s">
        <v>777</v>
      </c>
      <c r="C8" s="2868"/>
      <c r="D8" s="2868"/>
      <c r="E8" s="2868"/>
      <c r="F8" s="2869"/>
      <c r="G8" s="3314"/>
      <c r="H8" s="3315"/>
      <c r="I8" s="3315"/>
      <c r="J8" s="3316"/>
      <c r="K8" s="3317">
        <f>T8+AB8+AJ8</f>
        <v>0</v>
      </c>
      <c r="L8" s="3318"/>
      <c r="M8" s="3318"/>
      <c r="N8" s="3319"/>
      <c r="O8" s="3313"/>
      <c r="P8" s="2868"/>
      <c r="Q8" s="2868"/>
      <c r="R8" s="2868"/>
      <c r="S8" s="1241" t="s">
        <v>1232</v>
      </c>
      <c r="T8" s="3320"/>
      <c r="U8" s="3320"/>
      <c r="V8" s="442" t="s">
        <v>1230</v>
      </c>
      <c r="W8" s="3321"/>
      <c r="X8" s="2868"/>
      <c r="Y8" s="2868"/>
      <c r="Z8" s="2868"/>
      <c r="AA8" s="1241" t="s">
        <v>1227</v>
      </c>
      <c r="AB8" s="3320"/>
      <c r="AC8" s="3320"/>
      <c r="AD8" s="442" t="s">
        <v>1233</v>
      </c>
      <c r="AE8" s="3321"/>
      <c r="AF8" s="2868"/>
      <c r="AG8" s="2868"/>
      <c r="AH8" s="2868"/>
      <c r="AI8" s="1241" t="s">
        <v>1234</v>
      </c>
      <c r="AJ8" s="3320"/>
      <c r="AK8" s="3320"/>
      <c r="AL8" s="1242" t="s">
        <v>1235</v>
      </c>
      <c r="AM8" s="1250"/>
      <c r="AN8" s="1250"/>
      <c r="AO8" s="1250"/>
      <c r="AP8" s="211"/>
      <c r="AQ8" s="326"/>
    </row>
    <row r="9" spans="1:82" ht="14.1" customHeight="1">
      <c r="A9" s="208"/>
      <c r="B9" s="2851" t="s">
        <v>778</v>
      </c>
      <c r="C9" s="2852"/>
      <c r="D9" s="2852"/>
      <c r="E9" s="2852"/>
      <c r="F9" s="2853"/>
      <c r="G9" s="3306"/>
      <c r="H9" s="3307"/>
      <c r="I9" s="3307"/>
      <c r="J9" s="3308"/>
      <c r="K9" s="3309">
        <f>T9+AB9+AJ9</f>
        <v>0</v>
      </c>
      <c r="L9" s="3310"/>
      <c r="M9" s="3310"/>
      <c r="N9" s="3311"/>
      <c r="O9" s="2851"/>
      <c r="P9" s="2852"/>
      <c r="Q9" s="2852"/>
      <c r="R9" s="2852"/>
      <c r="S9" s="1243" t="s">
        <v>779</v>
      </c>
      <c r="T9" s="3298"/>
      <c r="U9" s="3298"/>
      <c r="V9" s="443" t="s">
        <v>1236</v>
      </c>
      <c r="W9" s="3312"/>
      <c r="X9" s="2852"/>
      <c r="Y9" s="2852"/>
      <c r="Z9" s="2852"/>
      <c r="AA9" s="1243" t="s">
        <v>1234</v>
      </c>
      <c r="AB9" s="3298"/>
      <c r="AC9" s="3298"/>
      <c r="AD9" s="443" t="s">
        <v>1236</v>
      </c>
      <c r="AE9" s="3312"/>
      <c r="AF9" s="2852"/>
      <c r="AG9" s="2852"/>
      <c r="AH9" s="2852"/>
      <c r="AI9" s="1243" t="s">
        <v>1234</v>
      </c>
      <c r="AJ9" s="3298"/>
      <c r="AK9" s="3298"/>
      <c r="AL9" s="1244" t="s">
        <v>1236</v>
      </c>
      <c r="AM9" s="1250"/>
      <c r="AN9" s="1250"/>
      <c r="AO9" s="1250"/>
      <c r="AP9" s="211"/>
      <c r="AQ9" s="326"/>
    </row>
    <row r="10" spans="1:82" ht="14.1" customHeight="1">
      <c r="A10" s="208"/>
      <c r="B10" s="3122" t="s">
        <v>181</v>
      </c>
      <c r="C10" s="3123"/>
      <c r="D10" s="3123"/>
      <c r="E10" s="3123"/>
      <c r="F10" s="3124"/>
      <c r="G10" s="3299">
        <f>SUM(G7:J9)</f>
        <v>0</v>
      </c>
      <c r="H10" s="3300"/>
      <c r="I10" s="3300"/>
      <c r="J10" s="3301"/>
      <c r="K10" s="3302">
        <f>SUM(K7:N9)</f>
        <v>0</v>
      </c>
      <c r="L10" s="3303"/>
      <c r="M10" s="3303"/>
      <c r="N10" s="3304"/>
      <c r="O10" s="3122"/>
      <c r="P10" s="3123"/>
      <c r="Q10" s="3123"/>
      <c r="R10" s="3123"/>
      <c r="S10" s="1248"/>
      <c r="T10" s="3305"/>
      <c r="U10" s="3305"/>
      <c r="V10" s="1248"/>
      <c r="W10" s="3123"/>
      <c r="X10" s="3123"/>
      <c r="Y10" s="3123"/>
      <c r="Z10" s="3123"/>
      <c r="AA10" s="1248"/>
      <c r="AB10" s="3305"/>
      <c r="AC10" s="3305"/>
      <c r="AD10" s="1248"/>
      <c r="AE10" s="3123"/>
      <c r="AF10" s="3123"/>
      <c r="AG10" s="3123"/>
      <c r="AH10" s="3123"/>
      <c r="AI10" s="1248"/>
      <c r="AJ10" s="3305"/>
      <c r="AK10" s="3305"/>
      <c r="AL10" s="1249"/>
      <c r="AM10" s="1250"/>
      <c r="AN10" s="1250"/>
      <c r="AO10" s="1250"/>
      <c r="AP10" s="211"/>
      <c r="AQ10" s="326"/>
    </row>
    <row r="11" spans="1:82" ht="14.1" customHeight="1">
      <c r="A11" s="1472"/>
      <c r="B11" s="1473"/>
      <c r="C11" s="1473"/>
      <c r="D11" s="1473"/>
      <c r="E11" s="1473"/>
      <c r="F11" s="1473"/>
      <c r="G11" s="1473"/>
      <c r="H11" s="1473"/>
      <c r="I11" s="1473"/>
      <c r="J11" s="1473"/>
      <c r="K11" s="1473"/>
      <c r="L11" s="1473"/>
      <c r="M11" s="1473"/>
      <c r="N11" s="1473"/>
      <c r="O11" s="1473"/>
      <c r="P11" s="1473"/>
      <c r="Q11" s="1473"/>
      <c r="R11" s="1473"/>
      <c r="S11" s="1473"/>
      <c r="T11" s="1473"/>
      <c r="U11" s="1473"/>
      <c r="V11" s="1473"/>
      <c r="W11" s="1473"/>
      <c r="X11" s="1473"/>
      <c r="Y11" s="1473"/>
      <c r="Z11" s="1473"/>
      <c r="AA11" s="1473"/>
      <c r="AB11" s="1473"/>
      <c r="AC11" s="1473"/>
      <c r="AD11" s="1474"/>
      <c r="AE11" s="1475"/>
      <c r="AF11" s="1473"/>
      <c r="AG11" s="1473"/>
      <c r="AH11" s="1473"/>
      <c r="AI11" s="1473"/>
      <c r="AJ11" s="1473"/>
      <c r="AK11" s="1473"/>
      <c r="AL11" s="1473"/>
      <c r="AM11" s="1473"/>
      <c r="AN11" s="1473"/>
      <c r="AO11" s="1473"/>
      <c r="AP11" s="1476"/>
      <c r="AQ11" s="622"/>
      <c r="CD11" s="599"/>
    </row>
    <row r="12" spans="1:82" ht="14.1" customHeight="1">
      <c r="A12" s="1472"/>
      <c r="B12" s="601" t="s">
        <v>1845</v>
      </c>
      <c r="C12" s="601"/>
      <c r="D12" s="707"/>
      <c r="E12" s="707"/>
      <c r="F12" s="707"/>
      <c r="G12" s="707"/>
      <c r="H12" s="600"/>
      <c r="I12" s="600"/>
      <c r="J12" s="600"/>
      <c r="K12" s="600"/>
      <c r="L12" s="599"/>
      <c r="M12" s="599"/>
      <c r="N12" s="599"/>
      <c r="O12" s="599"/>
      <c r="P12" s="599"/>
      <c r="Q12" s="599"/>
      <c r="R12" s="599"/>
      <c r="S12" s="599"/>
      <c r="T12" s="599"/>
      <c r="U12" s="599"/>
      <c r="V12" s="599"/>
      <c r="W12" s="599"/>
      <c r="X12" s="599"/>
      <c r="Y12" s="599"/>
      <c r="Z12" s="599"/>
      <c r="AA12" s="599"/>
      <c r="AB12" s="599"/>
      <c r="AC12" s="1473"/>
      <c r="AD12" s="1477"/>
      <c r="AE12" s="718" t="s">
        <v>1237</v>
      </c>
      <c r="AF12" s="2975" t="s">
        <v>1359</v>
      </c>
      <c r="AG12" s="2975"/>
      <c r="AH12" s="2975"/>
      <c r="AI12" s="2975"/>
      <c r="AJ12" s="2975"/>
      <c r="AK12" s="2975"/>
      <c r="AL12" s="2975"/>
      <c r="AM12" s="2975"/>
      <c r="AN12" s="2975"/>
      <c r="AO12" s="2975"/>
      <c r="AP12" s="3121"/>
      <c r="AQ12" s="622"/>
      <c r="CD12" s="711"/>
    </row>
    <row r="13" spans="1:82" ht="14.1" customHeight="1">
      <c r="A13" s="1472"/>
      <c r="B13" s="1250"/>
      <c r="C13" s="1250"/>
      <c r="D13" s="1250"/>
      <c r="E13" s="1250"/>
      <c r="F13" s="1250"/>
      <c r="G13" s="1250"/>
      <c r="H13" s="1250"/>
      <c r="I13" s="1250"/>
      <c r="J13" s="1250"/>
      <c r="K13" s="1250"/>
      <c r="L13" s="1250"/>
      <c r="M13" s="1250"/>
      <c r="N13" s="1250"/>
      <c r="O13" s="1250"/>
      <c r="P13" s="1250"/>
      <c r="Q13" s="1250"/>
      <c r="R13" s="1250"/>
      <c r="S13" s="1250"/>
      <c r="T13" s="1250"/>
      <c r="U13" s="1250"/>
      <c r="V13" s="1250"/>
      <c r="W13" s="1250"/>
      <c r="X13" s="1250"/>
      <c r="Y13" s="1250"/>
      <c r="Z13" s="1250"/>
      <c r="AA13" s="1250"/>
      <c r="AB13" s="1250"/>
      <c r="AC13" s="1473"/>
      <c r="AD13" s="1477"/>
      <c r="AE13" s="718"/>
      <c r="AF13" s="2975"/>
      <c r="AG13" s="2975"/>
      <c r="AH13" s="2975"/>
      <c r="AI13" s="2975"/>
      <c r="AJ13" s="2975"/>
      <c r="AK13" s="2975"/>
      <c r="AL13" s="2975"/>
      <c r="AM13" s="2975"/>
      <c r="AN13" s="2975"/>
      <c r="AO13" s="2975"/>
      <c r="AP13" s="3121"/>
      <c r="AQ13" s="622"/>
      <c r="CD13" s="84"/>
    </row>
    <row r="14" spans="1:82" ht="14.1" customHeight="1">
      <c r="A14" s="1472"/>
      <c r="B14" s="84"/>
      <c r="C14" s="84"/>
      <c r="D14" s="1250" t="s">
        <v>998</v>
      </c>
      <c r="E14" s="1250"/>
      <c r="F14" s="1250"/>
      <c r="G14" s="1250"/>
      <c r="H14" s="1250"/>
      <c r="I14" s="1250"/>
      <c r="J14" s="1250"/>
      <c r="K14" s="1250"/>
      <c r="L14" s="2790"/>
      <c r="M14" s="2790"/>
      <c r="N14" s="3053" t="s">
        <v>1238</v>
      </c>
      <c r="O14" s="3053"/>
      <c r="P14" s="1250" t="s">
        <v>774</v>
      </c>
      <c r="Q14" s="1250"/>
      <c r="R14" s="1250"/>
      <c r="S14" s="2790"/>
      <c r="T14" s="2790"/>
      <c r="U14" s="1250"/>
      <c r="V14" s="84"/>
      <c r="W14" s="84"/>
      <c r="X14" s="84"/>
      <c r="Y14" s="84"/>
      <c r="Z14" s="84"/>
      <c r="AA14" s="84"/>
      <c r="AB14" s="84"/>
      <c r="AC14" s="1473"/>
      <c r="AD14" s="1477"/>
      <c r="AE14" s="1478"/>
      <c r="AF14" s="1473"/>
      <c r="AG14" s="1473"/>
      <c r="AH14" s="1473"/>
      <c r="AI14" s="1473"/>
      <c r="AJ14" s="1473"/>
      <c r="AK14" s="1473"/>
      <c r="AL14" s="1473"/>
      <c r="AM14" s="1473"/>
      <c r="AN14" s="1473"/>
      <c r="AO14" s="1473"/>
      <c r="AP14" s="1476"/>
      <c r="AQ14" s="622"/>
      <c r="CD14" s="84"/>
    </row>
    <row r="15" spans="1:82" ht="14.1" customHeight="1">
      <c r="A15" s="1472"/>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1473"/>
      <c r="AD15" s="1477"/>
      <c r="AE15" s="1478"/>
      <c r="AF15" s="1473"/>
      <c r="AG15" s="1473"/>
      <c r="AH15" s="1473"/>
      <c r="AI15" s="1473"/>
      <c r="AJ15" s="1473"/>
      <c r="AK15" s="1473"/>
      <c r="AL15" s="1473"/>
      <c r="AM15" s="1473"/>
      <c r="AN15" s="1473"/>
      <c r="AO15" s="1473"/>
      <c r="AP15" s="1476"/>
      <c r="AQ15" s="622"/>
      <c r="AR15" s="736" t="s">
        <v>1069</v>
      </c>
      <c r="BG15" s="84"/>
      <c r="BH15" s="84"/>
      <c r="BI15" s="84"/>
      <c r="BJ15" s="84"/>
      <c r="BK15" s="84"/>
      <c r="BL15" s="622"/>
      <c r="BM15" s="622"/>
      <c r="BN15" s="622"/>
      <c r="BO15" s="622"/>
      <c r="BP15" s="622"/>
      <c r="BQ15" s="622"/>
      <c r="BR15" s="622"/>
      <c r="BS15" s="622"/>
      <c r="BT15" s="622"/>
      <c r="BU15" s="622"/>
      <c r="BV15" s="622"/>
      <c r="BW15" s="622"/>
      <c r="BX15" s="622"/>
      <c r="BY15" s="622"/>
      <c r="BZ15" s="622"/>
      <c r="CA15" s="622"/>
      <c r="CB15" s="622"/>
      <c r="CC15" s="622"/>
      <c r="CD15" s="622"/>
    </row>
    <row r="16" spans="1:82" ht="14.1" customHeight="1">
      <c r="A16" s="1472"/>
      <c r="B16" s="43" t="s">
        <v>1846</v>
      </c>
      <c r="C16" s="1473"/>
      <c r="D16" s="1473"/>
      <c r="E16" s="1479"/>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8"/>
      <c r="AF16" s="1473"/>
      <c r="AG16" s="3346" t="str">
        <f>IF('No1'!AS27=TRUE,"※","")</f>
        <v/>
      </c>
      <c r="AH16" s="3346"/>
      <c r="AI16" s="3346"/>
      <c r="AJ16" s="3346" t="str">
        <f>IF('No1'!AS29=TRUE,"※","")</f>
        <v/>
      </c>
      <c r="AK16" s="3346"/>
      <c r="AL16" s="3346"/>
      <c r="AM16" s="3346" t="str">
        <f>IF('No1'!AS31=TRUE,"※","")</f>
        <v/>
      </c>
      <c r="AN16" s="3346"/>
      <c r="AO16" s="3346"/>
      <c r="AP16" s="1476"/>
      <c r="AR16" s="3285" t="b">
        <f>IF(I26=TRUE,TRUE,FALSE)</f>
        <v>0</v>
      </c>
      <c r="AS16" s="3285"/>
      <c r="AT16" s="18"/>
      <c r="AU16" s="3347" t="s">
        <v>934</v>
      </c>
      <c r="AV16" s="3347"/>
      <c r="AW16" s="3347"/>
      <c r="AX16" s="3347"/>
      <c r="AY16" s="3347"/>
      <c r="BD16" s="622"/>
      <c r="BE16" s="624"/>
      <c r="BF16" s="624"/>
      <c r="BG16" s="694"/>
      <c r="BH16" s="694"/>
      <c r="BI16" s="694"/>
      <c r="BJ16" s="694"/>
      <c r="BK16" s="694"/>
      <c r="BL16" s="694"/>
      <c r="BM16" s="694"/>
    </row>
    <row r="17" spans="1:73" ht="14.1" customHeight="1">
      <c r="A17" s="1472"/>
      <c r="B17" s="2781" t="s">
        <v>397</v>
      </c>
      <c r="C17" s="2787"/>
      <c r="D17" s="2787"/>
      <c r="E17" s="2788"/>
      <c r="F17" s="3267" t="s">
        <v>272</v>
      </c>
      <c r="G17" s="3268"/>
      <c r="H17" s="3269"/>
      <c r="I17" s="3273" t="s">
        <v>1360</v>
      </c>
      <c r="J17" s="3274"/>
      <c r="K17" s="3274"/>
      <c r="L17" s="3274"/>
      <c r="M17" s="3274"/>
      <c r="N17" s="3274"/>
      <c r="O17" s="3274"/>
      <c r="P17" s="3274"/>
      <c r="Q17" s="3274"/>
      <c r="R17" s="3274"/>
      <c r="S17" s="3274"/>
      <c r="T17" s="3274"/>
      <c r="U17" s="3274"/>
      <c r="V17" s="3274"/>
      <c r="W17" s="3274"/>
      <c r="X17" s="3274"/>
      <c r="Y17" s="3274"/>
      <c r="Z17" s="3274"/>
      <c r="AA17" s="3274"/>
      <c r="AB17" s="3274"/>
      <c r="AC17" s="3275"/>
      <c r="AD17" s="3267" t="s">
        <v>786</v>
      </c>
      <c r="AE17" s="3268"/>
      <c r="AF17" s="3268"/>
      <c r="AG17" s="3282" t="s">
        <v>1071</v>
      </c>
      <c r="AH17" s="3283"/>
      <c r="AI17" s="3283"/>
      <c r="AJ17" s="3283"/>
      <c r="AK17" s="3283"/>
      <c r="AL17" s="3283"/>
      <c r="AM17" s="3283"/>
      <c r="AN17" s="3283"/>
      <c r="AO17" s="3284"/>
      <c r="AP17" s="1476"/>
      <c r="AR17" s="3285" t="b">
        <f>IF(I27=TRUE,TRUE,FALSE)</f>
        <v>0</v>
      </c>
      <c r="AS17" s="3285"/>
      <c r="AT17" s="437"/>
      <c r="AU17" s="3347"/>
      <c r="AV17" s="3347"/>
      <c r="AW17" s="3347"/>
      <c r="AX17" s="3347"/>
      <c r="AY17" s="3347"/>
      <c r="BD17" s="622"/>
      <c r="BQ17" s="622"/>
      <c r="BR17" s="622"/>
      <c r="BS17" s="622"/>
      <c r="BT17" s="622"/>
      <c r="BU17" s="622"/>
    </row>
    <row r="18" spans="1:73" ht="16.5" customHeight="1">
      <c r="A18" s="1472"/>
      <c r="B18" s="3262"/>
      <c r="C18" s="3053"/>
      <c r="D18" s="3053"/>
      <c r="E18" s="3263"/>
      <c r="F18" s="3270"/>
      <c r="G18" s="3271"/>
      <c r="H18" s="3272"/>
      <c r="I18" s="3276"/>
      <c r="J18" s="3277"/>
      <c r="K18" s="3277"/>
      <c r="L18" s="3277"/>
      <c r="M18" s="3277"/>
      <c r="N18" s="3277"/>
      <c r="O18" s="3277"/>
      <c r="P18" s="3277"/>
      <c r="Q18" s="3277"/>
      <c r="R18" s="3277"/>
      <c r="S18" s="3277"/>
      <c r="T18" s="3277"/>
      <c r="U18" s="3277"/>
      <c r="V18" s="3277"/>
      <c r="W18" s="3277"/>
      <c r="X18" s="3277"/>
      <c r="Y18" s="3277"/>
      <c r="Z18" s="3277"/>
      <c r="AA18" s="3277"/>
      <c r="AB18" s="3277"/>
      <c r="AC18" s="3278"/>
      <c r="AD18" s="3270"/>
      <c r="AE18" s="3271"/>
      <c r="AF18" s="3271"/>
      <c r="AG18" s="3286" t="s">
        <v>1070</v>
      </c>
      <c r="AH18" s="3287"/>
      <c r="AI18" s="3288"/>
      <c r="AJ18" s="3292" t="s">
        <v>1066</v>
      </c>
      <c r="AK18" s="3293"/>
      <c r="AL18" s="3294"/>
      <c r="AM18" s="3292" t="s">
        <v>1172</v>
      </c>
      <c r="AN18" s="3293"/>
      <c r="AO18" s="3294"/>
      <c r="AP18" s="1476"/>
      <c r="AR18" s="3285" t="b">
        <f>IF(I28=TRUE,TRUE,FALSE)</f>
        <v>0</v>
      </c>
      <c r="AS18" s="3285"/>
      <c r="AT18" s="437"/>
      <c r="AU18" s="3347"/>
      <c r="AV18" s="3347"/>
      <c r="AW18" s="3347"/>
      <c r="AX18" s="3347"/>
      <c r="AY18" s="3347"/>
      <c r="BA18" s="2833"/>
      <c r="BB18" s="2833"/>
      <c r="BC18" s="2833"/>
      <c r="BD18" s="706"/>
    </row>
    <row r="19" spans="1:73" ht="16.5" customHeight="1" thickBot="1">
      <c r="A19" s="1472"/>
      <c r="B19" s="3264"/>
      <c r="C19" s="3265"/>
      <c r="D19" s="3265"/>
      <c r="E19" s="3266"/>
      <c r="F19" s="3270"/>
      <c r="G19" s="3271"/>
      <c r="H19" s="3272"/>
      <c r="I19" s="3279"/>
      <c r="J19" s="3280"/>
      <c r="K19" s="3280"/>
      <c r="L19" s="3280"/>
      <c r="M19" s="3280"/>
      <c r="N19" s="3280"/>
      <c r="O19" s="3280"/>
      <c r="P19" s="3280"/>
      <c r="Q19" s="3280"/>
      <c r="R19" s="3280"/>
      <c r="S19" s="3280"/>
      <c r="T19" s="3280"/>
      <c r="U19" s="3280"/>
      <c r="V19" s="3280"/>
      <c r="W19" s="3280"/>
      <c r="X19" s="3280"/>
      <c r="Y19" s="3280"/>
      <c r="Z19" s="3280"/>
      <c r="AA19" s="3280"/>
      <c r="AB19" s="3280"/>
      <c r="AC19" s="3281"/>
      <c r="AD19" s="3270"/>
      <c r="AE19" s="3271"/>
      <c r="AF19" s="3271"/>
      <c r="AG19" s="3289"/>
      <c r="AH19" s="3290"/>
      <c r="AI19" s="3291"/>
      <c r="AJ19" s="3295"/>
      <c r="AK19" s="3296"/>
      <c r="AL19" s="3297"/>
      <c r="AM19" s="3295"/>
      <c r="AN19" s="3296"/>
      <c r="AO19" s="3297"/>
      <c r="AP19" s="1476"/>
      <c r="AR19" s="3285" t="b">
        <f>IF(I29=TRUE,TRUE,FALSE)</f>
        <v>0</v>
      </c>
      <c r="AS19" s="3285"/>
      <c r="AT19" s="437"/>
      <c r="AU19" s="3348"/>
      <c r="AV19" s="3348"/>
      <c r="AW19" s="3348"/>
      <c r="AX19" s="3348"/>
      <c r="AY19" s="3348"/>
      <c r="BA19" s="2833"/>
      <c r="BB19" s="2833"/>
      <c r="BC19" s="2833"/>
      <c r="BD19" s="706"/>
    </row>
    <row r="20" spans="1:73" ht="16.5" customHeight="1" thickTop="1">
      <c r="A20" s="1472"/>
      <c r="B20" s="3349" t="s">
        <v>1239</v>
      </c>
      <c r="C20" s="3350"/>
      <c r="D20" s="3350"/>
      <c r="E20" s="3351"/>
      <c r="F20" s="3390"/>
      <c r="G20" s="3391"/>
      <c r="H20" s="3392"/>
      <c r="I20" s="3364"/>
      <c r="J20" s="3365"/>
      <c r="K20" s="3368" t="s">
        <v>1063</v>
      </c>
      <c r="L20" s="3368"/>
      <c r="M20" s="3368"/>
      <c r="N20" s="3370" t="str">
        <f>IF(I20=0,"",VLOOKUP(I20,AR20:AY33,3,FALSE))</f>
        <v/>
      </c>
      <c r="O20" s="3370"/>
      <c r="P20" s="3370"/>
      <c r="Q20" s="3370"/>
      <c r="R20" s="3372" t="s">
        <v>1240</v>
      </c>
      <c r="S20" s="3374">
        <f>IFERROR('No1'!Z48+'No1'!Z51,"")</f>
        <v>0</v>
      </c>
      <c r="T20" s="3374"/>
      <c r="U20" s="3374"/>
      <c r="V20" s="3374"/>
      <c r="W20" s="3376" t="s">
        <v>1241</v>
      </c>
      <c r="X20" s="3188" t="str">
        <f>IF(ISERROR(N20+S20),"",N20+S20)</f>
        <v/>
      </c>
      <c r="Y20" s="3188"/>
      <c r="Z20" s="3188"/>
      <c r="AA20" s="3188"/>
      <c r="AB20" s="3190" t="s">
        <v>1242</v>
      </c>
      <c r="AC20" s="3191"/>
      <c r="AD20" s="3194" t="str">
        <f>IF(F20="","",IF(F20&gt;0,IF(X20&lt;=F20,"○","×"),""))</f>
        <v/>
      </c>
      <c r="AE20" s="3195"/>
      <c r="AF20" s="3196"/>
      <c r="AG20" s="3166" t="str">
        <f>IF(F20="","",IF(AD20="○","－",IF(COUNTIF('No1'!AD43:AF57,"×")=0,"○","×")))</f>
        <v/>
      </c>
      <c r="AH20" s="3167"/>
      <c r="AI20" s="3168"/>
      <c r="AJ20" s="3172" t="str">
        <f>IF(F20="","",IF(AD20="○","－",IF(F20&gt;=N20,"○","×")))</f>
        <v/>
      </c>
      <c r="AK20" s="3167"/>
      <c r="AL20" s="3168"/>
      <c r="AM20" s="3172" t="str">
        <f>IF(AG20="","",IF(AD20="○","－",IF(F20&gt;=(S20+#REF!*1.98),"○","×")))</f>
        <v/>
      </c>
      <c r="AN20" s="3167"/>
      <c r="AO20" s="3168"/>
      <c r="AP20" s="1476"/>
      <c r="AR20" s="3212" t="s">
        <v>774</v>
      </c>
      <c r="AS20" s="3213"/>
      <c r="AT20" s="3257" t="s">
        <v>775</v>
      </c>
      <c r="AU20" s="3258"/>
      <c r="AV20" s="3259"/>
      <c r="AW20" s="3212" t="s">
        <v>776</v>
      </c>
      <c r="AX20" s="3261"/>
      <c r="AY20" s="3213"/>
      <c r="BA20" s="2833"/>
      <c r="BB20" s="2833"/>
      <c r="BC20" s="2833"/>
      <c r="BD20" s="706"/>
    </row>
    <row r="21" spans="1:73" ht="16.5" customHeight="1" thickBot="1">
      <c r="A21" s="1472"/>
      <c r="B21" s="3352"/>
      <c r="C21" s="3353"/>
      <c r="D21" s="3353"/>
      <c r="E21" s="3354"/>
      <c r="F21" s="3393"/>
      <c r="G21" s="3394"/>
      <c r="H21" s="3395"/>
      <c r="I21" s="3366"/>
      <c r="J21" s="3367"/>
      <c r="K21" s="3369"/>
      <c r="L21" s="3369"/>
      <c r="M21" s="3369"/>
      <c r="N21" s="3371"/>
      <c r="O21" s="3371"/>
      <c r="P21" s="3371"/>
      <c r="Q21" s="3371"/>
      <c r="R21" s="3373"/>
      <c r="S21" s="3375"/>
      <c r="T21" s="3375"/>
      <c r="U21" s="3375"/>
      <c r="V21" s="3375"/>
      <c r="W21" s="3377"/>
      <c r="X21" s="3189"/>
      <c r="Y21" s="3189"/>
      <c r="Z21" s="3189"/>
      <c r="AA21" s="3189"/>
      <c r="AB21" s="3192"/>
      <c r="AC21" s="3193"/>
      <c r="AD21" s="3197"/>
      <c r="AE21" s="3198"/>
      <c r="AF21" s="3199"/>
      <c r="AG21" s="3169"/>
      <c r="AH21" s="3170"/>
      <c r="AI21" s="3171"/>
      <c r="AJ21" s="3173"/>
      <c r="AK21" s="3170"/>
      <c r="AL21" s="3171"/>
      <c r="AM21" s="3173"/>
      <c r="AN21" s="3170"/>
      <c r="AO21" s="3171"/>
      <c r="AP21" s="1476"/>
      <c r="AR21" s="3212">
        <v>1</v>
      </c>
      <c r="AS21" s="3213"/>
      <c r="AT21" s="3209">
        <v>180</v>
      </c>
      <c r="AU21" s="3210"/>
      <c r="AV21" s="3211"/>
      <c r="AW21" s="3209">
        <f>330+30*(AR21-1)</f>
        <v>330</v>
      </c>
      <c r="AX21" s="3210"/>
      <c r="AY21" s="3211"/>
      <c r="BA21" s="2833"/>
      <c r="BB21" s="2833"/>
      <c r="BC21" s="2833"/>
      <c r="BD21" s="706"/>
    </row>
    <row r="22" spans="1:73" s="861" customFormat="1" ht="14.1" customHeight="1" thickTop="1">
      <c r="A22" s="874"/>
      <c r="B22" s="875"/>
      <c r="C22" s="1069"/>
      <c r="D22" s="1069"/>
      <c r="E22" s="876"/>
      <c r="F22" s="3355"/>
      <c r="G22" s="3356"/>
      <c r="H22" s="3357"/>
      <c r="I22" s="3381" t="s">
        <v>1453</v>
      </c>
      <c r="J22" s="3382"/>
      <c r="K22" s="3382"/>
      <c r="L22" s="3382"/>
      <c r="M22" s="3382"/>
      <c r="N22" s="3382"/>
      <c r="O22" s="3382"/>
      <c r="P22" s="3382"/>
      <c r="Q22" s="3383" t="s">
        <v>1454</v>
      </c>
      <c r="R22" s="3383"/>
      <c r="S22" s="3383"/>
      <c r="T22" s="3383"/>
      <c r="U22" s="3383"/>
      <c r="V22" s="3383"/>
      <c r="W22" s="877"/>
      <c r="X22" s="878"/>
      <c r="Y22" s="879"/>
      <c r="Z22" s="879"/>
      <c r="AA22" s="879"/>
      <c r="AB22" s="1069"/>
      <c r="AC22" s="880"/>
      <c r="AD22" s="3180" t="str">
        <f>IF(F22="","",IF(F22&gt;0,IF(X23&lt;=F22,"○","×"),""))</f>
        <v/>
      </c>
      <c r="AE22" s="3181"/>
      <c r="AF22" s="3182"/>
      <c r="AG22" s="3175" t="str">
        <f>IF(F22="","",IF(F22&gt;=X23,"－",IF(F22&gt;=(T23+T25)*P23,"◯",IF(F22&gt;=(X24+T23*P23),"○","×"))))</f>
        <v/>
      </c>
      <c r="AH22" s="3175"/>
      <c r="AI22" s="3176"/>
      <c r="AJ22" s="3174" t="str">
        <f>IF(F22="","",IF(AD22="○","－",IF(F22&gt;=(X24+T23*P23),"○","×")))</f>
        <v/>
      </c>
      <c r="AK22" s="3175"/>
      <c r="AL22" s="3176"/>
      <c r="AM22" s="3174" t="str">
        <f>IF(F22="","",IF(AD22="○","－",IF(F22&gt;=(X25+P23*T23),"○","×")))</f>
        <v/>
      </c>
      <c r="AN22" s="3175"/>
      <c r="AO22" s="3176"/>
      <c r="AP22" s="881"/>
      <c r="AR22" s="3202">
        <v>2</v>
      </c>
      <c r="AS22" s="3203"/>
      <c r="AT22" s="3204">
        <f>320+100*(AR22-2)</f>
        <v>320</v>
      </c>
      <c r="AU22" s="3205"/>
      <c r="AV22" s="3206"/>
      <c r="AW22" s="3204">
        <f>330+30*(AR22-1)</f>
        <v>360</v>
      </c>
      <c r="AX22" s="3205"/>
      <c r="AY22" s="3206"/>
      <c r="BA22" s="3256"/>
      <c r="BB22" s="3256"/>
      <c r="BC22" s="3256"/>
      <c r="BD22" s="882"/>
    </row>
    <row r="23" spans="1:73" s="861" customFormat="1" ht="14.1" customHeight="1">
      <c r="A23" s="874"/>
      <c r="B23" s="3385" t="s">
        <v>1314</v>
      </c>
      <c r="C23" s="3386"/>
      <c r="D23" s="3386"/>
      <c r="E23" s="3387"/>
      <c r="F23" s="3358"/>
      <c r="G23" s="3359"/>
      <c r="H23" s="3360"/>
      <c r="I23" s="883"/>
      <c r="J23" s="3384" t="str">
        <f>IF(X24=0,"",IF(X24&gt;=X25,X24,X25))</f>
        <v/>
      </c>
      <c r="K23" s="3384"/>
      <c r="L23" s="3384"/>
      <c r="M23" s="3384"/>
      <c r="N23" s="3388" t="s">
        <v>1455</v>
      </c>
      <c r="O23" s="3388"/>
      <c r="P23" s="3389">
        <v>3.3</v>
      </c>
      <c r="Q23" s="3389"/>
      <c r="R23" s="3389"/>
      <c r="S23" s="3389"/>
      <c r="T23" s="3216">
        <v>0</v>
      </c>
      <c r="U23" s="3216"/>
      <c r="V23" s="3217" t="s">
        <v>1065</v>
      </c>
      <c r="W23" s="3217"/>
      <c r="X23" s="3200" t="str">
        <f>IFERROR(J23+T23*P23,"")</f>
        <v/>
      </c>
      <c r="Y23" s="3200"/>
      <c r="Z23" s="3200"/>
      <c r="AA23" s="3200"/>
      <c r="AB23" s="3201" t="s">
        <v>1456</v>
      </c>
      <c r="AC23" s="3201"/>
      <c r="AD23" s="3180"/>
      <c r="AE23" s="3181"/>
      <c r="AF23" s="3182"/>
      <c r="AG23" s="3175"/>
      <c r="AH23" s="3175"/>
      <c r="AI23" s="3176"/>
      <c r="AJ23" s="3174"/>
      <c r="AK23" s="3175"/>
      <c r="AL23" s="3176"/>
      <c r="AM23" s="3174"/>
      <c r="AN23" s="3175"/>
      <c r="AO23" s="3176"/>
      <c r="AP23" s="881"/>
      <c r="AR23" s="3202">
        <v>3</v>
      </c>
      <c r="AS23" s="3203"/>
      <c r="AT23" s="3204">
        <f t="shared" ref="AT23:AT26" si="0">320+100*(AR23-2)</f>
        <v>420</v>
      </c>
      <c r="AU23" s="3205"/>
      <c r="AV23" s="3206"/>
      <c r="AW23" s="3204">
        <f>400+80*(AR23-3)</f>
        <v>400</v>
      </c>
      <c r="AX23" s="3205"/>
      <c r="AY23" s="3206"/>
      <c r="BA23" s="3256"/>
      <c r="BB23" s="3256"/>
      <c r="BC23" s="3256"/>
      <c r="BD23" s="882"/>
    </row>
    <row r="24" spans="1:73" s="861" customFormat="1" ht="14.1" customHeight="1">
      <c r="A24" s="874"/>
      <c r="B24" s="3385"/>
      <c r="C24" s="3386"/>
      <c r="D24" s="3386"/>
      <c r="E24" s="3387"/>
      <c r="F24" s="3358"/>
      <c r="G24" s="3359"/>
      <c r="H24" s="3360"/>
      <c r="I24" s="884"/>
      <c r="J24" s="885" t="s">
        <v>1457</v>
      </c>
      <c r="K24" s="886"/>
      <c r="L24" s="886"/>
      <c r="M24" s="886"/>
      <c r="N24" s="886"/>
      <c r="O24" s="886"/>
      <c r="P24" s="887"/>
      <c r="Q24" s="886"/>
      <c r="R24" s="886"/>
      <c r="S24" s="886"/>
      <c r="T24" s="887"/>
      <c r="U24" s="887"/>
      <c r="V24" s="887"/>
      <c r="W24" s="887"/>
      <c r="X24" s="3344"/>
      <c r="Y24" s="3344"/>
      <c r="Z24" s="3344"/>
      <c r="AA24" s="3344"/>
      <c r="AB24" s="3345" t="s">
        <v>1456</v>
      </c>
      <c r="AC24" s="3345"/>
      <c r="AD24" s="3180"/>
      <c r="AE24" s="3181"/>
      <c r="AF24" s="3182"/>
      <c r="AG24" s="3175"/>
      <c r="AH24" s="3175"/>
      <c r="AI24" s="3176"/>
      <c r="AJ24" s="3174"/>
      <c r="AK24" s="3175"/>
      <c r="AL24" s="3176"/>
      <c r="AM24" s="3174"/>
      <c r="AN24" s="3175"/>
      <c r="AO24" s="3176"/>
      <c r="AP24" s="881"/>
      <c r="AR24" s="3202">
        <v>4</v>
      </c>
      <c r="AS24" s="3203"/>
      <c r="AT24" s="3204">
        <f t="shared" si="0"/>
        <v>520</v>
      </c>
      <c r="AU24" s="3205"/>
      <c r="AV24" s="3206"/>
      <c r="AW24" s="3204">
        <f t="shared" ref="AW24:AW26" si="1">400+80*(AR24-3)</f>
        <v>480</v>
      </c>
      <c r="AX24" s="3205"/>
      <c r="AY24" s="3206"/>
      <c r="BA24" s="3256"/>
      <c r="BB24" s="3256"/>
      <c r="BC24" s="3256"/>
      <c r="BD24" s="882"/>
    </row>
    <row r="25" spans="1:73" s="861" customFormat="1" ht="14.1" customHeight="1">
      <c r="A25" s="874"/>
      <c r="B25" s="888"/>
      <c r="C25" s="889"/>
      <c r="D25" s="890"/>
      <c r="E25" s="891"/>
      <c r="F25" s="3361"/>
      <c r="G25" s="3362"/>
      <c r="H25" s="3363"/>
      <c r="I25" s="892"/>
      <c r="J25" s="893" t="s">
        <v>1458</v>
      </c>
      <c r="K25" s="894"/>
      <c r="L25" s="894"/>
      <c r="M25" s="894"/>
      <c r="N25" s="894"/>
      <c r="O25" s="894"/>
      <c r="P25" s="3378">
        <v>3.3</v>
      </c>
      <c r="Q25" s="3378"/>
      <c r="R25" s="3378"/>
      <c r="S25" s="3378"/>
      <c r="T25" s="3379"/>
      <c r="U25" s="3379"/>
      <c r="V25" s="3380" t="s">
        <v>1065</v>
      </c>
      <c r="W25" s="3380"/>
      <c r="X25" s="3186">
        <f>P25*T25</f>
        <v>0</v>
      </c>
      <c r="Y25" s="3186"/>
      <c r="Z25" s="3186"/>
      <c r="AA25" s="3186"/>
      <c r="AB25" s="3187" t="s">
        <v>1456</v>
      </c>
      <c r="AC25" s="3187"/>
      <c r="AD25" s="3183"/>
      <c r="AE25" s="3184"/>
      <c r="AF25" s="3185"/>
      <c r="AG25" s="3178"/>
      <c r="AH25" s="3178"/>
      <c r="AI25" s="3179"/>
      <c r="AJ25" s="3177"/>
      <c r="AK25" s="3178"/>
      <c r="AL25" s="3179"/>
      <c r="AM25" s="3177"/>
      <c r="AN25" s="3178"/>
      <c r="AO25" s="3179"/>
      <c r="AP25" s="881"/>
      <c r="AR25" s="3202">
        <v>5</v>
      </c>
      <c r="AS25" s="3203"/>
      <c r="AT25" s="3204">
        <f t="shared" si="0"/>
        <v>620</v>
      </c>
      <c r="AU25" s="3205"/>
      <c r="AV25" s="3206"/>
      <c r="AW25" s="3204">
        <f t="shared" si="1"/>
        <v>560</v>
      </c>
      <c r="AX25" s="3205"/>
      <c r="AY25" s="3206"/>
      <c r="BA25" s="3260"/>
      <c r="BB25" s="3256"/>
      <c r="BC25" s="3256"/>
      <c r="BD25" s="882"/>
    </row>
    <row r="26" spans="1:73" ht="16.5" customHeight="1">
      <c r="A26" s="1472"/>
      <c r="B26" s="1251"/>
      <c r="C26" s="3222" t="s">
        <v>2077</v>
      </c>
      <c r="D26" s="3223"/>
      <c r="E26" s="3223"/>
      <c r="F26" s="3223"/>
      <c r="G26" s="3223"/>
      <c r="H26" s="3224"/>
      <c r="I26" s="1969" t="b">
        <v>0</v>
      </c>
      <c r="J26" s="1972" t="s">
        <v>784</v>
      </c>
      <c r="K26" s="219"/>
      <c r="L26" s="219"/>
      <c r="M26" s="1978"/>
      <c r="N26" s="219"/>
      <c r="O26" s="219"/>
      <c r="P26" s="1964"/>
      <c r="Q26" s="1964"/>
      <c r="R26" s="1979"/>
      <c r="S26" s="1979"/>
      <c r="T26" s="1980"/>
      <c r="U26" s="1980"/>
      <c r="V26" s="1980"/>
      <c r="W26" s="1980"/>
      <c r="X26" s="1980"/>
      <c r="Y26" s="1968"/>
      <c r="Z26" s="219"/>
      <c r="AA26" s="219"/>
      <c r="AB26" s="1981"/>
      <c r="AC26" s="1982"/>
      <c r="AD26" s="3231"/>
      <c r="AE26" s="3232"/>
      <c r="AF26" s="3233"/>
      <c r="AG26" s="3240"/>
      <c r="AH26" s="3241"/>
      <c r="AI26" s="3242"/>
      <c r="AJ26" s="3249" t="str">
        <f>IF(F22="","",IF(AJ22="×",IF(F22&gt;=X24,IF(COUNTIF(AR15:AS18,TRUE)=4,"○","×"),"×"),"－"))</f>
        <v/>
      </c>
      <c r="AK26" s="3250"/>
      <c r="AL26" s="3251"/>
      <c r="AM26" s="3249" t="str">
        <f>IF(F22="","",IF(AM22="×",IF(F22&gt;=X25,IF(COUNTIF(AR16:AS19,TRUE)=4,"○","×"),"×"),"－"))</f>
        <v/>
      </c>
      <c r="AN26" s="3250"/>
      <c r="AO26" s="3251"/>
      <c r="AP26" s="1476"/>
      <c r="AR26" s="3202">
        <v>6</v>
      </c>
      <c r="AS26" s="3203"/>
      <c r="AT26" s="3204">
        <f t="shared" si="0"/>
        <v>720</v>
      </c>
      <c r="AU26" s="3205"/>
      <c r="AV26" s="3206"/>
      <c r="AW26" s="3204">
        <f t="shared" si="1"/>
        <v>640</v>
      </c>
      <c r="AX26" s="3205"/>
      <c r="AY26" s="3206"/>
      <c r="BA26" s="2833"/>
      <c r="BB26" s="2833"/>
      <c r="BC26" s="2833"/>
      <c r="BD26" s="706"/>
    </row>
    <row r="27" spans="1:73" ht="16.5" customHeight="1">
      <c r="A27" s="1472"/>
      <c r="B27" s="1251"/>
      <c r="C27" s="3225"/>
      <c r="D27" s="3226"/>
      <c r="E27" s="3226"/>
      <c r="F27" s="3226"/>
      <c r="G27" s="3226"/>
      <c r="H27" s="3227"/>
      <c r="I27" s="1969" t="b">
        <v>0</v>
      </c>
      <c r="J27" s="1972" t="s">
        <v>787</v>
      </c>
      <c r="K27" s="219"/>
      <c r="L27" s="219"/>
      <c r="M27" s="1978"/>
      <c r="N27" s="219"/>
      <c r="O27" s="219"/>
      <c r="P27" s="1964"/>
      <c r="Q27" s="1964"/>
      <c r="R27" s="1979"/>
      <c r="S27" s="1979"/>
      <c r="T27" s="1980"/>
      <c r="U27" s="1980"/>
      <c r="V27" s="1980"/>
      <c r="W27" s="1980"/>
      <c r="X27" s="1980"/>
      <c r="Y27" s="1968"/>
      <c r="Z27" s="165"/>
      <c r="AA27" s="219"/>
      <c r="AB27" s="1981"/>
      <c r="AC27" s="1982"/>
      <c r="AD27" s="3234"/>
      <c r="AE27" s="3235"/>
      <c r="AF27" s="3236"/>
      <c r="AG27" s="3243"/>
      <c r="AH27" s="3244"/>
      <c r="AI27" s="3245"/>
      <c r="AJ27" s="3249"/>
      <c r="AK27" s="3250"/>
      <c r="AL27" s="3251"/>
      <c r="AM27" s="3249"/>
      <c r="AN27" s="3250"/>
      <c r="AO27" s="3251"/>
      <c r="AP27" s="1476"/>
      <c r="AR27" s="3212">
        <v>4</v>
      </c>
      <c r="AS27" s="3213"/>
      <c r="AT27" s="3209">
        <f t="shared" ref="AT27:AT33" si="2">320+100*(AR27-2)</f>
        <v>520</v>
      </c>
      <c r="AU27" s="3210"/>
      <c r="AV27" s="3211"/>
      <c r="AW27" s="3209">
        <f t="shared" ref="AW27:AW33" si="3">400+80*(AR27-3)</f>
        <v>480</v>
      </c>
      <c r="AX27" s="3210"/>
      <c r="AY27" s="3211"/>
      <c r="BA27" s="2833"/>
      <c r="BB27" s="2833"/>
      <c r="BC27" s="2833"/>
      <c r="BD27" s="706"/>
    </row>
    <row r="28" spans="1:73" ht="16.5" customHeight="1">
      <c r="A28" s="1472"/>
      <c r="B28" s="1251"/>
      <c r="C28" s="3225"/>
      <c r="D28" s="3226"/>
      <c r="E28" s="3226"/>
      <c r="F28" s="3226"/>
      <c r="G28" s="3226"/>
      <c r="H28" s="3227"/>
      <c r="I28" s="1969" t="b">
        <v>0</v>
      </c>
      <c r="J28" s="1972" t="s">
        <v>788</v>
      </c>
      <c r="K28" s="219"/>
      <c r="L28" s="219"/>
      <c r="M28" s="1978"/>
      <c r="N28" s="219"/>
      <c r="O28" s="219"/>
      <c r="P28" s="1964"/>
      <c r="Q28" s="1964"/>
      <c r="R28" s="1979"/>
      <c r="S28" s="1979"/>
      <c r="T28" s="1980"/>
      <c r="U28" s="1980"/>
      <c r="V28" s="1980"/>
      <c r="W28" s="1980"/>
      <c r="X28" s="1980"/>
      <c r="Y28" s="1968"/>
      <c r="Z28" s="165"/>
      <c r="AA28" s="219"/>
      <c r="AB28" s="1981"/>
      <c r="AC28" s="1982"/>
      <c r="AD28" s="3234"/>
      <c r="AE28" s="3235"/>
      <c r="AF28" s="3236"/>
      <c r="AG28" s="3243"/>
      <c r="AH28" s="3244"/>
      <c r="AI28" s="3245"/>
      <c r="AJ28" s="3249"/>
      <c r="AK28" s="3250"/>
      <c r="AL28" s="3251"/>
      <c r="AM28" s="3249"/>
      <c r="AN28" s="3250"/>
      <c r="AO28" s="3251"/>
      <c r="AP28" s="1476"/>
      <c r="AR28" s="3212">
        <v>5</v>
      </c>
      <c r="AS28" s="3213"/>
      <c r="AT28" s="3209">
        <f t="shared" si="2"/>
        <v>620</v>
      </c>
      <c r="AU28" s="3210"/>
      <c r="AV28" s="3211"/>
      <c r="AW28" s="3209">
        <f t="shared" si="3"/>
        <v>560</v>
      </c>
      <c r="AX28" s="3210"/>
      <c r="AY28" s="3211"/>
      <c r="BA28" s="3221"/>
      <c r="BB28" s="2833"/>
      <c r="BC28" s="2833"/>
      <c r="BD28" s="706"/>
    </row>
    <row r="29" spans="1:73" ht="16.5" customHeight="1">
      <c r="A29" s="1472"/>
      <c r="B29" s="1240"/>
      <c r="C29" s="3228"/>
      <c r="D29" s="3229"/>
      <c r="E29" s="3229"/>
      <c r="F29" s="3229"/>
      <c r="G29" s="3229"/>
      <c r="H29" s="3230"/>
      <c r="I29" s="1965" t="b">
        <v>0</v>
      </c>
      <c r="J29" s="297" t="s">
        <v>789</v>
      </c>
      <c r="K29" s="1983"/>
      <c r="L29" s="1983"/>
      <c r="M29" s="1984"/>
      <c r="N29" s="1983"/>
      <c r="O29" s="1983"/>
      <c r="P29" s="1962"/>
      <c r="Q29" s="1962"/>
      <c r="R29" s="3255">
        <v>3.3</v>
      </c>
      <c r="S29" s="3255"/>
      <c r="T29" s="3255"/>
      <c r="U29" s="3255"/>
      <c r="V29" s="3002"/>
      <c r="W29" s="3002"/>
      <c r="X29" s="3214" t="s">
        <v>1065</v>
      </c>
      <c r="Y29" s="3214"/>
      <c r="Z29" s="3215">
        <f>R29*V29</f>
        <v>0</v>
      </c>
      <c r="AA29" s="3215"/>
      <c r="AB29" s="3215"/>
      <c r="AC29" s="1970" t="s">
        <v>1242</v>
      </c>
      <c r="AD29" s="3237"/>
      <c r="AE29" s="3238"/>
      <c r="AF29" s="3239"/>
      <c r="AG29" s="3246"/>
      <c r="AH29" s="3247"/>
      <c r="AI29" s="3248"/>
      <c r="AJ29" s="3252"/>
      <c r="AK29" s="3253"/>
      <c r="AL29" s="3254"/>
      <c r="AM29" s="3252"/>
      <c r="AN29" s="3253"/>
      <c r="AO29" s="3254"/>
      <c r="AP29" s="1476"/>
      <c r="AR29" s="3212">
        <v>6</v>
      </c>
      <c r="AS29" s="3213"/>
      <c r="AT29" s="3209">
        <f t="shared" si="2"/>
        <v>720</v>
      </c>
      <c r="AU29" s="3210"/>
      <c r="AV29" s="3211"/>
      <c r="AW29" s="3209">
        <f t="shared" si="3"/>
        <v>640</v>
      </c>
      <c r="AX29" s="3210"/>
      <c r="AY29" s="3211"/>
      <c r="BA29" s="2833"/>
      <c r="BB29" s="2833"/>
      <c r="BC29" s="2833"/>
      <c r="BD29" s="706"/>
    </row>
    <row r="30" spans="1:73" ht="15" customHeight="1">
      <c r="A30" s="1472"/>
      <c r="B30" s="446"/>
      <c r="C30" s="445"/>
      <c r="D30" s="1473"/>
      <c r="E30" s="1473"/>
      <c r="F30" s="1473"/>
      <c r="G30" s="1473"/>
      <c r="H30" s="1473"/>
      <c r="I30" s="1473"/>
      <c r="J30" s="1473"/>
      <c r="K30" s="1473"/>
      <c r="L30" s="1473"/>
      <c r="M30" s="1473"/>
      <c r="N30" s="1473"/>
      <c r="O30" s="1473"/>
      <c r="P30" s="1473"/>
      <c r="Q30" s="1473"/>
      <c r="R30" s="1473"/>
      <c r="S30" s="1473"/>
      <c r="T30" s="1473"/>
      <c r="U30" s="1473"/>
      <c r="V30" s="1473"/>
      <c r="W30" s="1473"/>
      <c r="X30" s="1473"/>
      <c r="Y30" s="1473"/>
      <c r="Z30" s="1473"/>
      <c r="AA30" s="1473"/>
      <c r="AB30" s="1473"/>
      <c r="AC30" s="1473"/>
      <c r="AD30" s="1473"/>
      <c r="AE30" s="1475"/>
      <c r="AF30" s="1473"/>
      <c r="AG30" s="1473"/>
      <c r="AH30" s="1473"/>
      <c r="AI30" s="1473"/>
      <c r="AJ30" s="1473"/>
      <c r="AK30" s="1473"/>
      <c r="AL30" s="1473"/>
      <c r="AM30" s="1473"/>
      <c r="AN30" s="1473"/>
      <c r="AO30" s="1473"/>
      <c r="AP30" s="1476"/>
      <c r="AR30" s="3212">
        <v>7</v>
      </c>
      <c r="AS30" s="3213"/>
      <c r="AT30" s="3209">
        <f t="shared" si="2"/>
        <v>820</v>
      </c>
      <c r="AU30" s="3210"/>
      <c r="AV30" s="3211"/>
      <c r="AW30" s="3209">
        <f t="shared" si="3"/>
        <v>720</v>
      </c>
      <c r="AX30" s="3210"/>
      <c r="AY30" s="3211"/>
    </row>
    <row r="31" spans="1:73" ht="14.1" customHeight="1">
      <c r="A31" s="1472"/>
      <c r="B31" s="1299" t="s">
        <v>1847</v>
      </c>
      <c r="C31" s="37"/>
      <c r="D31" s="37"/>
      <c r="E31" s="37"/>
      <c r="F31" s="37"/>
      <c r="G31" s="37"/>
      <c r="H31" s="37"/>
      <c r="I31" s="37"/>
      <c r="J31" s="37"/>
      <c r="K31" s="37"/>
      <c r="L31" s="37"/>
      <c r="M31" s="37"/>
      <c r="N31" s="37"/>
      <c r="O31" s="37"/>
      <c r="P31" s="37"/>
      <c r="Q31" s="37"/>
      <c r="R31" s="37"/>
      <c r="S31" s="37"/>
      <c r="T31" s="37"/>
      <c r="U31" s="37"/>
      <c r="V31" s="37"/>
      <c r="W31" s="1473"/>
      <c r="X31" s="1473"/>
      <c r="Y31" s="1473"/>
      <c r="Z31" s="1473"/>
      <c r="AA31" s="1473"/>
      <c r="AB31" s="1473"/>
      <c r="AC31" s="1473"/>
      <c r="AD31" s="1473"/>
      <c r="AE31" s="235" t="s">
        <v>1243</v>
      </c>
      <c r="AF31" s="3218" t="s">
        <v>1814</v>
      </c>
      <c r="AG31" s="3219"/>
      <c r="AH31" s="3219"/>
      <c r="AI31" s="3219"/>
      <c r="AJ31" s="3219"/>
      <c r="AK31" s="3219"/>
      <c r="AL31" s="3219"/>
      <c r="AM31" s="3219"/>
      <c r="AN31" s="3219"/>
      <c r="AO31" s="3219"/>
      <c r="AP31" s="1476"/>
      <c r="AR31" s="3212">
        <v>8</v>
      </c>
      <c r="AS31" s="3213"/>
      <c r="AT31" s="3209">
        <f t="shared" si="2"/>
        <v>920</v>
      </c>
      <c r="AU31" s="3210"/>
      <c r="AV31" s="3211"/>
      <c r="AW31" s="3209">
        <f t="shared" si="3"/>
        <v>800</v>
      </c>
      <c r="AX31" s="3210"/>
      <c r="AY31" s="3211"/>
      <c r="BA31" s="2833"/>
      <c r="BB31" s="2833"/>
    </row>
    <row r="32" spans="1:73" ht="14.1" customHeight="1">
      <c r="A32" s="212"/>
      <c r="B32" s="37"/>
      <c r="C32" s="1299" t="s">
        <v>992</v>
      </c>
      <c r="D32" s="1299"/>
      <c r="E32" s="1299"/>
      <c r="F32" s="1409"/>
      <c r="G32" s="1409"/>
      <c r="H32" s="172"/>
      <c r="I32" s="1473"/>
      <c r="J32" s="1473"/>
      <c r="K32" s="166" t="s">
        <v>978</v>
      </c>
      <c r="L32" s="1250"/>
      <c r="M32" s="1250"/>
      <c r="N32" s="1250"/>
      <c r="O32" s="1250"/>
      <c r="P32" s="37"/>
      <c r="Q32" s="37"/>
      <c r="R32" s="1299"/>
      <c r="S32" s="37"/>
      <c r="T32" s="1409"/>
      <c r="U32" s="172"/>
      <c r="V32" s="37"/>
      <c r="W32" s="1473"/>
      <c r="X32" s="330" t="s">
        <v>1230</v>
      </c>
      <c r="Y32" s="1473"/>
      <c r="Z32" s="1473"/>
      <c r="AA32" s="1473"/>
      <c r="AB32" s="1473"/>
      <c r="AC32" s="1473"/>
      <c r="AD32" s="1473"/>
      <c r="AE32" s="1478"/>
      <c r="AF32" s="3219"/>
      <c r="AG32" s="3219"/>
      <c r="AH32" s="3219"/>
      <c r="AI32" s="3219"/>
      <c r="AJ32" s="3219"/>
      <c r="AK32" s="3219"/>
      <c r="AL32" s="3219"/>
      <c r="AM32" s="3219"/>
      <c r="AN32" s="3219"/>
      <c r="AO32" s="3219"/>
      <c r="AP32" s="1476"/>
      <c r="AR32" s="3212">
        <v>9</v>
      </c>
      <c r="AS32" s="3213"/>
      <c r="AT32" s="3209">
        <f t="shared" si="2"/>
        <v>1020</v>
      </c>
      <c r="AU32" s="3210"/>
      <c r="AV32" s="3211"/>
      <c r="AW32" s="3209">
        <f t="shared" si="3"/>
        <v>880</v>
      </c>
      <c r="AX32" s="3210"/>
      <c r="AY32" s="3211"/>
    </row>
    <row r="33" spans="1:61" s="622" customFormat="1" ht="14.1" customHeight="1">
      <c r="A33" s="212"/>
      <c r="B33" s="37"/>
      <c r="C33" s="1299" t="s">
        <v>991</v>
      </c>
      <c r="D33" s="1299"/>
      <c r="E33" s="1299"/>
      <c r="F33" s="1409"/>
      <c r="G33" s="1409"/>
      <c r="H33" s="172"/>
      <c r="I33" s="1473"/>
      <c r="J33" s="1473"/>
      <c r="K33" s="166" t="s">
        <v>978</v>
      </c>
      <c r="L33" s="1250"/>
      <c r="M33" s="1250"/>
      <c r="N33" s="1250"/>
      <c r="O33" s="1250"/>
      <c r="P33" s="37"/>
      <c r="Q33" s="37"/>
      <c r="R33" s="1299"/>
      <c r="S33" s="37"/>
      <c r="T33" s="1409"/>
      <c r="U33" s="172"/>
      <c r="V33" s="37"/>
      <c r="W33" s="1473"/>
      <c r="X33" s="330" t="s">
        <v>1230</v>
      </c>
      <c r="Y33" s="1473"/>
      <c r="Z33" s="1473"/>
      <c r="AA33" s="1473"/>
      <c r="AB33" s="1473"/>
      <c r="AC33" s="1473"/>
      <c r="AD33" s="1473"/>
      <c r="AE33" s="1478"/>
      <c r="AF33" s="1473"/>
      <c r="AG33" s="1473"/>
      <c r="AH33" s="1473"/>
      <c r="AI33" s="1473"/>
      <c r="AJ33" s="1473"/>
      <c r="AK33" s="1473"/>
      <c r="AL33" s="1473"/>
      <c r="AM33" s="1473"/>
      <c r="AN33" s="1473"/>
      <c r="AO33" s="1473"/>
      <c r="AP33" s="1476"/>
      <c r="AR33" s="3212">
        <v>10</v>
      </c>
      <c r="AS33" s="3213"/>
      <c r="AT33" s="3209">
        <f t="shared" si="2"/>
        <v>1120</v>
      </c>
      <c r="AU33" s="3210"/>
      <c r="AV33" s="3211"/>
      <c r="AW33" s="3209">
        <f t="shared" si="3"/>
        <v>960</v>
      </c>
      <c r="AX33" s="3210"/>
      <c r="AY33" s="3211"/>
    </row>
    <row r="34" spans="1:61" ht="14.1" customHeight="1">
      <c r="A34" s="1472"/>
      <c r="B34" s="37"/>
      <c r="C34" s="1299" t="s">
        <v>990</v>
      </c>
      <c r="D34" s="1299"/>
      <c r="E34" s="1409"/>
      <c r="F34" s="1409"/>
      <c r="G34" s="1473"/>
      <c r="H34" s="1473"/>
      <c r="I34" s="1473"/>
      <c r="J34" s="1473"/>
      <c r="K34" s="166" t="s">
        <v>978</v>
      </c>
      <c r="L34" s="1409"/>
      <c r="M34" s="172"/>
      <c r="N34" s="1250"/>
      <c r="O34" s="1250"/>
      <c r="P34" s="1250"/>
      <c r="Q34" s="1250"/>
      <c r="R34" s="1250" t="s">
        <v>1244</v>
      </c>
      <c r="S34" s="37"/>
      <c r="T34" s="1299"/>
      <c r="U34" s="1409"/>
      <c r="V34" s="1409"/>
      <c r="W34" s="1473"/>
      <c r="X34" s="1473"/>
      <c r="Y34" s="1473"/>
      <c r="Z34" s="1473"/>
      <c r="AA34" s="1473"/>
      <c r="AB34" s="1473"/>
      <c r="AC34" s="1473"/>
      <c r="AD34" s="1473"/>
      <c r="AE34" s="1478"/>
      <c r="AF34" s="1473"/>
      <c r="AG34" s="1473"/>
      <c r="AH34" s="1473"/>
      <c r="AI34" s="1473"/>
      <c r="AJ34" s="1473"/>
      <c r="AK34" s="1473"/>
      <c r="AL34" s="1473"/>
      <c r="AM34" s="1473"/>
      <c r="AN34" s="1473"/>
      <c r="AO34" s="1473"/>
      <c r="AP34" s="1259"/>
      <c r="AR34" s="622"/>
      <c r="AS34" s="622"/>
      <c r="AT34" s="622"/>
      <c r="AU34" s="622"/>
      <c r="AV34" s="622"/>
      <c r="AW34" s="622"/>
      <c r="AX34" s="622"/>
      <c r="AY34" s="622"/>
    </row>
    <row r="35" spans="1:61" ht="14.1" customHeight="1">
      <c r="A35" s="1472"/>
      <c r="B35" s="37"/>
      <c r="C35" s="1299"/>
      <c r="D35" s="507" t="s">
        <v>1245</v>
      </c>
      <c r="E35" s="1299" t="s">
        <v>1246</v>
      </c>
      <c r="F35" s="1409"/>
      <c r="G35" s="1473"/>
      <c r="H35" s="1473"/>
      <c r="I35" s="1473"/>
      <c r="J35" s="1473"/>
      <c r="K35" s="166"/>
      <c r="L35" s="1409"/>
      <c r="M35" s="172"/>
      <c r="N35" s="1250"/>
      <c r="O35" s="1250"/>
      <c r="P35" s="1250"/>
      <c r="Q35" s="1250"/>
      <c r="R35" s="1250"/>
      <c r="S35" s="37"/>
      <c r="T35" s="1299"/>
      <c r="U35" s="1409"/>
      <c r="V35" s="1409"/>
      <c r="W35" s="1473"/>
      <c r="X35" s="1473"/>
      <c r="Y35" s="1473"/>
      <c r="Z35" s="1473"/>
      <c r="AA35" s="1473"/>
      <c r="AB35" s="1473"/>
      <c r="AC35" s="1473"/>
      <c r="AD35" s="1473"/>
      <c r="AE35" s="235" t="s">
        <v>1247</v>
      </c>
      <c r="AF35" s="3218" t="s">
        <v>1815</v>
      </c>
      <c r="AG35" s="3218"/>
      <c r="AH35" s="3218"/>
      <c r="AI35" s="3218"/>
      <c r="AJ35" s="3218"/>
      <c r="AK35" s="3218"/>
      <c r="AL35" s="3218"/>
      <c r="AM35" s="3218"/>
      <c r="AN35" s="3218"/>
      <c r="AO35" s="3218"/>
      <c r="AP35" s="1259"/>
    </row>
    <row r="36" spans="1:61" ht="14.1" customHeight="1">
      <c r="A36" s="1472"/>
      <c r="B36" s="37"/>
      <c r="C36" s="1299"/>
      <c r="D36" s="1299"/>
      <c r="E36" s="1299" t="s">
        <v>1072</v>
      </c>
      <c r="F36" s="166"/>
      <c r="G36" s="1473"/>
      <c r="H36" s="1473"/>
      <c r="I36" s="1473"/>
      <c r="J36" s="1473"/>
      <c r="K36" s="166"/>
      <c r="L36" s="1409"/>
      <c r="M36" s="172"/>
      <c r="N36" s="1250"/>
      <c r="O36" s="1250"/>
      <c r="P36" s="1250"/>
      <c r="Q36" s="1250"/>
      <c r="R36" s="1250"/>
      <c r="S36" s="37"/>
      <c r="T36" s="1409"/>
      <c r="U36" s="166" t="s">
        <v>978</v>
      </c>
      <c r="V36" s="1409"/>
      <c r="W36" s="172"/>
      <c r="X36" s="1250"/>
      <c r="Y36" s="1250"/>
      <c r="Z36" s="1250"/>
      <c r="AA36" s="1250"/>
      <c r="AB36" s="1250" t="s">
        <v>1244</v>
      </c>
      <c r="AC36" s="1473"/>
      <c r="AD36" s="1473"/>
      <c r="AE36" s="1478"/>
      <c r="AF36" s="3218"/>
      <c r="AG36" s="3218"/>
      <c r="AH36" s="3218"/>
      <c r="AI36" s="3218"/>
      <c r="AJ36" s="3218"/>
      <c r="AK36" s="3218"/>
      <c r="AL36" s="3218"/>
      <c r="AM36" s="3218"/>
      <c r="AN36" s="3218"/>
      <c r="AO36" s="3218"/>
      <c r="AP36" s="1476"/>
      <c r="BC36" s="483"/>
      <c r="BD36" s="483"/>
      <c r="BE36" s="483"/>
      <c r="BF36" s="483"/>
      <c r="BG36" s="658"/>
      <c r="BH36" s="658"/>
      <c r="BI36" s="658"/>
    </row>
    <row r="37" spans="1:61" ht="14.1" customHeight="1">
      <c r="A37" s="1472"/>
      <c r="B37" s="37"/>
      <c r="C37" s="1299" t="s">
        <v>989</v>
      </c>
      <c r="D37" s="1299"/>
      <c r="E37" s="1409"/>
      <c r="F37" s="1409"/>
      <c r="G37" s="1473"/>
      <c r="H37" s="1473"/>
      <c r="I37" s="1473"/>
      <c r="J37" s="1473"/>
      <c r="K37" s="166" t="s">
        <v>978</v>
      </c>
      <c r="L37" s="1409"/>
      <c r="M37" s="172"/>
      <c r="N37" s="1250"/>
      <c r="O37" s="1250"/>
      <c r="P37" s="1250"/>
      <c r="Q37" s="1250"/>
      <c r="R37" s="1250" t="s">
        <v>1248</v>
      </c>
      <c r="S37" s="1299"/>
      <c r="T37" s="1299"/>
      <c r="U37" s="1409"/>
      <c r="V37" s="1409"/>
      <c r="W37" s="1473"/>
      <c r="X37" s="1473"/>
      <c r="Y37" s="1473"/>
      <c r="Z37" s="1473"/>
      <c r="AA37" s="1473"/>
      <c r="AB37" s="1473"/>
      <c r="AC37" s="1473"/>
      <c r="AD37" s="1473"/>
      <c r="AE37" s="1478"/>
      <c r="AF37" s="3218"/>
      <c r="AG37" s="3218"/>
      <c r="AH37" s="3218"/>
      <c r="AI37" s="3218"/>
      <c r="AJ37" s="3218"/>
      <c r="AK37" s="3218"/>
      <c r="AL37" s="3218"/>
      <c r="AM37" s="3218"/>
      <c r="AN37" s="3218"/>
      <c r="AO37" s="3218"/>
      <c r="AP37" s="1476"/>
      <c r="AU37" s="710"/>
      <c r="AV37" s="706"/>
      <c r="AW37" s="706"/>
      <c r="AX37" s="706"/>
      <c r="BC37" s="483"/>
      <c r="BD37" s="483"/>
      <c r="BE37" s="483"/>
      <c r="BF37" s="483"/>
      <c r="BG37" s="658"/>
      <c r="BH37" s="658"/>
      <c r="BI37" s="658"/>
    </row>
    <row r="38" spans="1:61" ht="14.1" customHeight="1">
      <c r="A38" s="1472"/>
      <c r="B38" s="37"/>
      <c r="C38" s="1299" t="s">
        <v>988</v>
      </c>
      <c r="D38" s="1299"/>
      <c r="E38" s="1299"/>
      <c r="F38" s="1299"/>
      <c r="G38" s="1473"/>
      <c r="H38" s="1473"/>
      <c r="I38" s="1473"/>
      <c r="J38" s="1473"/>
      <c r="K38" s="166" t="s">
        <v>978</v>
      </c>
      <c r="L38" s="1409"/>
      <c r="M38" s="172"/>
      <c r="N38" s="1250"/>
      <c r="O38" s="1250"/>
      <c r="P38" s="1250"/>
      <c r="Q38" s="1250"/>
      <c r="R38" s="1250" t="s">
        <v>1230</v>
      </c>
      <c r="S38" s="37"/>
      <c r="T38" s="1299"/>
      <c r="U38" s="1247"/>
      <c r="V38" s="1247"/>
      <c r="W38" s="1473"/>
      <c r="X38" s="1473"/>
      <c r="Y38" s="1473"/>
      <c r="Z38" s="1473"/>
      <c r="AA38" s="1473"/>
      <c r="AB38" s="1473"/>
      <c r="AC38" s="1473"/>
      <c r="AD38" s="1473"/>
      <c r="AE38" s="1478"/>
      <c r="AF38" s="3218"/>
      <c r="AG38" s="3218"/>
      <c r="AH38" s="3218"/>
      <c r="AI38" s="3218"/>
      <c r="AJ38" s="3218"/>
      <c r="AK38" s="3218"/>
      <c r="AL38" s="3218"/>
      <c r="AM38" s="3218"/>
      <c r="AN38" s="3218"/>
      <c r="AO38" s="3218"/>
      <c r="AP38" s="1259"/>
      <c r="BC38" s="483"/>
      <c r="BD38" s="483"/>
      <c r="BE38" s="483"/>
      <c r="BF38" s="483"/>
    </row>
    <row r="39" spans="1:61" ht="14.1" customHeight="1">
      <c r="A39" s="1472"/>
      <c r="B39" s="37"/>
      <c r="C39" s="1299" t="s">
        <v>987</v>
      </c>
      <c r="D39" s="1299"/>
      <c r="E39" s="1299"/>
      <c r="F39" s="1299"/>
      <c r="G39" s="1473"/>
      <c r="H39" s="1473"/>
      <c r="I39" s="1473"/>
      <c r="J39" s="1473"/>
      <c r="K39" s="166" t="s">
        <v>978</v>
      </c>
      <c r="L39" s="1409"/>
      <c r="M39" s="172"/>
      <c r="N39" s="1250"/>
      <c r="O39" s="1250"/>
      <c r="P39" s="1250"/>
      <c r="Q39" s="1250"/>
      <c r="R39" s="1250" t="s">
        <v>1244</v>
      </c>
      <c r="S39" s="1299"/>
      <c r="T39" s="1299"/>
      <c r="U39" s="1247"/>
      <c r="V39" s="1247"/>
      <c r="W39" s="1473"/>
      <c r="X39" s="1473"/>
      <c r="Y39" s="1473"/>
      <c r="Z39" s="1473"/>
      <c r="AA39" s="1473"/>
      <c r="AB39" s="1473"/>
      <c r="AC39" s="1473"/>
      <c r="AD39" s="1473"/>
      <c r="AE39" s="1478"/>
      <c r="AF39" s="1473"/>
      <c r="AG39" s="1473"/>
      <c r="AH39" s="1473"/>
      <c r="AI39" s="1473"/>
      <c r="AJ39" s="1473"/>
      <c r="AK39" s="1473"/>
      <c r="AL39" s="1473"/>
      <c r="AM39" s="1473"/>
      <c r="AN39" s="1473"/>
      <c r="AO39" s="1473"/>
      <c r="AP39" s="1259"/>
      <c r="BC39" s="483"/>
      <c r="BD39" s="483"/>
      <c r="BE39" s="483"/>
      <c r="BF39" s="483"/>
    </row>
    <row r="40" spans="1:61" ht="14.1" customHeight="1">
      <c r="A40" s="1472"/>
      <c r="B40" s="37"/>
      <c r="C40" s="1299" t="s">
        <v>993</v>
      </c>
      <c r="D40" s="37"/>
      <c r="E40" s="1299"/>
      <c r="F40" s="1299"/>
      <c r="G40" s="1409"/>
      <c r="H40" s="1409"/>
      <c r="I40" s="1473"/>
      <c r="J40" s="1473"/>
      <c r="K40" s="166" t="s">
        <v>978</v>
      </c>
      <c r="L40" s="1250"/>
      <c r="M40" s="1250"/>
      <c r="N40" s="1250"/>
      <c r="O40" s="1250"/>
      <c r="P40" s="1250"/>
      <c r="Q40" s="37"/>
      <c r="R40" s="1250" t="s">
        <v>1244</v>
      </c>
      <c r="S40" s="37"/>
      <c r="T40" s="134"/>
      <c r="U40" s="134"/>
      <c r="V40" s="134"/>
      <c r="W40" s="134"/>
      <c r="X40" s="134"/>
      <c r="Y40" s="134"/>
      <c r="Z40" s="134"/>
      <c r="AA40" s="134"/>
      <c r="AB40" s="134"/>
      <c r="AC40" s="134"/>
      <c r="AD40" s="134"/>
      <c r="AE40" s="235"/>
      <c r="AF40" s="1480"/>
      <c r="AG40" s="1480"/>
      <c r="AH40" s="1480"/>
      <c r="AI40" s="1480"/>
      <c r="AJ40" s="1480"/>
      <c r="AK40" s="1480"/>
      <c r="AL40" s="1480"/>
      <c r="AM40" s="1480"/>
      <c r="AN40" s="1480"/>
      <c r="AO40" s="1480"/>
      <c r="AP40" s="1476"/>
      <c r="BC40" s="483"/>
      <c r="BD40" s="483"/>
      <c r="BE40" s="483"/>
      <c r="BF40" s="483"/>
    </row>
    <row r="41" spans="1:61" ht="14.1" customHeight="1">
      <c r="A41" s="1472"/>
      <c r="B41" s="37"/>
      <c r="C41" s="1299" t="s">
        <v>994</v>
      </c>
      <c r="D41" s="1250"/>
      <c r="E41" s="1299"/>
      <c r="F41" s="1299"/>
      <c r="G41" s="1409"/>
      <c r="H41" s="1409"/>
      <c r="I41" s="1473"/>
      <c r="J41" s="1473"/>
      <c r="K41" s="166" t="s">
        <v>978</v>
      </c>
      <c r="L41" s="1250"/>
      <c r="M41" s="1250"/>
      <c r="N41" s="1250"/>
      <c r="O41" s="1250"/>
      <c r="P41" s="1250"/>
      <c r="Q41" s="37"/>
      <c r="R41" s="37" t="s">
        <v>1244</v>
      </c>
      <c r="S41" s="1299"/>
      <c r="T41" s="134"/>
      <c r="U41" s="134"/>
      <c r="V41" s="134"/>
      <c r="W41" s="134"/>
      <c r="X41" s="134"/>
      <c r="Y41" s="134"/>
      <c r="Z41" s="134"/>
      <c r="AA41" s="134"/>
      <c r="AB41" s="134"/>
      <c r="AC41" s="134"/>
      <c r="AD41" s="134"/>
      <c r="AE41" s="1478"/>
      <c r="AF41" s="1480"/>
      <c r="AG41" s="1480"/>
      <c r="AH41" s="1480"/>
      <c r="AI41" s="1480"/>
      <c r="AJ41" s="1480"/>
      <c r="AK41" s="1480"/>
      <c r="AL41" s="1480"/>
      <c r="AM41" s="1480"/>
      <c r="AN41" s="1480"/>
      <c r="AO41" s="1480"/>
      <c r="AP41" s="1476"/>
      <c r="BC41" s="674"/>
      <c r="BD41" s="674"/>
      <c r="BE41" s="674"/>
      <c r="BF41" s="674"/>
    </row>
    <row r="42" spans="1:61" ht="14.1" customHeight="1">
      <c r="A42" s="1472"/>
      <c r="B42" s="37"/>
      <c r="C42" s="1299" t="s">
        <v>995</v>
      </c>
      <c r="D42" s="37"/>
      <c r="E42" s="1299"/>
      <c r="F42" s="1299"/>
      <c r="G42" s="1409"/>
      <c r="H42" s="1409"/>
      <c r="I42" s="1473"/>
      <c r="J42" s="1473"/>
      <c r="K42" s="166" t="s">
        <v>978</v>
      </c>
      <c r="L42" s="1250"/>
      <c r="M42" s="1250"/>
      <c r="N42" s="1250"/>
      <c r="O42" s="1250"/>
      <c r="P42" s="1250"/>
      <c r="Q42" s="165"/>
      <c r="R42" s="37" t="s">
        <v>1244</v>
      </c>
      <c r="S42" s="37"/>
      <c r="T42" s="134"/>
      <c r="U42" s="134"/>
      <c r="V42" s="134"/>
      <c r="W42" s="134"/>
      <c r="X42" s="134"/>
      <c r="Y42" s="134"/>
      <c r="Z42" s="134"/>
      <c r="AA42" s="134"/>
      <c r="AB42" s="134"/>
      <c r="AC42" s="134"/>
      <c r="AD42" s="134"/>
      <c r="AE42" s="1478"/>
      <c r="AF42" s="1473"/>
      <c r="AG42" s="1473"/>
      <c r="AH42" s="1473"/>
      <c r="AI42" s="1473"/>
      <c r="AJ42" s="1473"/>
      <c r="AK42" s="1473"/>
      <c r="AL42" s="1473"/>
      <c r="AM42" s="1473"/>
      <c r="AN42" s="1473"/>
      <c r="AO42" s="1473"/>
      <c r="AP42" s="1476"/>
      <c r="BC42" s="483"/>
      <c r="BD42" s="483"/>
      <c r="BE42" s="483"/>
      <c r="BF42" s="483"/>
    </row>
    <row r="43" spans="1:61" ht="14.1" customHeight="1">
      <c r="A43" s="1472"/>
      <c r="B43" s="1473"/>
      <c r="C43" s="1473"/>
      <c r="D43" s="507" t="s">
        <v>1245</v>
      </c>
      <c r="E43" s="660" t="s">
        <v>1250</v>
      </c>
      <c r="F43" s="1473"/>
      <c r="G43" s="1473"/>
      <c r="H43" s="1473"/>
      <c r="I43" s="1473"/>
      <c r="J43" s="1473"/>
      <c r="K43" s="1473"/>
      <c r="L43" s="1473"/>
      <c r="M43" s="1473"/>
      <c r="N43" s="1473"/>
      <c r="O43" s="1473"/>
      <c r="P43" s="1473"/>
      <c r="Q43" s="1473"/>
      <c r="R43" s="1473"/>
      <c r="S43" s="1473"/>
      <c r="T43" s="1473"/>
      <c r="U43" s="1473"/>
      <c r="V43" s="1473"/>
      <c r="W43" s="1473"/>
      <c r="X43" s="1473"/>
      <c r="Y43" s="1473"/>
      <c r="Z43" s="1473"/>
      <c r="AA43" s="1473"/>
      <c r="AB43" s="1473"/>
      <c r="AC43" s="1473"/>
      <c r="AD43" s="1473"/>
      <c r="AE43" s="235" t="s">
        <v>1459</v>
      </c>
      <c r="AF43" s="3218" t="s">
        <v>1816</v>
      </c>
      <c r="AG43" s="3219"/>
      <c r="AH43" s="3219"/>
      <c r="AI43" s="3219"/>
      <c r="AJ43" s="3219"/>
      <c r="AK43" s="3219"/>
      <c r="AL43" s="3219"/>
      <c r="AM43" s="3219"/>
      <c r="AN43" s="3219"/>
      <c r="AO43" s="3219"/>
      <c r="AP43" s="1259"/>
      <c r="BC43" s="483"/>
      <c r="BD43" s="483"/>
      <c r="BE43" s="483"/>
      <c r="BF43" s="483"/>
    </row>
    <row r="44" spans="1:61" ht="14.1" customHeight="1">
      <c r="A44" s="1472"/>
      <c r="B44" s="1473"/>
      <c r="C44" s="1473"/>
      <c r="D44" s="1473"/>
      <c r="E44" s="1473"/>
      <c r="F44" s="1473"/>
      <c r="G44" s="1473"/>
      <c r="H44" s="1473"/>
      <c r="I44" s="1473"/>
      <c r="J44" s="1473"/>
      <c r="K44" s="1473"/>
      <c r="L44" s="1473"/>
      <c r="M44" s="1473"/>
      <c r="N44" s="1473"/>
      <c r="O44" s="1473"/>
      <c r="P44" s="1473"/>
      <c r="Q44" s="1473"/>
      <c r="R44" s="1473"/>
      <c r="S44" s="1473"/>
      <c r="T44" s="1473"/>
      <c r="U44" s="1473"/>
      <c r="V44" s="1473"/>
      <c r="W44" s="1473"/>
      <c r="X44" s="1473"/>
      <c r="Y44" s="1473"/>
      <c r="Z44" s="1473"/>
      <c r="AA44" s="1473"/>
      <c r="AB44" s="1473"/>
      <c r="AC44" s="1473"/>
      <c r="AD44" s="1473"/>
      <c r="AE44" s="1478"/>
      <c r="AF44" s="3219"/>
      <c r="AG44" s="3219"/>
      <c r="AH44" s="3219"/>
      <c r="AI44" s="3219"/>
      <c r="AJ44" s="3219"/>
      <c r="AK44" s="3219"/>
      <c r="AL44" s="3219"/>
      <c r="AM44" s="3219"/>
      <c r="AN44" s="3219"/>
      <c r="AO44" s="3219"/>
      <c r="AP44" s="1259"/>
      <c r="BC44" s="483"/>
      <c r="BD44" s="483"/>
      <c r="BE44" s="483"/>
      <c r="BF44" s="483"/>
    </row>
    <row r="45" spans="1:61" ht="14.1" customHeight="1">
      <c r="A45" s="1472"/>
      <c r="B45" s="1473"/>
      <c r="C45" s="1473"/>
      <c r="D45" s="1473"/>
      <c r="E45" s="1473"/>
      <c r="F45" s="1473"/>
      <c r="G45" s="1473"/>
      <c r="H45" s="1473"/>
      <c r="I45" s="1473"/>
      <c r="J45" s="1473"/>
      <c r="K45" s="1473"/>
      <c r="L45" s="1473"/>
      <c r="M45" s="1473"/>
      <c r="N45" s="1473"/>
      <c r="O45" s="1473"/>
      <c r="P45" s="1473"/>
      <c r="Q45" s="1473"/>
      <c r="R45" s="1473"/>
      <c r="S45" s="1473"/>
      <c r="T45" s="1473"/>
      <c r="U45" s="1473"/>
      <c r="V45" s="1473"/>
      <c r="W45" s="1473"/>
      <c r="X45" s="1473"/>
      <c r="Y45" s="1473"/>
      <c r="Z45" s="1473"/>
      <c r="AA45" s="1473"/>
      <c r="AB45" s="1473"/>
      <c r="AC45" s="1473"/>
      <c r="AD45" s="1473"/>
      <c r="AE45" s="1478"/>
      <c r="AF45" s="1473"/>
      <c r="AG45" s="1473"/>
      <c r="AH45" s="1473"/>
      <c r="AI45" s="1473"/>
      <c r="AJ45" s="1473"/>
      <c r="AK45" s="1473"/>
      <c r="AL45" s="1473"/>
      <c r="AM45" s="1473"/>
      <c r="AN45" s="1473"/>
      <c r="AO45" s="1473"/>
      <c r="AP45" s="1476"/>
      <c r="BC45" s="483"/>
      <c r="BD45" s="483"/>
      <c r="BE45" s="483"/>
      <c r="BF45" s="483"/>
    </row>
    <row r="46" spans="1:61" ht="14.1" customHeight="1">
      <c r="A46" s="1472"/>
      <c r="B46" s="1299" t="s">
        <v>1848</v>
      </c>
      <c r="C46" s="37"/>
      <c r="D46" s="37"/>
      <c r="E46" s="37"/>
      <c r="F46" s="37"/>
      <c r="G46" s="37"/>
      <c r="H46" s="37"/>
      <c r="I46" s="37"/>
      <c r="J46" s="37"/>
      <c r="K46" s="37"/>
      <c r="L46" s="37"/>
      <c r="M46" s="37"/>
      <c r="N46" s="37"/>
      <c r="O46" s="37"/>
      <c r="P46" s="37"/>
      <c r="Q46" s="37"/>
      <c r="R46" s="37"/>
      <c r="S46" s="37"/>
      <c r="T46" s="37"/>
      <c r="U46" s="37"/>
      <c r="V46" s="37"/>
      <c r="W46" s="621"/>
      <c r="X46" s="621"/>
      <c r="Y46" s="621"/>
      <c r="Z46" s="621"/>
      <c r="AA46" s="621"/>
      <c r="AB46" s="621"/>
      <c r="AC46" s="621"/>
      <c r="AD46" s="1473"/>
      <c r="AE46" s="235" t="s">
        <v>1249</v>
      </c>
      <c r="AF46" s="3218" t="s">
        <v>1817</v>
      </c>
      <c r="AG46" s="3219"/>
      <c r="AH46" s="3219"/>
      <c r="AI46" s="3219"/>
      <c r="AJ46" s="3219"/>
      <c r="AK46" s="3219"/>
      <c r="AL46" s="3219"/>
      <c r="AM46" s="3219"/>
      <c r="AN46" s="3219"/>
      <c r="AO46" s="3219"/>
      <c r="AP46" s="1259"/>
      <c r="BC46" s="483"/>
      <c r="BD46" s="483"/>
      <c r="BE46" s="483"/>
      <c r="BF46" s="483"/>
    </row>
    <row r="47" spans="1:61" ht="14.1" customHeight="1">
      <c r="A47" s="1472"/>
      <c r="B47" s="37"/>
      <c r="C47" s="1299" t="s">
        <v>996</v>
      </c>
      <c r="D47" s="1299"/>
      <c r="E47" s="1299"/>
      <c r="F47" s="1409"/>
      <c r="G47" s="1409"/>
      <c r="H47" s="172"/>
      <c r="I47" s="1250"/>
      <c r="J47" s="1473"/>
      <c r="K47" s="166" t="s">
        <v>978</v>
      </c>
      <c r="L47" s="1409"/>
      <c r="M47" s="172"/>
      <c r="N47" s="1250"/>
      <c r="O47" s="1250"/>
      <c r="P47" s="1250"/>
      <c r="Q47" s="1250"/>
      <c r="R47" s="1250" t="s">
        <v>1244</v>
      </c>
      <c r="S47" s="1299"/>
      <c r="T47" s="1409"/>
      <c r="U47" s="49"/>
      <c r="V47" s="49"/>
      <c r="W47" s="43"/>
      <c r="X47" s="43"/>
      <c r="Y47" s="43"/>
      <c r="Z47" s="43"/>
      <c r="AA47" s="43"/>
      <c r="AB47" s="167"/>
      <c r="AC47" s="51"/>
      <c r="AD47" s="1481"/>
      <c r="AE47" s="1478"/>
      <c r="AF47" s="3219"/>
      <c r="AG47" s="3219"/>
      <c r="AH47" s="3219"/>
      <c r="AI47" s="3219"/>
      <c r="AJ47" s="3219"/>
      <c r="AK47" s="3219"/>
      <c r="AL47" s="3219"/>
      <c r="AM47" s="3219"/>
      <c r="AN47" s="3219"/>
      <c r="AO47" s="3219"/>
      <c r="AP47" s="1259"/>
    </row>
    <row r="48" spans="1:61" ht="14.1" customHeight="1">
      <c r="A48" s="1472"/>
      <c r="B48" s="37"/>
      <c r="C48" s="1299" t="s">
        <v>982</v>
      </c>
      <c r="D48" s="1299"/>
      <c r="E48" s="1299"/>
      <c r="F48" s="1409"/>
      <c r="G48" s="1409"/>
      <c r="H48" s="172"/>
      <c r="I48" s="166"/>
      <c r="J48" s="1473"/>
      <c r="K48" s="166" t="s">
        <v>978</v>
      </c>
      <c r="L48" s="1409"/>
      <c r="M48" s="172"/>
      <c r="N48" s="1250"/>
      <c r="O48" s="1250"/>
      <c r="P48" s="1250"/>
      <c r="Q48" s="1250"/>
      <c r="R48" s="1250" t="s">
        <v>1244</v>
      </c>
      <c r="S48" s="37"/>
      <c r="T48" s="1409"/>
      <c r="U48" s="49"/>
      <c r="V48" s="49"/>
      <c r="W48" s="43"/>
      <c r="X48" s="43"/>
      <c r="Y48" s="43"/>
      <c r="Z48" s="43"/>
      <c r="AA48" s="43"/>
      <c r="AB48" s="167"/>
      <c r="AC48" s="51"/>
      <c r="AD48" s="1481"/>
      <c r="AE48" s="1478"/>
      <c r="AF48" s="1473"/>
      <c r="AG48" s="1473"/>
      <c r="AH48" s="1473"/>
      <c r="AI48" s="1473"/>
      <c r="AJ48" s="1473"/>
      <c r="AK48" s="1473"/>
      <c r="AL48" s="1473"/>
      <c r="AM48" s="1473"/>
      <c r="AN48" s="1473"/>
      <c r="AO48" s="1473"/>
      <c r="AP48" s="1476"/>
    </row>
    <row r="49" spans="1:44" ht="14.1" customHeight="1">
      <c r="A49" s="1472"/>
      <c r="B49" s="37"/>
      <c r="C49" s="1299" t="s">
        <v>983</v>
      </c>
      <c r="D49" s="1299"/>
      <c r="E49" s="1409"/>
      <c r="F49" s="1409"/>
      <c r="G49" s="1409"/>
      <c r="H49" s="1473"/>
      <c r="I49" s="166"/>
      <c r="J49" s="1473"/>
      <c r="K49" s="166" t="s">
        <v>978</v>
      </c>
      <c r="L49" s="1409"/>
      <c r="M49" s="172"/>
      <c r="N49" s="1250"/>
      <c r="O49" s="1250"/>
      <c r="P49" s="1250"/>
      <c r="Q49" s="1250"/>
      <c r="R49" s="1250" t="s">
        <v>1244</v>
      </c>
      <c r="S49" s="1299"/>
      <c r="T49" s="1409"/>
      <c r="U49" s="49"/>
      <c r="V49" s="49"/>
      <c r="W49" s="27"/>
      <c r="X49" s="43"/>
      <c r="Y49" s="43"/>
      <c r="Z49" s="43"/>
      <c r="AA49" s="43"/>
      <c r="AB49" s="43"/>
      <c r="AC49" s="43"/>
      <c r="AD49" s="1481"/>
      <c r="AE49" s="1478"/>
      <c r="AF49" s="1473"/>
      <c r="AG49" s="1473"/>
      <c r="AH49" s="1473"/>
      <c r="AI49" s="1473"/>
      <c r="AJ49" s="1473"/>
      <c r="AK49" s="1473"/>
      <c r="AL49" s="1473"/>
      <c r="AM49" s="1473"/>
      <c r="AN49" s="1473"/>
      <c r="AO49" s="1473"/>
      <c r="AP49" s="1259"/>
    </row>
    <row r="50" spans="1:44" ht="14.1" customHeight="1">
      <c r="A50" s="1472"/>
      <c r="B50" s="37"/>
      <c r="C50" s="1299" t="s">
        <v>1315</v>
      </c>
      <c r="D50" s="1299"/>
      <c r="E50" s="1409"/>
      <c r="F50" s="1409"/>
      <c r="G50" s="1409"/>
      <c r="H50" s="1409"/>
      <c r="I50" s="172"/>
      <c r="J50" s="1473"/>
      <c r="K50" s="166" t="s">
        <v>978</v>
      </c>
      <c r="L50" s="1250"/>
      <c r="M50" s="1250"/>
      <c r="N50" s="1250"/>
      <c r="O50" s="1250"/>
      <c r="P50" s="1250"/>
      <c r="Q50" s="37"/>
      <c r="R50" s="1250" t="s">
        <v>1244</v>
      </c>
      <c r="S50" s="37"/>
      <c r="T50" s="1409"/>
      <c r="U50" s="49"/>
      <c r="V50" s="49"/>
      <c r="W50" s="27"/>
      <c r="X50" s="43"/>
      <c r="Y50" s="43"/>
      <c r="Z50" s="43"/>
      <c r="AA50" s="43"/>
      <c r="AB50" s="43"/>
      <c r="AC50" s="43"/>
      <c r="AD50" s="1481"/>
      <c r="AE50" s="1478"/>
      <c r="AF50" s="1473"/>
      <c r="AG50" s="1473"/>
      <c r="AH50" s="1473"/>
      <c r="AI50" s="1473"/>
      <c r="AJ50" s="1473"/>
      <c r="AK50" s="1473"/>
      <c r="AL50" s="1473"/>
      <c r="AM50" s="1473"/>
      <c r="AN50" s="1473"/>
      <c r="AO50" s="1473"/>
      <c r="AP50" s="1259"/>
    </row>
    <row r="51" spans="1:44" ht="14.1" customHeight="1">
      <c r="A51" s="1472"/>
      <c r="B51" s="37"/>
      <c r="C51" s="1299" t="s">
        <v>984</v>
      </c>
      <c r="D51" s="1299"/>
      <c r="E51" s="1299"/>
      <c r="F51" s="1299"/>
      <c r="G51" s="1409"/>
      <c r="H51" s="1473"/>
      <c r="I51" s="166"/>
      <c r="J51" s="1473"/>
      <c r="K51" s="166" t="s">
        <v>978</v>
      </c>
      <c r="L51" s="1250"/>
      <c r="M51" s="1250"/>
      <c r="N51" s="1250"/>
      <c r="O51" s="1250"/>
      <c r="P51" s="1250"/>
      <c r="Q51" s="37"/>
      <c r="R51" s="37" t="s">
        <v>1244</v>
      </c>
      <c r="S51" s="1299"/>
      <c r="T51" s="1473"/>
      <c r="U51" s="49"/>
      <c r="V51" s="49"/>
      <c r="W51" s="27"/>
      <c r="X51" s="43"/>
      <c r="Y51" s="43"/>
      <c r="Z51" s="43"/>
      <c r="AA51" s="43"/>
      <c r="AB51" s="43"/>
      <c r="AC51" s="43"/>
      <c r="AD51" s="1481"/>
      <c r="AE51" s="1478"/>
      <c r="AF51" s="1473"/>
      <c r="AG51" s="1473"/>
      <c r="AH51" s="1473"/>
      <c r="AI51" s="1473"/>
      <c r="AJ51" s="1473"/>
      <c r="AK51" s="1473"/>
      <c r="AL51" s="1473"/>
      <c r="AM51" s="1473"/>
      <c r="AN51" s="1473"/>
      <c r="AO51" s="1473"/>
      <c r="AP51" s="1476"/>
    </row>
    <row r="52" spans="1:44" ht="14.1" customHeight="1">
      <c r="A52" s="1472"/>
      <c r="B52" s="1473"/>
      <c r="C52" s="1299" t="s">
        <v>981</v>
      </c>
      <c r="D52" s="1299"/>
      <c r="E52" s="1299"/>
      <c r="F52" s="1299"/>
      <c r="G52" s="1473"/>
      <c r="H52" s="1473"/>
      <c r="I52" s="166"/>
      <c r="J52" s="1473"/>
      <c r="K52" s="166" t="s">
        <v>978</v>
      </c>
      <c r="L52" s="1250"/>
      <c r="M52" s="1250"/>
      <c r="N52" s="1250"/>
      <c r="O52" s="1250"/>
      <c r="P52" s="1250"/>
      <c r="Q52" s="165"/>
      <c r="R52" s="37" t="s">
        <v>1244</v>
      </c>
      <c r="S52" s="37"/>
      <c r="T52" s="1473"/>
      <c r="U52" s="1481"/>
      <c r="V52" s="1481"/>
      <c r="W52" s="1481"/>
      <c r="X52" s="1481"/>
      <c r="Y52" s="1481"/>
      <c r="Z52" s="1481"/>
      <c r="AA52" s="1481"/>
      <c r="AB52" s="1481"/>
      <c r="AC52" s="1481"/>
      <c r="AD52" s="1481"/>
      <c r="AE52" s="1478"/>
      <c r="AF52" s="1473"/>
      <c r="AG52" s="1473"/>
      <c r="AH52" s="1473"/>
      <c r="AI52" s="1473"/>
      <c r="AJ52" s="1473"/>
      <c r="AK52" s="1473"/>
      <c r="AL52" s="1473"/>
      <c r="AM52" s="1473"/>
      <c r="AN52" s="1473"/>
      <c r="AO52" s="1473"/>
      <c r="AP52" s="1476"/>
    </row>
    <row r="53" spans="1:44" ht="14.1" customHeight="1">
      <c r="A53" s="1472"/>
      <c r="B53" s="1473"/>
      <c r="C53" s="1473"/>
      <c r="D53" s="1473"/>
      <c r="E53" s="1473"/>
      <c r="F53" s="1473"/>
      <c r="G53" s="1473"/>
      <c r="H53" s="1473"/>
      <c r="I53" s="1473"/>
      <c r="J53" s="1473"/>
      <c r="K53" s="1473"/>
      <c r="L53" s="1473"/>
      <c r="M53" s="1473"/>
      <c r="N53" s="1473"/>
      <c r="O53" s="1473"/>
      <c r="P53" s="1473"/>
      <c r="Q53" s="1473"/>
      <c r="R53" s="1473"/>
      <c r="S53" s="1473"/>
      <c r="T53" s="1473"/>
      <c r="U53" s="1473"/>
      <c r="V53" s="1473"/>
      <c r="W53" s="1473"/>
      <c r="X53" s="1473"/>
      <c r="Y53" s="1473"/>
      <c r="Z53" s="1473"/>
      <c r="AA53" s="1473"/>
      <c r="AB53" s="1473"/>
      <c r="AC53" s="1473"/>
      <c r="AD53" s="1473"/>
      <c r="AE53" s="1478"/>
      <c r="AF53" s="1473"/>
      <c r="AG53" s="1473"/>
      <c r="AH53" s="1473"/>
      <c r="AI53" s="1473"/>
      <c r="AJ53" s="1473"/>
      <c r="AK53" s="1473"/>
      <c r="AL53" s="1473"/>
      <c r="AM53" s="1473"/>
      <c r="AN53" s="1473"/>
      <c r="AO53" s="1473"/>
      <c r="AP53" s="1476"/>
    </row>
    <row r="54" spans="1:44" ht="14.1" customHeight="1">
      <c r="A54" s="1472"/>
      <c r="B54" s="1473"/>
      <c r="C54" s="1473"/>
      <c r="D54" s="1473"/>
      <c r="E54" s="1473"/>
      <c r="F54" s="1473"/>
      <c r="G54" s="1473"/>
      <c r="H54" s="1473"/>
      <c r="I54" s="1473"/>
      <c r="J54" s="1473"/>
      <c r="K54" s="1473"/>
      <c r="L54" s="1473"/>
      <c r="M54" s="1473"/>
      <c r="N54" s="1473"/>
      <c r="O54" s="1473"/>
      <c r="P54" s="1473"/>
      <c r="Q54" s="1473"/>
      <c r="R54" s="1473"/>
      <c r="S54" s="1473"/>
      <c r="T54" s="1473"/>
      <c r="U54" s="1473"/>
      <c r="V54" s="1473"/>
      <c r="W54" s="1473"/>
      <c r="X54" s="1473"/>
      <c r="Y54" s="1473"/>
      <c r="Z54" s="1473"/>
      <c r="AA54" s="1473"/>
      <c r="AB54" s="1473"/>
      <c r="AC54" s="1473"/>
      <c r="AD54" s="1473"/>
      <c r="AE54" s="1478"/>
      <c r="AF54" s="1473"/>
      <c r="AG54" s="1473"/>
      <c r="AH54" s="1473"/>
      <c r="AI54" s="1473"/>
      <c r="AJ54" s="1473"/>
      <c r="AK54" s="1473"/>
      <c r="AL54" s="1473"/>
      <c r="AM54" s="1473"/>
      <c r="AN54" s="1473"/>
      <c r="AO54" s="1473"/>
      <c r="AP54" s="1476"/>
    </row>
    <row r="55" spans="1:44" ht="14.1" customHeight="1">
      <c r="A55" s="1472"/>
      <c r="B55" s="1250" t="s">
        <v>1849</v>
      </c>
      <c r="C55" s="1250"/>
      <c r="D55" s="1250"/>
      <c r="E55" s="1250"/>
      <c r="F55" s="1250"/>
      <c r="G55" s="1250"/>
      <c r="H55" s="1250"/>
      <c r="I55" s="1250"/>
      <c r="J55" s="1250"/>
      <c r="K55" s="1250"/>
      <c r="L55" s="1250"/>
      <c r="M55" s="1250"/>
      <c r="N55" s="1250"/>
      <c r="O55" s="1409"/>
      <c r="P55" s="1409"/>
      <c r="Q55" s="5"/>
      <c r="R55" s="1407"/>
      <c r="S55" s="1407"/>
      <c r="T55" s="1299"/>
      <c r="U55" s="1299"/>
      <c r="V55" s="1250"/>
      <c r="W55" s="1250"/>
      <c r="X55" s="1250"/>
      <c r="Y55" s="1250"/>
      <c r="Z55" s="1250"/>
      <c r="AA55" s="1250"/>
      <c r="AB55" s="1250"/>
      <c r="AC55" s="1250"/>
      <c r="AD55" s="1250"/>
      <c r="AE55" s="1478"/>
      <c r="AF55" s="1473"/>
      <c r="AG55" s="1473"/>
      <c r="AH55" s="1473"/>
      <c r="AI55" s="1473"/>
      <c r="AJ55" s="1473"/>
      <c r="AK55" s="1473"/>
      <c r="AL55" s="1473"/>
      <c r="AM55" s="1473"/>
      <c r="AN55" s="1473"/>
      <c r="AO55" s="1473"/>
      <c r="AP55" s="1476"/>
    </row>
    <row r="56" spans="1:44" ht="14.1" customHeight="1">
      <c r="A56" s="1472"/>
      <c r="B56" s="1250" t="s">
        <v>645</v>
      </c>
      <c r="C56" s="1250"/>
      <c r="D56" s="1250"/>
      <c r="E56" s="1250"/>
      <c r="F56" s="1250"/>
      <c r="G56" s="1250"/>
      <c r="H56" s="1250"/>
      <c r="I56" s="1250"/>
      <c r="J56" s="1250"/>
      <c r="K56" s="1250"/>
      <c r="L56" s="1250"/>
      <c r="M56" s="1250"/>
      <c r="N56" s="1250"/>
      <c r="O56" s="1409"/>
      <c r="P56" s="1409"/>
      <c r="Q56" s="5"/>
      <c r="R56" s="1407"/>
      <c r="S56" s="1407"/>
      <c r="T56" s="1299"/>
      <c r="U56" s="1299"/>
      <c r="V56" s="1250"/>
      <c r="W56" s="1250"/>
      <c r="X56" s="1250"/>
      <c r="Y56" s="1250"/>
      <c r="Z56" s="1250"/>
      <c r="AA56" s="1250"/>
      <c r="AB56" s="1250"/>
      <c r="AC56" s="1250"/>
      <c r="AD56" s="1250"/>
      <c r="AE56" s="1478"/>
      <c r="AF56" s="1473"/>
      <c r="AG56" s="1473"/>
      <c r="AH56" s="1473"/>
      <c r="AI56" s="1473"/>
      <c r="AJ56" s="1473"/>
      <c r="AK56" s="1473"/>
      <c r="AL56" s="1473"/>
      <c r="AM56" s="1473"/>
      <c r="AN56" s="1473"/>
      <c r="AO56" s="1473"/>
      <c r="AP56" s="1476"/>
    </row>
    <row r="57" spans="1:44" ht="14.1" customHeight="1">
      <c r="A57" s="1472"/>
      <c r="B57" s="1250" t="s">
        <v>1818</v>
      </c>
      <c r="C57" s="1250"/>
      <c r="D57" s="1250"/>
      <c r="E57" s="1250"/>
      <c r="F57" s="1250"/>
      <c r="G57" s="1250"/>
      <c r="H57" s="1250"/>
      <c r="I57" s="1250"/>
      <c r="J57" s="1250"/>
      <c r="K57" s="1250"/>
      <c r="L57" s="1250"/>
      <c r="M57" s="1250"/>
      <c r="N57" s="1250"/>
      <c r="O57" s="1250"/>
      <c r="P57" s="1250"/>
      <c r="Q57" s="1250"/>
      <c r="R57" s="1250"/>
      <c r="S57" s="1250"/>
      <c r="T57" s="1250"/>
      <c r="U57" s="1250"/>
      <c r="V57" s="1250"/>
      <c r="W57" s="1250"/>
      <c r="X57" s="1250"/>
      <c r="Y57" s="1250"/>
      <c r="Z57" s="1250"/>
      <c r="AA57" s="1250"/>
      <c r="AB57" s="1250"/>
      <c r="AC57" s="1250"/>
      <c r="AD57" s="1250"/>
      <c r="AE57" s="1478"/>
      <c r="AF57" s="1473"/>
      <c r="AG57" s="1473"/>
      <c r="AH57" s="1473"/>
      <c r="AI57" s="1473"/>
      <c r="AJ57" s="1473"/>
      <c r="AK57" s="1473"/>
      <c r="AL57" s="1473"/>
      <c r="AM57" s="1473"/>
      <c r="AN57" s="1473"/>
      <c r="AO57" s="1473"/>
      <c r="AP57" s="1476"/>
    </row>
    <row r="58" spans="1:44" ht="14.1" customHeight="1">
      <c r="A58" s="83"/>
      <c r="B58" s="1250"/>
      <c r="C58" s="1250"/>
      <c r="D58" s="1250"/>
      <c r="E58" s="1250"/>
      <c r="F58" s="1250"/>
      <c r="G58" s="1250"/>
      <c r="H58" s="1250"/>
      <c r="I58" s="3207"/>
      <c r="J58" s="3207"/>
      <c r="K58" s="1250"/>
      <c r="L58" s="1250"/>
      <c r="M58" s="1250"/>
      <c r="N58" s="1250"/>
      <c r="O58" s="1250"/>
      <c r="P58" s="1250"/>
      <c r="Q58" s="1250"/>
      <c r="R58" s="1250"/>
      <c r="S58" s="1250"/>
      <c r="T58" s="1250"/>
      <c r="U58" s="1250"/>
      <c r="V58" s="1250"/>
      <c r="W58" s="1250"/>
      <c r="X58" s="1250"/>
      <c r="Y58" s="1250"/>
      <c r="Z58" s="1250"/>
      <c r="AA58" s="1250"/>
      <c r="AB58" s="1250"/>
      <c r="AC58" s="1250"/>
      <c r="AD58" s="1250"/>
      <c r="AE58" s="1478"/>
      <c r="AF58" s="1473"/>
      <c r="AG58" s="1473"/>
      <c r="AH58" s="1473"/>
      <c r="AI58" s="1473"/>
      <c r="AJ58" s="1473"/>
      <c r="AK58" s="1473"/>
      <c r="AL58" s="1473"/>
      <c r="AM58" s="1473"/>
      <c r="AN58" s="1473"/>
      <c r="AO58" s="1473"/>
      <c r="AP58" s="1476"/>
    </row>
    <row r="59" spans="1:44" ht="14.1" customHeight="1">
      <c r="A59" s="83"/>
      <c r="B59" s="1292"/>
      <c r="C59" s="1292"/>
      <c r="D59" s="3220" t="s">
        <v>1740</v>
      </c>
      <c r="E59" s="3220"/>
      <c r="F59" s="3220"/>
      <c r="G59" s="3220"/>
      <c r="H59" s="3220"/>
      <c r="I59" s="3220"/>
      <c r="J59" s="3220"/>
      <c r="K59" s="3220"/>
      <c r="L59" s="2790"/>
      <c r="M59" s="2790"/>
      <c r="N59" s="2790"/>
      <c r="O59" s="2790" t="s">
        <v>42</v>
      </c>
      <c r="P59" s="2790"/>
      <c r="Q59" s="2790"/>
      <c r="R59" s="2790"/>
      <c r="S59" s="2790" t="s">
        <v>1528</v>
      </c>
      <c r="T59" s="2790"/>
      <c r="U59" s="2790"/>
      <c r="V59" s="2790"/>
      <c r="W59" s="2790" t="s">
        <v>192</v>
      </c>
      <c r="X59" s="2790"/>
      <c r="Y59" s="1415"/>
      <c r="Z59" s="37"/>
      <c r="AA59" s="37"/>
      <c r="AB59" s="37"/>
      <c r="AC59" s="37"/>
      <c r="AD59" s="37"/>
      <c r="AE59" s="1478"/>
      <c r="AF59" s="1473"/>
      <c r="AG59" s="1473"/>
      <c r="AH59" s="1473"/>
      <c r="AI59" s="1473"/>
      <c r="AJ59" s="1473"/>
      <c r="AK59" s="1473"/>
      <c r="AL59" s="1473"/>
      <c r="AM59" s="1473"/>
      <c r="AN59" s="1473"/>
      <c r="AO59" s="1473"/>
      <c r="AP59" s="1476"/>
    </row>
    <row r="60" spans="1:44" ht="14.1" customHeight="1">
      <c r="A60" s="83"/>
      <c r="B60" s="1473"/>
      <c r="C60" s="1473"/>
      <c r="D60" s="1473"/>
      <c r="E60" s="1473"/>
      <c r="F60" s="1473"/>
      <c r="G60" s="1473"/>
      <c r="H60" s="1473"/>
      <c r="I60" s="1473"/>
      <c r="J60" s="1473"/>
      <c r="K60" s="1473"/>
      <c r="L60" s="1473"/>
      <c r="M60" s="1473"/>
      <c r="N60" s="1473"/>
      <c r="O60" s="1473"/>
      <c r="P60" s="1473"/>
      <c r="Q60" s="1473"/>
      <c r="R60" s="1473"/>
      <c r="S60" s="1473"/>
      <c r="T60" s="1473"/>
      <c r="U60" s="1473"/>
      <c r="V60" s="1473"/>
      <c r="W60" s="1473"/>
      <c r="X60" s="1473"/>
      <c r="Y60" s="1473"/>
      <c r="Z60" s="1473"/>
      <c r="AA60" s="1473"/>
      <c r="AB60" s="1473"/>
      <c r="AC60" s="1473"/>
      <c r="AD60" s="1473"/>
      <c r="AE60" s="1478"/>
      <c r="AF60" s="1473"/>
      <c r="AG60" s="1473"/>
      <c r="AH60" s="1473"/>
      <c r="AI60" s="1473"/>
      <c r="AJ60" s="1473"/>
      <c r="AK60" s="1473"/>
      <c r="AL60" s="1473"/>
      <c r="AM60" s="1473"/>
      <c r="AN60" s="1473"/>
      <c r="AO60" s="1473"/>
      <c r="AP60" s="1476"/>
      <c r="AQ60" s="622"/>
    </row>
    <row r="61" spans="1:44" ht="14.1" customHeight="1">
      <c r="A61" s="83"/>
      <c r="B61" s="1473"/>
      <c r="C61" s="1473"/>
      <c r="D61" s="1473"/>
      <c r="E61" s="1473"/>
      <c r="F61" s="1473"/>
      <c r="G61" s="1473"/>
      <c r="H61" s="1473"/>
      <c r="I61" s="1473"/>
      <c r="J61" s="1473"/>
      <c r="K61" s="1473"/>
      <c r="L61" s="1473"/>
      <c r="M61" s="1473"/>
      <c r="N61" s="1473"/>
      <c r="O61" s="1473"/>
      <c r="P61" s="1473"/>
      <c r="Q61" s="1473"/>
      <c r="R61" s="1473"/>
      <c r="S61" s="1473"/>
      <c r="T61" s="1473"/>
      <c r="U61" s="1473"/>
      <c r="V61" s="1473"/>
      <c r="W61" s="1473"/>
      <c r="X61" s="1473"/>
      <c r="Y61" s="1473"/>
      <c r="Z61" s="1473"/>
      <c r="AA61" s="1473"/>
      <c r="AB61" s="1473"/>
      <c r="AC61" s="1473"/>
      <c r="AD61" s="1473"/>
      <c r="AE61" s="1478"/>
      <c r="AF61" s="1473"/>
      <c r="AG61" s="1473"/>
      <c r="AH61" s="1473"/>
      <c r="AI61" s="1473"/>
      <c r="AJ61" s="1473"/>
      <c r="AK61" s="1473"/>
      <c r="AL61" s="1473"/>
      <c r="AM61" s="1473"/>
      <c r="AN61" s="1473"/>
      <c r="AO61" s="1473"/>
      <c r="AP61" s="1476"/>
      <c r="AQ61" s="622"/>
      <c r="AR61" s="622"/>
    </row>
    <row r="62" spans="1:44" ht="14.1" customHeight="1" thickBot="1">
      <c r="A62" s="8"/>
      <c r="B62" s="1482"/>
      <c r="C62" s="1482"/>
      <c r="D62" s="1482"/>
      <c r="E62" s="1482"/>
      <c r="F62" s="1482"/>
      <c r="G62" s="1482"/>
      <c r="H62" s="1482"/>
      <c r="I62" s="1482"/>
      <c r="J62" s="1482"/>
      <c r="K62" s="1482"/>
      <c r="L62" s="1482"/>
      <c r="M62" s="1482"/>
      <c r="N62" s="1482"/>
      <c r="O62" s="1482"/>
      <c r="P62" s="1482"/>
      <c r="Q62" s="1482"/>
      <c r="R62" s="1482"/>
      <c r="S62" s="1482"/>
      <c r="T62" s="1482"/>
      <c r="U62" s="1482"/>
      <c r="V62" s="1482"/>
      <c r="W62" s="1482"/>
      <c r="X62" s="1482"/>
      <c r="Y62" s="1482"/>
      <c r="Z62" s="1482"/>
      <c r="AA62" s="1482"/>
      <c r="AB62" s="1482"/>
      <c r="AC62" s="1482"/>
      <c r="AD62" s="1482"/>
      <c r="AE62" s="1483"/>
      <c r="AF62" s="1482"/>
      <c r="AG62" s="1482"/>
      <c r="AH62" s="1482"/>
      <c r="AI62" s="1482"/>
      <c r="AJ62" s="1482"/>
      <c r="AK62" s="1482"/>
      <c r="AL62" s="1482"/>
      <c r="AM62" s="1482"/>
      <c r="AN62" s="1482"/>
      <c r="AO62" s="1482"/>
      <c r="AP62" s="1484"/>
      <c r="AQ62" s="624"/>
      <c r="AR62" s="622"/>
    </row>
    <row r="63" spans="1:44" ht="13.5" customHeight="1">
      <c r="AQ63" s="624"/>
      <c r="AR63" s="622"/>
    </row>
    <row r="64" spans="1:44" ht="13.5" customHeight="1">
      <c r="AQ64" s="624"/>
      <c r="AR64" s="622"/>
    </row>
    <row r="65" spans="1:61" ht="13.5" customHeight="1">
      <c r="AQ65" s="624"/>
      <c r="AR65" s="622"/>
    </row>
    <row r="66" spans="1:61" ht="13.5" customHeight="1">
      <c r="AQ66" s="624"/>
      <c r="AR66" s="622"/>
    </row>
    <row r="67" spans="1:61" ht="13.5" customHeight="1">
      <c r="AQ67" s="624"/>
    </row>
    <row r="68" spans="1:61" ht="13.5" customHeight="1">
      <c r="AQ68" s="624"/>
    </row>
    <row r="69" spans="1:61" ht="13.5" customHeight="1">
      <c r="AQ69" s="624"/>
    </row>
    <row r="70" spans="1:61" ht="13.5" customHeight="1">
      <c r="AQ70" s="624"/>
    </row>
    <row r="71" spans="1:61" ht="13.5" customHeight="1">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Q71" s="624"/>
    </row>
    <row r="72" spans="1:61" ht="13.5" customHeight="1">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Q72" s="624"/>
    </row>
    <row r="73" spans="1:61" ht="13.5" customHeight="1">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Q73" s="624"/>
    </row>
    <row r="74" spans="1:61" s="191" customFormat="1" ht="12.9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c r="AS74"/>
      <c r="AT74"/>
      <c r="AU74"/>
      <c r="AV74"/>
      <c r="AW74"/>
      <c r="AX74"/>
      <c r="AY74"/>
      <c r="AZ74" s="726"/>
      <c r="BA74" s="726"/>
      <c r="BB74" s="726"/>
      <c r="BC74" s="726"/>
      <c r="BD74" s="726"/>
      <c r="BE74" s="726"/>
      <c r="BF74" s="726"/>
      <c r="BG74" s="726"/>
      <c r="BH74" s="726"/>
      <c r="BI74" s="726"/>
    </row>
    <row r="75" spans="1:61" s="191" customFormat="1" ht="12.9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711"/>
      <c r="AV75" s="726"/>
      <c r="AW75" s="726"/>
      <c r="AX75" s="726"/>
      <c r="AY75" s="726"/>
    </row>
    <row r="76" spans="1:61" s="191" customFormat="1" ht="12.9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711"/>
    </row>
    <row r="77" spans="1:61" s="191" customFormat="1" ht="12.9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711"/>
    </row>
    <row r="78" spans="1:61" s="191" customFormat="1" ht="12.95" customHeight="1">
      <c r="A78" s="43"/>
      <c r="B78" s="624"/>
      <c r="C78" s="624"/>
      <c r="D78" s="624"/>
      <c r="E78" s="624"/>
      <c r="F78" s="624"/>
      <c r="G78" s="624"/>
      <c r="H78" s="624"/>
      <c r="I78" s="624"/>
      <c r="J78" s="624"/>
      <c r="K78" s="624"/>
      <c r="L78" s="624"/>
      <c r="M78" s="624"/>
      <c r="N78" s="624"/>
      <c r="O78" s="624"/>
      <c r="P78" s="624"/>
      <c r="Q78" s="624"/>
      <c r="R78" s="624"/>
      <c r="S78" s="624"/>
      <c r="T78" s="624"/>
      <c r="U78" s="624"/>
      <c r="V78" s="624"/>
      <c r="W78" s="624"/>
      <c r="X78" s="624"/>
      <c r="Y78" s="624"/>
      <c r="Z78" s="624"/>
      <c r="AA78" s="624"/>
      <c r="AB78" s="624"/>
      <c r="AC78" s="624"/>
      <c r="AD78" s="624"/>
      <c r="AE78" s="624"/>
      <c r="AF78" s="624"/>
      <c r="AG78" s="624"/>
      <c r="AH78" s="624"/>
      <c r="AI78" s="624"/>
      <c r="AJ78" s="624"/>
      <c r="AK78" s="624"/>
      <c r="AL78" s="624"/>
      <c r="AM78" s="624"/>
      <c r="AN78" s="624"/>
      <c r="AO78" s="624"/>
      <c r="AP78" s="43"/>
      <c r="AQ78" s="43"/>
      <c r="AR78" s="711"/>
      <c r="AS78" s="3208">
        <v>0</v>
      </c>
      <c r="AT78" s="3208"/>
    </row>
    <row r="79" spans="1:61" s="191" customFormat="1" ht="12.95" customHeight="1">
      <c r="A79" s="43"/>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s="43"/>
      <c r="AQ79" s="43"/>
      <c r="AR79" s="711"/>
      <c r="AS79" s="3208">
        <v>0</v>
      </c>
      <c r="AT79" s="3208"/>
    </row>
    <row r="80" spans="1:61" s="191" customFormat="1" ht="12.95" customHeight="1">
      <c r="A80" s="43"/>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s="43"/>
      <c r="AQ80" s="43"/>
      <c r="AR80" s="711"/>
      <c r="AS80" s="3208">
        <v>0</v>
      </c>
      <c r="AT80" s="3208"/>
    </row>
    <row r="81" spans="1:51" ht="13.5" customHeight="1">
      <c r="A81" s="624"/>
      <c r="AP81" s="624"/>
      <c r="AQ81" s="624"/>
      <c r="AR81" s="711"/>
      <c r="AS81" s="191"/>
      <c r="AT81" s="191"/>
      <c r="AU81" s="191"/>
      <c r="AV81" s="191"/>
      <c r="AW81" s="191"/>
      <c r="AX81" s="191"/>
      <c r="AY81" s="191"/>
    </row>
    <row r="82" spans="1:51" ht="13.5" customHeight="1"/>
    <row r="83" spans="1:51" ht="13.5" customHeight="1"/>
    <row r="84" spans="1:51" ht="13.5" customHeight="1"/>
    <row r="85" spans="1:51" ht="13.5" customHeight="1"/>
    <row r="86" spans="1:51" ht="13.5" customHeight="1"/>
    <row r="87" spans="1:51" ht="13.5" customHeight="1"/>
    <row r="88" spans="1:51" ht="13.5" customHeight="1"/>
    <row r="89" spans="1:51" ht="13.5" customHeight="1"/>
    <row r="90" spans="1:51" ht="13.5" customHeight="1"/>
    <row r="91" spans="1:51" ht="13.5" customHeight="1"/>
    <row r="92" spans="1:51" ht="13.5" customHeight="1"/>
    <row r="93" spans="1:51" ht="13.5" customHeight="1"/>
    <row r="94" spans="1:51" ht="13.5" customHeight="1"/>
    <row r="95" spans="1:51" ht="13.5" customHeight="1"/>
    <row r="96" spans="1:51"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sheetData>
  <mergeCells count="181">
    <mergeCell ref="B20:E21"/>
    <mergeCell ref="F22:H25"/>
    <mergeCell ref="I20:J21"/>
    <mergeCell ref="K20:M21"/>
    <mergeCell ref="N20:Q21"/>
    <mergeCell ref="R20:R21"/>
    <mergeCell ref="S20:V21"/>
    <mergeCell ref="W20:W21"/>
    <mergeCell ref="P25:S25"/>
    <mergeCell ref="T25:U25"/>
    <mergeCell ref="V25:W25"/>
    <mergeCell ref="I22:P22"/>
    <mergeCell ref="Q22:V22"/>
    <mergeCell ref="J23:M23"/>
    <mergeCell ref="B23:E24"/>
    <mergeCell ref="N23:O23"/>
    <mergeCell ref="P23:S23"/>
    <mergeCell ref="F20:H21"/>
    <mergeCell ref="BA23:BC23"/>
    <mergeCell ref="X24:AA24"/>
    <mergeCell ref="AB24:AC24"/>
    <mergeCell ref="AR25:AS25"/>
    <mergeCell ref="AT25:AV25"/>
    <mergeCell ref="AW25:AY25"/>
    <mergeCell ref="BA24:BC24"/>
    <mergeCell ref="AB7:AC7"/>
    <mergeCell ref="AE7:AH7"/>
    <mergeCell ref="AJ7:AK7"/>
    <mergeCell ref="AR16:AS16"/>
    <mergeCell ref="AF12:AP13"/>
    <mergeCell ref="AG16:AI16"/>
    <mergeCell ref="AJ16:AL16"/>
    <mergeCell ref="AM16:AO16"/>
    <mergeCell ref="AE8:AH8"/>
    <mergeCell ref="AJ8:AK8"/>
    <mergeCell ref="BA18:BC18"/>
    <mergeCell ref="AR19:AS19"/>
    <mergeCell ref="BA19:BC19"/>
    <mergeCell ref="AU16:AY19"/>
    <mergeCell ref="AR24:AS24"/>
    <mergeCell ref="AT24:AV24"/>
    <mergeCell ref="AW24:AY24"/>
    <mergeCell ref="A1:AP1"/>
    <mergeCell ref="A3:AD3"/>
    <mergeCell ref="AE3:AP3"/>
    <mergeCell ref="B5:F6"/>
    <mergeCell ref="G5:J6"/>
    <mergeCell ref="K5:N6"/>
    <mergeCell ref="O5:AL5"/>
    <mergeCell ref="O6:V6"/>
    <mergeCell ref="W6:AD6"/>
    <mergeCell ref="AE6:AL6"/>
    <mergeCell ref="B8:F8"/>
    <mergeCell ref="G8:J8"/>
    <mergeCell ref="K8:N8"/>
    <mergeCell ref="O8:R8"/>
    <mergeCell ref="T8:U8"/>
    <mergeCell ref="W8:Z8"/>
    <mergeCell ref="AB8:AC8"/>
    <mergeCell ref="B7:F7"/>
    <mergeCell ref="G7:J7"/>
    <mergeCell ref="K7:N7"/>
    <mergeCell ref="O7:R7"/>
    <mergeCell ref="T7:U7"/>
    <mergeCell ref="W7:Z7"/>
    <mergeCell ref="L14:M14"/>
    <mergeCell ref="N14:O14"/>
    <mergeCell ref="S14:T14"/>
    <mergeCell ref="AJ9:AK9"/>
    <mergeCell ref="B10:F10"/>
    <mergeCell ref="G10:J10"/>
    <mergeCell ref="K10:N10"/>
    <mergeCell ref="O10:R10"/>
    <mergeCell ref="T10:U10"/>
    <mergeCell ref="W10:Z10"/>
    <mergeCell ref="AB10:AC10"/>
    <mergeCell ref="AE10:AH10"/>
    <mergeCell ref="AJ10:AK10"/>
    <mergeCell ref="B9:F9"/>
    <mergeCell ref="G9:J9"/>
    <mergeCell ref="K9:N9"/>
    <mergeCell ref="O9:R9"/>
    <mergeCell ref="T9:U9"/>
    <mergeCell ref="W9:Z9"/>
    <mergeCell ref="AB9:AC9"/>
    <mergeCell ref="AE9:AH9"/>
    <mergeCell ref="B17:E19"/>
    <mergeCell ref="F17:H19"/>
    <mergeCell ref="I17:AC19"/>
    <mergeCell ref="AD17:AF19"/>
    <mergeCell ref="AG17:AO17"/>
    <mergeCell ref="AR17:AS17"/>
    <mergeCell ref="AG18:AI19"/>
    <mergeCell ref="AJ18:AL19"/>
    <mergeCell ref="AM18:AO19"/>
    <mergeCell ref="AR18:AS18"/>
    <mergeCell ref="BA31:BB31"/>
    <mergeCell ref="R29:U29"/>
    <mergeCell ref="V29:W29"/>
    <mergeCell ref="BA22:BC22"/>
    <mergeCell ref="AT20:AV20"/>
    <mergeCell ref="AW26:AY26"/>
    <mergeCell ref="BA25:BC25"/>
    <mergeCell ref="AR27:AS27"/>
    <mergeCell ref="AT27:AV27"/>
    <mergeCell ref="AW27:AY27"/>
    <mergeCell ref="BA26:BC26"/>
    <mergeCell ref="AR26:AS26"/>
    <mergeCell ref="AT23:AV23"/>
    <mergeCell ref="AW20:AY20"/>
    <mergeCell ref="BA20:BC20"/>
    <mergeCell ref="AR21:AS21"/>
    <mergeCell ref="AT21:AV21"/>
    <mergeCell ref="AW21:AY21"/>
    <mergeCell ref="BA21:BC21"/>
    <mergeCell ref="AR23:AS23"/>
    <mergeCell ref="AR20:AS20"/>
    <mergeCell ref="AW23:AY23"/>
    <mergeCell ref="BA27:BC27"/>
    <mergeCell ref="AW29:AY29"/>
    <mergeCell ref="BA28:BC28"/>
    <mergeCell ref="C26:H29"/>
    <mergeCell ref="AD26:AF29"/>
    <mergeCell ref="AG26:AI29"/>
    <mergeCell ref="AJ26:AL29"/>
    <mergeCell ref="AM26:AO29"/>
    <mergeCell ref="AR30:AS30"/>
    <mergeCell ref="AR29:AS29"/>
    <mergeCell ref="AW30:AY30"/>
    <mergeCell ref="BA29:BC29"/>
    <mergeCell ref="AS79:AT79"/>
    <mergeCell ref="AS80:AT80"/>
    <mergeCell ref="AT29:AV29"/>
    <mergeCell ref="AT26:AV26"/>
    <mergeCell ref="AW33:AY33"/>
    <mergeCell ref="AR28:AS28"/>
    <mergeCell ref="AT28:AV28"/>
    <mergeCell ref="AW28:AY28"/>
    <mergeCell ref="AR31:AS31"/>
    <mergeCell ref="AT31:AV31"/>
    <mergeCell ref="AW31:AY31"/>
    <mergeCell ref="AR32:AS32"/>
    <mergeCell ref="AW32:AY32"/>
    <mergeCell ref="AR22:AS22"/>
    <mergeCell ref="AT22:AV22"/>
    <mergeCell ref="AW22:AY22"/>
    <mergeCell ref="I58:J58"/>
    <mergeCell ref="AS78:AT78"/>
    <mergeCell ref="AT32:AV32"/>
    <mergeCell ref="AT30:AV30"/>
    <mergeCell ref="AR33:AS33"/>
    <mergeCell ref="AT33:AV33"/>
    <mergeCell ref="X29:Y29"/>
    <mergeCell ref="Z29:AB29"/>
    <mergeCell ref="T23:U23"/>
    <mergeCell ref="V23:W23"/>
    <mergeCell ref="AF31:AO32"/>
    <mergeCell ref="AF43:AO44"/>
    <mergeCell ref="AF46:AO47"/>
    <mergeCell ref="D59:K59"/>
    <mergeCell ref="L59:N59"/>
    <mergeCell ref="O59:P59"/>
    <mergeCell ref="Q59:R59"/>
    <mergeCell ref="S59:T59"/>
    <mergeCell ref="U59:V59"/>
    <mergeCell ref="W59:X59"/>
    <mergeCell ref="AF35:AO38"/>
    <mergeCell ref="AG20:AI21"/>
    <mergeCell ref="AJ20:AL21"/>
    <mergeCell ref="AM20:AO21"/>
    <mergeCell ref="AM22:AO25"/>
    <mergeCell ref="AJ22:AL25"/>
    <mergeCell ref="AG22:AI25"/>
    <mergeCell ref="AD22:AF25"/>
    <mergeCell ref="X25:AA25"/>
    <mergeCell ref="AB25:AC25"/>
    <mergeCell ref="X20:AA21"/>
    <mergeCell ref="AB20:AC21"/>
    <mergeCell ref="AD20:AF21"/>
    <mergeCell ref="X23:AA23"/>
    <mergeCell ref="AB23:AC23"/>
  </mergeCells>
  <phoneticPr fontId="3"/>
  <conditionalFormatting sqref="N20">
    <cfRule type="containsBlanks" dxfId="8" priority="12">
      <formula>LEN(TRIM(N20))=0</formula>
    </cfRule>
  </conditionalFormatting>
  <conditionalFormatting sqref="S20">
    <cfRule type="containsBlanks" dxfId="7" priority="11">
      <formula>LEN(TRIM(S20))=0</formula>
    </cfRule>
  </conditionalFormatting>
  <conditionalFormatting sqref="X20">
    <cfRule type="containsBlanks" dxfId="6" priority="10">
      <formula>LEN(TRIM(X20))=0</formula>
    </cfRule>
  </conditionalFormatting>
  <conditionalFormatting sqref="X23">
    <cfRule type="containsBlanks" dxfId="5" priority="2">
      <formula>LEN(TRIM(X23))=0</formula>
    </cfRule>
  </conditionalFormatting>
  <printOptions horizontalCentered="1"/>
  <pageMargins left="0.70866141732283472" right="0.31496062992125984" top="0.39370078740157483" bottom="0.39370078740157483" header="0" footer="0"/>
  <pageSetup paperSize="9" scale="98"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99777" r:id="rId4" name="Check Box 1">
              <controlPr defaultSize="0" autoFill="0" autoLine="0" autoPict="0" altText="ない">
                <anchor moveWithCells="1">
                  <from>
                    <xdr:col>21</xdr:col>
                    <xdr:colOff>0</xdr:colOff>
                    <xdr:row>12</xdr:row>
                    <xdr:rowOff>0</xdr:rowOff>
                  </from>
                  <to>
                    <xdr:col>24</xdr:col>
                    <xdr:colOff>0</xdr:colOff>
                    <xdr:row>13</xdr:row>
                    <xdr:rowOff>38100</xdr:rowOff>
                  </to>
                </anchor>
              </controlPr>
            </control>
          </mc:Choice>
        </mc:AlternateContent>
        <mc:AlternateContent xmlns:mc="http://schemas.openxmlformats.org/markup-compatibility/2006">
          <mc:Choice Requires="x14">
            <control shapeId="1099778" r:id="rId5" name="Check Box 2">
              <controlPr defaultSize="0" autoFill="0" autoLine="0" autoPict="0" altText="ない">
                <anchor moveWithCells="1">
                  <from>
                    <xdr:col>25</xdr:col>
                    <xdr:colOff>0</xdr:colOff>
                    <xdr:row>12</xdr:row>
                    <xdr:rowOff>0</xdr:rowOff>
                  </from>
                  <to>
                    <xdr:col>28</xdr:col>
                    <xdr:colOff>0</xdr:colOff>
                    <xdr:row>13</xdr:row>
                    <xdr:rowOff>38100</xdr:rowOff>
                  </to>
                </anchor>
              </controlPr>
            </control>
          </mc:Choice>
        </mc:AlternateContent>
        <mc:AlternateContent xmlns:mc="http://schemas.openxmlformats.org/markup-compatibility/2006">
          <mc:Choice Requires="x14">
            <control shapeId="1099779" r:id="rId6" name="Check Box 3">
              <controlPr defaultSize="0" autoFill="0" autoLine="0" autoPict="0">
                <anchor moveWithCells="1">
                  <from>
                    <xdr:col>7</xdr:col>
                    <xdr:colOff>171450</xdr:colOff>
                    <xdr:row>25</xdr:row>
                    <xdr:rowOff>200025</xdr:rowOff>
                  </from>
                  <to>
                    <xdr:col>11</xdr:col>
                    <xdr:colOff>38100</xdr:colOff>
                    <xdr:row>27</xdr:row>
                    <xdr:rowOff>19050</xdr:rowOff>
                  </to>
                </anchor>
              </controlPr>
            </control>
          </mc:Choice>
        </mc:AlternateContent>
        <mc:AlternateContent xmlns:mc="http://schemas.openxmlformats.org/markup-compatibility/2006">
          <mc:Choice Requires="x14">
            <control shapeId="1099781" r:id="rId7" name="Check Box 5">
              <controlPr defaultSize="0" autoFill="0" autoLine="0" autoPict="0">
                <anchor moveWithCells="1">
                  <from>
                    <xdr:col>7</xdr:col>
                    <xdr:colOff>171450</xdr:colOff>
                    <xdr:row>28</xdr:row>
                    <xdr:rowOff>28575</xdr:rowOff>
                  </from>
                  <to>
                    <xdr:col>11</xdr:col>
                    <xdr:colOff>28575</xdr:colOff>
                    <xdr:row>29</xdr:row>
                    <xdr:rowOff>9525</xdr:rowOff>
                  </to>
                </anchor>
              </controlPr>
            </control>
          </mc:Choice>
        </mc:AlternateContent>
        <mc:AlternateContent xmlns:mc="http://schemas.openxmlformats.org/markup-compatibility/2006">
          <mc:Choice Requires="x14">
            <control shapeId="1099782" r:id="rId8" name="Check Box 6">
              <controlPr defaultSize="0" autoFill="0" autoLine="0" autoPict="0">
                <anchor moveWithCells="1">
                  <from>
                    <xdr:col>7</xdr:col>
                    <xdr:colOff>171450</xdr:colOff>
                    <xdr:row>27</xdr:row>
                    <xdr:rowOff>0</xdr:rowOff>
                  </from>
                  <to>
                    <xdr:col>11</xdr:col>
                    <xdr:colOff>28575</xdr:colOff>
                    <xdr:row>28</xdr:row>
                    <xdr:rowOff>38100</xdr:rowOff>
                  </to>
                </anchor>
              </controlPr>
            </control>
          </mc:Choice>
        </mc:AlternateContent>
        <mc:AlternateContent xmlns:mc="http://schemas.openxmlformats.org/markup-compatibility/2006">
          <mc:Choice Requires="x14">
            <control shapeId="1099783" r:id="rId9" name="Check Box 7">
              <controlPr defaultSize="0" autoFill="0" autoLine="0" autoPict="0">
                <anchor moveWithCells="1">
                  <from>
                    <xdr:col>11</xdr:col>
                    <xdr:colOff>0</xdr:colOff>
                    <xdr:row>31</xdr:row>
                    <xdr:rowOff>0</xdr:rowOff>
                  </from>
                  <to>
                    <xdr:col>13</xdr:col>
                    <xdr:colOff>114300</xdr:colOff>
                    <xdr:row>32</xdr:row>
                    <xdr:rowOff>38100</xdr:rowOff>
                  </to>
                </anchor>
              </controlPr>
            </control>
          </mc:Choice>
        </mc:AlternateContent>
        <mc:AlternateContent xmlns:mc="http://schemas.openxmlformats.org/markup-compatibility/2006">
          <mc:Choice Requires="x14">
            <control shapeId="1099784" r:id="rId10" name="Check Box 8">
              <controlPr defaultSize="0" autoFill="0" autoLine="0" autoPict="0">
                <anchor moveWithCells="1">
                  <from>
                    <xdr:col>14</xdr:col>
                    <xdr:colOff>0</xdr:colOff>
                    <xdr:row>31</xdr:row>
                    <xdr:rowOff>0</xdr:rowOff>
                  </from>
                  <to>
                    <xdr:col>20</xdr:col>
                    <xdr:colOff>123825</xdr:colOff>
                    <xdr:row>32</xdr:row>
                    <xdr:rowOff>38100</xdr:rowOff>
                  </to>
                </anchor>
              </controlPr>
            </control>
          </mc:Choice>
        </mc:AlternateContent>
        <mc:AlternateContent xmlns:mc="http://schemas.openxmlformats.org/markup-compatibility/2006">
          <mc:Choice Requires="x14">
            <control shapeId="1099785" r:id="rId11" name="Check Box 9">
              <controlPr defaultSize="0" autoFill="0" autoLine="0" autoPict="0">
                <anchor moveWithCells="1">
                  <from>
                    <xdr:col>20</xdr:col>
                    <xdr:colOff>152400</xdr:colOff>
                    <xdr:row>31</xdr:row>
                    <xdr:rowOff>0</xdr:rowOff>
                  </from>
                  <to>
                    <xdr:col>23</xdr:col>
                    <xdr:colOff>47625</xdr:colOff>
                    <xdr:row>32</xdr:row>
                    <xdr:rowOff>38100</xdr:rowOff>
                  </to>
                </anchor>
              </controlPr>
            </control>
          </mc:Choice>
        </mc:AlternateContent>
        <mc:AlternateContent xmlns:mc="http://schemas.openxmlformats.org/markup-compatibility/2006">
          <mc:Choice Requires="x14">
            <control shapeId="1099786" r:id="rId12" name="Check Box 10">
              <controlPr defaultSize="0" autoFill="0" autoLine="0" autoPict="0">
                <anchor moveWithCells="1">
                  <from>
                    <xdr:col>11</xdr:col>
                    <xdr:colOff>0</xdr:colOff>
                    <xdr:row>32</xdr:row>
                    <xdr:rowOff>0</xdr:rowOff>
                  </from>
                  <to>
                    <xdr:col>13</xdr:col>
                    <xdr:colOff>114300</xdr:colOff>
                    <xdr:row>33</xdr:row>
                    <xdr:rowOff>38100</xdr:rowOff>
                  </to>
                </anchor>
              </controlPr>
            </control>
          </mc:Choice>
        </mc:AlternateContent>
        <mc:AlternateContent xmlns:mc="http://schemas.openxmlformats.org/markup-compatibility/2006">
          <mc:Choice Requires="x14">
            <control shapeId="1099787" r:id="rId13" name="Check Box 11">
              <controlPr defaultSize="0" autoFill="0" autoLine="0" autoPict="0">
                <anchor moveWithCells="1">
                  <from>
                    <xdr:col>14</xdr:col>
                    <xdr:colOff>0</xdr:colOff>
                    <xdr:row>32</xdr:row>
                    <xdr:rowOff>0</xdr:rowOff>
                  </from>
                  <to>
                    <xdr:col>20</xdr:col>
                    <xdr:colOff>123825</xdr:colOff>
                    <xdr:row>33</xdr:row>
                    <xdr:rowOff>38100</xdr:rowOff>
                  </to>
                </anchor>
              </controlPr>
            </control>
          </mc:Choice>
        </mc:AlternateContent>
        <mc:AlternateContent xmlns:mc="http://schemas.openxmlformats.org/markup-compatibility/2006">
          <mc:Choice Requires="x14">
            <control shapeId="1099788" r:id="rId14" name="Check Box 12">
              <controlPr defaultSize="0" autoFill="0" autoLine="0" autoPict="0">
                <anchor moveWithCells="1">
                  <from>
                    <xdr:col>20</xdr:col>
                    <xdr:colOff>152400</xdr:colOff>
                    <xdr:row>32</xdr:row>
                    <xdr:rowOff>0</xdr:rowOff>
                  </from>
                  <to>
                    <xdr:col>23</xdr:col>
                    <xdr:colOff>47625</xdr:colOff>
                    <xdr:row>33</xdr:row>
                    <xdr:rowOff>38100</xdr:rowOff>
                  </to>
                </anchor>
              </controlPr>
            </control>
          </mc:Choice>
        </mc:AlternateContent>
        <mc:AlternateContent xmlns:mc="http://schemas.openxmlformats.org/markup-compatibility/2006">
          <mc:Choice Requires="x14">
            <control shapeId="1099789" r:id="rId15" name="Check Box 13">
              <controlPr defaultSize="0" autoFill="0" autoLine="0" autoPict="0" altText="ない">
                <anchor moveWithCells="1">
                  <from>
                    <xdr:col>14</xdr:col>
                    <xdr:colOff>0</xdr:colOff>
                    <xdr:row>33</xdr:row>
                    <xdr:rowOff>0</xdr:rowOff>
                  </from>
                  <to>
                    <xdr:col>17</xdr:col>
                    <xdr:colOff>0</xdr:colOff>
                    <xdr:row>34</xdr:row>
                    <xdr:rowOff>28575</xdr:rowOff>
                  </to>
                </anchor>
              </controlPr>
            </control>
          </mc:Choice>
        </mc:AlternateContent>
        <mc:AlternateContent xmlns:mc="http://schemas.openxmlformats.org/markup-compatibility/2006">
          <mc:Choice Requires="x14">
            <control shapeId="1099790" r:id="rId16" name="Check Box 14">
              <controlPr defaultSize="0" autoFill="0" autoLine="0" autoPict="0" altText="ない">
                <anchor moveWithCells="1">
                  <from>
                    <xdr:col>11</xdr:col>
                    <xdr:colOff>0</xdr:colOff>
                    <xdr:row>33</xdr:row>
                    <xdr:rowOff>0</xdr:rowOff>
                  </from>
                  <to>
                    <xdr:col>14</xdr:col>
                    <xdr:colOff>0</xdr:colOff>
                    <xdr:row>34</xdr:row>
                    <xdr:rowOff>28575</xdr:rowOff>
                  </to>
                </anchor>
              </controlPr>
            </control>
          </mc:Choice>
        </mc:AlternateContent>
        <mc:AlternateContent xmlns:mc="http://schemas.openxmlformats.org/markup-compatibility/2006">
          <mc:Choice Requires="x14">
            <control shapeId="1099791" r:id="rId17" name="Check Box 15">
              <controlPr defaultSize="0" autoFill="0" autoLine="0" autoPict="0" altText="ない">
                <anchor moveWithCells="1">
                  <from>
                    <xdr:col>14</xdr:col>
                    <xdr:colOff>0</xdr:colOff>
                    <xdr:row>36</xdr:row>
                    <xdr:rowOff>0</xdr:rowOff>
                  </from>
                  <to>
                    <xdr:col>17</xdr:col>
                    <xdr:colOff>0</xdr:colOff>
                    <xdr:row>37</xdr:row>
                    <xdr:rowOff>38100</xdr:rowOff>
                  </to>
                </anchor>
              </controlPr>
            </control>
          </mc:Choice>
        </mc:AlternateContent>
        <mc:AlternateContent xmlns:mc="http://schemas.openxmlformats.org/markup-compatibility/2006">
          <mc:Choice Requires="x14">
            <control shapeId="1099792" r:id="rId18" name="Check Box 16">
              <controlPr defaultSize="0" autoFill="0" autoLine="0" autoPict="0" altText="ない">
                <anchor moveWithCells="1">
                  <from>
                    <xdr:col>11</xdr:col>
                    <xdr:colOff>0</xdr:colOff>
                    <xdr:row>36</xdr:row>
                    <xdr:rowOff>0</xdr:rowOff>
                  </from>
                  <to>
                    <xdr:col>14</xdr:col>
                    <xdr:colOff>0</xdr:colOff>
                    <xdr:row>37</xdr:row>
                    <xdr:rowOff>38100</xdr:rowOff>
                  </to>
                </anchor>
              </controlPr>
            </control>
          </mc:Choice>
        </mc:AlternateContent>
        <mc:AlternateContent xmlns:mc="http://schemas.openxmlformats.org/markup-compatibility/2006">
          <mc:Choice Requires="x14">
            <control shapeId="1099793" r:id="rId19" name="Check Box 17">
              <controlPr defaultSize="0" autoFill="0" autoLine="0" autoPict="0" altText="ない">
                <anchor moveWithCells="1">
                  <from>
                    <xdr:col>14</xdr:col>
                    <xdr:colOff>0</xdr:colOff>
                    <xdr:row>37</xdr:row>
                    <xdr:rowOff>0</xdr:rowOff>
                  </from>
                  <to>
                    <xdr:col>17</xdr:col>
                    <xdr:colOff>0</xdr:colOff>
                    <xdr:row>38</xdr:row>
                    <xdr:rowOff>38100</xdr:rowOff>
                  </to>
                </anchor>
              </controlPr>
            </control>
          </mc:Choice>
        </mc:AlternateContent>
        <mc:AlternateContent xmlns:mc="http://schemas.openxmlformats.org/markup-compatibility/2006">
          <mc:Choice Requires="x14">
            <control shapeId="1099794" r:id="rId20" name="Check Box 18">
              <controlPr defaultSize="0" autoFill="0" autoLine="0" autoPict="0" altText="ない">
                <anchor moveWithCells="1">
                  <from>
                    <xdr:col>11</xdr:col>
                    <xdr:colOff>0</xdr:colOff>
                    <xdr:row>37</xdr:row>
                    <xdr:rowOff>0</xdr:rowOff>
                  </from>
                  <to>
                    <xdr:col>14</xdr:col>
                    <xdr:colOff>0</xdr:colOff>
                    <xdr:row>38</xdr:row>
                    <xdr:rowOff>38100</xdr:rowOff>
                  </to>
                </anchor>
              </controlPr>
            </control>
          </mc:Choice>
        </mc:AlternateContent>
        <mc:AlternateContent xmlns:mc="http://schemas.openxmlformats.org/markup-compatibility/2006">
          <mc:Choice Requires="x14">
            <control shapeId="1099795" r:id="rId21" name="Check Box 19">
              <controlPr defaultSize="0" autoFill="0" autoLine="0" autoPict="0" altText="ない">
                <anchor moveWithCells="1">
                  <from>
                    <xdr:col>14</xdr:col>
                    <xdr:colOff>0</xdr:colOff>
                    <xdr:row>38</xdr:row>
                    <xdr:rowOff>0</xdr:rowOff>
                  </from>
                  <to>
                    <xdr:col>17</xdr:col>
                    <xdr:colOff>0</xdr:colOff>
                    <xdr:row>39</xdr:row>
                    <xdr:rowOff>38100</xdr:rowOff>
                  </to>
                </anchor>
              </controlPr>
            </control>
          </mc:Choice>
        </mc:AlternateContent>
        <mc:AlternateContent xmlns:mc="http://schemas.openxmlformats.org/markup-compatibility/2006">
          <mc:Choice Requires="x14">
            <control shapeId="1099796" r:id="rId22" name="Check Box 20">
              <controlPr defaultSize="0" autoFill="0" autoLine="0" autoPict="0" altText="ない">
                <anchor moveWithCells="1">
                  <from>
                    <xdr:col>11</xdr:col>
                    <xdr:colOff>0</xdr:colOff>
                    <xdr:row>38</xdr:row>
                    <xdr:rowOff>0</xdr:rowOff>
                  </from>
                  <to>
                    <xdr:col>14</xdr:col>
                    <xdr:colOff>0</xdr:colOff>
                    <xdr:row>39</xdr:row>
                    <xdr:rowOff>38100</xdr:rowOff>
                  </to>
                </anchor>
              </controlPr>
            </control>
          </mc:Choice>
        </mc:AlternateContent>
        <mc:AlternateContent xmlns:mc="http://schemas.openxmlformats.org/markup-compatibility/2006">
          <mc:Choice Requires="x14">
            <control shapeId="1099797" r:id="rId23" name="Check Box 21">
              <controlPr defaultSize="0" autoFill="0" autoLine="0" autoPict="0" altText="ない">
                <anchor moveWithCells="1">
                  <from>
                    <xdr:col>14</xdr:col>
                    <xdr:colOff>0</xdr:colOff>
                    <xdr:row>39</xdr:row>
                    <xdr:rowOff>0</xdr:rowOff>
                  </from>
                  <to>
                    <xdr:col>17</xdr:col>
                    <xdr:colOff>0</xdr:colOff>
                    <xdr:row>40</xdr:row>
                    <xdr:rowOff>38100</xdr:rowOff>
                  </to>
                </anchor>
              </controlPr>
            </control>
          </mc:Choice>
        </mc:AlternateContent>
        <mc:AlternateContent xmlns:mc="http://schemas.openxmlformats.org/markup-compatibility/2006">
          <mc:Choice Requires="x14">
            <control shapeId="1099798" r:id="rId24" name="Check Box 22">
              <controlPr defaultSize="0" autoFill="0" autoLine="0" autoPict="0" altText="ない">
                <anchor moveWithCells="1">
                  <from>
                    <xdr:col>11</xdr:col>
                    <xdr:colOff>0</xdr:colOff>
                    <xdr:row>39</xdr:row>
                    <xdr:rowOff>0</xdr:rowOff>
                  </from>
                  <to>
                    <xdr:col>14</xdr:col>
                    <xdr:colOff>0</xdr:colOff>
                    <xdr:row>40</xdr:row>
                    <xdr:rowOff>38100</xdr:rowOff>
                  </to>
                </anchor>
              </controlPr>
            </control>
          </mc:Choice>
        </mc:AlternateContent>
        <mc:AlternateContent xmlns:mc="http://schemas.openxmlformats.org/markup-compatibility/2006">
          <mc:Choice Requires="x14">
            <control shapeId="1099799" r:id="rId25" name="Check Box 23">
              <controlPr defaultSize="0" autoFill="0" autoLine="0" autoPict="0" altText="ない">
                <anchor moveWithCells="1">
                  <from>
                    <xdr:col>14</xdr:col>
                    <xdr:colOff>0</xdr:colOff>
                    <xdr:row>40</xdr:row>
                    <xdr:rowOff>0</xdr:rowOff>
                  </from>
                  <to>
                    <xdr:col>17</xdr:col>
                    <xdr:colOff>0</xdr:colOff>
                    <xdr:row>41</xdr:row>
                    <xdr:rowOff>38100</xdr:rowOff>
                  </to>
                </anchor>
              </controlPr>
            </control>
          </mc:Choice>
        </mc:AlternateContent>
        <mc:AlternateContent xmlns:mc="http://schemas.openxmlformats.org/markup-compatibility/2006">
          <mc:Choice Requires="x14">
            <control shapeId="1099800" r:id="rId26" name="Check Box 24">
              <controlPr defaultSize="0" autoFill="0" autoLine="0" autoPict="0" altText="ない">
                <anchor moveWithCells="1">
                  <from>
                    <xdr:col>11</xdr:col>
                    <xdr:colOff>0</xdr:colOff>
                    <xdr:row>40</xdr:row>
                    <xdr:rowOff>0</xdr:rowOff>
                  </from>
                  <to>
                    <xdr:col>14</xdr:col>
                    <xdr:colOff>0</xdr:colOff>
                    <xdr:row>41</xdr:row>
                    <xdr:rowOff>38100</xdr:rowOff>
                  </to>
                </anchor>
              </controlPr>
            </control>
          </mc:Choice>
        </mc:AlternateContent>
        <mc:AlternateContent xmlns:mc="http://schemas.openxmlformats.org/markup-compatibility/2006">
          <mc:Choice Requires="x14">
            <control shapeId="1099801" r:id="rId27" name="Check Box 25">
              <controlPr defaultSize="0" autoFill="0" autoLine="0" autoPict="0" altText="ない">
                <anchor moveWithCells="1">
                  <from>
                    <xdr:col>14</xdr:col>
                    <xdr:colOff>0</xdr:colOff>
                    <xdr:row>41</xdr:row>
                    <xdr:rowOff>0</xdr:rowOff>
                  </from>
                  <to>
                    <xdr:col>17</xdr:col>
                    <xdr:colOff>0</xdr:colOff>
                    <xdr:row>42</xdr:row>
                    <xdr:rowOff>38100</xdr:rowOff>
                  </to>
                </anchor>
              </controlPr>
            </control>
          </mc:Choice>
        </mc:AlternateContent>
        <mc:AlternateContent xmlns:mc="http://schemas.openxmlformats.org/markup-compatibility/2006">
          <mc:Choice Requires="x14">
            <control shapeId="1099802" r:id="rId28" name="Check Box 26">
              <controlPr defaultSize="0" autoFill="0" autoLine="0" autoPict="0" altText="ない">
                <anchor moveWithCells="1">
                  <from>
                    <xdr:col>11</xdr:col>
                    <xdr:colOff>0</xdr:colOff>
                    <xdr:row>41</xdr:row>
                    <xdr:rowOff>0</xdr:rowOff>
                  </from>
                  <to>
                    <xdr:col>14</xdr:col>
                    <xdr:colOff>0</xdr:colOff>
                    <xdr:row>42</xdr:row>
                    <xdr:rowOff>38100</xdr:rowOff>
                  </to>
                </anchor>
              </controlPr>
            </control>
          </mc:Choice>
        </mc:AlternateContent>
        <mc:AlternateContent xmlns:mc="http://schemas.openxmlformats.org/markup-compatibility/2006">
          <mc:Choice Requires="x14">
            <control shapeId="1099803" r:id="rId29" name="Check Box 27">
              <controlPr defaultSize="0" autoFill="0" autoLine="0" autoPict="0" altText="ない">
                <anchor moveWithCells="1">
                  <from>
                    <xdr:col>23</xdr:col>
                    <xdr:colOff>161925</xdr:colOff>
                    <xdr:row>35</xdr:row>
                    <xdr:rowOff>0</xdr:rowOff>
                  </from>
                  <to>
                    <xdr:col>27</xdr:col>
                    <xdr:colOff>0</xdr:colOff>
                    <xdr:row>36</xdr:row>
                    <xdr:rowOff>0</xdr:rowOff>
                  </to>
                </anchor>
              </controlPr>
            </control>
          </mc:Choice>
        </mc:AlternateContent>
        <mc:AlternateContent xmlns:mc="http://schemas.openxmlformats.org/markup-compatibility/2006">
          <mc:Choice Requires="x14">
            <control shapeId="1099804" r:id="rId30" name="Check Box 28">
              <controlPr defaultSize="0" autoFill="0" autoLine="0" autoPict="0" altText="ない">
                <anchor moveWithCells="1">
                  <from>
                    <xdr:col>21</xdr:col>
                    <xdr:colOff>0</xdr:colOff>
                    <xdr:row>35</xdr:row>
                    <xdr:rowOff>0</xdr:rowOff>
                  </from>
                  <to>
                    <xdr:col>24</xdr:col>
                    <xdr:colOff>0</xdr:colOff>
                    <xdr:row>36</xdr:row>
                    <xdr:rowOff>0</xdr:rowOff>
                  </to>
                </anchor>
              </controlPr>
            </control>
          </mc:Choice>
        </mc:AlternateContent>
        <mc:AlternateContent xmlns:mc="http://schemas.openxmlformats.org/markup-compatibility/2006">
          <mc:Choice Requires="x14">
            <control shapeId="1099805" r:id="rId31" name="Check Box 29">
              <controlPr defaultSize="0" autoFill="0" autoLine="0" autoPict="0" altText="ない">
                <anchor moveWithCells="1">
                  <from>
                    <xdr:col>21</xdr:col>
                    <xdr:colOff>0</xdr:colOff>
                    <xdr:row>43</xdr:row>
                    <xdr:rowOff>0</xdr:rowOff>
                  </from>
                  <to>
                    <xdr:col>24</xdr:col>
                    <xdr:colOff>0</xdr:colOff>
                    <xdr:row>44</xdr:row>
                    <xdr:rowOff>0</xdr:rowOff>
                  </to>
                </anchor>
              </controlPr>
            </control>
          </mc:Choice>
        </mc:AlternateContent>
        <mc:AlternateContent xmlns:mc="http://schemas.openxmlformats.org/markup-compatibility/2006">
          <mc:Choice Requires="x14">
            <control shapeId="1099806" r:id="rId32" name="Check Box 30">
              <controlPr defaultSize="0" autoFill="0" autoLine="0" autoPict="0" altText="ない">
                <anchor moveWithCells="1">
                  <from>
                    <xdr:col>25</xdr:col>
                    <xdr:colOff>0</xdr:colOff>
                    <xdr:row>43</xdr:row>
                    <xdr:rowOff>0</xdr:rowOff>
                  </from>
                  <to>
                    <xdr:col>28</xdr:col>
                    <xdr:colOff>0</xdr:colOff>
                    <xdr:row>44</xdr:row>
                    <xdr:rowOff>0</xdr:rowOff>
                  </to>
                </anchor>
              </controlPr>
            </control>
          </mc:Choice>
        </mc:AlternateContent>
        <mc:AlternateContent xmlns:mc="http://schemas.openxmlformats.org/markup-compatibility/2006">
          <mc:Choice Requires="x14">
            <control shapeId="1099807" r:id="rId33" name="Check Box 31">
              <controlPr defaultSize="0" autoFill="0" autoLine="0" autoPict="0" altText="ない">
                <anchor moveWithCells="1">
                  <from>
                    <xdr:col>14</xdr:col>
                    <xdr:colOff>0</xdr:colOff>
                    <xdr:row>46</xdr:row>
                    <xdr:rowOff>0</xdr:rowOff>
                  </from>
                  <to>
                    <xdr:col>17</xdr:col>
                    <xdr:colOff>0</xdr:colOff>
                    <xdr:row>47</xdr:row>
                    <xdr:rowOff>38100</xdr:rowOff>
                  </to>
                </anchor>
              </controlPr>
            </control>
          </mc:Choice>
        </mc:AlternateContent>
        <mc:AlternateContent xmlns:mc="http://schemas.openxmlformats.org/markup-compatibility/2006">
          <mc:Choice Requires="x14">
            <control shapeId="1099808" r:id="rId34" name="Check Box 32">
              <controlPr defaultSize="0" autoFill="0" autoLine="0" autoPict="0" altText="ない">
                <anchor moveWithCells="1">
                  <from>
                    <xdr:col>11</xdr:col>
                    <xdr:colOff>0</xdr:colOff>
                    <xdr:row>46</xdr:row>
                    <xdr:rowOff>0</xdr:rowOff>
                  </from>
                  <to>
                    <xdr:col>14</xdr:col>
                    <xdr:colOff>0</xdr:colOff>
                    <xdr:row>47</xdr:row>
                    <xdr:rowOff>38100</xdr:rowOff>
                  </to>
                </anchor>
              </controlPr>
            </control>
          </mc:Choice>
        </mc:AlternateContent>
        <mc:AlternateContent xmlns:mc="http://schemas.openxmlformats.org/markup-compatibility/2006">
          <mc:Choice Requires="x14">
            <control shapeId="1099809" r:id="rId35" name="Check Box 33">
              <controlPr defaultSize="0" autoFill="0" autoLine="0" autoPict="0" altText="ない">
                <anchor moveWithCells="1">
                  <from>
                    <xdr:col>14</xdr:col>
                    <xdr:colOff>0</xdr:colOff>
                    <xdr:row>47</xdr:row>
                    <xdr:rowOff>0</xdr:rowOff>
                  </from>
                  <to>
                    <xdr:col>17</xdr:col>
                    <xdr:colOff>0</xdr:colOff>
                    <xdr:row>48</xdr:row>
                    <xdr:rowOff>38100</xdr:rowOff>
                  </to>
                </anchor>
              </controlPr>
            </control>
          </mc:Choice>
        </mc:AlternateContent>
        <mc:AlternateContent xmlns:mc="http://schemas.openxmlformats.org/markup-compatibility/2006">
          <mc:Choice Requires="x14">
            <control shapeId="1099810" r:id="rId36" name="Check Box 34">
              <controlPr defaultSize="0" autoFill="0" autoLine="0" autoPict="0" altText="ない">
                <anchor moveWithCells="1">
                  <from>
                    <xdr:col>11</xdr:col>
                    <xdr:colOff>0</xdr:colOff>
                    <xdr:row>47</xdr:row>
                    <xdr:rowOff>0</xdr:rowOff>
                  </from>
                  <to>
                    <xdr:col>14</xdr:col>
                    <xdr:colOff>0</xdr:colOff>
                    <xdr:row>48</xdr:row>
                    <xdr:rowOff>38100</xdr:rowOff>
                  </to>
                </anchor>
              </controlPr>
            </control>
          </mc:Choice>
        </mc:AlternateContent>
        <mc:AlternateContent xmlns:mc="http://schemas.openxmlformats.org/markup-compatibility/2006">
          <mc:Choice Requires="x14">
            <control shapeId="1099811" r:id="rId37" name="Check Box 35">
              <controlPr defaultSize="0" autoFill="0" autoLine="0" autoPict="0" altText="ない">
                <anchor moveWithCells="1">
                  <from>
                    <xdr:col>14</xdr:col>
                    <xdr:colOff>0</xdr:colOff>
                    <xdr:row>48</xdr:row>
                    <xdr:rowOff>0</xdr:rowOff>
                  </from>
                  <to>
                    <xdr:col>17</xdr:col>
                    <xdr:colOff>0</xdr:colOff>
                    <xdr:row>49</xdr:row>
                    <xdr:rowOff>38100</xdr:rowOff>
                  </to>
                </anchor>
              </controlPr>
            </control>
          </mc:Choice>
        </mc:AlternateContent>
        <mc:AlternateContent xmlns:mc="http://schemas.openxmlformats.org/markup-compatibility/2006">
          <mc:Choice Requires="x14">
            <control shapeId="1099812" r:id="rId38" name="Check Box 36">
              <controlPr defaultSize="0" autoFill="0" autoLine="0" autoPict="0" altText="ない">
                <anchor moveWithCells="1">
                  <from>
                    <xdr:col>11</xdr:col>
                    <xdr:colOff>0</xdr:colOff>
                    <xdr:row>48</xdr:row>
                    <xdr:rowOff>0</xdr:rowOff>
                  </from>
                  <to>
                    <xdr:col>14</xdr:col>
                    <xdr:colOff>0</xdr:colOff>
                    <xdr:row>49</xdr:row>
                    <xdr:rowOff>38100</xdr:rowOff>
                  </to>
                </anchor>
              </controlPr>
            </control>
          </mc:Choice>
        </mc:AlternateContent>
        <mc:AlternateContent xmlns:mc="http://schemas.openxmlformats.org/markup-compatibility/2006">
          <mc:Choice Requires="x14">
            <control shapeId="1099813" r:id="rId39" name="Check Box 37">
              <controlPr defaultSize="0" autoFill="0" autoLine="0" autoPict="0" altText="ない">
                <anchor moveWithCells="1">
                  <from>
                    <xdr:col>14</xdr:col>
                    <xdr:colOff>0</xdr:colOff>
                    <xdr:row>49</xdr:row>
                    <xdr:rowOff>0</xdr:rowOff>
                  </from>
                  <to>
                    <xdr:col>17</xdr:col>
                    <xdr:colOff>0</xdr:colOff>
                    <xdr:row>50</xdr:row>
                    <xdr:rowOff>38100</xdr:rowOff>
                  </to>
                </anchor>
              </controlPr>
            </control>
          </mc:Choice>
        </mc:AlternateContent>
        <mc:AlternateContent xmlns:mc="http://schemas.openxmlformats.org/markup-compatibility/2006">
          <mc:Choice Requires="x14">
            <control shapeId="1099814" r:id="rId40" name="Check Box 38">
              <controlPr defaultSize="0" autoFill="0" autoLine="0" autoPict="0" altText="ない">
                <anchor moveWithCells="1">
                  <from>
                    <xdr:col>11</xdr:col>
                    <xdr:colOff>0</xdr:colOff>
                    <xdr:row>49</xdr:row>
                    <xdr:rowOff>0</xdr:rowOff>
                  </from>
                  <to>
                    <xdr:col>14</xdr:col>
                    <xdr:colOff>0</xdr:colOff>
                    <xdr:row>50</xdr:row>
                    <xdr:rowOff>38100</xdr:rowOff>
                  </to>
                </anchor>
              </controlPr>
            </control>
          </mc:Choice>
        </mc:AlternateContent>
        <mc:AlternateContent xmlns:mc="http://schemas.openxmlformats.org/markup-compatibility/2006">
          <mc:Choice Requires="x14">
            <control shapeId="1099815" r:id="rId41" name="Check Box 39">
              <controlPr defaultSize="0" autoFill="0" autoLine="0" autoPict="0" altText="ない">
                <anchor moveWithCells="1">
                  <from>
                    <xdr:col>14</xdr:col>
                    <xdr:colOff>0</xdr:colOff>
                    <xdr:row>50</xdr:row>
                    <xdr:rowOff>0</xdr:rowOff>
                  </from>
                  <to>
                    <xdr:col>17</xdr:col>
                    <xdr:colOff>0</xdr:colOff>
                    <xdr:row>51</xdr:row>
                    <xdr:rowOff>38100</xdr:rowOff>
                  </to>
                </anchor>
              </controlPr>
            </control>
          </mc:Choice>
        </mc:AlternateContent>
        <mc:AlternateContent xmlns:mc="http://schemas.openxmlformats.org/markup-compatibility/2006">
          <mc:Choice Requires="x14">
            <control shapeId="1099816" r:id="rId42" name="Check Box 40">
              <controlPr defaultSize="0" autoFill="0" autoLine="0" autoPict="0" altText="ない">
                <anchor moveWithCells="1">
                  <from>
                    <xdr:col>11</xdr:col>
                    <xdr:colOff>0</xdr:colOff>
                    <xdr:row>50</xdr:row>
                    <xdr:rowOff>0</xdr:rowOff>
                  </from>
                  <to>
                    <xdr:col>14</xdr:col>
                    <xdr:colOff>0</xdr:colOff>
                    <xdr:row>51</xdr:row>
                    <xdr:rowOff>38100</xdr:rowOff>
                  </to>
                </anchor>
              </controlPr>
            </control>
          </mc:Choice>
        </mc:AlternateContent>
        <mc:AlternateContent xmlns:mc="http://schemas.openxmlformats.org/markup-compatibility/2006">
          <mc:Choice Requires="x14">
            <control shapeId="1099817" r:id="rId43" name="Check Box 41">
              <controlPr defaultSize="0" autoFill="0" autoLine="0" autoPict="0" altText="ない">
                <anchor moveWithCells="1">
                  <from>
                    <xdr:col>14</xdr:col>
                    <xdr:colOff>0</xdr:colOff>
                    <xdr:row>51</xdr:row>
                    <xdr:rowOff>0</xdr:rowOff>
                  </from>
                  <to>
                    <xdr:col>17</xdr:col>
                    <xdr:colOff>0</xdr:colOff>
                    <xdr:row>52</xdr:row>
                    <xdr:rowOff>38100</xdr:rowOff>
                  </to>
                </anchor>
              </controlPr>
            </control>
          </mc:Choice>
        </mc:AlternateContent>
        <mc:AlternateContent xmlns:mc="http://schemas.openxmlformats.org/markup-compatibility/2006">
          <mc:Choice Requires="x14">
            <control shapeId="1099818" r:id="rId44" name="Check Box 42">
              <controlPr defaultSize="0" autoFill="0" autoLine="0" autoPict="0" altText="ない">
                <anchor moveWithCells="1">
                  <from>
                    <xdr:col>11</xdr:col>
                    <xdr:colOff>0</xdr:colOff>
                    <xdr:row>51</xdr:row>
                    <xdr:rowOff>0</xdr:rowOff>
                  </from>
                  <to>
                    <xdr:col>14</xdr:col>
                    <xdr:colOff>0</xdr:colOff>
                    <xdr:row>52</xdr:row>
                    <xdr:rowOff>38100</xdr:rowOff>
                  </to>
                </anchor>
              </controlPr>
            </control>
          </mc:Choice>
        </mc:AlternateContent>
        <mc:AlternateContent xmlns:mc="http://schemas.openxmlformats.org/markup-compatibility/2006">
          <mc:Choice Requires="x14">
            <control shapeId="1099819" r:id="rId45" name="Check Box 43">
              <controlPr defaultSize="0" autoFill="0" autoLine="0" autoPict="0" altText="ない">
                <anchor moveWithCells="1">
                  <from>
                    <xdr:col>21</xdr:col>
                    <xdr:colOff>0</xdr:colOff>
                    <xdr:row>56</xdr:row>
                    <xdr:rowOff>0</xdr:rowOff>
                  </from>
                  <to>
                    <xdr:col>24</xdr:col>
                    <xdr:colOff>0</xdr:colOff>
                    <xdr:row>57</xdr:row>
                    <xdr:rowOff>38100</xdr:rowOff>
                  </to>
                </anchor>
              </controlPr>
            </control>
          </mc:Choice>
        </mc:AlternateContent>
        <mc:AlternateContent xmlns:mc="http://schemas.openxmlformats.org/markup-compatibility/2006">
          <mc:Choice Requires="x14">
            <control shapeId="1099820" r:id="rId46" name="Check Box 44">
              <controlPr defaultSize="0" autoFill="0" autoLine="0" autoPict="0" altText="ない">
                <anchor moveWithCells="1">
                  <from>
                    <xdr:col>25</xdr:col>
                    <xdr:colOff>0</xdr:colOff>
                    <xdr:row>56</xdr:row>
                    <xdr:rowOff>0</xdr:rowOff>
                  </from>
                  <to>
                    <xdr:col>28</xdr:col>
                    <xdr:colOff>0</xdr:colOff>
                    <xdr:row>57</xdr:row>
                    <xdr:rowOff>38100</xdr:rowOff>
                  </to>
                </anchor>
              </controlPr>
            </control>
          </mc:Choice>
        </mc:AlternateContent>
        <mc:AlternateContent xmlns:mc="http://schemas.openxmlformats.org/markup-compatibility/2006">
          <mc:Choice Requires="x14">
            <control shapeId="1099821" r:id="rId47" name="Check Box 45">
              <controlPr defaultSize="0" autoFill="0" autoLine="0" autoPict="0" altText="ない">
                <anchor moveWithCells="1">
                  <from>
                    <xdr:col>21</xdr:col>
                    <xdr:colOff>0</xdr:colOff>
                    <xdr:row>54</xdr:row>
                    <xdr:rowOff>0</xdr:rowOff>
                  </from>
                  <to>
                    <xdr:col>24</xdr:col>
                    <xdr:colOff>0</xdr:colOff>
                    <xdr:row>55</xdr:row>
                    <xdr:rowOff>38100</xdr:rowOff>
                  </to>
                </anchor>
              </controlPr>
            </control>
          </mc:Choice>
        </mc:AlternateContent>
        <mc:AlternateContent xmlns:mc="http://schemas.openxmlformats.org/markup-compatibility/2006">
          <mc:Choice Requires="x14">
            <control shapeId="1099822" r:id="rId48" name="Check Box 46">
              <controlPr defaultSize="0" autoFill="0" autoLine="0" autoPict="0" altText="ない">
                <anchor moveWithCells="1">
                  <from>
                    <xdr:col>25</xdr:col>
                    <xdr:colOff>0</xdr:colOff>
                    <xdr:row>54</xdr:row>
                    <xdr:rowOff>0</xdr:rowOff>
                  </from>
                  <to>
                    <xdr:col>28</xdr:col>
                    <xdr:colOff>0</xdr:colOff>
                    <xdr:row>55</xdr:row>
                    <xdr:rowOff>38100</xdr:rowOff>
                  </to>
                </anchor>
              </controlPr>
            </control>
          </mc:Choice>
        </mc:AlternateContent>
        <mc:AlternateContent xmlns:mc="http://schemas.openxmlformats.org/markup-compatibility/2006">
          <mc:Choice Requires="x14">
            <control shapeId="1099826" r:id="rId49" name="Check Box 50">
              <controlPr defaultSize="0" autoFill="0" autoLine="0" autoPict="0">
                <anchor moveWithCells="1">
                  <from>
                    <xdr:col>7</xdr:col>
                    <xdr:colOff>171450</xdr:colOff>
                    <xdr:row>25</xdr:row>
                    <xdr:rowOff>0</xdr:rowOff>
                  </from>
                  <to>
                    <xdr:col>11</xdr:col>
                    <xdr:colOff>38100</xdr:colOff>
                    <xdr:row>26</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BH114"/>
  <sheetViews>
    <sheetView showGridLines="0" zoomScaleNormal="100" zoomScaleSheetLayoutView="100" workbookViewId="0">
      <selection sqref="A1:AK1"/>
    </sheetView>
  </sheetViews>
  <sheetFormatPr defaultColWidth="8" defaultRowHeight="12"/>
  <cols>
    <col min="1" max="26" width="2.375" style="18" customWidth="1"/>
    <col min="27" max="27" width="3.25" style="18" customWidth="1"/>
    <col min="28" max="108" width="2.375" style="18" customWidth="1"/>
    <col min="109" max="16384" width="8" style="18"/>
  </cols>
  <sheetData>
    <row r="1" spans="1:60" ht="14.1" customHeight="1">
      <c r="A1" s="3333" t="s">
        <v>1006</v>
      </c>
      <c r="B1" s="3333"/>
      <c r="C1" s="3333"/>
      <c r="D1" s="3333"/>
      <c r="E1" s="3333"/>
      <c r="F1" s="3333"/>
      <c r="G1" s="3333"/>
      <c r="H1" s="3333"/>
      <c r="I1" s="3333"/>
      <c r="J1" s="3333"/>
      <c r="K1" s="3333"/>
      <c r="L1" s="3333"/>
      <c r="M1" s="3333"/>
      <c r="N1" s="3333"/>
      <c r="O1" s="3333"/>
      <c r="P1" s="3333"/>
      <c r="Q1" s="3333"/>
      <c r="R1" s="3333"/>
      <c r="S1" s="3333"/>
      <c r="T1" s="3333"/>
      <c r="U1" s="3333"/>
      <c r="V1" s="3333"/>
      <c r="W1" s="3333"/>
      <c r="X1" s="3333"/>
      <c r="Y1" s="3333"/>
      <c r="Z1" s="3333"/>
      <c r="AA1" s="3333"/>
      <c r="AB1" s="3333"/>
      <c r="AC1" s="3333"/>
      <c r="AD1" s="3333"/>
      <c r="AE1" s="3333"/>
      <c r="AF1" s="3333"/>
      <c r="AG1" s="3333"/>
      <c r="AH1" s="3333"/>
      <c r="AI1" s="3333"/>
      <c r="AJ1" s="3333"/>
      <c r="AK1" s="3333"/>
    </row>
    <row r="2" spans="1:60" ht="5.0999999999999996" customHeight="1" thickBot="1"/>
    <row r="3" spans="1:60" ht="14.1" customHeight="1">
      <c r="A3" s="3334" t="s">
        <v>48</v>
      </c>
      <c r="B3" s="3335"/>
      <c r="C3" s="3335"/>
      <c r="D3" s="3335"/>
      <c r="E3" s="3335"/>
      <c r="F3" s="3335"/>
      <c r="G3" s="3335"/>
      <c r="H3" s="3335"/>
      <c r="I3" s="3335"/>
      <c r="J3" s="3335"/>
      <c r="K3" s="3335"/>
      <c r="L3" s="3335"/>
      <c r="M3" s="3335"/>
      <c r="N3" s="3335"/>
      <c r="O3" s="3335"/>
      <c r="P3" s="3335"/>
      <c r="Q3" s="3335"/>
      <c r="R3" s="3335"/>
      <c r="S3" s="3335"/>
      <c r="T3" s="3335"/>
      <c r="U3" s="3335"/>
      <c r="V3" s="3335"/>
      <c r="W3" s="3335"/>
      <c r="X3" s="3335"/>
      <c r="Y3" s="3335"/>
      <c r="Z3" s="3335"/>
      <c r="AA3" s="3336" t="s">
        <v>5</v>
      </c>
      <c r="AB3" s="3051"/>
      <c r="AC3" s="3051"/>
      <c r="AD3" s="3051"/>
      <c r="AE3" s="3051"/>
      <c r="AF3" s="3051"/>
      <c r="AG3" s="3051"/>
      <c r="AH3" s="3051"/>
      <c r="AI3" s="3051"/>
      <c r="AJ3" s="3051"/>
      <c r="AK3" s="3052"/>
    </row>
    <row r="4" spans="1:60" customFormat="1" ht="13.5" customHeight="1">
      <c r="A4" s="625" t="s">
        <v>997</v>
      </c>
      <c r="B4" s="627"/>
      <c r="C4" s="627"/>
      <c r="D4" s="627"/>
      <c r="E4" s="627"/>
      <c r="F4" s="627"/>
      <c r="G4" s="627"/>
      <c r="H4" s="627"/>
      <c r="I4" s="627"/>
      <c r="J4" s="627"/>
      <c r="K4" s="627"/>
      <c r="L4" s="627"/>
      <c r="M4" s="627"/>
      <c r="N4" s="627"/>
      <c r="O4" s="627"/>
      <c r="P4" s="627"/>
      <c r="Q4" s="627"/>
      <c r="R4" s="627"/>
      <c r="S4" s="627"/>
      <c r="T4" s="627"/>
      <c r="U4" s="627"/>
      <c r="V4" s="627"/>
      <c r="W4" s="627"/>
      <c r="X4" s="627"/>
      <c r="Y4" s="627"/>
      <c r="Z4" s="627"/>
      <c r="AA4" s="656"/>
      <c r="AB4" s="657"/>
      <c r="AC4" s="657"/>
      <c r="AD4" s="657"/>
      <c r="AE4" s="657"/>
      <c r="AF4" s="657"/>
      <c r="AG4" s="657"/>
      <c r="AH4" s="657"/>
      <c r="AI4" s="657"/>
      <c r="AJ4" s="657"/>
      <c r="AK4" s="642"/>
    </row>
    <row r="5" spans="1:60" customFormat="1" ht="13.5" customHeight="1">
      <c r="A5" s="83"/>
      <c r="B5" s="611" t="s">
        <v>1850</v>
      </c>
      <c r="C5" s="627"/>
      <c r="D5" s="627"/>
      <c r="E5" s="627"/>
      <c r="F5" s="627"/>
      <c r="G5" s="627"/>
      <c r="H5" s="627"/>
      <c r="I5" s="2790"/>
      <c r="J5" s="2790"/>
      <c r="K5" s="627" t="s">
        <v>962</v>
      </c>
      <c r="L5" s="627"/>
      <c r="M5" s="627"/>
      <c r="N5" s="627"/>
      <c r="O5" s="627"/>
      <c r="P5" s="627"/>
      <c r="Q5" s="627"/>
      <c r="R5" s="627"/>
      <c r="S5" s="627"/>
      <c r="T5" s="627"/>
      <c r="U5" s="627"/>
      <c r="V5" s="627"/>
      <c r="W5" s="627"/>
      <c r="X5" s="627"/>
      <c r="Y5" s="627"/>
      <c r="Z5" s="627"/>
      <c r="AA5" s="235" t="s">
        <v>12</v>
      </c>
      <c r="AB5" s="3218" t="s">
        <v>1729</v>
      </c>
      <c r="AC5" s="3218"/>
      <c r="AD5" s="3218"/>
      <c r="AE5" s="3218"/>
      <c r="AF5" s="3218"/>
      <c r="AG5" s="3218"/>
      <c r="AH5" s="3218"/>
      <c r="AI5" s="3218"/>
      <c r="AJ5" s="3218"/>
      <c r="AK5" s="3396"/>
    </row>
    <row r="6" spans="1:60" customFormat="1" ht="6.95" customHeight="1">
      <c r="A6" s="83"/>
      <c r="B6" s="627"/>
      <c r="C6" s="627"/>
      <c r="D6" s="627"/>
      <c r="E6" s="627"/>
      <c r="F6" s="627"/>
      <c r="G6" s="627"/>
      <c r="H6" s="627"/>
      <c r="I6" s="627"/>
      <c r="J6" s="627"/>
      <c r="K6" s="627"/>
      <c r="L6" s="627"/>
      <c r="M6" s="627"/>
      <c r="N6" s="627"/>
      <c r="O6" s="627"/>
      <c r="P6" s="627"/>
      <c r="Q6" s="627"/>
      <c r="R6" s="627"/>
      <c r="S6" s="627"/>
      <c r="T6" s="627"/>
      <c r="U6" s="627"/>
      <c r="V6" s="627"/>
      <c r="W6" s="627"/>
      <c r="X6" s="627"/>
      <c r="Y6" s="627"/>
      <c r="Z6" s="627"/>
      <c r="AA6" s="623"/>
      <c r="AB6" s="3218"/>
      <c r="AC6" s="3218"/>
      <c r="AD6" s="3218"/>
      <c r="AE6" s="3218"/>
      <c r="AF6" s="3218"/>
      <c r="AG6" s="3218"/>
      <c r="AH6" s="3218"/>
      <c r="AI6" s="3218"/>
      <c r="AJ6" s="3218"/>
      <c r="AK6" s="3396"/>
    </row>
    <row r="7" spans="1:60" customFormat="1" ht="13.5" customHeight="1">
      <c r="A7" s="83"/>
      <c r="B7" s="611" t="s">
        <v>1851</v>
      </c>
      <c r="C7" s="611"/>
      <c r="D7" s="611"/>
      <c r="E7" s="611"/>
      <c r="F7" s="611"/>
      <c r="G7" s="611"/>
      <c r="H7" s="611"/>
      <c r="I7" s="611"/>
      <c r="J7" s="611"/>
      <c r="K7" s="611"/>
      <c r="L7" s="611"/>
      <c r="M7" s="611"/>
      <c r="N7" s="611"/>
      <c r="O7" s="37"/>
      <c r="P7" s="611"/>
      <c r="Q7" s="626"/>
      <c r="R7" s="626"/>
      <c r="S7" s="301"/>
      <c r="T7" s="639"/>
      <c r="U7" s="639"/>
      <c r="V7" s="611"/>
      <c r="W7" s="611"/>
      <c r="X7" s="611"/>
      <c r="Y7" s="37"/>
      <c r="Z7" s="37"/>
      <c r="AA7" s="145"/>
      <c r="AB7" s="3218"/>
      <c r="AC7" s="3218"/>
      <c r="AD7" s="3218"/>
      <c r="AE7" s="3218"/>
      <c r="AF7" s="3218"/>
      <c r="AG7" s="3218"/>
      <c r="AH7" s="3218"/>
      <c r="AI7" s="3218"/>
      <c r="AJ7" s="3218"/>
      <c r="AK7" s="3396"/>
    </row>
    <row r="8" spans="1:60" customFormat="1" ht="6.95" customHeight="1">
      <c r="A8" s="44"/>
      <c r="B8" s="84"/>
      <c r="C8" s="84"/>
      <c r="D8" s="84"/>
      <c r="E8" s="84"/>
      <c r="F8" s="84"/>
      <c r="G8" s="84"/>
      <c r="H8" s="84"/>
      <c r="I8" s="84"/>
      <c r="J8" s="84"/>
      <c r="K8" s="84"/>
      <c r="L8" s="84"/>
      <c r="M8" s="84"/>
      <c r="N8" s="84"/>
      <c r="O8" s="84"/>
      <c r="P8" s="84"/>
      <c r="Q8" s="84"/>
      <c r="R8" s="84"/>
      <c r="S8" s="84"/>
      <c r="T8" s="84"/>
      <c r="U8" s="84"/>
      <c r="V8" s="84"/>
      <c r="W8" s="84"/>
      <c r="X8" s="84"/>
      <c r="Y8" s="84"/>
      <c r="Z8" s="84"/>
      <c r="AA8" s="3397" t="s">
        <v>1034</v>
      </c>
      <c r="AB8" s="3218" t="s">
        <v>1059</v>
      </c>
      <c r="AC8" s="3218"/>
      <c r="AD8" s="3218"/>
      <c r="AE8" s="3218"/>
      <c r="AF8" s="3218"/>
      <c r="AG8" s="3218"/>
      <c r="AH8" s="3218"/>
      <c r="AI8" s="3218"/>
      <c r="AJ8" s="3218"/>
      <c r="AK8" s="3396"/>
      <c r="AN8" s="18"/>
      <c r="AO8" s="18"/>
      <c r="AP8" s="18"/>
      <c r="AQ8" s="18"/>
      <c r="AR8" s="18"/>
      <c r="AS8" s="18"/>
      <c r="AT8" s="18"/>
      <c r="AU8" s="18"/>
      <c r="AV8" s="18"/>
      <c r="AW8" s="18"/>
      <c r="AX8" s="18"/>
    </row>
    <row r="9" spans="1:60" customFormat="1" ht="13.5" customHeight="1">
      <c r="A9" s="3"/>
      <c r="B9" s="611" t="s">
        <v>1852</v>
      </c>
      <c r="C9" s="611"/>
      <c r="D9" s="611"/>
      <c r="E9" s="611"/>
      <c r="F9" s="611"/>
      <c r="G9" s="611"/>
      <c r="H9" s="611"/>
      <c r="I9" s="611"/>
      <c r="J9" s="611"/>
      <c r="K9" s="611"/>
      <c r="L9" s="611"/>
      <c r="M9" s="611"/>
      <c r="N9" s="611"/>
      <c r="O9" s="37"/>
      <c r="P9" s="37"/>
      <c r="Q9" s="611"/>
      <c r="R9" s="611"/>
      <c r="S9" s="611"/>
      <c r="T9" s="37"/>
      <c r="U9" s="37"/>
      <c r="V9" s="37"/>
      <c r="W9" s="37"/>
      <c r="X9" s="611"/>
      <c r="Y9" s="37"/>
      <c r="Z9" s="37"/>
      <c r="AA9" s="3398"/>
      <c r="AB9" s="3218"/>
      <c r="AC9" s="3218"/>
      <c r="AD9" s="3218"/>
      <c r="AE9" s="3218"/>
      <c r="AF9" s="3218"/>
      <c r="AG9" s="3218"/>
      <c r="AH9" s="3218"/>
      <c r="AI9" s="3218"/>
      <c r="AJ9" s="3218"/>
      <c r="AK9" s="3396"/>
      <c r="AL9" s="622"/>
      <c r="AN9" s="18"/>
      <c r="AO9" s="18"/>
      <c r="AP9" s="18"/>
      <c r="AQ9" s="18"/>
      <c r="AR9" s="18"/>
      <c r="AS9" s="18"/>
      <c r="AT9" s="18"/>
      <c r="AU9" s="18"/>
      <c r="AV9" s="18"/>
      <c r="AW9" s="18"/>
      <c r="AX9" s="18"/>
      <c r="AY9" s="18"/>
    </row>
    <row r="10" spans="1:60" customFormat="1" ht="13.5" customHeight="1">
      <c r="A10" s="208"/>
      <c r="B10" s="740" t="s">
        <v>1033</v>
      </c>
      <c r="C10" s="18"/>
      <c r="D10" s="611"/>
      <c r="E10" s="611"/>
      <c r="F10" s="611"/>
      <c r="G10" s="611"/>
      <c r="H10" s="611"/>
      <c r="I10" s="611"/>
      <c r="J10" s="611"/>
      <c r="K10" s="611"/>
      <c r="L10" s="611"/>
      <c r="M10" s="611"/>
      <c r="N10" s="611"/>
      <c r="O10" s="37"/>
      <c r="P10" s="37"/>
      <c r="Q10" s="626"/>
      <c r="R10" s="626"/>
      <c r="S10" s="301"/>
      <c r="T10" s="639"/>
      <c r="U10" s="639"/>
      <c r="V10" s="611"/>
      <c r="W10" s="611"/>
      <c r="X10" s="611"/>
      <c r="Y10" s="37"/>
      <c r="Z10" s="37"/>
      <c r="AA10" s="145"/>
      <c r="AB10" s="3218"/>
      <c r="AC10" s="3218"/>
      <c r="AD10" s="3218"/>
      <c r="AE10" s="3218"/>
      <c r="AF10" s="3218"/>
      <c r="AG10" s="3218"/>
      <c r="AH10" s="3218"/>
      <c r="AI10" s="3218"/>
      <c r="AJ10" s="3218"/>
      <c r="AK10" s="3396"/>
      <c r="AL10" s="622"/>
      <c r="AN10" s="18"/>
      <c r="AO10" s="18"/>
      <c r="AP10" s="18"/>
      <c r="AQ10" s="18"/>
      <c r="AR10" s="18"/>
      <c r="AS10" s="18"/>
      <c r="AT10" s="18"/>
      <c r="AU10" s="18"/>
      <c r="AV10" s="18"/>
      <c r="AW10" s="18"/>
      <c r="AX10" s="18"/>
      <c r="AY10" s="18"/>
    </row>
    <row r="11" spans="1:60" customFormat="1" ht="6.95" customHeight="1">
      <c r="A11" s="208"/>
      <c r="B11" s="740"/>
      <c r="C11" s="18"/>
      <c r="D11" s="611"/>
      <c r="E11" s="611"/>
      <c r="F11" s="611"/>
      <c r="G11" s="611"/>
      <c r="H11" s="611"/>
      <c r="I11" s="611"/>
      <c r="J11" s="611"/>
      <c r="K11" s="611"/>
      <c r="L11" s="611"/>
      <c r="M11" s="611"/>
      <c r="N11" s="611"/>
      <c r="O11" s="37"/>
      <c r="P11" s="37"/>
      <c r="Q11" s="646"/>
      <c r="R11" s="646"/>
      <c r="S11" s="301"/>
      <c r="T11" s="652"/>
      <c r="U11" s="652"/>
      <c r="V11" s="611"/>
      <c r="W11" s="611"/>
      <c r="X11" s="611"/>
      <c r="Y11" s="37"/>
      <c r="Z11" s="37"/>
      <c r="AA11" s="145"/>
      <c r="AB11" s="37"/>
      <c r="AC11" s="37"/>
      <c r="AD11" s="37"/>
      <c r="AE11" s="37"/>
      <c r="AF11" s="37"/>
      <c r="AG11" s="37"/>
      <c r="AH11" s="37"/>
      <c r="AI11" s="37"/>
      <c r="AJ11" s="37"/>
      <c r="AK11" s="126"/>
      <c r="AL11" s="622"/>
      <c r="AO11" s="18"/>
      <c r="AP11" s="18"/>
      <c r="AQ11" s="18"/>
      <c r="AR11" s="18"/>
      <c r="AS11" s="18"/>
      <c r="AT11" s="18"/>
      <c r="AU11" s="18"/>
      <c r="AV11" s="18"/>
      <c r="AW11" s="18"/>
      <c r="AX11" s="18"/>
      <c r="AY11" s="18"/>
    </row>
    <row r="12" spans="1:60" ht="13.5" customHeight="1">
      <c r="A12" s="212"/>
      <c r="B12" s="740" t="s">
        <v>1005</v>
      </c>
      <c r="D12" s="611"/>
      <c r="E12" s="611"/>
      <c r="F12" s="37"/>
      <c r="G12" s="37"/>
      <c r="H12" s="37"/>
      <c r="I12" s="37"/>
      <c r="J12" s="37"/>
      <c r="K12" s="37"/>
      <c r="L12" s="37"/>
      <c r="M12" s="37"/>
      <c r="N12" s="37"/>
      <c r="O12" s="37"/>
      <c r="P12" s="37"/>
      <c r="Q12" s="37"/>
      <c r="R12" s="37"/>
      <c r="S12" s="37"/>
      <c r="T12" s="37"/>
      <c r="U12" s="37"/>
      <c r="V12" s="37"/>
      <c r="W12" s="37"/>
      <c r="X12" s="37"/>
      <c r="Y12" s="37"/>
      <c r="Z12" s="37"/>
      <c r="AA12" s="235"/>
      <c r="AB12" s="1709"/>
      <c r="AC12" s="1709"/>
      <c r="AD12" s="1709"/>
      <c r="AE12" s="1709"/>
      <c r="AF12" s="1709"/>
      <c r="AG12" s="1709"/>
      <c r="AH12" s="1709"/>
      <c r="AI12" s="1709"/>
      <c r="AJ12" s="1709"/>
      <c r="AK12" s="1710"/>
      <c r="AL12" s="639"/>
      <c r="AM12" s="610"/>
      <c r="AZ12" s="609"/>
      <c r="BA12" s="609"/>
      <c r="BB12" s="167"/>
      <c r="BC12" s="167"/>
      <c r="BD12" s="167"/>
      <c r="BE12" s="167"/>
      <c r="BF12" s="167"/>
      <c r="BG12" s="167"/>
      <c r="BH12" s="167"/>
    </row>
    <row r="13" spans="1:60" ht="13.5" customHeight="1">
      <c r="A13" s="212"/>
      <c r="B13" s="739"/>
      <c r="C13" s="37"/>
      <c r="D13" s="37"/>
      <c r="E13" s="37"/>
      <c r="F13" s="37"/>
      <c r="G13" s="37"/>
      <c r="H13" s="37"/>
      <c r="I13" s="37"/>
      <c r="J13" s="37"/>
      <c r="K13" s="37"/>
      <c r="L13" s="37"/>
      <c r="M13" s="37"/>
      <c r="N13" s="37"/>
      <c r="O13" s="37"/>
      <c r="P13" s="37"/>
      <c r="Q13" s="37"/>
      <c r="R13" s="37"/>
      <c r="S13" s="37"/>
      <c r="T13" s="37"/>
      <c r="U13" s="37"/>
      <c r="V13" s="37"/>
      <c r="W13" s="37"/>
      <c r="X13" s="37"/>
      <c r="Y13" s="37"/>
      <c r="Z13" s="37"/>
      <c r="AA13" s="623"/>
      <c r="AB13" s="1709"/>
      <c r="AC13" s="1709"/>
      <c r="AD13" s="1709"/>
      <c r="AE13" s="1709"/>
      <c r="AF13" s="1709"/>
      <c r="AG13" s="1709"/>
      <c r="AH13" s="1709"/>
      <c r="AI13" s="1709"/>
      <c r="AJ13" s="1709"/>
      <c r="AK13" s="1710"/>
      <c r="AQ13" s="127"/>
      <c r="AR13" s="651"/>
      <c r="AS13" s="651"/>
      <c r="AT13" s="651"/>
      <c r="AU13" s="651"/>
      <c r="AV13" s="651"/>
      <c r="AW13" s="651"/>
      <c r="AX13" s="651"/>
      <c r="AY13" s="651"/>
      <c r="AZ13" s="651"/>
      <c r="BA13" s="651"/>
      <c r="BF13" s="167"/>
      <c r="BG13" s="167"/>
      <c r="BH13" s="167"/>
    </row>
    <row r="14" spans="1:60" ht="13.5" customHeight="1">
      <c r="A14" s="208"/>
      <c r="B14" s="740" t="s">
        <v>1853</v>
      </c>
      <c r="C14" s="611"/>
      <c r="D14" s="611"/>
      <c r="E14" s="611"/>
      <c r="F14" s="611"/>
      <c r="G14" s="611"/>
      <c r="H14" s="611"/>
      <c r="I14" s="611"/>
      <c r="J14" s="611"/>
      <c r="K14" s="611"/>
      <c r="L14" s="611"/>
      <c r="M14" s="611"/>
      <c r="N14" s="611"/>
      <c r="O14" s="611"/>
      <c r="P14" s="611"/>
      <c r="Q14" s="37"/>
      <c r="R14" s="37"/>
      <c r="S14" s="37"/>
      <c r="T14" s="37"/>
      <c r="U14" s="37"/>
      <c r="V14" s="37"/>
      <c r="W14" s="37"/>
      <c r="X14" s="611"/>
      <c r="Y14" s="37"/>
      <c r="Z14" s="37"/>
      <c r="AA14" s="145"/>
      <c r="AB14" s="37"/>
      <c r="AC14" s="37"/>
      <c r="AD14" s="37"/>
      <c r="AE14" s="37"/>
      <c r="AF14" s="37"/>
      <c r="AG14" s="37"/>
      <c r="AH14" s="37"/>
      <c r="AI14" s="37"/>
      <c r="AJ14" s="37"/>
      <c r="AK14" s="126"/>
      <c r="AQ14" s="127"/>
      <c r="AR14" s="651"/>
      <c r="AS14" s="651"/>
      <c r="AT14" s="651"/>
      <c r="AU14" s="651"/>
      <c r="AV14" s="651"/>
      <c r="AW14" s="651"/>
      <c r="AX14" s="651"/>
      <c r="AY14" s="651"/>
      <c r="AZ14" s="651"/>
      <c r="BA14" s="651"/>
      <c r="BF14" s="167"/>
      <c r="BG14" s="167"/>
      <c r="BH14" s="167"/>
    </row>
    <row r="15" spans="1:60" ht="13.5" customHeight="1">
      <c r="A15" s="208"/>
      <c r="B15" s="740" t="s">
        <v>1004</v>
      </c>
      <c r="D15" s="611"/>
      <c r="E15" s="611"/>
      <c r="F15" s="611"/>
      <c r="G15" s="611"/>
      <c r="H15" s="611"/>
      <c r="I15" s="611"/>
      <c r="J15" s="611"/>
      <c r="K15" s="611"/>
      <c r="L15" s="611"/>
      <c r="M15" s="611"/>
      <c r="N15" s="611"/>
      <c r="O15" s="611"/>
      <c r="P15" s="611"/>
      <c r="Q15" s="611"/>
      <c r="R15" s="6"/>
      <c r="S15" s="42"/>
      <c r="T15" s="42"/>
      <c r="U15" s="611"/>
      <c r="V15" s="42"/>
      <c r="W15" s="42"/>
      <c r="X15" s="611"/>
      <c r="Y15" s="37"/>
      <c r="Z15" s="37"/>
      <c r="AA15" s="145"/>
      <c r="AB15" s="37"/>
      <c r="AC15" s="37"/>
      <c r="AD15" s="37"/>
      <c r="AE15" s="37"/>
      <c r="AF15" s="37"/>
      <c r="AG15" s="37"/>
      <c r="AH15" s="37"/>
      <c r="AI15" s="37"/>
      <c r="AJ15" s="37"/>
      <c r="AK15" s="126"/>
      <c r="AQ15" s="655"/>
      <c r="AR15" s="651"/>
      <c r="AS15" s="651"/>
      <c r="AT15" s="651"/>
      <c r="AU15" s="651"/>
      <c r="AV15" s="651"/>
      <c r="AW15" s="651"/>
      <c r="AX15" s="651"/>
      <c r="AY15" s="651"/>
      <c r="AZ15" s="651"/>
      <c r="BA15" s="651"/>
      <c r="BF15" s="167"/>
      <c r="BG15" s="167"/>
      <c r="BH15" s="167"/>
    </row>
    <row r="16" spans="1:60" ht="6.95" customHeight="1">
      <c r="A16" s="208"/>
      <c r="B16" s="740"/>
      <c r="C16" s="611"/>
      <c r="D16" s="611"/>
      <c r="E16" s="611"/>
      <c r="F16" s="611"/>
      <c r="G16" s="611"/>
      <c r="H16" s="611"/>
      <c r="I16" s="611"/>
      <c r="J16" s="611"/>
      <c r="K16" s="611"/>
      <c r="L16" s="611"/>
      <c r="M16" s="611"/>
      <c r="N16" s="611"/>
      <c r="O16" s="611"/>
      <c r="P16" s="611"/>
      <c r="Q16" s="611"/>
      <c r="R16" s="6"/>
      <c r="S16" s="42"/>
      <c r="T16" s="42"/>
      <c r="U16" s="611"/>
      <c r="V16" s="42"/>
      <c r="W16" s="42"/>
      <c r="X16" s="611"/>
      <c r="Y16" s="37"/>
      <c r="Z16" s="37"/>
      <c r="AA16" s="235"/>
      <c r="AB16" s="651"/>
      <c r="AC16" s="651"/>
      <c r="AD16" s="651"/>
      <c r="AE16" s="651"/>
      <c r="AF16" s="651"/>
      <c r="AG16" s="651"/>
      <c r="AH16" s="651"/>
      <c r="AI16" s="651"/>
      <c r="AJ16" s="651"/>
      <c r="AK16" s="650"/>
      <c r="BE16" s="167"/>
      <c r="BF16" s="167"/>
      <c r="BG16" s="167"/>
      <c r="BH16" s="167"/>
    </row>
    <row r="17" spans="1:60" ht="13.5" customHeight="1">
      <c r="A17" s="208"/>
      <c r="B17" s="739" t="s">
        <v>1037</v>
      </c>
      <c r="D17" s="611"/>
      <c r="E17" s="611"/>
      <c r="F17" s="611"/>
      <c r="G17" s="611"/>
      <c r="H17" s="611"/>
      <c r="I17" s="611"/>
      <c r="J17" s="611"/>
      <c r="K17" s="611"/>
      <c r="L17" s="611"/>
      <c r="M17" s="611"/>
      <c r="N17" s="611"/>
      <c r="O17" s="611"/>
      <c r="P17" s="611"/>
      <c r="Q17" s="611"/>
      <c r="R17" s="6"/>
      <c r="S17" s="42"/>
      <c r="T17" s="42"/>
      <c r="U17" s="611"/>
      <c r="V17" s="42"/>
      <c r="W17" s="42"/>
      <c r="X17" s="611"/>
      <c r="Y17" s="37"/>
      <c r="Z17" s="37"/>
      <c r="AA17" s="654" t="s">
        <v>1035</v>
      </c>
      <c r="AB17" s="3218" t="s">
        <v>2021</v>
      </c>
      <c r="AC17" s="3218"/>
      <c r="AD17" s="3218"/>
      <c r="AE17" s="3218"/>
      <c r="AF17" s="3218"/>
      <c r="AG17" s="3218"/>
      <c r="AH17" s="3218"/>
      <c r="AI17" s="3218"/>
      <c r="AJ17" s="3218"/>
      <c r="AK17" s="3396"/>
      <c r="BE17" s="167"/>
      <c r="BF17" s="167"/>
      <c r="BG17" s="167"/>
      <c r="BH17" s="167"/>
    </row>
    <row r="18" spans="1:60" ht="13.5" customHeight="1">
      <c r="A18" s="208"/>
      <c r="B18" s="740"/>
      <c r="C18" s="611" t="s">
        <v>1061</v>
      </c>
      <c r="E18" s="167"/>
      <c r="F18" s="167"/>
      <c r="G18" s="167"/>
      <c r="H18" s="167"/>
      <c r="I18" s="167"/>
      <c r="J18" s="167"/>
      <c r="K18" s="167"/>
      <c r="L18" s="167"/>
      <c r="M18" s="167"/>
      <c r="N18" s="167"/>
      <c r="O18" s="167"/>
      <c r="P18" s="167"/>
      <c r="Q18" s="611"/>
      <c r="R18" s="611"/>
      <c r="S18" s="611"/>
      <c r="T18" s="37"/>
      <c r="U18" s="37"/>
      <c r="V18" s="37"/>
      <c r="W18" s="37"/>
      <c r="X18" s="611"/>
      <c r="Y18" s="37"/>
      <c r="Z18" s="37"/>
      <c r="AA18" s="653"/>
      <c r="AB18" s="3218"/>
      <c r="AC18" s="3218"/>
      <c r="AD18" s="3218"/>
      <c r="AE18" s="3218"/>
      <c r="AF18" s="3218"/>
      <c r="AG18" s="3218"/>
      <c r="AH18" s="3218"/>
      <c r="AI18" s="3218"/>
      <c r="AJ18" s="3218"/>
      <c r="AK18" s="3396"/>
      <c r="BE18" s="167"/>
      <c r="BF18" s="167"/>
      <c r="BG18" s="167"/>
      <c r="BH18" s="167"/>
    </row>
    <row r="19" spans="1:60" ht="13.5" customHeight="1">
      <c r="A19" s="208"/>
      <c r="B19" s="740"/>
      <c r="C19" s="611" t="s">
        <v>1038</v>
      </c>
      <c r="D19" s="611"/>
      <c r="E19" s="611"/>
      <c r="F19" s="611"/>
      <c r="G19" s="611"/>
      <c r="H19" s="611"/>
      <c r="I19" s="611"/>
      <c r="J19" s="611"/>
      <c r="K19" s="611"/>
      <c r="L19" s="611"/>
      <c r="M19" s="611"/>
      <c r="N19" s="611"/>
      <c r="O19" s="611"/>
      <c r="P19" s="611"/>
      <c r="Q19" s="640"/>
      <c r="R19" s="640"/>
      <c r="S19" s="5"/>
      <c r="T19" s="639"/>
      <c r="U19" s="639"/>
      <c r="V19" s="611"/>
      <c r="W19" s="611"/>
      <c r="X19" s="611"/>
      <c r="Y19" s="37"/>
      <c r="Z19" s="37"/>
      <c r="AA19" s="145"/>
      <c r="AB19" s="3218"/>
      <c r="AC19" s="3218"/>
      <c r="AD19" s="3218"/>
      <c r="AE19" s="3218"/>
      <c r="AF19" s="3218"/>
      <c r="AG19" s="3218"/>
      <c r="AH19" s="3218"/>
      <c r="AI19" s="3218"/>
      <c r="AJ19" s="3218"/>
      <c r="AK19" s="3396"/>
      <c r="BE19" s="167"/>
      <c r="BF19" s="167"/>
      <c r="BG19" s="167"/>
      <c r="BH19" s="167"/>
    </row>
    <row r="20" spans="1:60" ht="6.95" customHeight="1">
      <c r="A20" s="208"/>
      <c r="B20" s="740"/>
      <c r="C20" s="611"/>
      <c r="D20" s="611"/>
      <c r="E20" s="611"/>
      <c r="F20" s="611"/>
      <c r="G20" s="611"/>
      <c r="H20" s="611"/>
      <c r="I20" s="611"/>
      <c r="J20" s="611"/>
      <c r="K20" s="611"/>
      <c r="L20" s="611"/>
      <c r="M20" s="611"/>
      <c r="N20" s="611"/>
      <c r="O20" s="611"/>
      <c r="P20" s="611"/>
      <c r="Q20" s="611"/>
      <c r="R20" s="611"/>
      <c r="S20" s="611"/>
      <c r="T20" s="37"/>
      <c r="U20" s="37"/>
      <c r="V20" s="37"/>
      <c r="W20" s="37"/>
      <c r="X20" s="611"/>
      <c r="Y20" s="37"/>
      <c r="Z20" s="37"/>
      <c r="AA20" s="3400" t="s">
        <v>1036</v>
      </c>
      <c r="AB20" s="3218" t="s">
        <v>2019</v>
      </c>
      <c r="AC20" s="3218"/>
      <c r="AD20" s="3218"/>
      <c r="AE20" s="3218"/>
      <c r="AF20" s="3218"/>
      <c r="AG20" s="3218"/>
      <c r="AH20" s="3218"/>
      <c r="AI20" s="3218"/>
      <c r="AJ20" s="3218"/>
      <c r="AK20" s="3396"/>
      <c r="BC20" s="167"/>
      <c r="BD20" s="167"/>
      <c r="BE20" s="167"/>
      <c r="BF20" s="167"/>
      <c r="BG20" s="167"/>
      <c r="BH20" s="167"/>
    </row>
    <row r="21" spans="1:60" ht="13.5" customHeight="1">
      <c r="A21" s="208"/>
      <c r="B21" s="740" t="s">
        <v>1854</v>
      </c>
      <c r="C21" s="611"/>
      <c r="D21" s="611"/>
      <c r="E21" s="611"/>
      <c r="F21" s="611"/>
      <c r="G21" s="611"/>
      <c r="H21" s="611"/>
      <c r="I21" s="611"/>
      <c r="J21" s="611"/>
      <c r="K21" s="611"/>
      <c r="L21" s="611"/>
      <c r="M21" s="611"/>
      <c r="N21" s="611"/>
      <c r="O21" s="611"/>
      <c r="P21" s="611"/>
      <c r="Q21" s="611"/>
      <c r="R21" s="6"/>
      <c r="S21" s="611"/>
      <c r="T21" s="611"/>
      <c r="U21" s="611"/>
      <c r="V21" s="611"/>
      <c r="W21" s="611"/>
      <c r="X21" s="611"/>
      <c r="Y21" s="37"/>
      <c r="Z21" s="37"/>
      <c r="AA21" s="3400"/>
      <c r="AB21" s="3218"/>
      <c r="AC21" s="3218"/>
      <c r="AD21" s="3218"/>
      <c r="AE21" s="3218"/>
      <c r="AF21" s="3218"/>
      <c r="AG21" s="3218"/>
      <c r="AH21" s="3218"/>
      <c r="AI21" s="3218"/>
      <c r="AJ21" s="3218"/>
      <c r="AK21" s="3396"/>
      <c r="BG21" s="167"/>
      <c r="BH21" s="167"/>
    </row>
    <row r="22" spans="1:60" ht="13.5" customHeight="1">
      <c r="A22" s="208"/>
      <c r="B22" s="740" t="s">
        <v>1042</v>
      </c>
      <c r="D22" s="37"/>
      <c r="E22" s="611"/>
      <c r="F22" s="611"/>
      <c r="G22" s="611"/>
      <c r="H22" s="611"/>
      <c r="I22" s="611"/>
      <c r="J22" s="611"/>
      <c r="K22" s="611"/>
      <c r="L22" s="611"/>
      <c r="M22" s="611"/>
      <c r="N22" s="611"/>
      <c r="O22" s="611"/>
      <c r="P22" s="611"/>
      <c r="Q22" s="611"/>
      <c r="R22" s="611"/>
      <c r="S22" s="626"/>
      <c r="T22" s="626"/>
      <c r="U22" s="611"/>
      <c r="V22" s="626"/>
      <c r="W22" s="626"/>
      <c r="X22" s="611"/>
      <c r="Y22" s="167"/>
      <c r="Z22" s="167"/>
      <c r="AA22" s="145"/>
      <c r="AB22" s="3218"/>
      <c r="AC22" s="3218"/>
      <c r="AD22" s="3218"/>
      <c r="AE22" s="3218"/>
      <c r="AF22" s="3218"/>
      <c r="AG22" s="3218"/>
      <c r="AH22" s="3218"/>
      <c r="AI22" s="3218"/>
      <c r="AJ22" s="3218"/>
      <c r="AK22" s="3396"/>
      <c r="BG22" s="167"/>
      <c r="BH22" s="167"/>
    </row>
    <row r="23" spans="1:60" ht="13.5" customHeight="1">
      <c r="A23" s="208"/>
      <c r="B23" s="740"/>
      <c r="C23" s="611" t="s">
        <v>1039</v>
      </c>
      <c r="D23" s="37"/>
      <c r="E23" s="611"/>
      <c r="F23" s="611"/>
      <c r="G23" s="611"/>
      <c r="H23" s="611"/>
      <c r="I23" s="611"/>
      <c r="J23" s="611"/>
      <c r="K23" s="611"/>
      <c r="L23" s="611"/>
      <c r="M23" s="611"/>
      <c r="N23" s="611"/>
      <c r="O23" s="611"/>
      <c r="P23" s="611"/>
      <c r="Q23" s="611"/>
      <c r="R23" s="611"/>
      <c r="S23" s="626"/>
      <c r="T23" s="626"/>
      <c r="U23" s="611"/>
      <c r="V23" s="626"/>
      <c r="W23" s="626"/>
      <c r="X23" s="611"/>
      <c r="Y23" s="167"/>
      <c r="Z23" s="167"/>
      <c r="AA23" s="3400" t="s">
        <v>1044</v>
      </c>
      <c r="AB23" s="3218" t="s">
        <v>2020</v>
      </c>
      <c r="AC23" s="3218"/>
      <c r="AD23" s="3218"/>
      <c r="AE23" s="3218"/>
      <c r="AF23" s="3218"/>
      <c r="AG23" s="3218"/>
      <c r="AH23" s="3218"/>
      <c r="AI23" s="3218"/>
      <c r="AJ23" s="3218"/>
      <c r="AK23" s="3396"/>
      <c r="BG23" s="167"/>
      <c r="BH23" s="167"/>
    </row>
    <row r="24" spans="1:60" ht="6.95" customHeight="1">
      <c r="A24" s="208"/>
      <c r="B24" s="740"/>
      <c r="C24" s="611"/>
      <c r="D24" s="37"/>
      <c r="E24" s="611"/>
      <c r="F24" s="611"/>
      <c r="G24" s="611"/>
      <c r="H24" s="611"/>
      <c r="I24" s="611"/>
      <c r="J24" s="611"/>
      <c r="K24" s="611"/>
      <c r="L24" s="611"/>
      <c r="M24" s="611"/>
      <c r="N24" s="611"/>
      <c r="O24" s="611"/>
      <c r="P24" s="611"/>
      <c r="Q24" s="611"/>
      <c r="R24" s="611"/>
      <c r="S24" s="646"/>
      <c r="T24" s="646"/>
      <c r="U24" s="611"/>
      <c r="V24" s="646"/>
      <c r="W24" s="646"/>
      <c r="X24" s="611"/>
      <c r="Y24" s="167"/>
      <c r="Z24" s="167"/>
      <c r="AA24" s="3400"/>
      <c r="AB24" s="3218"/>
      <c r="AC24" s="3218"/>
      <c r="AD24" s="3218"/>
      <c r="AE24" s="3218"/>
      <c r="AF24" s="3218"/>
      <c r="AG24" s="3218"/>
      <c r="AH24" s="3218"/>
      <c r="AI24" s="3218"/>
      <c r="AJ24" s="3218"/>
      <c r="AK24" s="3396"/>
      <c r="AO24" s="167"/>
      <c r="AP24" s="167"/>
      <c r="AQ24" s="167"/>
      <c r="AR24" s="167"/>
      <c r="AS24" s="167"/>
      <c r="AT24" s="167"/>
      <c r="AU24" s="167"/>
      <c r="BG24" s="167"/>
      <c r="BH24" s="167"/>
    </row>
    <row r="25" spans="1:60" ht="13.5" customHeight="1">
      <c r="A25" s="208"/>
      <c r="B25" s="43" t="s">
        <v>1040</v>
      </c>
      <c r="D25" s="37"/>
      <c r="E25" s="641"/>
      <c r="F25" s="641"/>
      <c r="G25" s="641"/>
      <c r="H25" s="641"/>
      <c r="I25" s="641"/>
      <c r="J25" s="641"/>
      <c r="K25" s="641"/>
      <c r="L25" s="641"/>
      <c r="M25" s="641"/>
      <c r="N25" s="641"/>
      <c r="O25" s="641"/>
      <c r="P25" s="641"/>
      <c r="Q25" s="641"/>
      <c r="R25" s="641"/>
      <c r="S25" s="641"/>
      <c r="T25" s="641"/>
      <c r="U25" s="641"/>
      <c r="V25" s="641"/>
      <c r="W25" s="641"/>
      <c r="X25" s="611"/>
      <c r="Y25" s="37"/>
      <c r="Z25" s="167"/>
      <c r="AA25" s="145"/>
      <c r="AB25" s="3218"/>
      <c r="AC25" s="3218"/>
      <c r="AD25" s="3218"/>
      <c r="AE25" s="3218"/>
      <c r="AF25" s="3218"/>
      <c r="AG25" s="3218"/>
      <c r="AH25" s="3218"/>
      <c r="AI25" s="3218"/>
      <c r="AJ25" s="3218"/>
      <c r="AK25" s="3396"/>
      <c r="AO25" s="167"/>
      <c r="AP25" s="167"/>
      <c r="AQ25" s="167"/>
      <c r="AR25" s="167"/>
      <c r="AS25" s="167"/>
      <c r="AT25" s="167"/>
      <c r="AU25" s="167"/>
      <c r="AV25" s="167"/>
      <c r="AW25" s="167"/>
      <c r="AX25" s="167"/>
      <c r="AY25" s="167"/>
      <c r="AZ25" s="167"/>
      <c r="BA25" s="167"/>
      <c r="BB25" s="167"/>
      <c r="BC25" s="167"/>
      <c r="BD25" s="167"/>
      <c r="BE25" s="167"/>
      <c r="BF25" s="167"/>
      <c r="BG25" s="167"/>
      <c r="BH25" s="167"/>
    </row>
    <row r="26" spans="1:60" ht="13.5" customHeight="1">
      <c r="A26" s="208"/>
      <c r="B26" s="740"/>
      <c r="C26" s="37" t="s">
        <v>1043</v>
      </c>
      <c r="E26" s="641"/>
      <c r="F26" s="641"/>
      <c r="G26" s="641"/>
      <c r="H26" s="641"/>
      <c r="I26" s="641"/>
      <c r="J26" s="641"/>
      <c r="K26" s="641"/>
      <c r="L26" s="641"/>
      <c r="M26" s="641"/>
      <c r="N26" s="641"/>
      <c r="O26" s="641"/>
      <c r="P26" s="641"/>
      <c r="Q26" s="641"/>
      <c r="R26" s="641"/>
      <c r="S26" s="641"/>
      <c r="T26" s="641"/>
      <c r="U26" s="641"/>
      <c r="V26" s="641"/>
      <c r="W26" s="641"/>
      <c r="X26" s="611"/>
      <c r="Y26" s="37"/>
      <c r="Z26" s="167"/>
      <c r="AA26" s="654" t="s">
        <v>1045</v>
      </c>
      <c r="AB26" s="3218" t="s">
        <v>2018</v>
      </c>
      <c r="AC26" s="3218"/>
      <c r="AD26" s="3218"/>
      <c r="AE26" s="3218"/>
      <c r="AF26" s="3218"/>
      <c r="AG26" s="3218"/>
      <c r="AH26" s="3218"/>
      <c r="AI26" s="3218"/>
      <c r="AJ26" s="3218"/>
      <c r="AK26" s="3396"/>
      <c r="AP26" s="167"/>
      <c r="AQ26" s="167"/>
      <c r="AR26" s="167"/>
      <c r="AS26" s="167"/>
      <c r="AT26" s="167"/>
      <c r="AU26" s="167"/>
      <c r="BG26" s="167"/>
      <c r="BH26" s="167"/>
    </row>
    <row r="27" spans="1:60" ht="13.5" customHeight="1">
      <c r="A27" s="208"/>
      <c r="B27" s="191"/>
      <c r="C27" s="37" t="s">
        <v>1041</v>
      </c>
      <c r="E27" s="641"/>
      <c r="F27" s="641"/>
      <c r="G27" s="641"/>
      <c r="H27" s="641"/>
      <c r="I27" s="641"/>
      <c r="J27" s="641"/>
      <c r="K27" s="641"/>
      <c r="L27" s="641"/>
      <c r="M27" s="641"/>
      <c r="N27" s="641"/>
      <c r="O27" s="641"/>
      <c r="P27" s="641"/>
      <c r="Q27" s="641"/>
      <c r="R27" s="641"/>
      <c r="S27" s="641"/>
      <c r="T27" s="641"/>
      <c r="U27" s="641"/>
      <c r="V27" s="641"/>
      <c r="W27" s="641"/>
      <c r="X27" s="611"/>
      <c r="Y27" s="37"/>
      <c r="Z27" s="37"/>
      <c r="AA27" s="653"/>
      <c r="AB27" s="3218"/>
      <c r="AC27" s="3218"/>
      <c r="AD27" s="3218"/>
      <c r="AE27" s="3218"/>
      <c r="AF27" s="3218"/>
      <c r="AG27" s="3218"/>
      <c r="AH27" s="3218"/>
      <c r="AI27" s="3218"/>
      <c r="AJ27" s="3218"/>
      <c r="AK27" s="3396"/>
      <c r="AO27" s="609"/>
      <c r="AP27" s="609"/>
      <c r="AQ27" s="609"/>
      <c r="AR27" s="609"/>
      <c r="AS27" s="609"/>
      <c r="AT27" s="609"/>
      <c r="AU27" s="609"/>
      <c r="BG27" s="167"/>
      <c r="BH27" s="167"/>
    </row>
    <row r="28" spans="1:60" ht="6.95" customHeight="1">
      <c r="A28" s="208"/>
      <c r="B28" s="191"/>
      <c r="Z28" s="37"/>
      <c r="AA28" s="145"/>
      <c r="AB28" s="3218"/>
      <c r="AC28" s="3218"/>
      <c r="AD28" s="3218"/>
      <c r="AE28" s="3218"/>
      <c r="AF28" s="3218"/>
      <c r="AG28" s="3218"/>
      <c r="AH28" s="3218"/>
      <c r="AI28" s="3218"/>
      <c r="AJ28" s="3218"/>
      <c r="AK28" s="3396"/>
      <c r="AN28" s="580"/>
      <c r="AO28" s="609"/>
      <c r="AP28" s="609"/>
      <c r="AQ28" s="609"/>
      <c r="AR28" s="609"/>
      <c r="AS28" s="609"/>
      <c r="AT28" s="609"/>
      <c r="AU28" s="609"/>
      <c r="BG28" s="167"/>
      <c r="BH28" s="167"/>
    </row>
    <row r="29" spans="1:60" ht="13.5" customHeight="1">
      <c r="A29" s="208"/>
      <c r="B29" s="740" t="s">
        <v>1855</v>
      </c>
      <c r="Z29" s="37"/>
      <c r="AA29" s="654"/>
      <c r="AB29" s="651"/>
      <c r="AC29" s="651"/>
      <c r="AD29" s="651"/>
      <c r="AE29" s="651"/>
      <c r="AF29" s="651"/>
      <c r="AG29" s="651"/>
      <c r="AH29" s="651"/>
      <c r="AI29" s="651"/>
      <c r="AJ29" s="651"/>
      <c r="AK29" s="650"/>
      <c r="AO29" s="167"/>
      <c r="AP29" s="167"/>
      <c r="AQ29" s="167"/>
      <c r="AR29" s="167"/>
      <c r="AS29" s="167"/>
      <c r="AT29" s="167"/>
      <c r="AU29" s="167"/>
      <c r="AV29" s="167"/>
      <c r="AW29" s="167"/>
      <c r="AX29" s="167"/>
      <c r="AY29" s="167"/>
      <c r="AZ29" s="167"/>
      <c r="BA29" s="167"/>
      <c r="BB29" s="167"/>
      <c r="BC29" s="167"/>
      <c r="BD29" s="167"/>
      <c r="BE29" s="167"/>
      <c r="BF29" s="167"/>
      <c r="BG29" s="167"/>
      <c r="BH29" s="167"/>
    </row>
    <row r="30" spans="1:60" ht="13.5" customHeight="1">
      <c r="A30" s="208"/>
      <c r="B30" s="740" t="s">
        <v>1042</v>
      </c>
      <c r="D30" s="37"/>
      <c r="E30" s="611"/>
      <c r="F30" s="611"/>
      <c r="G30" s="611"/>
      <c r="H30" s="611"/>
      <c r="I30" s="611"/>
      <c r="J30" s="611"/>
      <c r="K30" s="611"/>
      <c r="L30" s="611"/>
      <c r="M30" s="611"/>
      <c r="N30" s="611"/>
      <c r="O30" s="611"/>
      <c r="P30" s="611"/>
      <c r="Q30" s="611"/>
      <c r="R30" s="611"/>
      <c r="S30" s="646"/>
      <c r="T30" s="646"/>
      <c r="U30" s="611"/>
      <c r="V30" s="646"/>
      <c r="W30" s="646"/>
      <c r="X30" s="611"/>
      <c r="Y30" s="167"/>
      <c r="Z30" s="167"/>
      <c r="AA30" s="145"/>
      <c r="AB30" s="37"/>
      <c r="AC30" s="37"/>
      <c r="AD30" s="37"/>
      <c r="AE30" s="37"/>
      <c r="AF30" s="37"/>
      <c r="AG30" s="37"/>
      <c r="AH30" s="37"/>
      <c r="AI30" s="37"/>
      <c r="AJ30" s="37"/>
      <c r="AK30" s="126"/>
      <c r="AO30" s="167"/>
      <c r="AP30" s="167"/>
      <c r="AQ30" s="167"/>
      <c r="AR30" s="167"/>
      <c r="AS30" s="167"/>
      <c r="AT30" s="167"/>
      <c r="AU30" s="167"/>
      <c r="BG30" s="167"/>
      <c r="BH30" s="167"/>
    </row>
    <row r="31" spans="1:60" ht="13.5" customHeight="1">
      <c r="A31" s="208"/>
      <c r="B31" s="740"/>
      <c r="C31" s="611" t="s">
        <v>1060</v>
      </c>
      <c r="D31" s="37"/>
      <c r="E31" s="611"/>
      <c r="F31" s="611"/>
      <c r="G31" s="611"/>
      <c r="H31" s="611"/>
      <c r="I31" s="611"/>
      <c r="J31" s="611"/>
      <c r="K31" s="611"/>
      <c r="L31" s="611"/>
      <c r="M31" s="611"/>
      <c r="N31" s="611"/>
      <c r="O31" s="611"/>
      <c r="P31" s="611"/>
      <c r="Q31" s="611"/>
      <c r="R31" s="611"/>
      <c r="S31" s="646"/>
      <c r="T31" s="646"/>
      <c r="U31" s="611"/>
      <c r="V31" s="646"/>
      <c r="W31" s="646"/>
      <c r="X31" s="611"/>
      <c r="Y31" s="167"/>
      <c r="Z31" s="167"/>
      <c r="AA31" s="145"/>
      <c r="AB31" s="37"/>
      <c r="AC31" s="37"/>
      <c r="AD31" s="37"/>
      <c r="AE31" s="37"/>
      <c r="AF31" s="37"/>
      <c r="AG31" s="37"/>
      <c r="AH31" s="37"/>
      <c r="AI31" s="37"/>
      <c r="AJ31" s="37"/>
      <c r="AK31" s="126"/>
      <c r="AO31" s="167"/>
      <c r="AP31" s="167"/>
      <c r="AQ31" s="167"/>
      <c r="AR31" s="167"/>
      <c r="AS31" s="167"/>
      <c r="AT31" s="167"/>
      <c r="AU31" s="167"/>
      <c r="AV31" s="37"/>
      <c r="AW31" s="37"/>
      <c r="AX31" s="37"/>
      <c r="AY31" s="37"/>
      <c r="AZ31" s="37"/>
      <c r="BA31" s="37"/>
      <c r="BB31" s="37"/>
      <c r="BC31" s="37"/>
      <c r="BD31" s="37"/>
      <c r="BE31" s="37"/>
      <c r="BF31" s="37"/>
      <c r="BG31" s="167"/>
      <c r="BH31" s="167"/>
    </row>
    <row r="32" spans="1:60" ht="13.5" customHeight="1">
      <c r="A32" s="208"/>
      <c r="B32" s="740"/>
      <c r="C32" s="611"/>
      <c r="D32" s="37"/>
      <c r="E32" s="611"/>
      <c r="F32" s="611"/>
      <c r="G32" s="611"/>
      <c r="H32" s="611"/>
      <c r="I32" s="611"/>
      <c r="J32" s="611"/>
      <c r="K32" s="611"/>
      <c r="L32" s="611"/>
      <c r="M32" s="611"/>
      <c r="N32" s="611"/>
      <c r="O32" s="611"/>
      <c r="P32" s="611"/>
      <c r="Q32" s="611"/>
      <c r="R32" s="611"/>
      <c r="S32" s="646"/>
      <c r="T32" s="646"/>
      <c r="U32" s="611"/>
      <c r="V32" s="646"/>
      <c r="W32" s="646"/>
      <c r="X32" s="611"/>
      <c r="Y32" s="167"/>
      <c r="Z32" s="167"/>
      <c r="AA32" s="654"/>
      <c r="AB32" s="651"/>
      <c r="AC32" s="651"/>
      <c r="AD32" s="651"/>
      <c r="AE32" s="651"/>
      <c r="AF32" s="651"/>
      <c r="AG32" s="651"/>
      <c r="AH32" s="651"/>
      <c r="AI32" s="651"/>
      <c r="AJ32" s="651"/>
      <c r="AK32" s="650"/>
      <c r="AO32" s="167"/>
      <c r="AP32" s="167"/>
      <c r="AQ32" s="167"/>
      <c r="AR32" s="167"/>
      <c r="AS32" s="167"/>
      <c r="AT32" s="167"/>
      <c r="AU32" s="167"/>
      <c r="AV32" s="167"/>
      <c r="AW32" s="651"/>
      <c r="AX32" s="651"/>
      <c r="AY32" s="651"/>
      <c r="AZ32" s="651"/>
      <c r="BA32" s="651"/>
      <c r="BB32" s="651"/>
      <c r="BC32" s="651"/>
      <c r="BD32" s="651"/>
      <c r="BE32" s="651"/>
      <c r="BF32" s="651"/>
      <c r="BG32" s="167"/>
      <c r="BH32" s="167"/>
    </row>
    <row r="33" spans="1:60" ht="6.95" customHeight="1">
      <c r="A33" s="208"/>
      <c r="B33" s="740"/>
      <c r="C33" s="655"/>
      <c r="D33" s="37"/>
      <c r="E33" s="655"/>
      <c r="F33" s="655"/>
      <c r="G33" s="655"/>
      <c r="H33" s="655"/>
      <c r="I33" s="655"/>
      <c r="J33" s="655"/>
      <c r="K33" s="655"/>
      <c r="L33" s="655"/>
      <c r="M33" s="655"/>
      <c r="N33" s="655"/>
      <c r="O33" s="655"/>
      <c r="P33" s="655"/>
      <c r="Q33" s="655"/>
      <c r="R33" s="655"/>
      <c r="S33" s="655"/>
      <c r="T33" s="655"/>
      <c r="U33" s="655"/>
      <c r="V33" s="655"/>
      <c r="W33" s="655"/>
      <c r="X33" s="611"/>
      <c r="Y33" s="37"/>
      <c r="Z33" s="37"/>
      <c r="AA33" s="654"/>
      <c r="AB33" s="651"/>
      <c r="AC33" s="651"/>
      <c r="AD33" s="651"/>
      <c r="AE33" s="651"/>
      <c r="AF33" s="651"/>
      <c r="AG33" s="651"/>
      <c r="AH33" s="651"/>
      <c r="AI33" s="651"/>
      <c r="AJ33" s="651"/>
      <c r="AK33" s="650"/>
      <c r="AO33" s="167"/>
      <c r="AP33" s="167"/>
      <c r="AQ33" s="167"/>
      <c r="AR33" s="167"/>
      <c r="AS33" s="167"/>
      <c r="AT33" s="167"/>
      <c r="AU33" s="167"/>
      <c r="AV33" s="167"/>
      <c r="AW33" s="167"/>
      <c r="AX33" s="167"/>
      <c r="AY33" s="167"/>
      <c r="AZ33" s="167"/>
      <c r="BA33" s="167"/>
      <c r="BB33" s="167"/>
      <c r="BC33" s="167"/>
      <c r="BD33" s="167"/>
      <c r="BE33" s="167"/>
      <c r="BF33" s="167"/>
      <c r="BG33" s="167"/>
      <c r="BH33" s="167"/>
    </row>
    <row r="34" spans="1:60" ht="13.5" customHeight="1">
      <c r="A34" s="208"/>
      <c r="B34" s="43" t="s">
        <v>1046</v>
      </c>
      <c r="D34" s="37"/>
      <c r="E34" s="641"/>
      <c r="F34" s="641"/>
      <c r="G34" s="641"/>
      <c r="H34" s="641"/>
      <c r="I34" s="641"/>
      <c r="J34" s="641"/>
      <c r="K34" s="641"/>
      <c r="L34" s="641"/>
      <c r="M34" s="641"/>
      <c r="N34" s="641"/>
      <c r="O34" s="641"/>
      <c r="P34" s="641"/>
      <c r="Q34" s="641"/>
      <c r="R34" s="641"/>
      <c r="S34" s="641"/>
      <c r="T34" s="641"/>
      <c r="U34" s="641"/>
      <c r="V34" s="641"/>
      <c r="W34" s="641"/>
      <c r="X34" s="611"/>
      <c r="Y34" s="37"/>
      <c r="Z34" s="37"/>
      <c r="AA34" s="143"/>
      <c r="AB34" s="628"/>
      <c r="AC34" s="628"/>
      <c r="AD34" s="628"/>
      <c r="AE34" s="628"/>
      <c r="AF34" s="628"/>
      <c r="AG34" s="628"/>
      <c r="AH34" s="628"/>
      <c r="AI34" s="628"/>
      <c r="AJ34" s="628"/>
      <c r="AK34" s="629"/>
    </row>
    <row r="35" spans="1:60" ht="13.5" customHeight="1">
      <c r="A35" s="208"/>
      <c r="B35" s="740"/>
      <c r="C35" s="611" t="s">
        <v>1062</v>
      </c>
      <c r="E35" s="641"/>
      <c r="F35" s="641"/>
      <c r="G35" s="641"/>
      <c r="H35" s="641"/>
      <c r="I35" s="641"/>
      <c r="J35" s="641"/>
      <c r="K35" s="641"/>
      <c r="L35" s="641"/>
      <c r="M35" s="641"/>
      <c r="N35" s="641"/>
      <c r="O35" s="641"/>
      <c r="P35" s="641"/>
      <c r="Q35" s="641"/>
      <c r="R35" s="641"/>
      <c r="S35" s="641"/>
      <c r="T35" s="641"/>
      <c r="U35" s="641"/>
      <c r="V35" s="641"/>
      <c r="W35" s="641"/>
      <c r="X35" s="611"/>
      <c r="Y35" s="37"/>
      <c r="Z35" s="37"/>
      <c r="AA35" s="143"/>
      <c r="AB35" s="628"/>
      <c r="AC35" s="628"/>
      <c r="AD35" s="628"/>
      <c r="AE35" s="628"/>
      <c r="AF35" s="628"/>
      <c r="AG35" s="628"/>
      <c r="AH35" s="628"/>
      <c r="AI35" s="628"/>
      <c r="AJ35" s="628"/>
      <c r="AK35" s="629"/>
    </row>
    <row r="36" spans="1:60" ht="13.5" customHeight="1">
      <c r="A36" s="208"/>
      <c r="B36" s="740"/>
      <c r="C36" s="641" t="s">
        <v>1047</v>
      </c>
      <c r="D36" s="37"/>
      <c r="E36" s="641"/>
      <c r="F36" s="641"/>
      <c r="G36" s="641"/>
      <c r="H36" s="641"/>
      <c r="I36" s="641"/>
      <c r="J36" s="641"/>
      <c r="K36" s="641"/>
      <c r="L36" s="641"/>
      <c r="M36" s="641"/>
      <c r="N36" s="641"/>
      <c r="O36" s="641"/>
      <c r="P36" s="641"/>
      <c r="Q36" s="641"/>
      <c r="R36" s="641"/>
      <c r="S36" s="641"/>
      <c r="T36" s="641"/>
      <c r="U36" s="641"/>
      <c r="V36" s="641"/>
      <c r="W36" s="641"/>
      <c r="X36" s="611"/>
      <c r="Y36" s="37"/>
      <c r="Z36" s="37"/>
      <c r="AA36" s="143"/>
      <c r="AB36" s="628"/>
      <c r="AC36" s="628"/>
      <c r="AD36" s="628"/>
      <c r="AE36" s="628"/>
      <c r="AF36" s="628"/>
      <c r="AG36" s="628"/>
      <c r="AH36" s="628"/>
      <c r="AI36" s="628"/>
      <c r="AJ36" s="628"/>
      <c r="AK36" s="629"/>
    </row>
    <row r="37" spans="1:60" ht="6.95" customHeight="1">
      <c r="A37" s="208"/>
      <c r="B37" s="740"/>
      <c r="C37" s="641"/>
      <c r="D37" s="37"/>
      <c r="E37" s="641"/>
      <c r="F37" s="641"/>
      <c r="G37" s="641"/>
      <c r="H37" s="641"/>
      <c r="I37" s="641"/>
      <c r="J37" s="641"/>
      <c r="K37" s="641"/>
      <c r="L37" s="641"/>
      <c r="M37" s="641"/>
      <c r="N37" s="641"/>
      <c r="O37" s="641"/>
      <c r="P37" s="641"/>
      <c r="Q37" s="641"/>
      <c r="R37" s="641"/>
      <c r="S37" s="641"/>
      <c r="T37" s="641"/>
      <c r="U37" s="641"/>
      <c r="V37" s="641"/>
      <c r="W37" s="641"/>
      <c r="X37" s="611"/>
      <c r="Y37" s="37"/>
      <c r="Z37" s="37"/>
      <c r="AA37" s="143"/>
      <c r="AB37" s="628"/>
      <c r="AC37" s="628"/>
      <c r="AD37" s="628"/>
      <c r="AE37" s="628"/>
      <c r="AF37" s="628"/>
      <c r="AG37" s="628"/>
      <c r="AH37" s="628"/>
      <c r="AI37" s="628"/>
      <c r="AJ37" s="628"/>
      <c r="AK37" s="629"/>
    </row>
    <row r="38" spans="1:60" ht="13.5" customHeight="1">
      <c r="A38" s="208"/>
      <c r="B38" s="740" t="s">
        <v>1856</v>
      </c>
      <c r="C38" s="655"/>
      <c r="D38" s="37"/>
      <c r="E38" s="655"/>
      <c r="F38" s="655"/>
      <c r="G38" s="655"/>
      <c r="H38" s="655"/>
      <c r="I38" s="655"/>
      <c r="J38" s="655"/>
      <c r="K38" s="655"/>
      <c r="L38" s="655"/>
      <c r="M38" s="655"/>
      <c r="N38" s="655"/>
      <c r="O38" s="655"/>
      <c r="P38" s="655"/>
      <c r="Q38" s="655"/>
      <c r="R38" s="655"/>
      <c r="S38" s="655"/>
      <c r="T38" s="655"/>
      <c r="U38" s="655"/>
      <c r="V38" s="655"/>
      <c r="W38" s="655"/>
      <c r="X38" s="611"/>
      <c r="Y38" s="37"/>
      <c r="Z38" s="37"/>
      <c r="AA38" s="143"/>
      <c r="AB38" s="648"/>
      <c r="AC38" s="648"/>
      <c r="AD38" s="648"/>
      <c r="AE38" s="648"/>
      <c r="AF38" s="648"/>
      <c r="AG38" s="648"/>
      <c r="AH38" s="648"/>
      <c r="AI38" s="648"/>
      <c r="AJ38" s="648"/>
      <c r="AK38" s="649"/>
    </row>
    <row r="39" spans="1:60" ht="13.5" customHeight="1">
      <c r="A39" s="208"/>
      <c r="B39" s="1903" t="s">
        <v>2029</v>
      </c>
      <c r="D39" s="37"/>
      <c r="E39" s="164"/>
      <c r="F39" s="164"/>
      <c r="G39" s="164"/>
      <c r="H39" s="164"/>
      <c r="I39" s="164"/>
      <c r="J39" s="164"/>
      <c r="K39" s="164"/>
      <c r="L39" s="164"/>
      <c r="M39" s="164"/>
      <c r="N39" s="164"/>
      <c r="O39" s="164"/>
      <c r="P39" s="164"/>
      <c r="Q39" s="164"/>
      <c r="R39" s="164"/>
      <c r="S39" s="164"/>
      <c r="T39" s="164"/>
      <c r="U39" s="164"/>
      <c r="V39" s="164"/>
      <c r="W39" s="164"/>
      <c r="X39" s="164"/>
      <c r="Y39" s="37"/>
      <c r="Z39" s="37"/>
      <c r="AA39" s="235"/>
      <c r="AB39" s="3218"/>
      <c r="AC39" s="3218"/>
      <c r="AD39" s="3218"/>
      <c r="AE39" s="3218"/>
      <c r="AF39" s="3218"/>
      <c r="AG39" s="3218"/>
      <c r="AH39" s="3218"/>
      <c r="AI39" s="3218"/>
      <c r="AJ39" s="3218"/>
      <c r="AK39" s="3396"/>
    </row>
    <row r="40" spans="1:60" ht="13.5" customHeight="1">
      <c r="A40" s="208"/>
      <c r="B40" s="1897"/>
      <c r="C40" s="1890" t="s">
        <v>2030</v>
      </c>
      <c r="E40" s="164"/>
      <c r="F40" s="1890"/>
      <c r="G40" s="1890"/>
      <c r="H40" s="1890"/>
      <c r="I40" s="1890"/>
      <c r="J40" s="1890"/>
      <c r="K40" s="1890"/>
      <c r="L40" s="1890"/>
      <c r="M40" s="164"/>
      <c r="N40" s="164"/>
      <c r="O40" s="164"/>
      <c r="P40" s="611"/>
      <c r="Q40" s="640"/>
      <c r="R40" s="640"/>
      <c r="S40" s="5"/>
      <c r="T40" s="639"/>
      <c r="U40" s="639"/>
      <c r="V40" s="611"/>
      <c r="W40" s="611"/>
      <c r="X40" s="611"/>
      <c r="Y40" s="37"/>
      <c r="Z40" s="37"/>
      <c r="AA40" s="623"/>
      <c r="AB40" s="3218"/>
      <c r="AC40" s="3218"/>
      <c r="AD40" s="3218"/>
      <c r="AE40" s="3218"/>
      <c r="AF40" s="3218"/>
      <c r="AG40" s="3218"/>
      <c r="AH40" s="3218"/>
      <c r="AI40" s="3218"/>
      <c r="AJ40" s="3218"/>
      <c r="AK40" s="3396"/>
    </row>
    <row r="41" spans="1:60" ht="15.75" customHeight="1">
      <c r="A41" s="3"/>
      <c r="B41" s="1890" t="s">
        <v>1956</v>
      </c>
      <c r="C41" s="1890"/>
      <c r="D41" s="164"/>
      <c r="E41" s="164"/>
      <c r="F41" s="164"/>
      <c r="G41" s="164"/>
      <c r="H41" s="164"/>
      <c r="I41" s="164"/>
      <c r="J41" s="164"/>
      <c r="K41" s="164"/>
      <c r="L41" s="164"/>
      <c r="M41" s="164"/>
      <c r="N41" s="164"/>
      <c r="O41" s="164"/>
      <c r="P41" s="1683"/>
      <c r="Q41" s="640"/>
      <c r="R41" s="640"/>
      <c r="S41" s="5"/>
      <c r="T41" s="639"/>
      <c r="U41" s="639"/>
      <c r="V41" s="611"/>
      <c r="W41" s="611"/>
      <c r="X41" s="611"/>
      <c r="Y41" s="37"/>
      <c r="Z41" s="37"/>
      <c r="AA41" s="143"/>
      <c r="AB41" s="127"/>
      <c r="AC41" s="127"/>
      <c r="AD41" s="127"/>
      <c r="AE41" s="127"/>
      <c r="AF41" s="127"/>
      <c r="AG41" s="127"/>
      <c r="AH41" s="127"/>
      <c r="AI41" s="127"/>
      <c r="AJ41" s="127"/>
      <c r="AK41" s="236"/>
    </row>
    <row r="42" spans="1:60" ht="13.5" customHeight="1">
      <c r="A42" s="208"/>
      <c r="B42" s="43" t="s">
        <v>1048</v>
      </c>
      <c r="D42" s="37"/>
      <c r="E42" s="641"/>
      <c r="F42" s="641"/>
      <c r="G42" s="641"/>
      <c r="H42" s="641"/>
      <c r="I42" s="641"/>
      <c r="J42" s="641"/>
      <c r="K42" s="641"/>
      <c r="L42" s="641"/>
      <c r="M42" s="641"/>
      <c r="N42" s="641"/>
      <c r="O42" s="641"/>
      <c r="P42" s="641"/>
      <c r="Q42" s="641"/>
      <c r="R42" s="641"/>
      <c r="S42" s="42"/>
      <c r="T42" s="42"/>
      <c r="U42" s="611"/>
      <c r="V42" s="42"/>
      <c r="W42" s="42"/>
      <c r="X42" s="611"/>
      <c r="Y42" s="37"/>
      <c r="Z42" s="37"/>
      <c r="AA42" s="235"/>
      <c r="AB42" s="1650"/>
      <c r="AC42" s="1650"/>
      <c r="AD42" s="1650"/>
      <c r="AE42" s="1650"/>
      <c r="AF42" s="1650"/>
      <c r="AG42" s="1650"/>
      <c r="AH42" s="1650"/>
      <c r="AI42" s="1650"/>
      <c r="AJ42" s="1650"/>
      <c r="AK42" s="1651"/>
    </row>
    <row r="43" spans="1:60" ht="13.5" customHeight="1">
      <c r="A43" s="208"/>
      <c r="B43" s="740"/>
      <c r="C43" s="641" t="s">
        <v>1003</v>
      </c>
      <c r="E43" s="37"/>
      <c r="F43" s="641"/>
      <c r="G43" s="641"/>
      <c r="H43" s="641"/>
      <c r="I43" s="641"/>
      <c r="J43" s="641"/>
      <c r="K43" s="641"/>
      <c r="L43" s="641"/>
      <c r="M43" s="641"/>
      <c r="N43" s="641"/>
      <c r="O43" s="641"/>
      <c r="P43" s="641"/>
      <c r="Q43" s="640"/>
      <c r="R43" s="640"/>
      <c r="S43" s="5"/>
      <c r="T43" s="639"/>
      <c r="U43" s="639"/>
      <c r="V43" s="611"/>
      <c r="W43" s="611"/>
      <c r="X43" s="611"/>
      <c r="Y43" s="37"/>
      <c r="Z43" s="37"/>
      <c r="AA43" s="623"/>
      <c r="AB43" s="1650"/>
      <c r="AC43" s="1650"/>
      <c r="AD43" s="1650"/>
      <c r="AE43" s="1650"/>
      <c r="AF43" s="1650"/>
      <c r="AG43" s="1650"/>
      <c r="AH43" s="1650"/>
      <c r="AI43" s="1650"/>
      <c r="AJ43" s="1650"/>
      <c r="AK43" s="1651"/>
    </row>
    <row r="44" spans="1:60" ht="6.95" customHeight="1">
      <c r="A44" s="3"/>
      <c r="B44" s="611"/>
      <c r="C44" s="641"/>
      <c r="D44" s="641"/>
      <c r="E44" s="37"/>
      <c r="F44" s="641"/>
      <c r="G44" s="641"/>
      <c r="H44" s="641"/>
      <c r="I44" s="641"/>
      <c r="J44" s="641"/>
      <c r="K44" s="641"/>
      <c r="L44" s="641"/>
      <c r="M44" s="641"/>
      <c r="N44" s="641"/>
      <c r="O44" s="641"/>
      <c r="P44" s="641"/>
      <c r="Q44" s="640"/>
      <c r="R44" s="640"/>
      <c r="S44" s="5"/>
      <c r="T44" s="639"/>
      <c r="U44" s="639"/>
      <c r="V44" s="611"/>
      <c r="W44" s="611"/>
      <c r="X44" s="611"/>
      <c r="Y44" s="37"/>
      <c r="Z44" s="37"/>
      <c r="AA44" s="143"/>
      <c r="AB44" s="611"/>
      <c r="AC44" s="611"/>
      <c r="AD44" s="611"/>
      <c r="AE44" s="611"/>
      <c r="AF44" s="611"/>
      <c r="AG44" s="611"/>
      <c r="AH44" s="611"/>
      <c r="AI44" s="611"/>
      <c r="AJ44" s="611"/>
      <c r="AK44" s="612"/>
    </row>
    <row r="45" spans="1:60" ht="13.5" customHeight="1">
      <c r="A45" s="3"/>
      <c r="B45" s="641" t="s">
        <v>1049</v>
      </c>
      <c r="D45" s="641"/>
      <c r="E45" s="37"/>
      <c r="F45" s="641"/>
      <c r="G45" s="641"/>
      <c r="H45" s="641"/>
      <c r="I45" s="641"/>
      <c r="J45" s="641"/>
      <c r="K45" s="641"/>
      <c r="L45" s="641"/>
      <c r="M45" s="641"/>
      <c r="N45" s="641"/>
      <c r="O45" s="641"/>
      <c r="P45" s="641"/>
      <c r="Q45" s="640"/>
      <c r="R45" s="640"/>
      <c r="S45" s="5"/>
      <c r="T45" s="639"/>
      <c r="U45" s="639"/>
      <c r="V45" s="611"/>
      <c r="W45" s="611"/>
      <c r="X45" s="611"/>
      <c r="Y45" s="37"/>
      <c r="Z45" s="37"/>
      <c r="AA45" s="143"/>
      <c r="AB45" s="611"/>
      <c r="AC45" s="611"/>
      <c r="AD45" s="611"/>
      <c r="AE45" s="611"/>
      <c r="AF45" s="611"/>
      <c r="AG45" s="611"/>
      <c r="AH45" s="611"/>
      <c r="AI45" s="611"/>
      <c r="AJ45" s="611"/>
      <c r="AK45" s="612"/>
    </row>
    <row r="46" spans="1:60" ht="13.5" customHeight="1">
      <c r="A46" s="3"/>
      <c r="B46" s="611"/>
      <c r="C46" s="641" t="s">
        <v>1002</v>
      </c>
      <c r="E46" s="37"/>
      <c r="F46" s="641"/>
      <c r="G46" s="641"/>
      <c r="H46" s="641"/>
      <c r="I46" s="641"/>
      <c r="J46" s="641"/>
      <c r="K46" s="641"/>
      <c r="L46" s="641"/>
      <c r="M46" s="641"/>
      <c r="N46" s="641"/>
      <c r="O46" s="641"/>
      <c r="P46" s="641"/>
      <c r="Q46" s="640"/>
      <c r="R46" s="640"/>
      <c r="S46" s="5"/>
      <c r="T46" s="639"/>
      <c r="U46" s="639"/>
      <c r="V46" s="611"/>
      <c r="W46" s="611"/>
      <c r="X46" s="611"/>
      <c r="Y46" s="37"/>
      <c r="Z46" s="37"/>
      <c r="AA46" s="143"/>
      <c r="AB46" s="611"/>
      <c r="AC46" s="611"/>
      <c r="AD46" s="611"/>
      <c r="AE46" s="611"/>
      <c r="AF46" s="611"/>
      <c r="AG46" s="611"/>
      <c r="AH46" s="611"/>
      <c r="AI46" s="611"/>
      <c r="AJ46" s="611"/>
      <c r="AK46" s="612"/>
    </row>
    <row r="47" spans="1:60" ht="13.5" customHeight="1">
      <c r="A47" s="3"/>
      <c r="B47" s="611"/>
      <c r="C47" s="641"/>
      <c r="D47" s="641"/>
      <c r="E47" s="37"/>
      <c r="F47" s="641"/>
      <c r="G47" s="641"/>
      <c r="H47" s="641"/>
      <c r="I47" s="641"/>
      <c r="J47" s="641"/>
      <c r="K47" s="641"/>
      <c r="L47" s="641"/>
      <c r="M47" s="641"/>
      <c r="N47" s="641"/>
      <c r="O47" s="641"/>
      <c r="P47" s="641"/>
      <c r="Q47" s="640"/>
      <c r="R47" s="640"/>
      <c r="S47" s="5"/>
      <c r="T47" s="639"/>
      <c r="U47" s="639"/>
      <c r="V47" s="611"/>
      <c r="W47" s="611"/>
      <c r="X47" s="611"/>
      <c r="Y47" s="37"/>
      <c r="Z47" s="37"/>
      <c r="AA47" s="143"/>
      <c r="AB47" s="611"/>
      <c r="AC47" s="611"/>
      <c r="AD47" s="611"/>
      <c r="AE47" s="611"/>
      <c r="AF47" s="611"/>
      <c r="AG47" s="611"/>
      <c r="AH47" s="611"/>
      <c r="AI47" s="611"/>
      <c r="AJ47" s="611"/>
      <c r="AK47" s="612"/>
    </row>
    <row r="48" spans="1:60" ht="6.95" customHeight="1">
      <c r="A48" s="3"/>
      <c r="B48" s="611"/>
      <c r="C48" s="641"/>
      <c r="D48" s="641"/>
      <c r="E48" s="37"/>
      <c r="F48" s="641"/>
      <c r="G48" s="641"/>
      <c r="H48" s="641"/>
      <c r="I48" s="641"/>
      <c r="J48" s="641"/>
      <c r="K48" s="641"/>
      <c r="L48" s="641"/>
      <c r="M48" s="641"/>
      <c r="N48" s="641"/>
      <c r="O48" s="641"/>
      <c r="P48" s="641"/>
      <c r="Q48" s="640"/>
      <c r="R48" s="640"/>
      <c r="S48" s="5"/>
      <c r="T48" s="639"/>
      <c r="U48" s="639"/>
      <c r="V48" s="611"/>
      <c r="W48" s="611"/>
      <c r="X48" s="611"/>
      <c r="Y48" s="37"/>
      <c r="Z48" s="37"/>
      <c r="AA48" s="143"/>
      <c r="AB48" s="611"/>
      <c r="AC48" s="611"/>
      <c r="AD48" s="611"/>
      <c r="AE48" s="611"/>
      <c r="AF48" s="611"/>
      <c r="AG48" s="611"/>
      <c r="AH48" s="611"/>
      <c r="AI48" s="611"/>
      <c r="AJ48" s="611"/>
      <c r="AK48" s="612"/>
    </row>
    <row r="49" spans="1:37" ht="13.5" customHeight="1">
      <c r="A49" s="3"/>
      <c r="B49" s="641" t="s">
        <v>1050</v>
      </c>
      <c r="D49" s="641"/>
      <c r="E49" s="37"/>
      <c r="F49" s="641"/>
      <c r="G49" s="641"/>
      <c r="H49" s="641"/>
      <c r="I49" s="641"/>
      <c r="J49" s="641"/>
      <c r="K49" s="641"/>
      <c r="L49" s="641"/>
      <c r="M49" s="641"/>
      <c r="N49" s="641"/>
      <c r="O49" s="641"/>
      <c r="P49" s="641"/>
      <c r="Q49" s="640"/>
      <c r="R49" s="640"/>
      <c r="S49" s="5"/>
      <c r="T49" s="639"/>
      <c r="U49" s="639"/>
      <c r="V49" s="611"/>
      <c r="W49" s="611"/>
      <c r="X49" s="611"/>
      <c r="Y49" s="37"/>
      <c r="Z49" s="37"/>
      <c r="AA49" s="733" t="s">
        <v>1052</v>
      </c>
      <c r="AB49" s="3218" t="s">
        <v>1051</v>
      </c>
      <c r="AC49" s="3218"/>
      <c r="AD49" s="3218"/>
      <c r="AE49" s="3218"/>
      <c r="AF49" s="3218"/>
      <c r="AG49" s="3218"/>
      <c r="AH49" s="3218"/>
      <c r="AI49" s="3218"/>
      <c r="AJ49" s="3218"/>
      <c r="AK49" s="3396"/>
    </row>
    <row r="50" spans="1:37" ht="13.5" customHeight="1">
      <c r="A50" s="3"/>
      <c r="B50" s="611"/>
      <c r="C50" s="37" t="s">
        <v>1053</v>
      </c>
      <c r="E50" s="37"/>
      <c r="F50" s="641"/>
      <c r="G50" s="641"/>
      <c r="H50" s="641"/>
      <c r="I50" s="641"/>
      <c r="J50" s="641"/>
      <c r="K50" s="641"/>
      <c r="L50" s="641"/>
      <c r="M50" s="641"/>
      <c r="N50" s="641"/>
      <c r="O50" s="641"/>
      <c r="P50" s="641"/>
      <c r="Q50" s="641"/>
      <c r="R50" s="641"/>
      <c r="S50" s="641"/>
      <c r="T50" s="641"/>
      <c r="U50" s="641"/>
      <c r="V50" s="641"/>
      <c r="W50" s="641"/>
      <c r="X50" s="611"/>
      <c r="Y50" s="37"/>
      <c r="Z50" s="37"/>
      <c r="AA50" s="654"/>
      <c r="AB50" s="3218"/>
      <c r="AC50" s="3218"/>
      <c r="AD50" s="3218"/>
      <c r="AE50" s="3218"/>
      <c r="AF50" s="3218"/>
      <c r="AG50" s="3218"/>
      <c r="AH50" s="3218"/>
      <c r="AI50" s="3218"/>
      <c r="AJ50" s="3218"/>
      <c r="AK50" s="3396"/>
    </row>
    <row r="51" spans="1:37" ht="13.5" customHeight="1">
      <c r="A51" s="3"/>
      <c r="B51" s="611"/>
      <c r="C51" s="641" t="s">
        <v>1054</v>
      </c>
      <c r="E51" s="641"/>
      <c r="F51" s="641"/>
      <c r="G51" s="641"/>
      <c r="H51" s="641"/>
      <c r="I51" s="641"/>
      <c r="J51" s="641"/>
      <c r="K51" s="641"/>
      <c r="L51" s="641"/>
      <c r="M51" s="611"/>
      <c r="N51" s="611"/>
      <c r="O51" s="611"/>
      <c r="P51" s="641"/>
      <c r="Q51" s="640"/>
      <c r="R51" s="640"/>
      <c r="S51" s="5"/>
      <c r="T51" s="639"/>
      <c r="U51" s="639"/>
      <c r="V51" s="611"/>
      <c r="W51" s="611"/>
      <c r="X51" s="611"/>
      <c r="Y51" s="37"/>
      <c r="Z51" s="37"/>
      <c r="AA51" s="145"/>
      <c r="AB51" s="37"/>
      <c r="AC51" s="37"/>
      <c r="AD51" s="37"/>
      <c r="AE51" s="37"/>
      <c r="AF51" s="37"/>
      <c r="AG51" s="37"/>
      <c r="AH51" s="37"/>
      <c r="AI51" s="37"/>
      <c r="AJ51" s="37"/>
      <c r="AK51" s="126"/>
    </row>
    <row r="52" spans="1:37" ht="6.95" customHeight="1">
      <c r="A52" s="3"/>
      <c r="B52" s="611"/>
      <c r="C52" s="641"/>
      <c r="D52" s="641"/>
      <c r="E52" s="641"/>
      <c r="F52" s="641"/>
      <c r="G52" s="641"/>
      <c r="H52" s="641"/>
      <c r="I52" s="641"/>
      <c r="J52" s="641"/>
      <c r="K52" s="641"/>
      <c r="L52" s="641"/>
      <c r="M52" s="611"/>
      <c r="N52" s="611"/>
      <c r="O52" s="611"/>
      <c r="P52" s="641"/>
      <c r="Q52" s="640"/>
      <c r="R52" s="640"/>
      <c r="S52" s="5"/>
      <c r="T52" s="639"/>
      <c r="U52" s="639"/>
      <c r="V52" s="611"/>
      <c r="W52" s="611"/>
      <c r="X52" s="611"/>
      <c r="Y52" s="37"/>
      <c r="Z52" s="37"/>
      <c r="AA52" s="145"/>
      <c r="AB52" s="37"/>
      <c r="AC52" s="37"/>
      <c r="AD52" s="37"/>
      <c r="AE52" s="37"/>
      <c r="AF52" s="37"/>
      <c r="AG52" s="37"/>
      <c r="AH52" s="37"/>
      <c r="AI52" s="37"/>
      <c r="AJ52" s="37"/>
      <c r="AK52" s="126"/>
    </row>
    <row r="53" spans="1:37" ht="13.5" customHeight="1">
      <c r="A53" s="3"/>
      <c r="B53" s="641" t="s">
        <v>1055</v>
      </c>
      <c r="D53" s="37"/>
      <c r="E53" s="641"/>
      <c r="F53" s="641"/>
      <c r="G53" s="641"/>
      <c r="H53" s="641"/>
      <c r="I53" s="641"/>
      <c r="J53" s="641"/>
      <c r="K53" s="641"/>
      <c r="L53" s="641"/>
      <c r="M53" s="641"/>
      <c r="N53" s="641"/>
      <c r="O53" s="641"/>
      <c r="P53" s="641"/>
      <c r="Q53" s="641"/>
      <c r="R53" s="641"/>
      <c r="S53" s="43"/>
      <c r="T53" s="43"/>
      <c r="U53" s="611"/>
      <c r="V53" s="43"/>
      <c r="W53" s="43"/>
      <c r="X53" s="611"/>
      <c r="Y53" s="37"/>
      <c r="Z53" s="37"/>
      <c r="AA53" s="235"/>
      <c r="AB53" s="3218"/>
      <c r="AC53" s="3218"/>
      <c r="AD53" s="3218"/>
      <c r="AE53" s="3218"/>
      <c r="AF53" s="3218"/>
      <c r="AG53" s="3218"/>
      <c r="AH53" s="3218"/>
      <c r="AI53" s="3218"/>
      <c r="AJ53" s="3218"/>
      <c r="AK53" s="3396"/>
    </row>
    <row r="54" spans="1:37" ht="13.5" customHeight="1">
      <c r="A54" s="3"/>
      <c r="B54" s="611"/>
      <c r="C54" s="37"/>
      <c r="E54" s="641"/>
      <c r="F54" s="641"/>
      <c r="G54" s="641"/>
      <c r="H54" s="641"/>
      <c r="I54" s="641"/>
      <c r="J54" s="641"/>
      <c r="K54" s="641"/>
      <c r="L54" s="641"/>
      <c r="M54" s="641"/>
      <c r="N54" s="641"/>
      <c r="O54" s="641"/>
      <c r="P54" s="641"/>
      <c r="Q54" s="641"/>
      <c r="R54" s="641"/>
      <c r="S54" s="43"/>
      <c r="T54" s="43"/>
      <c r="U54" s="611"/>
      <c r="V54" s="43"/>
      <c r="W54" s="43"/>
      <c r="X54" s="611"/>
      <c r="Y54" s="37"/>
      <c r="Z54" s="37"/>
      <c r="AA54" s="623"/>
      <c r="AB54" s="3218"/>
      <c r="AC54" s="3218"/>
      <c r="AD54" s="3218"/>
      <c r="AE54" s="3218"/>
      <c r="AF54" s="3218"/>
      <c r="AG54" s="3218"/>
      <c r="AH54" s="3218"/>
      <c r="AI54" s="3218"/>
      <c r="AJ54" s="3218"/>
      <c r="AK54" s="3396"/>
    </row>
    <row r="55" spans="1:37" ht="6.75" customHeight="1">
      <c r="A55" s="3"/>
      <c r="B55" s="611"/>
      <c r="C55" s="641"/>
      <c r="D55" s="37"/>
      <c r="E55" s="641"/>
      <c r="F55" s="641"/>
      <c r="G55" s="641"/>
      <c r="H55" s="641"/>
      <c r="I55" s="641"/>
      <c r="J55" s="641"/>
      <c r="K55" s="641"/>
      <c r="L55" s="641"/>
      <c r="M55" s="641"/>
      <c r="N55" s="641"/>
      <c r="O55" s="641"/>
      <c r="P55" s="641"/>
      <c r="Q55" s="641"/>
      <c r="R55" s="641"/>
      <c r="S55" s="43"/>
      <c r="T55" s="43"/>
      <c r="U55" s="611"/>
      <c r="V55" s="43"/>
      <c r="W55" s="43"/>
      <c r="X55" s="611"/>
      <c r="Y55" s="37"/>
      <c r="Z55" s="37"/>
      <c r="AA55" s="143"/>
      <c r="AB55" s="611"/>
      <c r="AC55" s="611"/>
      <c r="AD55" s="611"/>
      <c r="AE55" s="611"/>
      <c r="AF55" s="611"/>
      <c r="AG55" s="611"/>
      <c r="AH55" s="611"/>
      <c r="AI55" s="611"/>
      <c r="AJ55" s="611"/>
      <c r="AK55" s="612"/>
    </row>
    <row r="56" spans="1:37" ht="13.5" customHeight="1">
      <c r="A56" s="3"/>
      <c r="B56" s="641" t="s">
        <v>1056</v>
      </c>
      <c r="D56" s="37"/>
      <c r="E56" s="611"/>
      <c r="F56" s="611"/>
      <c r="G56" s="611"/>
      <c r="H56" s="611"/>
      <c r="I56" s="611"/>
      <c r="J56" s="611"/>
      <c r="K56" s="611"/>
      <c r="L56" s="611"/>
      <c r="M56" s="611"/>
      <c r="N56" s="611"/>
      <c r="O56" s="611"/>
      <c r="P56" s="611"/>
      <c r="Q56" s="611"/>
      <c r="R56" s="611"/>
      <c r="S56" s="611"/>
      <c r="T56" s="611"/>
      <c r="U56" s="611"/>
      <c r="V56" s="611"/>
      <c r="W56" s="611"/>
      <c r="X56" s="611"/>
      <c r="Y56" s="37"/>
      <c r="Z56" s="37"/>
      <c r="AA56" s="235"/>
      <c r="AB56" s="1709"/>
      <c r="AC56" s="1709"/>
      <c r="AD56" s="1709"/>
      <c r="AE56" s="1709"/>
      <c r="AF56" s="1709"/>
      <c r="AG56" s="1709"/>
      <c r="AH56" s="1709"/>
      <c r="AI56" s="1709"/>
      <c r="AJ56" s="1709"/>
      <c r="AK56" s="1710"/>
    </row>
    <row r="57" spans="1:37" ht="13.5" customHeight="1">
      <c r="A57" s="3"/>
      <c r="B57" s="611"/>
      <c r="C57" s="641" t="s">
        <v>999</v>
      </c>
      <c r="E57" s="611"/>
      <c r="F57" s="641"/>
      <c r="G57" s="641"/>
      <c r="H57" s="641"/>
      <c r="I57" s="641"/>
      <c r="J57" s="641"/>
      <c r="K57" s="641"/>
      <c r="L57" s="641"/>
      <c r="M57" s="641"/>
      <c r="N57" s="641"/>
      <c r="O57" s="641"/>
      <c r="P57" s="641"/>
      <c r="Q57" s="640"/>
      <c r="R57" s="640"/>
      <c r="S57" s="5"/>
      <c r="T57" s="639"/>
      <c r="U57" s="639"/>
      <c r="V57" s="611"/>
      <c r="W57" s="611"/>
      <c r="X57" s="611"/>
      <c r="Y57" s="37"/>
      <c r="Z57" s="37"/>
      <c r="AA57" s="623"/>
      <c r="AB57" s="1709"/>
      <c r="AC57" s="1709"/>
      <c r="AD57" s="1709"/>
      <c r="AE57" s="1709"/>
      <c r="AF57" s="1709"/>
      <c r="AG57" s="1709"/>
      <c r="AH57" s="1709"/>
      <c r="AI57" s="1709"/>
      <c r="AJ57" s="1709"/>
      <c r="AK57" s="1710"/>
    </row>
    <row r="58" spans="1:37" ht="6.75" customHeight="1">
      <c r="A58" s="3"/>
      <c r="B58" s="611"/>
      <c r="C58" s="641"/>
      <c r="D58" s="641"/>
      <c r="E58" s="611"/>
      <c r="F58" s="641"/>
      <c r="G58" s="641"/>
      <c r="H58" s="641"/>
      <c r="I58" s="641"/>
      <c r="J58" s="641"/>
      <c r="K58" s="641"/>
      <c r="L58" s="641"/>
      <c r="M58" s="641"/>
      <c r="N58" s="641"/>
      <c r="O58" s="641"/>
      <c r="P58" s="641"/>
      <c r="Q58" s="640"/>
      <c r="R58" s="640"/>
      <c r="S58" s="5"/>
      <c r="T58" s="639"/>
      <c r="U58" s="639"/>
      <c r="V58" s="611"/>
      <c r="W58" s="611"/>
      <c r="X58" s="611"/>
      <c r="Y58" s="37"/>
      <c r="Z58" s="37"/>
      <c r="AA58" s="143"/>
      <c r="AB58" s="611"/>
      <c r="AC58" s="611"/>
      <c r="AD58" s="611"/>
      <c r="AE58" s="611"/>
      <c r="AF58" s="611"/>
      <c r="AG58" s="611"/>
      <c r="AH58" s="611"/>
      <c r="AI58" s="611"/>
      <c r="AJ58" s="611"/>
      <c r="AK58" s="612"/>
    </row>
    <row r="59" spans="1:37" ht="13.5" customHeight="1">
      <c r="A59" s="3"/>
      <c r="B59" s="641" t="s">
        <v>1057</v>
      </c>
      <c r="D59" s="37"/>
      <c r="E59" s="611"/>
      <c r="F59" s="611"/>
      <c r="G59" s="611"/>
      <c r="H59" s="611"/>
      <c r="I59" s="611"/>
      <c r="J59" s="611"/>
      <c r="K59" s="611"/>
      <c r="L59" s="611"/>
      <c r="M59" s="611"/>
      <c r="N59" s="611"/>
      <c r="O59" s="611"/>
      <c r="P59" s="611"/>
      <c r="Q59" s="611"/>
      <c r="R59" s="611"/>
      <c r="S59" s="611"/>
      <c r="T59" s="611"/>
      <c r="U59" s="611"/>
      <c r="V59" s="611"/>
      <c r="W59" s="611"/>
      <c r="X59" s="630"/>
      <c r="Y59" s="37"/>
      <c r="Z59" s="37"/>
      <c r="AA59" s="235"/>
      <c r="AB59" s="3218"/>
      <c r="AC59" s="3218"/>
      <c r="AD59" s="3218"/>
      <c r="AE59" s="3218"/>
      <c r="AF59" s="3218"/>
      <c r="AG59" s="3218"/>
      <c r="AH59" s="3218"/>
      <c r="AI59" s="3218"/>
      <c r="AJ59" s="3218"/>
      <c r="AK59" s="3396"/>
    </row>
    <row r="60" spans="1:37" ht="13.5" customHeight="1">
      <c r="A60" s="3"/>
      <c r="B60" s="611"/>
      <c r="C60" s="641" t="s">
        <v>1058</v>
      </c>
      <c r="E60" s="611"/>
      <c r="F60" s="641"/>
      <c r="G60" s="641"/>
      <c r="H60" s="641"/>
      <c r="I60" s="641"/>
      <c r="J60" s="641"/>
      <c r="K60" s="641"/>
      <c r="L60" s="641"/>
      <c r="M60" s="641"/>
      <c r="N60" s="641"/>
      <c r="O60" s="641"/>
      <c r="P60" s="641"/>
      <c r="Q60" s="640"/>
      <c r="R60" s="640"/>
      <c r="S60" s="5"/>
      <c r="T60" s="639"/>
      <c r="U60" s="639"/>
      <c r="V60" s="611"/>
      <c r="W60" s="611"/>
      <c r="X60" s="611"/>
      <c r="Y60" s="37"/>
      <c r="Z60" s="37"/>
      <c r="AA60" s="623"/>
      <c r="AB60" s="3218"/>
      <c r="AC60" s="3218"/>
      <c r="AD60" s="3218"/>
      <c r="AE60" s="3218"/>
      <c r="AF60" s="3218"/>
      <c r="AG60" s="3218"/>
      <c r="AH60" s="3218"/>
      <c r="AI60" s="3218"/>
      <c r="AJ60" s="3218"/>
      <c r="AK60" s="3396"/>
    </row>
    <row r="61" spans="1:37" ht="13.5" customHeight="1">
      <c r="A61" s="4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643"/>
      <c r="AB61" s="603"/>
      <c r="AC61" s="603"/>
      <c r="AD61" s="603"/>
      <c r="AE61" s="603"/>
      <c r="AF61" s="603"/>
      <c r="AG61" s="603"/>
      <c r="AH61" s="603"/>
      <c r="AI61" s="603"/>
      <c r="AJ61" s="603"/>
      <c r="AK61" s="604"/>
    </row>
    <row r="62" spans="1:37" ht="13.5" customHeight="1">
      <c r="A62" s="44"/>
      <c r="B62" s="611" t="s">
        <v>1022</v>
      </c>
      <c r="C62" s="84"/>
      <c r="D62" s="84"/>
      <c r="E62" s="84"/>
      <c r="F62" s="84"/>
      <c r="G62" s="84"/>
      <c r="H62" s="84"/>
      <c r="I62" s="84"/>
      <c r="J62" s="84"/>
      <c r="K62" s="84"/>
      <c r="L62" s="84"/>
      <c r="M62" s="84"/>
      <c r="N62" s="84"/>
      <c r="O62" s="84"/>
      <c r="P62" s="84"/>
      <c r="Q62" s="84"/>
      <c r="R62" s="84"/>
      <c r="S62" s="84"/>
      <c r="T62" s="84"/>
      <c r="U62" s="84"/>
      <c r="V62" s="84"/>
      <c r="W62" s="84"/>
      <c r="X62" s="84"/>
      <c r="Y62" s="84"/>
      <c r="Z62" s="84"/>
      <c r="AA62" s="235"/>
      <c r="AB62" s="1709"/>
      <c r="AC62" s="1709"/>
      <c r="AD62" s="1709"/>
      <c r="AE62" s="1709"/>
      <c r="AF62" s="1709"/>
      <c r="AG62" s="1709"/>
      <c r="AH62" s="1709"/>
      <c r="AI62" s="1709"/>
      <c r="AJ62" s="1709"/>
      <c r="AK62" s="1710"/>
    </row>
    <row r="63" spans="1:37" ht="13.5" customHeight="1">
      <c r="A63" s="44"/>
      <c r="B63" s="84"/>
      <c r="C63" s="116" t="s">
        <v>1023</v>
      </c>
      <c r="D63" s="84"/>
      <c r="E63" s="84"/>
      <c r="F63" s="84"/>
      <c r="G63" s="84"/>
      <c r="H63" s="84"/>
      <c r="I63" s="84"/>
      <c r="J63" s="84"/>
      <c r="K63" s="84"/>
      <c r="L63" s="84"/>
      <c r="M63" s="84"/>
      <c r="N63" s="84"/>
      <c r="O63" s="84"/>
      <c r="P63" s="84"/>
      <c r="Q63" s="84"/>
      <c r="R63" s="84"/>
      <c r="S63" s="84"/>
      <c r="T63" s="84"/>
      <c r="U63" s="84"/>
      <c r="V63" s="84"/>
      <c r="W63" s="84"/>
      <c r="X63" s="84"/>
      <c r="Y63" s="84"/>
      <c r="Z63" s="84"/>
      <c r="AA63" s="623"/>
      <c r="AB63" s="1709"/>
      <c r="AC63" s="1709"/>
      <c r="AD63" s="1709"/>
      <c r="AE63" s="1709"/>
      <c r="AF63" s="1709"/>
      <c r="AG63" s="1709"/>
      <c r="AH63" s="1709"/>
      <c r="AI63" s="1709"/>
      <c r="AJ63" s="1709"/>
      <c r="AK63" s="1710"/>
    </row>
    <row r="64" spans="1:37" ht="13.5" customHeight="1">
      <c r="A64" s="4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643"/>
      <c r="AB64" s="603"/>
      <c r="AC64" s="603"/>
      <c r="AD64" s="603"/>
      <c r="AE64" s="603"/>
      <c r="AF64" s="603"/>
      <c r="AG64" s="603"/>
      <c r="AH64" s="603"/>
      <c r="AI64" s="603"/>
      <c r="AJ64" s="603"/>
      <c r="AK64" s="604"/>
    </row>
    <row r="65" spans="1:37" ht="13.5" customHeight="1">
      <c r="A65" s="3"/>
      <c r="B65" s="611" t="s">
        <v>1000</v>
      </c>
      <c r="C65" s="611"/>
      <c r="D65" s="611"/>
      <c r="E65" s="611"/>
      <c r="F65" s="611"/>
      <c r="G65" s="611"/>
      <c r="H65" s="611"/>
      <c r="I65" s="611"/>
      <c r="J65" s="611"/>
      <c r="K65" s="611"/>
      <c r="L65" s="611"/>
      <c r="M65" s="611"/>
      <c r="N65" s="611"/>
      <c r="O65" s="611"/>
      <c r="P65" s="641"/>
      <c r="Q65" s="640"/>
      <c r="R65" s="640"/>
      <c r="S65" s="5"/>
      <c r="T65" s="639"/>
      <c r="U65" s="639"/>
      <c r="V65" s="611"/>
      <c r="W65" s="611"/>
      <c r="X65" s="611"/>
      <c r="Y65" s="37"/>
      <c r="Z65" s="37"/>
      <c r="AA65" s="143"/>
      <c r="AB65" s="611"/>
      <c r="AC65" s="611"/>
      <c r="AD65" s="611"/>
      <c r="AE65" s="611"/>
      <c r="AF65" s="611"/>
      <c r="AG65" s="37"/>
      <c r="AH65" s="37"/>
      <c r="AI65" s="37"/>
      <c r="AJ65" s="37"/>
      <c r="AK65" s="126"/>
    </row>
    <row r="66" spans="1:37" ht="13.5" customHeight="1">
      <c r="A66" s="3"/>
      <c r="B66" s="611"/>
      <c r="C66" s="611"/>
      <c r="D66" s="611"/>
      <c r="E66" s="611"/>
      <c r="F66" s="611"/>
      <c r="G66" s="611"/>
      <c r="H66" s="611"/>
      <c r="I66" s="611"/>
      <c r="J66" s="611"/>
      <c r="K66" s="611"/>
      <c r="L66" s="611"/>
      <c r="M66" s="611"/>
      <c r="N66" s="611"/>
      <c r="O66" s="611"/>
      <c r="P66" s="641"/>
      <c r="Q66" s="640"/>
      <c r="R66" s="640"/>
      <c r="S66" s="5"/>
      <c r="T66" s="639"/>
      <c r="U66" s="639"/>
      <c r="V66" s="611"/>
      <c r="W66" s="611"/>
      <c r="X66" s="611"/>
      <c r="Y66" s="37"/>
      <c r="Z66" s="37"/>
      <c r="AA66" s="143"/>
      <c r="AB66" s="611"/>
      <c r="AC66" s="611"/>
      <c r="AD66" s="611"/>
      <c r="AE66" s="611"/>
      <c r="AF66" s="611"/>
      <c r="AG66" s="37"/>
      <c r="AH66" s="37"/>
      <c r="AI66" s="37"/>
      <c r="AJ66" s="37"/>
      <c r="AK66" s="126"/>
    </row>
    <row r="67" spans="1:37" ht="13.5" customHeight="1">
      <c r="A67" s="3"/>
      <c r="B67" s="611" t="s">
        <v>1001</v>
      </c>
      <c r="C67" s="611"/>
      <c r="D67" s="611"/>
      <c r="E67" s="611"/>
      <c r="F67" s="611"/>
      <c r="G67" s="611"/>
      <c r="H67" s="611"/>
      <c r="I67" s="611"/>
      <c r="J67" s="611"/>
      <c r="K67" s="611"/>
      <c r="L67" s="611"/>
      <c r="M67" s="611"/>
      <c r="N67" s="611"/>
      <c r="O67" s="611"/>
      <c r="P67" s="611"/>
      <c r="Q67" s="640"/>
      <c r="R67" s="640"/>
      <c r="S67" s="5"/>
      <c r="T67" s="639"/>
      <c r="U67" s="639"/>
      <c r="V67" s="611"/>
      <c r="W67" s="611"/>
      <c r="X67" s="611"/>
      <c r="Y67" s="37"/>
      <c r="Z67" s="37"/>
      <c r="AA67" s="143"/>
      <c r="AB67" s="611"/>
      <c r="AC67" s="611"/>
      <c r="AD67" s="611"/>
      <c r="AE67" s="611"/>
      <c r="AF67" s="611"/>
      <c r="AG67" s="37"/>
      <c r="AH67" s="37"/>
      <c r="AI67" s="37"/>
      <c r="AJ67" s="37"/>
      <c r="AK67" s="126"/>
    </row>
    <row r="68" spans="1:37" ht="13.5" customHeight="1">
      <c r="A68" s="3"/>
      <c r="B68" s="611"/>
      <c r="C68" s="611" t="s">
        <v>790</v>
      </c>
      <c r="D68" s="611"/>
      <c r="E68" s="611"/>
      <c r="F68" s="611"/>
      <c r="G68" s="611"/>
      <c r="H68" s="611"/>
      <c r="I68" s="611"/>
      <c r="J68" s="611"/>
      <c r="K68" s="611"/>
      <c r="L68" s="611"/>
      <c r="M68" s="611"/>
      <c r="N68" s="611"/>
      <c r="O68" s="611"/>
      <c r="P68" s="611"/>
      <c r="Q68" s="640"/>
      <c r="R68" s="640"/>
      <c r="S68" s="5"/>
      <c r="T68" s="639"/>
      <c r="U68" s="639"/>
      <c r="V68" s="611"/>
      <c r="W68" s="611"/>
      <c r="X68" s="611"/>
      <c r="Y68" s="37"/>
      <c r="Z68" s="37"/>
      <c r="AA68" s="143"/>
      <c r="AB68" s="611"/>
      <c r="AC68" s="611"/>
      <c r="AD68" s="611"/>
      <c r="AE68" s="611"/>
      <c r="AF68" s="611"/>
      <c r="AG68" s="37"/>
      <c r="AH68" s="37"/>
      <c r="AI68" s="37"/>
      <c r="AJ68" s="37"/>
      <c r="AK68" s="126"/>
    </row>
    <row r="69" spans="1:37" ht="13.5" customHeight="1">
      <c r="A69" s="3"/>
      <c r="B69" s="611"/>
      <c r="C69" s="3399"/>
      <c r="D69" s="3399"/>
      <c r="E69" s="3399"/>
      <c r="F69" s="3399"/>
      <c r="G69" s="3399"/>
      <c r="H69" s="3399"/>
      <c r="I69" s="3399"/>
      <c r="J69" s="3399"/>
      <c r="K69" s="3399"/>
      <c r="L69" s="3399"/>
      <c r="M69" s="3399"/>
      <c r="N69" s="3399"/>
      <c r="O69" s="3399"/>
      <c r="P69" s="3399"/>
      <c r="Q69" s="3399"/>
      <c r="R69" s="3399"/>
      <c r="S69" s="3399"/>
      <c r="T69" s="3399"/>
      <c r="U69" s="3399"/>
      <c r="V69" s="3399"/>
      <c r="W69" s="3399"/>
      <c r="X69" s="3399"/>
      <c r="Y69" s="3399"/>
      <c r="Z69" s="611"/>
      <c r="AA69" s="143"/>
      <c r="AB69" s="611"/>
      <c r="AC69" s="611"/>
      <c r="AD69" s="611"/>
      <c r="AE69" s="611"/>
      <c r="AF69" s="611"/>
      <c r="AG69" s="37"/>
      <c r="AH69" s="37"/>
      <c r="AI69" s="37"/>
      <c r="AJ69" s="37"/>
      <c r="AK69" s="126"/>
    </row>
    <row r="70" spans="1:37" ht="13.5" customHeight="1">
      <c r="A70" s="3"/>
      <c r="B70" s="611"/>
      <c r="C70" s="3399"/>
      <c r="D70" s="3399"/>
      <c r="E70" s="3399"/>
      <c r="F70" s="3399"/>
      <c r="G70" s="3399"/>
      <c r="H70" s="3399"/>
      <c r="I70" s="3399"/>
      <c r="J70" s="3399"/>
      <c r="K70" s="3399"/>
      <c r="L70" s="3399"/>
      <c r="M70" s="3399"/>
      <c r="N70" s="3399"/>
      <c r="O70" s="3399"/>
      <c r="P70" s="3399"/>
      <c r="Q70" s="3399"/>
      <c r="R70" s="3399"/>
      <c r="S70" s="3399"/>
      <c r="T70" s="3399"/>
      <c r="U70" s="3399"/>
      <c r="V70" s="3399"/>
      <c r="W70" s="3399"/>
      <c r="X70" s="3399"/>
      <c r="Y70" s="3399"/>
      <c r="Z70" s="611"/>
      <c r="AA70" s="143"/>
      <c r="AB70" s="611"/>
      <c r="AC70" s="611"/>
      <c r="AD70" s="611"/>
      <c r="AE70" s="611"/>
      <c r="AF70" s="611"/>
      <c r="AG70" s="37"/>
      <c r="AH70" s="37"/>
      <c r="AI70" s="37"/>
      <c r="AJ70" s="37"/>
      <c r="AK70" s="126"/>
    </row>
    <row r="71" spans="1:37" ht="13.5" customHeight="1">
      <c r="A71" s="3"/>
      <c r="B71" s="611"/>
      <c r="C71" s="3399"/>
      <c r="D71" s="3399"/>
      <c r="E71" s="3399"/>
      <c r="F71" s="3399"/>
      <c r="G71" s="3399"/>
      <c r="H71" s="3399"/>
      <c r="I71" s="3399"/>
      <c r="J71" s="3399"/>
      <c r="K71" s="3399"/>
      <c r="L71" s="3399"/>
      <c r="M71" s="3399"/>
      <c r="N71" s="3399"/>
      <c r="O71" s="3399"/>
      <c r="P71" s="3399"/>
      <c r="Q71" s="3399"/>
      <c r="R71" s="3399"/>
      <c r="S71" s="3399"/>
      <c r="T71" s="3399"/>
      <c r="U71" s="3399"/>
      <c r="V71" s="3399"/>
      <c r="W71" s="3399"/>
      <c r="X71" s="3399"/>
      <c r="Y71" s="3399"/>
      <c r="Z71" s="611"/>
      <c r="AA71" s="143"/>
      <c r="AB71" s="611"/>
      <c r="AC71" s="611"/>
      <c r="AD71" s="611"/>
      <c r="AE71" s="611"/>
      <c r="AF71" s="611"/>
      <c r="AG71" s="37"/>
      <c r="AH71" s="37"/>
      <c r="AI71" s="37"/>
      <c r="AJ71" s="37"/>
      <c r="AK71" s="126"/>
    </row>
    <row r="72" spans="1:37" ht="6.95" customHeight="1" thickBot="1">
      <c r="A72" s="614"/>
      <c r="B72" s="615"/>
      <c r="C72" s="615"/>
      <c r="D72" s="615"/>
      <c r="E72" s="615"/>
      <c r="F72" s="615"/>
      <c r="G72" s="615"/>
      <c r="H72" s="615"/>
      <c r="I72" s="615"/>
      <c r="J72" s="615"/>
      <c r="K72" s="615"/>
      <c r="L72" s="615"/>
      <c r="M72" s="615"/>
      <c r="N72" s="615"/>
      <c r="O72" s="615"/>
      <c r="P72" s="615"/>
      <c r="Q72" s="615"/>
      <c r="R72" s="615"/>
      <c r="S72" s="615"/>
      <c r="T72" s="615"/>
      <c r="U72" s="615"/>
      <c r="V72" s="615"/>
      <c r="W72" s="615"/>
      <c r="X72" s="615"/>
      <c r="Y72" s="615"/>
      <c r="Z72" s="615"/>
      <c r="AA72" s="645"/>
      <c r="AB72" s="615"/>
      <c r="AC72" s="615"/>
      <c r="AD72" s="615"/>
      <c r="AE72" s="615"/>
      <c r="AF72" s="615"/>
      <c r="AG72" s="74"/>
      <c r="AH72" s="74"/>
      <c r="AI72" s="74"/>
      <c r="AJ72" s="74"/>
      <c r="AK72" s="244"/>
    </row>
    <row r="98" ht="14.1" customHeight="1"/>
    <row r="114" s="191" customFormat="1"/>
  </sheetData>
  <mergeCells count="18">
    <mergeCell ref="AB8:AK10"/>
    <mergeCell ref="AA8:AA9"/>
    <mergeCell ref="AB49:AK50"/>
    <mergeCell ref="AB39:AK40"/>
    <mergeCell ref="C69:Y71"/>
    <mergeCell ref="AB59:AK60"/>
    <mergeCell ref="AB53:AK54"/>
    <mergeCell ref="AB17:AK19"/>
    <mergeCell ref="AA20:AA21"/>
    <mergeCell ref="AB26:AK28"/>
    <mergeCell ref="AA23:AA24"/>
    <mergeCell ref="AB23:AK25"/>
    <mergeCell ref="AB20:AK22"/>
    <mergeCell ref="I5:J5"/>
    <mergeCell ref="A1:AK1"/>
    <mergeCell ref="A3:Z3"/>
    <mergeCell ref="AA3:AK3"/>
    <mergeCell ref="AB5:AK7"/>
  </mergeCells>
  <phoneticPr fontId="3"/>
  <printOptions horizontalCentered="1"/>
  <pageMargins left="0.70866141732283472" right="0.31496062992125984" top="0.39370078740157483" bottom="0.39370078740157483" header="0" footer="0"/>
  <pageSetup paperSize="9" scale="9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83765" r:id="rId4" name="Check Box 53">
              <controlPr defaultSize="0" autoFill="0" autoLine="0" autoPict="0" altText="ない">
                <anchor moveWithCells="1">
                  <from>
                    <xdr:col>18</xdr:col>
                    <xdr:colOff>0</xdr:colOff>
                    <xdr:row>6</xdr:row>
                    <xdr:rowOff>0</xdr:rowOff>
                  </from>
                  <to>
                    <xdr:col>21</xdr:col>
                    <xdr:colOff>0</xdr:colOff>
                    <xdr:row>7</xdr:row>
                    <xdr:rowOff>38100</xdr:rowOff>
                  </to>
                </anchor>
              </controlPr>
            </control>
          </mc:Choice>
        </mc:AlternateContent>
        <mc:AlternateContent xmlns:mc="http://schemas.openxmlformats.org/markup-compatibility/2006">
          <mc:Choice Requires="x14">
            <control shapeId="883766" r:id="rId5" name="Check Box 54">
              <controlPr defaultSize="0" autoFill="0" autoLine="0" autoPict="0" altText="ない">
                <anchor moveWithCells="1">
                  <from>
                    <xdr:col>22</xdr:col>
                    <xdr:colOff>0</xdr:colOff>
                    <xdr:row>6</xdr:row>
                    <xdr:rowOff>0</xdr:rowOff>
                  </from>
                  <to>
                    <xdr:col>25</xdr:col>
                    <xdr:colOff>0</xdr:colOff>
                    <xdr:row>7</xdr:row>
                    <xdr:rowOff>38100</xdr:rowOff>
                  </to>
                </anchor>
              </controlPr>
            </control>
          </mc:Choice>
        </mc:AlternateContent>
        <mc:AlternateContent xmlns:mc="http://schemas.openxmlformats.org/markup-compatibility/2006">
          <mc:Choice Requires="x14">
            <control shapeId="883769" r:id="rId6" name="Check Box 57">
              <controlPr defaultSize="0" autoFill="0" autoLine="0" autoPict="0" altText="ない">
                <anchor moveWithCells="1">
                  <from>
                    <xdr:col>18</xdr:col>
                    <xdr:colOff>0</xdr:colOff>
                    <xdr:row>11</xdr:row>
                    <xdr:rowOff>0</xdr:rowOff>
                  </from>
                  <to>
                    <xdr:col>21</xdr:col>
                    <xdr:colOff>0</xdr:colOff>
                    <xdr:row>12</xdr:row>
                    <xdr:rowOff>0</xdr:rowOff>
                  </to>
                </anchor>
              </controlPr>
            </control>
          </mc:Choice>
        </mc:AlternateContent>
        <mc:AlternateContent xmlns:mc="http://schemas.openxmlformats.org/markup-compatibility/2006">
          <mc:Choice Requires="x14">
            <control shapeId="883770" r:id="rId7" name="Check Box 58">
              <controlPr defaultSize="0" autoFill="0" autoLine="0" autoPict="0" altText="ない">
                <anchor moveWithCells="1">
                  <from>
                    <xdr:col>22</xdr:col>
                    <xdr:colOff>0</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883777" r:id="rId8" name="Check Box 65">
              <controlPr defaultSize="0" autoFill="0" autoLine="0" autoPict="0" altText="ない">
                <anchor moveWithCells="1">
                  <from>
                    <xdr:col>18</xdr:col>
                    <xdr:colOff>0</xdr:colOff>
                    <xdr:row>26</xdr:row>
                    <xdr:rowOff>0</xdr:rowOff>
                  </from>
                  <to>
                    <xdr:col>21</xdr:col>
                    <xdr:colOff>0</xdr:colOff>
                    <xdr:row>27</xdr:row>
                    <xdr:rowOff>38100</xdr:rowOff>
                  </to>
                </anchor>
              </controlPr>
            </control>
          </mc:Choice>
        </mc:AlternateContent>
        <mc:AlternateContent xmlns:mc="http://schemas.openxmlformats.org/markup-compatibility/2006">
          <mc:Choice Requires="x14">
            <control shapeId="883778" r:id="rId9" name="Check Box 66">
              <controlPr defaultSize="0" autoFill="0" autoLine="0" autoPict="0" altText="ない">
                <anchor moveWithCells="1">
                  <from>
                    <xdr:col>22</xdr:col>
                    <xdr:colOff>0</xdr:colOff>
                    <xdr:row>26</xdr:row>
                    <xdr:rowOff>0</xdr:rowOff>
                  </from>
                  <to>
                    <xdr:col>25</xdr:col>
                    <xdr:colOff>0</xdr:colOff>
                    <xdr:row>27</xdr:row>
                    <xdr:rowOff>38100</xdr:rowOff>
                  </to>
                </anchor>
              </controlPr>
            </control>
          </mc:Choice>
        </mc:AlternateContent>
        <mc:AlternateContent xmlns:mc="http://schemas.openxmlformats.org/markup-compatibility/2006">
          <mc:Choice Requires="x14">
            <control shapeId="883795" r:id="rId10" name="Check Box 83">
              <controlPr defaultSize="0" autoFill="0" autoLine="0" autoPict="0" altText="ない">
                <anchor moveWithCells="1">
                  <from>
                    <xdr:col>18</xdr:col>
                    <xdr:colOff>0</xdr:colOff>
                    <xdr:row>18</xdr:row>
                    <xdr:rowOff>0</xdr:rowOff>
                  </from>
                  <to>
                    <xdr:col>21</xdr:col>
                    <xdr:colOff>104775</xdr:colOff>
                    <xdr:row>19</xdr:row>
                    <xdr:rowOff>38100</xdr:rowOff>
                  </to>
                </anchor>
              </controlPr>
            </control>
          </mc:Choice>
        </mc:AlternateContent>
        <mc:AlternateContent xmlns:mc="http://schemas.openxmlformats.org/markup-compatibility/2006">
          <mc:Choice Requires="x14">
            <control shapeId="883796" r:id="rId11" name="Check Box 84">
              <controlPr defaultSize="0" autoFill="0" autoLine="0" autoPict="0" altText="ない">
                <anchor moveWithCells="1">
                  <from>
                    <xdr:col>22</xdr:col>
                    <xdr:colOff>0</xdr:colOff>
                    <xdr:row>18</xdr:row>
                    <xdr:rowOff>0</xdr:rowOff>
                  </from>
                  <to>
                    <xdr:col>25</xdr:col>
                    <xdr:colOff>104775</xdr:colOff>
                    <xdr:row>19</xdr:row>
                    <xdr:rowOff>38100</xdr:rowOff>
                  </to>
                </anchor>
              </controlPr>
            </control>
          </mc:Choice>
        </mc:AlternateContent>
        <mc:AlternateContent xmlns:mc="http://schemas.openxmlformats.org/markup-compatibility/2006">
          <mc:Choice Requires="x14">
            <control shapeId="883799" r:id="rId12" name="Check Box 87">
              <controlPr defaultSize="0" autoFill="0" autoLine="0" autoPict="0" altText="ない">
                <anchor moveWithCells="1">
                  <from>
                    <xdr:col>18</xdr:col>
                    <xdr:colOff>0</xdr:colOff>
                    <xdr:row>35</xdr:row>
                    <xdr:rowOff>0</xdr:rowOff>
                  </from>
                  <to>
                    <xdr:col>21</xdr:col>
                    <xdr:colOff>0</xdr:colOff>
                    <xdr:row>36</xdr:row>
                    <xdr:rowOff>38100</xdr:rowOff>
                  </to>
                </anchor>
              </controlPr>
            </control>
          </mc:Choice>
        </mc:AlternateContent>
        <mc:AlternateContent xmlns:mc="http://schemas.openxmlformats.org/markup-compatibility/2006">
          <mc:Choice Requires="x14">
            <control shapeId="883800" r:id="rId13" name="Check Box 88">
              <controlPr defaultSize="0" autoFill="0" autoLine="0" autoPict="0" altText="ない">
                <anchor moveWithCells="1">
                  <from>
                    <xdr:col>22</xdr:col>
                    <xdr:colOff>0</xdr:colOff>
                    <xdr:row>35</xdr:row>
                    <xdr:rowOff>0</xdr:rowOff>
                  </from>
                  <to>
                    <xdr:col>25</xdr:col>
                    <xdr:colOff>0</xdr:colOff>
                    <xdr:row>36</xdr:row>
                    <xdr:rowOff>38100</xdr:rowOff>
                  </to>
                </anchor>
              </controlPr>
            </control>
          </mc:Choice>
        </mc:AlternateContent>
        <mc:AlternateContent xmlns:mc="http://schemas.openxmlformats.org/markup-compatibility/2006">
          <mc:Choice Requires="x14">
            <control shapeId="883801" r:id="rId14" name="Check Box 89">
              <controlPr defaultSize="0" autoFill="0" autoLine="0" autoPict="0" altText="ない">
                <anchor moveWithCells="1">
                  <from>
                    <xdr:col>18</xdr:col>
                    <xdr:colOff>0</xdr:colOff>
                    <xdr:row>39</xdr:row>
                    <xdr:rowOff>0</xdr:rowOff>
                  </from>
                  <to>
                    <xdr:col>21</xdr:col>
                    <xdr:colOff>0</xdr:colOff>
                    <xdr:row>40</xdr:row>
                    <xdr:rowOff>38100</xdr:rowOff>
                  </to>
                </anchor>
              </controlPr>
            </control>
          </mc:Choice>
        </mc:AlternateContent>
        <mc:AlternateContent xmlns:mc="http://schemas.openxmlformats.org/markup-compatibility/2006">
          <mc:Choice Requires="x14">
            <control shapeId="883802" r:id="rId15" name="Check Box 90">
              <controlPr defaultSize="0" autoFill="0" autoLine="0" autoPict="0" altText="ない">
                <anchor moveWithCells="1">
                  <from>
                    <xdr:col>22</xdr:col>
                    <xdr:colOff>0</xdr:colOff>
                    <xdr:row>39</xdr:row>
                    <xdr:rowOff>0</xdr:rowOff>
                  </from>
                  <to>
                    <xdr:col>25</xdr:col>
                    <xdr:colOff>0</xdr:colOff>
                    <xdr:row>40</xdr:row>
                    <xdr:rowOff>38100</xdr:rowOff>
                  </to>
                </anchor>
              </controlPr>
            </control>
          </mc:Choice>
        </mc:AlternateContent>
        <mc:AlternateContent xmlns:mc="http://schemas.openxmlformats.org/markup-compatibility/2006">
          <mc:Choice Requires="x14">
            <control shapeId="883803" r:id="rId16" name="Check Box 91">
              <controlPr defaultSize="0" autoFill="0" autoLine="0" autoPict="0" altText="ない">
                <anchor moveWithCells="1">
                  <from>
                    <xdr:col>18</xdr:col>
                    <xdr:colOff>0</xdr:colOff>
                    <xdr:row>42</xdr:row>
                    <xdr:rowOff>0</xdr:rowOff>
                  </from>
                  <to>
                    <xdr:col>21</xdr:col>
                    <xdr:colOff>0</xdr:colOff>
                    <xdr:row>43</xdr:row>
                    <xdr:rowOff>38100</xdr:rowOff>
                  </to>
                </anchor>
              </controlPr>
            </control>
          </mc:Choice>
        </mc:AlternateContent>
        <mc:AlternateContent xmlns:mc="http://schemas.openxmlformats.org/markup-compatibility/2006">
          <mc:Choice Requires="x14">
            <control shapeId="883804" r:id="rId17" name="Check Box 92">
              <controlPr defaultSize="0" autoFill="0" autoLine="0" autoPict="0" altText="ない">
                <anchor moveWithCells="1">
                  <from>
                    <xdr:col>22</xdr:col>
                    <xdr:colOff>0</xdr:colOff>
                    <xdr:row>42</xdr:row>
                    <xdr:rowOff>0</xdr:rowOff>
                  </from>
                  <to>
                    <xdr:col>25</xdr:col>
                    <xdr:colOff>0</xdr:colOff>
                    <xdr:row>43</xdr:row>
                    <xdr:rowOff>38100</xdr:rowOff>
                  </to>
                </anchor>
              </controlPr>
            </control>
          </mc:Choice>
        </mc:AlternateContent>
        <mc:AlternateContent xmlns:mc="http://schemas.openxmlformats.org/markup-compatibility/2006">
          <mc:Choice Requires="x14">
            <control shapeId="883805" r:id="rId18" name="Check Box 93">
              <controlPr defaultSize="0" autoFill="0" autoLine="0" autoPict="0" altText="ない">
                <anchor moveWithCells="1">
                  <from>
                    <xdr:col>18</xdr:col>
                    <xdr:colOff>0</xdr:colOff>
                    <xdr:row>50</xdr:row>
                    <xdr:rowOff>0</xdr:rowOff>
                  </from>
                  <to>
                    <xdr:col>21</xdr:col>
                    <xdr:colOff>0</xdr:colOff>
                    <xdr:row>51</xdr:row>
                    <xdr:rowOff>38100</xdr:rowOff>
                  </to>
                </anchor>
              </controlPr>
            </control>
          </mc:Choice>
        </mc:AlternateContent>
        <mc:AlternateContent xmlns:mc="http://schemas.openxmlformats.org/markup-compatibility/2006">
          <mc:Choice Requires="x14">
            <control shapeId="883806" r:id="rId19" name="Check Box 94">
              <controlPr defaultSize="0" autoFill="0" autoLine="0" autoPict="0" altText="ない">
                <anchor moveWithCells="1">
                  <from>
                    <xdr:col>22</xdr:col>
                    <xdr:colOff>0</xdr:colOff>
                    <xdr:row>50</xdr:row>
                    <xdr:rowOff>0</xdr:rowOff>
                  </from>
                  <to>
                    <xdr:col>25</xdr:col>
                    <xdr:colOff>0</xdr:colOff>
                    <xdr:row>51</xdr:row>
                    <xdr:rowOff>38100</xdr:rowOff>
                  </to>
                </anchor>
              </controlPr>
            </control>
          </mc:Choice>
        </mc:AlternateContent>
        <mc:AlternateContent xmlns:mc="http://schemas.openxmlformats.org/markup-compatibility/2006">
          <mc:Choice Requires="x14">
            <control shapeId="883807" r:id="rId20" name="Check Box 95">
              <controlPr defaultSize="0" autoFill="0" autoLine="0" autoPict="0" altText="ない">
                <anchor moveWithCells="1">
                  <from>
                    <xdr:col>18</xdr:col>
                    <xdr:colOff>0</xdr:colOff>
                    <xdr:row>53</xdr:row>
                    <xdr:rowOff>0</xdr:rowOff>
                  </from>
                  <to>
                    <xdr:col>21</xdr:col>
                    <xdr:colOff>0</xdr:colOff>
                    <xdr:row>54</xdr:row>
                    <xdr:rowOff>38100</xdr:rowOff>
                  </to>
                </anchor>
              </controlPr>
            </control>
          </mc:Choice>
        </mc:AlternateContent>
        <mc:AlternateContent xmlns:mc="http://schemas.openxmlformats.org/markup-compatibility/2006">
          <mc:Choice Requires="x14">
            <control shapeId="883808" r:id="rId21" name="Check Box 96">
              <controlPr defaultSize="0" autoFill="0" autoLine="0" autoPict="0" altText="ない">
                <anchor moveWithCells="1">
                  <from>
                    <xdr:col>22</xdr:col>
                    <xdr:colOff>0</xdr:colOff>
                    <xdr:row>53</xdr:row>
                    <xdr:rowOff>0</xdr:rowOff>
                  </from>
                  <to>
                    <xdr:col>25</xdr:col>
                    <xdr:colOff>0</xdr:colOff>
                    <xdr:row>54</xdr:row>
                    <xdr:rowOff>38100</xdr:rowOff>
                  </to>
                </anchor>
              </controlPr>
            </control>
          </mc:Choice>
        </mc:AlternateContent>
        <mc:AlternateContent xmlns:mc="http://schemas.openxmlformats.org/markup-compatibility/2006">
          <mc:Choice Requires="x14">
            <control shapeId="883809" r:id="rId22" name="Check Box 97">
              <controlPr defaultSize="0" autoFill="0" autoLine="0" autoPict="0" altText="ない">
                <anchor moveWithCells="1">
                  <from>
                    <xdr:col>18</xdr:col>
                    <xdr:colOff>0</xdr:colOff>
                    <xdr:row>56</xdr:row>
                    <xdr:rowOff>0</xdr:rowOff>
                  </from>
                  <to>
                    <xdr:col>21</xdr:col>
                    <xdr:colOff>0</xdr:colOff>
                    <xdr:row>57</xdr:row>
                    <xdr:rowOff>38100</xdr:rowOff>
                  </to>
                </anchor>
              </controlPr>
            </control>
          </mc:Choice>
        </mc:AlternateContent>
        <mc:AlternateContent xmlns:mc="http://schemas.openxmlformats.org/markup-compatibility/2006">
          <mc:Choice Requires="x14">
            <control shapeId="883810" r:id="rId23" name="Check Box 98">
              <controlPr defaultSize="0" autoFill="0" autoLine="0" autoPict="0" altText="ない">
                <anchor moveWithCells="1">
                  <from>
                    <xdr:col>22</xdr:col>
                    <xdr:colOff>0</xdr:colOff>
                    <xdr:row>56</xdr:row>
                    <xdr:rowOff>0</xdr:rowOff>
                  </from>
                  <to>
                    <xdr:col>25</xdr:col>
                    <xdr:colOff>0</xdr:colOff>
                    <xdr:row>57</xdr:row>
                    <xdr:rowOff>38100</xdr:rowOff>
                  </to>
                </anchor>
              </controlPr>
            </control>
          </mc:Choice>
        </mc:AlternateContent>
        <mc:AlternateContent xmlns:mc="http://schemas.openxmlformats.org/markup-compatibility/2006">
          <mc:Choice Requires="x14">
            <control shapeId="883811" r:id="rId24" name="Check Box 99">
              <controlPr defaultSize="0" autoFill="0" autoLine="0" autoPict="0" altText="ない">
                <anchor moveWithCells="1">
                  <from>
                    <xdr:col>18</xdr:col>
                    <xdr:colOff>0</xdr:colOff>
                    <xdr:row>59</xdr:row>
                    <xdr:rowOff>0</xdr:rowOff>
                  </from>
                  <to>
                    <xdr:col>21</xdr:col>
                    <xdr:colOff>0</xdr:colOff>
                    <xdr:row>60</xdr:row>
                    <xdr:rowOff>38100</xdr:rowOff>
                  </to>
                </anchor>
              </controlPr>
            </control>
          </mc:Choice>
        </mc:AlternateContent>
        <mc:AlternateContent xmlns:mc="http://schemas.openxmlformats.org/markup-compatibility/2006">
          <mc:Choice Requires="x14">
            <control shapeId="883812" r:id="rId25" name="Check Box 100">
              <controlPr defaultSize="0" autoFill="0" autoLine="0" autoPict="0" altText="ない">
                <anchor moveWithCells="1">
                  <from>
                    <xdr:col>22</xdr:col>
                    <xdr:colOff>0</xdr:colOff>
                    <xdr:row>59</xdr:row>
                    <xdr:rowOff>0</xdr:rowOff>
                  </from>
                  <to>
                    <xdr:col>25</xdr:col>
                    <xdr:colOff>0</xdr:colOff>
                    <xdr:row>60</xdr:row>
                    <xdr:rowOff>38100</xdr:rowOff>
                  </to>
                </anchor>
              </controlPr>
            </control>
          </mc:Choice>
        </mc:AlternateContent>
        <mc:AlternateContent xmlns:mc="http://schemas.openxmlformats.org/markup-compatibility/2006">
          <mc:Choice Requires="x14">
            <control shapeId="883813" r:id="rId26" name="Check Box 101">
              <controlPr defaultSize="0" autoFill="0" autoLine="0" autoPict="0" altText="ない">
                <anchor moveWithCells="1">
                  <from>
                    <xdr:col>18</xdr:col>
                    <xdr:colOff>0</xdr:colOff>
                    <xdr:row>64</xdr:row>
                    <xdr:rowOff>0</xdr:rowOff>
                  </from>
                  <to>
                    <xdr:col>21</xdr:col>
                    <xdr:colOff>0</xdr:colOff>
                    <xdr:row>65</xdr:row>
                    <xdr:rowOff>38100</xdr:rowOff>
                  </to>
                </anchor>
              </controlPr>
            </control>
          </mc:Choice>
        </mc:AlternateContent>
        <mc:AlternateContent xmlns:mc="http://schemas.openxmlformats.org/markup-compatibility/2006">
          <mc:Choice Requires="x14">
            <control shapeId="883814" r:id="rId27" name="Check Box 102">
              <controlPr defaultSize="0" autoFill="0" autoLine="0" autoPict="0" altText="ない">
                <anchor moveWithCells="1">
                  <from>
                    <xdr:col>22</xdr:col>
                    <xdr:colOff>0</xdr:colOff>
                    <xdr:row>64</xdr:row>
                    <xdr:rowOff>0</xdr:rowOff>
                  </from>
                  <to>
                    <xdr:col>25</xdr:col>
                    <xdr:colOff>0</xdr:colOff>
                    <xdr:row>65</xdr:row>
                    <xdr:rowOff>38100</xdr:rowOff>
                  </to>
                </anchor>
              </controlPr>
            </control>
          </mc:Choice>
        </mc:AlternateContent>
        <mc:AlternateContent xmlns:mc="http://schemas.openxmlformats.org/markup-compatibility/2006">
          <mc:Choice Requires="x14">
            <control shapeId="883815" r:id="rId28" name="Check Box 103">
              <controlPr defaultSize="0" autoFill="0" autoLine="0" autoPict="0" altText="ない">
                <anchor moveWithCells="1">
                  <from>
                    <xdr:col>18</xdr:col>
                    <xdr:colOff>0</xdr:colOff>
                    <xdr:row>66</xdr:row>
                    <xdr:rowOff>0</xdr:rowOff>
                  </from>
                  <to>
                    <xdr:col>21</xdr:col>
                    <xdr:colOff>0</xdr:colOff>
                    <xdr:row>67</xdr:row>
                    <xdr:rowOff>38100</xdr:rowOff>
                  </to>
                </anchor>
              </controlPr>
            </control>
          </mc:Choice>
        </mc:AlternateContent>
        <mc:AlternateContent xmlns:mc="http://schemas.openxmlformats.org/markup-compatibility/2006">
          <mc:Choice Requires="x14">
            <control shapeId="883816" r:id="rId29" name="Check Box 104">
              <controlPr defaultSize="0" autoFill="0" autoLine="0" autoPict="0" altText="ない">
                <anchor moveWithCells="1">
                  <from>
                    <xdr:col>22</xdr:col>
                    <xdr:colOff>0</xdr:colOff>
                    <xdr:row>66</xdr:row>
                    <xdr:rowOff>0</xdr:rowOff>
                  </from>
                  <to>
                    <xdr:col>25</xdr:col>
                    <xdr:colOff>0</xdr:colOff>
                    <xdr:row>67</xdr:row>
                    <xdr:rowOff>38100</xdr:rowOff>
                  </to>
                </anchor>
              </controlPr>
            </control>
          </mc:Choice>
        </mc:AlternateContent>
        <mc:AlternateContent xmlns:mc="http://schemas.openxmlformats.org/markup-compatibility/2006">
          <mc:Choice Requires="x14">
            <control shapeId="883817" r:id="rId30" name="Check Box 105">
              <controlPr defaultSize="0" autoFill="0" autoLine="0" autoPict="0" altText="ない">
                <anchor moveWithCells="1">
                  <from>
                    <xdr:col>17</xdr:col>
                    <xdr:colOff>180975</xdr:colOff>
                    <xdr:row>62</xdr:row>
                    <xdr:rowOff>0</xdr:rowOff>
                  </from>
                  <to>
                    <xdr:col>20</xdr:col>
                    <xdr:colOff>180975</xdr:colOff>
                    <xdr:row>63</xdr:row>
                    <xdr:rowOff>0</xdr:rowOff>
                  </to>
                </anchor>
              </controlPr>
            </control>
          </mc:Choice>
        </mc:AlternateContent>
        <mc:AlternateContent xmlns:mc="http://schemas.openxmlformats.org/markup-compatibility/2006">
          <mc:Choice Requires="x14">
            <control shapeId="883818" r:id="rId31" name="Check Box 106">
              <controlPr defaultSize="0" autoFill="0" autoLine="0" autoPict="0" altText="ない">
                <anchor moveWithCells="1">
                  <from>
                    <xdr:col>21</xdr:col>
                    <xdr:colOff>180975</xdr:colOff>
                    <xdr:row>62</xdr:row>
                    <xdr:rowOff>0</xdr:rowOff>
                  </from>
                  <to>
                    <xdr:col>25</xdr:col>
                    <xdr:colOff>0</xdr:colOff>
                    <xdr:row>63</xdr:row>
                    <xdr:rowOff>0</xdr:rowOff>
                  </to>
                </anchor>
              </controlPr>
            </control>
          </mc:Choice>
        </mc:AlternateContent>
        <mc:AlternateContent xmlns:mc="http://schemas.openxmlformats.org/markup-compatibility/2006">
          <mc:Choice Requires="x14">
            <control shapeId="883819" r:id="rId32" name="Check Box 107">
              <controlPr defaultSize="0" autoFill="0" autoLine="0" autoPict="0" altText="ない">
                <anchor moveWithCells="1">
                  <from>
                    <xdr:col>18</xdr:col>
                    <xdr:colOff>0</xdr:colOff>
                    <xdr:row>46</xdr:row>
                    <xdr:rowOff>0</xdr:rowOff>
                  </from>
                  <to>
                    <xdr:col>21</xdr:col>
                    <xdr:colOff>0</xdr:colOff>
                    <xdr:row>47</xdr:row>
                    <xdr:rowOff>38100</xdr:rowOff>
                  </to>
                </anchor>
              </controlPr>
            </control>
          </mc:Choice>
        </mc:AlternateContent>
        <mc:AlternateContent xmlns:mc="http://schemas.openxmlformats.org/markup-compatibility/2006">
          <mc:Choice Requires="x14">
            <control shapeId="883820" r:id="rId33" name="Check Box 108">
              <controlPr defaultSize="0" autoFill="0" autoLine="0" autoPict="0" altText="ない">
                <anchor moveWithCells="1">
                  <from>
                    <xdr:col>22</xdr:col>
                    <xdr:colOff>0</xdr:colOff>
                    <xdr:row>46</xdr:row>
                    <xdr:rowOff>0</xdr:rowOff>
                  </from>
                  <to>
                    <xdr:col>25</xdr:col>
                    <xdr:colOff>0</xdr:colOff>
                    <xdr:row>47</xdr:row>
                    <xdr:rowOff>38100</xdr:rowOff>
                  </to>
                </anchor>
              </controlPr>
            </control>
          </mc:Choice>
        </mc:AlternateContent>
        <mc:AlternateContent xmlns:mc="http://schemas.openxmlformats.org/markup-compatibility/2006">
          <mc:Choice Requires="x14">
            <control shapeId="883821" r:id="rId34" name="Check Box 109">
              <controlPr defaultSize="0" autoFill="0" autoLine="0" autoPict="0" altText="ない">
                <anchor moveWithCells="1">
                  <from>
                    <xdr:col>18</xdr:col>
                    <xdr:colOff>0</xdr:colOff>
                    <xdr:row>14</xdr:row>
                    <xdr:rowOff>0</xdr:rowOff>
                  </from>
                  <to>
                    <xdr:col>21</xdr:col>
                    <xdr:colOff>104775</xdr:colOff>
                    <xdr:row>15</xdr:row>
                    <xdr:rowOff>38100</xdr:rowOff>
                  </to>
                </anchor>
              </controlPr>
            </control>
          </mc:Choice>
        </mc:AlternateContent>
        <mc:AlternateContent xmlns:mc="http://schemas.openxmlformats.org/markup-compatibility/2006">
          <mc:Choice Requires="x14">
            <control shapeId="883822" r:id="rId35" name="Check Box 110">
              <controlPr defaultSize="0" autoFill="0" autoLine="0" autoPict="0" altText="ない">
                <anchor moveWithCells="1">
                  <from>
                    <xdr:col>22</xdr:col>
                    <xdr:colOff>0</xdr:colOff>
                    <xdr:row>14</xdr:row>
                    <xdr:rowOff>0</xdr:rowOff>
                  </from>
                  <to>
                    <xdr:col>25</xdr:col>
                    <xdr:colOff>104775</xdr:colOff>
                    <xdr:row>15</xdr:row>
                    <xdr:rowOff>38100</xdr:rowOff>
                  </to>
                </anchor>
              </controlPr>
            </control>
          </mc:Choice>
        </mc:AlternateContent>
        <mc:AlternateContent xmlns:mc="http://schemas.openxmlformats.org/markup-compatibility/2006">
          <mc:Choice Requires="x14">
            <control shapeId="883825" r:id="rId36" name="Check Box 113">
              <controlPr defaultSize="0" autoFill="0" autoLine="0" autoPict="0" altText="ない">
                <anchor moveWithCells="1">
                  <from>
                    <xdr:col>18</xdr:col>
                    <xdr:colOff>0</xdr:colOff>
                    <xdr:row>22</xdr:row>
                    <xdr:rowOff>0</xdr:rowOff>
                  </from>
                  <to>
                    <xdr:col>21</xdr:col>
                    <xdr:colOff>104775</xdr:colOff>
                    <xdr:row>23</xdr:row>
                    <xdr:rowOff>0</xdr:rowOff>
                  </to>
                </anchor>
              </controlPr>
            </control>
          </mc:Choice>
        </mc:AlternateContent>
        <mc:AlternateContent xmlns:mc="http://schemas.openxmlformats.org/markup-compatibility/2006">
          <mc:Choice Requires="x14">
            <control shapeId="883826" r:id="rId37" name="Check Box 114">
              <controlPr defaultSize="0" autoFill="0" autoLine="0" autoPict="0" altText="ない">
                <anchor moveWithCells="1">
                  <from>
                    <xdr:col>22</xdr:col>
                    <xdr:colOff>0</xdr:colOff>
                    <xdr:row>22</xdr:row>
                    <xdr:rowOff>0</xdr:rowOff>
                  </from>
                  <to>
                    <xdr:col>25</xdr:col>
                    <xdr:colOff>104775</xdr:colOff>
                    <xdr:row>23</xdr:row>
                    <xdr:rowOff>0</xdr:rowOff>
                  </to>
                </anchor>
              </controlPr>
            </control>
          </mc:Choice>
        </mc:AlternateContent>
        <mc:AlternateContent xmlns:mc="http://schemas.openxmlformats.org/markup-compatibility/2006">
          <mc:Choice Requires="x14">
            <control shapeId="883829" r:id="rId38" name="Check Box 117">
              <controlPr defaultSize="0" autoFill="0" autoLine="0" autoPict="0" altText="ない">
                <anchor moveWithCells="1">
                  <from>
                    <xdr:col>18</xdr:col>
                    <xdr:colOff>0</xdr:colOff>
                    <xdr:row>31</xdr:row>
                    <xdr:rowOff>0</xdr:rowOff>
                  </from>
                  <to>
                    <xdr:col>21</xdr:col>
                    <xdr:colOff>104775</xdr:colOff>
                    <xdr:row>32</xdr:row>
                    <xdr:rowOff>38100</xdr:rowOff>
                  </to>
                </anchor>
              </controlPr>
            </control>
          </mc:Choice>
        </mc:AlternateContent>
        <mc:AlternateContent xmlns:mc="http://schemas.openxmlformats.org/markup-compatibility/2006">
          <mc:Choice Requires="x14">
            <control shapeId="883830" r:id="rId39" name="Check Box 118">
              <controlPr defaultSize="0" autoFill="0" autoLine="0" autoPict="0" altText="ない">
                <anchor moveWithCells="1">
                  <from>
                    <xdr:col>22</xdr:col>
                    <xdr:colOff>0</xdr:colOff>
                    <xdr:row>31</xdr:row>
                    <xdr:rowOff>0</xdr:rowOff>
                  </from>
                  <to>
                    <xdr:col>25</xdr:col>
                    <xdr:colOff>104775</xdr:colOff>
                    <xdr:row>32</xdr:row>
                    <xdr:rowOff>38100</xdr:rowOff>
                  </to>
                </anchor>
              </controlPr>
            </control>
          </mc:Choice>
        </mc:AlternateContent>
        <mc:AlternateContent xmlns:mc="http://schemas.openxmlformats.org/markup-compatibility/2006">
          <mc:Choice Requires="x14">
            <control shapeId="883834" r:id="rId40" name="Check Box 122">
              <controlPr defaultSize="0" autoFill="0" autoLine="0" autoPict="0" altText="ない">
                <anchor moveWithCells="1">
                  <from>
                    <xdr:col>18</xdr:col>
                    <xdr:colOff>0</xdr:colOff>
                    <xdr:row>9</xdr:row>
                    <xdr:rowOff>0</xdr:rowOff>
                  </from>
                  <to>
                    <xdr:col>21</xdr:col>
                    <xdr:colOff>0</xdr:colOff>
                    <xdr:row>10</xdr:row>
                    <xdr:rowOff>0</xdr:rowOff>
                  </to>
                </anchor>
              </controlPr>
            </control>
          </mc:Choice>
        </mc:AlternateContent>
        <mc:AlternateContent xmlns:mc="http://schemas.openxmlformats.org/markup-compatibility/2006">
          <mc:Choice Requires="x14">
            <control shapeId="883835" r:id="rId41" name="Check Box 123">
              <controlPr defaultSize="0" autoFill="0" autoLine="0" autoPict="0" altText="ない">
                <anchor moveWithCells="1">
                  <from>
                    <xdr:col>22</xdr:col>
                    <xdr:colOff>0</xdr:colOff>
                    <xdr:row>9</xdr:row>
                    <xdr:rowOff>0</xdr:rowOff>
                  </from>
                  <to>
                    <xdr:col>25</xdr:col>
                    <xdr:colOff>0</xdr:colOff>
                    <xdr:row>10</xdr:row>
                    <xdr:rowOff>0</xdr:rowOff>
                  </to>
                </anchor>
              </controlPr>
            </control>
          </mc:Choice>
        </mc:AlternateContent>
        <mc:AlternateContent xmlns:mc="http://schemas.openxmlformats.org/markup-compatibility/2006">
          <mc:Choice Requires="x14">
            <control shapeId="883836" r:id="rId42" name="Check Box 124">
              <controlPr defaultSize="0" autoFill="0" autoLine="0" autoPict="0" altText="ない">
                <anchor moveWithCells="1">
                  <from>
                    <xdr:col>13</xdr:col>
                    <xdr:colOff>161925</xdr:colOff>
                    <xdr:row>61</xdr:row>
                    <xdr:rowOff>161925</xdr:rowOff>
                  </from>
                  <to>
                    <xdr:col>17</xdr:col>
                    <xdr:colOff>161925</xdr:colOff>
                    <xdr:row>63</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BG81"/>
  <sheetViews>
    <sheetView showGridLines="0" zoomScaleNormal="100" zoomScaleSheetLayoutView="100" workbookViewId="0">
      <selection activeCell="P24" sqref="P24"/>
    </sheetView>
  </sheetViews>
  <sheetFormatPr defaultColWidth="8" defaultRowHeight="12"/>
  <cols>
    <col min="1" max="1" width="1.625" style="18" customWidth="1"/>
    <col min="2" max="25" width="2.375" style="18" customWidth="1"/>
    <col min="26" max="26" width="2.375" style="136" customWidth="1"/>
    <col min="27" max="60" width="2.375" style="18" customWidth="1"/>
    <col min="61" max="16384" width="8" style="18"/>
  </cols>
  <sheetData>
    <row r="1" spans="1:59" ht="14.1" customHeight="1">
      <c r="A1" s="3333" t="s">
        <v>976</v>
      </c>
      <c r="B1" s="3401"/>
      <c r="C1" s="3401"/>
      <c r="D1" s="3401"/>
      <c r="E1" s="3401"/>
      <c r="F1" s="3401"/>
      <c r="G1" s="3401"/>
      <c r="H1" s="3401"/>
      <c r="I1" s="3401"/>
      <c r="J1" s="3401"/>
      <c r="K1" s="3401"/>
      <c r="L1" s="3401"/>
      <c r="M1" s="3401"/>
      <c r="N1" s="3401"/>
      <c r="O1" s="3401"/>
      <c r="P1" s="3401"/>
      <c r="Q1" s="3401"/>
      <c r="R1" s="3401"/>
      <c r="S1" s="3401"/>
      <c r="T1" s="3401"/>
      <c r="U1" s="3401"/>
      <c r="V1" s="3401"/>
      <c r="W1" s="3401"/>
      <c r="X1" s="3401"/>
      <c r="Y1" s="3401"/>
      <c r="Z1" s="3401"/>
      <c r="AA1" s="3401"/>
      <c r="AB1" s="3401"/>
      <c r="AC1" s="3401"/>
      <c r="AD1" s="3401"/>
      <c r="AE1" s="3401"/>
      <c r="AF1" s="3401"/>
      <c r="AG1" s="3401"/>
      <c r="AH1" s="3401"/>
      <c r="AI1" s="3401"/>
      <c r="AJ1" s="3401"/>
      <c r="AK1" s="3401"/>
    </row>
    <row r="2" spans="1:59" ht="5.0999999999999996" customHeight="1" thickBot="1">
      <c r="A2" s="74"/>
      <c r="B2" s="74"/>
      <c r="C2" s="74"/>
      <c r="D2" s="74"/>
      <c r="E2" s="74"/>
      <c r="F2" s="74"/>
      <c r="G2" s="74"/>
      <c r="H2" s="74"/>
      <c r="I2" s="74"/>
      <c r="J2" s="74"/>
      <c r="K2" s="74"/>
      <c r="L2" s="74"/>
      <c r="M2" s="74"/>
      <c r="N2" s="74"/>
      <c r="O2" s="74"/>
      <c r="P2" s="74"/>
      <c r="Q2" s="74"/>
      <c r="R2" s="74"/>
      <c r="S2" s="74"/>
      <c r="T2" s="74"/>
      <c r="U2" s="74"/>
      <c r="V2" s="74"/>
      <c r="W2" s="74"/>
      <c r="X2" s="74"/>
      <c r="Y2" s="74"/>
      <c r="Z2" s="618"/>
      <c r="AA2" s="74"/>
      <c r="AB2" s="74"/>
      <c r="AC2" s="74"/>
      <c r="AD2" s="74"/>
      <c r="AE2" s="74"/>
      <c r="AF2" s="74"/>
      <c r="AG2" s="74"/>
      <c r="AH2" s="74"/>
      <c r="AI2" s="74"/>
      <c r="AJ2" s="74"/>
      <c r="AK2" s="74"/>
    </row>
    <row r="3" spans="1:59" ht="14.1" customHeight="1">
      <c r="A3" s="3334" t="s">
        <v>221</v>
      </c>
      <c r="B3" s="3335"/>
      <c r="C3" s="3335"/>
      <c r="D3" s="3335"/>
      <c r="E3" s="3335"/>
      <c r="F3" s="3335"/>
      <c r="G3" s="3335"/>
      <c r="H3" s="3335"/>
      <c r="I3" s="3335"/>
      <c r="J3" s="3335"/>
      <c r="K3" s="3335"/>
      <c r="L3" s="3335"/>
      <c r="M3" s="3335"/>
      <c r="N3" s="3335"/>
      <c r="O3" s="3335"/>
      <c r="P3" s="3335"/>
      <c r="Q3" s="3335"/>
      <c r="R3" s="3335"/>
      <c r="S3" s="3335"/>
      <c r="T3" s="3335"/>
      <c r="U3" s="3335"/>
      <c r="V3" s="3335"/>
      <c r="W3" s="3335"/>
      <c r="X3" s="3335"/>
      <c r="Y3" s="3335"/>
      <c r="Z3" s="616"/>
      <c r="AA3" s="3403" t="s">
        <v>182</v>
      </c>
      <c r="AB3" s="3335"/>
      <c r="AC3" s="3335"/>
      <c r="AD3" s="3335"/>
      <c r="AE3" s="3335"/>
      <c r="AF3" s="3335"/>
      <c r="AG3" s="3335"/>
      <c r="AH3" s="3335"/>
      <c r="AI3" s="3335"/>
      <c r="AJ3" s="3335"/>
      <c r="AK3" s="3404"/>
    </row>
    <row r="4" spans="1:59" ht="14.1" customHeight="1">
      <c r="A4" s="66" t="s">
        <v>222</v>
      </c>
      <c r="B4" s="115"/>
      <c r="C4" s="20"/>
      <c r="D4" s="115"/>
      <c r="E4" s="20"/>
      <c r="F4" s="35"/>
      <c r="G4" s="35"/>
      <c r="H4" s="611"/>
      <c r="I4" s="611"/>
      <c r="J4" s="611"/>
      <c r="K4" s="611"/>
      <c r="L4" s="611"/>
      <c r="M4" s="611"/>
      <c r="N4" s="611"/>
      <c r="O4" s="611"/>
      <c r="P4" s="611"/>
      <c r="Q4" s="611"/>
      <c r="R4" s="611"/>
      <c r="S4" s="611"/>
      <c r="T4" s="611"/>
      <c r="U4" s="611"/>
      <c r="V4" s="611"/>
      <c r="W4" s="611"/>
      <c r="X4" s="611"/>
      <c r="Y4" s="37"/>
      <c r="Z4" s="617"/>
      <c r="AA4" s="632"/>
      <c r="AB4" s="632"/>
      <c r="AC4" s="632"/>
      <c r="AD4" s="632"/>
      <c r="AE4" s="632"/>
      <c r="AF4" s="632"/>
      <c r="AG4" s="632"/>
      <c r="AH4" s="632"/>
      <c r="AI4" s="65"/>
      <c r="AJ4" s="632"/>
      <c r="AK4" s="76"/>
    </row>
    <row r="5" spans="1:59" ht="14.1" customHeight="1">
      <c r="A5" s="66"/>
      <c r="B5" s="115"/>
      <c r="C5" s="20"/>
      <c r="D5" s="115"/>
      <c r="E5" s="20"/>
      <c r="F5" s="35"/>
      <c r="G5" s="35"/>
      <c r="H5" s="611"/>
      <c r="I5" s="611"/>
      <c r="J5" s="611"/>
      <c r="K5" s="611"/>
      <c r="L5" s="611"/>
      <c r="M5" s="611"/>
      <c r="N5" s="611"/>
      <c r="O5" s="611"/>
      <c r="P5" s="611"/>
      <c r="Q5" s="611"/>
      <c r="R5" s="611"/>
      <c r="S5" s="611"/>
      <c r="T5" s="611"/>
      <c r="U5" s="611"/>
      <c r="V5" s="611"/>
      <c r="W5" s="611"/>
      <c r="X5" s="611"/>
      <c r="Y5" s="37"/>
      <c r="Z5" s="617"/>
      <c r="AA5" s="632"/>
      <c r="AB5" s="632"/>
      <c r="AC5" s="632"/>
      <c r="AD5" s="632"/>
      <c r="AE5" s="632"/>
      <c r="AF5" s="632"/>
      <c r="AG5" s="632"/>
      <c r="AH5" s="632"/>
      <c r="AI5" s="65"/>
      <c r="AJ5" s="632"/>
      <c r="AK5" s="76"/>
    </row>
    <row r="6" spans="1:59" ht="14.1" customHeight="1">
      <c r="A6" s="3"/>
      <c r="B6" s="611" t="s">
        <v>122</v>
      </c>
      <c r="C6" s="56"/>
      <c r="D6" s="611"/>
      <c r="E6" s="611"/>
      <c r="F6" s="611"/>
      <c r="G6" s="611"/>
      <c r="H6" s="611"/>
      <c r="I6" s="611"/>
      <c r="J6" s="611"/>
      <c r="K6" s="611"/>
      <c r="L6" s="611"/>
      <c r="M6" s="611"/>
      <c r="N6" s="611"/>
      <c r="O6" s="611"/>
      <c r="P6" s="37"/>
      <c r="Q6" s="37"/>
      <c r="R6" s="37"/>
      <c r="S6" s="37"/>
      <c r="T6" s="37"/>
      <c r="U6" s="3402"/>
      <c r="V6" s="3402"/>
      <c r="W6" s="611"/>
      <c r="X6" s="611"/>
      <c r="Y6" s="37"/>
      <c r="Z6" s="617"/>
      <c r="AA6" s="132"/>
      <c r="AB6" s="189"/>
      <c r="AC6" s="189"/>
      <c r="AD6" s="189"/>
      <c r="AE6" s="189"/>
      <c r="AF6" s="189"/>
      <c r="AG6" s="189"/>
      <c r="AH6" s="189"/>
      <c r="AI6" s="189"/>
      <c r="AJ6" s="189"/>
      <c r="AK6" s="238"/>
    </row>
    <row r="7" spans="1:59" ht="14.1" customHeight="1">
      <c r="A7" s="3"/>
      <c r="B7" s="611" t="s">
        <v>224</v>
      </c>
      <c r="C7" s="37"/>
      <c r="D7" s="37"/>
      <c r="E7" s="611"/>
      <c r="F7" s="611"/>
      <c r="G7" s="611"/>
      <c r="H7" s="611"/>
      <c r="I7" s="611"/>
      <c r="J7" s="611"/>
      <c r="K7" s="611"/>
      <c r="L7" s="611"/>
      <c r="M7" s="611"/>
      <c r="N7" s="611"/>
      <c r="O7" s="611"/>
      <c r="P7" s="611"/>
      <c r="Q7" s="611"/>
      <c r="R7" s="3402"/>
      <c r="S7" s="3402"/>
      <c r="T7" s="42"/>
      <c r="U7" s="3402"/>
      <c r="V7" s="3402"/>
      <c r="W7" s="611"/>
      <c r="X7" s="611"/>
      <c r="Y7" s="37"/>
      <c r="Z7" s="617"/>
      <c r="AA7" s="560" t="s">
        <v>12</v>
      </c>
      <c r="AB7" s="3218" t="s">
        <v>1322</v>
      </c>
      <c r="AC7" s="3218"/>
      <c r="AD7" s="3218"/>
      <c r="AE7" s="3218"/>
      <c r="AF7" s="3218"/>
      <c r="AG7" s="3218"/>
      <c r="AH7" s="3218"/>
      <c r="AI7" s="3218"/>
      <c r="AJ7" s="3218"/>
      <c r="AK7" s="3396"/>
      <c r="AL7" s="37"/>
      <c r="AM7" s="37"/>
      <c r="AN7" s="37"/>
      <c r="AO7" s="37"/>
      <c r="AP7" s="37"/>
      <c r="AQ7" s="37"/>
      <c r="AR7" s="37"/>
      <c r="AS7" s="37"/>
      <c r="AT7" s="37"/>
      <c r="AU7" s="37"/>
      <c r="AV7" s="37"/>
      <c r="AW7" s="37"/>
      <c r="AX7" s="37"/>
      <c r="AY7" s="37"/>
      <c r="AZ7" s="37"/>
      <c r="BA7" s="37"/>
      <c r="BB7" s="37"/>
      <c r="BC7" s="37"/>
      <c r="BD7" s="37"/>
      <c r="BE7" s="37"/>
      <c r="BF7" s="37"/>
      <c r="BG7" s="37"/>
    </row>
    <row r="8" spans="1:59" ht="14.1" customHeight="1">
      <c r="A8" s="3"/>
      <c r="B8" s="37"/>
      <c r="C8" s="611"/>
      <c r="D8" s="182" t="s">
        <v>985</v>
      </c>
      <c r="E8" s="37"/>
      <c r="F8" s="37"/>
      <c r="G8" s="611"/>
      <c r="H8" s="611"/>
      <c r="I8" s="611"/>
      <c r="J8" s="611"/>
      <c r="K8" s="611"/>
      <c r="L8" s="611"/>
      <c r="M8" s="611"/>
      <c r="N8" s="611"/>
      <c r="O8" s="611"/>
      <c r="P8" s="611"/>
      <c r="Q8" s="37"/>
      <c r="R8" s="37"/>
      <c r="S8" s="37"/>
      <c r="T8" s="37"/>
      <c r="U8" s="37"/>
      <c r="V8" s="611"/>
      <c r="W8" s="611"/>
      <c r="X8" s="611"/>
      <c r="Y8" s="37"/>
      <c r="Z8" s="37"/>
      <c r="AA8" s="560"/>
      <c r="AB8" s="3218"/>
      <c r="AC8" s="3218"/>
      <c r="AD8" s="3218"/>
      <c r="AE8" s="3218"/>
      <c r="AF8" s="3218"/>
      <c r="AG8" s="3218"/>
      <c r="AH8" s="3218"/>
      <c r="AI8" s="3218"/>
      <c r="AJ8" s="3218"/>
      <c r="AK8" s="3396"/>
      <c r="AL8" s="37"/>
      <c r="AM8" s="37"/>
      <c r="AN8" s="37"/>
      <c r="AO8" s="37"/>
      <c r="AP8" s="37"/>
      <c r="AQ8" s="37"/>
      <c r="AR8" s="37"/>
      <c r="AS8" s="37"/>
      <c r="AT8" s="37"/>
      <c r="AU8" s="37"/>
      <c r="AV8" s="37"/>
      <c r="AW8" s="37"/>
      <c r="AX8" s="37"/>
      <c r="AY8" s="37"/>
      <c r="AZ8" s="37"/>
      <c r="BA8" s="37"/>
      <c r="BB8" s="37"/>
      <c r="BC8" s="37"/>
      <c r="BD8" s="37"/>
      <c r="BE8" s="37"/>
      <c r="BF8" s="37"/>
      <c r="BG8" s="37"/>
    </row>
    <row r="9" spans="1:59" ht="14.1" customHeight="1">
      <c r="A9" s="3"/>
      <c r="B9" s="611"/>
      <c r="C9" s="37"/>
      <c r="D9" s="182" t="s">
        <v>986</v>
      </c>
      <c r="E9" s="37"/>
      <c r="F9" s="611"/>
      <c r="G9" s="611"/>
      <c r="H9" s="611"/>
      <c r="I9" s="611"/>
      <c r="J9" s="611"/>
      <c r="K9" s="611"/>
      <c r="L9" s="611"/>
      <c r="M9" s="611"/>
      <c r="N9" s="611"/>
      <c r="O9" s="611"/>
      <c r="P9" s="611"/>
      <c r="Q9" s="611"/>
      <c r="R9" s="37"/>
      <c r="S9" s="182"/>
      <c r="T9" s="37"/>
      <c r="U9" s="611"/>
      <c r="V9" s="611"/>
      <c r="W9" s="611"/>
      <c r="X9" s="611"/>
      <c r="Y9" s="37"/>
      <c r="Z9" s="37"/>
      <c r="AA9" s="560"/>
      <c r="AB9" s="3218"/>
      <c r="AC9" s="3218"/>
      <c r="AD9" s="3218"/>
      <c r="AE9" s="3218"/>
      <c r="AF9" s="3218"/>
      <c r="AG9" s="3218"/>
      <c r="AH9" s="3218"/>
      <c r="AI9" s="3218"/>
      <c r="AJ9" s="3218"/>
      <c r="AK9" s="3396"/>
      <c r="AL9" s="37"/>
      <c r="AM9" s="37"/>
      <c r="AN9" s="37"/>
      <c r="AO9" s="37"/>
      <c r="AP9" s="37"/>
      <c r="AQ9" s="37"/>
      <c r="AR9" s="37"/>
      <c r="AS9" s="37"/>
      <c r="AT9" s="37"/>
      <c r="AU9" s="37"/>
      <c r="AV9" s="37"/>
      <c r="AW9" s="37"/>
      <c r="AX9" s="37"/>
      <c r="AY9" s="37"/>
      <c r="AZ9" s="37"/>
      <c r="BA9" s="37"/>
      <c r="BB9" s="37"/>
      <c r="BC9" s="37"/>
      <c r="BD9" s="37"/>
      <c r="BE9" s="37"/>
      <c r="BF9" s="37"/>
      <c r="BG9" s="37"/>
    </row>
    <row r="10" spans="1:59" ht="14.1" customHeight="1">
      <c r="A10" s="3"/>
      <c r="B10" s="611"/>
      <c r="C10" s="37"/>
      <c r="D10" s="37"/>
      <c r="E10" s="37"/>
      <c r="F10" s="37"/>
      <c r="G10" s="611"/>
      <c r="H10" s="611"/>
      <c r="I10" s="611"/>
      <c r="J10" s="611"/>
      <c r="K10" s="611"/>
      <c r="L10" s="611"/>
      <c r="M10" s="611"/>
      <c r="N10" s="611"/>
      <c r="O10" s="611"/>
      <c r="P10" s="611"/>
      <c r="Q10" s="611"/>
      <c r="R10" s="56"/>
      <c r="S10" s="56"/>
      <c r="T10" s="56"/>
      <c r="U10" s="56"/>
      <c r="V10" s="56"/>
      <c r="W10" s="611"/>
      <c r="X10" s="611"/>
      <c r="Y10" s="37"/>
      <c r="Z10" s="620"/>
      <c r="AA10" s="637"/>
      <c r="AB10" s="3218"/>
      <c r="AC10" s="3218"/>
      <c r="AD10" s="3218"/>
      <c r="AE10" s="3218"/>
      <c r="AF10" s="3218"/>
      <c r="AG10" s="3218"/>
      <c r="AH10" s="3218"/>
      <c r="AI10" s="3218"/>
      <c r="AJ10" s="3218"/>
      <c r="AK10" s="3396"/>
      <c r="AL10" s="3408"/>
      <c r="AM10" s="3408"/>
      <c r="AN10" s="3408"/>
      <c r="AO10" s="3408"/>
      <c r="AP10" s="3408"/>
      <c r="AQ10" s="3408"/>
      <c r="AR10" s="3408"/>
      <c r="AS10" s="3408"/>
      <c r="AT10" s="3408"/>
      <c r="AU10" s="3408"/>
      <c r="AV10" s="3408"/>
      <c r="AW10" s="3408"/>
      <c r="AX10" s="3408"/>
      <c r="AY10" s="3408"/>
      <c r="AZ10" s="3408"/>
      <c r="BA10" s="3408"/>
      <c r="BB10" s="3408"/>
      <c r="BC10" s="3408"/>
      <c r="BD10" s="3408"/>
      <c r="BE10" s="3408"/>
      <c r="BF10" s="3408"/>
      <c r="BG10" s="3408"/>
    </row>
    <row r="11" spans="1:59" ht="14.1" customHeight="1">
      <c r="A11" s="3"/>
      <c r="B11" s="611" t="s">
        <v>1008</v>
      </c>
      <c r="C11" s="641"/>
      <c r="D11" s="37"/>
      <c r="E11" s="641"/>
      <c r="F11" s="641"/>
      <c r="G11" s="641"/>
      <c r="H11" s="641"/>
      <c r="I11" s="641"/>
      <c r="J11" s="641"/>
      <c r="K11" s="641"/>
      <c r="L11" s="641"/>
      <c r="M11" s="641"/>
      <c r="N11" s="37"/>
      <c r="O11" s="639"/>
      <c r="P11" s="639"/>
      <c r="Q11" s="639"/>
      <c r="R11" s="639"/>
      <c r="S11" s="640"/>
      <c r="T11" s="639"/>
      <c r="U11" s="639"/>
      <c r="V11" s="639"/>
      <c r="W11" s="639"/>
      <c r="X11" s="630"/>
      <c r="Y11" s="37"/>
      <c r="Z11" s="620"/>
      <c r="AA11" s="631" t="s">
        <v>12</v>
      </c>
      <c r="AB11" s="3218" t="s">
        <v>1323</v>
      </c>
      <c r="AC11" s="3218"/>
      <c r="AD11" s="3218"/>
      <c r="AE11" s="3218"/>
      <c r="AF11" s="3218"/>
      <c r="AG11" s="3218"/>
      <c r="AH11" s="3218"/>
      <c r="AI11" s="3218"/>
      <c r="AJ11" s="3218"/>
      <c r="AK11" s="3396"/>
      <c r="AL11" s="3408"/>
      <c r="AM11" s="3408"/>
      <c r="AN11" s="3408"/>
      <c r="AO11" s="3408"/>
      <c r="AP11" s="3408"/>
      <c r="AQ11" s="3408"/>
      <c r="AR11" s="3408"/>
      <c r="AS11" s="3408"/>
      <c r="AT11" s="3408"/>
      <c r="AU11" s="3408"/>
      <c r="AV11" s="3408"/>
      <c r="AW11" s="3408"/>
      <c r="AX11" s="3408"/>
      <c r="AY11" s="3408"/>
      <c r="AZ11" s="3408"/>
      <c r="BA11" s="3408"/>
      <c r="BB11" s="3408"/>
      <c r="BC11" s="3408"/>
      <c r="BD11" s="3408"/>
      <c r="BE11" s="3408"/>
      <c r="BF11" s="3408"/>
      <c r="BG11" s="3408"/>
    </row>
    <row r="12" spans="1:59" ht="14.1" customHeight="1">
      <c r="A12" s="3"/>
      <c r="B12" s="611"/>
      <c r="C12" s="641" t="s">
        <v>1007</v>
      </c>
      <c r="D12" s="37"/>
      <c r="E12" s="641"/>
      <c r="F12" s="641"/>
      <c r="G12" s="641"/>
      <c r="H12" s="641"/>
      <c r="I12" s="641"/>
      <c r="J12" s="641"/>
      <c r="K12" s="641"/>
      <c r="L12" s="641"/>
      <c r="M12" s="641"/>
      <c r="N12" s="37"/>
      <c r="O12" s="639"/>
      <c r="P12" s="611"/>
      <c r="Q12" s="640"/>
      <c r="R12" s="640"/>
      <c r="S12" s="5"/>
      <c r="T12" s="639"/>
      <c r="U12" s="639"/>
      <c r="V12" s="611"/>
      <c r="W12" s="611"/>
      <c r="X12" s="611"/>
      <c r="Y12" s="37"/>
      <c r="Z12" s="620"/>
      <c r="AA12" s="637"/>
      <c r="AB12" s="3218"/>
      <c r="AC12" s="3218"/>
      <c r="AD12" s="3218"/>
      <c r="AE12" s="3218"/>
      <c r="AF12" s="3218"/>
      <c r="AG12" s="3218"/>
      <c r="AH12" s="3218"/>
      <c r="AI12" s="3218"/>
      <c r="AJ12" s="3218"/>
      <c r="AK12" s="3396"/>
      <c r="AL12" s="3408"/>
      <c r="AM12" s="3408"/>
      <c r="AN12" s="3408"/>
      <c r="AO12" s="3408"/>
      <c r="AP12" s="3408"/>
      <c r="AQ12" s="3408"/>
      <c r="AR12" s="3408"/>
      <c r="AS12" s="3408"/>
      <c r="AT12" s="3408"/>
      <c r="AU12" s="3408"/>
      <c r="AV12" s="3408"/>
      <c r="AW12" s="3408"/>
      <c r="AX12" s="3408"/>
      <c r="AY12" s="3408"/>
      <c r="AZ12" s="3408"/>
      <c r="BA12" s="3408"/>
      <c r="BB12" s="3408"/>
      <c r="BC12" s="3408"/>
      <c r="BD12" s="3408"/>
      <c r="BE12" s="3408"/>
      <c r="BF12" s="3408"/>
      <c r="BG12" s="3408"/>
    </row>
    <row r="13" spans="1:59" ht="14.1" customHeight="1">
      <c r="A13" s="3"/>
      <c r="B13" s="611"/>
      <c r="C13" s="641"/>
      <c r="D13" s="37"/>
      <c r="E13" s="641"/>
      <c r="F13" s="641"/>
      <c r="G13" s="641"/>
      <c r="H13" s="641"/>
      <c r="I13" s="641"/>
      <c r="J13" s="641"/>
      <c r="K13" s="641"/>
      <c r="L13" s="641"/>
      <c r="M13" s="641"/>
      <c r="N13" s="37"/>
      <c r="O13" s="639"/>
      <c r="P13" s="639"/>
      <c r="Q13" s="639"/>
      <c r="R13" s="639"/>
      <c r="S13" s="640"/>
      <c r="T13" s="639"/>
      <c r="U13" s="639"/>
      <c r="V13" s="639"/>
      <c r="W13" s="639"/>
      <c r="X13" s="630"/>
      <c r="Y13" s="37"/>
      <c r="Z13" s="37"/>
      <c r="AA13" s="631"/>
      <c r="AB13" s="3218"/>
      <c r="AC13" s="3218"/>
      <c r="AD13" s="3218"/>
      <c r="AE13" s="3218"/>
      <c r="AF13" s="3218"/>
      <c r="AG13" s="3218"/>
      <c r="AH13" s="3218"/>
      <c r="AI13" s="3218"/>
      <c r="AJ13" s="3218"/>
      <c r="AK13" s="3396"/>
      <c r="AL13" s="240"/>
      <c r="AM13" s="240"/>
      <c r="AN13" s="240"/>
      <c r="AO13" s="240"/>
      <c r="AP13" s="240"/>
      <c r="AQ13" s="240"/>
      <c r="AR13" s="240"/>
      <c r="AS13" s="240"/>
      <c r="AT13" s="240"/>
      <c r="AU13" s="240"/>
      <c r="AV13" s="240"/>
      <c r="AW13" s="240"/>
      <c r="AX13" s="240"/>
      <c r="AY13" s="240"/>
      <c r="AZ13" s="240"/>
      <c r="BA13" s="240"/>
      <c r="BB13" s="240"/>
      <c r="BC13" s="240"/>
      <c r="BD13" s="240"/>
      <c r="BE13" s="240"/>
      <c r="BF13" s="240"/>
      <c r="BG13" s="240"/>
    </row>
    <row r="14" spans="1:59" ht="14.1" customHeight="1">
      <c r="A14" s="3"/>
      <c r="B14" s="611"/>
      <c r="C14" s="37" t="s">
        <v>225</v>
      </c>
      <c r="D14" s="37"/>
      <c r="E14" s="37"/>
      <c r="F14" s="37"/>
      <c r="G14" s="641"/>
      <c r="H14" s="641"/>
      <c r="I14" s="641"/>
      <c r="J14" s="641"/>
      <c r="K14" s="641"/>
      <c r="L14" s="641"/>
      <c r="M14" s="641"/>
      <c r="N14" s="167"/>
      <c r="O14" s="639"/>
      <c r="P14" s="639"/>
      <c r="Q14" s="506"/>
      <c r="R14" s="506"/>
      <c r="S14" s="626"/>
      <c r="T14" s="639"/>
      <c r="U14" s="639"/>
      <c r="V14" s="639"/>
      <c r="W14" s="639"/>
      <c r="X14" s="630"/>
      <c r="Y14" s="167"/>
      <c r="Z14" s="37"/>
      <c r="AA14" s="631"/>
      <c r="AB14" s="637"/>
      <c r="AC14" s="2137"/>
      <c r="AD14" s="2137"/>
      <c r="AE14" s="2137"/>
      <c r="AF14" s="2137"/>
      <c r="AG14" s="2137"/>
      <c r="AH14" s="2137"/>
      <c r="AI14" s="2137"/>
      <c r="AJ14" s="2137"/>
      <c r="AK14" s="636"/>
      <c r="AL14" s="240"/>
      <c r="AM14" s="240"/>
      <c r="AN14" s="240"/>
      <c r="AO14" s="240"/>
      <c r="AP14" s="240"/>
      <c r="AQ14" s="240"/>
      <c r="AR14" s="240"/>
      <c r="AS14" s="240"/>
      <c r="AT14" s="240"/>
      <c r="AU14" s="240"/>
      <c r="AV14" s="240"/>
      <c r="AW14" s="240"/>
      <c r="AX14" s="240"/>
      <c r="AY14" s="240"/>
      <c r="AZ14" s="240"/>
      <c r="BA14" s="240"/>
      <c r="BB14" s="240"/>
      <c r="BC14" s="240"/>
      <c r="BD14" s="240"/>
      <c r="BE14" s="240"/>
      <c r="BF14" s="240"/>
      <c r="BG14" s="240"/>
    </row>
    <row r="15" spans="1:59" ht="14.1" customHeight="1">
      <c r="A15" s="3"/>
      <c r="B15" s="611"/>
      <c r="C15" s="611" t="s">
        <v>226</v>
      </c>
      <c r="D15" s="37"/>
      <c r="E15" s="37"/>
      <c r="F15" s="37"/>
      <c r="G15" s="641"/>
      <c r="H15" s="641"/>
      <c r="I15" s="641"/>
      <c r="J15" s="641"/>
      <c r="K15" s="3271" t="s">
        <v>227</v>
      </c>
      <c r="L15" s="3271"/>
      <c r="M15" s="641"/>
      <c r="N15" s="37"/>
      <c r="O15" s="52" t="s">
        <v>228</v>
      </c>
      <c r="P15" s="639"/>
      <c r="Q15" s="506"/>
      <c r="R15" s="506"/>
      <c r="S15" s="626"/>
      <c r="T15" s="639"/>
      <c r="U15" s="639"/>
      <c r="V15" s="639"/>
      <c r="W15" s="639"/>
      <c r="X15" s="630"/>
      <c r="Y15" s="167"/>
      <c r="Z15" s="37"/>
      <c r="AA15" s="631"/>
      <c r="AB15" s="637"/>
      <c r="AC15" s="637"/>
      <c r="AD15" s="637"/>
      <c r="AE15" s="637"/>
      <c r="AF15" s="637"/>
      <c r="AG15" s="637"/>
      <c r="AH15" s="637"/>
      <c r="AI15" s="637"/>
      <c r="AJ15" s="637"/>
      <c r="AK15" s="636"/>
      <c r="AL15" s="240"/>
      <c r="AM15" s="240"/>
      <c r="AN15" s="240"/>
      <c r="AO15" s="240"/>
      <c r="AP15" s="240"/>
      <c r="AQ15" s="240"/>
      <c r="AR15" s="240"/>
      <c r="AS15" s="240"/>
      <c r="AT15" s="240"/>
      <c r="AU15" s="240"/>
      <c r="AV15" s="240"/>
      <c r="AW15" s="240"/>
      <c r="AX15" s="240"/>
      <c r="AY15" s="240"/>
      <c r="AZ15" s="240"/>
      <c r="BA15" s="240"/>
      <c r="BB15" s="240"/>
      <c r="BC15" s="240"/>
      <c r="BD15" s="240"/>
      <c r="BE15" s="240"/>
      <c r="BF15" s="240"/>
      <c r="BG15" s="240"/>
    </row>
    <row r="16" spans="1:59" ht="14.1" customHeight="1">
      <c r="A16" s="3"/>
      <c r="B16" s="37"/>
      <c r="C16" s="37"/>
      <c r="D16" s="37"/>
      <c r="E16" s="641"/>
      <c r="F16" s="641"/>
      <c r="G16" s="641"/>
      <c r="H16" s="641"/>
      <c r="I16" s="641"/>
      <c r="J16" s="641"/>
      <c r="K16" s="641"/>
      <c r="L16" s="641"/>
      <c r="M16" s="641"/>
      <c r="N16" s="37"/>
      <c r="O16" s="52" t="s">
        <v>229</v>
      </c>
      <c r="P16" s="611"/>
      <c r="Q16" s="641"/>
      <c r="R16" s="641"/>
      <c r="S16" s="43"/>
      <c r="T16" s="43"/>
      <c r="U16" s="641"/>
      <c r="V16" s="43"/>
      <c r="W16" s="630"/>
      <c r="X16" s="611"/>
      <c r="Y16" s="37"/>
      <c r="Z16" s="37"/>
      <c r="AA16" s="631"/>
      <c r="AB16" s="637"/>
      <c r="AC16" s="167"/>
      <c r="AD16" s="167"/>
      <c r="AE16" s="167"/>
      <c r="AF16" s="167"/>
      <c r="AG16" s="167"/>
      <c r="AH16" s="167"/>
      <c r="AI16" s="167"/>
      <c r="AJ16" s="167"/>
      <c r="AK16" s="248"/>
      <c r="AL16" s="240"/>
      <c r="AM16" s="240"/>
      <c r="AN16" s="240"/>
      <c r="AO16" s="240"/>
      <c r="AP16" s="240"/>
      <c r="AQ16" s="240"/>
      <c r="AR16" s="240"/>
      <c r="AS16" s="240"/>
      <c r="AT16" s="240"/>
      <c r="AU16" s="240"/>
      <c r="AV16" s="240"/>
      <c r="AW16" s="240"/>
      <c r="AX16" s="240"/>
      <c r="AY16" s="240"/>
      <c r="AZ16" s="240"/>
      <c r="BA16" s="240"/>
      <c r="BB16" s="240"/>
      <c r="BC16" s="240"/>
      <c r="BD16" s="240"/>
      <c r="BE16" s="240"/>
      <c r="BF16" s="240"/>
      <c r="BG16" s="240"/>
    </row>
    <row r="17" spans="1:59" ht="14.1" customHeight="1">
      <c r="A17" s="3"/>
      <c r="B17" s="37"/>
      <c r="C17" s="37"/>
      <c r="D17" s="37"/>
      <c r="E17" s="641"/>
      <c r="F17" s="641"/>
      <c r="G17" s="641"/>
      <c r="H17" s="641"/>
      <c r="I17" s="641"/>
      <c r="J17" s="641"/>
      <c r="K17" s="641"/>
      <c r="L17" s="641"/>
      <c r="M17" s="641"/>
      <c r="N17" s="52"/>
      <c r="O17" s="611"/>
      <c r="P17" s="611"/>
      <c r="Q17" s="641"/>
      <c r="R17" s="641"/>
      <c r="S17" s="43"/>
      <c r="T17" s="43"/>
      <c r="U17" s="641"/>
      <c r="V17" s="43"/>
      <c r="W17" s="630"/>
      <c r="X17" s="611"/>
      <c r="Y17" s="37"/>
      <c r="Z17" s="37"/>
      <c r="AA17" s="234"/>
      <c r="AB17" s="637"/>
      <c r="AC17" s="637"/>
      <c r="AD17" s="637"/>
      <c r="AE17" s="637"/>
      <c r="AF17" s="637"/>
      <c r="AG17" s="637"/>
      <c r="AH17" s="637"/>
      <c r="AI17" s="637"/>
      <c r="AJ17" s="637"/>
      <c r="AK17" s="636"/>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row>
    <row r="18" spans="1:59" ht="14.1" customHeight="1">
      <c r="A18" s="3"/>
      <c r="B18" s="641"/>
      <c r="C18" s="641" t="s">
        <v>233</v>
      </c>
      <c r="D18" s="37"/>
      <c r="E18" s="641"/>
      <c r="F18" s="641"/>
      <c r="G18" s="13"/>
      <c r="H18" s="641"/>
      <c r="I18" s="37"/>
      <c r="J18" s="611"/>
      <c r="K18" s="611"/>
      <c r="L18" s="611"/>
      <c r="M18" s="611"/>
      <c r="N18" s="611"/>
      <c r="O18" s="611"/>
      <c r="P18" s="611"/>
      <c r="Q18" s="626"/>
      <c r="R18" s="626"/>
      <c r="S18" s="301"/>
      <c r="T18" s="639"/>
      <c r="U18" s="639"/>
      <c r="V18" s="611"/>
      <c r="W18" s="611"/>
      <c r="X18" s="611"/>
      <c r="Y18" s="37"/>
      <c r="Z18" s="619"/>
      <c r="AA18" s="738"/>
      <c r="AB18" s="637"/>
      <c r="AC18" s="637"/>
      <c r="AD18" s="637"/>
      <c r="AE18" s="637"/>
      <c r="AF18" s="637"/>
      <c r="AG18" s="637"/>
      <c r="AH18" s="637"/>
      <c r="AI18" s="637"/>
      <c r="AJ18" s="637"/>
      <c r="AK18" s="2270"/>
      <c r="AL18" s="240"/>
      <c r="AM18" s="240"/>
      <c r="AN18" s="240"/>
      <c r="AO18" s="240"/>
      <c r="AP18" s="240"/>
      <c r="AQ18" s="240"/>
      <c r="AR18" s="240"/>
      <c r="AS18" s="240"/>
      <c r="AT18" s="240"/>
      <c r="AU18" s="240"/>
      <c r="AV18" s="240"/>
      <c r="AW18" s="240"/>
      <c r="AX18" s="240"/>
      <c r="AY18" s="240"/>
      <c r="AZ18" s="240"/>
      <c r="BA18" s="240"/>
      <c r="BB18" s="240"/>
      <c r="BC18" s="240"/>
      <c r="BD18" s="240"/>
      <c r="BE18" s="240"/>
      <c r="BF18" s="240"/>
      <c r="BG18" s="240"/>
    </row>
    <row r="19" spans="1:59" ht="14.1" customHeight="1">
      <c r="A19" s="3"/>
      <c r="B19" s="641"/>
      <c r="C19" s="641"/>
      <c r="D19" s="37"/>
      <c r="E19" s="641"/>
      <c r="F19" s="641"/>
      <c r="G19" s="13"/>
      <c r="H19" s="641"/>
      <c r="I19" s="37"/>
      <c r="J19" s="611"/>
      <c r="K19" s="611"/>
      <c r="L19" s="611"/>
      <c r="M19" s="611"/>
      <c r="N19" s="611"/>
      <c r="O19" s="611"/>
      <c r="P19" s="611"/>
      <c r="Q19" s="626"/>
      <c r="R19" s="626"/>
      <c r="S19" s="301"/>
      <c r="T19" s="639"/>
      <c r="U19" s="639"/>
      <c r="V19" s="611"/>
      <c r="W19" s="611"/>
      <c r="X19" s="611"/>
      <c r="Y19" s="37"/>
      <c r="Z19" s="619"/>
      <c r="AA19" s="738"/>
      <c r="AB19" s="2268"/>
      <c r="AC19" s="2268"/>
      <c r="AD19" s="2268"/>
      <c r="AE19" s="2268"/>
      <c r="AF19" s="2268"/>
      <c r="AG19" s="2271"/>
      <c r="AH19" s="2271"/>
      <c r="AI19" s="2271"/>
      <c r="AJ19" s="2271"/>
      <c r="AK19" s="1710"/>
      <c r="AL19" s="240"/>
      <c r="AM19" s="240"/>
      <c r="AN19" s="240"/>
      <c r="AO19" s="240"/>
      <c r="AP19" s="240"/>
      <c r="AQ19" s="240"/>
      <c r="AR19" s="240"/>
      <c r="AS19" s="240"/>
      <c r="AT19" s="240"/>
      <c r="AU19" s="240"/>
      <c r="AV19" s="240"/>
      <c r="AW19" s="240"/>
      <c r="AX19" s="240"/>
      <c r="AY19" s="240"/>
      <c r="AZ19" s="240"/>
      <c r="BA19" s="240"/>
      <c r="BB19" s="240"/>
      <c r="BC19" s="240"/>
      <c r="BD19" s="240"/>
      <c r="BE19" s="240"/>
      <c r="BF19" s="240"/>
      <c r="BG19" s="240"/>
    </row>
    <row r="20" spans="1:59" ht="13.5" customHeight="1">
      <c r="A20" s="3"/>
      <c r="B20" s="641"/>
      <c r="C20" s="641"/>
      <c r="D20" s="641" t="s">
        <v>234</v>
      </c>
      <c r="E20" s="37"/>
      <c r="F20" s="37"/>
      <c r="G20" s="37"/>
      <c r="H20" s="37"/>
      <c r="I20" s="37"/>
      <c r="J20" s="37"/>
      <c r="K20" s="37"/>
      <c r="L20" s="37"/>
      <c r="M20" s="37"/>
      <c r="N20" s="133"/>
      <c r="O20" s="1963" t="s">
        <v>42</v>
      </c>
      <c r="P20" s="3406"/>
      <c r="Q20" s="3407"/>
      <c r="R20" s="1973" t="s">
        <v>129</v>
      </c>
      <c r="S20" s="37"/>
      <c r="T20" s="37"/>
      <c r="U20" s="13"/>
      <c r="V20" s="13"/>
      <c r="W20" s="13"/>
      <c r="X20" s="611"/>
      <c r="Y20" s="37"/>
      <c r="Z20" s="617"/>
      <c r="AA20" s="523"/>
      <c r="AK20" s="126"/>
      <c r="AL20" s="240"/>
      <c r="AM20" s="240"/>
      <c r="AN20" s="240"/>
      <c r="AO20" s="240"/>
      <c r="AP20" s="240"/>
      <c r="AQ20" s="240"/>
      <c r="AR20" s="240"/>
      <c r="AS20" s="240"/>
      <c r="AT20" s="240"/>
      <c r="AU20" s="240"/>
      <c r="AV20" s="240"/>
      <c r="AW20" s="240"/>
      <c r="AX20" s="240"/>
      <c r="AY20" s="240"/>
      <c r="AZ20" s="240"/>
      <c r="BA20" s="240"/>
      <c r="BB20" s="240"/>
      <c r="BC20" s="240"/>
      <c r="BD20" s="240"/>
      <c r="BE20" s="240"/>
      <c r="BF20" s="240"/>
      <c r="BG20" s="240"/>
    </row>
    <row r="21" spans="1:59" ht="27.75" customHeight="1">
      <c r="A21" s="3"/>
      <c r="B21" s="641"/>
      <c r="C21" s="2138"/>
      <c r="D21" s="37" t="s">
        <v>2113</v>
      </c>
      <c r="E21" s="37"/>
      <c r="F21" s="37"/>
      <c r="G21" s="37"/>
      <c r="H21" s="37"/>
      <c r="I21" s="3412"/>
      <c r="J21" s="3412"/>
      <c r="K21" s="3412"/>
      <c r="L21" s="3412"/>
      <c r="M21" s="3412"/>
      <c r="N21" s="3412"/>
      <c r="O21" s="3412"/>
      <c r="P21" s="3412"/>
      <c r="Q21" s="3412"/>
      <c r="R21" s="3412"/>
      <c r="S21" s="3412"/>
      <c r="T21" s="3412"/>
      <c r="U21" s="3412"/>
      <c r="V21" s="3412"/>
      <c r="W21" s="3412"/>
      <c r="X21" s="611"/>
      <c r="Y21" s="37"/>
      <c r="Z21" s="617"/>
      <c r="AA21" s="560" t="s">
        <v>12</v>
      </c>
      <c r="AB21" s="2268" t="s">
        <v>230</v>
      </c>
      <c r="AK21" s="126"/>
      <c r="AL21" s="240"/>
      <c r="AM21" s="240"/>
      <c r="AN21" s="240"/>
      <c r="AO21" s="240"/>
      <c r="AP21" s="240"/>
      <c r="AQ21" s="240"/>
      <c r="AR21" s="240"/>
      <c r="AS21" s="240"/>
      <c r="AT21" s="240"/>
      <c r="AU21" s="240"/>
      <c r="AV21" s="240"/>
      <c r="AW21" s="240"/>
      <c r="AX21" s="240"/>
      <c r="AY21" s="240"/>
      <c r="AZ21" s="240"/>
      <c r="BA21" s="240"/>
      <c r="BB21" s="240"/>
      <c r="BC21" s="240"/>
      <c r="BD21" s="240"/>
      <c r="BE21" s="240"/>
      <c r="BF21" s="240"/>
      <c r="BG21" s="240"/>
    </row>
    <row r="22" spans="1:59" ht="24.75" customHeight="1">
      <c r="A22" s="3"/>
      <c r="B22" s="641"/>
      <c r="C22" s="641"/>
      <c r="D22" s="18" t="s">
        <v>2114</v>
      </c>
      <c r="O22" s="37"/>
      <c r="P22" s="37"/>
      <c r="Q22" s="37"/>
      <c r="R22" s="2016"/>
      <c r="S22" s="37"/>
      <c r="T22" s="37"/>
      <c r="U22" s="13"/>
      <c r="V22" s="13"/>
      <c r="W22" s="13"/>
      <c r="X22" s="2015"/>
      <c r="Y22" s="37"/>
      <c r="Z22" s="617"/>
      <c r="AA22" s="523" t="s">
        <v>231</v>
      </c>
      <c r="AB22" s="3218" t="s">
        <v>232</v>
      </c>
      <c r="AC22" s="3218"/>
      <c r="AD22" s="3218"/>
      <c r="AE22" s="3218"/>
      <c r="AF22" s="3218"/>
      <c r="AG22" s="3218"/>
      <c r="AH22" s="3218"/>
      <c r="AI22" s="3218"/>
      <c r="AJ22" s="3218"/>
      <c r="AK22" s="3396"/>
      <c r="AL22" s="240"/>
      <c r="AM22" s="240"/>
      <c r="AN22" s="240"/>
      <c r="AO22" s="240"/>
      <c r="AP22" s="240"/>
      <c r="AQ22" s="240"/>
      <c r="AR22" s="240"/>
      <c r="AS22" s="240"/>
      <c r="AT22" s="240"/>
      <c r="AU22" s="240"/>
      <c r="AV22" s="240"/>
      <c r="AW22" s="240"/>
      <c r="AX22" s="240"/>
      <c r="AY22" s="240"/>
      <c r="AZ22" s="240"/>
      <c r="BA22" s="240"/>
      <c r="BB22" s="240"/>
      <c r="BC22" s="240"/>
      <c r="BD22" s="240"/>
      <c r="BE22" s="240"/>
      <c r="BF22" s="240"/>
      <c r="BG22" s="240"/>
    </row>
    <row r="23" spans="1:59" ht="14.1" customHeight="1">
      <c r="A23" s="3"/>
      <c r="B23" s="641"/>
      <c r="C23" s="641"/>
      <c r="D23" s="37"/>
      <c r="E23" s="37"/>
      <c r="F23" s="37"/>
      <c r="G23" s="37"/>
      <c r="H23" s="37"/>
      <c r="I23" s="37"/>
      <c r="J23" s="37"/>
      <c r="K23" s="37"/>
      <c r="L23" s="37"/>
      <c r="M23" s="37"/>
      <c r="N23" s="37"/>
      <c r="O23" s="37"/>
      <c r="P23" s="37"/>
      <c r="Q23" s="37"/>
      <c r="R23" s="37"/>
      <c r="S23" s="37"/>
      <c r="T23" s="37"/>
      <c r="U23" s="37"/>
      <c r="V23" s="37"/>
      <c r="W23" s="37"/>
      <c r="X23" s="611"/>
      <c r="Y23" s="37"/>
      <c r="Z23" s="617"/>
      <c r="AA23" s="2268"/>
      <c r="AB23" s="3218"/>
      <c r="AC23" s="3218"/>
      <c r="AD23" s="3218"/>
      <c r="AE23" s="3218"/>
      <c r="AF23" s="3218"/>
      <c r="AG23" s="3218"/>
      <c r="AH23" s="3218"/>
      <c r="AI23" s="3218"/>
      <c r="AJ23" s="3218"/>
      <c r="AK23" s="3396"/>
      <c r="AL23" s="240"/>
      <c r="AM23" s="240"/>
      <c r="AN23" s="240"/>
      <c r="AO23" s="240"/>
      <c r="AP23" s="240"/>
      <c r="AQ23" s="240"/>
      <c r="AR23" s="240"/>
      <c r="AS23" s="240"/>
      <c r="AT23" s="240"/>
      <c r="AU23" s="240"/>
      <c r="AV23" s="240"/>
      <c r="AW23" s="240"/>
      <c r="AX23" s="240"/>
      <c r="AY23" s="240"/>
      <c r="AZ23" s="240"/>
      <c r="BA23" s="240"/>
      <c r="BB23" s="240"/>
      <c r="BC23" s="240"/>
      <c r="BD23" s="240"/>
      <c r="BE23" s="240"/>
      <c r="BF23" s="240"/>
      <c r="BG23" s="240"/>
    </row>
    <row r="24" spans="1:59" ht="14.1" customHeight="1">
      <c r="A24" s="3"/>
      <c r="B24" s="641"/>
      <c r="C24" s="641" t="s">
        <v>235</v>
      </c>
      <c r="D24" s="37"/>
      <c r="E24" s="641"/>
      <c r="F24" s="641"/>
      <c r="G24" s="641"/>
      <c r="H24" s="641"/>
      <c r="I24" s="641"/>
      <c r="J24" s="641"/>
      <c r="K24" s="641"/>
      <c r="L24" s="641"/>
      <c r="M24" s="641"/>
      <c r="N24" s="641"/>
      <c r="O24" s="641"/>
      <c r="P24" s="641"/>
      <c r="Q24" s="641"/>
      <c r="R24" s="56"/>
      <c r="S24" s="627"/>
      <c r="T24" s="627"/>
      <c r="U24" s="56"/>
      <c r="V24" s="627"/>
      <c r="W24" s="627"/>
      <c r="X24" s="641"/>
      <c r="Y24" s="37"/>
      <c r="Z24" s="617"/>
      <c r="AA24" s="2268"/>
      <c r="AB24" s="3218"/>
      <c r="AC24" s="3218"/>
      <c r="AD24" s="3218"/>
      <c r="AE24" s="3218"/>
      <c r="AF24" s="3218"/>
      <c r="AG24" s="3218"/>
      <c r="AH24" s="3218"/>
      <c r="AI24" s="3218"/>
      <c r="AJ24" s="3218"/>
      <c r="AK24" s="3396"/>
      <c r="AL24" s="37"/>
      <c r="AM24" s="37"/>
      <c r="AN24" s="37"/>
      <c r="AO24" s="37"/>
      <c r="AP24" s="37"/>
      <c r="AQ24" s="37"/>
      <c r="AR24" s="37"/>
      <c r="AS24" s="37"/>
      <c r="AT24" s="37"/>
      <c r="AU24" s="37"/>
      <c r="AV24" s="37"/>
      <c r="AW24" s="37"/>
      <c r="AX24" s="37"/>
      <c r="AY24" s="37"/>
      <c r="AZ24" s="37"/>
      <c r="BA24" s="37"/>
      <c r="BB24" s="37"/>
      <c r="BC24" s="37"/>
      <c r="BD24" s="37"/>
      <c r="BE24" s="37"/>
      <c r="BF24" s="37"/>
      <c r="BG24" s="37"/>
    </row>
    <row r="25" spans="1:59" ht="13.5" customHeight="1">
      <c r="A25" s="3"/>
      <c r="B25" s="638"/>
      <c r="C25" s="2449" t="s">
        <v>2421</v>
      </c>
      <c r="D25" s="37"/>
      <c r="E25" s="37"/>
      <c r="F25" s="37"/>
      <c r="G25" s="611"/>
      <c r="H25" s="611"/>
      <c r="I25" s="611"/>
      <c r="J25" s="611"/>
      <c r="K25" s="641"/>
      <c r="L25" s="37"/>
      <c r="M25" s="641"/>
      <c r="N25" s="641"/>
      <c r="O25" s="37"/>
      <c r="P25" s="37"/>
      <c r="Q25" s="37"/>
      <c r="R25" s="37"/>
      <c r="S25" s="5"/>
      <c r="T25" s="639"/>
      <c r="U25" s="639"/>
      <c r="V25" s="611"/>
      <c r="W25" s="611"/>
      <c r="X25" s="611"/>
      <c r="Y25" s="37"/>
      <c r="Z25" s="290"/>
      <c r="AA25" s="637"/>
      <c r="AB25" s="3218"/>
      <c r="AC25" s="3218"/>
      <c r="AD25" s="3218"/>
      <c r="AE25" s="3218"/>
      <c r="AF25" s="3218"/>
      <c r="AG25" s="3218"/>
      <c r="AH25" s="3218"/>
      <c r="AI25" s="3218"/>
      <c r="AJ25" s="3218"/>
      <c r="AK25" s="3396"/>
      <c r="AL25" s="3408"/>
      <c r="AM25" s="3408"/>
      <c r="AN25" s="3408"/>
      <c r="AO25" s="3408"/>
      <c r="AP25" s="3408"/>
      <c r="AQ25" s="3408"/>
      <c r="AR25" s="3408"/>
      <c r="AS25" s="3408"/>
      <c r="AT25" s="3408"/>
      <c r="AU25" s="3408"/>
      <c r="AV25" s="3408"/>
      <c r="AW25" s="3408"/>
      <c r="AX25" s="3408"/>
      <c r="AY25" s="3408"/>
      <c r="AZ25" s="3408"/>
      <c r="BA25" s="3408"/>
      <c r="BB25" s="3408"/>
      <c r="BC25" s="3408"/>
      <c r="BD25" s="3408"/>
      <c r="BE25" s="3408"/>
      <c r="BF25" s="3408"/>
      <c r="BG25" s="3408"/>
    </row>
    <row r="26" spans="1:59" ht="31.5" customHeight="1">
      <c r="A26" s="3"/>
      <c r="B26" s="37"/>
      <c r="C26" s="611" t="s">
        <v>236</v>
      </c>
      <c r="D26" s="37"/>
      <c r="E26" s="611"/>
      <c r="F26" s="169"/>
      <c r="G26" s="634"/>
      <c r="H26" s="634"/>
      <c r="I26" s="34"/>
      <c r="J26" s="36"/>
      <c r="K26" s="3412"/>
      <c r="L26" s="3412"/>
      <c r="M26" s="3412"/>
      <c r="N26" s="3412"/>
      <c r="O26" s="3412"/>
      <c r="P26" s="3412"/>
      <c r="Q26" s="3412"/>
      <c r="R26" s="3412"/>
      <c r="S26" s="3412"/>
      <c r="T26" s="3412"/>
      <c r="U26" s="3412"/>
      <c r="V26" s="3412"/>
      <c r="W26" s="3412"/>
      <c r="X26" s="3412"/>
      <c r="Y26" s="3412"/>
      <c r="Z26" s="171"/>
      <c r="AA26" s="256"/>
      <c r="AB26" s="3218"/>
      <c r="AC26" s="3218"/>
      <c r="AD26" s="3218"/>
      <c r="AE26" s="3218"/>
      <c r="AF26" s="3218"/>
      <c r="AG26" s="3218"/>
      <c r="AH26" s="3218"/>
      <c r="AI26" s="3218"/>
      <c r="AJ26" s="3218"/>
      <c r="AK26" s="3396"/>
      <c r="AL26" s="3408"/>
      <c r="AM26" s="3408"/>
      <c r="AN26" s="3408"/>
      <c r="AO26" s="3408"/>
      <c r="AP26" s="3408"/>
      <c r="AQ26" s="3408"/>
      <c r="AR26" s="3408"/>
      <c r="AS26" s="3408"/>
      <c r="AT26" s="3408"/>
      <c r="AU26" s="3408"/>
      <c r="AV26" s="3408"/>
      <c r="AW26" s="3408"/>
      <c r="AX26" s="3408"/>
      <c r="AY26" s="3408"/>
      <c r="AZ26" s="3408"/>
      <c r="BA26" s="3408"/>
      <c r="BB26" s="3408"/>
      <c r="BC26" s="3408"/>
      <c r="BD26" s="3408"/>
      <c r="BE26" s="3408"/>
      <c r="BF26" s="3408"/>
      <c r="BG26" s="3408"/>
    </row>
    <row r="27" spans="1:59" ht="14.1" customHeight="1">
      <c r="A27" s="3"/>
      <c r="B27" s="37"/>
      <c r="C27" s="611"/>
      <c r="D27" s="37"/>
      <c r="E27" s="611"/>
      <c r="F27" s="169"/>
      <c r="G27" s="634"/>
      <c r="H27" s="634"/>
      <c r="I27" s="34"/>
      <c r="J27" s="634"/>
      <c r="K27" s="634"/>
      <c r="L27" s="37"/>
      <c r="M27" s="634"/>
      <c r="N27" s="634"/>
      <c r="O27" s="634"/>
      <c r="P27" s="634"/>
      <c r="Q27" s="634"/>
      <c r="R27" s="634"/>
      <c r="S27" s="634"/>
      <c r="T27" s="634"/>
      <c r="U27" s="634"/>
      <c r="V27" s="634"/>
      <c r="W27" s="634"/>
      <c r="X27" s="634"/>
      <c r="Y27" s="634"/>
      <c r="Z27" s="171"/>
      <c r="AA27" s="523" t="s">
        <v>231</v>
      </c>
      <c r="AB27" s="3218" t="s">
        <v>237</v>
      </c>
      <c r="AC27" s="3218"/>
      <c r="AD27" s="3218"/>
      <c r="AE27" s="3218"/>
      <c r="AF27" s="3218"/>
      <c r="AG27" s="3218"/>
      <c r="AH27" s="3218"/>
      <c r="AI27" s="3218"/>
      <c r="AJ27" s="3218"/>
      <c r="AK27" s="3396"/>
      <c r="AL27" s="633"/>
      <c r="AM27" s="633"/>
      <c r="AN27" s="633"/>
      <c r="AO27" s="633"/>
      <c r="AP27" s="633"/>
      <c r="AQ27" s="633"/>
      <c r="AR27" s="633"/>
      <c r="AS27" s="633"/>
      <c r="AT27" s="633"/>
      <c r="AU27" s="633"/>
      <c r="AV27" s="633"/>
      <c r="AW27" s="633"/>
      <c r="AX27" s="633"/>
      <c r="AY27" s="633"/>
      <c r="AZ27" s="633"/>
      <c r="BA27" s="633"/>
      <c r="BB27" s="633"/>
      <c r="BC27" s="633"/>
      <c r="BD27" s="633"/>
      <c r="BE27" s="633"/>
      <c r="BF27" s="633"/>
      <c r="BG27" s="633"/>
    </row>
    <row r="28" spans="1:59" ht="14.1" customHeight="1">
      <c r="A28" s="3"/>
      <c r="B28" s="611"/>
      <c r="C28" s="641" t="s">
        <v>238</v>
      </c>
      <c r="D28" s="164"/>
      <c r="E28" s="164"/>
      <c r="F28" s="164"/>
      <c r="G28" s="164"/>
      <c r="H28" s="37"/>
      <c r="I28" s="133"/>
      <c r="J28" s="1963" t="s">
        <v>42</v>
      </c>
      <c r="K28" s="3406"/>
      <c r="L28" s="3407"/>
      <c r="M28" s="1973" t="s">
        <v>129</v>
      </c>
      <c r="N28" s="611"/>
      <c r="O28" s="611"/>
      <c r="P28" s="611"/>
      <c r="Q28" s="611"/>
      <c r="R28" s="611"/>
      <c r="S28" s="611"/>
      <c r="T28" s="611"/>
      <c r="U28" s="611"/>
      <c r="V28" s="611"/>
      <c r="W28" s="611"/>
      <c r="X28" s="611"/>
      <c r="Y28" s="611"/>
      <c r="Z28" s="619"/>
      <c r="AA28" s="637"/>
      <c r="AB28" s="3218"/>
      <c r="AC28" s="3218"/>
      <c r="AD28" s="3218"/>
      <c r="AE28" s="3218"/>
      <c r="AF28" s="3218"/>
      <c r="AG28" s="3218"/>
      <c r="AH28" s="3218"/>
      <c r="AI28" s="3218"/>
      <c r="AJ28" s="3218"/>
      <c r="AK28" s="3396"/>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row>
    <row r="29" spans="1:59" ht="9" customHeight="1">
      <c r="A29" s="3"/>
      <c r="B29" s="611"/>
      <c r="C29" s="641"/>
      <c r="D29" s="164"/>
      <c r="E29" s="164"/>
      <c r="F29" s="164"/>
      <c r="G29" s="164"/>
      <c r="H29" s="37"/>
      <c r="I29" s="611"/>
      <c r="J29" s="611"/>
      <c r="K29" s="611"/>
      <c r="L29" s="611"/>
      <c r="M29" s="611"/>
      <c r="N29" s="611"/>
      <c r="O29" s="611"/>
      <c r="P29" s="611"/>
      <c r="Q29" s="611"/>
      <c r="R29" s="611"/>
      <c r="S29" s="611"/>
      <c r="T29" s="611"/>
      <c r="U29" s="611"/>
      <c r="V29" s="611"/>
      <c r="W29" s="611"/>
      <c r="X29" s="611"/>
      <c r="Y29" s="611"/>
      <c r="Z29" s="619"/>
      <c r="AA29" s="637"/>
      <c r="AB29" s="3218"/>
      <c r="AC29" s="3218"/>
      <c r="AD29" s="3218"/>
      <c r="AE29" s="3218"/>
      <c r="AF29" s="3218"/>
      <c r="AG29" s="3218"/>
      <c r="AH29" s="3218"/>
      <c r="AI29" s="3218"/>
      <c r="AJ29" s="3218"/>
      <c r="AK29" s="3396"/>
      <c r="AL29" s="241"/>
      <c r="AM29" s="241"/>
      <c r="AN29" s="241"/>
      <c r="AO29" s="2126"/>
      <c r="AP29" s="3413"/>
      <c r="AQ29" s="3413"/>
      <c r="AR29" s="3413"/>
      <c r="AS29" s="3413"/>
      <c r="AT29" s="3413"/>
      <c r="AU29" s="3413"/>
      <c r="AV29" s="3413"/>
      <c r="AW29" s="3413"/>
      <c r="AX29" s="3413"/>
      <c r="AY29" s="3413"/>
      <c r="AZ29" s="3413"/>
      <c r="BA29" s="3413"/>
      <c r="BB29" s="241"/>
      <c r="BC29" s="241"/>
      <c r="BD29" s="241"/>
      <c r="BE29" s="241"/>
      <c r="BF29" s="241"/>
      <c r="BG29" s="241"/>
    </row>
    <row r="30" spans="1:59" ht="14.1" customHeight="1">
      <c r="A30" s="3"/>
      <c r="B30" s="611"/>
      <c r="C30" s="641" t="s">
        <v>239</v>
      </c>
      <c r="D30" s="37"/>
      <c r="E30" s="641"/>
      <c r="F30" s="164"/>
      <c r="G30" s="164"/>
      <c r="H30" s="164"/>
      <c r="I30" s="164"/>
      <c r="J30" s="164"/>
      <c r="K30" s="164"/>
      <c r="L30" s="641"/>
      <c r="M30" s="611"/>
      <c r="N30" s="611"/>
      <c r="O30" s="611"/>
      <c r="P30" s="611"/>
      <c r="Q30" s="611"/>
      <c r="R30" s="611"/>
      <c r="S30" s="611"/>
      <c r="T30" s="611"/>
      <c r="U30" s="611"/>
      <c r="V30" s="611"/>
      <c r="W30" s="611"/>
      <c r="X30" s="611"/>
      <c r="Y30" s="611"/>
      <c r="Z30" s="617"/>
      <c r="AA30" s="637"/>
      <c r="AB30" s="3218"/>
      <c r="AC30" s="3218"/>
      <c r="AD30" s="3218"/>
      <c r="AE30" s="3218"/>
      <c r="AF30" s="3218"/>
      <c r="AG30" s="3218"/>
      <c r="AH30" s="3218"/>
      <c r="AI30" s="3218"/>
      <c r="AJ30" s="3218"/>
      <c r="AK30" s="3396"/>
      <c r="AO30" s="1722"/>
      <c r="AP30" s="3413"/>
      <c r="AQ30" s="3413"/>
      <c r="AR30" s="3413"/>
      <c r="AS30" s="3413"/>
      <c r="AT30" s="3413"/>
      <c r="AU30" s="3413"/>
      <c r="AV30" s="3413"/>
      <c r="AW30" s="3413"/>
      <c r="AX30" s="3413"/>
      <c r="AY30" s="3413"/>
      <c r="AZ30" s="3413"/>
      <c r="BA30" s="3413"/>
    </row>
    <row r="31" spans="1:59" ht="14.1" customHeight="1">
      <c r="A31" s="3"/>
      <c r="B31" s="611"/>
      <c r="C31" s="37"/>
      <c r="D31" s="37"/>
      <c r="E31" s="37"/>
      <c r="F31" s="37"/>
      <c r="G31" s="37"/>
      <c r="H31" s="37"/>
      <c r="I31" s="37"/>
      <c r="J31" s="37"/>
      <c r="K31" s="37"/>
      <c r="L31" s="37"/>
      <c r="M31" s="37"/>
      <c r="N31" s="611"/>
      <c r="O31" s="37"/>
      <c r="P31" s="164"/>
      <c r="Q31" s="34"/>
      <c r="R31" s="37"/>
      <c r="S31" s="37"/>
      <c r="T31" s="37"/>
      <c r="U31" s="37"/>
      <c r="V31" s="37"/>
      <c r="W31" s="37"/>
      <c r="X31" s="37"/>
      <c r="Y31" s="37"/>
      <c r="Z31" s="617"/>
      <c r="AA31" s="637"/>
      <c r="AB31" s="3218"/>
      <c r="AC31" s="3218"/>
      <c r="AD31" s="3218"/>
      <c r="AE31" s="3218"/>
      <c r="AF31" s="3218"/>
      <c r="AG31" s="3218"/>
      <c r="AH31" s="3218"/>
      <c r="AI31" s="3218"/>
      <c r="AJ31" s="3218"/>
      <c r="AK31" s="3396"/>
      <c r="AL31" s="83"/>
      <c r="AO31" s="1722"/>
      <c r="AP31" s="3413"/>
      <c r="AQ31" s="3413"/>
      <c r="AR31" s="3413"/>
      <c r="AS31" s="3413"/>
      <c r="AT31" s="3413"/>
      <c r="AU31" s="3413"/>
      <c r="AV31" s="3413"/>
      <c r="AW31" s="3413"/>
      <c r="AX31" s="3413"/>
      <c r="AY31" s="3413"/>
      <c r="AZ31" s="3413"/>
      <c r="BA31" s="3413"/>
    </row>
    <row r="32" spans="1:59" ht="14.1" customHeight="1">
      <c r="A32" s="3"/>
      <c r="B32" s="611" t="s">
        <v>240</v>
      </c>
      <c r="C32" s="37"/>
      <c r="D32" s="611"/>
      <c r="E32" s="611"/>
      <c r="F32" s="611"/>
      <c r="G32" s="611"/>
      <c r="H32" s="611"/>
      <c r="I32" s="611"/>
      <c r="J32" s="611"/>
      <c r="K32" s="611"/>
      <c r="L32" s="611"/>
      <c r="M32" s="611"/>
      <c r="N32" s="634"/>
      <c r="O32" s="634"/>
      <c r="P32" s="634"/>
      <c r="Q32" s="634"/>
      <c r="R32" s="634"/>
      <c r="S32" s="634"/>
      <c r="T32" s="42"/>
      <c r="U32" s="634"/>
      <c r="V32" s="634"/>
      <c r="W32" s="611"/>
      <c r="X32" s="611"/>
      <c r="Y32" s="37"/>
      <c r="Z32" s="290"/>
      <c r="AA32" s="167"/>
      <c r="AB32" s="3218"/>
      <c r="AC32" s="3218"/>
      <c r="AD32" s="3218"/>
      <c r="AE32" s="3218"/>
      <c r="AF32" s="3218"/>
      <c r="AG32" s="3218"/>
      <c r="AH32" s="3218"/>
      <c r="AI32" s="3218"/>
      <c r="AJ32" s="3218"/>
      <c r="AK32" s="3396"/>
      <c r="AL32" s="83"/>
      <c r="AO32" s="1722"/>
      <c r="AP32" s="3413"/>
      <c r="AQ32" s="3413"/>
      <c r="AR32" s="3413"/>
      <c r="AS32" s="3413"/>
      <c r="AT32" s="3413"/>
      <c r="AU32" s="3413"/>
      <c r="AV32" s="3413"/>
      <c r="AW32" s="3413"/>
      <c r="AX32" s="3413"/>
      <c r="AY32" s="3413"/>
      <c r="AZ32" s="3413"/>
      <c r="BA32" s="3413"/>
    </row>
    <row r="33" spans="1:59" ht="14.1" customHeight="1">
      <c r="A33" s="3"/>
      <c r="B33" s="611"/>
      <c r="C33" s="611" t="s">
        <v>241</v>
      </c>
      <c r="D33" s="37"/>
      <c r="E33" s="611"/>
      <c r="F33" s="37"/>
      <c r="G33" s="611"/>
      <c r="H33" s="611"/>
      <c r="I33" s="611"/>
      <c r="J33" s="611"/>
      <c r="K33" s="611"/>
      <c r="L33" s="611"/>
      <c r="M33" s="611"/>
      <c r="N33" s="611"/>
      <c r="O33" s="611"/>
      <c r="P33" s="611"/>
      <c r="Q33" s="640"/>
      <c r="R33" s="640"/>
      <c r="S33" s="5"/>
      <c r="T33" s="639"/>
      <c r="U33" s="639"/>
      <c r="V33" s="611"/>
      <c r="W33" s="611"/>
      <c r="X33" s="611"/>
      <c r="Y33" s="37"/>
      <c r="Z33" s="171"/>
      <c r="AA33" s="422" t="s">
        <v>52</v>
      </c>
      <c r="AB33" s="3218" t="s">
        <v>242</v>
      </c>
      <c r="AC33" s="3218"/>
      <c r="AD33" s="3218"/>
      <c r="AE33" s="3218"/>
      <c r="AF33" s="3218"/>
      <c r="AG33" s="3218"/>
      <c r="AH33" s="3218"/>
      <c r="AI33" s="3218"/>
      <c r="AJ33" s="3218"/>
      <c r="AK33" s="3396"/>
      <c r="AL33" s="83"/>
    </row>
    <row r="34" spans="1:59" ht="14.1" customHeight="1">
      <c r="A34" s="3"/>
      <c r="B34" s="611"/>
      <c r="C34" s="611"/>
      <c r="D34" s="37"/>
      <c r="E34" s="611"/>
      <c r="F34" s="37"/>
      <c r="G34" s="611"/>
      <c r="H34" s="611"/>
      <c r="I34" s="611"/>
      <c r="J34" s="611"/>
      <c r="K34" s="611"/>
      <c r="L34" s="611"/>
      <c r="M34" s="611"/>
      <c r="N34" s="611"/>
      <c r="O34" s="611"/>
      <c r="P34" s="611"/>
      <c r="Q34" s="640"/>
      <c r="R34" s="640"/>
      <c r="S34" s="5"/>
      <c r="T34" s="639"/>
      <c r="U34" s="639"/>
      <c r="V34" s="611"/>
      <c r="W34" s="611"/>
      <c r="X34" s="611"/>
      <c r="Y34" s="37"/>
      <c r="Z34" s="171"/>
      <c r="AA34" s="422"/>
      <c r="AB34" s="3218"/>
      <c r="AC34" s="3218"/>
      <c r="AD34" s="3218"/>
      <c r="AE34" s="3218"/>
      <c r="AF34" s="3218"/>
      <c r="AG34" s="3218"/>
      <c r="AH34" s="3218"/>
      <c r="AI34" s="3218"/>
      <c r="AJ34" s="3218"/>
      <c r="AK34" s="3396"/>
      <c r="AL34" s="83"/>
    </row>
    <row r="35" spans="1:59" ht="14.1" customHeight="1">
      <c r="A35" s="3"/>
      <c r="B35" s="611"/>
      <c r="C35" s="611" t="s">
        <v>243</v>
      </c>
      <c r="D35" s="37"/>
      <c r="E35" s="37"/>
      <c r="F35" s="169"/>
      <c r="G35" s="634"/>
      <c r="H35" s="634"/>
      <c r="I35" s="34"/>
      <c r="J35" s="36"/>
      <c r="K35" s="169"/>
      <c r="L35" s="611"/>
      <c r="M35" s="611"/>
      <c r="N35" s="611"/>
      <c r="O35" s="611"/>
      <c r="P35" s="641"/>
      <c r="Q35" s="34"/>
      <c r="R35" s="13"/>
      <c r="S35" s="13"/>
      <c r="T35" s="34"/>
      <c r="U35" s="13"/>
      <c r="V35" s="13"/>
      <c r="W35" s="13"/>
      <c r="X35" s="611"/>
      <c r="Y35" s="37"/>
      <c r="Z35" s="171"/>
      <c r="AA35" s="422"/>
      <c r="AB35" s="3218"/>
      <c r="AC35" s="3218"/>
      <c r="AD35" s="3218"/>
      <c r="AE35" s="3218"/>
      <c r="AF35" s="3218"/>
      <c r="AG35" s="3218"/>
      <c r="AH35" s="3218"/>
      <c r="AI35" s="3218"/>
      <c r="AJ35" s="3218"/>
      <c r="AK35" s="3396"/>
      <c r="AL35" s="83"/>
    </row>
    <row r="36" spans="1:59" ht="14.1" customHeight="1">
      <c r="A36" s="3"/>
      <c r="B36" s="611"/>
      <c r="C36" s="611" t="s">
        <v>236</v>
      </c>
      <c r="D36" s="37"/>
      <c r="E36" s="611"/>
      <c r="F36" s="169"/>
      <c r="G36" s="634"/>
      <c r="H36" s="634"/>
      <c r="I36" s="34"/>
      <c r="J36" s="36"/>
      <c r="K36" s="3412"/>
      <c r="L36" s="3412"/>
      <c r="M36" s="3412"/>
      <c r="N36" s="3412"/>
      <c r="O36" s="3412"/>
      <c r="P36" s="3412"/>
      <c r="Q36" s="3412"/>
      <c r="R36" s="3412"/>
      <c r="S36" s="3412"/>
      <c r="T36" s="3412"/>
      <c r="U36" s="3412"/>
      <c r="V36" s="3412"/>
      <c r="W36" s="3412"/>
      <c r="X36" s="3412"/>
      <c r="Y36" s="3412"/>
      <c r="Z36" s="171"/>
      <c r="AA36" s="635"/>
      <c r="AB36" s="3218"/>
      <c r="AC36" s="3218"/>
      <c r="AD36" s="3218"/>
      <c r="AE36" s="3218"/>
      <c r="AF36" s="3218"/>
      <c r="AG36" s="3218"/>
      <c r="AH36" s="3218"/>
      <c r="AI36" s="3218"/>
      <c r="AJ36" s="3218"/>
      <c r="AK36" s="3396"/>
      <c r="AL36" s="83"/>
    </row>
    <row r="37" spans="1:59" ht="14.1" customHeight="1">
      <c r="A37" s="3"/>
      <c r="B37" s="611"/>
      <c r="C37" s="611"/>
      <c r="D37" s="37"/>
      <c r="E37" s="611"/>
      <c r="F37" s="169"/>
      <c r="G37" s="634"/>
      <c r="H37" s="634"/>
      <c r="I37" s="34"/>
      <c r="J37" s="36"/>
      <c r="K37" s="634"/>
      <c r="L37" s="634"/>
      <c r="M37" s="634"/>
      <c r="N37" s="634"/>
      <c r="O37" s="634"/>
      <c r="P37" s="634"/>
      <c r="Q37" s="634"/>
      <c r="R37" s="634"/>
      <c r="S37" s="634"/>
      <c r="T37" s="634"/>
      <c r="U37" s="634"/>
      <c r="V37" s="634"/>
      <c r="W37" s="634"/>
      <c r="X37" s="634"/>
      <c r="Y37" s="634"/>
      <c r="Z37" s="171"/>
      <c r="AA37" s="635"/>
      <c r="AB37" s="3218"/>
      <c r="AC37" s="3218"/>
      <c r="AD37" s="3218"/>
      <c r="AE37" s="3218"/>
      <c r="AF37" s="3218"/>
      <c r="AG37" s="3218"/>
      <c r="AH37" s="3218"/>
      <c r="AI37" s="3218"/>
      <c r="AJ37" s="3218"/>
      <c r="AK37" s="3396"/>
      <c r="AL37" s="83"/>
    </row>
    <row r="38" spans="1:59" ht="14.1" customHeight="1">
      <c r="A38" s="3"/>
      <c r="B38" s="611"/>
      <c r="C38" s="641" t="s">
        <v>238</v>
      </c>
      <c r="D38" s="37"/>
      <c r="E38" s="164"/>
      <c r="F38" s="164"/>
      <c r="G38" s="164"/>
      <c r="H38" s="164"/>
      <c r="I38" s="37"/>
      <c r="J38" s="133"/>
      <c r="K38" s="1963" t="s">
        <v>42</v>
      </c>
      <c r="L38" s="3406"/>
      <c r="M38" s="3407"/>
      <c r="N38" s="1973" t="s">
        <v>129</v>
      </c>
      <c r="O38" s="611"/>
      <c r="P38" s="164"/>
      <c r="Q38" s="34"/>
      <c r="R38" s="37"/>
      <c r="S38" s="37"/>
      <c r="T38" s="37"/>
      <c r="U38" s="37"/>
      <c r="V38" s="37"/>
      <c r="W38" s="37"/>
      <c r="X38" s="37"/>
      <c r="Y38" s="37"/>
      <c r="Z38" s="171"/>
      <c r="AA38" s="256"/>
      <c r="AB38" s="3218"/>
      <c r="AC38" s="3218"/>
      <c r="AD38" s="3218"/>
      <c r="AE38" s="3218"/>
      <c r="AF38" s="3218"/>
      <c r="AG38" s="3218"/>
      <c r="AH38" s="3218"/>
      <c r="AI38" s="3218"/>
      <c r="AJ38" s="3218"/>
      <c r="AK38" s="3396"/>
      <c r="AL38" s="83"/>
    </row>
    <row r="39" spans="1:59" ht="14.1" customHeight="1">
      <c r="A39" s="3"/>
      <c r="B39" s="611"/>
      <c r="C39" s="641"/>
      <c r="D39" s="37"/>
      <c r="E39" s="164"/>
      <c r="F39" s="164"/>
      <c r="G39" s="164"/>
      <c r="H39" s="164"/>
      <c r="I39" s="37"/>
      <c r="J39" s="37"/>
      <c r="K39" s="37"/>
      <c r="L39" s="37"/>
      <c r="M39" s="37"/>
      <c r="N39" s="37"/>
      <c r="O39" s="611"/>
      <c r="P39" s="164"/>
      <c r="Q39" s="34"/>
      <c r="R39" s="37"/>
      <c r="S39" s="37"/>
      <c r="T39" s="37"/>
      <c r="U39" s="37"/>
      <c r="V39" s="37"/>
      <c r="W39" s="37"/>
      <c r="X39" s="37"/>
      <c r="Y39" s="37"/>
      <c r="Z39" s="171"/>
      <c r="AA39" s="256"/>
      <c r="AB39" s="3218"/>
      <c r="AC39" s="3218"/>
      <c r="AD39" s="3218"/>
      <c r="AE39" s="3218"/>
      <c r="AF39" s="3218"/>
      <c r="AG39" s="3218"/>
      <c r="AH39" s="3218"/>
      <c r="AI39" s="3218"/>
      <c r="AJ39" s="3218"/>
      <c r="AK39" s="3396"/>
      <c r="AL39" s="83"/>
    </row>
    <row r="40" spans="1:59" ht="14.1" customHeight="1">
      <c r="A40" s="3"/>
      <c r="B40" s="611"/>
      <c r="C40" s="641" t="s">
        <v>244</v>
      </c>
      <c r="D40" s="37"/>
      <c r="E40" s="641"/>
      <c r="F40" s="164"/>
      <c r="G40" s="164"/>
      <c r="H40" s="164"/>
      <c r="I40" s="164"/>
      <c r="J40" s="164"/>
      <c r="K40" s="164"/>
      <c r="L40" s="641"/>
      <c r="M40" s="164"/>
      <c r="N40" s="164"/>
      <c r="O40" s="164"/>
      <c r="P40" s="611"/>
      <c r="Q40" s="640"/>
      <c r="R40" s="640"/>
      <c r="S40" s="5"/>
      <c r="T40" s="639"/>
      <c r="U40" s="639"/>
      <c r="V40" s="611"/>
      <c r="W40" s="611"/>
      <c r="X40" s="611"/>
      <c r="Y40" s="37"/>
      <c r="Z40" s="171"/>
      <c r="AA40" s="2128"/>
      <c r="AB40" s="2127"/>
      <c r="AC40" s="2127"/>
      <c r="AD40" s="2127"/>
      <c r="AE40" s="2127"/>
      <c r="AF40" s="2127"/>
      <c r="AG40" s="2127"/>
      <c r="AH40" s="2127"/>
      <c r="AI40" s="2127"/>
      <c r="AJ40" s="2127"/>
      <c r="AK40" s="2270"/>
      <c r="AL40" s="405"/>
      <c r="AM40" s="2000"/>
      <c r="AN40" s="2000"/>
    </row>
    <row r="41" spans="1:59" ht="14.1" customHeight="1">
      <c r="A41" s="3"/>
      <c r="B41" s="611"/>
      <c r="C41" s="641"/>
      <c r="D41" s="37"/>
      <c r="E41" s="641"/>
      <c r="F41" s="164"/>
      <c r="G41" s="164"/>
      <c r="H41" s="164"/>
      <c r="I41" s="164"/>
      <c r="J41" s="164"/>
      <c r="K41" s="164"/>
      <c r="L41" s="641"/>
      <c r="M41" s="164"/>
      <c r="N41" s="164"/>
      <c r="O41" s="164"/>
      <c r="P41" s="611"/>
      <c r="Q41" s="640"/>
      <c r="R41" s="640"/>
      <c r="S41" s="5"/>
      <c r="T41" s="639"/>
      <c r="U41" s="639"/>
      <c r="V41" s="611"/>
      <c r="W41" s="611"/>
      <c r="X41" s="611"/>
      <c r="Y41" s="37"/>
      <c r="Z41" s="171"/>
      <c r="AA41" s="2128"/>
      <c r="AB41" s="2127"/>
      <c r="AC41" s="2127"/>
      <c r="AD41" s="2127"/>
      <c r="AE41" s="2127"/>
      <c r="AF41" s="2127"/>
      <c r="AG41" s="2127"/>
      <c r="AH41" s="2127"/>
      <c r="AI41" s="2127"/>
      <c r="AJ41" s="2127"/>
      <c r="AK41" s="2270"/>
      <c r="AL41" s="2269"/>
      <c r="AM41" s="2000"/>
      <c r="AN41" s="2000"/>
    </row>
    <row r="42" spans="1:59" ht="14.1" customHeight="1">
      <c r="A42" s="3"/>
      <c r="B42" s="611"/>
      <c r="C42" s="641" t="s">
        <v>245</v>
      </c>
      <c r="D42" s="37"/>
      <c r="E42" s="641"/>
      <c r="F42" s="641"/>
      <c r="G42" s="641"/>
      <c r="H42" s="641"/>
      <c r="I42" s="641"/>
      <c r="J42" s="641"/>
      <c r="K42" s="641"/>
      <c r="L42" s="641"/>
      <c r="M42" s="641"/>
      <c r="N42" s="164"/>
      <c r="O42" s="43"/>
      <c r="P42" s="43"/>
      <c r="Q42" s="43"/>
      <c r="R42" s="43"/>
      <c r="S42" s="164"/>
      <c r="T42" s="43"/>
      <c r="U42" s="43"/>
      <c r="V42" s="37"/>
      <c r="W42" s="37"/>
      <c r="X42" s="37"/>
      <c r="Y42" s="37"/>
      <c r="Z42" s="171"/>
      <c r="AA42" s="2128"/>
      <c r="AB42" s="2127"/>
      <c r="AC42" s="2127"/>
      <c r="AD42" s="2127"/>
      <c r="AE42" s="2127"/>
      <c r="AF42" s="2127"/>
      <c r="AG42" s="2127"/>
      <c r="AH42" s="2127"/>
      <c r="AI42" s="2127"/>
      <c r="AJ42" s="2127"/>
      <c r="AK42" s="2270"/>
      <c r="AL42" s="2269"/>
      <c r="AM42" s="2000"/>
      <c r="AN42" s="2000"/>
    </row>
    <row r="43" spans="1:59" ht="14.1" customHeight="1">
      <c r="A43" s="83"/>
      <c r="B43" s="37"/>
      <c r="C43" s="37"/>
      <c r="D43" s="37"/>
      <c r="E43" s="37"/>
      <c r="F43" s="37"/>
      <c r="G43" s="37"/>
      <c r="H43" s="37"/>
      <c r="I43" s="37"/>
      <c r="J43" s="37"/>
      <c r="K43" s="37"/>
      <c r="L43" s="37"/>
      <c r="M43" s="37"/>
      <c r="N43" s="37"/>
      <c r="O43" s="37"/>
      <c r="P43" s="37"/>
      <c r="Q43" s="37"/>
      <c r="R43" s="37"/>
      <c r="S43" s="37"/>
      <c r="T43" s="37"/>
      <c r="U43" s="37"/>
      <c r="V43" s="37"/>
      <c r="W43" s="37"/>
      <c r="X43" s="37"/>
      <c r="Y43" s="37"/>
      <c r="Z43" s="171"/>
      <c r="AA43" s="2273"/>
      <c r="AB43" s="2274"/>
      <c r="AC43" s="2274"/>
      <c r="AD43" s="2274"/>
      <c r="AE43" s="2274"/>
      <c r="AF43" s="2274"/>
      <c r="AG43" s="2274"/>
      <c r="AH43" s="2274"/>
      <c r="AI43" s="2274"/>
      <c r="AJ43" s="2274"/>
      <c r="AK43" s="2276"/>
      <c r="AL43" s="2274"/>
      <c r="AM43" s="2274"/>
      <c r="AN43" s="2274"/>
    </row>
    <row r="44" spans="1:59" ht="14.1" customHeight="1">
      <c r="A44" s="3"/>
      <c r="B44" s="641" t="s">
        <v>246</v>
      </c>
      <c r="C44" s="611"/>
      <c r="D44" s="641"/>
      <c r="E44" s="641"/>
      <c r="F44" s="641"/>
      <c r="G44" s="641"/>
      <c r="H44" s="641"/>
      <c r="I44" s="641"/>
      <c r="J44" s="641"/>
      <c r="K44" s="641"/>
      <c r="L44" s="37"/>
      <c r="M44" s="641"/>
      <c r="N44" s="641"/>
      <c r="O44" s="641"/>
      <c r="P44" s="641"/>
      <c r="Q44" s="34"/>
      <c r="R44" s="13"/>
      <c r="S44" s="13"/>
      <c r="T44" s="34"/>
      <c r="U44" s="13"/>
      <c r="V44" s="13"/>
      <c r="W44" s="13"/>
      <c r="X44" s="611"/>
      <c r="Y44" s="37"/>
      <c r="Z44" s="171"/>
      <c r="AA44" s="2275"/>
      <c r="AB44" s="2274"/>
      <c r="AC44" s="2274"/>
      <c r="AD44" s="2274"/>
      <c r="AE44" s="2274"/>
      <c r="AF44" s="2274"/>
      <c r="AG44" s="2274"/>
      <c r="AH44" s="2274"/>
      <c r="AI44" s="2274"/>
      <c r="AJ44" s="2274"/>
      <c r="AK44" s="2276"/>
      <c r="AL44" s="2274"/>
      <c r="AM44" s="2274"/>
      <c r="AN44" s="2274"/>
    </row>
    <row r="45" spans="1:59" ht="14.1" customHeight="1">
      <c r="A45" s="3"/>
      <c r="B45" s="641" t="s">
        <v>247</v>
      </c>
      <c r="C45" s="611"/>
      <c r="D45" s="641"/>
      <c r="E45" s="641"/>
      <c r="F45" s="641"/>
      <c r="G45" s="641"/>
      <c r="H45" s="641"/>
      <c r="I45" s="641"/>
      <c r="J45" s="641"/>
      <c r="K45" s="641"/>
      <c r="L45" s="37"/>
      <c r="M45" s="641"/>
      <c r="N45" s="641"/>
      <c r="O45" s="641"/>
      <c r="P45" s="641"/>
      <c r="Q45" s="34"/>
      <c r="R45" s="13"/>
      <c r="S45" s="13"/>
      <c r="T45" s="34"/>
      <c r="U45" s="13"/>
      <c r="V45" s="13"/>
      <c r="W45" s="13"/>
      <c r="X45" s="611"/>
      <c r="Y45" s="37"/>
      <c r="Z45" s="171"/>
      <c r="AA45" s="2275"/>
      <c r="AB45" s="2274"/>
      <c r="AC45" s="2274"/>
      <c r="AD45" s="2274"/>
      <c r="AE45" s="2274"/>
      <c r="AF45" s="2274"/>
      <c r="AG45" s="2274"/>
      <c r="AH45" s="2274"/>
      <c r="AI45" s="2274"/>
      <c r="AJ45" s="2274"/>
      <c r="AK45" s="2276"/>
      <c r="AL45" s="2274"/>
      <c r="AM45" s="2274"/>
      <c r="AN45" s="2274"/>
    </row>
    <row r="46" spans="1:59" ht="14.1" customHeight="1">
      <c r="A46" s="3"/>
      <c r="B46" s="641"/>
      <c r="C46" s="611"/>
      <c r="D46" s="641"/>
      <c r="E46" s="641"/>
      <c r="F46" s="641"/>
      <c r="G46" s="641"/>
      <c r="H46" s="641"/>
      <c r="I46" s="641"/>
      <c r="J46" s="641"/>
      <c r="K46" s="641"/>
      <c r="L46" s="37"/>
      <c r="M46" s="641"/>
      <c r="N46" s="641"/>
      <c r="O46" s="641"/>
      <c r="P46" s="641"/>
      <c r="Q46" s="34"/>
      <c r="R46" s="13"/>
      <c r="S46" s="3411"/>
      <c r="T46" s="3411"/>
      <c r="U46" s="3411"/>
      <c r="V46" s="3411"/>
      <c r="W46" s="3411"/>
      <c r="X46" s="3411"/>
      <c r="Y46" s="3411"/>
      <c r="Z46" s="242" t="s">
        <v>214</v>
      </c>
      <c r="AA46" s="2275"/>
      <c r="AB46" s="2274"/>
      <c r="AC46" s="2274"/>
      <c r="AD46" s="2274"/>
      <c r="AE46" s="2274"/>
      <c r="AF46" s="2274"/>
      <c r="AG46" s="2274"/>
      <c r="AH46" s="2274"/>
      <c r="AI46" s="2274"/>
      <c r="AJ46" s="2274"/>
      <c r="AK46" s="2276"/>
      <c r="AL46" s="2274"/>
      <c r="AM46" s="2274"/>
      <c r="AN46" s="2274"/>
    </row>
    <row r="47" spans="1:59" ht="14.1" customHeight="1">
      <c r="A47" s="3"/>
      <c r="B47" s="641"/>
      <c r="C47" s="611"/>
      <c r="D47" s="641"/>
      <c r="E47" s="641"/>
      <c r="F47" s="641"/>
      <c r="G47" s="641"/>
      <c r="H47" s="641"/>
      <c r="I47" s="641"/>
      <c r="J47" s="641"/>
      <c r="K47" s="641"/>
      <c r="L47" s="37"/>
      <c r="M47" s="641"/>
      <c r="N47" s="641"/>
      <c r="O47" s="641"/>
      <c r="P47" s="641"/>
      <c r="Q47" s="34"/>
      <c r="R47" s="13"/>
      <c r="S47" s="13"/>
      <c r="T47" s="34"/>
      <c r="U47" s="13"/>
      <c r="V47" s="13"/>
      <c r="W47" s="13"/>
      <c r="X47" s="611"/>
      <c r="Y47" s="37"/>
      <c r="Z47" s="171"/>
      <c r="AA47" s="635"/>
      <c r="AB47" s="278"/>
      <c r="AC47" s="279"/>
      <c r="AD47" s="278"/>
      <c r="AE47" s="278"/>
      <c r="AF47" s="278"/>
      <c r="AG47" s="632"/>
      <c r="AH47" s="632"/>
      <c r="AI47" s="632"/>
      <c r="AJ47" s="632"/>
      <c r="AK47" s="76"/>
      <c r="AL47" s="37"/>
      <c r="AM47" s="37"/>
      <c r="AN47" s="37"/>
      <c r="AO47" s="37"/>
      <c r="AP47" s="37"/>
      <c r="AQ47" s="37"/>
      <c r="AR47" s="37"/>
      <c r="AS47" s="37"/>
      <c r="AT47" s="37"/>
      <c r="AU47" s="37"/>
      <c r="AV47" s="37"/>
      <c r="AW47" s="37"/>
      <c r="AX47" s="37"/>
      <c r="AY47" s="37"/>
      <c r="AZ47" s="37"/>
      <c r="BA47" s="37"/>
      <c r="BB47" s="37"/>
      <c r="BC47" s="37"/>
      <c r="BD47" s="37"/>
      <c r="BE47" s="37"/>
      <c r="BF47" s="37"/>
      <c r="BG47" s="37"/>
    </row>
    <row r="48" spans="1:59" ht="14.1" customHeight="1">
      <c r="A48" s="3"/>
      <c r="B48" s="611" t="s">
        <v>980</v>
      </c>
      <c r="C48" s="37"/>
      <c r="D48" s="641"/>
      <c r="E48" s="641"/>
      <c r="F48" s="641"/>
      <c r="G48" s="641"/>
      <c r="H48" s="641"/>
      <c r="I48" s="641"/>
      <c r="J48" s="641"/>
      <c r="K48" s="641"/>
      <c r="L48" s="37"/>
      <c r="M48" s="641"/>
      <c r="N48" s="641"/>
      <c r="O48" s="641"/>
      <c r="P48" s="641"/>
      <c r="Q48" s="34"/>
      <c r="R48" s="13"/>
      <c r="S48" s="13"/>
      <c r="T48" s="34"/>
      <c r="U48" s="13"/>
      <c r="V48" s="13"/>
      <c r="W48" s="13"/>
      <c r="X48" s="611"/>
      <c r="Y48" s="37"/>
      <c r="Z48" s="171"/>
      <c r="AA48" s="635"/>
      <c r="AB48" s="278"/>
      <c r="AC48" s="279"/>
      <c r="AD48" s="278"/>
      <c r="AE48" s="278"/>
      <c r="AF48" s="278"/>
      <c r="AG48" s="632"/>
      <c r="AH48" s="632"/>
      <c r="AI48" s="632"/>
      <c r="AJ48" s="632"/>
      <c r="AK48" s="76"/>
      <c r="AL48" s="65"/>
      <c r="AM48" s="65"/>
      <c r="AN48" s="65"/>
      <c r="AO48" s="65"/>
      <c r="AP48" s="65"/>
      <c r="AQ48" s="65"/>
      <c r="AR48" s="65"/>
      <c r="AS48" s="65"/>
      <c r="AT48" s="65"/>
      <c r="AU48" s="65"/>
      <c r="AV48" s="65"/>
      <c r="AW48" s="65"/>
      <c r="AX48" s="65"/>
      <c r="AY48" s="65"/>
      <c r="AZ48" s="65"/>
      <c r="BA48" s="65"/>
      <c r="BB48" s="65"/>
      <c r="BC48" s="65"/>
      <c r="BD48" s="65"/>
      <c r="BE48" s="65"/>
      <c r="BF48" s="65"/>
      <c r="BG48" s="37"/>
    </row>
    <row r="49" spans="1:59" ht="14.1" customHeight="1">
      <c r="A49" s="3"/>
      <c r="B49" s="641"/>
      <c r="C49" s="641" t="s">
        <v>979</v>
      </c>
      <c r="D49" s="37"/>
      <c r="E49" s="641"/>
      <c r="F49" s="641"/>
      <c r="G49" s="641"/>
      <c r="H49" s="641"/>
      <c r="I49" s="641"/>
      <c r="J49" s="641"/>
      <c r="K49" s="641"/>
      <c r="L49" s="37"/>
      <c r="M49" s="641"/>
      <c r="N49" s="641"/>
      <c r="O49" s="641"/>
      <c r="P49" s="641"/>
      <c r="Q49" s="34"/>
      <c r="R49" s="13"/>
      <c r="S49" s="13"/>
      <c r="T49" s="34"/>
      <c r="U49" s="13"/>
      <c r="V49" s="13"/>
      <c r="W49" s="13"/>
      <c r="X49" s="611"/>
      <c r="Y49" s="37"/>
      <c r="Z49" s="171"/>
      <c r="AA49" s="635" t="s">
        <v>248</v>
      </c>
      <c r="AB49" s="278" t="s">
        <v>1316</v>
      </c>
      <c r="AC49" s="279"/>
      <c r="AD49" s="278"/>
      <c r="AE49" s="278"/>
      <c r="AF49" s="278"/>
      <c r="AG49" s="632"/>
      <c r="AH49" s="632"/>
      <c r="AI49" s="632"/>
      <c r="AJ49" s="632"/>
      <c r="AK49" s="76"/>
      <c r="AL49" s="253"/>
      <c r="AM49" s="253"/>
      <c r="AN49" s="253"/>
      <c r="AO49" s="253"/>
      <c r="AP49" s="253"/>
      <c r="AQ49" s="253"/>
      <c r="AR49" s="253"/>
      <c r="AS49" s="253"/>
      <c r="AT49" s="253"/>
      <c r="AU49" s="253"/>
      <c r="AV49" s="253"/>
      <c r="AW49" s="253"/>
      <c r="AX49" s="253"/>
      <c r="AY49" s="253"/>
      <c r="AZ49" s="253"/>
      <c r="BA49" s="253"/>
      <c r="BB49" s="253"/>
      <c r="BC49" s="253"/>
      <c r="BD49" s="253"/>
      <c r="BE49" s="253"/>
      <c r="BF49" s="253"/>
      <c r="BG49" s="37"/>
    </row>
    <row r="50" spans="1:59" ht="14.1" customHeight="1">
      <c r="A50" s="3"/>
      <c r="B50" s="641"/>
      <c r="C50" s="611"/>
      <c r="D50" s="641"/>
      <c r="E50" s="641"/>
      <c r="F50" s="641"/>
      <c r="G50" s="641"/>
      <c r="H50" s="641"/>
      <c r="I50" s="641"/>
      <c r="J50" s="641"/>
      <c r="K50" s="641"/>
      <c r="L50" s="37"/>
      <c r="M50" s="641"/>
      <c r="N50" s="641"/>
      <c r="O50" s="641"/>
      <c r="P50" s="641"/>
      <c r="Q50" s="34"/>
      <c r="R50" s="13"/>
      <c r="S50" s="13"/>
      <c r="T50" s="34"/>
      <c r="U50" s="13"/>
      <c r="V50" s="13"/>
      <c r="W50" s="13"/>
      <c r="X50" s="611"/>
      <c r="Y50" s="37"/>
      <c r="Z50" s="171"/>
      <c r="AA50" s="635"/>
      <c r="AB50" s="278"/>
      <c r="AC50" s="279"/>
      <c r="AD50" s="278"/>
      <c r="AE50" s="278"/>
      <c r="AF50" s="278"/>
      <c r="AG50" s="632"/>
      <c r="AH50" s="632"/>
      <c r="AI50" s="632"/>
      <c r="AJ50" s="632"/>
      <c r="AK50" s="76"/>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37"/>
    </row>
    <row r="51" spans="1:59" ht="14.1" customHeight="1">
      <c r="A51" s="3"/>
      <c r="B51" s="641"/>
      <c r="C51" s="611"/>
      <c r="D51" s="641"/>
      <c r="E51" s="641"/>
      <c r="F51" s="641"/>
      <c r="G51" s="641"/>
      <c r="H51" s="641"/>
      <c r="I51" s="641"/>
      <c r="J51" s="641"/>
      <c r="K51" s="641"/>
      <c r="L51" s="37"/>
      <c r="M51" s="641"/>
      <c r="N51" s="641"/>
      <c r="O51" s="641"/>
      <c r="P51" s="641"/>
      <c r="Q51" s="34"/>
      <c r="R51" s="13"/>
      <c r="S51" s="13"/>
      <c r="T51" s="34"/>
      <c r="U51" s="13"/>
      <c r="V51" s="13"/>
      <c r="W51" s="13"/>
      <c r="X51" s="611"/>
      <c r="Y51" s="37"/>
      <c r="Z51" s="171"/>
      <c r="AA51" s="635"/>
      <c r="AB51" s="278"/>
      <c r="AC51" s="279"/>
      <c r="AD51" s="278"/>
      <c r="AE51" s="278"/>
      <c r="AF51" s="278"/>
      <c r="AG51" s="632"/>
      <c r="AH51" s="632"/>
      <c r="AI51" s="632"/>
      <c r="AJ51" s="632"/>
      <c r="AK51" s="76"/>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37"/>
    </row>
    <row r="52" spans="1:59" ht="14.1" customHeight="1">
      <c r="A52" s="3"/>
      <c r="B52" s="641" t="s">
        <v>249</v>
      </c>
      <c r="C52" s="611"/>
      <c r="D52" s="641"/>
      <c r="E52" s="641"/>
      <c r="F52" s="641"/>
      <c r="G52" s="641"/>
      <c r="H52" s="641"/>
      <c r="I52" s="641"/>
      <c r="J52" s="641"/>
      <c r="K52" s="641"/>
      <c r="L52" s="37"/>
      <c r="M52" s="641"/>
      <c r="N52" s="641"/>
      <c r="O52" s="641"/>
      <c r="P52" s="641"/>
      <c r="Q52" s="34"/>
      <c r="R52" s="13"/>
      <c r="S52" s="13"/>
      <c r="T52" s="34"/>
      <c r="U52" s="13"/>
      <c r="V52" s="13"/>
      <c r="W52" s="13"/>
      <c r="X52" s="611"/>
      <c r="Y52" s="37"/>
      <c r="Z52" s="171"/>
      <c r="AA52" s="635"/>
      <c r="AB52" s="278"/>
      <c r="AC52" s="279"/>
      <c r="AD52" s="278"/>
      <c r="AE52" s="278"/>
      <c r="AF52" s="278"/>
      <c r="AG52" s="632"/>
      <c r="AH52" s="632"/>
      <c r="AI52" s="632"/>
      <c r="AJ52" s="632"/>
      <c r="AK52" s="76"/>
      <c r="AL52" s="65"/>
      <c r="AM52" s="65"/>
      <c r="AN52" s="65"/>
      <c r="AO52" s="65"/>
      <c r="AP52" s="65"/>
      <c r="AQ52" s="65"/>
      <c r="AR52" s="65"/>
      <c r="AS52" s="65"/>
      <c r="AT52" s="65"/>
      <c r="AU52" s="65"/>
      <c r="AV52" s="65"/>
      <c r="AW52" s="65"/>
      <c r="AX52" s="65"/>
      <c r="AY52" s="65"/>
      <c r="AZ52" s="65"/>
      <c r="BA52" s="65"/>
      <c r="BB52" s="65"/>
      <c r="BC52" s="65"/>
      <c r="BD52" s="65"/>
      <c r="BE52" s="65"/>
      <c r="BF52" s="65"/>
      <c r="BG52" s="37"/>
    </row>
    <row r="53" spans="1:59" ht="14.1" customHeight="1">
      <c r="A53" s="3"/>
      <c r="B53" s="641" t="s">
        <v>250</v>
      </c>
      <c r="C53" s="611"/>
      <c r="D53" s="641"/>
      <c r="E53" s="641"/>
      <c r="F53" s="641"/>
      <c r="G53" s="641"/>
      <c r="H53" s="641"/>
      <c r="I53" s="641"/>
      <c r="J53" s="641"/>
      <c r="K53" s="641"/>
      <c r="L53" s="37"/>
      <c r="M53" s="641"/>
      <c r="N53" s="641"/>
      <c r="O53" s="641"/>
      <c r="P53" s="641"/>
      <c r="Q53" s="34"/>
      <c r="R53" s="13"/>
      <c r="S53" s="13"/>
      <c r="T53" s="34"/>
      <c r="U53" s="13"/>
      <c r="V53" s="13"/>
      <c r="W53" s="13"/>
      <c r="X53" s="611"/>
      <c r="Y53" s="37"/>
      <c r="Z53" s="171"/>
      <c r="AA53" s="635"/>
      <c r="AB53" s="278"/>
      <c r="AC53" s="279"/>
      <c r="AD53" s="278"/>
      <c r="AE53" s="278"/>
      <c r="AF53" s="278"/>
      <c r="AG53" s="632"/>
      <c r="AH53" s="632"/>
      <c r="AI53" s="632"/>
      <c r="AJ53" s="632"/>
      <c r="AK53" s="76"/>
      <c r="AL53" s="3405"/>
      <c r="AM53" s="3405"/>
      <c r="AN53" s="3405"/>
      <c r="AO53" s="3405"/>
      <c r="AP53" s="3405"/>
      <c r="AQ53" s="3405"/>
      <c r="AR53" s="3405"/>
      <c r="AS53" s="3405"/>
      <c r="AT53" s="3405"/>
      <c r="AU53" s="3405"/>
      <c r="AV53" s="3405"/>
      <c r="AW53" s="3405"/>
      <c r="AX53" s="3405"/>
      <c r="AY53" s="3405"/>
      <c r="AZ53" s="3405"/>
      <c r="BA53" s="3405"/>
      <c r="BB53" s="3405"/>
      <c r="BC53" s="3405"/>
      <c r="BD53" s="3405"/>
      <c r="BE53" s="3405"/>
      <c r="BF53" s="3405"/>
      <c r="BG53" s="37"/>
    </row>
    <row r="54" spans="1:59" ht="14.1" customHeight="1">
      <c r="A54" s="3"/>
      <c r="B54" s="641"/>
      <c r="C54" s="611"/>
      <c r="D54" s="641"/>
      <c r="E54" s="641"/>
      <c r="F54" s="641"/>
      <c r="G54" s="641"/>
      <c r="H54" s="641"/>
      <c r="I54" s="641"/>
      <c r="J54" s="641"/>
      <c r="K54" s="641"/>
      <c r="L54" s="37"/>
      <c r="M54" s="641"/>
      <c r="N54" s="641"/>
      <c r="O54" s="641"/>
      <c r="P54" s="641"/>
      <c r="Q54" s="34"/>
      <c r="R54" s="13"/>
      <c r="S54" s="13"/>
      <c r="T54" s="34"/>
      <c r="U54" s="13"/>
      <c r="V54" s="13"/>
      <c r="W54" s="13"/>
      <c r="X54" s="611"/>
      <c r="Y54" s="37"/>
      <c r="Z54" s="171"/>
      <c r="AA54" s="635" t="s">
        <v>231</v>
      </c>
      <c r="AB54" s="2595" t="s">
        <v>1265</v>
      </c>
      <c r="AC54" s="3409"/>
      <c r="AD54" s="3409"/>
      <c r="AE54" s="3409"/>
      <c r="AF54" s="3409"/>
      <c r="AG54" s="3409"/>
      <c r="AH54" s="3409"/>
      <c r="AI54" s="3409"/>
      <c r="AJ54" s="3409"/>
      <c r="AK54" s="3410"/>
      <c r="AL54" s="3405"/>
      <c r="AM54" s="3405"/>
      <c r="AN54" s="3405"/>
      <c r="AO54" s="3405"/>
      <c r="AP54" s="3405"/>
      <c r="AQ54" s="3405"/>
      <c r="AR54" s="3405"/>
      <c r="AS54" s="3405"/>
      <c r="AT54" s="3405"/>
      <c r="AU54" s="3405"/>
      <c r="AV54" s="3405"/>
      <c r="AW54" s="3405"/>
      <c r="AX54" s="3405"/>
      <c r="AY54" s="3405"/>
      <c r="AZ54" s="3405"/>
      <c r="BA54" s="3405"/>
      <c r="BB54" s="3405"/>
      <c r="BC54" s="3405"/>
      <c r="BD54" s="3405"/>
      <c r="BE54" s="3405"/>
      <c r="BF54" s="3405"/>
      <c r="BG54" s="37"/>
    </row>
    <row r="55" spans="1:59" ht="14.1" customHeight="1">
      <c r="A55" s="3"/>
      <c r="B55" s="641"/>
      <c r="C55" s="611"/>
      <c r="D55" s="641"/>
      <c r="E55" s="641"/>
      <c r="F55" s="641"/>
      <c r="G55" s="641"/>
      <c r="H55" s="641"/>
      <c r="I55" s="641"/>
      <c r="J55" s="641"/>
      <c r="K55" s="641"/>
      <c r="L55" s="37"/>
      <c r="M55" s="641"/>
      <c r="N55" s="641"/>
      <c r="O55" s="641"/>
      <c r="P55" s="641"/>
      <c r="Q55" s="34"/>
      <c r="R55" s="13"/>
      <c r="S55" s="13"/>
      <c r="T55" s="34"/>
      <c r="U55" s="13"/>
      <c r="V55" s="13"/>
      <c r="W55" s="13"/>
      <c r="X55" s="611"/>
      <c r="Y55" s="37"/>
      <c r="Z55" s="171"/>
      <c r="AA55" s="635"/>
      <c r="AB55" s="3409"/>
      <c r="AC55" s="3409"/>
      <c r="AD55" s="3409"/>
      <c r="AE55" s="3409"/>
      <c r="AF55" s="3409"/>
      <c r="AG55" s="3409"/>
      <c r="AH55" s="3409"/>
      <c r="AI55" s="3409"/>
      <c r="AJ55" s="3409"/>
      <c r="AK55" s="3410"/>
      <c r="AL55" s="3405"/>
      <c r="AM55" s="3405"/>
      <c r="AN55" s="3405"/>
      <c r="AO55" s="3405"/>
      <c r="AP55" s="3405"/>
      <c r="AQ55" s="3405"/>
      <c r="AR55" s="3405"/>
      <c r="AS55" s="3405"/>
      <c r="AT55" s="3405"/>
      <c r="AU55" s="3405"/>
      <c r="AV55" s="3405"/>
      <c r="AW55" s="3405"/>
      <c r="AX55" s="3405"/>
      <c r="AY55" s="3405"/>
      <c r="AZ55" s="3405"/>
      <c r="BA55" s="3405"/>
      <c r="BB55" s="3405"/>
      <c r="BC55" s="3405"/>
      <c r="BD55" s="3405"/>
      <c r="BE55" s="3405"/>
      <c r="BF55" s="3405"/>
      <c r="BG55" s="37"/>
    </row>
    <row r="56" spans="1:59" ht="14.1" customHeight="1">
      <c r="A56" s="3"/>
      <c r="B56" s="641" t="s">
        <v>251</v>
      </c>
      <c r="C56" s="611"/>
      <c r="D56" s="641"/>
      <c r="E56" s="641"/>
      <c r="F56" s="641"/>
      <c r="G56" s="641"/>
      <c r="H56" s="641"/>
      <c r="I56" s="641"/>
      <c r="J56" s="641"/>
      <c r="K56" s="641"/>
      <c r="L56" s="37"/>
      <c r="M56" s="641"/>
      <c r="N56" s="641"/>
      <c r="O56" s="641"/>
      <c r="P56" s="641"/>
      <c r="Q56" s="34"/>
      <c r="R56" s="13"/>
      <c r="S56" s="13"/>
      <c r="T56" s="34"/>
      <c r="U56" s="13"/>
      <c r="V56" s="13"/>
      <c r="W56" s="13"/>
      <c r="X56" s="611"/>
      <c r="Y56" s="37"/>
      <c r="Z56" s="171"/>
      <c r="AA56" s="635"/>
      <c r="AB56" s="278"/>
      <c r="AC56" s="279"/>
      <c r="AD56" s="278"/>
      <c r="AE56" s="278"/>
      <c r="AF56" s="278"/>
      <c r="AG56" s="632"/>
      <c r="AH56" s="632"/>
      <c r="AI56" s="632"/>
      <c r="AJ56" s="632"/>
      <c r="AK56" s="76"/>
    </row>
    <row r="57" spans="1:59" ht="14.1" customHeight="1">
      <c r="A57" s="3"/>
      <c r="B57" s="641"/>
      <c r="C57" s="611"/>
      <c r="D57" s="641"/>
      <c r="E57" s="641"/>
      <c r="F57" s="641"/>
      <c r="G57" s="641"/>
      <c r="H57" s="641"/>
      <c r="I57" s="641"/>
      <c r="J57" s="641"/>
      <c r="K57" s="641"/>
      <c r="L57" s="37"/>
      <c r="M57" s="641"/>
      <c r="N57" s="641"/>
      <c r="O57" s="641"/>
      <c r="P57" s="641"/>
      <c r="Q57" s="34"/>
      <c r="R57" s="13"/>
      <c r="S57" s="13"/>
      <c r="T57" s="34"/>
      <c r="U57" s="13"/>
      <c r="V57" s="13"/>
      <c r="W57" s="13"/>
      <c r="X57" s="611"/>
      <c r="Y57" s="37"/>
      <c r="Z57" s="171"/>
      <c r="AA57" s="635"/>
      <c r="AB57" s="278"/>
      <c r="AC57" s="279"/>
      <c r="AD57" s="278"/>
      <c r="AE57" s="278"/>
      <c r="AF57" s="278"/>
      <c r="AG57" s="632"/>
      <c r="AH57" s="632"/>
      <c r="AI57" s="632"/>
      <c r="AJ57" s="632"/>
      <c r="AK57" s="76"/>
    </row>
    <row r="58" spans="1:59" ht="14.1" customHeight="1">
      <c r="A58" s="3"/>
      <c r="B58" s="641"/>
      <c r="C58" s="611"/>
      <c r="D58" s="641"/>
      <c r="E58" s="641"/>
      <c r="F58" s="641"/>
      <c r="G58" s="641"/>
      <c r="H58" s="641"/>
      <c r="I58" s="641"/>
      <c r="J58" s="641"/>
      <c r="K58" s="641"/>
      <c r="L58" s="37"/>
      <c r="M58" s="641"/>
      <c r="N58" s="641"/>
      <c r="O58" s="641"/>
      <c r="P58" s="641"/>
      <c r="Q58" s="34"/>
      <c r="R58" s="13"/>
      <c r="S58" s="13"/>
      <c r="T58" s="34"/>
      <c r="U58" s="13"/>
      <c r="V58" s="13"/>
      <c r="W58" s="13"/>
      <c r="X58" s="611"/>
      <c r="Y58" s="37"/>
      <c r="Z58" s="171"/>
      <c r="AA58" s="635"/>
      <c r="AB58" s="278"/>
      <c r="AC58" s="279"/>
      <c r="AD58" s="278"/>
      <c r="AE58" s="278"/>
      <c r="AF58" s="278"/>
      <c r="AG58" s="632"/>
      <c r="AH58" s="632"/>
      <c r="AI58" s="632"/>
      <c r="AJ58" s="632"/>
      <c r="AK58" s="76"/>
    </row>
    <row r="59" spans="1:59" ht="14.1" customHeight="1" thickBot="1">
      <c r="A59" s="161"/>
      <c r="B59" s="74"/>
      <c r="C59" s="74"/>
      <c r="D59" s="74"/>
      <c r="E59" s="74"/>
      <c r="F59" s="74"/>
      <c r="G59" s="74"/>
      <c r="H59" s="74"/>
      <c r="I59" s="74"/>
      <c r="J59" s="74"/>
      <c r="K59" s="74"/>
      <c r="L59" s="74"/>
      <c r="M59" s="74"/>
      <c r="N59" s="74"/>
      <c r="O59" s="74"/>
      <c r="P59" s="74"/>
      <c r="Q59" s="74"/>
      <c r="R59" s="74"/>
      <c r="S59" s="74"/>
      <c r="T59" s="74"/>
      <c r="U59" s="74"/>
      <c r="V59" s="74"/>
      <c r="W59" s="74"/>
      <c r="X59" s="74"/>
      <c r="Y59" s="74"/>
      <c r="Z59" s="246"/>
      <c r="AA59" s="618"/>
      <c r="AB59" s="74"/>
      <c r="AC59" s="74"/>
      <c r="AD59" s="74"/>
      <c r="AE59" s="74"/>
      <c r="AF59" s="74"/>
      <c r="AG59" s="74"/>
      <c r="AH59" s="74"/>
      <c r="AI59" s="74"/>
      <c r="AJ59" s="74"/>
      <c r="AK59" s="244"/>
    </row>
    <row r="60" spans="1:59" ht="13.5" customHeight="1"/>
    <row r="61" spans="1:59" ht="13.5" customHeight="1"/>
    <row r="62" spans="1:59" ht="13.5" customHeight="1"/>
    <row r="63" spans="1:59" ht="13.5" customHeight="1"/>
    <row r="64" spans="1:59"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sheetData>
  <mergeCells count="24">
    <mergeCell ref="AL10:BG12"/>
    <mergeCell ref="K26:Y26"/>
    <mergeCell ref="K36:Y36"/>
    <mergeCell ref="AB7:AK10"/>
    <mergeCell ref="AB11:AK13"/>
    <mergeCell ref="AP29:BA32"/>
    <mergeCell ref="AB27:AK32"/>
    <mergeCell ref="AB22:AK26"/>
    <mergeCell ref="AL53:BF55"/>
    <mergeCell ref="K28:L28"/>
    <mergeCell ref="L38:M38"/>
    <mergeCell ref="K15:L15"/>
    <mergeCell ref="P20:Q20"/>
    <mergeCell ref="AL25:BG26"/>
    <mergeCell ref="AB33:AK39"/>
    <mergeCell ref="AB54:AK55"/>
    <mergeCell ref="S46:Y46"/>
    <mergeCell ref="I21:W21"/>
    <mergeCell ref="A1:AK1"/>
    <mergeCell ref="A3:Y3"/>
    <mergeCell ref="U6:V6"/>
    <mergeCell ref="R7:S7"/>
    <mergeCell ref="U7:V7"/>
    <mergeCell ref="AA3:AK3"/>
  </mergeCells>
  <phoneticPr fontId="3"/>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22" r:id="rId4" name="Check Box 2">
              <controlPr defaultSize="0" autoFill="0" autoLine="0" autoPict="0">
                <anchor moveWithCells="1">
                  <from>
                    <xdr:col>2</xdr:col>
                    <xdr:colOff>47625</xdr:colOff>
                    <xdr:row>8</xdr:row>
                    <xdr:rowOff>0</xdr:rowOff>
                  </from>
                  <to>
                    <xdr:col>3</xdr:col>
                    <xdr:colOff>95250</xdr:colOff>
                    <xdr:row>9</xdr:row>
                    <xdr:rowOff>28575</xdr:rowOff>
                  </to>
                </anchor>
              </controlPr>
            </control>
          </mc:Choice>
        </mc:AlternateContent>
        <mc:AlternateContent xmlns:mc="http://schemas.openxmlformats.org/markup-compatibility/2006">
          <mc:Choice Requires="x14">
            <control shapeId="645135" r:id="rId5" name="Check Box 15">
              <controlPr defaultSize="0" autoFill="0" autoLine="0" autoPict="0">
                <anchor moveWithCells="1">
                  <from>
                    <xdr:col>12</xdr:col>
                    <xdr:colOff>133350</xdr:colOff>
                    <xdr:row>13</xdr:row>
                    <xdr:rowOff>142875</xdr:rowOff>
                  </from>
                  <to>
                    <xdr:col>14</xdr:col>
                    <xdr:colOff>0</xdr:colOff>
                    <xdr:row>14</xdr:row>
                    <xdr:rowOff>171450</xdr:rowOff>
                  </to>
                </anchor>
              </controlPr>
            </control>
          </mc:Choice>
        </mc:AlternateContent>
        <mc:AlternateContent xmlns:mc="http://schemas.openxmlformats.org/markup-compatibility/2006">
          <mc:Choice Requires="x14">
            <control shapeId="645136" r:id="rId6" name="Check Box 16">
              <controlPr defaultSize="0" autoFill="0" autoLine="0" autoPict="0">
                <anchor moveWithCells="1">
                  <from>
                    <xdr:col>12</xdr:col>
                    <xdr:colOff>133350</xdr:colOff>
                    <xdr:row>14</xdr:row>
                    <xdr:rowOff>142875</xdr:rowOff>
                  </from>
                  <to>
                    <xdr:col>14</xdr:col>
                    <xdr:colOff>0</xdr:colOff>
                    <xdr:row>16</xdr:row>
                    <xdr:rowOff>0</xdr:rowOff>
                  </to>
                </anchor>
              </controlPr>
            </control>
          </mc:Choice>
        </mc:AlternateContent>
        <mc:AlternateContent xmlns:mc="http://schemas.openxmlformats.org/markup-compatibility/2006">
          <mc:Choice Requires="x14">
            <control shapeId="645143" r:id="rId7" name="Check Box 23">
              <controlPr defaultSize="0" autoFill="0" autoLine="0" autoPict="0">
                <anchor moveWithCells="1">
                  <from>
                    <xdr:col>4</xdr:col>
                    <xdr:colOff>0</xdr:colOff>
                    <xdr:row>45</xdr:row>
                    <xdr:rowOff>0</xdr:rowOff>
                  </from>
                  <to>
                    <xdr:col>9</xdr:col>
                    <xdr:colOff>123825</xdr:colOff>
                    <xdr:row>46</xdr:row>
                    <xdr:rowOff>38100</xdr:rowOff>
                  </to>
                </anchor>
              </controlPr>
            </control>
          </mc:Choice>
        </mc:AlternateContent>
        <mc:AlternateContent xmlns:mc="http://schemas.openxmlformats.org/markup-compatibility/2006">
          <mc:Choice Requires="x14">
            <control shapeId="645144" r:id="rId8" name="Check Box 24">
              <controlPr defaultSize="0" autoFill="0" autoLine="0" autoPict="0">
                <anchor moveWithCells="1">
                  <from>
                    <xdr:col>8</xdr:col>
                    <xdr:colOff>152400</xdr:colOff>
                    <xdr:row>45</xdr:row>
                    <xdr:rowOff>0</xdr:rowOff>
                  </from>
                  <to>
                    <xdr:col>14</xdr:col>
                    <xdr:colOff>104775</xdr:colOff>
                    <xdr:row>46</xdr:row>
                    <xdr:rowOff>38100</xdr:rowOff>
                  </to>
                </anchor>
              </controlPr>
            </control>
          </mc:Choice>
        </mc:AlternateContent>
        <mc:AlternateContent xmlns:mc="http://schemas.openxmlformats.org/markup-compatibility/2006">
          <mc:Choice Requires="x14">
            <control shapeId="645145" r:id="rId9" name="Check Box 25">
              <controlPr defaultSize="0" autoFill="0" autoLine="0" autoPict="0">
                <anchor moveWithCells="1">
                  <from>
                    <xdr:col>13</xdr:col>
                    <xdr:colOff>123825</xdr:colOff>
                    <xdr:row>45</xdr:row>
                    <xdr:rowOff>0</xdr:rowOff>
                  </from>
                  <to>
                    <xdr:col>17</xdr:col>
                    <xdr:colOff>114300</xdr:colOff>
                    <xdr:row>46</xdr:row>
                    <xdr:rowOff>38100</xdr:rowOff>
                  </to>
                </anchor>
              </controlPr>
            </control>
          </mc:Choice>
        </mc:AlternateContent>
        <mc:AlternateContent xmlns:mc="http://schemas.openxmlformats.org/markup-compatibility/2006">
          <mc:Choice Requires="x14">
            <control shapeId="645146" r:id="rId10" name="Check Box 26">
              <controlPr defaultSize="0" autoFill="0" autoLine="0" autoPict="0">
                <anchor moveWithCells="1">
                  <from>
                    <xdr:col>3</xdr:col>
                    <xdr:colOff>0</xdr:colOff>
                    <xdr:row>53</xdr:row>
                    <xdr:rowOff>38100</xdr:rowOff>
                  </from>
                  <to>
                    <xdr:col>9</xdr:col>
                    <xdr:colOff>85725</xdr:colOff>
                    <xdr:row>54</xdr:row>
                    <xdr:rowOff>76200</xdr:rowOff>
                  </to>
                </anchor>
              </controlPr>
            </control>
          </mc:Choice>
        </mc:AlternateContent>
        <mc:AlternateContent xmlns:mc="http://schemas.openxmlformats.org/markup-compatibility/2006">
          <mc:Choice Requires="x14">
            <control shapeId="645147" r:id="rId11" name="Check Box 27">
              <controlPr defaultSize="0" autoFill="0" autoLine="0" autoPict="0">
                <anchor moveWithCells="1">
                  <from>
                    <xdr:col>10</xdr:col>
                    <xdr:colOff>123825</xdr:colOff>
                    <xdr:row>53</xdr:row>
                    <xdr:rowOff>38100</xdr:rowOff>
                  </from>
                  <to>
                    <xdr:col>17</xdr:col>
                    <xdr:colOff>142875</xdr:colOff>
                    <xdr:row>54</xdr:row>
                    <xdr:rowOff>76200</xdr:rowOff>
                  </to>
                </anchor>
              </controlPr>
            </control>
          </mc:Choice>
        </mc:AlternateContent>
        <mc:AlternateContent xmlns:mc="http://schemas.openxmlformats.org/markup-compatibility/2006">
          <mc:Choice Requires="x14">
            <control shapeId="645148" r:id="rId12" name="Check Box 28">
              <controlPr defaultSize="0" autoFill="0" autoLine="0" autoPict="0">
                <anchor moveWithCells="1">
                  <from>
                    <xdr:col>18</xdr:col>
                    <xdr:colOff>114300</xdr:colOff>
                    <xdr:row>53</xdr:row>
                    <xdr:rowOff>38100</xdr:rowOff>
                  </from>
                  <to>
                    <xdr:col>22</xdr:col>
                    <xdr:colOff>104775</xdr:colOff>
                    <xdr:row>54</xdr:row>
                    <xdr:rowOff>76200</xdr:rowOff>
                  </to>
                </anchor>
              </controlPr>
            </control>
          </mc:Choice>
        </mc:AlternateContent>
        <mc:AlternateContent xmlns:mc="http://schemas.openxmlformats.org/markup-compatibility/2006">
          <mc:Choice Requires="x14">
            <control shapeId="645188" r:id="rId13" name="Check Box 68">
              <controlPr defaultSize="0" autoFill="0" autoLine="0" autoPict="0" altText="施設外設置">
                <anchor moveWithCells="1">
                  <from>
                    <xdr:col>10</xdr:col>
                    <xdr:colOff>0</xdr:colOff>
                    <xdr:row>41</xdr:row>
                    <xdr:rowOff>0</xdr:rowOff>
                  </from>
                  <to>
                    <xdr:col>15</xdr:col>
                    <xdr:colOff>9525</xdr:colOff>
                    <xdr:row>42</xdr:row>
                    <xdr:rowOff>0</xdr:rowOff>
                  </to>
                </anchor>
              </controlPr>
            </control>
          </mc:Choice>
        </mc:AlternateContent>
        <mc:AlternateContent xmlns:mc="http://schemas.openxmlformats.org/markup-compatibility/2006">
          <mc:Choice Requires="x14">
            <control shapeId="645189" r:id="rId14" name="Check Box 69">
              <controlPr defaultSize="0" autoFill="0" autoLine="0" autoPict="0" altText="施設内設置">
                <anchor moveWithCells="1">
                  <from>
                    <xdr:col>15</xdr:col>
                    <xdr:colOff>104775</xdr:colOff>
                    <xdr:row>41</xdr:row>
                    <xdr:rowOff>0</xdr:rowOff>
                  </from>
                  <to>
                    <xdr:col>20</xdr:col>
                    <xdr:colOff>114300</xdr:colOff>
                    <xdr:row>42</xdr:row>
                    <xdr:rowOff>0</xdr:rowOff>
                  </to>
                </anchor>
              </controlPr>
            </control>
          </mc:Choice>
        </mc:AlternateContent>
        <mc:AlternateContent xmlns:mc="http://schemas.openxmlformats.org/markup-compatibility/2006">
          <mc:Choice Requires="x14">
            <control shapeId="645242" r:id="rId15" name="Check Box 122">
              <controlPr defaultSize="0" autoFill="0" autoLine="0" autoPict="0" altText="ない">
                <anchor moveWithCells="1">
                  <from>
                    <xdr:col>18</xdr:col>
                    <xdr:colOff>0</xdr:colOff>
                    <xdr:row>11</xdr:row>
                    <xdr:rowOff>0</xdr:rowOff>
                  </from>
                  <to>
                    <xdr:col>20</xdr:col>
                    <xdr:colOff>123825</xdr:colOff>
                    <xdr:row>12</xdr:row>
                    <xdr:rowOff>38100</xdr:rowOff>
                  </to>
                </anchor>
              </controlPr>
            </control>
          </mc:Choice>
        </mc:AlternateContent>
        <mc:AlternateContent xmlns:mc="http://schemas.openxmlformats.org/markup-compatibility/2006">
          <mc:Choice Requires="x14">
            <control shapeId="645243" r:id="rId16" name="Check Box 123">
              <controlPr defaultSize="0" autoFill="0" autoLine="0" autoPict="0" altText="ない">
                <anchor moveWithCells="1">
                  <from>
                    <xdr:col>21</xdr:col>
                    <xdr:colOff>104775</xdr:colOff>
                    <xdr:row>11</xdr:row>
                    <xdr:rowOff>0</xdr:rowOff>
                  </from>
                  <to>
                    <xdr:col>24</xdr:col>
                    <xdr:colOff>47625</xdr:colOff>
                    <xdr:row>12</xdr:row>
                    <xdr:rowOff>38100</xdr:rowOff>
                  </to>
                </anchor>
              </controlPr>
            </control>
          </mc:Choice>
        </mc:AlternateContent>
        <mc:AlternateContent xmlns:mc="http://schemas.openxmlformats.org/markup-compatibility/2006">
          <mc:Choice Requires="x14">
            <control shapeId="645244" r:id="rId17" name="Check Box 124">
              <controlPr defaultSize="0" autoFill="0" autoLine="0" autoPict="0" altText="ない">
                <anchor moveWithCells="1">
                  <from>
                    <xdr:col>18</xdr:col>
                    <xdr:colOff>0</xdr:colOff>
                    <xdr:row>17</xdr:row>
                    <xdr:rowOff>0</xdr:rowOff>
                  </from>
                  <to>
                    <xdr:col>20</xdr:col>
                    <xdr:colOff>123825</xdr:colOff>
                    <xdr:row>18</xdr:row>
                    <xdr:rowOff>38100</xdr:rowOff>
                  </to>
                </anchor>
              </controlPr>
            </control>
          </mc:Choice>
        </mc:AlternateContent>
        <mc:AlternateContent xmlns:mc="http://schemas.openxmlformats.org/markup-compatibility/2006">
          <mc:Choice Requires="x14">
            <control shapeId="645245" r:id="rId18" name="Check Box 125">
              <controlPr defaultSize="0" autoFill="0" autoLine="0" autoPict="0" altText="ない">
                <anchor moveWithCells="1">
                  <from>
                    <xdr:col>21</xdr:col>
                    <xdr:colOff>104775</xdr:colOff>
                    <xdr:row>17</xdr:row>
                    <xdr:rowOff>0</xdr:rowOff>
                  </from>
                  <to>
                    <xdr:col>24</xdr:col>
                    <xdr:colOff>47625</xdr:colOff>
                    <xdr:row>18</xdr:row>
                    <xdr:rowOff>38100</xdr:rowOff>
                  </to>
                </anchor>
              </controlPr>
            </control>
          </mc:Choice>
        </mc:AlternateContent>
        <mc:AlternateContent xmlns:mc="http://schemas.openxmlformats.org/markup-compatibility/2006">
          <mc:Choice Requires="x14">
            <control shapeId="645248" r:id="rId19" name="Check Box 128">
              <controlPr defaultSize="0" autoFill="0" autoLine="0" autoPict="0" altText="ない">
                <anchor moveWithCells="1">
                  <from>
                    <xdr:col>18</xdr:col>
                    <xdr:colOff>0</xdr:colOff>
                    <xdr:row>23</xdr:row>
                    <xdr:rowOff>0</xdr:rowOff>
                  </from>
                  <to>
                    <xdr:col>20</xdr:col>
                    <xdr:colOff>123825</xdr:colOff>
                    <xdr:row>24</xdr:row>
                    <xdr:rowOff>0</xdr:rowOff>
                  </to>
                </anchor>
              </controlPr>
            </control>
          </mc:Choice>
        </mc:AlternateContent>
        <mc:AlternateContent xmlns:mc="http://schemas.openxmlformats.org/markup-compatibility/2006">
          <mc:Choice Requires="x14">
            <control shapeId="645249" r:id="rId20" name="Check Box 129">
              <controlPr defaultSize="0" autoFill="0" autoLine="0" autoPict="0" altText="ない">
                <anchor moveWithCells="1">
                  <from>
                    <xdr:col>21</xdr:col>
                    <xdr:colOff>104775</xdr:colOff>
                    <xdr:row>23</xdr:row>
                    <xdr:rowOff>0</xdr:rowOff>
                  </from>
                  <to>
                    <xdr:col>24</xdr:col>
                    <xdr:colOff>47625</xdr:colOff>
                    <xdr:row>24</xdr:row>
                    <xdr:rowOff>0</xdr:rowOff>
                  </to>
                </anchor>
              </controlPr>
            </control>
          </mc:Choice>
        </mc:AlternateContent>
        <mc:AlternateContent xmlns:mc="http://schemas.openxmlformats.org/markup-compatibility/2006">
          <mc:Choice Requires="x14">
            <control shapeId="645252" r:id="rId21" name="Check Box 132">
              <controlPr defaultSize="0" autoFill="0" autoLine="0" autoPict="0" altText="ない">
                <anchor moveWithCells="1">
                  <from>
                    <xdr:col>18</xdr:col>
                    <xdr:colOff>0</xdr:colOff>
                    <xdr:row>32</xdr:row>
                    <xdr:rowOff>0</xdr:rowOff>
                  </from>
                  <to>
                    <xdr:col>20</xdr:col>
                    <xdr:colOff>123825</xdr:colOff>
                    <xdr:row>33</xdr:row>
                    <xdr:rowOff>38100</xdr:rowOff>
                  </to>
                </anchor>
              </controlPr>
            </control>
          </mc:Choice>
        </mc:AlternateContent>
        <mc:AlternateContent xmlns:mc="http://schemas.openxmlformats.org/markup-compatibility/2006">
          <mc:Choice Requires="x14">
            <control shapeId="645253" r:id="rId22" name="Check Box 133">
              <controlPr defaultSize="0" autoFill="0" autoLine="0" autoPict="0" altText="ない">
                <anchor moveWithCells="1">
                  <from>
                    <xdr:col>21</xdr:col>
                    <xdr:colOff>104775</xdr:colOff>
                    <xdr:row>32</xdr:row>
                    <xdr:rowOff>0</xdr:rowOff>
                  </from>
                  <to>
                    <xdr:col>24</xdr:col>
                    <xdr:colOff>47625</xdr:colOff>
                    <xdr:row>33</xdr:row>
                    <xdr:rowOff>38100</xdr:rowOff>
                  </to>
                </anchor>
              </controlPr>
            </control>
          </mc:Choice>
        </mc:AlternateContent>
        <mc:AlternateContent xmlns:mc="http://schemas.openxmlformats.org/markup-compatibility/2006">
          <mc:Choice Requires="x14">
            <control shapeId="645254" r:id="rId23" name="Check Box 134">
              <controlPr defaultSize="0" autoFill="0" autoLine="0" autoPict="0" altText="ない">
                <anchor moveWithCells="1">
                  <from>
                    <xdr:col>18</xdr:col>
                    <xdr:colOff>0</xdr:colOff>
                    <xdr:row>39</xdr:row>
                    <xdr:rowOff>0</xdr:rowOff>
                  </from>
                  <to>
                    <xdr:col>20</xdr:col>
                    <xdr:colOff>123825</xdr:colOff>
                    <xdr:row>40</xdr:row>
                    <xdr:rowOff>38100</xdr:rowOff>
                  </to>
                </anchor>
              </controlPr>
            </control>
          </mc:Choice>
        </mc:AlternateContent>
        <mc:AlternateContent xmlns:mc="http://schemas.openxmlformats.org/markup-compatibility/2006">
          <mc:Choice Requires="x14">
            <control shapeId="645255" r:id="rId24" name="Check Box 135">
              <controlPr defaultSize="0" autoFill="0" autoLine="0" autoPict="0" altText="ない">
                <anchor moveWithCells="1">
                  <from>
                    <xdr:col>21</xdr:col>
                    <xdr:colOff>104775</xdr:colOff>
                    <xdr:row>39</xdr:row>
                    <xdr:rowOff>0</xdr:rowOff>
                  </from>
                  <to>
                    <xdr:col>24</xdr:col>
                    <xdr:colOff>47625</xdr:colOff>
                    <xdr:row>40</xdr:row>
                    <xdr:rowOff>38100</xdr:rowOff>
                  </to>
                </anchor>
              </controlPr>
            </control>
          </mc:Choice>
        </mc:AlternateContent>
        <mc:AlternateContent xmlns:mc="http://schemas.openxmlformats.org/markup-compatibility/2006">
          <mc:Choice Requires="x14">
            <control shapeId="645256" r:id="rId25" name="Check Box 136">
              <controlPr defaultSize="0" autoFill="0" autoLine="0" autoPict="0" altText="ない">
                <anchor moveWithCells="1">
                  <from>
                    <xdr:col>18</xdr:col>
                    <xdr:colOff>133350</xdr:colOff>
                    <xdr:row>49</xdr:row>
                    <xdr:rowOff>0</xdr:rowOff>
                  </from>
                  <to>
                    <xdr:col>21</xdr:col>
                    <xdr:colOff>76200</xdr:colOff>
                    <xdr:row>50</xdr:row>
                    <xdr:rowOff>38100</xdr:rowOff>
                  </to>
                </anchor>
              </controlPr>
            </control>
          </mc:Choice>
        </mc:AlternateContent>
        <mc:AlternateContent xmlns:mc="http://schemas.openxmlformats.org/markup-compatibility/2006">
          <mc:Choice Requires="x14">
            <control shapeId="645257" r:id="rId26" name="Check Box 137">
              <controlPr defaultSize="0" autoFill="0" autoLine="0" autoPict="0" altText="ない">
                <anchor moveWithCells="1">
                  <from>
                    <xdr:col>22</xdr:col>
                    <xdr:colOff>57150</xdr:colOff>
                    <xdr:row>49</xdr:row>
                    <xdr:rowOff>0</xdr:rowOff>
                  </from>
                  <to>
                    <xdr:col>25</xdr:col>
                    <xdr:colOff>0</xdr:colOff>
                    <xdr:row>50</xdr:row>
                    <xdr:rowOff>38100</xdr:rowOff>
                  </to>
                </anchor>
              </controlPr>
            </control>
          </mc:Choice>
        </mc:AlternateContent>
        <mc:AlternateContent xmlns:mc="http://schemas.openxmlformats.org/markup-compatibility/2006">
          <mc:Choice Requires="x14">
            <control shapeId="645299" r:id="rId27" name="Check Box 179">
              <controlPr defaultSize="0" autoFill="0" autoLine="0" autoPict="0">
                <anchor moveWithCells="1">
                  <from>
                    <xdr:col>2</xdr:col>
                    <xdr:colOff>47625</xdr:colOff>
                    <xdr:row>7</xdr:row>
                    <xdr:rowOff>0</xdr:rowOff>
                  </from>
                  <to>
                    <xdr:col>3</xdr:col>
                    <xdr:colOff>95250</xdr:colOff>
                    <xdr:row>8</xdr:row>
                    <xdr:rowOff>28575</xdr:rowOff>
                  </to>
                </anchor>
              </controlPr>
            </control>
          </mc:Choice>
        </mc:AlternateContent>
        <mc:AlternateContent xmlns:mc="http://schemas.openxmlformats.org/markup-compatibility/2006">
          <mc:Choice Requires="x14">
            <control shapeId="645300" r:id="rId28" name="Check Box 180">
              <controlPr defaultSize="0" autoFill="0" autoLine="0" autoPict="0" altText="ない">
                <anchor moveWithCells="1">
                  <from>
                    <xdr:col>18</xdr:col>
                    <xdr:colOff>0</xdr:colOff>
                    <xdr:row>29</xdr:row>
                    <xdr:rowOff>0</xdr:rowOff>
                  </from>
                  <to>
                    <xdr:col>20</xdr:col>
                    <xdr:colOff>123825</xdr:colOff>
                    <xdr:row>30</xdr:row>
                    <xdr:rowOff>38100</xdr:rowOff>
                  </to>
                </anchor>
              </controlPr>
            </control>
          </mc:Choice>
        </mc:AlternateContent>
        <mc:AlternateContent xmlns:mc="http://schemas.openxmlformats.org/markup-compatibility/2006">
          <mc:Choice Requires="x14">
            <control shapeId="645301" r:id="rId29" name="Check Box 181">
              <controlPr defaultSize="0" autoFill="0" autoLine="0" autoPict="0" altText="ない">
                <anchor moveWithCells="1">
                  <from>
                    <xdr:col>21</xdr:col>
                    <xdr:colOff>104775</xdr:colOff>
                    <xdr:row>29</xdr:row>
                    <xdr:rowOff>0</xdr:rowOff>
                  </from>
                  <to>
                    <xdr:col>24</xdr:col>
                    <xdr:colOff>47625</xdr:colOff>
                    <xdr:row>30</xdr:row>
                    <xdr:rowOff>38100</xdr:rowOff>
                  </to>
                </anchor>
              </controlPr>
            </control>
          </mc:Choice>
        </mc:AlternateContent>
        <mc:AlternateContent xmlns:mc="http://schemas.openxmlformats.org/markup-compatibility/2006">
          <mc:Choice Requires="x14">
            <control shapeId="645302" r:id="rId30" name="Check Box 182">
              <controlPr defaultSize="0" autoFill="0" autoLine="0" autoPict="0" altText="ない">
                <anchor moveWithCells="1">
                  <from>
                    <xdr:col>18</xdr:col>
                    <xdr:colOff>104775</xdr:colOff>
                    <xdr:row>55</xdr:row>
                    <xdr:rowOff>0</xdr:rowOff>
                  </from>
                  <to>
                    <xdr:col>21</xdr:col>
                    <xdr:colOff>47625</xdr:colOff>
                    <xdr:row>56</xdr:row>
                    <xdr:rowOff>0</xdr:rowOff>
                  </to>
                </anchor>
              </controlPr>
            </control>
          </mc:Choice>
        </mc:AlternateContent>
        <mc:AlternateContent xmlns:mc="http://schemas.openxmlformats.org/markup-compatibility/2006">
          <mc:Choice Requires="x14">
            <control shapeId="645303" r:id="rId31" name="Check Box 183">
              <controlPr defaultSize="0" autoFill="0" autoLine="0" autoPict="0" altText="ない">
                <anchor moveWithCells="1">
                  <from>
                    <xdr:col>22</xdr:col>
                    <xdr:colOff>28575</xdr:colOff>
                    <xdr:row>55</xdr:row>
                    <xdr:rowOff>0</xdr:rowOff>
                  </from>
                  <to>
                    <xdr:col>24</xdr:col>
                    <xdr:colOff>152400</xdr:colOff>
                    <xdr:row>56</xdr:row>
                    <xdr:rowOff>0</xdr:rowOff>
                  </to>
                </anchor>
              </controlPr>
            </control>
          </mc:Choice>
        </mc:AlternateContent>
        <mc:AlternateContent xmlns:mc="http://schemas.openxmlformats.org/markup-compatibility/2006">
          <mc:Choice Requires="x14">
            <control shapeId="645310" r:id="rId32" name="Check Box 190">
              <controlPr defaultSize="0" autoFill="0" autoLine="0" autoPict="0" altText="ない">
                <anchor moveWithCells="1">
                  <from>
                    <xdr:col>18</xdr:col>
                    <xdr:colOff>0</xdr:colOff>
                    <xdr:row>21</xdr:row>
                    <xdr:rowOff>47625</xdr:rowOff>
                  </from>
                  <to>
                    <xdr:col>20</xdr:col>
                    <xdr:colOff>123825</xdr:colOff>
                    <xdr:row>22</xdr:row>
                    <xdr:rowOff>9525</xdr:rowOff>
                  </to>
                </anchor>
              </controlPr>
            </control>
          </mc:Choice>
        </mc:AlternateContent>
        <mc:AlternateContent xmlns:mc="http://schemas.openxmlformats.org/markup-compatibility/2006">
          <mc:Choice Requires="x14">
            <control shapeId="645311" r:id="rId33" name="Check Box 191">
              <controlPr defaultSize="0" autoFill="0" autoLine="0" autoPict="0" altText="ない">
                <anchor moveWithCells="1">
                  <from>
                    <xdr:col>21</xdr:col>
                    <xdr:colOff>104775</xdr:colOff>
                    <xdr:row>21</xdr:row>
                    <xdr:rowOff>47625</xdr:rowOff>
                  </from>
                  <to>
                    <xdr:col>24</xdr:col>
                    <xdr:colOff>47625</xdr:colOff>
                    <xdr:row>22</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A151"/>
  <sheetViews>
    <sheetView showGridLines="0" view="pageBreakPreview" zoomScaleNormal="100" zoomScaleSheetLayoutView="100" workbookViewId="0">
      <selection activeCell="B3" sqref="B3:AD3"/>
    </sheetView>
  </sheetViews>
  <sheetFormatPr defaultColWidth="8" defaultRowHeight="12"/>
  <cols>
    <col min="1" max="1" width="2.25" style="897" customWidth="1"/>
    <col min="2" max="32" width="2.125" style="897" customWidth="1"/>
    <col min="33" max="35" width="2.125" style="1215" customWidth="1"/>
    <col min="36" max="38" width="2.125" style="897" customWidth="1"/>
    <col min="39" max="39" width="2.125" style="899" customWidth="1"/>
    <col min="40" max="44" width="2.125" style="897" customWidth="1"/>
    <col min="45" max="45" width="0.75" style="897" customWidth="1"/>
    <col min="46" max="46" width="2.125" style="897" customWidth="1"/>
    <col min="47" max="51" width="2.625" style="897" customWidth="1"/>
    <col min="52" max="52" width="3.25" style="897" customWidth="1"/>
    <col min="53" max="53" width="2.625" style="897" customWidth="1"/>
    <col min="54" max="86" width="2.375" style="897" customWidth="1"/>
    <col min="87" max="153" width="2.125" style="897" customWidth="1"/>
    <col min="154" max="16384" width="8" style="897"/>
  </cols>
  <sheetData>
    <row r="1" spans="1:112" ht="14.1" customHeight="1">
      <c r="B1" s="3414" t="s">
        <v>1460</v>
      </c>
      <c r="C1" s="3414"/>
      <c r="D1" s="3414"/>
      <c r="E1" s="3414"/>
      <c r="F1" s="3414"/>
      <c r="G1" s="3414"/>
      <c r="H1" s="3414"/>
      <c r="I1" s="3414"/>
      <c r="J1" s="3414"/>
      <c r="K1" s="3414"/>
      <c r="L1" s="3414"/>
      <c r="M1" s="3414"/>
      <c r="N1" s="3414"/>
      <c r="O1" s="3414"/>
      <c r="P1" s="3414"/>
      <c r="Q1" s="3414"/>
      <c r="R1" s="3414"/>
      <c r="S1" s="3414"/>
      <c r="T1" s="3414"/>
      <c r="U1" s="3414"/>
      <c r="V1" s="3414"/>
      <c r="W1" s="3414"/>
      <c r="X1" s="3414"/>
      <c r="Y1" s="3414"/>
      <c r="Z1" s="3414"/>
      <c r="AA1" s="3414"/>
      <c r="AB1" s="3414"/>
      <c r="AC1" s="3414"/>
      <c r="AD1" s="3414"/>
      <c r="AE1" s="3414"/>
      <c r="AF1" s="3414"/>
      <c r="AG1" s="3414"/>
      <c r="AH1" s="3414"/>
      <c r="AI1" s="3414"/>
      <c r="AJ1" s="3414"/>
      <c r="AK1" s="3414"/>
      <c r="AL1" s="3414"/>
      <c r="AM1" s="3414"/>
      <c r="AN1" s="3414"/>
      <c r="AO1" s="3414"/>
      <c r="AP1" s="3414"/>
      <c r="AQ1" s="3414"/>
      <c r="AR1" s="3414"/>
      <c r="AS1" s="3414"/>
      <c r="AT1" s="1266"/>
      <c r="AU1" s="1266"/>
      <c r="AV1" s="1266"/>
      <c r="AW1" s="1266"/>
      <c r="AX1" s="1266"/>
      <c r="AY1" s="1266"/>
      <c r="AZ1" s="1266"/>
      <c r="BA1" s="1207"/>
      <c r="BC1" s="898" t="s">
        <v>659</v>
      </c>
    </row>
    <row r="2" spans="1:112" ht="5.0999999999999996" customHeight="1" thickBot="1">
      <c r="AG2" s="1277"/>
      <c r="AH2" s="1277"/>
      <c r="AI2" s="1277"/>
    </row>
    <row r="3" spans="1:112" ht="14.1" customHeight="1">
      <c r="A3" s="900"/>
      <c r="B3" s="3415" t="s">
        <v>49</v>
      </c>
      <c r="C3" s="3415"/>
      <c r="D3" s="3415"/>
      <c r="E3" s="3415"/>
      <c r="F3" s="3415"/>
      <c r="G3" s="3415"/>
      <c r="H3" s="3415"/>
      <c r="I3" s="3415"/>
      <c r="J3" s="3415"/>
      <c r="K3" s="3415"/>
      <c r="L3" s="3415"/>
      <c r="M3" s="3415"/>
      <c r="N3" s="3415"/>
      <c r="O3" s="3415"/>
      <c r="P3" s="3415"/>
      <c r="Q3" s="3415"/>
      <c r="R3" s="3415"/>
      <c r="S3" s="3415"/>
      <c r="T3" s="3415"/>
      <c r="U3" s="3415"/>
      <c r="V3" s="3415"/>
      <c r="W3" s="3415"/>
      <c r="X3" s="3415"/>
      <c r="Y3" s="3415"/>
      <c r="Z3" s="3415"/>
      <c r="AA3" s="3415"/>
      <c r="AB3" s="3415"/>
      <c r="AC3" s="3415"/>
      <c r="AD3" s="3415"/>
      <c r="AE3" s="901"/>
      <c r="AF3" s="902"/>
      <c r="AG3" s="902"/>
      <c r="AH3" s="902"/>
      <c r="AI3" s="902"/>
      <c r="AJ3" s="902"/>
      <c r="AK3" s="903"/>
      <c r="AL3" s="902" t="s">
        <v>5</v>
      </c>
      <c r="AM3" s="902"/>
      <c r="AN3" s="902"/>
      <c r="AO3" s="902"/>
      <c r="AP3" s="902"/>
      <c r="AQ3" s="902"/>
      <c r="AR3" s="902"/>
      <c r="AS3" s="902"/>
      <c r="AT3" s="1267"/>
      <c r="AU3" s="1267"/>
      <c r="AV3" s="1267"/>
      <c r="AW3" s="1267"/>
      <c r="AX3" s="1267"/>
      <c r="AY3" s="1267"/>
      <c r="AZ3" s="1287"/>
      <c r="BA3" s="904"/>
      <c r="BC3" s="905" t="s">
        <v>663</v>
      </c>
      <c r="BD3" s="1210"/>
      <c r="BE3" s="1210"/>
      <c r="BF3" s="1210"/>
      <c r="BG3" s="906"/>
      <c r="BH3" s="906"/>
      <c r="BI3" s="906"/>
      <c r="BJ3" s="906"/>
      <c r="BK3" s="1210"/>
      <c r="BL3" s="1210"/>
      <c r="BM3" s="1210"/>
      <c r="BN3" s="1210"/>
      <c r="BO3" s="1210"/>
      <c r="BP3" s="1210"/>
      <c r="BQ3" s="1210"/>
      <c r="BR3" s="1210"/>
      <c r="BS3" s="1210"/>
      <c r="BT3" s="1210"/>
      <c r="BU3" s="1210"/>
      <c r="BV3" s="1210"/>
      <c r="BW3" s="1210"/>
      <c r="BX3" s="1210"/>
      <c r="BY3" s="1210"/>
      <c r="BZ3" s="1210"/>
      <c r="CA3" s="1210"/>
      <c r="CB3" s="1210"/>
      <c r="CC3" s="1210"/>
      <c r="CD3" s="1210"/>
      <c r="CE3" s="1210"/>
    </row>
    <row r="4" spans="1:112" ht="14.1" customHeight="1">
      <c r="A4" s="907"/>
      <c r="B4" s="908" t="s">
        <v>672</v>
      </c>
      <c r="C4" s="909"/>
      <c r="D4" s="909"/>
      <c r="E4" s="909"/>
      <c r="F4" s="909"/>
      <c r="G4" s="909"/>
      <c r="H4" s="909"/>
      <c r="I4" s="909"/>
      <c r="J4" s="909"/>
      <c r="K4" s="909"/>
      <c r="L4" s="898"/>
      <c r="M4" s="898"/>
      <c r="N4" s="898"/>
      <c r="O4" s="898"/>
      <c r="P4" s="898"/>
      <c r="Q4" s="898"/>
      <c r="R4" s="898"/>
      <c r="S4" s="898"/>
      <c r="T4" s="898"/>
      <c r="U4" s="910"/>
      <c r="V4" s="911"/>
      <c r="W4" s="898"/>
      <c r="X4" s="911"/>
      <c r="Y4" s="910"/>
      <c r="Z4" s="898"/>
      <c r="AA4" s="898"/>
      <c r="AB4" s="912"/>
      <c r="AC4" s="912"/>
      <c r="AD4" s="912"/>
      <c r="AE4" s="1210"/>
      <c r="AF4" s="898"/>
      <c r="AG4" s="898"/>
      <c r="AH4" s="898"/>
      <c r="AI4" s="898"/>
      <c r="AJ4" s="898"/>
      <c r="AK4" s="913"/>
      <c r="AL4" s="898"/>
      <c r="AM4" s="1208"/>
      <c r="AN4" s="914"/>
      <c r="AO4" s="914"/>
      <c r="AP4" s="914"/>
      <c r="AQ4" s="914"/>
      <c r="AR4" s="915"/>
      <c r="AS4" s="915"/>
      <c r="AT4" s="915"/>
      <c r="AU4" s="915"/>
      <c r="AV4" s="915"/>
      <c r="AW4" s="915"/>
      <c r="AX4" s="915"/>
      <c r="AY4" s="915"/>
      <c r="AZ4" s="916"/>
      <c r="BA4" s="915"/>
      <c r="BC4" s="917" t="s">
        <v>176</v>
      </c>
      <c r="BD4" s="918" t="s">
        <v>64</v>
      </c>
      <c r="BE4" s="918"/>
      <c r="BF4" s="918"/>
      <c r="BG4" s="919"/>
      <c r="BH4" s="919"/>
      <c r="BI4" s="3416" t="s">
        <v>661</v>
      </c>
      <c r="BJ4" s="3417"/>
      <c r="BK4" s="3417"/>
      <c r="BL4" s="3417"/>
      <c r="BM4" s="3417"/>
      <c r="BN4" s="3417"/>
      <c r="BO4" s="3417"/>
      <c r="BP4" s="3417"/>
      <c r="BQ4" s="3417"/>
      <c r="BR4" s="3417"/>
      <c r="BS4" s="3417"/>
      <c r="BT4" s="3417"/>
      <c r="BU4" s="3417"/>
      <c r="BV4" s="3417"/>
      <c r="BW4" s="3417"/>
      <c r="BX4" s="3417"/>
      <c r="BY4" s="3417"/>
      <c r="BZ4" s="3417"/>
      <c r="CA4" s="3417"/>
      <c r="CB4" s="3417"/>
      <c r="CC4" s="3417"/>
      <c r="CD4" s="3417"/>
      <c r="CE4" s="3417"/>
      <c r="CF4" s="3417"/>
      <c r="CG4" s="3418"/>
    </row>
    <row r="5" spans="1:112" ht="13.5" customHeight="1" thickBot="1">
      <c r="A5" s="920"/>
      <c r="B5" s="3419" t="s">
        <v>2105</v>
      </c>
      <c r="C5" s="3419"/>
      <c r="D5" s="3419"/>
      <c r="E5" s="3419"/>
      <c r="F5" s="3419"/>
      <c r="G5" s="3419"/>
      <c r="H5" s="3419"/>
      <c r="I5" s="3419"/>
      <c r="J5" s="3419"/>
      <c r="K5" s="3419"/>
      <c r="L5" s="3419"/>
      <c r="M5" s="3419"/>
      <c r="N5" s="3419"/>
      <c r="O5" s="3419"/>
      <c r="P5" s="3419"/>
      <c r="Q5" s="3419"/>
      <c r="R5" s="3419"/>
      <c r="S5" s="3419"/>
      <c r="T5" s="3419"/>
      <c r="U5" s="3419"/>
      <c r="V5" s="3419"/>
      <c r="W5" s="3419"/>
      <c r="X5" s="3419"/>
      <c r="Y5" s="3419"/>
      <c r="Z5" s="3419"/>
      <c r="AA5" s="3419"/>
      <c r="AB5" s="3419"/>
      <c r="AC5" s="3419"/>
      <c r="AD5" s="3419"/>
      <c r="AE5" s="3419"/>
      <c r="AF5" s="3419"/>
      <c r="AG5" s="3419"/>
      <c r="AH5" s="3419"/>
      <c r="AI5" s="3419"/>
      <c r="AJ5" s="3420"/>
      <c r="AK5" s="921"/>
      <c r="AL5" s="914"/>
      <c r="AM5" s="922"/>
      <c r="AN5" s="914"/>
      <c r="AO5" s="914"/>
      <c r="AP5" s="914"/>
      <c r="AQ5" s="914"/>
      <c r="AR5" s="915"/>
      <c r="AS5" s="915"/>
      <c r="AT5" s="923"/>
      <c r="AU5" s="923"/>
      <c r="AV5" s="915"/>
      <c r="AW5" s="915"/>
      <c r="AX5" s="915"/>
      <c r="AY5" s="915"/>
      <c r="AZ5" s="916"/>
      <c r="BA5" s="915"/>
      <c r="BC5" s="917" t="s">
        <v>177</v>
      </c>
      <c r="BD5" s="3421" t="s">
        <v>701</v>
      </c>
      <c r="BE5" s="3421"/>
      <c r="BF5" s="3421"/>
      <c r="BG5" s="3421"/>
      <c r="BH5" s="3422"/>
      <c r="BI5" s="3416" t="s">
        <v>662</v>
      </c>
      <c r="BJ5" s="3417"/>
      <c r="BK5" s="3417"/>
      <c r="BL5" s="3417"/>
      <c r="BM5" s="3417"/>
      <c r="BN5" s="3417"/>
      <c r="BO5" s="3417"/>
      <c r="BP5" s="3417"/>
      <c r="BQ5" s="3417"/>
      <c r="BR5" s="3417"/>
      <c r="BS5" s="3417"/>
      <c r="BT5" s="3417"/>
      <c r="BU5" s="3417"/>
      <c r="BV5" s="3417"/>
      <c r="BW5" s="3417"/>
      <c r="BX5" s="3417"/>
      <c r="BY5" s="3417"/>
      <c r="BZ5" s="3417"/>
      <c r="CA5" s="3417"/>
      <c r="CB5" s="3417"/>
      <c r="CC5" s="3417"/>
      <c r="CD5" s="3417"/>
      <c r="CE5" s="3417"/>
      <c r="CF5" s="3417"/>
      <c r="CG5" s="3418"/>
    </row>
    <row r="6" spans="1:112" ht="14.1" customHeight="1">
      <c r="A6" s="920"/>
      <c r="B6" s="914"/>
      <c r="C6" s="3423" t="s">
        <v>1024</v>
      </c>
      <c r="D6" s="3424"/>
      <c r="E6" s="3425"/>
      <c r="F6" s="3432" t="s">
        <v>1163</v>
      </c>
      <c r="G6" s="3433"/>
      <c r="H6" s="3433"/>
      <c r="I6" s="3433"/>
      <c r="J6" s="3433"/>
      <c r="K6" s="3433"/>
      <c r="L6" s="3433"/>
      <c r="M6" s="3433"/>
      <c r="N6" s="3433"/>
      <c r="O6" s="3433"/>
      <c r="P6" s="3433"/>
      <c r="Q6" s="3433"/>
      <c r="R6" s="3433"/>
      <c r="S6" s="3433"/>
      <c r="T6" s="3433"/>
      <c r="U6" s="3433"/>
      <c r="V6" s="3433"/>
      <c r="W6" s="3433"/>
      <c r="X6" s="3433"/>
      <c r="Y6" s="3433"/>
      <c r="Z6" s="3433"/>
      <c r="AA6" s="3433"/>
      <c r="AB6" s="3433"/>
      <c r="AC6" s="3433"/>
      <c r="AD6" s="3433"/>
      <c r="AE6" s="3433"/>
      <c r="AF6" s="3433"/>
      <c r="AG6" s="3433"/>
      <c r="AH6" s="3433"/>
      <c r="AI6" s="3433"/>
      <c r="AJ6" s="3433"/>
      <c r="AK6" s="3433"/>
      <c r="AL6" s="3433"/>
      <c r="AM6" s="3433"/>
      <c r="AN6" s="3433"/>
      <c r="AO6" s="3433"/>
      <c r="AP6" s="3433"/>
      <c r="AQ6" s="3433"/>
      <c r="AR6" s="3433"/>
      <c r="AS6" s="3433"/>
      <c r="AT6" s="3433"/>
      <c r="AU6" s="3433"/>
      <c r="AV6" s="3433"/>
      <c r="AW6" s="3433"/>
      <c r="AX6" s="3433"/>
      <c r="AY6" s="3434"/>
      <c r="AZ6" s="1212"/>
      <c r="BA6" s="1209"/>
      <c r="BC6" s="917" t="s">
        <v>178</v>
      </c>
      <c r="BD6" s="918" t="s">
        <v>41</v>
      </c>
      <c r="BE6" s="918"/>
      <c r="BF6" s="918"/>
      <c r="BG6" s="919"/>
      <c r="BH6" s="919"/>
      <c r="BI6" s="924" t="s">
        <v>660</v>
      </c>
      <c r="BJ6" s="925"/>
      <c r="BK6" s="925"/>
      <c r="BL6" s="925"/>
      <c r="BM6" s="925"/>
      <c r="BN6" s="925"/>
      <c r="BO6" s="925"/>
      <c r="BP6" s="925"/>
      <c r="BQ6" s="925"/>
      <c r="BR6" s="925"/>
      <c r="BS6" s="925"/>
      <c r="BT6" s="925"/>
      <c r="BU6" s="925"/>
      <c r="BV6" s="925"/>
      <c r="BW6" s="925"/>
      <c r="BX6" s="925"/>
      <c r="BY6" s="925"/>
      <c r="BZ6" s="925"/>
      <c r="CA6" s="925"/>
      <c r="CB6" s="925"/>
      <c r="CC6" s="925"/>
      <c r="CD6" s="925"/>
      <c r="CE6" s="925"/>
      <c r="CF6" s="925"/>
      <c r="CG6" s="926"/>
    </row>
    <row r="7" spans="1:112" ht="14.1" customHeight="1">
      <c r="A7" s="920"/>
      <c r="B7" s="914"/>
      <c r="C7" s="3426"/>
      <c r="D7" s="3427"/>
      <c r="E7" s="3428"/>
      <c r="F7" s="3435" t="s">
        <v>1079</v>
      </c>
      <c r="G7" s="2922"/>
      <c r="H7" s="2922"/>
      <c r="I7" s="3435" t="s">
        <v>1080</v>
      </c>
      <c r="J7" s="2922"/>
      <c r="K7" s="2923"/>
      <c r="L7" s="3122" t="s">
        <v>1082</v>
      </c>
      <c r="M7" s="3123"/>
      <c r="N7" s="3123"/>
      <c r="O7" s="3123"/>
      <c r="P7" s="3123"/>
      <c r="Q7" s="3123"/>
      <c r="R7" s="3123"/>
      <c r="S7" s="3123"/>
      <c r="T7" s="3123"/>
      <c r="U7" s="3123"/>
      <c r="V7" s="3123"/>
      <c r="W7" s="3123"/>
      <c r="X7" s="3123"/>
      <c r="Y7" s="3123"/>
      <c r="Z7" s="3123"/>
      <c r="AA7" s="3123"/>
      <c r="AB7" s="3123"/>
      <c r="AC7" s="3123"/>
      <c r="AD7" s="3123"/>
      <c r="AE7" s="3123"/>
      <c r="AF7" s="3123"/>
      <c r="AG7" s="3123"/>
      <c r="AH7" s="3123"/>
      <c r="AI7" s="3123"/>
      <c r="AJ7" s="3123"/>
      <c r="AK7" s="3123"/>
      <c r="AL7" s="3123"/>
      <c r="AM7" s="3123"/>
      <c r="AN7" s="3123"/>
      <c r="AO7" s="3123"/>
      <c r="AP7" s="3123"/>
      <c r="AQ7" s="3123"/>
      <c r="AR7" s="3123"/>
      <c r="AS7" s="3124"/>
      <c r="AT7" s="3337" t="s">
        <v>1161</v>
      </c>
      <c r="AU7" s="3337"/>
      <c r="AV7" s="3337"/>
      <c r="AW7" s="3337"/>
      <c r="AX7" s="3337"/>
      <c r="AY7" s="3436"/>
      <c r="AZ7" s="927"/>
      <c r="BA7" s="1069"/>
      <c r="BC7" s="928" t="s">
        <v>664</v>
      </c>
      <c r="BE7" s="898"/>
      <c r="BF7" s="928"/>
    </row>
    <row r="8" spans="1:112" ht="14.1" customHeight="1">
      <c r="A8" s="920"/>
      <c r="B8" s="914"/>
      <c r="C8" s="3429"/>
      <c r="D8" s="3430"/>
      <c r="E8" s="3431"/>
      <c r="F8" s="2924"/>
      <c r="G8" s="2886"/>
      <c r="H8" s="2886"/>
      <c r="I8" s="2924"/>
      <c r="J8" s="2886"/>
      <c r="K8" s="2887"/>
      <c r="L8" s="3438" t="s">
        <v>1155</v>
      </c>
      <c r="M8" s="3439"/>
      <c r="N8" s="3439"/>
      <c r="O8" s="3439"/>
      <c r="P8" s="3439"/>
      <c r="Q8" s="3439"/>
      <c r="R8" s="3439"/>
      <c r="S8" s="3439"/>
      <c r="T8" s="3439"/>
      <c r="U8" s="3439"/>
      <c r="V8" s="3439"/>
      <c r="W8" s="3440" t="s">
        <v>805</v>
      </c>
      <c r="X8" s="3441"/>
      <c r="Y8" s="3441"/>
      <c r="Z8" s="3441"/>
      <c r="AA8" s="3441"/>
      <c r="AB8" s="3441"/>
      <c r="AC8" s="3441"/>
      <c r="AD8" s="3441"/>
      <c r="AE8" s="3441"/>
      <c r="AF8" s="3441"/>
      <c r="AG8" s="3441"/>
      <c r="AH8" s="3442"/>
      <c r="AI8" s="2886" t="s">
        <v>808</v>
      </c>
      <c r="AJ8" s="2886"/>
      <c r="AK8" s="2886"/>
      <c r="AL8" s="2886"/>
      <c r="AM8" s="2886"/>
      <c r="AN8" s="2886"/>
      <c r="AO8" s="2886"/>
      <c r="AP8" s="2886"/>
      <c r="AQ8" s="2886"/>
      <c r="AR8" s="3443"/>
      <c r="AS8" s="3444"/>
      <c r="AT8" s="3340"/>
      <c r="AU8" s="3340"/>
      <c r="AV8" s="3340"/>
      <c r="AW8" s="3340"/>
      <c r="AX8" s="3340"/>
      <c r="AY8" s="3437"/>
      <c r="AZ8" s="929"/>
      <c r="BA8" s="930"/>
      <c r="BC8" s="1210"/>
      <c r="BE8" s="1210"/>
      <c r="BF8" s="1210"/>
      <c r="BG8" s="1210"/>
      <c r="BH8" s="1210"/>
      <c r="BI8" s="1210"/>
      <c r="BJ8" s="1210"/>
      <c r="BK8" s="1210"/>
      <c r="BL8" s="1210"/>
      <c r="BM8" s="1210"/>
      <c r="BN8" s="1210"/>
      <c r="BO8" s="1210"/>
      <c r="BP8" s="1210"/>
      <c r="BQ8" s="1210"/>
      <c r="BR8" s="1210"/>
      <c r="BS8" s="1210"/>
      <c r="BT8" s="1210"/>
      <c r="BU8" s="1210"/>
      <c r="BV8" s="1210"/>
      <c r="BW8" s="1210"/>
      <c r="BX8" s="1210"/>
      <c r="BY8" s="1210"/>
      <c r="BZ8" s="1210"/>
      <c r="CA8" s="1210"/>
      <c r="CB8" s="1210"/>
      <c r="CC8" s="1210"/>
      <c r="CD8" s="1210"/>
      <c r="CE8" s="1210"/>
      <c r="CS8" s="1210"/>
      <c r="CT8" s="1210"/>
    </row>
    <row r="9" spans="1:112" ht="14.1" customHeight="1">
      <c r="A9" s="920"/>
      <c r="B9" s="914"/>
      <c r="C9" s="1012"/>
      <c r="D9" s="3409" t="s">
        <v>1077</v>
      </c>
      <c r="E9" s="3409"/>
      <c r="F9" s="68"/>
      <c r="G9" s="3460" t="s">
        <v>1077</v>
      </c>
      <c r="H9" s="3461"/>
      <c r="I9" s="68"/>
      <c r="J9" s="3460" t="s">
        <v>1077</v>
      </c>
      <c r="K9" s="3461"/>
      <c r="L9" s="3462" t="s">
        <v>658</v>
      </c>
      <c r="M9" s="3448"/>
      <c r="N9" s="3448"/>
      <c r="O9" s="3448"/>
      <c r="P9" s="3448"/>
      <c r="Q9" s="3445" t="s">
        <v>401</v>
      </c>
      <c r="R9" s="3446"/>
      <c r="S9" s="3446"/>
      <c r="T9" s="3446"/>
      <c r="U9" s="3446"/>
      <c r="V9" s="3446"/>
      <c r="W9" s="3462" t="s">
        <v>658</v>
      </c>
      <c r="X9" s="3448"/>
      <c r="Y9" s="3448"/>
      <c r="Z9" s="3448"/>
      <c r="AA9" s="3448"/>
      <c r="AB9" s="3445" t="s">
        <v>401</v>
      </c>
      <c r="AC9" s="3446"/>
      <c r="AD9" s="3446"/>
      <c r="AE9" s="3446"/>
      <c r="AF9" s="3446"/>
      <c r="AG9" s="3446"/>
      <c r="AH9" s="3447"/>
      <c r="AI9" s="3448" t="s">
        <v>658</v>
      </c>
      <c r="AJ9" s="3448"/>
      <c r="AK9" s="3448"/>
      <c r="AL9" s="3448"/>
      <c r="AM9" s="3448"/>
      <c r="AN9" s="3445" t="s">
        <v>401</v>
      </c>
      <c r="AO9" s="3446"/>
      <c r="AP9" s="3446"/>
      <c r="AQ9" s="3446"/>
      <c r="AR9" s="3446"/>
      <c r="AS9" s="3447"/>
      <c r="AT9" s="3449" t="s">
        <v>1025</v>
      </c>
      <c r="AU9" s="3450"/>
      <c r="AV9" s="3453" t="s">
        <v>792</v>
      </c>
      <c r="AW9" s="3454"/>
      <c r="AX9" s="3453" t="s">
        <v>402</v>
      </c>
      <c r="AY9" s="3457"/>
      <c r="AZ9" s="934"/>
      <c r="BA9" s="935"/>
      <c r="BC9" s="898" t="s">
        <v>1461</v>
      </c>
      <c r="BD9" s="898"/>
      <c r="BE9" s="1210"/>
      <c r="BF9" s="1210"/>
      <c r="BG9" s="1210"/>
      <c r="BH9" s="1210"/>
      <c r="BI9" s="1210"/>
      <c r="BJ9" s="1210"/>
      <c r="BK9" s="1210"/>
      <c r="BL9" s="1210"/>
      <c r="BM9" s="1210"/>
      <c r="BN9" s="1210"/>
      <c r="BO9" s="1210"/>
      <c r="BP9" s="1210"/>
      <c r="BQ9" s="1210"/>
      <c r="BR9" s="1210"/>
      <c r="BS9" s="936"/>
      <c r="BT9" s="936"/>
      <c r="BU9" s="1210"/>
      <c r="BV9" s="1210"/>
      <c r="BW9" s="1210"/>
      <c r="BX9" s="1210"/>
      <c r="BY9" s="1210"/>
      <c r="BZ9" s="1210"/>
      <c r="CA9" s="1210"/>
      <c r="CB9" s="1210"/>
      <c r="CC9" s="1210"/>
      <c r="CD9" s="1210"/>
      <c r="CE9" s="1210"/>
      <c r="CS9" s="1210"/>
      <c r="CT9" s="1210"/>
    </row>
    <row r="10" spans="1:112" ht="14.1" customHeight="1" thickBot="1">
      <c r="A10" s="920"/>
      <c r="B10" s="914"/>
      <c r="C10" s="1013" t="b">
        <v>0</v>
      </c>
      <c r="D10" s="3469" t="s">
        <v>1078</v>
      </c>
      <c r="E10" s="3469"/>
      <c r="F10" s="1014"/>
      <c r="G10" s="3469" t="s">
        <v>1078</v>
      </c>
      <c r="H10" s="3470"/>
      <c r="I10" s="1014"/>
      <c r="J10" s="3469" t="s">
        <v>1078</v>
      </c>
      <c r="K10" s="3470"/>
      <c r="L10" s="1296"/>
      <c r="M10" s="1297"/>
      <c r="N10" s="1297"/>
      <c r="O10" s="3463" t="s">
        <v>1462</v>
      </c>
      <c r="P10" s="3464"/>
      <c r="Q10" s="3466" t="s">
        <v>792</v>
      </c>
      <c r="R10" s="3466"/>
      <c r="S10" s="3466"/>
      <c r="T10" s="3463" t="s">
        <v>41</v>
      </c>
      <c r="U10" s="3467"/>
      <c r="V10" s="3467"/>
      <c r="W10" s="1296"/>
      <c r="X10" s="1297"/>
      <c r="Y10" s="1297"/>
      <c r="Z10" s="3463" t="s">
        <v>1462</v>
      </c>
      <c r="AA10" s="3464"/>
      <c r="AB10" s="3465" t="s">
        <v>792</v>
      </c>
      <c r="AC10" s="3466"/>
      <c r="AD10" s="3466"/>
      <c r="AE10" s="3466"/>
      <c r="AF10" s="3463" t="s">
        <v>41</v>
      </c>
      <c r="AG10" s="3467"/>
      <c r="AH10" s="3468"/>
      <c r="AI10" s="1297"/>
      <c r="AJ10" s="1297"/>
      <c r="AK10" s="1297"/>
      <c r="AL10" s="3463" t="s">
        <v>1462</v>
      </c>
      <c r="AM10" s="3464"/>
      <c r="AN10" s="3466" t="s">
        <v>792</v>
      </c>
      <c r="AO10" s="3466"/>
      <c r="AP10" s="3466"/>
      <c r="AQ10" s="3463" t="s">
        <v>41</v>
      </c>
      <c r="AR10" s="3467"/>
      <c r="AS10" s="3468"/>
      <c r="AT10" s="3451"/>
      <c r="AU10" s="3452"/>
      <c r="AV10" s="3455"/>
      <c r="AW10" s="3456"/>
      <c r="AX10" s="3458"/>
      <c r="AY10" s="3459"/>
      <c r="AZ10" s="937"/>
      <c r="BA10" s="1223"/>
      <c r="BB10" s="1221" t="b">
        <f>IF(C10=TRUE,TRUE,FALSE)</f>
        <v>0</v>
      </c>
      <c r="BC10" s="897" t="s">
        <v>1463</v>
      </c>
      <c r="DE10" s="1209"/>
      <c r="DF10" s="1209"/>
      <c r="DG10" s="1209"/>
      <c r="DH10" s="914"/>
    </row>
    <row r="11" spans="1:112" ht="14.1" customHeight="1" thickTop="1">
      <c r="A11" s="920"/>
      <c r="B11" s="914"/>
      <c r="C11" s="3506">
        <v>1</v>
      </c>
      <c r="D11" s="3271"/>
      <c r="E11" s="3271"/>
      <c r="F11" s="3270">
        <v>1</v>
      </c>
      <c r="G11" s="3271"/>
      <c r="H11" s="3272"/>
      <c r="I11" s="3270"/>
      <c r="J11" s="3271"/>
      <c r="K11" s="3272"/>
      <c r="L11" s="3500">
        <v>4</v>
      </c>
      <c r="M11" s="3471"/>
      <c r="N11" s="3471"/>
      <c r="O11" s="3502">
        <v>1</v>
      </c>
      <c r="P11" s="3503"/>
      <c r="Q11" s="3471">
        <v>1</v>
      </c>
      <c r="R11" s="3471"/>
      <c r="S11" s="3471"/>
      <c r="T11" s="3473"/>
      <c r="U11" s="3471"/>
      <c r="V11" s="3471"/>
      <c r="W11" s="3500">
        <v>4</v>
      </c>
      <c r="X11" s="3471"/>
      <c r="Y11" s="3471"/>
      <c r="Z11" s="3502">
        <v>1</v>
      </c>
      <c r="AA11" s="3503"/>
      <c r="AB11" s="3473">
        <v>6</v>
      </c>
      <c r="AC11" s="3471"/>
      <c r="AD11" s="3471"/>
      <c r="AE11" s="3471"/>
      <c r="AF11" s="3473">
        <v>3</v>
      </c>
      <c r="AG11" s="3471"/>
      <c r="AH11" s="3474"/>
      <c r="AI11" s="3471">
        <v>1</v>
      </c>
      <c r="AJ11" s="3471"/>
      <c r="AK11" s="3471"/>
      <c r="AL11" s="3502"/>
      <c r="AM11" s="3503"/>
      <c r="AN11" s="3471">
        <v>2</v>
      </c>
      <c r="AO11" s="3471"/>
      <c r="AP11" s="3471"/>
      <c r="AQ11" s="3473">
        <v>1</v>
      </c>
      <c r="AR11" s="3471"/>
      <c r="AS11" s="3474"/>
      <c r="AT11" s="3843">
        <v>1</v>
      </c>
      <c r="AU11" s="3478"/>
      <c r="AV11" s="3477">
        <v>1</v>
      </c>
      <c r="AW11" s="3478"/>
      <c r="AX11" s="3477">
        <v>1</v>
      </c>
      <c r="AY11" s="3844"/>
      <c r="AZ11" s="938"/>
      <c r="BA11" s="1211"/>
      <c r="BB11" s="914"/>
      <c r="BC11" s="898" t="s">
        <v>810</v>
      </c>
      <c r="BD11" s="1210"/>
      <c r="BE11" s="1210"/>
      <c r="BF11" s="1210"/>
      <c r="BG11" s="1210"/>
      <c r="BH11" s="1210"/>
      <c r="BI11" s="1210"/>
      <c r="BJ11" s="1210"/>
      <c r="BK11" s="1210"/>
      <c r="BL11" s="1210"/>
      <c r="BM11" s="1210"/>
      <c r="BN11" s="1210"/>
      <c r="BO11" s="1210"/>
      <c r="BP11" s="1210"/>
      <c r="BQ11" s="1210"/>
      <c r="BR11" s="1210"/>
      <c r="BS11" s="936"/>
      <c r="BT11" s="936"/>
      <c r="BU11" s="1210"/>
      <c r="BV11" s="1210"/>
      <c r="BW11" s="1210"/>
      <c r="BX11" s="1210"/>
      <c r="BY11" s="1210"/>
      <c r="BZ11" s="1210"/>
      <c r="CA11" s="1210"/>
      <c r="CB11" s="1210"/>
      <c r="CC11" s="1210"/>
      <c r="CD11" s="1210"/>
      <c r="CE11" s="1210"/>
      <c r="CG11" s="1210"/>
      <c r="DE11" s="1209"/>
      <c r="DF11" s="1209"/>
      <c r="DG11" s="1209"/>
      <c r="DH11" s="914"/>
    </row>
    <row r="12" spans="1:112" ht="14.1" customHeight="1" thickBot="1">
      <c r="A12" s="920"/>
      <c r="B12" s="914"/>
      <c r="C12" s="3506"/>
      <c r="D12" s="3271"/>
      <c r="E12" s="3271"/>
      <c r="F12" s="3270"/>
      <c r="G12" s="3271"/>
      <c r="H12" s="3272"/>
      <c r="I12" s="3270"/>
      <c r="J12" s="3271"/>
      <c r="K12" s="3272"/>
      <c r="L12" s="3500"/>
      <c r="M12" s="3472"/>
      <c r="N12" s="3472"/>
      <c r="O12" s="3504"/>
      <c r="P12" s="3505"/>
      <c r="Q12" s="3472"/>
      <c r="R12" s="3472"/>
      <c r="S12" s="3472"/>
      <c r="T12" s="3475"/>
      <c r="U12" s="3472"/>
      <c r="V12" s="3472"/>
      <c r="W12" s="3501"/>
      <c r="X12" s="3472"/>
      <c r="Y12" s="3472"/>
      <c r="Z12" s="3504"/>
      <c r="AA12" s="3505"/>
      <c r="AB12" s="3475"/>
      <c r="AC12" s="3472"/>
      <c r="AD12" s="3472"/>
      <c r="AE12" s="3472"/>
      <c r="AF12" s="3475"/>
      <c r="AG12" s="3472"/>
      <c r="AH12" s="3476"/>
      <c r="AI12" s="3472"/>
      <c r="AJ12" s="3472"/>
      <c r="AK12" s="3472"/>
      <c r="AL12" s="3504"/>
      <c r="AM12" s="3505"/>
      <c r="AN12" s="3472"/>
      <c r="AO12" s="3472"/>
      <c r="AP12" s="3472"/>
      <c r="AQ12" s="3475"/>
      <c r="AR12" s="3472"/>
      <c r="AS12" s="3476"/>
      <c r="AT12" s="3501"/>
      <c r="AU12" s="3479"/>
      <c r="AV12" s="3475"/>
      <c r="AW12" s="3479"/>
      <c r="AX12" s="3475"/>
      <c r="AY12" s="3845"/>
      <c r="AZ12" s="938"/>
      <c r="BA12" s="1211"/>
      <c r="BB12" s="914"/>
      <c r="BC12" s="1210"/>
      <c r="BD12" s="898" t="s">
        <v>665</v>
      </c>
      <c r="BE12" s="1210"/>
      <c r="BF12" s="1210"/>
      <c r="BG12" s="1210"/>
      <c r="BH12" s="1210"/>
      <c r="BI12" s="1210"/>
      <c r="BJ12" s="1210"/>
      <c r="BK12" s="1210"/>
      <c r="BL12" s="1210"/>
      <c r="BM12" s="1210"/>
      <c r="BN12" s="1210"/>
      <c r="BO12" s="1210"/>
      <c r="BP12" s="1210"/>
      <c r="BQ12" s="1210"/>
      <c r="BR12" s="1210"/>
      <c r="BS12" s="939"/>
      <c r="BT12" s="939"/>
      <c r="BU12" s="1210"/>
      <c r="BV12" s="1210"/>
      <c r="BW12" s="1210"/>
      <c r="BX12" s="1210"/>
      <c r="BY12" s="1210"/>
      <c r="BZ12" s="1210"/>
      <c r="CA12" s="1210"/>
      <c r="CB12" s="1210"/>
      <c r="CC12" s="1210"/>
      <c r="CD12" s="1210"/>
      <c r="CE12" s="1210"/>
      <c r="DE12" s="914"/>
      <c r="DF12" s="914"/>
      <c r="DG12" s="914"/>
      <c r="DH12" s="914"/>
    </row>
    <row r="13" spans="1:112" ht="14.1" customHeight="1">
      <c r="A13" s="920"/>
      <c r="B13" s="940"/>
      <c r="C13" s="3480" t="s">
        <v>1162</v>
      </c>
      <c r="D13" s="3481"/>
      <c r="E13" s="3481"/>
      <c r="F13" s="3481"/>
      <c r="G13" s="3481"/>
      <c r="H13" s="3481"/>
      <c r="I13" s="3481"/>
      <c r="J13" s="3481"/>
      <c r="K13" s="3481"/>
      <c r="L13" s="3481"/>
      <c r="M13" s="3482" t="s">
        <v>1026</v>
      </c>
      <c r="N13" s="3483"/>
      <c r="O13" s="3483"/>
      <c r="P13" s="3483"/>
      <c r="Q13" s="3483"/>
      <c r="R13" s="3483"/>
      <c r="S13" s="3484"/>
      <c r="T13" s="3482" t="s">
        <v>1156</v>
      </c>
      <c r="U13" s="3483"/>
      <c r="V13" s="3484"/>
      <c r="W13" s="3488" t="s">
        <v>1464</v>
      </c>
      <c r="X13" s="3489"/>
      <c r="Y13" s="3489"/>
      <c r="Z13" s="3489"/>
      <c r="AA13" s="3489"/>
      <c r="AB13" s="3489"/>
      <c r="AC13" s="3490"/>
      <c r="AD13" s="2921" t="s">
        <v>1465</v>
      </c>
      <c r="AE13" s="3337"/>
      <c r="AF13" s="3338"/>
      <c r="AG13" s="3494" t="s">
        <v>1164</v>
      </c>
      <c r="AH13" s="3495"/>
      <c r="AI13" s="3495"/>
      <c r="AJ13" s="3495"/>
      <c r="AK13" s="3495"/>
      <c r="AL13" s="3495"/>
      <c r="AM13" s="3495"/>
      <c r="AN13" s="3495"/>
      <c r="AO13" s="3495"/>
      <c r="AP13" s="3496"/>
      <c r="AQ13" s="3854" t="s">
        <v>1819</v>
      </c>
      <c r="AR13" s="3424"/>
      <c r="AS13" s="3424"/>
      <c r="AT13" s="3424"/>
      <c r="AU13" s="3424"/>
      <c r="AV13" s="3424"/>
      <c r="AW13" s="3425"/>
      <c r="AX13" s="3424" t="s">
        <v>1798</v>
      </c>
      <c r="AY13" s="3846"/>
      <c r="AZ13" s="940"/>
      <c r="BA13" s="914"/>
      <c r="BB13" s="914"/>
      <c r="BC13" s="914"/>
      <c r="BD13" s="1210"/>
      <c r="BE13" s="898" t="s">
        <v>666</v>
      </c>
      <c r="BF13" s="1210"/>
      <c r="BG13" s="1210"/>
      <c r="BH13" s="1210"/>
      <c r="BI13" s="1210"/>
      <c r="CZ13" s="914"/>
      <c r="DA13" s="914"/>
      <c r="DB13" s="914"/>
      <c r="DC13" s="914"/>
    </row>
    <row r="14" spans="1:112" ht="14.1" customHeight="1">
      <c r="A14" s="920"/>
      <c r="B14" s="940"/>
      <c r="C14" s="3507" t="s">
        <v>1320</v>
      </c>
      <c r="D14" s="3508"/>
      <c r="E14" s="3508"/>
      <c r="F14" s="3508"/>
      <c r="G14" s="3508"/>
      <c r="H14" s="3508"/>
      <c r="I14" s="3508"/>
      <c r="J14" s="3508"/>
      <c r="K14" s="3508"/>
      <c r="L14" s="3508"/>
      <c r="M14" s="3485"/>
      <c r="N14" s="3486"/>
      <c r="O14" s="3486"/>
      <c r="P14" s="3486"/>
      <c r="Q14" s="3486"/>
      <c r="R14" s="3486"/>
      <c r="S14" s="3487"/>
      <c r="T14" s="3485"/>
      <c r="U14" s="3486"/>
      <c r="V14" s="3487"/>
      <c r="W14" s="3491"/>
      <c r="X14" s="3492"/>
      <c r="Y14" s="3492"/>
      <c r="Z14" s="3492"/>
      <c r="AA14" s="3492"/>
      <c r="AB14" s="3492"/>
      <c r="AC14" s="3493"/>
      <c r="AD14" s="3339"/>
      <c r="AE14" s="3340"/>
      <c r="AF14" s="3341"/>
      <c r="AG14" s="3497"/>
      <c r="AH14" s="3498"/>
      <c r="AI14" s="3498"/>
      <c r="AJ14" s="3498"/>
      <c r="AK14" s="3498"/>
      <c r="AL14" s="3498"/>
      <c r="AM14" s="3498"/>
      <c r="AN14" s="3498"/>
      <c r="AO14" s="3498"/>
      <c r="AP14" s="3499"/>
      <c r="AQ14" s="3855"/>
      <c r="AR14" s="3427"/>
      <c r="AS14" s="3427"/>
      <c r="AT14" s="3427"/>
      <c r="AU14" s="3427"/>
      <c r="AV14" s="3427"/>
      <c r="AW14" s="3428"/>
      <c r="AX14" s="3427"/>
      <c r="AY14" s="3847"/>
      <c r="AZ14" s="940"/>
      <c r="BA14" s="914"/>
      <c r="BB14" s="914"/>
      <c r="BC14" s="914"/>
      <c r="BD14" s="897" t="s">
        <v>809</v>
      </c>
    </row>
    <row r="15" spans="1:112" ht="14.1" customHeight="1">
      <c r="A15" s="920"/>
      <c r="B15" s="914"/>
      <c r="C15" s="3509" t="s">
        <v>1025</v>
      </c>
      <c r="D15" s="3510"/>
      <c r="E15" s="3515" t="s">
        <v>1466</v>
      </c>
      <c r="F15" s="3515"/>
      <c r="G15" s="3515"/>
      <c r="H15" s="3516"/>
      <c r="I15" s="3517" t="s">
        <v>1796</v>
      </c>
      <c r="J15" s="3518"/>
      <c r="K15" s="3518"/>
      <c r="L15" s="3518"/>
      <c r="M15" s="1270"/>
      <c r="N15" s="3519" t="s">
        <v>1083</v>
      </c>
      <c r="O15" s="3520"/>
      <c r="P15" s="3521" t="s">
        <v>1467</v>
      </c>
      <c r="Q15" s="3522"/>
      <c r="R15" s="3522"/>
      <c r="S15" s="3522"/>
      <c r="T15" s="1270"/>
      <c r="U15" s="3519" t="s">
        <v>1083</v>
      </c>
      <c r="V15" s="3520"/>
      <c r="W15" s="1270"/>
      <c r="X15" s="3519" t="s">
        <v>1083</v>
      </c>
      <c r="Y15" s="3520"/>
      <c r="Z15" s="3521" t="s">
        <v>1797</v>
      </c>
      <c r="AA15" s="3522"/>
      <c r="AB15" s="3522"/>
      <c r="AC15" s="3530"/>
      <c r="AD15" s="1015"/>
      <c r="AE15" s="3519" t="s">
        <v>1083</v>
      </c>
      <c r="AF15" s="3520"/>
      <c r="AG15" s="3532" t="s">
        <v>1025</v>
      </c>
      <c r="AH15" s="3533"/>
      <c r="AI15" s="3534"/>
      <c r="AJ15" s="3541" t="s">
        <v>401</v>
      </c>
      <c r="AK15" s="3542"/>
      <c r="AL15" s="3542"/>
      <c r="AM15" s="3543"/>
      <c r="AN15" s="3544" t="s">
        <v>1321</v>
      </c>
      <c r="AO15" s="3337"/>
      <c r="AP15" s="3338"/>
      <c r="AQ15" s="2921" t="s">
        <v>409</v>
      </c>
      <c r="AR15" s="3551"/>
      <c r="AS15" s="3856" t="s">
        <v>401</v>
      </c>
      <c r="AT15" s="2922"/>
      <c r="AU15" s="2922"/>
      <c r="AV15" s="2922"/>
      <c r="AW15" s="2923"/>
      <c r="AX15" s="3427"/>
      <c r="AY15" s="3847"/>
      <c r="AZ15" s="940"/>
      <c r="BA15" s="914"/>
      <c r="BB15" s="914"/>
      <c r="BC15" s="914"/>
      <c r="BE15" s="897" t="s">
        <v>1468</v>
      </c>
      <c r="CI15" s="1210"/>
      <c r="CJ15" s="1210"/>
      <c r="CK15" s="1210"/>
    </row>
    <row r="16" spans="1:112" ht="14.1" customHeight="1">
      <c r="A16" s="920"/>
      <c r="B16" s="914"/>
      <c r="C16" s="3511"/>
      <c r="D16" s="3512"/>
      <c r="E16" s="3591" t="s">
        <v>792</v>
      </c>
      <c r="F16" s="3592"/>
      <c r="G16" s="3527" t="s">
        <v>402</v>
      </c>
      <c r="H16" s="3595"/>
      <c r="I16" s="3518"/>
      <c r="J16" s="3518"/>
      <c r="K16" s="3518"/>
      <c r="L16" s="3518"/>
      <c r="M16" s="1283"/>
      <c r="N16" s="3525" t="s">
        <v>792</v>
      </c>
      <c r="O16" s="3526"/>
      <c r="P16" s="3523"/>
      <c r="Q16" s="3524"/>
      <c r="R16" s="3524"/>
      <c r="S16" s="3524"/>
      <c r="T16" s="1283"/>
      <c r="U16" s="3525" t="s">
        <v>792</v>
      </c>
      <c r="V16" s="3526"/>
      <c r="W16" s="1283"/>
      <c r="X16" s="3525" t="s">
        <v>792</v>
      </c>
      <c r="Y16" s="3526"/>
      <c r="Z16" s="3523"/>
      <c r="AA16" s="3524"/>
      <c r="AB16" s="3524"/>
      <c r="AC16" s="3531"/>
      <c r="AD16" s="1016"/>
      <c r="AE16" s="3525" t="s">
        <v>792</v>
      </c>
      <c r="AF16" s="3526"/>
      <c r="AG16" s="3535"/>
      <c r="AH16" s="3536"/>
      <c r="AI16" s="3537"/>
      <c r="AJ16" s="3527" t="s">
        <v>792</v>
      </c>
      <c r="AK16" s="3528"/>
      <c r="AL16" s="3527" t="s">
        <v>402</v>
      </c>
      <c r="AM16" s="3528"/>
      <c r="AN16" s="3545"/>
      <c r="AO16" s="3546"/>
      <c r="AP16" s="3547"/>
      <c r="AQ16" s="3552"/>
      <c r="AR16" s="3553"/>
      <c r="AS16" s="3527" t="s">
        <v>792</v>
      </c>
      <c r="AT16" s="3857"/>
      <c r="AU16" s="3857"/>
      <c r="AV16" s="3527" t="s">
        <v>1799</v>
      </c>
      <c r="AW16" s="3595"/>
      <c r="AX16" s="3427"/>
      <c r="AY16" s="3847"/>
      <c r="AZ16" s="940"/>
      <c r="BA16" s="914"/>
      <c r="BB16" s="914"/>
      <c r="BC16" s="914"/>
      <c r="BD16" s="897" t="s">
        <v>667</v>
      </c>
      <c r="BE16" s="1210"/>
      <c r="BF16" s="914"/>
      <c r="BJ16" s="928"/>
      <c r="BK16" s="928"/>
      <c r="BL16" s="928"/>
      <c r="BM16" s="928"/>
      <c r="BN16" s="928"/>
      <c r="BO16" s="928"/>
      <c r="BP16" s="928"/>
      <c r="BQ16" s="928"/>
      <c r="BR16" s="928"/>
      <c r="BS16" s="928"/>
      <c r="BT16" s="928"/>
      <c r="BU16" s="928"/>
      <c r="BV16" s="928"/>
      <c r="BW16" s="928"/>
      <c r="BX16" s="928"/>
      <c r="BY16" s="928"/>
      <c r="BZ16" s="928"/>
      <c r="CA16" s="928"/>
      <c r="CB16" s="928"/>
      <c r="CC16" s="928"/>
      <c r="CD16" s="928"/>
      <c r="CE16" s="928"/>
      <c r="CF16" s="928"/>
      <c r="CG16" s="1214"/>
    </row>
    <row r="17" spans="1:131" ht="14.1" customHeight="1" thickBot="1">
      <c r="A17" s="920"/>
      <c r="B17" s="914"/>
      <c r="C17" s="3513"/>
      <c r="D17" s="3514"/>
      <c r="E17" s="3593"/>
      <c r="F17" s="3594"/>
      <c r="G17" s="3458"/>
      <c r="H17" s="3557"/>
      <c r="I17" s="3583" t="s">
        <v>1083</v>
      </c>
      <c r="J17" s="3584"/>
      <c r="K17" s="3585" t="s">
        <v>1466</v>
      </c>
      <c r="L17" s="3586"/>
      <c r="M17" s="1017"/>
      <c r="N17" s="3556" t="s">
        <v>402</v>
      </c>
      <c r="O17" s="3557"/>
      <c r="P17" s="3587" t="s">
        <v>1083</v>
      </c>
      <c r="Q17" s="3588"/>
      <c r="R17" s="3589" t="s">
        <v>1466</v>
      </c>
      <c r="S17" s="3590"/>
      <c r="T17" s="1017"/>
      <c r="U17" s="3556" t="s">
        <v>402</v>
      </c>
      <c r="V17" s="3557"/>
      <c r="W17" s="1017"/>
      <c r="X17" s="3556" t="s">
        <v>402</v>
      </c>
      <c r="Y17" s="3557"/>
      <c r="Z17" s="3587" t="s">
        <v>1083</v>
      </c>
      <c r="AA17" s="3588"/>
      <c r="AB17" s="3589" t="s">
        <v>1466</v>
      </c>
      <c r="AC17" s="3590"/>
      <c r="AD17" s="1018"/>
      <c r="AE17" s="3556" t="s">
        <v>402</v>
      </c>
      <c r="AF17" s="3557"/>
      <c r="AG17" s="3538"/>
      <c r="AH17" s="3539"/>
      <c r="AI17" s="3540"/>
      <c r="AJ17" s="3458"/>
      <c r="AK17" s="3529"/>
      <c r="AL17" s="3458"/>
      <c r="AM17" s="3529"/>
      <c r="AN17" s="3548"/>
      <c r="AO17" s="3549"/>
      <c r="AP17" s="3550"/>
      <c r="AQ17" s="3554"/>
      <c r="AR17" s="3555"/>
      <c r="AS17" s="3458"/>
      <c r="AT17" s="3556"/>
      <c r="AU17" s="3556"/>
      <c r="AV17" s="3458"/>
      <c r="AW17" s="3557"/>
      <c r="AX17" s="3848"/>
      <c r="AY17" s="3849"/>
      <c r="AZ17" s="940"/>
      <c r="BA17" s="914"/>
      <c r="BB17" s="914"/>
      <c r="BC17" s="914"/>
      <c r="BE17" s="3558" t="s">
        <v>1469</v>
      </c>
      <c r="BF17" s="3558"/>
      <c r="BG17" s="3558"/>
      <c r="BH17" s="3558"/>
      <c r="BI17" s="3558"/>
      <c r="BJ17" s="3558"/>
      <c r="BK17" s="3558"/>
      <c r="BL17" s="3558"/>
      <c r="BM17" s="3558"/>
      <c r="BN17" s="3558"/>
      <c r="BO17" s="3558"/>
      <c r="BP17" s="3558"/>
      <c r="BQ17" s="3558"/>
      <c r="BR17" s="3558"/>
      <c r="BS17" s="3558"/>
      <c r="BT17" s="3558"/>
      <c r="BU17" s="3558"/>
      <c r="BV17" s="3558"/>
      <c r="BW17" s="3558"/>
      <c r="BX17" s="3558"/>
      <c r="BY17" s="3558"/>
      <c r="BZ17" s="3558"/>
      <c r="CA17" s="3558"/>
      <c r="CB17" s="3558"/>
      <c r="CC17" s="3558"/>
      <c r="CD17" s="3558"/>
      <c r="CE17" s="3558"/>
      <c r="CF17" s="3558"/>
      <c r="CG17" s="3558"/>
      <c r="CH17" s="3558"/>
    </row>
    <row r="18" spans="1:131" ht="14.1" customHeight="1" thickTop="1">
      <c r="A18" s="920"/>
      <c r="B18" s="914"/>
      <c r="C18" s="3559">
        <v>1</v>
      </c>
      <c r="D18" s="3560"/>
      <c r="E18" s="3563">
        <v>2</v>
      </c>
      <c r="F18" s="3560"/>
      <c r="G18" s="3563">
        <v>1</v>
      </c>
      <c r="H18" s="3560"/>
      <c r="I18" s="3565">
        <v>1</v>
      </c>
      <c r="J18" s="3566"/>
      <c r="K18" s="3569">
        <v>3</v>
      </c>
      <c r="L18" s="3570"/>
      <c r="M18" s="3572">
        <v>1</v>
      </c>
      <c r="N18" s="3573"/>
      <c r="O18" s="3574"/>
      <c r="P18" s="3573">
        <v>1</v>
      </c>
      <c r="Q18" s="3574"/>
      <c r="R18" s="3573"/>
      <c r="S18" s="3578"/>
      <c r="T18" s="3580">
        <v>1</v>
      </c>
      <c r="U18" s="3581"/>
      <c r="V18" s="3582"/>
      <c r="W18" s="3572">
        <v>1</v>
      </c>
      <c r="X18" s="3573"/>
      <c r="Y18" s="3574"/>
      <c r="Z18" s="3573"/>
      <c r="AA18" s="3574"/>
      <c r="AB18" s="3573">
        <v>1</v>
      </c>
      <c r="AC18" s="3578"/>
      <c r="AD18" s="3604">
        <v>2</v>
      </c>
      <c r="AE18" s="3605"/>
      <c r="AF18" s="3606"/>
      <c r="AG18" s="3602">
        <v>1</v>
      </c>
      <c r="AH18" s="3609"/>
      <c r="AI18" s="3560"/>
      <c r="AJ18" s="3563">
        <v>1</v>
      </c>
      <c r="AK18" s="3560"/>
      <c r="AL18" s="3563"/>
      <c r="AM18" s="3560"/>
      <c r="AN18" s="3596">
        <v>1</v>
      </c>
      <c r="AO18" s="3597"/>
      <c r="AP18" s="3598"/>
      <c r="AQ18" s="3602">
        <v>1</v>
      </c>
      <c r="AR18" s="3560"/>
      <c r="AS18" s="3563">
        <v>1</v>
      </c>
      <c r="AT18" s="3609"/>
      <c r="AU18" s="3609"/>
      <c r="AV18" s="3563"/>
      <c r="AW18" s="3858"/>
      <c r="AX18" s="3850">
        <f>SUM(C11:AY12)-O11-Z11-AL11+SUM(C18:AW19)-I18-K18-P18-R18-Z18-AB18-AN18</f>
        <v>40</v>
      </c>
      <c r="AY18" s="3851"/>
      <c r="AZ18" s="940"/>
      <c r="BA18" s="914"/>
      <c r="BB18" s="914"/>
      <c r="BC18" s="914"/>
      <c r="BE18" s="3558"/>
      <c r="BF18" s="3558"/>
      <c r="BG18" s="3558"/>
      <c r="BH18" s="3558"/>
      <c r="BI18" s="3558"/>
      <c r="BJ18" s="3558"/>
      <c r="BK18" s="3558"/>
      <c r="BL18" s="3558"/>
      <c r="BM18" s="3558"/>
      <c r="BN18" s="3558"/>
      <c r="BO18" s="3558"/>
      <c r="BP18" s="3558"/>
      <c r="BQ18" s="3558"/>
      <c r="BR18" s="3558"/>
      <c r="BS18" s="3558"/>
      <c r="BT18" s="3558"/>
      <c r="BU18" s="3558"/>
      <c r="BV18" s="3558"/>
      <c r="BW18" s="3558"/>
      <c r="BX18" s="3558"/>
      <c r="BY18" s="3558"/>
      <c r="BZ18" s="3558"/>
      <c r="CA18" s="3558"/>
      <c r="CB18" s="3558"/>
      <c r="CC18" s="3558"/>
      <c r="CD18" s="3558"/>
      <c r="CE18" s="3558"/>
      <c r="CF18" s="3558"/>
      <c r="CG18" s="3558"/>
      <c r="CH18" s="3558"/>
    </row>
    <row r="19" spans="1:131" ht="14.1" customHeight="1" thickBot="1">
      <c r="A19" s="920"/>
      <c r="B19" s="914"/>
      <c r="C19" s="3561"/>
      <c r="D19" s="3562"/>
      <c r="E19" s="3564"/>
      <c r="F19" s="3562"/>
      <c r="G19" s="3564"/>
      <c r="H19" s="3562"/>
      <c r="I19" s="3567"/>
      <c r="J19" s="3568"/>
      <c r="K19" s="3567"/>
      <c r="L19" s="3571"/>
      <c r="M19" s="3575"/>
      <c r="N19" s="3576"/>
      <c r="O19" s="3577"/>
      <c r="P19" s="3576"/>
      <c r="Q19" s="3577"/>
      <c r="R19" s="3576"/>
      <c r="S19" s="3579"/>
      <c r="T19" s="3575"/>
      <c r="U19" s="3576"/>
      <c r="V19" s="3579"/>
      <c r="W19" s="3575"/>
      <c r="X19" s="3576"/>
      <c r="Y19" s="3577"/>
      <c r="Z19" s="3576"/>
      <c r="AA19" s="3577"/>
      <c r="AB19" s="3576"/>
      <c r="AC19" s="3579"/>
      <c r="AD19" s="3603"/>
      <c r="AE19" s="3607"/>
      <c r="AF19" s="3608"/>
      <c r="AG19" s="3603"/>
      <c r="AH19" s="3607"/>
      <c r="AI19" s="3562"/>
      <c r="AJ19" s="3564"/>
      <c r="AK19" s="3562"/>
      <c r="AL19" s="3564"/>
      <c r="AM19" s="3562"/>
      <c r="AN19" s="3599"/>
      <c r="AO19" s="3600"/>
      <c r="AP19" s="3601"/>
      <c r="AQ19" s="3603"/>
      <c r="AR19" s="3562"/>
      <c r="AS19" s="3564"/>
      <c r="AT19" s="3607"/>
      <c r="AU19" s="3607"/>
      <c r="AV19" s="3564"/>
      <c r="AW19" s="3608"/>
      <c r="AX19" s="3852"/>
      <c r="AY19" s="3853"/>
      <c r="AZ19" s="940"/>
      <c r="BA19" s="914"/>
      <c r="BB19" s="914"/>
      <c r="BC19" s="914"/>
      <c r="BD19" s="897" t="s">
        <v>1470</v>
      </c>
      <c r="BE19" s="1210"/>
      <c r="BF19" s="1210"/>
      <c r="BG19" s="1210"/>
      <c r="BH19" s="1210"/>
      <c r="BI19" s="1213"/>
      <c r="BJ19" s="1213"/>
      <c r="BK19" s="1213"/>
      <c r="BL19" s="1213"/>
      <c r="BM19" s="1213"/>
      <c r="BN19" s="1213"/>
      <c r="BO19" s="1213"/>
      <c r="BP19" s="1213"/>
      <c r="BQ19" s="1213"/>
      <c r="BR19" s="1213"/>
      <c r="BS19" s="1213"/>
      <c r="BT19" s="1213"/>
      <c r="BU19" s="1213"/>
      <c r="BV19" s="1213"/>
      <c r="BW19" s="1213"/>
      <c r="BX19" s="1213"/>
      <c r="BY19" s="1213"/>
      <c r="BZ19" s="1213"/>
      <c r="CA19" s="1213"/>
      <c r="CB19" s="1213"/>
      <c r="CC19" s="1213"/>
      <c r="CD19" s="1213"/>
      <c r="CE19" s="1213"/>
      <c r="CF19" s="1213"/>
      <c r="CG19" s="1213"/>
      <c r="CH19" s="1213"/>
    </row>
    <row r="20" spans="1:131" ht="14.1" customHeight="1">
      <c r="A20" s="920"/>
      <c r="B20" s="914"/>
      <c r="C20" s="1274"/>
      <c r="D20" s="1274"/>
      <c r="E20" s="1274"/>
      <c r="F20" s="1274"/>
      <c r="G20" s="1274"/>
      <c r="H20" s="1274"/>
      <c r="I20" s="1273"/>
      <c r="J20" s="1273"/>
      <c r="K20" s="1273"/>
      <c r="L20" s="1273"/>
      <c r="M20" s="1273"/>
      <c r="N20" s="1273"/>
      <c r="O20" s="1273"/>
      <c r="P20" s="1273"/>
      <c r="Q20" s="1273"/>
      <c r="R20" s="1273"/>
      <c r="S20" s="1273"/>
      <c r="T20" s="1273"/>
      <c r="U20" s="1273"/>
      <c r="V20" s="1273"/>
      <c r="W20" s="1273"/>
      <c r="X20" s="1274"/>
      <c r="Y20" s="1274"/>
      <c r="Z20" s="1274"/>
      <c r="AA20" s="1274"/>
      <c r="AB20" s="1274"/>
      <c r="AC20" s="1274"/>
      <c r="AD20" s="1274"/>
      <c r="AE20" s="1274"/>
      <c r="AF20" s="1274"/>
      <c r="AG20" s="1274"/>
      <c r="AH20" s="939"/>
      <c r="AI20" s="939"/>
      <c r="AJ20" s="939"/>
      <c r="AK20" s="1274"/>
      <c r="AL20" s="1274"/>
      <c r="AM20" s="941"/>
      <c r="AN20" s="1274"/>
      <c r="AO20" s="1274"/>
      <c r="AP20" s="1274"/>
      <c r="AQ20" s="942"/>
      <c r="AR20" s="942"/>
      <c r="AS20" s="942"/>
      <c r="AT20" s="942"/>
      <c r="AU20" s="942"/>
      <c r="AV20" s="942"/>
      <c r="AW20" s="942"/>
      <c r="AX20" s="942"/>
      <c r="AY20" s="942"/>
      <c r="AZ20" s="940"/>
      <c r="BA20" s="914"/>
      <c r="BB20" s="914"/>
      <c r="BC20" s="914"/>
      <c r="BD20" s="914"/>
      <c r="BE20" s="914"/>
      <c r="BF20" s="914"/>
      <c r="BG20" s="943"/>
      <c r="BH20" s="897" t="s">
        <v>1471</v>
      </c>
      <c r="BI20" s="943"/>
      <c r="BJ20" s="943"/>
      <c r="BK20" s="943"/>
      <c r="BL20" s="1217"/>
      <c r="BM20" s="1217"/>
      <c r="BN20" s="1217"/>
      <c r="BO20" s="1217"/>
      <c r="BP20" s="1217"/>
      <c r="BQ20" s="1217"/>
      <c r="BR20" s="1217"/>
      <c r="BS20" s="1217"/>
      <c r="BT20" s="1217"/>
      <c r="BU20" s="1217"/>
      <c r="BZ20" s="944"/>
      <c r="CA20" s="944"/>
      <c r="CB20" s="944"/>
      <c r="CC20" s="944"/>
      <c r="CD20" s="944"/>
      <c r="CE20" s="944"/>
      <c r="CF20" s="944"/>
      <c r="CG20" s="944"/>
      <c r="CH20" s="944"/>
      <c r="CI20" s="944"/>
      <c r="CJ20" s="944"/>
      <c r="CK20" s="944"/>
    </row>
    <row r="21" spans="1:131" ht="14.1" customHeight="1">
      <c r="A21" s="920"/>
      <c r="B21" s="65" t="s">
        <v>253</v>
      </c>
      <c r="C21" s="684"/>
      <c r="D21" s="18"/>
      <c r="E21" s="37"/>
      <c r="F21" s="37"/>
      <c r="G21" s="37"/>
      <c r="H21" s="37"/>
      <c r="I21" s="684"/>
      <c r="J21" s="684"/>
      <c r="K21" s="684"/>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K21" s="1019"/>
      <c r="AL21" s="1019"/>
      <c r="AM21" s="1020"/>
      <c r="AN21" s="684"/>
      <c r="AO21" s="684"/>
      <c r="AP21" s="684"/>
      <c r="AQ21" s="684"/>
      <c r="AR21" s="684"/>
      <c r="AS21" s="684"/>
      <c r="AT21" s="684"/>
      <c r="AU21" s="684"/>
      <c r="AV21" s="684"/>
      <c r="AW21" s="684"/>
      <c r="AX21" s="684"/>
      <c r="AY21" s="37"/>
      <c r="AZ21" s="126"/>
      <c r="BA21" s="915"/>
      <c r="BB21" s="915"/>
      <c r="BC21" s="897" t="s">
        <v>1030</v>
      </c>
      <c r="BH21" s="943"/>
      <c r="BI21" s="943"/>
      <c r="BJ21" s="943"/>
      <c r="BK21" s="943"/>
      <c r="BL21" s="943"/>
      <c r="BM21" s="943"/>
      <c r="BN21" s="943"/>
      <c r="BO21" s="943"/>
      <c r="BP21" s="943"/>
      <c r="BQ21" s="943"/>
      <c r="BR21" s="943"/>
      <c r="BS21" s="943"/>
      <c r="BT21" s="943"/>
      <c r="BU21" s="943"/>
      <c r="BV21" s="943"/>
      <c r="BW21" s="943"/>
      <c r="BX21" s="943"/>
      <c r="CC21" s="943"/>
      <c r="CD21" s="943"/>
      <c r="CE21" s="943"/>
      <c r="CF21" s="943"/>
      <c r="CG21" s="943"/>
      <c r="CH21" s="943"/>
      <c r="CI21" s="943"/>
      <c r="CJ21" s="943"/>
      <c r="CK21" s="943"/>
    </row>
    <row r="22" spans="1:131" ht="17.25" customHeight="1">
      <c r="A22" s="920"/>
      <c r="B22" s="18"/>
      <c r="C22" s="1021" t="s">
        <v>1472</v>
      </c>
      <c r="D22" s="18"/>
      <c r="E22" s="3625" t="s">
        <v>1506</v>
      </c>
      <c r="F22" s="3625"/>
      <c r="G22" s="3625"/>
      <c r="H22" s="3625"/>
      <c r="I22" s="3625"/>
      <c r="J22" s="3625"/>
      <c r="K22" s="3625"/>
      <c r="L22" s="3625"/>
      <c r="M22" s="3625"/>
      <c r="N22" s="3625"/>
      <c r="O22" s="3625"/>
      <c r="P22" s="3625"/>
      <c r="Q22" s="3625"/>
      <c r="R22" s="3625"/>
      <c r="S22" s="3625"/>
      <c r="T22" s="3625"/>
      <c r="U22" s="3625"/>
      <c r="V22" s="3625"/>
      <c r="W22" s="3625"/>
      <c r="X22" s="3625"/>
      <c r="Y22" s="3625"/>
      <c r="Z22" s="3625"/>
      <c r="AA22" s="3625"/>
      <c r="AB22" s="3625"/>
      <c r="AC22" s="3625"/>
      <c r="AD22" s="3625"/>
      <c r="AE22" s="3625"/>
      <c r="AF22" s="3625"/>
      <c r="AG22" s="3625"/>
      <c r="AH22" s="3625"/>
      <c r="AI22" s="3625"/>
      <c r="AJ22" s="3625"/>
      <c r="AK22" s="3625"/>
      <c r="AL22" s="3625"/>
      <c r="AM22" s="3625"/>
      <c r="AN22" s="3625"/>
      <c r="AO22" s="3625"/>
      <c r="AP22" s="3625"/>
      <c r="AQ22" s="3625"/>
      <c r="AR22" s="1022"/>
      <c r="AS22" s="1022"/>
      <c r="AT22" s="1022"/>
      <c r="AU22" s="1022"/>
      <c r="AV22" s="1022"/>
      <c r="AW22" s="37"/>
      <c r="AX22" s="1275"/>
      <c r="AY22" s="1023"/>
      <c r="AZ22" s="93"/>
      <c r="BA22" s="1219"/>
      <c r="BB22" s="1219"/>
      <c r="BC22" s="943" t="s">
        <v>1031</v>
      </c>
      <c r="BD22" s="943"/>
      <c r="BE22" s="943"/>
      <c r="BF22" s="943"/>
      <c r="BG22" s="943"/>
      <c r="BH22" s="943"/>
      <c r="BI22" s="943"/>
      <c r="BJ22" s="943"/>
      <c r="BK22" s="943"/>
      <c r="BL22" s="943"/>
      <c r="BM22" s="943"/>
      <c r="BN22" s="943"/>
      <c r="BO22" s="943"/>
      <c r="BP22" s="943"/>
      <c r="BQ22" s="943"/>
      <c r="BR22" s="943"/>
      <c r="BS22" s="943"/>
      <c r="BT22" s="943"/>
      <c r="BU22" s="943"/>
      <c r="BV22" s="943"/>
      <c r="BW22" s="943"/>
      <c r="BX22" s="943"/>
    </row>
    <row r="23" spans="1:131" ht="14.1" customHeight="1">
      <c r="A23" s="920"/>
      <c r="B23" s="18"/>
      <c r="C23" s="1021"/>
      <c r="D23" s="18"/>
      <c r="E23" s="3625"/>
      <c r="F23" s="3625"/>
      <c r="G23" s="3625"/>
      <c r="H23" s="3625"/>
      <c r="I23" s="3625"/>
      <c r="J23" s="3625"/>
      <c r="K23" s="3625"/>
      <c r="L23" s="3625"/>
      <c r="M23" s="3625"/>
      <c r="N23" s="3625"/>
      <c r="O23" s="3625"/>
      <c r="P23" s="3625"/>
      <c r="Q23" s="3625"/>
      <c r="R23" s="3625"/>
      <c r="S23" s="3625"/>
      <c r="T23" s="3625"/>
      <c r="U23" s="3625"/>
      <c r="V23" s="3625"/>
      <c r="W23" s="3625"/>
      <c r="X23" s="3625"/>
      <c r="Y23" s="3625"/>
      <c r="Z23" s="3625"/>
      <c r="AA23" s="3625"/>
      <c r="AB23" s="3625"/>
      <c r="AC23" s="3625"/>
      <c r="AD23" s="3625"/>
      <c r="AE23" s="3625"/>
      <c r="AF23" s="3625"/>
      <c r="AG23" s="3625"/>
      <c r="AH23" s="3625"/>
      <c r="AI23" s="3625"/>
      <c r="AJ23" s="3625"/>
      <c r="AK23" s="3625"/>
      <c r="AL23" s="3625"/>
      <c r="AM23" s="3625"/>
      <c r="AN23" s="3625"/>
      <c r="AO23" s="3625"/>
      <c r="AP23" s="3625"/>
      <c r="AQ23" s="3625"/>
      <c r="AR23" s="1022"/>
      <c r="AS23" s="1022"/>
      <c r="AT23" s="1022"/>
      <c r="AU23" s="1022"/>
      <c r="AV23" s="1022"/>
      <c r="AW23" s="37"/>
      <c r="AX23" s="1275"/>
      <c r="AY23" s="1263"/>
      <c r="AZ23" s="1280"/>
      <c r="BA23" s="1219"/>
      <c r="BB23" s="1219"/>
      <c r="BC23" s="943"/>
      <c r="BD23" s="943"/>
      <c r="BE23" s="943"/>
      <c r="BF23" s="943"/>
      <c r="BG23" s="943"/>
      <c r="BH23" s="943"/>
      <c r="BI23" s="943"/>
      <c r="BJ23" s="943"/>
      <c r="BK23" s="943"/>
      <c r="BL23" s="943"/>
      <c r="BM23" s="943"/>
      <c r="BN23" s="943"/>
      <c r="BO23" s="943"/>
      <c r="BP23" s="943"/>
      <c r="BQ23" s="943"/>
      <c r="BR23" s="943"/>
      <c r="BS23" s="943"/>
      <c r="BT23" s="943"/>
      <c r="BU23" s="943"/>
      <c r="BV23" s="943"/>
      <c r="BW23" s="943"/>
      <c r="BX23" s="943"/>
    </row>
    <row r="24" spans="1:131" ht="14.1" customHeight="1">
      <c r="A24" s="920"/>
      <c r="B24" s="18"/>
      <c r="C24" s="1021" t="s">
        <v>1473</v>
      </c>
      <c r="D24" s="18"/>
      <c r="E24" s="1276" t="s">
        <v>1257</v>
      </c>
      <c r="F24" s="37"/>
      <c r="G24" s="37"/>
      <c r="H24" s="37"/>
      <c r="I24" s="1276"/>
      <c r="J24" s="1276"/>
      <c r="K24" s="1276"/>
      <c r="L24" s="1276"/>
      <c r="M24" s="1276"/>
      <c r="N24" s="1276"/>
      <c r="O24" s="1276"/>
      <c r="P24" s="1276"/>
      <c r="Q24" s="1276"/>
      <c r="R24" s="1276"/>
      <c r="S24" s="1276"/>
      <c r="T24" s="1276"/>
      <c r="U24" s="1276"/>
      <c r="V24" s="1276"/>
      <c r="W24" s="1276"/>
      <c r="X24" s="1276"/>
      <c r="Y24" s="1276"/>
      <c r="Z24" s="1276"/>
      <c r="AA24" s="1276"/>
      <c r="AB24" s="1276"/>
      <c r="AC24" s="1276"/>
      <c r="AD24" s="1276"/>
      <c r="AE24" s="1276"/>
      <c r="AF24" s="1276"/>
      <c r="AG24" s="1276"/>
      <c r="AH24" s="1276"/>
      <c r="AI24" s="1276"/>
      <c r="AJ24" s="1276"/>
      <c r="AK24" s="1276"/>
      <c r="AL24" s="1276"/>
      <c r="AM24" s="1291"/>
      <c r="AN24" s="1276"/>
      <c r="AO24" s="1276"/>
      <c r="AP24" s="1276"/>
      <c r="AQ24" s="1276"/>
      <c r="AR24" s="1276"/>
      <c r="AS24" s="1276"/>
      <c r="AT24" s="1276"/>
      <c r="AU24" s="1276"/>
      <c r="AV24" s="1276"/>
      <c r="AW24" s="37"/>
      <c r="AX24" s="1276"/>
      <c r="AY24" s="1263"/>
      <c r="AZ24" s="1280"/>
      <c r="BA24" s="1219"/>
      <c r="BB24" s="1219"/>
      <c r="BD24" s="946" t="s">
        <v>670</v>
      </c>
      <c r="CL24" s="944"/>
      <c r="CM24" s="944"/>
      <c r="CN24" s="944"/>
      <c r="CO24" s="944"/>
      <c r="CP24" s="944"/>
    </row>
    <row r="25" spans="1:131" ht="14.1" customHeight="1">
      <c r="A25" s="920"/>
      <c r="B25" s="18"/>
      <c r="C25" s="1021" t="s">
        <v>1474</v>
      </c>
      <c r="D25" s="18"/>
      <c r="E25" s="3626" t="s">
        <v>1081</v>
      </c>
      <c r="F25" s="3626"/>
      <c r="G25" s="3626"/>
      <c r="H25" s="3626"/>
      <c r="I25" s="3626"/>
      <c r="J25" s="3626"/>
      <c r="K25" s="3626"/>
      <c r="L25" s="3626"/>
      <c r="M25" s="3626"/>
      <c r="N25" s="3626"/>
      <c r="O25" s="3626"/>
      <c r="P25" s="3626"/>
      <c r="Q25" s="3626"/>
      <c r="R25" s="3626"/>
      <c r="S25" s="3626"/>
      <c r="T25" s="3626"/>
      <c r="U25" s="3626"/>
      <c r="V25" s="3626"/>
      <c r="W25" s="3626"/>
      <c r="X25" s="3626"/>
      <c r="Y25" s="3626"/>
      <c r="Z25" s="3626"/>
      <c r="AA25" s="3626"/>
      <c r="AB25" s="3626"/>
      <c r="AC25" s="3626"/>
      <c r="AD25" s="3626"/>
      <c r="AE25" s="3626"/>
      <c r="AF25" s="3626"/>
      <c r="AG25" s="3626"/>
      <c r="AH25" s="3626"/>
      <c r="AI25" s="3626"/>
      <c r="AJ25" s="3626"/>
      <c r="AK25" s="3626"/>
      <c r="AL25" s="3626"/>
      <c r="AM25" s="3626"/>
      <c r="AN25" s="3626"/>
      <c r="AO25" s="3626"/>
      <c r="AP25" s="3626"/>
      <c r="AQ25" s="3626"/>
      <c r="AR25" s="1276"/>
      <c r="AS25" s="1276"/>
      <c r="AT25" s="1276"/>
      <c r="AU25" s="1276"/>
      <c r="AV25" s="1276"/>
      <c r="AW25" s="1276"/>
      <c r="AX25" s="1276"/>
      <c r="AY25" s="37"/>
      <c r="AZ25" s="1024"/>
      <c r="BA25" s="1219"/>
      <c r="BB25" s="1219"/>
      <c r="BC25" s="1219"/>
      <c r="BD25" s="1219"/>
      <c r="BG25" s="946" t="s">
        <v>283</v>
      </c>
      <c r="BL25" s="1217"/>
      <c r="BM25" s="1217"/>
      <c r="BN25" s="1217"/>
      <c r="BO25" s="1217"/>
      <c r="BP25" s="1217"/>
      <c r="CN25" s="944"/>
      <c r="CO25" s="944"/>
      <c r="CP25" s="944"/>
      <c r="CQ25" s="944"/>
      <c r="CR25" s="944"/>
    </row>
    <row r="26" spans="1:131" ht="14.1" customHeight="1">
      <c r="A26" s="920"/>
      <c r="B26" s="1025"/>
      <c r="C26" s="1025"/>
      <c r="D26" s="18"/>
      <c r="E26" s="1276"/>
      <c r="F26" s="37"/>
      <c r="G26" s="37"/>
      <c r="H26" s="37"/>
      <c r="I26" s="1276"/>
      <c r="J26" s="1276"/>
      <c r="K26" s="1276"/>
      <c r="L26" s="127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026"/>
      <c r="AL26" s="1276"/>
      <c r="AM26" s="1276"/>
      <c r="AN26" s="1276"/>
      <c r="AO26" s="1276"/>
      <c r="AP26" s="1276"/>
      <c r="AQ26" s="1276"/>
      <c r="AR26" s="1276"/>
      <c r="AS26" s="1276"/>
      <c r="AT26" s="1276"/>
      <c r="AU26" s="37"/>
      <c r="AV26" s="1276"/>
      <c r="AW26" s="1276"/>
      <c r="AX26" s="1276"/>
      <c r="AY26" s="1263"/>
      <c r="AZ26" s="1280"/>
      <c r="BA26" s="914"/>
      <c r="BB26" s="914"/>
      <c r="BD26" s="1210"/>
      <c r="BE26" s="946" t="s">
        <v>284</v>
      </c>
      <c r="BF26" s="1210"/>
      <c r="BG26" s="1224"/>
      <c r="BH26" s="1217"/>
      <c r="BI26" s="1217"/>
      <c r="BJ26" s="1217"/>
      <c r="BK26" s="1217"/>
      <c r="BL26" s="1217"/>
      <c r="BM26" s="1217"/>
      <c r="BN26" s="1217"/>
      <c r="CL26" s="944"/>
      <c r="CM26" s="944"/>
      <c r="CN26" s="944"/>
      <c r="CO26" s="944"/>
      <c r="CP26" s="944"/>
    </row>
    <row r="27" spans="1:131" ht="14.1" customHeight="1">
      <c r="A27" s="920"/>
      <c r="B27" s="1292" t="s">
        <v>1073</v>
      </c>
      <c r="C27" s="37"/>
      <c r="D27" s="18"/>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1413"/>
      <c r="AK27" s="1027"/>
      <c r="AL27" s="37"/>
      <c r="AM27" s="37"/>
      <c r="AN27" s="37"/>
      <c r="AO27" s="37"/>
      <c r="AP27" s="37"/>
      <c r="AQ27" s="37"/>
      <c r="AR27" s="37"/>
      <c r="AS27" s="37"/>
      <c r="AT27" s="37"/>
      <c r="AU27" s="37"/>
      <c r="AV27" s="37"/>
      <c r="AW27" s="37"/>
      <c r="AX27" s="37"/>
      <c r="AY27" s="1263"/>
      <c r="AZ27" s="1280"/>
      <c r="BA27" s="947"/>
      <c r="BB27" s="947"/>
      <c r="BD27" s="1210"/>
      <c r="BE27" s="946" t="s">
        <v>285</v>
      </c>
      <c r="BF27" s="1210"/>
      <c r="BG27" s="1224"/>
      <c r="BH27" s="1217"/>
      <c r="BI27" s="1217"/>
      <c r="CL27" s="944"/>
      <c r="CM27" s="944"/>
      <c r="CN27" s="944"/>
      <c r="CO27" s="944"/>
      <c r="CP27" s="944"/>
    </row>
    <row r="28" spans="1:131" ht="14.1" customHeight="1">
      <c r="A28" s="920"/>
      <c r="B28" s="1292" t="s">
        <v>1475</v>
      </c>
      <c r="C28" s="37"/>
      <c r="D28" s="18"/>
      <c r="E28" s="37"/>
      <c r="F28" s="37"/>
      <c r="G28" s="37"/>
      <c r="H28" s="1315"/>
      <c r="I28" s="1315"/>
      <c r="J28" s="1315"/>
      <c r="K28" s="1315"/>
      <c r="L28" s="1315"/>
      <c r="M28" s="1255"/>
      <c r="N28" s="1255"/>
      <c r="O28" s="1255"/>
      <c r="P28" s="1417"/>
      <c r="Q28" s="1417"/>
      <c r="R28" s="1417"/>
      <c r="S28" s="1417"/>
      <c r="T28" s="1417"/>
      <c r="U28" s="1417"/>
      <c r="V28" s="37"/>
      <c r="W28" s="1247"/>
      <c r="X28" s="1247"/>
      <c r="Y28" s="301"/>
      <c r="Z28" s="1269"/>
      <c r="AA28" s="1269"/>
      <c r="AB28" s="1292"/>
      <c r="AC28" s="1292"/>
      <c r="AD28" s="1292"/>
      <c r="AE28" s="1292"/>
      <c r="AF28" s="1292"/>
      <c r="AG28" s="1292"/>
      <c r="AH28" s="37"/>
      <c r="AI28" s="37"/>
      <c r="AJ28" s="1413"/>
      <c r="AK28" s="1028" t="s">
        <v>702</v>
      </c>
      <c r="AL28" s="247"/>
      <c r="AM28" s="247"/>
      <c r="AN28" s="247"/>
      <c r="AO28" s="247"/>
      <c r="AP28" s="247"/>
      <c r="AQ28" s="247"/>
      <c r="AR28" s="247"/>
      <c r="AS28" s="247"/>
      <c r="AT28" s="247"/>
      <c r="AU28" s="247"/>
      <c r="AV28" s="247"/>
      <c r="AW28" s="247"/>
      <c r="AX28" s="247"/>
      <c r="AY28" s="247"/>
      <c r="AZ28" s="1029"/>
      <c r="BA28" s="947"/>
      <c r="BE28" s="1220"/>
      <c r="BF28" s="1220"/>
      <c r="BG28" s="914"/>
      <c r="BI28" s="914"/>
      <c r="BS28" s="897" t="s">
        <v>668</v>
      </c>
      <c r="CL28" s="944"/>
      <c r="CM28" s="944"/>
      <c r="CN28" s="944"/>
      <c r="CO28" s="944"/>
      <c r="CP28" s="944"/>
      <c r="CQ28" s="944"/>
    </row>
    <row r="29" spans="1:131" ht="14.1" customHeight="1">
      <c r="A29" s="920"/>
      <c r="B29" s="37"/>
      <c r="C29" s="1292" t="s">
        <v>1476</v>
      </c>
      <c r="D29" s="1417" t="s">
        <v>1029</v>
      </c>
      <c r="E29" s="37"/>
      <c r="F29" s="37"/>
      <c r="G29" s="37"/>
      <c r="H29" s="1417"/>
      <c r="I29" s="1417"/>
      <c r="J29" s="1417"/>
      <c r="K29" s="1417"/>
      <c r="L29" s="1417"/>
      <c r="M29" s="1417"/>
      <c r="N29" s="1417"/>
      <c r="O29" s="1417"/>
      <c r="P29" s="37" t="s">
        <v>1477</v>
      </c>
      <c r="Q29" s="3627">
        <f>SUM(J69,J70,U69,U70)</f>
        <v>23</v>
      </c>
      <c r="R29" s="3627"/>
      <c r="S29" s="1255" t="s">
        <v>179</v>
      </c>
      <c r="T29" s="37" t="s">
        <v>939</v>
      </c>
      <c r="U29" s="1030"/>
      <c r="V29" s="1030"/>
      <c r="W29" s="1030"/>
      <c r="X29" s="37"/>
      <c r="Y29" s="3627">
        <f>SUM(O69,O70,Z69,Z70)</f>
        <v>19</v>
      </c>
      <c r="Z29" s="3627"/>
      <c r="AA29" s="37"/>
      <c r="AB29" s="1255" t="s">
        <v>471</v>
      </c>
      <c r="AC29" s="37"/>
      <c r="AD29" s="1255"/>
      <c r="AE29" s="37"/>
      <c r="AF29" s="37"/>
      <c r="AG29" s="37"/>
      <c r="AH29" s="37"/>
      <c r="AI29" s="37"/>
      <c r="AJ29" s="1413"/>
      <c r="AK29" s="1031" t="s">
        <v>494</v>
      </c>
      <c r="AL29" s="3218" t="s">
        <v>1508</v>
      </c>
      <c r="AM29" s="3218"/>
      <c r="AN29" s="3218"/>
      <c r="AO29" s="3218"/>
      <c r="AP29" s="3218"/>
      <c r="AQ29" s="3218"/>
      <c r="AR29" s="3218"/>
      <c r="AS29" s="3218"/>
      <c r="AT29" s="3218"/>
      <c r="AU29" s="3218"/>
      <c r="AV29" s="3218"/>
      <c r="AW29" s="3218"/>
      <c r="AX29" s="3218"/>
      <c r="AY29" s="3218"/>
      <c r="AZ29" s="3396"/>
      <c r="BA29" s="947"/>
      <c r="BE29" s="947"/>
      <c r="BF29" s="947"/>
      <c r="BG29" s="947"/>
      <c r="BI29" s="947"/>
      <c r="BJ29" s="1215"/>
      <c r="BK29" s="1215"/>
      <c r="BL29" s="1215"/>
      <c r="BM29" s="1215"/>
      <c r="BN29" s="1215"/>
      <c r="BO29" s="1215"/>
      <c r="BP29" s="1215"/>
      <c r="BQ29" s="1215"/>
      <c r="BR29" s="949"/>
      <c r="BS29" s="950"/>
      <c r="BT29" s="3628" t="s">
        <v>1286</v>
      </c>
      <c r="BU29" s="3629"/>
      <c r="BV29" s="3629"/>
      <c r="BW29" s="3629"/>
      <c r="BX29" s="3629"/>
      <c r="BY29" s="3629"/>
      <c r="BZ29" s="3629"/>
      <c r="CA29" s="3629"/>
      <c r="CB29" s="3629"/>
      <c r="CC29" s="3629"/>
      <c r="CL29" s="944"/>
      <c r="CM29" s="944"/>
      <c r="CN29" s="944"/>
      <c r="CO29" s="944"/>
      <c r="CP29" s="944"/>
      <c r="DZ29" s="914"/>
      <c r="EA29" s="914"/>
    </row>
    <row r="30" spans="1:131" ht="14.1" customHeight="1">
      <c r="A30" s="920"/>
      <c r="B30" s="37"/>
      <c r="C30" s="1292" t="s">
        <v>1478</v>
      </c>
      <c r="D30" s="1417" t="s">
        <v>1028</v>
      </c>
      <c r="E30" s="37"/>
      <c r="F30" s="37"/>
      <c r="G30" s="37"/>
      <c r="H30" s="1417"/>
      <c r="I30" s="1417"/>
      <c r="J30" s="1417"/>
      <c r="K30" s="1417"/>
      <c r="L30" s="1417"/>
      <c r="M30" s="1417"/>
      <c r="N30" s="1417"/>
      <c r="O30" s="1417"/>
      <c r="P30" s="37" t="s">
        <v>1477</v>
      </c>
      <c r="Q30" s="3610">
        <f>SUM(F11:AY12)-O11-Z11-AL11+SUM(C18:H19)+COUNTA(Z18)+COUNTA(P18)</f>
        <v>31</v>
      </c>
      <c r="R30" s="3610"/>
      <c r="S30" s="1247" t="s">
        <v>179</v>
      </c>
      <c r="T30" s="37" t="s">
        <v>939</v>
      </c>
      <c r="U30" s="1030"/>
      <c r="V30" s="1030"/>
      <c r="W30" s="1030"/>
      <c r="X30" s="37"/>
      <c r="Y30" s="3610">
        <f>SUM(F11:AH12)-O11-Z11+I18+K18+P18+R18+Z18+AB18</f>
        <v>25</v>
      </c>
      <c r="Z30" s="3610"/>
      <c r="AA30" s="37"/>
      <c r="AB30" s="1255" t="s">
        <v>471</v>
      </c>
      <c r="AC30" s="37"/>
      <c r="AD30" s="1255"/>
      <c r="AE30" s="37"/>
      <c r="AF30" s="37"/>
      <c r="AG30" s="37"/>
      <c r="AH30" s="37"/>
      <c r="AI30" s="37"/>
      <c r="AJ30" s="1413"/>
      <c r="AK30" s="1027"/>
      <c r="AL30" s="3218"/>
      <c r="AM30" s="3218"/>
      <c r="AN30" s="3218"/>
      <c r="AO30" s="3218"/>
      <c r="AP30" s="3218"/>
      <c r="AQ30" s="3218"/>
      <c r="AR30" s="3218"/>
      <c r="AS30" s="3218"/>
      <c r="AT30" s="3218"/>
      <c r="AU30" s="3218"/>
      <c r="AV30" s="3218"/>
      <c r="AW30" s="3218"/>
      <c r="AX30" s="3218"/>
      <c r="AY30" s="3218"/>
      <c r="AZ30" s="3396"/>
      <c r="BA30" s="947"/>
      <c r="BB30" s="947"/>
      <c r="BC30" s="947"/>
      <c r="BD30" s="947"/>
      <c r="BE30" s="914"/>
      <c r="BF30" s="914"/>
      <c r="BH30" s="1216"/>
      <c r="BI30" s="1216"/>
      <c r="BJ30" s="1216"/>
      <c r="BK30" s="1216"/>
      <c r="BL30" s="1216"/>
      <c r="BM30" s="1216"/>
      <c r="BN30" s="1216"/>
      <c r="BO30" s="1216"/>
      <c r="BP30" s="1216"/>
      <c r="BQ30" s="1216"/>
      <c r="BR30" s="951"/>
      <c r="BS30" s="952"/>
      <c r="BT30" s="3630"/>
      <c r="BU30" s="3630"/>
      <c r="BV30" s="3630"/>
      <c r="BW30" s="3630"/>
      <c r="BX30" s="3630"/>
      <c r="BY30" s="3630"/>
      <c r="BZ30" s="3630"/>
      <c r="CA30" s="3630"/>
      <c r="CB30" s="3630"/>
      <c r="CC30" s="3630"/>
      <c r="CL30" s="944"/>
      <c r="CM30" s="944"/>
      <c r="CN30" s="944"/>
      <c r="CO30" s="944"/>
      <c r="CP30" s="944"/>
      <c r="DZ30" s="914"/>
      <c r="EA30" s="914"/>
    </row>
    <row r="31" spans="1:131" ht="14.1" customHeight="1">
      <c r="A31" s="920"/>
      <c r="B31" s="37"/>
      <c r="C31" s="1292" t="s">
        <v>1479</v>
      </c>
      <c r="D31" s="3419" t="s">
        <v>1027</v>
      </c>
      <c r="E31" s="3419"/>
      <c r="F31" s="3419"/>
      <c r="G31" s="3419"/>
      <c r="H31" s="3419"/>
      <c r="I31" s="3419"/>
      <c r="J31" s="3419"/>
      <c r="K31" s="3419"/>
      <c r="L31" s="3419"/>
      <c r="M31" s="3419"/>
      <c r="N31" s="3419"/>
      <c r="O31" s="3419"/>
      <c r="P31" s="37" t="s">
        <v>1477</v>
      </c>
      <c r="Q31" s="3610">
        <f>BL35</f>
        <v>26.7</v>
      </c>
      <c r="R31" s="3610"/>
      <c r="S31" s="1247" t="s">
        <v>179</v>
      </c>
      <c r="T31" s="37" t="s">
        <v>939</v>
      </c>
      <c r="U31" s="1030"/>
      <c r="V31" s="1030"/>
      <c r="W31" s="1030"/>
      <c r="X31" s="37"/>
      <c r="Y31" s="3610">
        <f>BX35</f>
        <v>23.4</v>
      </c>
      <c r="Z31" s="3610"/>
      <c r="AA31" s="37"/>
      <c r="AB31" s="1255" t="s">
        <v>471</v>
      </c>
      <c r="AC31" s="37"/>
      <c r="AD31" s="1255"/>
      <c r="AE31" s="37"/>
      <c r="AF31" s="37"/>
      <c r="AG31" s="37"/>
      <c r="AH31" s="37"/>
      <c r="AI31" s="37"/>
      <c r="AJ31" s="1413"/>
      <c r="AK31" s="1027"/>
      <c r="AL31" s="3218"/>
      <c r="AM31" s="3218"/>
      <c r="AN31" s="3218"/>
      <c r="AO31" s="3218"/>
      <c r="AP31" s="3218"/>
      <c r="AQ31" s="3218"/>
      <c r="AR31" s="3218"/>
      <c r="AS31" s="3218"/>
      <c r="AT31" s="3218"/>
      <c r="AU31" s="3218"/>
      <c r="AV31" s="3218"/>
      <c r="AW31" s="3218"/>
      <c r="AX31" s="3218"/>
      <c r="AY31" s="3218"/>
      <c r="AZ31" s="3396"/>
      <c r="BA31" s="947"/>
      <c r="BB31" s="947"/>
      <c r="BC31" s="947"/>
      <c r="BD31" s="947"/>
      <c r="BE31" s="914"/>
      <c r="BH31" s="3611" t="s">
        <v>281</v>
      </c>
      <c r="BI31" s="3612"/>
      <c r="BJ31" s="3612"/>
      <c r="BK31" s="3613"/>
      <c r="BL31" s="3617">
        <v>173</v>
      </c>
      <c r="BM31" s="3618"/>
      <c r="BN31" s="3618"/>
      <c r="BO31" s="3621" t="s">
        <v>282</v>
      </c>
      <c r="BP31" s="3621"/>
      <c r="BQ31" s="3622"/>
      <c r="BR31" s="951"/>
      <c r="BS31" s="952"/>
      <c r="BT31" s="3611" t="s">
        <v>281</v>
      </c>
      <c r="BU31" s="3612"/>
      <c r="BV31" s="3612"/>
      <c r="BW31" s="3613"/>
      <c r="BX31" s="3617">
        <v>40</v>
      </c>
      <c r="BY31" s="3618"/>
      <c r="BZ31" s="3618"/>
      <c r="CA31" s="3621" t="s">
        <v>1279</v>
      </c>
      <c r="CB31" s="3621"/>
      <c r="CC31" s="3622"/>
      <c r="CL31" s="944"/>
      <c r="CM31" s="944"/>
      <c r="CN31" s="944"/>
      <c r="CO31" s="944"/>
      <c r="CP31" s="944"/>
      <c r="DZ31" s="914"/>
      <c r="EA31" s="914"/>
    </row>
    <row r="32" spans="1:131" ht="14.1" customHeight="1">
      <c r="A32" s="920"/>
      <c r="B32" s="37"/>
      <c r="C32" s="1292"/>
      <c r="D32" s="1268"/>
      <c r="E32" s="1268"/>
      <c r="F32" s="1268"/>
      <c r="G32" s="1268"/>
      <c r="H32" s="1268"/>
      <c r="I32" s="1268"/>
      <c r="J32" s="1268"/>
      <c r="K32" s="1268"/>
      <c r="L32" s="1268"/>
      <c r="M32" s="1268"/>
      <c r="N32" s="1268"/>
      <c r="O32" s="1268"/>
      <c r="P32" s="37"/>
      <c r="Q32" s="525"/>
      <c r="R32" s="525"/>
      <c r="S32" s="1247"/>
      <c r="T32" s="1250"/>
      <c r="U32" s="403"/>
      <c r="V32" s="403"/>
      <c r="W32" s="403"/>
      <c r="X32" s="1250"/>
      <c r="Y32" s="525"/>
      <c r="Z32" s="525"/>
      <c r="AA32" s="1250"/>
      <c r="AB32" s="1255"/>
      <c r="AC32" s="37"/>
      <c r="AD32" s="1255"/>
      <c r="AE32" s="37"/>
      <c r="AF32" s="37"/>
      <c r="AG32" s="37"/>
      <c r="AH32" s="37"/>
      <c r="AI32" s="37"/>
      <c r="AJ32" s="1413"/>
      <c r="AK32" s="1027"/>
      <c r="AL32" s="3218"/>
      <c r="AM32" s="3218"/>
      <c r="AN32" s="3218"/>
      <c r="AO32" s="3218"/>
      <c r="AP32" s="3218"/>
      <c r="AQ32" s="3218"/>
      <c r="AR32" s="3218"/>
      <c r="AS32" s="3218"/>
      <c r="AT32" s="3218"/>
      <c r="AU32" s="3218"/>
      <c r="AV32" s="3218"/>
      <c r="AW32" s="3218"/>
      <c r="AX32" s="3218"/>
      <c r="AY32" s="3218"/>
      <c r="AZ32" s="3396"/>
      <c r="BA32" s="947"/>
      <c r="BB32" s="947"/>
      <c r="BC32" s="947"/>
      <c r="BD32" s="947"/>
      <c r="BE32" s="3631" t="s">
        <v>1288</v>
      </c>
      <c r="BF32" s="3631"/>
      <c r="BG32" s="3632"/>
      <c r="BH32" s="3614"/>
      <c r="BI32" s="3615"/>
      <c r="BJ32" s="3615"/>
      <c r="BK32" s="3616"/>
      <c r="BL32" s="3619"/>
      <c r="BM32" s="3620"/>
      <c r="BN32" s="3620"/>
      <c r="BO32" s="3623"/>
      <c r="BP32" s="3623"/>
      <c r="BQ32" s="3624"/>
      <c r="BR32" s="951"/>
      <c r="BS32" s="952"/>
      <c r="BT32" s="3614"/>
      <c r="BU32" s="3615"/>
      <c r="BV32" s="3615"/>
      <c r="BW32" s="3616"/>
      <c r="BX32" s="3619"/>
      <c r="BY32" s="3620"/>
      <c r="BZ32" s="3620"/>
      <c r="CA32" s="3623"/>
      <c r="CB32" s="3623"/>
      <c r="CC32" s="3624"/>
      <c r="CL32" s="944"/>
      <c r="CM32" s="944"/>
      <c r="CN32" s="944"/>
      <c r="CO32" s="944"/>
      <c r="CP32" s="944"/>
      <c r="DZ32" s="914"/>
      <c r="EA32" s="914"/>
    </row>
    <row r="33" spans="1:131" ht="14.1" customHeight="1">
      <c r="A33" s="920"/>
      <c r="B33" s="37"/>
      <c r="C33" s="1292" t="s">
        <v>1480</v>
      </c>
      <c r="D33" s="1030"/>
      <c r="E33" s="1030"/>
      <c r="F33" s="1030"/>
      <c r="G33" s="1030"/>
      <c r="H33" s="1030"/>
      <c r="I33" s="1030"/>
      <c r="J33" s="1030"/>
      <c r="K33" s="1030"/>
      <c r="L33" s="1030"/>
      <c r="M33" s="1030"/>
      <c r="N33" s="1030"/>
      <c r="O33" s="1030"/>
      <c r="P33" s="525"/>
      <c r="Q33" s="525"/>
      <c r="R33" s="1247"/>
      <c r="S33" s="1246"/>
      <c r="T33" s="1246"/>
      <c r="U33" s="1246"/>
      <c r="V33" s="1246"/>
      <c r="W33" s="525"/>
      <c r="X33" s="525"/>
      <c r="Y33" s="1247"/>
      <c r="Z33" s="1413"/>
      <c r="AA33" s="18"/>
      <c r="AB33" s="525"/>
      <c r="AC33" s="525"/>
      <c r="AD33" s="37"/>
      <c r="AE33" s="1255"/>
      <c r="AF33" s="1255"/>
      <c r="AG33" s="37"/>
      <c r="AH33" s="37"/>
      <c r="AI33" s="1413"/>
      <c r="AJ33" s="1413"/>
      <c r="AK33" s="1027"/>
      <c r="AL33" s="3218"/>
      <c r="AM33" s="3218"/>
      <c r="AN33" s="3218"/>
      <c r="AO33" s="3218"/>
      <c r="AP33" s="3218"/>
      <c r="AQ33" s="3218"/>
      <c r="AR33" s="3218"/>
      <c r="AS33" s="3218"/>
      <c r="AT33" s="3218"/>
      <c r="AU33" s="3218"/>
      <c r="AV33" s="3218"/>
      <c r="AW33" s="3218"/>
      <c r="AX33" s="3218"/>
      <c r="AY33" s="3218"/>
      <c r="AZ33" s="3396"/>
      <c r="BA33" s="1217"/>
      <c r="BB33" s="1217"/>
      <c r="BC33" s="1217"/>
      <c r="BD33" s="1217"/>
      <c r="BE33" s="1214"/>
      <c r="BF33" s="3633" t="b">
        <v>0</v>
      </c>
      <c r="BG33" s="3634"/>
      <c r="BH33" s="3635" t="s">
        <v>811</v>
      </c>
      <c r="BI33" s="3636"/>
      <c r="BJ33" s="3636"/>
      <c r="BK33" s="3637"/>
      <c r="BL33" s="3641">
        <f>BL40</f>
        <v>4612</v>
      </c>
      <c r="BM33" s="3642"/>
      <c r="BN33" s="3642"/>
      <c r="BO33" s="3621" t="s">
        <v>282</v>
      </c>
      <c r="BP33" s="3621"/>
      <c r="BQ33" s="3622"/>
      <c r="BR33" s="951"/>
      <c r="BS33" s="952"/>
      <c r="BT33" s="3635" t="s">
        <v>811</v>
      </c>
      <c r="BU33" s="3636"/>
      <c r="BV33" s="3636"/>
      <c r="BW33" s="3637"/>
      <c r="BX33" s="3641">
        <f>BX40</f>
        <v>935</v>
      </c>
      <c r="BY33" s="3647"/>
      <c r="BZ33" s="3647"/>
      <c r="CA33" s="3621" t="s">
        <v>1279</v>
      </c>
      <c r="CB33" s="3621"/>
      <c r="CC33" s="3622"/>
      <c r="CL33" s="944"/>
      <c r="CM33" s="944"/>
      <c r="CN33" s="944"/>
      <c r="CO33" s="944"/>
      <c r="CP33" s="944"/>
      <c r="DZ33" s="914"/>
      <c r="EA33" s="914"/>
    </row>
    <row r="34" spans="1:131" ht="14.1" customHeight="1" thickBot="1">
      <c r="A34" s="920"/>
      <c r="B34" s="37"/>
      <c r="C34" s="3399" t="s">
        <v>1820</v>
      </c>
      <c r="D34" s="3399"/>
      <c r="E34" s="3399"/>
      <c r="F34" s="3399"/>
      <c r="G34" s="3399"/>
      <c r="H34" s="3399"/>
      <c r="I34" s="3399"/>
      <c r="J34" s="3399"/>
      <c r="K34" s="3399"/>
      <c r="L34" s="3399"/>
      <c r="M34" s="3399"/>
      <c r="N34" s="3399"/>
      <c r="O34" s="3399"/>
      <c r="P34" s="3399"/>
      <c r="Q34" s="3399"/>
      <c r="R34" s="3399"/>
      <c r="S34" s="3399"/>
      <c r="T34" s="3399"/>
      <c r="U34" s="3399"/>
      <c r="V34" s="3399"/>
      <c r="W34" s="3399"/>
      <c r="X34" s="3399"/>
      <c r="Y34" s="3399"/>
      <c r="Z34" s="3399"/>
      <c r="AA34" s="3399"/>
      <c r="AB34" s="3399"/>
      <c r="AC34" s="3399"/>
      <c r="AD34" s="3399"/>
      <c r="AE34" s="3399"/>
      <c r="AF34" s="3399"/>
      <c r="AG34" s="3399"/>
      <c r="AH34" s="3399"/>
      <c r="AI34" s="3399"/>
      <c r="AJ34" s="1413"/>
      <c r="AK34" s="1027"/>
      <c r="AL34" s="3218"/>
      <c r="AM34" s="3218"/>
      <c r="AN34" s="3218"/>
      <c r="AO34" s="3218"/>
      <c r="AP34" s="3218"/>
      <c r="AQ34" s="3218"/>
      <c r="AR34" s="3218"/>
      <c r="AS34" s="3218"/>
      <c r="AT34" s="3218"/>
      <c r="AU34" s="3218"/>
      <c r="AV34" s="3218"/>
      <c r="AW34" s="3218"/>
      <c r="AX34" s="3218"/>
      <c r="AY34" s="3218"/>
      <c r="AZ34" s="3396"/>
      <c r="BA34" s="954"/>
      <c r="BB34" s="954"/>
      <c r="BC34" s="954"/>
      <c r="BD34" s="954"/>
      <c r="BE34" s="1214"/>
      <c r="BF34" s="3633" t="b">
        <v>1</v>
      </c>
      <c r="BG34" s="3634"/>
      <c r="BH34" s="3638"/>
      <c r="BI34" s="3639"/>
      <c r="BJ34" s="3639"/>
      <c r="BK34" s="3640"/>
      <c r="BL34" s="3643"/>
      <c r="BM34" s="3644"/>
      <c r="BN34" s="3644"/>
      <c r="BO34" s="3645"/>
      <c r="BP34" s="3645"/>
      <c r="BQ34" s="3646"/>
      <c r="BR34" s="951"/>
      <c r="BS34" s="952"/>
      <c r="BT34" s="3638"/>
      <c r="BU34" s="3639"/>
      <c r="BV34" s="3639"/>
      <c r="BW34" s="3640"/>
      <c r="BX34" s="3648"/>
      <c r="BY34" s="3649"/>
      <c r="BZ34" s="3649"/>
      <c r="CA34" s="3645"/>
      <c r="CB34" s="3645"/>
      <c r="CC34" s="3646"/>
      <c r="CL34" s="944"/>
      <c r="CM34" s="944"/>
      <c r="CN34" s="944"/>
      <c r="CO34" s="944"/>
      <c r="CP34" s="944"/>
    </row>
    <row r="35" spans="1:131" ht="14.1" customHeight="1">
      <c r="A35" s="920"/>
      <c r="B35" s="37"/>
      <c r="C35" s="3399"/>
      <c r="D35" s="3399"/>
      <c r="E35" s="3399"/>
      <c r="F35" s="3399"/>
      <c r="G35" s="3399"/>
      <c r="H35" s="3399"/>
      <c r="I35" s="3399"/>
      <c r="J35" s="3399"/>
      <c r="K35" s="3399"/>
      <c r="L35" s="3399"/>
      <c r="M35" s="3399"/>
      <c r="N35" s="3399"/>
      <c r="O35" s="3399"/>
      <c r="P35" s="3399"/>
      <c r="Q35" s="3399"/>
      <c r="R35" s="3399"/>
      <c r="S35" s="3399"/>
      <c r="T35" s="3399"/>
      <c r="U35" s="3399"/>
      <c r="V35" s="3399"/>
      <c r="W35" s="3399"/>
      <c r="X35" s="3399"/>
      <c r="Y35" s="3399"/>
      <c r="Z35" s="3399"/>
      <c r="AA35" s="3399"/>
      <c r="AB35" s="3399"/>
      <c r="AC35" s="3399"/>
      <c r="AD35" s="3399"/>
      <c r="AE35" s="3399"/>
      <c r="AF35" s="3399"/>
      <c r="AG35" s="3399"/>
      <c r="AH35" s="3399"/>
      <c r="AI35" s="3399"/>
      <c r="AJ35" s="1413"/>
      <c r="AK35" s="1027"/>
      <c r="AL35" s="3218"/>
      <c r="AM35" s="3218"/>
      <c r="AN35" s="3218"/>
      <c r="AO35" s="3218"/>
      <c r="AP35" s="3218"/>
      <c r="AQ35" s="3218"/>
      <c r="AR35" s="3218"/>
      <c r="AS35" s="3218"/>
      <c r="AT35" s="3218"/>
      <c r="AU35" s="3218"/>
      <c r="AV35" s="3218"/>
      <c r="AW35" s="3218"/>
      <c r="AX35" s="3218"/>
      <c r="AY35" s="3218"/>
      <c r="AZ35" s="3396"/>
      <c r="BA35" s="954"/>
      <c r="BB35" s="954"/>
      <c r="BC35" s="954"/>
      <c r="BD35" s="954"/>
      <c r="BE35" s="1214"/>
      <c r="BF35" s="3633" t="b">
        <v>0</v>
      </c>
      <c r="BG35" s="3664"/>
      <c r="BH35" s="3650" t="s">
        <v>279</v>
      </c>
      <c r="BI35" s="3651"/>
      <c r="BJ35" s="3651"/>
      <c r="BK35" s="3652"/>
      <c r="BL35" s="3656">
        <f>IF(ISERROR(ROUND(BL33/BL31,1)),"",ROUND(BL33/BL31,1))</f>
        <v>26.7</v>
      </c>
      <c r="BM35" s="3657"/>
      <c r="BN35" s="3657"/>
      <c r="BO35" s="3660" t="s">
        <v>175</v>
      </c>
      <c r="BP35" s="3660"/>
      <c r="BQ35" s="3661"/>
      <c r="BR35" s="951"/>
      <c r="BS35" s="952"/>
      <c r="BT35" s="3650" t="s">
        <v>279</v>
      </c>
      <c r="BU35" s="3651"/>
      <c r="BV35" s="3651"/>
      <c r="BW35" s="3652"/>
      <c r="BX35" s="3656">
        <f>IF(ISERROR(ROUND(BX33/BX31,1)),"",ROUND(BX33/BX31,1))</f>
        <v>23.4</v>
      </c>
      <c r="BY35" s="3657"/>
      <c r="BZ35" s="3657"/>
      <c r="CA35" s="3660" t="s">
        <v>175</v>
      </c>
      <c r="CB35" s="3660"/>
      <c r="CC35" s="3661"/>
      <c r="CL35" s="944"/>
      <c r="CM35" s="944"/>
      <c r="CN35" s="944"/>
      <c r="CO35" s="944"/>
      <c r="CP35" s="944"/>
    </row>
    <row r="36" spans="1:131" ht="14.1" customHeight="1" thickBot="1">
      <c r="A36" s="920"/>
      <c r="B36" s="37"/>
      <c r="C36" s="37"/>
      <c r="D36" s="37"/>
      <c r="E36" s="1292"/>
      <c r="F36" s="1268"/>
      <c r="G36" s="1268"/>
      <c r="H36" s="1268"/>
      <c r="I36" s="1268"/>
      <c r="J36" s="1268"/>
      <c r="K36" s="1268"/>
      <c r="L36" s="1268"/>
      <c r="M36" s="1268"/>
      <c r="N36" s="1268"/>
      <c r="O36" s="1268"/>
      <c r="P36" s="1268"/>
      <c r="Q36" s="1268"/>
      <c r="R36" s="37"/>
      <c r="S36" s="1032"/>
      <c r="T36" s="525"/>
      <c r="U36" s="18"/>
      <c r="V36" s="18"/>
      <c r="W36" s="18"/>
      <c r="X36" s="18"/>
      <c r="Y36" s="18"/>
      <c r="Z36" s="18"/>
      <c r="AA36" s="18"/>
      <c r="AB36" s="18"/>
      <c r="AC36" s="525"/>
      <c r="AD36" s="37"/>
      <c r="AE36" s="1255"/>
      <c r="AF36" s="1255"/>
      <c r="AG36" s="37"/>
      <c r="AH36" s="37"/>
      <c r="AI36" s="1413"/>
      <c r="AJ36" s="1413"/>
      <c r="AK36" s="1027"/>
      <c r="AL36" s="1405"/>
      <c r="AM36" s="1405"/>
      <c r="AN36" s="1405"/>
      <c r="AO36" s="1405"/>
      <c r="AP36" s="1405"/>
      <c r="AQ36" s="1405"/>
      <c r="AR36" s="1405"/>
      <c r="AS36" s="1405"/>
      <c r="AT36" s="1405"/>
      <c r="AU36" s="1405"/>
      <c r="AV36" s="1405"/>
      <c r="AW36" s="1405"/>
      <c r="AX36" s="1405"/>
      <c r="AY36" s="1405"/>
      <c r="AZ36" s="1411"/>
      <c r="BA36" s="954"/>
      <c r="BB36" s="954"/>
      <c r="BC36" s="954"/>
      <c r="BD36" s="954"/>
      <c r="BE36" s="1214"/>
      <c r="BF36" s="3633" t="b">
        <v>1</v>
      </c>
      <c r="BG36" s="3664"/>
      <c r="BH36" s="3653"/>
      <c r="BI36" s="3654"/>
      <c r="BJ36" s="3654"/>
      <c r="BK36" s="3655"/>
      <c r="BL36" s="3658"/>
      <c r="BM36" s="3659"/>
      <c r="BN36" s="3659"/>
      <c r="BO36" s="3662"/>
      <c r="BP36" s="3662"/>
      <c r="BQ36" s="3663"/>
      <c r="BR36" s="951"/>
      <c r="BS36" s="952"/>
      <c r="BT36" s="3653"/>
      <c r="BU36" s="3654"/>
      <c r="BV36" s="3654"/>
      <c r="BW36" s="3655"/>
      <c r="BX36" s="3658"/>
      <c r="BY36" s="3659"/>
      <c r="BZ36" s="3659"/>
      <c r="CA36" s="3662"/>
      <c r="CB36" s="3662"/>
      <c r="CC36" s="3663"/>
      <c r="CL36" s="944"/>
      <c r="CM36" s="944"/>
      <c r="CN36" s="944"/>
      <c r="CO36" s="944"/>
      <c r="CP36" s="944"/>
    </row>
    <row r="37" spans="1:131" ht="14.1" customHeight="1">
      <c r="A37" s="920"/>
      <c r="B37" s="37"/>
      <c r="C37" s="37"/>
      <c r="D37" s="37"/>
      <c r="E37" s="37"/>
      <c r="F37" s="37"/>
      <c r="G37" s="1292"/>
      <c r="H37" s="1292"/>
      <c r="I37" s="37"/>
      <c r="J37" s="37"/>
      <c r="K37" s="37"/>
      <c r="L37" s="37"/>
      <c r="M37" s="37"/>
      <c r="N37" s="37"/>
      <c r="O37" s="37"/>
      <c r="P37" s="37"/>
      <c r="Q37" s="37"/>
      <c r="R37" s="37"/>
      <c r="S37" s="37"/>
      <c r="T37" s="37"/>
      <c r="U37" s="3665" t="s">
        <v>1481</v>
      </c>
      <c r="V37" s="3665"/>
      <c r="W37" s="3665"/>
      <c r="X37" s="3666">
        <f>(F11+I11+L11+W11+AI11+I18+P18+Z18)/(F11+I11+L11+Q11+W11+AB11+AI11+AN11+AT11+AV11+I18+K18+P18+R18+Z18+AB18)</f>
        <v>0.44444444444444442</v>
      </c>
      <c r="Y37" s="3666"/>
      <c r="Z37" s="3666"/>
      <c r="AA37" s="3666"/>
      <c r="AB37" s="3666"/>
      <c r="AC37" s="37"/>
      <c r="AD37" s="18"/>
      <c r="AE37" s="37"/>
      <c r="AF37" s="167"/>
      <c r="AG37" s="167"/>
      <c r="AH37" s="37"/>
      <c r="AI37" s="37"/>
      <c r="AJ37" s="37"/>
      <c r="AK37" s="1033"/>
      <c r="AL37" s="1405"/>
      <c r="AM37" s="1405"/>
      <c r="AN37" s="1405"/>
      <c r="AO37" s="1405"/>
      <c r="AP37" s="1405"/>
      <c r="AQ37" s="1405"/>
      <c r="AR37" s="1405"/>
      <c r="AS37" s="1405"/>
      <c r="AT37" s="1405"/>
      <c r="AU37" s="1405"/>
      <c r="AV37" s="1405"/>
      <c r="AW37" s="1405"/>
      <c r="AX37" s="1405"/>
      <c r="AY37" s="1405"/>
      <c r="AZ37" s="1411"/>
      <c r="BA37" s="914"/>
      <c r="BB37" s="914"/>
      <c r="BC37" s="914"/>
      <c r="BD37" s="914"/>
      <c r="BE37" s="928"/>
      <c r="BF37" s="928"/>
      <c r="BH37" s="3667" t="s">
        <v>812</v>
      </c>
      <c r="BI37" s="3667"/>
      <c r="BJ37" s="3667"/>
      <c r="BK37" s="3667"/>
      <c r="BL37" s="3667"/>
      <c r="BM37" s="3667"/>
      <c r="BN37" s="3667"/>
      <c r="BO37" s="3667"/>
      <c r="BP37" s="3667"/>
      <c r="BQ37" s="3667"/>
      <c r="BR37" s="1008"/>
      <c r="BS37" s="1009"/>
      <c r="BT37" s="3667" t="s">
        <v>1285</v>
      </c>
      <c r="BU37" s="3667"/>
      <c r="BV37" s="3667"/>
      <c r="BW37" s="3667"/>
      <c r="BX37" s="3667"/>
      <c r="BY37" s="3667"/>
      <c r="BZ37" s="3667"/>
      <c r="CA37" s="3667"/>
      <c r="CB37" s="3667"/>
      <c r="CC37" s="3667"/>
      <c r="CL37" s="944"/>
      <c r="CM37" s="944"/>
      <c r="CN37" s="944"/>
      <c r="CO37" s="944"/>
      <c r="CP37" s="944"/>
    </row>
    <row r="38" spans="1:131" ht="14.1" customHeight="1">
      <c r="A38" s="920"/>
      <c r="B38" s="37"/>
      <c r="C38" s="1292"/>
      <c r="D38" s="37" t="s">
        <v>938</v>
      </c>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1033"/>
      <c r="AL38" s="1405"/>
      <c r="AM38" s="1405"/>
      <c r="AN38" s="1405"/>
      <c r="AO38" s="1405"/>
      <c r="AP38" s="1405"/>
      <c r="AQ38" s="1405"/>
      <c r="AR38" s="1405"/>
      <c r="AS38" s="1405"/>
      <c r="AT38" s="1405"/>
      <c r="AU38" s="1405"/>
      <c r="AV38" s="1405"/>
      <c r="AW38" s="1405"/>
      <c r="AX38" s="1405"/>
      <c r="AY38" s="1405"/>
      <c r="AZ38" s="1411"/>
      <c r="BA38" s="954"/>
      <c r="BB38" s="954"/>
      <c r="BC38" s="954"/>
      <c r="BD38" s="954"/>
      <c r="BE38" s="958"/>
      <c r="BF38" s="958"/>
      <c r="BG38" s="958"/>
      <c r="BH38" s="3668"/>
      <c r="BI38" s="3668"/>
      <c r="BJ38" s="3668"/>
      <c r="BK38" s="3668"/>
      <c r="BL38" s="3668"/>
      <c r="BM38" s="3668"/>
      <c r="BN38" s="3668"/>
      <c r="BO38" s="3668"/>
      <c r="BP38" s="3668"/>
      <c r="BQ38" s="3668"/>
      <c r="BR38" s="1008"/>
      <c r="BS38" s="1009"/>
      <c r="BT38" s="3668"/>
      <c r="BU38" s="3668"/>
      <c r="BV38" s="3668"/>
      <c r="BW38" s="3668"/>
      <c r="BX38" s="3668"/>
      <c r="BY38" s="3668"/>
      <c r="BZ38" s="3668"/>
      <c r="CA38" s="3668"/>
      <c r="CB38" s="3668"/>
      <c r="CC38" s="3668"/>
      <c r="CL38" s="944"/>
      <c r="CM38" s="944"/>
      <c r="CN38" s="944"/>
      <c r="CO38" s="944"/>
      <c r="CP38" s="944"/>
    </row>
    <row r="39" spans="1:131" ht="14.1" customHeight="1" thickBot="1">
      <c r="A39" s="920"/>
      <c r="B39" s="37"/>
      <c r="C39" s="37"/>
      <c r="D39" s="1413"/>
      <c r="E39" s="1034"/>
      <c r="F39" s="1035"/>
      <c r="G39" s="1035"/>
      <c r="H39" s="1036"/>
      <c r="I39" s="3689" t="s">
        <v>769</v>
      </c>
      <c r="J39" s="3690"/>
      <c r="K39" s="3691"/>
      <c r="L39" s="3689" t="s">
        <v>794</v>
      </c>
      <c r="M39" s="3690"/>
      <c r="N39" s="3691"/>
      <c r="O39" s="3689" t="s">
        <v>181</v>
      </c>
      <c r="P39" s="3690"/>
      <c r="Q39" s="3691"/>
      <c r="R39" s="37"/>
      <c r="S39" s="37"/>
      <c r="T39" s="37" t="s">
        <v>796</v>
      </c>
      <c r="U39" s="37"/>
      <c r="V39" s="37"/>
      <c r="W39" s="37"/>
      <c r="X39" s="37"/>
      <c r="Y39" s="37"/>
      <c r="Z39" s="37"/>
      <c r="AA39" s="1255"/>
      <c r="AB39" s="1255"/>
      <c r="AC39" s="1255"/>
      <c r="AD39" s="1255"/>
      <c r="AE39" s="37"/>
      <c r="AF39" s="37"/>
      <c r="AG39" s="37"/>
      <c r="AH39" s="37"/>
      <c r="AI39" s="37"/>
      <c r="AJ39" s="37"/>
      <c r="AK39" s="1033"/>
      <c r="AL39" s="1405"/>
      <c r="AM39" s="1405"/>
      <c r="AN39" s="1405"/>
      <c r="AO39" s="1405"/>
      <c r="AP39" s="1405"/>
      <c r="AQ39" s="1405"/>
      <c r="AR39" s="1405"/>
      <c r="AS39" s="1405"/>
      <c r="AT39" s="1405"/>
      <c r="AU39" s="1405"/>
      <c r="AV39" s="1405"/>
      <c r="AW39" s="1405"/>
      <c r="AX39" s="1405"/>
      <c r="AY39" s="1405"/>
      <c r="AZ39" s="1411"/>
      <c r="BA39" s="954"/>
      <c r="BB39" s="954"/>
      <c r="BC39" s="954"/>
      <c r="BD39" s="954"/>
      <c r="BE39" s="958"/>
      <c r="BF39" s="958"/>
      <c r="BG39" s="958"/>
      <c r="BH39" s="3692"/>
      <c r="BI39" s="3693"/>
      <c r="BJ39" s="3693"/>
      <c r="BK39" s="3694"/>
      <c r="BL39" s="3669" t="s">
        <v>671</v>
      </c>
      <c r="BM39" s="3670"/>
      <c r="BN39" s="3670"/>
      <c r="BO39" s="3670"/>
      <c r="BP39" s="3670"/>
      <c r="BQ39" s="3671"/>
      <c r="BR39" s="951"/>
      <c r="BS39" s="952"/>
      <c r="BT39" s="3692"/>
      <c r="BU39" s="3693"/>
      <c r="BV39" s="3693"/>
      <c r="BW39" s="3694"/>
      <c r="BX39" s="3669" t="s">
        <v>1284</v>
      </c>
      <c r="BY39" s="3670"/>
      <c r="BZ39" s="3670"/>
      <c r="CA39" s="3670"/>
      <c r="CB39" s="3670"/>
      <c r="CC39" s="3671"/>
      <c r="CL39" s="944"/>
      <c r="CM39" s="944"/>
      <c r="CN39" s="944"/>
      <c r="CO39" s="944"/>
      <c r="CP39" s="944"/>
    </row>
    <row r="40" spans="1:131" ht="14.1" customHeight="1" thickTop="1" thickBot="1">
      <c r="A40" s="920"/>
      <c r="B40" s="37"/>
      <c r="C40" s="37"/>
      <c r="D40" s="1413"/>
      <c r="E40" s="3672" t="s">
        <v>256</v>
      </c>
      <c r="F40" s="3673"/>
      <c r="G40" s="3673"/>
      <c r="H40" s="3673"/>
      <c r="I40" s="3674"/>
      <c r="J40" s="3675"/>
      <c r="K40" s="3676"/>
      <c r="L40" s="3677">
        <v>10</v>
      </c>
      <c r="M40" s="3678"/>
      <c r="N40" s="3679"/>
      <c r="O40" s="3680">
        <f>L40</f>
        <v>10</v>
      </c>
      <c r="P40" s="3681"/>
      <c r="Q40" s="3682"/>
      <c r="R40" s="37"/>
      <c r="S40" s="37"/>
      <c r="T40" s="37"/>
      <c r="U40" s="37"/>
      <c r="V40" s="37"/>
      <c r="W40" s="65" t="s">
        <v>1482</v>
      </c>
      <c r="X40" s="37"/>
      <c r="Y40" s="37"/>
      <c r="Z40" s="37"/>
      <c r="AA40" s="37"/>
      <c r="AB40" s="37"/>
      <c r="AC40" s="37"/>
      <c r="AD40" s="37"/>
      <c r="AE40" s="37"/>
      <c r="AF40" s="37"/>
      <c r="AG40" s="37"/>
      <c r="AH40" s="37"/>
      <c r="AI40" s="37"/>
      <c r="AJ40" s="37"/>
      <c r="AK40" s="1037" t="s">
        <v>1271</v>
      </c>
      <c r="AL40" s="1301"/>
      <c r="AM40" s="1301"/>
      <c r="AN40" s="1301"/>
      <c r="AO40" s="1301"/>
      <c r="AP40" s="1301"/>
      <c r="AQ40" s="1301"/>
      <c r="AR40" s="1301"/>
      <c r="AS40" s="1301"/>
      <c r="AT40" s="1301"/>
      <c r="AU40" s="1301"/>
      <c r="AV40" s="1301"/>
      <c r="AW40" s="1301"/>
      <c r="AX40" s="1301"/>
      <c r="AY40" s="1301"/>
      <c r="AZ40" s="1302"/>
      <c r="BA40" s="954"/>
      <c r="BB40" s="954"/>
      <c r="BC40" s="954"/>
      <c r="BD40" s="954"/>
      <c r="BE40" s="3683">
        <f>SUM(F11:AY12)-O11-Z11-AL11+I18+K18+P18+R18+Z18+AB18</f>
        <v>32</v>
      </c>
      <c r="BF40" s="3683"/>
      <c r="BG40" s="3684"/>
      <c r="BH40" s="3685">
        <f>COUNTA(BL41:BN100)</f>
        <v>32</v>
      </c>
      <c r="BI40" s="3686"/>
      <c r="BJ40" s="3686"/>
      <c r="BK40" s="3686"/>
      <c r="BL40" s="3687">
        <f>SUM(BL41:BN100)</f>
        <v>4612</v>
      </c>
      <c r="BM40" s="3687"/>
      <c r="BN40" s="3688"/>
      <c r="BO40" s="960" t="s">
        <v>669</v>
      </c>
      <c r="BP40" s="961"/>
      <c r="BQ40" s="962"/>
      <c r="BR40" s="951"/>
      <c r="BS40" s="952"/>
      <c r="BT40" s="3685">
        <f>COUNTA(BX41:BZ100)</f>
        <v>27</v>
      </c>
      <c r="BU40" s="3686"/>
      <c r="BV40" s="3686"/>
      <c r="BW40" s="3686"/>
      <c r="BX40" s="3687">
        <f>SUM(BX41:BZ100)</f>
        <v>935</v>
      </c>
      <c r="BY40" s="3687"/>
      <c r="BZ40" s="3688"/>
      <c r="CA40" s="960" t="s">
        <v>669</v>
      </c>
      <c r="CB40" s="961"/>
      <c r="CC40" s="962"/>
      <c r="CL40" s="944"/>
      <c r="CM40" s="944"/>
      <c r="CN40" s="944"/>
      <c r="CO40" s="944"/>
      <c r="CP40" s="944"/>
    </row>
    <row r="41" spans="1:131" ht="14.1" customHeight="1">
      <c r="A41" s="920"/>
      <c r="B41" s="37"/>
      <c r="C41" s="37"/>
      <c r="D41" s="1300"/>
      <c r="E41" s="3713" t="s">
        <v>258</v>
      </c>
      <c r="F41" s="3714"/>
      <c r="G41" s="3714"/>
      <c r="H41" s="3714"/>
      <c r="I41" s="3705"/>
      <c r="J41" s="3706"/>
      <c r="K41" s="3707"/>
      <c r="L41" s="3715">
        <v>38</v>
      </c>
      <c r="M41" s="3716"/>
      <c r="N41" s="3717"/>
      <c r="O41" s="3718">
        <f>L41</f>
        <v>38</v>
      </c>
      <c r="P41" s="3719"/>
      <c r="Q41" s="3720"/>
      <c r="R41" s="37"/>
      <c r="S41" s="37"/>
      <c r="T41" s="37"/>
      <c r="U41" s="37"/>
      <c r="V41" s="37"/>
      <c r="W41" s="65" t="s">
        <v>1483</v>
      </c>
      <c r="X41" s="37"/>
      <c r="Y41" s="37"/>
      <c r="Z41" s="37"/>
      <c r="AA41" s="37"/>
      <c r="AB41" s="37"/>
      <c r="AC41" s="37"/>
      <c r="AD41" s="37"/>
      <c r="AE41" s="37"/>
      <c r="AF41" s="37"/>
      <c r="AG41" s="37"/>
      <c r="AH41" s="37"/>
      <c r="AI41" s="37"/>
      <c r="AJ41" s="37"/>
      <c r="AK41" s="1027"/>
      <c r="AL41" s="3405" t="s">
        <v>813</v>
      </c>
      <c r="AM41" s="3405"/>
      <c r="AN41" s="3405"/>
      <c r="AO41" s="3405"/>
      <c r="AP41" s="3405"/>
      <c r="AQ41" s="3405"/>
      <c r="AR41" s="3405"/>
      <c r="AS41" s="3405"/>
      <c r="AT41" s="3405"/>
      <c r="AU41" s="3405"/>
      <c r="AV41" s="3405"/>
      <c r="AW41" s="3405"/>
      <c r="AX41" s="3405"/>
      <c r="AY41" s="3405"/>
      <c r="AZ41" s="3721"/>
      <c r="BA41" s="954"/>
      <c r="BB41" s="954"/>
      <c r="BC41" s="954"/>
      <c r="BD41" s="954"/>
      <c r="BE41" s="3722">
        <f>SUM(F11:AH12)-O11-Z11+I18+K18+P18+R18+Z18+AB18</f>
        <v>25</v>
      </c>
      <c r="BF41" s="3722"/>
      <c r="BG41" s="3723"/>
      <c r="BH41" s="3692">
        <v>1</v>
      </c>
      <c r="BI41" s="3693"/>
      <c r="BJ41" s="3693"/>
      <c r="BK41" s="3694"/>
      <c r="BL41" s="3695">
        <v>173</v>
      </c>
      <c r="BM41" s="3696"/>
      <c r="BN41" s="3696"/>
      <c r="BO41" s="964" t="s">
        <v>669</v>
      </c>
      <c r="BP41" s="1218"/>
      <c r="BQ41" s="965"/>
      <c r="BR41" s="951"/>
      <c r="BS41" s="952"/>
      <c r="BT41" s="3692">
        <v>1</v>
      </c>
      <c r="BU41" s="3693"/>
      <c r="BV41" s="3693"/>
      <c r="BW41" s="3694"/>
      <c r="BX41" s="3697">
        <v>40</v>
      </c>
      <c r="BY41" s="3698"/>
      <c r="BZ41" s="3698"/>
      <c r="CA41" s="964" t="s">
        <v>669</v>
      </c>
      <c r="CB41" s="1218"/>
      <c r="CC41" s="965"/>
    </row>
    <row r="42" spans="1:131" ht="14.1" customHeight="1">
      <c r="A42" s="920"/>
      <c r="B42" s="37"/>
      <c r="C42" s="37"/>
      <c r="D42" s="1413"/>
      <c r="E42" s="3699" t="s">
        <v>795</v>
      </c>
      <c r="F42" s="3700"/>
      <c r="G42" s="3700"/>
      <c r="H42" s="3701"/>
      <c r="I42" s="3702">
        <v>4</v>
      </c>
      <c r="J42" s="3703"/>
      <c r="K42" s="3704"/>
      <c r="L42" s="3705"/>
      <c r="M42" s="3706"/>
      <c r="N42" s="3707"/>
      <c r="O42" s="3708">
        <f>I42</f>
        <v>4</v>
      </c>
      <c r="P42" s="3709"/>
      <c r="Q42" s="3710"/>
      <c r="R42" s="37"/>
      <c r="S42" s="37"/>
      <c r="T42" s="37"/>
      <c r="U42" s="37"/>
      <c r="V42" s="37"/>
      <c r="W42" s="37"/>
      <c r="X42" s="37"/>
      <c r="Y42" s="37"/>
      <c r="Z42" s="37"/>
      <c r="AA42" s="37"/>
      <c r="AB42" s="37"/>
      <c r="AC42" s="37"/>
      <c r="AD42" s="37"/>
      <c r="AE42" s="37"/>
      <c r="AF42" s="37"/>
      <c r="AG42" s="37"/>
      <c r="AH42" s="37"/>
      <c r="AI42" s="37"/>
      <c r="AJ42" s="37"/>
      <c r="AK42" s="1033"/>
      <c r="AL42" s="3405"/>
      <c r="AM42" s="3405"/>
      <c r="AN42" s="3405"/>
      <c r="AO42" s="3405"/>
      <c r="AP42" s="3405"/>
      <c r="AQ42" s="3405"/>
      <c r="AR42" s="3405"/>
      <c r="AS42" s="3405"/>
      <c r="AT42" s="3405"/>
      <c r="AU42" s="3405"/>
      <c r="AV42" s="3405"/>
      <c r="AW42" s="3405"/>
      <c r="AX42" s="3405"/>
      <c r="AY42" s="3405"/>
      <c r="AZ42" s="3721"/>
      <c r="BA42" s="954"/>
      <c r="BB42" s="954"/>
      <c r="BC42" s="954"/>
      <c r="BD42" s="954"/>
      <c r="BE42" s="3711" t="s">
        <v>1287</v>
      </c>
      <c r="BF42" s="3711"/>
      <c r="BG42" s="3712"/>
      <c r="BH42" s="3692">
        <v>2</v>
      </c>
      <c r="BI42" s="3693"/>
      <c r="BJ42" s="3693"/>
      <c r="BK42" s="3694"/>
      <c r="BL42" s="3695">
        <v>173</v>
      </c>
      <c r="BM42" s="3696"/>
      <c r="BN42" s="3696"/>
      <c r="BO42" s="964" t="s">
        <v>669</v>
      </c>
      <c r="BP42" s="966"/>
      <c r="BQ42" s="926"/>
      <c r="BR42" s="951"/>
      <c r="BS42" s="952"/>
      <c r="BT42" s="3692">
        <v>2</v>
      </c>
      <c r="BU42" s="3693"/>
      <c r="BV42" s="3693"/>
      <c r="BW42" s="3694"/>
      <c r="BX42" s="3697">
        <v>40</v>
      </c>
      <c r="BY42" s="3698"/>
      <c r="BZ42" s="3698"/>
      <c r="CA42" s="964" t="s">
        <v>669</v>
      </c>
      <c r="CB42" s="966"/>
      <c r="CC42" s="926"/>
    </row>
    <row r="43" spans="1:131" ht="14.1" customHeight="1">
      <c r="A43" s="920"/>
      <c r="B43" s="37"/>
      <c r="C43" s="37"/>
      <c r="D43" s="1413"/>
      <c r="E43" s="3724" t="s">
        <v>772</v>
      </c>
      <c r="F43" s="3724"/>
      <c r="G43" s="3724"/>
      <c r="H43" s="3724"/>
      <c r="I43" s="3725">
        <v>11</v>
      </c>
      <c r="J43" s="3725"/>
      <c r="K43" s="3725"/>
      <c r="L43" s="3725">
        <v>19</v>
      </c>
      <c r="M43" s="3725"/>
      <c r="N43" s="3725"/>
      <c r="O43" s="3726">
        <f>I43+L43</f>
        <v>30</v>
      </c>
      <c r="P43" s="3726"/>
      <c r="Q43" s="3726"/>
      <c r="R43" s="37"/>
      <c r="S43" s="37"/>
      <c r="T43" s="37" t="s">
        <v>797</v>
      </c>
      <c r="U43" s="37"/>
      <c r="V43" s="37"/>
      <c r="W43" s="37"/>
      <c r="X43" s="37"/>
      <c r="Y43" s="37"/>
      <c r="Z43" s="37"/>
      <c r="AA43" s="37"/>
      <c r="AB43" s="37"/>
      <c r="AC43" s="37"/>
      <c r="AD43" s="37"/>
      <c r="AE43" s="37"/>
      <c r="AF43" s="37"/>
      <c r="AG43" s="37"/>
      <c r="AH43" s="37"/>
      <c r="AI43" s="37"/>
      <c r="AJ43" s="37"/>
      <c r="AK43" s="1033"/>
      <c r="AL43" s="3405"/>
      <c r="AM43" s="3405"/>
      <c r="AN43" s="3405"/>
      <c r="AO43" s="3405"/>
      <c r="AP43" s="3405"/>
      <c r="AQ43" s="3405"/>
      <c r="AR43" s="3405"/>
      <c r="AS43" s="3405"/>
      <c r="AT43" s="3405"/>
      <c r="AU43" s="3405"/>
      <c r="AV43" s="3405"/>
      <c r="AW43" s="3405"/>
      <c r="AX43" s="3405"/>
      <c r="AY43" s="3405"/>
      <c r="AZ43" s="3721"/>
      <c r="BA43" s="914"/>
      <c r="BB43" s="914"/>
      <c r="BC43" s="914"/>
      <c r="BD43" s="914"/>
      <c r="BE43" s="3711"/>
      <c r="BF43" s="3711"/>
      <c r="BG43" s="3712"/>
      <c r="BH43" s="3692">
        <v>3</v>
      </c>
      <c r="BI43" s="3693"/>
      <c r="BJ43" s="3693"/>
      <c r="BK43" s="3694"/>
      <c r="BL43" s="3695">
        <v>173</v>
      </c>
      <c r="BM43" s="3696"/>
      <c r="BN43" s="3696"/>
      <c r="BO43" s="964" t="s">
        <v>669</v>
      </c>
      <c r="BP43" s="966"/>
      <c r="BQ43" s="926"/>
      <c r="BR43" s="951"/>
      <c r="BS43" s="952"/>
      <c r="BT43" s="3692">
        <v>3</v>
      </c>
      <c r="BU43" s="3693"/>
      <c r="BV43" s="3693"/>
      <c r="BW43" s="3694"/>
      <c r="BX43" s="3697">
        <v>40</v>
      </c>
      <c r="BY43" s="3698"/>
      <c r="BZ43" s="3698"/>
      <c r="CA43" s="964" t="s">
        <v>669</v>
      </c>
      <c r="CB43" s="966"/>
      <c r="CC43" s="926"/>
    </row>
    <row r="44" spans="1:131" ht="14.1" customHeight="1" thickBot="1">
      <c r="A44" s="920"/>
      <c r="B44" s="37"/>
      <c r="C44" s="37"/>
      <c r="D44" s="1413"/>
      <c r="E44" s="3699" t="s">
        <v>1484</v>
      </c>
      <c r="F44" s="3700"/>
      <c r="G44" s="3700"/>
      <c r="H44" s="3701"/>
      <c r="I44" s="3727">
        <v>60</v>
      </c>
      <c r="J44" s="3728"/>
      <c r="K44" s="3729"/>
      <c r="L44" s="3727">
        <v>39</v>
      </c>
      <c r="M44" s="3728"/>
      <c r="N44" s="3729"/>
      <c r="O44" s="3708">
        <f>I44+L44</f>
        <v>99</v>
      </c>
      <c r="P44" s="3709"/>
      <c r="Q44" s="3710"/>
      <c r="R44" s="37"/>
      <c r="S44" s="37"/>
      <c r="T44" s="37"/>
      <c r="U44" s="37"/>
      <c r="V44" s="37"/>
      <c r="W44" s="65" t="s">
        <v>1485</v>
      </c>
      <c r="X44" s="37"/>
      <c r="Y44" s="37"/>
      <c r="Z44" s="37"/>
      <c r="AA44" s="37"/>
      <c r="AB44" s="37"/>
      <c r="AC44" s="37"/>
      <c r="AD44" s="37"/>
      <c r="AE44" s="37"/>
      <c r="AF44" s="37"/>
      <c r="AG44" s="37"/>
      <c r="AH44" s="37"/>
      <c r="AI44" s="37"/>
      <c r="AJ44" s="37"/>
      <c r="AK44" s="1037" t="s">
        <v>259</v>
      </c>
      <c r="AL44" s="1301"/>
      <c r="AM44" s="1301"/>
      <c r="AN44" s="1301"/>
      <c r="AO44" s="1301"/>
      <c r="AP44" s="1301"/>
      <c r="AQ44" s="1301"/>
      <c r="AR44" s="1301"/>
      <c r="AS44" s="1301"/>
      <c r="AT44" s="1301"/>
      <c r="AU44" s="1301"/>
      <c r="AV44" s="1301"/>
      <c r="AW44" s="1301"/>
      <c r="AX44" s="1301"/>
      <c r="AY44" s="1301"/>
      <c r="AZ44" s="1302"/>
      <c r="BA44" s="914"/>
      <c r="BB44" s="914"/>
      <c r="BC44" s="914"/>
      <c r="BD44" s="914"/>
      <c r="BE44" s="3711"/>
      <c r="BF44" s="3711"/>
      <c r="BG44" s="3712"/>
      <c r="BH44" s="3692">
        <v>4</v>
      </c>
      <c r="BI44" s="3693"/>
      <c r="BJ44" s="3693"/>
      <c r="BK44" s="3694"/>
      <c r="BL44" s="3695">
        <v>173</v>
      </c>
      <c r="BM44" s="3696"/>
      <c r="BN44" s="3696"/>
      <c r="BO44" s="964" t="s">
        <v>669</v>
      </c>
      <c r="BP44" s="966"/>
      <c r="BQ44" s="926"/>
      <c r="BR44" s="951"/>
      <c r="BS44" s="952"/>
      <c r="BT44" s="3692">
        <v>4</v>
      </c>
      <c r="BU44" s="3693"/>
      <c r="BV44" s="3693"/>
      <c r="BW44" s="3694"/>
      <c r="BX44" s="3697">
        <v>40</v>
      </c>
      <c r="BY44" s="3698"/>
      <c r="BZ44" s="3698"/>
      <c r="CA44" s="964" t="s">
        <v>669</v>
      </c>
      <c r="CB44" s="966"/>
      <c r="CC44" s="926"/>
    </row>
    <row r="45" spans="1:131" ht="14.1" customHeight="1" thickTop="1">
      <c r="A45" s="920"/>
      <c r="B45" s="37"/>
      <c r="C45" s="37"/>
      <c r="D45" s="1413"/>
      <c r="E45" s="3730" t="s">
        <v>181</v>
      </c>
      <c r="F45" s="3731"/>
      <c r="G45" s="3731"/>
      <c r="H45" s="3732"/>
      <c r="I45" s="3680">
        <f>SUM(I42:K44)</f>
        <v>75</v>
      </c>
      <c r="J45" s="3681"/>
      <c r="K45" s="3682"/>
      <c r="L45" s="3680">
        <f>SUM(L40:N44)</f>
        <v>106</v>
      </c>
      <c r="M45" s="3681"/>
      <c r="N45" s="3682"/>
      <c r="O45" s="3680">
        <f>SUM(O40:Q44)</f>
        <v>181</v>
      </c>
      <c r="P45" s="3681"/>
      <c r="Q45" s="3682"/>
      <c r="R45" s="37"/>
      <c r="S45" s="37"/>
      <c r="T45" s="37"/>
      <c r="U45" s="37"/>
      <c r="V45" s="37"/>
      <c r="W45" s="65" t="s">
        <v>1486</v>
      </c>
      <c r="X45" s="37"/>
      <c r="Y45" s="37"/>
      <c r="Z45" s="37"/>
      <c r="AA45" s="37"/>
      <c r="AB45" s="37"/>
      <c r="AC45" s="37"/>
      <c r="AD45" s="37"/>
      <c r="AE45" s="37"/>
      <c r="AF45" s="37"/>
      <c r="AG45" s="37"/>
      <c r="AH45" s="37"/>
      <c r="AI45" s="37"/>
      <c r="AJ45" s="37"/>
      <c r="AK45" s="1033"/>
      <c r="AL45" s="37"/>
      <c r="AM45" s="3405" t="s">
        <v>1487</v>
      </c>
      <c r="AN45" s="3405"/>
      <c r="AO45" s="3405"/>
      <c r="AP45" s="3405"/>
      <c r="AQ45" s="3405"/>
      <c r="AR45" s="3405"/>
      <c r="AS45" s="3405"/>
      <c r="AT45" s="3405"/>
      <c r="AU45" s="3405"/>
      <c r="AV45" s="3405"/>
      <c r="AW45" s="3405"/>
      <c r="AX45" s="3405"/>
      <c r="AY45" s="3405"/>
      <c r="AZ45" s="3721"/>
      <c r="BA45" s="914"/>
      <c r="BB45" s="914"/>
      <c r="BC45" s="914"/>
      <c r="BD45" s="914"/>
      <c r="BE45" s="3711"/>
      <c r="BF45" s="3711"/>
      <c r="BG45" s="3712"/>
      <c r="BH45" s="3692">
        <v>5</v>
      </c>
      <c r="BI45" s="3693"/>
      <c r="BJ45" s="3693"/>
      <c r="BK45" s="3694"/>
      <c r="BL45" s="3695">
        <v>173</v>
      </c>
      <c r="BM45" s="3696"/>
      <c r="BN45" s="3696"/>
      <c r="BO45" s="964" t="s">
        <v>669</v>
      </c>
      <c r="BP45" s="966"/>
      <c r="BQ45" s="926"/>
      <c r="BR45" s="951"/>
      <c r="BS45" s="952"/>
      <c r="BT45" s="3692">
        <v>5</v>
      </c>
      <c r="BU45" s="3693"/>
      <c r="BV45" s="3693"/>
      <c r="BW45" s="3694"/>
      <c r="BX45" s="3697">
        <v>40</v>
      </c>
      <c r="BY45" s="3698"/>
      <c r="BZ45" s="3698"/>
      <c r="CA45" s="964" t="s">
        <v>669</v>
      </c>
      <c r="CB45" s="966"/>
      <c r="CC45" s="926"/>
    </row>
    <row r="46" spans="1:131" ht="14.1" customHeight="1">
      <c r="A46" s="920"/>
      <c r="B46" s="37"/>
      <c r="C46" s="37"/>
      <c r="D46" s="1413"/>
      <c r="E46" s="1255"/>
      <c r="F46" s="1255"/>
      <c r="G46" s="1255"/>
      <c r="H46" s="1247"/>
      <c r="I46" s="1038"/>
      <c r="J46" s="1038"/>
      <c r="K46" s="1038"/>
      <c r="L46" s="1038"/>
      <c r="M46" s="1038"/>
      <c r="N46" s="1038"/>
      <c r="O46" s="1038"/>
      <c r="P46" s="1038"/>
      <c r="Q46" s="1038"/>
      <c r="R46" s="37"/>
      <c r="S46" s="37"/>
      <c r="T46" s="37"/>
      <c r="U46" s="37"/>
      <c r="V46" s="37"/>
      <c r="W46" s="65"/>
      <c r="X46" s="37"/>
      <c r="Y46" s="37"/>
      <c r="Z46" s="37"/>
      <c r="AA46" s="37"/>
      <c r="AB46" s="37"/>
      <c r="AC46" s="37"/>
      <c r="AD46" s="37"/>
      <c r="AE46" s="37"/>
      <c r="AF46" s="37"/>
      <c r="AG46" s="37"/>
      <c r="AH46" s="37"/>
      <c r="AI46" s="37"/>
      <c r="AJ46" s="37"/>
      <c r="AK46" s="1033"/>
      <c r="AL46" s="37"/>
      <c r="AM46" s="3405"/>
      <c r="AN46" s="3405"/>
      <c r="AO46" s="3405"/>
      <c r="AP46" s="3405"/>
      <c r="AQ46" s="3405"/>
      <c r="AR46" s="3405"/>
      <c r="AS46" s="3405"/>
      <c r="AT46" s="3405"/>
      <c r="AU46" s="3405"/>
      <c r="AV46" s="3405"/>
      <c r="AW46" s="3405"/>
      <c r="AX46" s="3405"/>
      <c r="AY46" s="3405"/>
      <c r="AZ46" s="3721"/>
      <c r="BA46" s="1217"/>
      <c r="BB46" s="1217"/>
      <c r="BC46" s="1217"/>
      <c r="BD46" s="1217"/>
      <c r="BE46" s="954"/>
      <c r="BF46" s="954"/>
      <c r="BG46" s="967"/>
      <c r="BH46" s="3692">
        <v>6</v>
      </c>
      <c r="BI46" s="3693"/>
      <c r="BJ46" s="3693"/>
      <c r="BK46" s="3694"/>
      <c r="BL46" s="3695">
        <v>173</v>
      </c>
      <c r="BM46" s="3696"/>
      <c r="BN46" s="3696"/>
      <c r="BO46" s="964" t="s">
        <v>669</v>
      </c>
      <c r="BP46" s="1218"/>
      <c r="BQ46" s="965"/>
      <c r="BR46" s="968"/>
      <c r="BS46" s="969"/>
      <c r="BT46" s="3692">
        <v>6</v>
      </c>
      <c r="BU46" s="3693"/>
      <c r="BV46" s="3693"/>
      <c r="BW46" s="3694"/>
      <c r="BX46" s="3697">
        <v>40</v>
      </c>
      <c r="BY46" s="3698"/>
      <c r="BZ46" s="3698"/>
      <c r="CA46" s="964" t="s">
        <v>669</v>
      </c>
      <c r="CB46" s="1218"/>
      <c r="CC46" s="965"/>
    </row>
    <row r="47" spans="1:131" ht="14.1" customHeight="1">
      <c r="A47" s="920"/>
      <c r="B47" s="37"/>
      <c r="C47" s="37"/>
      <c r="D47" s="1413"/>
      <c r="E47" s="1255"/>
      <c r="F47" s="1255"/>
      <c r="G47" s="1255"/>
      <c r="H47" s="1247"/>
      <c r="I47" s="1038"/>
      <c r="J47" s="1038"/>
      <c r="K47" s="1038"/>
      <c r="L47" s="1038"/>
      <c r="M47" s="1038"/>
      <c r="N47" s="1038"/>
      <c r="O47" s="1038"/>
      <c r="P47" s="1038"/>
      <c r="Q47" s="1038"/>
      <c r="R47" s="37"/>
      <c r="S47" s="37"/>
      <c r="T47" s="37"/>
      <c r="U47" s="37"/>
      <c r="V47" s="37"/>
      <c r="W47" s="65"/>
      <c r="X47" s="37"/>
      <c r="Y47" s="37"/>
      <c r="Z47" s="37"/>
      <c r="AA47" s="37"/>
      <c r="AB47" s="37"/>
      <c r="AC47" s="37"/>
      <c r="AD47" s="37"/>
      <c r="AE47" s="37"/>
      <c r="AF47" s="37"/>
      <c r="AG47" s="37"/>
      <c r="AH47" s="37"/>
      <c r="AI47" s="37"/>
      <c r="AJ47" s="37"/>
      <c r="AK47" s="1033"/>
      <c r="AL47" s="37"/>
      <c r="AM47" s="3405"/>
      <c r="AN47" s="3405"/>
      <c r="AO47" s="3405"/>
      <c r="AP47" s="3405"/>
      <c r="AQ47" s="3405"/>
      <c r="AR47" s="3405"/>
      <c r="AS47" s="3405"/>
      <c r="AT47" s="3405"/>
      <c r="AU47" s="3405"/>
      <c r="AV47" s="3405"/>
      <c r="AW47" s="3405"/>
      <c r="AX47" s="3405"/>
      <c r="AY47" s="3405"/>
      <c r="AZ47" s="3721"/>
      <c r="BA47" s="947"/>
      <c r="BB47" s="947"/>
      <c r="BC47" s="947"/>
      <c r="BD47" s="947"/>
      <c r="BE47" s="970"/>
      <c r="BF47" s="970"/>
      <c r="BG47" s="946"/>
      <c r="BH47" s="3692">
        <v>7</v>
      </c>
      <c r="BI47" s="3693"/>
      <c r="BJ47" s="3693"/>
      <c r="BK47" s="3694"/>
      <c r="BL47" s="3695">
        <v>173</v>
      </c>
      <c r="BM47" s="3696"/>
      <c r="BN47" s="3696"/>
      <c r="BO47" s="964" t="s">
        <v>669</v>
      </c>
      <c r="BP47" s="966"/>
      <c r="BQ47" s="926"/>
      <c r="BR47" s="951"/>
      <c r="BS47" s="952"/>
      <c r="BT47" s="3692">
        <v>7</v>
      </c>
      <c r="BU47" s="3693"/>
      <c r="BV47" s="3693"/>
      <c r="BW47" s="3694"/>
      <c r="BX47" s="3697">
        <v>40</v>
      </c>
      <c r="BY47" s="3698"/>
      <c r="BZ47" s="3698"/>
      <c r="CA47" s="964" t="s">
        <v>669</v>
      </c>
      <c r="CB47" s="966"/>
      <c r="CC47" s="926"/>
    </row>
    <row r="48" spans="1:131" ht="14.1" customHeight="1" thickBot="1">
      <c r="A48" s="920"/>
      <c r="B48" s="37"/>
      <c r="C48" s="1039" t="s">
        <v>1074</v>
      </c>
      <c r="D48" s="1039"/>
      <c r="E48" s="1039"/>
      <c r="F48" s="1039"/>
      <c r="G48" s="1039"/>
      <c r="H48" s="1039"/>
      <c r="I48" s="1039"/>
      <c r="J48" s="1039"/>
      <c r="K48" s="1039"/>
      <c r="L48" s="1039"/>
      <c r="M48" s="1039"/>
      <c r="N48" s="1039"/>
      <c r="O48" s="1039"/>
      <c r="P48" s="1039"/>
      <c r="Q48" s="1039"/>
      <c r="R48" s="1039"/>
      <c r="S48" s="1039"/>
      <c r="T48" s="1039"/>
      <c r="U48" s="1039"/>
      <c r="V48" s="1039"/>
      <c r="W48" s="1039"/>
      <c r="X48" s="1039"/>
      <c r="Y48" s="1039"/>
      <c r="Z48" s="1039"/>
      <c r="AA48" s="1039"/>
      <c r="AB48" s="1039"/>
      <c r="AC48" s="1039"/>
      <c r="AD48" s="37"/>
      <c r="AE48" s="37"/>
      <c r="AF48" s="37"/>
      <c r="AG48" s="37"/>
      <c r="AH48" s="37"/>
      <c r="AI48" s="37"/>
      <c r="AJ48" s="37"/>
      <c r="AK48" s="1033"/>
      <c r="AL48" s="37"/>
      <c r="AM48" s="3405"/>
      <c r="AN48" s="3405"/>
      <c r="AO48" s="3405"/>
      <c r="AP48" s="3405"/>
      <c r="AQ48" s="3405"/>
      <c r="AR48" s="3405"/>
      <c r="AS48" s="3405"/>
      <c r="AT48" s="3405"/>
      <c r="AU48" s="3405"/>
      <c r="AV48" s="3405"/>
      <c r="AW48" s="3405"/>
      <c r="AX48" s="3405"/>
      <c r="AY48" s="3405"/>
      <c r="AZ48" s="3721"/>
      <c r="BA48" s="947"/>
      <c r="BB48" s="947"/>
      <c r="BC48" s="947"/>
      <c r="BD48" s="947"/>
      <c r="BE48" s="970"/>
      <c r="BF48" s="970"/>
      <c r="BG48" s="946"/>
      <c r="BH48" s="3692">
        <v>8</v>
      </c>
      <c r="BI48" s="3693"/>
      <c r="BJ48" s="3693"/>
      <c r="BK48" s="3694"/>
      <c r="BL48" s="3695">
        <v>173</v>
      </c>
      <c r="BM48" s="3696"/>
      <c r="BN48" s="3696"/>
      <c r="BO48" s="964" t="s">
        <v>669</v>
      </c>
      <c r="BP48" s="966"/>
      <c r="BQ48" s="926"/>
      <c r="BR48" s="971"/>
      <c r="BS48" s="972"/>
      <c r="BT48" s="3692">
        <v>8</v>
      </c>
      <c r="BU48" s="3693"/>
      <c r="BV48" s="3693"/>
      <c r="BW48" s="3694"/>
      <c r="BX48" s="3697">
        <v>40</v>
      </c>
      <c r="BY48" s="3698"/>
      <c r="BZ48" s="3698"/>
      <c r="CA48" s="964" t="s">
        <v>669</v>
      </c>
      <c r="CB48" s="966"/>
      <c r="CC48" s="926"/>
    </row>
    <row r="49" spans="1:81" ht="14.1" customHeight="1">
      <c r="A49" s="920"/>
      <c r="B49" s="37"/>
      <c r="C49" s="3733" t="s">
        <v>397</v>
      </c>
      <c r="D49" s="3734"/>
      <c r="E49" s="3734"/>
      <c r="F49" s="3734"/>
      <c r="G49" s="3734"/>
      <c r="H49" s="3735"/>
      <c r="I49" s="3739" t="s">
        <v>1488</v>
      </c>
      <c r="J49" s="3740"/>
      <c r="K49" s="3740"/>
      <c r="L49" s="3740"/>
      <c r="M49" s="3740"/>
      <c r="N49" s="3740"/>
      <c r="O49" s="3740"/>
      <c r="P49" s="3740"/>
      <c r="Q49" s="3740"/>
      <c r="R49" s="3740"/>
      <c r="S49" s="3741"/>
      <c r="T49" s="3745" t="s">
        <v>1489</v>
      </c>
      <c r="U49" s="3746"/>
      <c r="V49" s="3746"/>
      <c r="W49" s="3746"/>
      <c r="X49" s="3746"/>
      <c r="Y49" s="3746"/>
      <c r="Z49" s="3746"/>
      <c r="AA49" s="3746"/>
      <c r="AB49" s="3746"/>
      <c r="AC49" s="3746"/>
      <c r="AD49" s="3747"/>
      <c r="AE49" s="1040"/>
      <c r="AF49" s="37"/>
      <c r="AG49" s="37"/>
      <c r="AH49" s="37"/>
      <c r="AI49" s="37"/>
      <c r="AJ49" s="37"/>
      <c r="AK49" s="1033"/>
      <c r="AL49" s="37"/>
      <c r="AM49" s="1041"/>
      <c r="AN49" s="1041"/>
      <c r="AO49" s="1041"/>
      <c r="AP49" s="1041"/>
      <c r="AQ49" s="1041"/>
      <c r="AR49" s="1041"/>
      <c r="AS49" s="1041"/>
      <c r="AT49" s="1041"/>
      <c r="AU49" s="1041"/>
      <c r="AV49" s="1041"/>
      <c r="AW49" s="1041"/>
      <c r="AX49" s="1041"/>
      <c r="AY49" s="1041"/>
      <c r="AZ49" s="1042"/>
      <c r="BA49" s="914"/>
      <c r="BB49" s="914"/>
      <c r="BC49" s="914"/>
      <c r="BD49" s="914"/>
      <c r="BE49" s="970"/>
      <c r="BF49" s="970"/>
      <c r="BG49" s="946"/>
      <c r="BH49" s="3692">
        <v>9</v>
      </c>
      <c r="BI49" s="3693"/>
      <c r="BJ49" s="3693"/>
      <c r="BK49" s="3694"/>
      <c r="BL49" s="3695">
        <v>173</v>
      </c>
      <c r="BM49" s="3696"/>
      <c r="BN49" s="3696"/>
      <c r="BO49" s="964" t="s">
        <v>669</v>
      </c>
      <c r="BP49" s="966"/>
      <c r="BQ49" s="926"/>
      <c r="BR49" s="971"/>
      <c r="BS49" s="972"/>
      <c r="BT49" s="3692">
        <v>9</v>
      </c>
      <c r="BU49" s="3693"/>
      <c r="BV49" s="3693"/>
      <c r="BW49" s="3694"/>
      <c r="BX49" s="3697">
        <v>40</v>
      </c>
      <c r="BY49" s="3698"/>
      <c r="BZ49" s="3698"/>
      <c r="CA49" s="964" t="s">
        <v>669</v>
      </c>
      <c r="CB49" s="966"/>
      <c r="CC49" s="926"/>
    </row>
    <row r="50" spans="1:81" ht="14.1" customHeight="1">
      <c r="A50" s="920"/>
      <c r="B50" s="37"/>
      <c r="C50" s="3736"/>
      <c r="D50" s="3737"/>
      <c r="E50" s="3737"/>
      <c r="F50" s="3737"/>
      <c r="G50" s="3737"/>
      <c r="H50" s="3738"/>
      <c r="I50" s="3742"/>
      <c r="J50" s="3743"/>
      <c r="K50" s="3743"/>
      <c r="L50" s="3743"/>
      <c r="M50" s="3743"/>
      <c r="N50" s="3743"/>
      <c r="O50" s="3743"/>
      <c r="P50" s="3743"/>
      <c r="Q50" s="3743"/>
      <c r="R50" s="3743"/>
      <c r="S50" s="3744"/>
      <c r="T50" s="3748"/>
      <c r="U50" s="3749"/>
      <c r="V50" s="3749"/>
      <c r="W50" s="3749"/>
      <c r="X50" s="3749"/>
      <c r="Y50" s="3749"/>
      <c r="Z50" s="3749"/>
      <c r="AA50" s="3749"/>
      <c r="AB50" s="3749"/>
      <c r="AC50" s="3749"/>
      <c r="AD50" s="3750"/>
      <c r="AE50" s="1040"/>
      <c r="AF50" s="37"/>
      <c r="AG50" s="37"/>
      <c r="AH50" s="37"/>
      <c r="AI50" s="37"/>
      <c r="AJ50" s="37"/>
      <c r="AK50" s="1043" t="s">
        <v>12</v>
      </c>
      <c r="AL50" s="1264" t="s">
        <v>1085</v>
      </c>
      <c r="AM50" s="1413"/>
      <c r="AN50" s="37"/>
      <c r="AO50" s="37"/>
      <c r="AP50" s="37"/>
      <c r="AQ50" s="37"/>
      <c r="AR50" s="37"/>
      <c r="AS50" s="1413"/>
      <c r="AT50" s="1413"/>
      <c r="AU50" s="37"/>
      <c r="AV50" s="37"/>
      <c r="AW50" s="37"/>
      <c r="AX50" s="37"/>
      <c r="AY50" s="37"/>
      <c r="AZ50" s="126"/>
      <c r="BA50" s="947"/>
      <c r="BB50" s="947"/>
      <c r="BC50" s="947"/>
      <c r="BD50" s="947"/>
      <c r="BE50" s="970"/>
      <c r="BF50" s="970"/>
      <c r="BG50" s="946"/>
      <c r="BH50" s="3692">
        <v>10</v>
      </c>
      <c r="BI50" s="3693"/>
      <c r="BJ50" s="3693"/>
      <c r="BK50" s="3694"/>
      <c r="BL50" s="3695">
        <v>173</v>
      </c>
      <c r="BM50" s="3696"/>
      <c r="BN50" s="3696"/>
      <c r="BO50" s="964" t="s">
        <v>669</v>
      </c>
      <c r="BP50" s="966"/>
      <c r="BQ50" s="926"/>
      <c r="BR50" s="975"/>
      <c r="BS50" s="976"/>
      <c r="BT50" s="3692">
        <v>10</v>
      </c>
      <c r="BU50" s="3693"/>
      <c r="BV50" s="3693"/>
      <c r="BW50" s="3694"/>
      <c r="BX50" s="3697">
        <v>40</v>
      </c>
      <c r="BY50" s="3698"/>
      <c r="BZ50" s="3698"/>
      <c r="CA50" s="964" t="s">
        <v>669</v>
      </c>
      <c r="CB50" s="966"/>
      <c r="CC50" s="926"/>
    </row>
    <row r="51" spans="1:81" ht="14.1" customHeight="1">
      <c r="A51" s="920"/>
      <c r="B51" s="37"/>
      <c r="C51" s="3796" t="s">
        <v>1490</v>
      </c>
      <c r="D51" s="3766" t="s">
        <v>255</v>
      </c>
      <c r="E51" s="3769" t="s">
        <v>799</v>
      </c>
      <c r="F51" s="3770"/>
      <c r="G51" s="3770"/>
      <c r="H51" s="3771"/>
      <c r="I51" s="1485"/>
      <c r="J51" s="3758" t="str">
        <f>IF(BF33=TRUE,ROUNDDOWN(O40/3,1),"")</f>
        <v/>
      </c>
      <c r="K51" s="3758"/>
      <c r="L51" s="3758"/>
      <c r="M51" s="1486" t="s">
        <v>175</v>
      </c>
      <c r="N51" s="1487" t="s">
        <v>180</v>
      </c>
      <c r="O51" s="3758" t="str">
        <f>J51</f>
        <v/>
      </c>
      <c r="P51" s="3758"/>
      <c r="Q51" s="3758"/>
      <c r="R51" s="1488" t="s">
        <v>175</v>
      </c>
      <c r="S51" s="1489" t="s">
        <v>214</v>
      </c>
      <c r="T51" s="1485"/>
      <c r="U51" s="3758">
        <f>IF(BF34=TRUE,ROUNDDOWN(O40/3,1),"")</f>
        <v>3.3</v>
      </c>
      <c r="V51" s="3758"/>
      <c r="W51" s="3758"/>
      <c r="X51" s="1490" t="s">
        <v>175</v>
      </c>
      <c r="Y51" s="1487" t="s">
        <v>180</v>
      </c>
      <c r="Z51" s="3758">
        <f>U51</f>
        <v>3.3</v>
      </c>
      <c r="AA51" s="3758"/>
      <c r="AB51" s="3758"/>
      <c r="AC51" s="1491" t="s">
        <v>175</v>
      </c>
      <c r="AD51" s="1492" t="s">
        <v>214</v>
      </c>
      <c r="AE51" s="37"/>
      <c r="AF51" s="37"/>
      <c r="AG51" s="37"/>
      <c r="AH51" s="37"/>
      <c r="AI51" s="37"/>
      <c r="AJ51" s="37"/>
      <c r="AK51" s="1033"/>
      <c r="AL51" s="37"/>
      <c r="AM51" s="37"/>
      <c r="AN51" s="37"/>
      <c r="AO51" s="37"/>
      <c r="AP51" s="37"/>
      <c r="AQ51" s="37"/>
      <c r="AR51" s="1413"/>
      <c r="AS51" s="1413"/>
      <c r="AT51" s="1413"/>
      <c r="AU51" s="37"/>
      <c r="AV51" s="37"/>
      <c r="AW51" s="37"/>
      <c r="AX51" s="37"/>
      <c r="AY51" s="37"/>
      <c r="AZ51" s="126"/>
      <c r="BA51" s="947"/>
      <c r="BB51" s="947"/>
      <c r="BC51" s="947"/>
      <c r="BD51" s="947"/>
      <c r="BE51" s="970"/>
      <c r="BF51" s="970"/>
      <c r="BG51" s="946"/>
      <c r="BH51" s="3692">
        <v>11</v>
      </c>
      <c r="BI51" s="3693"/>
      <c r="BJ51" s="3693"/>
      <c r="BK51" s="3694"/>
      <c r="BL51" s="3695">
        <v>173</v>
      </c>
      <c r="BM51" s="3696"/>
      <c r="BN51" s="3696"/>
      <c r="BO51" s="964" t="s">
        <v>669</v>
      </c>
      <c r="BP51" s="1218"/>
      <c r="BQ51" s="965"/>
      <c r="BR51" s="975"/>
      <c r="BS51" s="976"/>
      <c r="BT51" s="3692">
        <v>11</v>
      </c>
      <c r="BU51" s="3693"/>
      <c r="BV51" s="3693"/>
      <c r="BW51" s="3694"/>
      <c r="BX51" s="3697">
        <v>40</v>
      </c>
      <c r="BY51" s="3698"/>
      <c r="BZ51" s="3698"/>
      <c r="CA51" s="964" t="s">
        <v>669</v>
      </c>
      <c r="CB51" s="1218"/>
      <c r="CC51" s="965"/>
    </row>
    <row r="52" spans="1:81" ht="14.1" customHeight="1">
      <c r="A52" s="920"/>
      <c r="B52" s="37"/>
      <c r="C52" s="3797"/>
      <c r="D52" s="3767"/>
      <c r="E52" s="3751" t="s">
        <v>800</v>
      </c>
      <c r="F52" s="3752"/>
      <c r="G52" s="3752"/>
      <c r="H52" s="3753"/>
      <c r="I52" s="1493"/>
      <c r="J52" s="3755" t="str">
        <f>IF(BF33=TRUE,ROUNDDOWN(O41/6,1),"")</f>
        <v/>
      </c>
      <c r="K52" s="3755"/>
      <c r="L52" s="3755"/>
      <c r="M52" s="1494" t="s">
        <v>175</v>
      </c>
      <c r="N52" s="1495" t="s">
        <v>180</v>
      </c>
      <c r="O52" s="3755" t="str">
        <f>J52</f>
        <v/>
      </c>
      <c r="P52" s="3755"/>
      <c r="Q52" s="3755"/>
      <c r="R52" s="1496" t="s">
        <v>175</v>
      </c>
      <c r="S52" s="1497" t="s">
        <v>214</v>
      </c>
      <c r="T52" s="1493"/>
      <c r="U52" s="3755">
        <f>IF(BF34=TRUE,ROUNDDOWN(O41/6,1),"")</f>
        <v>6.3</v>
      </c>
      <c r="V52" s="3755"/>
      <c r="W52" s="3755"/>
      <c r="X52" s="1498" t="s">
        <v>175</v>
      </c>
      <c r="Y52" s="1495" t="s">
        <v>180</v>
      </c>
      <c r="Z52" s="3755">
        <f>U52</f>
        <v>6.3</v>
      </c>
      <c r="AA52" s="3755"/>
      <c r="AB52" s="3755"/>
      <c r="AC52" s="1499" t="s">
        <v>175</v>
      </c>
      <c r="AD52" s="1500" t="s">
        <v>214</v>
      </c>
      <c r="AE52" s="37"/>
      <c r="AF52" s="37"/>
      <c r="AG52" s="37"/>
      <c r="AH52" s="37"/>
      <c r="AI52" s="37"/>
      <c r="AJ52" s="37"/>
      <c r="AK52" s="1033"/>
      <c r="AL52" s="37"/>
      <c r="AM52" s="37"/>
      <c r="AN52" s="37"/>
      <c r="AO52" s="37"/>
      <c r="AP52" s="37"/>
      <c r="AQ52" s="37"/>
      <c r="AR52" s="1413"/>
      <c r="AS52" s="1413"/>
      <c r="AT52" s="1413"/>
      <c r="AU52" s="37"/>
      <c r="AV52" s="37"/>
      <c r="AW52" s="37"/>
      <c r="AX52" s="37"/>
      <c r="AY52" s="37"/>
      <c r="AZ52" s="126"/>
      <c r="BA52" s="947"/>
      <c r="BB52" s="947"/>
      <c r="BC52" s="947"/>
      <c r="BD52" s="947"/>
      <c r="BE52" s="970"/>
      <c r="BF52" s="970"/>
      <c r="BG52" s="946"/>
      <c r="BH52" s="3692">
        <v>12</v>
      </c>
      <c r="BI52" s="3693"/>
      <c r="BJ52" s="3693"/>
      <c r="BK52" s="3694"/>
      <c r="BL52" s="3695">
        <v>173</v>
      </c>
      <c r="BM52" s="3696"/>
      <c r="BN52" s="3696"/>
      <c r="BO52" s="964" t="s">
        <v>669</v>
      </c>
      <c r="BP52" s="966"/>
      <c r="BQ52" s="926"/>
      <c r="BR52" s="975"/>
      <c r="BS52" s="976"/>
      <c r="BT52" s="3692">
        <v>12</v>
      </c>
      <c r="BU52" s="3693"/>
      <c r="BV52" s="3693"/>
      <c r="BW52" s="3694"/>
      <c r="BX52" s="3697">
        <v>40</v>
      </c>
      <c r="BY52" s="3698"/>
      <c r="BZ52" s="3698"/>
      <c r="CA52" s="964" t="s">
        <v>669</v>
      </c>
      <c r="CB52" s="966"/>
      <c r="CC52" s="926"/>
    </row>
    <row r="53" spans="1:81" ht="14.1" customHeight="1">
      <c r="A53" s="920"/>
      <c r="B53" s="37"/>
      <c r="C53" s="3797"/>
      <c r="D53" s="3767"/>
      <c r="E53" s="3751" t="s">
        <v>801</v>
      </c>
      <c r="F53" s="3752"/>
      <c r="G53" s="3752"/>
      <c r="H53" s="3753"/>
      <c r="I53" s="1501"/>
      <c r="J53" s="3754"/>
      <c r="K53" s="3754"/>
      <c r="L53" s="3754"/>
      <c r="M53" s="1502"/>
      <c r="N53" s="1503"/>
      <c r="O53" s="3754"/>
      <c r="P53" s="3754"/>
      <c r="Q53" s="3754"/>
      <c r="R53" s="1504"/>
      <c r="S53" s="1505"/>
      <c r="T53" s="1493"/>
      <c r="U53" s="3755">
        <f>IF(BF34=TRUE,ROUNDDOWN(O42/6,1),"")</f>
        <v>0.6</v>
      </c>
      <c r="V53" s="3755"/>
      <c r="W53" s="3755"/>
      <c r="X53" s="1506" t="s">
        <v>175</v>
      </c>
      <c r="Y53" s="1507"/>
      <c r="Z53" s="3756"/>
      <c r="AA53" s="3756"/>
      <c r="AB53" s="3756"/>
      <c r="AC53" s="1508"/>
      <c r="AD53" s="1509"/>
      <c r="AE53" s="37"/>
      <c r="AF53" s="37"/>
      <c r="AG53" s="37"/>
      <c r="AH53" s="37"/>
      <c r="AI53" s="37"/>
      <c r="AJ53" s="37"/>
      <c r="AK53" s="1033"/>
      <c r="AL53" s="37"/>
      <c r="AM53" s="37"/>
      <c r="AN53" s="37"/>
      <c r="AO53" s="37"/>
      <c r="AP53" s="37"/>
      <c r="AQ53" s="37"/>
      <c r="AR53" s="1304"/>
      <c r="AS53" s="1304"/>
      <c r="AT53" s="1304"/>
      <c r="AU53" s="1304"/>
      <c r="AV53" s="1304"/>
      <c r="AW53" s="1304"/>
      <c r="AX53" s="1304"/>
      <c r="AY53" s="1304"/>
      <c r="AZ53" s="1303"/>
      <c r="BA53" s="954"/>
      <c r="BB53" s="954"/>
      <c r="BC53" s="954"/>
      <c r="BD53" s="954"/>
      <c r="BE53" s="970"/>
      <c r="BF53" s="970"/>
      <c r="BG53" s="946"/>
      <c r="BH53" s="3692">
        <v>13</v>
      </c>
      <c r="BI53" s="3693"/>
      <c r="BJ53" s="3693"/>
      <c r="BK53" s="3694"/>
      <c r="BL53" s="3695">
        <v>173</v>
      </c>
      <c r="BM53" s="3696"/>
      <c r="BN53" s="3696"/>
      <c r="BO53" s="964" t="s">
        <v>669</v>
      </c>
      <c r="BP53" s="966"/>
      <c r="BQ53" s="926"/>
      <c r="BR53" s="975"/>
      <c r="BS53" s="976"/>
      <c r="BT53" s="3692">
        <v>13</v>
      </c>
      <c r="BU53" s="3693"/>
      <c r="BV53" s="3693"/>
      <c r="BW53" s="3694"/>
      <c r="BX53" s="3697">
        <v>40</v>
      </c>
      <c r="BY53" s="3698"/>
      <c r="BZ53" s="3698"/>
      <c r="CA53" s="964" t="s">
        <v>669</v>
      </c>
      <c r="CB53" s="966"/>
      <c r="CC53" s="926"/>
    </row>
    <row r="54" spans="1:81" ht="14.1" customHeight="1">
      <c r="A54" s="920"/>
      <c r="B54" s="37"/>
      <c r="C54" s="3797"/>
      <c r="D54" s="3767"/>
      <c r="E54" s="3803" t="s">
        <v>802</v>
      </c>
      <c r="F54" s="3804"/>
      <c r="G54" s="3804"/>
      <c r="H54" s="1510" t="s">
        <v>176</v>
      </c>
      <c r="I54" s="1511"/>
      <c r="J54" s="3759" t="str">
        <f>IF(BF33=TRUE,IF(BF35=TRUE,ROUNDDOWN((O42+O43)/20,1),""),"")</f>
        <v/>
      </c>
      <c r="K54" s="3759"/>
      <c r="L54" s="3759"/>
      <c r="M54" s="1512" t="s">
        <v>175</v>
      </c>
      <c r="N54" s="1513" t="s">
        <v>180</v>
      </c>
      <c r="O54" s="3759" t="str">
        <f>IF(BF33=TRUE,IF(BF35=TRUE,ROUNDDOWN(L43/20,1),""),"")</f>
        <v/>
      </c>
      <c r="P54" s="3759"/>
      <c r="Q54" s="3759"/>
      <c r="R54" s="1514" t="s">
        <v>175</v>
      </c>
      <c r="S54" s="1515" t="s">
        <v>214</v>
      </c>
      <c r="T54" s="1511"/>
      <c r="U54" s="3759" t="str">
        <f>IF(BF34=TRUE,IF(BF35=TRUE,ROUNDDOWN(O43/20,1),""),"")</f>
        <v/>
      </c>
      <c r="V54" s="3759"/>
      <c r="W54" s="3759"/>
      <c r="X54" s="1516" t="s">
        <v>175</v>
      </c>
      <c r="Y54" s="1513" t="s">
        <v>180</v>
      </c>
      <c r="Z54" s="3759" t="str">
        <f>IF(BF34=TRUE,IF(BF35=TRUE,ROUNDDOWN(L43/20,1),""),"")</f>
        <v/>
      </c>
      <c r="AA54" s="3759"/>
      <c r="AB54" s="3759"/>
      <c r="AC54" s="1517" t="s">
        <v>175</v>
      </c>
      <c r="AD54" s="1518" t="s">
        <v>214</v>
      </c>
      <c r="AE54" s="37"/>
      <c r="AF54" s="37"/>
      <c r="AG54" s="37"/>
      <c r="AH54" s="37"/>
      <c r="AI54" s="37"/>
      <c r="AJ54" s="37"/>
      <c r="AK54" s="1031" t="s">
        <v>12</v>
      </c>
      <c r="AL54" s="3218" t="s">
        <v>1821</v>
      </c>
      <c r="AM54" s="3218"/>
      <c r="AN54" s="3218"/>
      <c r="AO54" s="3218"/>
      <c r="AP54" s="3218"/>
      <c r="AQ54" s="3218"/>
      <c r="AR54" s="3218"/>
      <c r="AS54" s="3218"/>
      <c r="AT54" s="3218"/>
      <c r="AU54" s="3218"/>
      <c r="AV54" s="3218"/>
      <c r="AW54" s="3218"/>
      <c r="AX54" s="3218"/>
      <c r="AY54" s="3218"/>
      <c r="AZ54" s="3396"/>
      <c r="BA54" s="954"/>
      <c r="BB54" s="954"/>
      <c r="BC54" s="954"/>
      <c r="BD54" s="954"/>
      <c r="BE54" s="970"/>
      <c r="BF54" s="970"/>
      <c r="BG54" s="946"/>
      <c r="BH54" s="3692">
        <v>14</v>
      </c>
      <c r="BI54" s="3693"/>
      <c r="BJ54" s="3693"/>
      <c r="BK54" s="3694"/>
      <c r="BL54" s="3697">
        <v>152</v>
      </c>
      <c r="BM54" s="3698"/>
      <c r="BN54" s="3698"/>
      <c r="BO54" s="964" t="s">
        <v>669</v>
      </c>
      <c r="BP54" s="966"/>
      <c r="BQ54" s="926"/>
      <c r="BR54" s="975"/>
      <c r="BS54" s="976"/>
      <c r="BT54" s="3692">
        <v>14</v>
      </c>
      <c r="BU54" s="3693"/>
      <c r="BV54" s="3693"/>
      <c r="BW54" s="3694"/>
      <c r="BX54" s="3697">
        <v>35</v>
      </c>
      <c r="BY54" s="3698"/>
      <c r="BZ54" s="3698"/>
      <c r="CA54" s="964" t="s">
        <v>669</v>
      </c>
      <c r="CB54" s="966"/>
      <c r="CC54" s="926"/>
    </row>
    <row r="55" spans="1:81" ht="14.1" customHeight="1">
      <c r="A55" s="920"/>
      <c r="B55" s="37"/>
      <c r="C55" s="3797"/>
      <c r="D55" s="3767"/>
      <c r="E55" s="3805"/>
      <c r="F55" s="3806"/>
      <c r="G55" s="3806"/>
      <c r="H55" s="1519" t="s">
        <v>177</v>
      </c>
      <c r="I55" s="1520"/>
      <c r="J55" s="3758" t="str">
        <f>IF(BF33=TRUE,IF(BF36=TRUE,ROUNDDOWN((I43+L43)/15,1),""),"")</f>
        <v/>
      </c>
      <c r="K55" s="3758"/>
      <c r="L55" s="3758"/>
      <c r="M55" s="1486" t="s">
        <v>175</v>
      </c>
      <c r="N55" s="1487" t="s">
        <v>180</v>
      </c>
      <c r="O55" s="3758" t="str">
        <f>IF(BF33=TRUE,IF(BF36=TRUE,ROUNDDOWN(L43/15,1),""),"")</f>
        <v/>
      </c>
      <c r="P55" s="3758"/>
      <c r="Q55" s="3758"/>
      <c r="R55" s="1488" t="s">
        <v>175</v>
      </c>
      <c r="S55" s="1489" t="s">
        <v>214</v>
      </c>
      <c r="T55" s="1520"/>
      <c r="U55" s="3758">
        <f>IF(BF34=TRUE,IF(BF36=TRUE,ROUNDDOWN(O43/15,1),""),"")</f>
        <v>2</v>
      </c>
      <c r="V55" s="3758"/>
      <c r="W55" s="3758"/>
      <c r="X55" s="1521" t="s">
        <v>175</v>
      </c>
      <c r="Y55" s="1487" t="s">
        <v>180</v>
      </c>
      <c r="Z55" s="3758">
        <f>IF(BF34=TRUE,IF(BF36=TRUE,ROUNDDOWN(L43/15,1),""),"")</f>
        <v>1.2</v>
      </c>
      <c r="AA55" s="3758"/>
      <c r="AB55" s="3758"/>
      <c r="AC55" s="1491" t="s">
        <v>175</v>
      </c>
      <c r="AD55" s="1518" t="s">
        <v>214</v>
      </c>
      <c r="AE55" s="37"/>
      <c r="AF55" s="37"/>
      <c r="AG55" s="37"/>
      <c r="AH55" s="37"/>
      <c r="AI55" s="37"/>
      <c r="AJ55" s="37"/>
      <c r="AK55" s="1033"/>
      <c r="AL55" s="3218"/>
      <c r="AM55" s="3218"/>
      <c r="AN55" s="3218"/>
      <c r="AO55" s="3218"/>
      <c r="AP55" s="3218"/>
      <c r="AQ55" s="3218"/>
      <c r="AR55" s="3218"/>
      <c r="AS55" s="3218"/>
      <c r="AT55" s="3218"/>
      <c r="AU55" s="3218"/>
      <c r="AV55" s="3218"/>
      <c r="AW55" s="3218"/>
      <c r="AX55" s="3218"/>
      <c r="AY55" s="3218"/>
      <c r="AZ55" s="3396"/>
      <c r="BA55" s="954"/>
      <c r="BB55" s="954"/>
      <c r="BC55" s="954"/>
      <c r="BD55" s="954"/>
      <c r="BE55" s="977"/>
      <c r="BF55" s="978"/>
      <c r="BG55" s="946"/>
      <c r="BH55" s="3692">
        <v>15</v>
      </c>
      <c r="BI55" s="3693"/>
      <c r="BJ55" s="3693"/>
      <c r="BK55" s="3694"/>
      <c r="BL55" s="3697">
        <v>130</v>
      </c>
      <c r="BM55" s="3698"/>
      <c r="BN55" s="3698"/>
      <c r="BO55" s="964" t="s">
        <v>669</v>
      </c>
      <c r="BP55" s="966"/>
      <c r="BQ55" s="926"/>
      <c r="BR55" s="975"/>
      <c r="BS55" s="976"/>
      <c r="BT55" s="3692">
        <v>15</v>
      </c>
      <c r="BU55" s="3693"/>
      <c r="BV55" s="3693"/>
      <c r="BW55" s="3694"/>
      <c r="BX55" s="3697">
        <v>30</v>
      </c>
      <c r="BY55" s="3698"/>
      <c r="BZ55" s="3698"/>
      <c r="CA55" s="964" t="s">
        <v>669</v>
      </c>
      <c r="CB55" s="966"/>
      <c r="CC55" s="926"/>
    </row>
    <row r="56" spans="1:81" ht="14.1" customHeight="1">
      <c r="A56" s="920"/>
      <c r="B56" s="37"/>
      <c r="C56" s="3797"/>
      <c r="D56" s="3767"/>
      <c r="E56" s="3799" t="s">
        <v>803</v>
      </c>
      <c r="F56" s="3800"/>
      <c r="G56" s="3800"/>
      <c r="H56" s="3801"/>
      <c r="I56" s="1315"/>
      <c r="J56" s="3802" t="str">
        <f>IF(BF33=TRUE,ROUNDDOWN((I44+L44)/30,1),"")</f>
        <v/>
      </c>
      <c r="K56" s="3802"/>
      <c r="L56" s="3802"/>
      <c r="M56" s="1522" t="s">
        <v>175</v>
      </c>
      <c r="N56" s="1523" t="s">
        <v>180</v>
      </c>
      <c r="O56" s="3802" t="str">
        <f>IF(BF33=TRUE,ROUNDDOWN(L44/30,1),"")</f>
        <v/>
      </c>
      <c r="P56" s="3802"/>
      <c r="Q56" s="3802"/>
      <c r="R56" s="1524" t="s">
        <v>175</v>
      </c>
      <c r="S56" s="1525" t="s">
        <v>214</v>
      </c>
      <c r="T56" s="1315"/>
      <c r="U56" s="3802">
        <f>IF(BF34=TRUE,ROUNDDOWN(O44/30,1),"")</f>
        <v>3.3</v>
      </c>
      <c r="V56" s="3802"/>
      <c r="W56" s="3802"/>
      <c r="X56" s="1526" t="s">
        <v>175</v>
      </c>
      <c r="Y56" s="1523" t="s">
        <v>180</v>
      </c>
      <c r="Z56" s="3802">
        <f>IF(BF34=TRUE,ROUNDDOWN(L44/30,1),"")</f>
        <v>1.3</v>
      </c>
      <c r="AA56" s="3802"/>
      <c r="AB56" s="3802"/>
      <c r="AC56" s="1527" t="s">
        <v>175</v>
      </c>
      <c r="AD56" s="1518" t="s">
        <v>214</v>
      </c>
      <c r="AE56" s="37"/>
      <c r="AF56" s="37"/>
      <c r="AG56" s="37"/>
      <c r="AH56" s="37"/>
      <c r="AI56" s="37"/>
      <c r="AJ56" s="37"/>
      <c r="AK56" s="156" t="s">
        <v>807</v>
      </c>
      <c r="AL56" s="37"/>
      <c r="AM56" s="37"/>
      <c r="AN56" s="167"/>
      <c r="AO56" s="167"/>
      <c r="AP56" s="167"/>
      <c r="AQ56" s="37"/>
      <c r="AR56" s="1413"/>
      <c r="AS56" s="1413"/>
      <c r="AT56" s="1413"/>
      <c r="AU56" s="167"/>
      <c r="AV56" s="167"/>
      <c r="AW56" s="167"/>
      <c r="AX56" s="167"/>
      <c r="AY56" s="167"/>
      <c r="AZ56" s="248"/>
      <c r="BA56" s="954"/>
      <c r="BB56" s="954"/>
      <c r="BC56" s="954"/>
      <c r="BD56" s="954"/>
      <c r="BE56" s="970"/>
      <c r="BF56" s="970"/>
      <c r="BG56" s="946"/>
      <c r="BH56" s="3692">
        <v>16</v>
      </c>
      <c r="BI56" s="3693"/>
      <c r="BJ56" s="3693"/>
      <c r="BK56" s="3694"/>
      <c r="BL56" s="3697">
        <v>108</v>
      </c>
      <c r="BM56" s="3698"/>
      <c r="BN56" s="3698"/>
      <c r="BO56" s="964" t="s">
        <v>669</v>
      </c>
      <c r="BP56" s="1218"/>
      <c r="BQ56" s="965"/>
      <c r="BR56" s="971"/>
      <c r="BS56" s="972"/>
      <c r="BT56" s="3692">
        <v>16</v>
      </c>
      <c r="BU56" s="3693"/>
      <c r="BV56" s="3693"/>
      <c r="BW56" s="3694"/>
      <c r="BX56" s="3697">
        <v>25</v>
      </c>
      <c r="BY56" s="3698"/>
      <c r="BZ56" s="3698"/>
      <c r="CA56" s="964" t="s">
        <v>669</v>
      </c>
      <c r="CB56" s="1218"/>
      <c r="CC56" s="965"/>
    </row>
    <row r="57" spans="1:81" ht="14.1" customHeight="1">
      <c r="A57" s="920"/>
      <c r="B57" s="37"/>
      <c r="C57" s="3797"/>
      <c r="D57" s="3767"/>
      <c r="E57" s="3772" t="s">
        <v>798</v>
      </c>
      <c r="F57" s="3773"/>
      <c r="G57" s="3773"/>
      <c r="H57" s="1528" t="s">
        <v>176</v>
      </c>
      <c r="I57" s="1529"/>
      <c r="J57" s="3776" t="str">
        <f>IF(BF35=TRUE,ROUND(SUM(J51,J52,J54,J56),0),"")</f>
        <v/>
      </c>
      <c r="K57" s="3776"/>
      <c r="L57" s="3776"/>
      <c r="M57" s="1530" t="s">
        <v>175</v>
      </c>
      <c r="N57" s="1531" t="s">
        <v>1491</v>
      </c>
      <c r="O57" s="3777" t="str">
        <f>IF(BF35=TRUE,ROUND(SUM(O51,O52,O54,O56),0),"")</f>
        <v/>
      </c>
      <c r="P57" s="3777"/>
      <c r="Q57" s="3777"/>
      <c r="R57" s="1532" t="s">
        <v>175</v>
      </c>
      <c r="S57" s="1533" t="s">
        <v>214</v>
      </c>
      <c r="T57" s="1529"/>
      <c r="U57" s="3776" t="str">
        <f>IF(BF35=TRUE,ROUND(SUM(U51,U52,U53,U54,U56),0),"")</f>
        <v/>
      </c>
      <c r="V57" s="3776"/>
      <c r="W57" s="3776"/>
      <c r="X57" s="1534" t="s">
        <v>175</v>
      </c>
      <c r="Y57" s="1531" t="s">
        <v>1491</v>
      </c>
      <c r="Z57" s="3777" t="str">
        <f>IF(BF35=TRUE,ROUND(SUM(Z51,Z52,Z54,Z56),0),"")</f>
        <v/>
      </c>
      <c r="AA57" s="3777"/>
      <c r="AB57" s="3777"/>
      <c r="AC57" s="1535" t="s">
        <v>175</v>
      </c>
      <c r="AD57" s="1518" t="s">
        <v>214</v>
      </c>
      <c r="AE57" s="37"/>
      <c r="AF57" s="37"/>
      <c r="AG57" s="37"/>
      <c r="AH57" s="37"/>
      <c r="AI57" s="37"/>
      <c r="AJ57" s="37"/>
      <c r="AK57" s="340" t="s">
        <v>12</v>
      </c>
      <c r="AL57" s="3218" t="s">
        <v>257</v>
      </c>
      <c r="AM57" s="3218"/>
      <c r="AN57" s="3218"/>
      <c r="AO57" s="3218"/>
      <c r="AP57" s="3218"/>
      <c r="AQ57" s="3218"/>
      <c r="AR57" s="3218"/>
      <c r="AS57" s="3218"/>
      <c r="AT57" s="3218"/>
      <c r="AU57" s="3218"/>
      <c r="AV57" s="3218"/>
      <c r="AW57" s="3218"/>
      <c r="AX57" s="3218"/>
      <c r="AY57" s="3218"/>
      <c r="AZ57" s="3396"/>
      <c r="BA57" s="947"/>
      <c r="BB57" s="947"/>
      <c r="BC57" s="947"/>
      <c r="BD57" s="947"/>
      <c r="BE57" s="979"/>
      <c r="BF57" s="980"/>
      <c r="BG57" s="946"/>
      <c r="BH57" s="3692">
        <v>17</v>
      </c>
      <c r="BI57" s="3693"/>
      <c r="BJ57" s="3693"/>
      <c r="BK57" s="3694"/>
      <c r="BL57" s="3697">
        <v>87</v>
      </c>
      <c r="BM57" s="3698"/>
      <c r="BN57" s="3698"/>
      <c r="BO57" s="964" t="s">
        <v>669</v>
      </c>
      <c r="BP57" s="966"/>
      <c r="BQ57" s="926"/>
      <c r="BR57" s="971"/>
      <c r="BS57" s="972"/>
      <c r="BT57" s="3692">
        <v>17</v>
      </c>
      <c r="BU57" s="3693"/>
      <c r="BV57" s="3693"/>
      <c r="BW57" s="3694"/>
      <c r="BX57" s="3697">
        <v>20</v>
      </c>
      <c r="BY57" s="3698"/>
      <c r="BZ57" s="3698"/>
      <c r="CA57" s="964" t="s">
        <v>669</v>
      </c>
      <c r="CB57" s="966"/>
      <c r="CC57" s="926"/>
    </row>
    <row r="58" spans="1:81" ht="14.1" customHeight="1">
      <c r="A58" s="920"/>
      <c r="B58" s="37"/>
      <c r="C58" s="3797"/>
      <c r="D58" s="3768"/>
      <c r="E58" s="3774"/>
      <c r="F58" s="3775"/>
      <c r="G58" s="3775"/>
      <c r="H58" s="1536" t="s">
        <v>177</v>
      </c>
      <c r="I58" s="1537"/>
      <c r="J58" s="2771">
        <f>IF(BF36=TRUE,ROUND(SUM(J51,J52,J55,J56),0),"")</f>
        <v>0</v>
      </c>
      <c r="K58" s="2771"/>
      <c r="L58" s="2771"/>
      <c r="M58" s="1538" t="s">
        <v>175</v>
      </c>
      <c r="N58" s="1539" t="s">
        <v>1491</v>
      </c>
      <c r="O58" s="3757">
        <f>IF(BF36=TRUE,ROUND(SUM(O51,O52,O55,O56),0),"")</f>
        <v>0</v>
      </c>
      <c r="P58" s="3757"/>
      <c r="Q58" s="3757"/>
      <c r="R58" s="1540" t="s">
        <v>175</v>
      </c>
      <c r="S58" s="1541" t="s">
        <v>214</v>
      </c>
      <c r="T58" s="1537"/>
      <c r="U58" s="2771">
        <f>IF(BF36=TRUE,ROUND(SUM(U51,U52,U53,U55,U56),0),"")</f>
        <v>16</v>
      </c>
      <c r="V58" s="2771"/>
      <c r="W58" s="2771"/>
      <c r="X58" s="1542" t="s">
        <v>175</v>
      </c>
      <c r="Y58" s="1539" t="s">
        <v>1491</v>
      </c>
      <c r="Z58" s="3757">
        <f>IF(BF36=TRUE,ROUND(SUM(Z51,Z52,Z55,Z56),0),"")</f>
        <v>12</v>
      </c>
      <c r="AA58" s="3757"/>
      <c r="AB58" s="3757"/>
      <c r="AC58" s="1543" t="s">
        <v>175</v>
      </c>
      <c r="AD58" s="1544" t="s">
        <v>214</v>
      </c>
      <c r="AE58" s="1044"/>
      <c r="AF58" s="37"/>
      <c r="AG58" s="37"/>
      <c r="AH58" s="37"/>
      <c r="AI58" s="37"/>
      <c r="AJ58" s="37"/>
      <c r="AK58" s="340"/>
      <c r="AL58" s="3218"/>
      <c r="AM58" s="3218"/>
      <c r="AN58" s="3218"/>
      <c r="AO58" s="3218"/>
      <c r="AP58" s="3218"/>
      <c r="AQ58" s="3218"/>
      <c r="AR58" s="3218"/>
      <c r="AS58" s="3218"/>
      <c r="AT58" s="3218"/>
      <c r="AU58" s="3218"/>
      <c r="AV58" s="3218"/>
      <c r="AW58" s="3218"/>
      <c r="AX58" s="3218"/>
      <c r="AY58" s="3218"/>
      <c r="AZ58" s="3396"/>
      <c r="BA58" s="947"/>
      <c r="BB58" s="947"/>
      <c r="BC58" s="947"/>
      <c r="BD58" s="947"/>
      <c r="BE58" s="979"/>
      <c r="BF58" s="980"/>
      <c r="BG58" s="946"/>
      <c r="BH58" s="3692">
        <v>18</v>
      </c>
      <c r="BI58" s="3693"/>
      <c r="BJ58" s="3693"/>
      <c r="BK58" s="3694"/>
      <c r="BL58" s="3697">
        <v>87</v>
      </c>
      <c r="BM58" s="3698"/>
      <c r="BN58" s="3698"/>
      <c r="BO58" s="964" t="s">
        <v>669</v>
      </c>
      <c r="BP58" s="966"/>
      <c r="BQ58" s="926"/>
      <c r="BR58" s="971"/>
      <c r="BS58" s="972"/>
      <c r="BT58" s="3692">
        <v>18</v>
      </c>
      <c r="BU58" s="3693"/>
      <c r="BV58" s="3693"/>
      <c r="BW58" s="3694"/>
      <c r="BX58" s="3697">
        <v>20</v>
      </c>
      <c r="BY58" s="3698"/>
      <c r="BZ58" s="3698"/>
      <c r="CA58" s="964" t="s">
        <v>669</v>
      </c>
      <c r="CB58" s="966"/>
      <c r="CC58" s="926"/>
    </row>
    <row r="59" spans="1:81" ht="14.1" customHeight="1">
      <c r="A59" s="920"/>
      <c r="B59" s="37"/>
      <c r="C59" s="3797"/>
      <c r="D59" s="2655" t="s">
        <v>270</v>
      </c>
      <c r="E59" s="3760"/>
      <c r="F59" s="3760"/>
      <c r="G59" s="3760"/>
      <c r="H59" s="3761"/>
      <c r="I59" s="1545" t="s">
        <v>1084</v>
      </c>
      <c r="J59" s="133"/>
      <c r="K59" s="133"/>
      <c r="L59" s="133"/>
      <c r="M59" s="133"/>
      <c r="N59" s="133"/>
      <c r="O59" s="133"/>
      <c r="P59" s="133"/>
      <c r="Q59" s="133"/>
      <c r="R59" s="133"/>
      <c r="S59" s="133"/>
      <c r="T59" s="133"/>
      <c r="U59" s="1546"/>
      <c r="V59" s="3762"/>
      <c r="W59" s="3762"/>
      <c r="X59" s="1542" t="s">
        <v>175</v>
      </c>
      <c r="Y59" s="1539"/>
      <c r="Z59" s="3763"/>
      <c r="AA59" s="3763"/>
      <c r="AB59" s="3763"/>
      <c r="AC59" s="1547"/>
      <c r="AD59" s="1548"/>
      <c r="AE59" s="37"/>
      <c r="AF59" s="37"/>
      <c r="AG59" s="37"/>
      <c r="AH59" s="37"/>
      <c r="AI59" s="37"/>
      <c r="AJ59" s="37"/>
      <c r="AK59" s="1045" t="s">
        <v>12</v>
      </c>
      <c r="AL59" s="3764" t="s">
        <v>806</v>
      </c>
      <c r="AM59" s="3764"/>
      <c r="AN59" s="3764"/>
      <c r="AO59" s="3764"/>
      <c r="AP59" s="3764"/>
      <c r="AQ59" s="3764"/>
      <c r="AR59" s="3764"/>
      <c r="AS59" s="3764"/>
      <c r="AT59" s="3764"/>
      <c r="AU59" s="3764"/>
      <c r="AV59" s="3764"/>
      <c r="AW59" s="3764"/>
      <c r="AX59" s="3764"/>
      <c r="AY59" s="3764"/>
      <c r="AZ59" s="3765"/>
      <c r="BA59" s="954"/>
      <c r="BB59" s="954"/>
      <c r="BC59" s="954"/>
      <c r="BD59" s="954"/>
      <c r="BE59" s="928"/>
      <c r="BF59" s="980"/>
      <c r="BG59" s="981"/>
      <c r="BH59" s="3692">
        <v>19</v>
      </c>
      <c r="BI59" s="3693"/>
      <c r="BJ59" s="3693"/>
      <c r="BK59" s="3694"/>
      <c r="BL59" s="3697">
        <v>173</v>
      </c>
      <c r="BM59" s="3698"/>
      <c r="BN59" s="3698"/>
      <c r="BO59" s="964" t="s">
        <v>669</v>
      </c>
      <c r="BP59" s="966"/>
      <c r="BQ59" s="926"/>
      <c r="BR59" s="971"/>
      <c r="BS59" s="972"/>
      <c r="BT59" s="3692">
        <v>19</v>
      </c>
      <c r="BU59" s="3693"/>
      <c r="BV59" s="3693"/>
      <c r="BW59" s="3694"/>
      <c r="BX59" s="3697">
        <v>40</v>
      </c>
      <c r="BY59" s="3698"/>
      <c r="BZ59" s="3698"/>
      <c r="CA59" s="964" t="s">
        <v>669</v>
      </c>
      <c r="CB59" s="966"/>
      <c r="CC59" s="926"/>
    </row>
    <row r="60" spans="1:81" ht="14.1" customHeight="1">
      <c r="A60" s="920"/>
      <c r="B60" s="37"/>
      <c r="C60" s="3797"/>
      <c r="D60" s="677" t="s">
        <v>1492</v>
      </c>
      <c r="E60" s="291"/>
      <c r="F60" s="291"/>
      <c r="G60" s="291"/>
      <c r="H60" s="1549"/>
      <c r="I60" s="3784" t="s">
        <v>936</v>
      </c>
      <c r="J60" s="3785"/>
      <c r="K60" s="3785"/>
      <c r="L60" s="3785"/>
      <c r="M60" s="3785"/>
      <c r="N60" s="3785"/>
      <c r="O60" s="3785"/>
      <c r="P60" s="3785"/>
      <c r="Q60" s="3785"/>
      <c r="R60" s="3785"/>
      <c r="S60" s="3785"/>
      <c r="T60" s="1550"/>
      <c r="U60" s="1551"/>
      <c r="V60" s="3786"/>
      <c r="W60" s="3786"/>
      <c r="X60" s="1552" t="s">
        <v>175</v>
      </c>
      <c r="Y60" s="1553" t="s">
        <v>1491</v>
      </c>
      <c r="Z60" s="3787">
        <f>V60</f>
        <v>0</v>
      </c>
      <c r="AA60" s="3787"/>
      <c r="AB60" s="3787"/>
      <c r="AC60" s="1554" t="s">
        <v>11</v>
      </c>
      <c r="AD60" s="1555" t="s">
        <v>214</v>
      </c>
      <c r="AE60" s="37"/>
      <c r="AF60" s="37"/>
      <c r="AG60" s="37"/>
      <c r="AH60" s="37"/>
      <c r="AI60" s="37"/>
      <c r="AJ60" s="37"/>
      <c r="AK60" s="1046"/>
      <c r="AL60" s="1047"/>
      <c r="AM60" s="167"/>
      <c r="AN60" s="167"/>
      <c r="AO60" s="167"/>
      <c r="AP60" s="167"/>
      <c r="AQ60" s="37"/>
      <c r="AR60" s="247"/>
      <c r="AS60" s="247"/>
      <c r="AT60" s="247"/>
      <c r="AU60" s="247"/>
      <c r="AV60" s="247"/>
      <c r="AW60" s="247"/>
      <c r="AX60" s="247"/>
      <c r="AY60" s="247"/>
      <c r="AZ60" s="1029"/>
      <c r="BA60" s="954"/>
      <c r="BB60" s="954"/>
      <c r="BC60" s="954"/>
      <c r="BD60" s="954"/>
      <c r="BE60" s="1219"/>
      <c r="BF60" s="980"/>
      <c r="BG60" s="981"/>
      <c r="BH60" s="3692">
        <v>20</v>
      </c>
      <c r="BI60" s="3693"/>
      <c r="BJ60" s="3693"/>
      <c r="BK60" s="3694"/>
      <c r="BL60" s="3697">
        <v>173</v>
      </c>
      <c r="BM60" s="3698"/>
      <c r="BN60" s="3698"/>
      <c r="BO60" s="964" t="s">
        <v>669</v>
      </c>
      <c r="BP60" s="966"/>
      <c r="BQ60" s="926"/>
      <c r="BR60" s="982"/>
      <c r="BS60" s="983"/>
      <c r="BT60" s="3692">
        <v>20</v>
      </c>
      <c r="BU60" s="3693"/>
      <c r="BV60" s="3693"/>
      <c r="BW60" s="3694"/>
      <c r="BX60" s="3697">
        <v>40</v>
      </c>
      <c r="BY60" s="3698"/>
      <c r="BZ60" s="3698"/>
      <c r="CA60" s="964" t="s">
        <v>669</v>
      </c>
      <c r="CB60" s="966"/>
      <c r="CC60" s="926"/>
    </row>
    <row r="61" spans="1:81" ht="14.1" customHeight="1">
      <c r="A61" s="920"/>
      <c r="B61" s="37"/>
      <c r="C61" s="3797"/>
      <c r="D61" s="471"/>
      <c r="E61" s="167"/>
      <c r="F61" s="167"/>
      <c r="G61" s="167"/>
      <c r="H61" s="283"/>
      <c r="I61" s="3778" t="s">
        <v>935</v>
      </c>
      <c r="J61" s="3779"/>
      <c r="K61" s="3779"/>
      <c r="L61" s="3779"/>
      <c r="M61" s="3779"/>
      <c r="N61" s="3779"/>
      <c r="O61" s="3779"/>
      <c r="P61" s="3779"/>
      <c r="Q61" s="3779"/>
      <c r="R61" s="3779"/>
      <c r="S61" s="3779"/>
      <c r="T61" s="3779"/>
      <c r="U61" s="3779"/>
      <c r="V61" s="3780">
        <v>1</v>
      </c>
      <c r="W61" s="3780"/>
      <c r="X61" s="895" t="s">
        <v>175</v>
      </c>
      <c r="Y61" s="896" t="s">
        <v>1491</v>
      </c>
      <c r="Z61" s="3781">
        <v>1</v>
      </c>
      <c r="AA61" s="3781"/>
      <c r="AB61" s="3781"/>
      <c r="AC61" s="1556" t="s">
        <v>11</v>
      </c>
      <c r="AD61" s="1557" t="s">
        <v>214</v>
      </c>
      <c r="AE61" s="37"/>
      <c r="AF61" s="37"/>
      <c r="AG61" s="37"/>
      <c r="AH61" s="37"/>
      <c r="AI61" s="37"/>
      <c r="AJ61" s="37"/>
      <c r="AK61" s="1045" t="s">
        <v>12</v>
      </c>
      <c r="AL61" s="3405" t="s">
        <v>1822</v>
      </c>
      <c r="AM61" s="3405"/>
      <c r="AN61" s="3405"/>
      <c r="AO61" s="3405"/>
      <c r="AP61" s="3405"/>
      <c r="AQ61" s="3405"/>
      <c r="AR61" s="3405"/>
      <c r="AS61" s="3405"/>
      <c r="AT61" s="3405"/>
      <c r="AU61" s="3405"/>
      <c r="AV61" s="3405"/>
      <c r="AW61" s="3405"/>
      <c r="AX61" s="3405"/>
      <c r="AY61" s="3405"/>
      <c r="AZ61" s="3721"/>
      <c r="BA61" s="1219"/>
      <c r="BB61" s="1219"/>
      <c r="BC61" s="1219"/>
      <c r="BD61" s="1219"/>
      <c r="BE61" s="1219"/>
      <c r="BF61" s="980"/>
      <c r="BG61" s="981"/>
      <c r="BH61" s="3692">
        <v>21</v>
      </c>
      <c r="BI61" s="3693"/>
      <c r="BJ61" s="3693"/>
      <c r="BK61" s="3694"/>
      <c r="BL61" s="3697">
        <v>173</v>
      </c>
      <c r="BM61" s="3698"/>
      <c r="BN61" s="3698"/>
      <c r="BO61" s="964" t="s">
        <v>669</v>
      </c>
      <c r="BP61" s="1218"/>
      <c r="BQ61" s="965"/>
      <c r="BR61" s="984"/>
      <c r="BS61" s="985"/>
      <c r="BT61" s="3692">
        <v>21</v>
      </c>
      <c r="BU61" s="3693"/>
      <c r="BV61" s="3693"/>
      <c r="BW61" s="3694"/>
      <c r="BX61" s="3697">
        <v>40</v>
      </c>
      <c r="BY61" s="3698"/>
      <c r="BZ61" s="3698"/>
      <c r="CA61" s="964" t="s">
        <v>669</v>
      </c>
      <c r="CB61" s="1218"/>
      <c r="CC61" s="965"/>
    </row>
    <row r="62" spans="1:81" ht="14.1" customHeight="1">
      <c r="A62" s="920"/>
      <c r="B62" s="37"/>
      <c r="C62" s="3798"/>
      <c r="D62" s="471"/>
      <c r="E62" s="167"/>
      <c r="F62" s="167"/>
      <c r="G62" s="167"/>
      <c r="H62" s="283"/>
      <c r="I62" s="3782" t="s">
        <v>937</v>
      </c>
      <c r="J62" s="3783"/>
      <c r="K62" s="3783"/>
      <c r="L62" s="3783"/>
      <c r="M62" s="3783"/>
      <c r="N62" s="3783"/>
      <c r="O62" s="3783"/>
      <c r="P62" s="3783"/>
      <c r="Q62" s="3783"/>
      <c r="R62" s="3783"/>
      <c r="S62" s="3783"/>
      <c r="T62" s="3783"/>
      <c r="U62" s="3783"/>
      <c r="V62" s="3780">
        <v>1</v>
      </c>
      <c r="W62" s="3780"/>
      <c r="X62" s="895" t="s">
        <v>175</v>
      </c>
      <c r="Y62" s="896" t="s">
        <v>1491</v>
      </c>
      <c r="Z62" s="3795">
        <f>V62</f>
        <v>1</v>
      </c>
      <c r="AA62" s="3795"/>
      <c r="AB62" s="3795"/>
      <c r="AC62" s="1556" t="s">
        <v>11</v>
      </c>
      <c r="AD62" s="1557" t="s">
        <v>214</v>
      </c>
      <c r="AE62" s="37"/>
      <c r="AF62" s="37"/>
      <c r="AG62" s="37"/>
      <c r="AH62" s="37"/>
      <c r="AI62" s="37"/>
      <c r="AJ62" s="37"/>
      <c r="AK62" s="1048"/>
      <c r="AL62" s="3405"/>
      <c r="AM62" s="3405"/>
      <c r="AN62" s="3405"/>
      <c r="AO62" s="3405"/>
      <c r="AP62" s="3405"/>
      <c r="AQ62" s="3405"/>
      <c r="AR62" s="3405"/>
      <c r="AS62" s="3405"/>
      <c r="AT62" s="3405"/>
      <c r="AU62" s="3405"/>
      <c r="AV62" s="3405"/>
      <c r="AW62" s="3405"/>
      <c r="AX62" s="3405"/>
      <c r="AY62" s="3405"/>
      <c r="AZ62" s="3721"/>
      <c r="BA62" s="1219"/>
      <c r="BB62" s="1219"/>
      <c r="BC62" s="1219"/>
      <c r="BD62" s="1219"/>
      <c r="BE62" s="1219"/>
      <c r="BF62" s="1214"/>
      <c r="BG62" s="981"/>
      <c r="BH62" s="3692">
        <v>22</v>
      </c>
      <c r="BI62" s="3693"/>
      <c r="BJ62" s="3693"/>
      <c r="BK62" s="3694"/>
      <c r="BL62" s="3697">
        <v>173</v>
      </c>
      <c r="BM62" s="3698"/>
      <c r="BN62" s="3698"/>
      <c r="BO62" s="964" t="s">
        <v>669</v>
      </c>
      <c r="BP62" s="966"/>
      <c r="BQ62" s="926"/>
      <c r="BR62" s="984"/>
      <c r="BS62" s="985"/>
      <c r="BT62" s="3692">
        <v>22</v>
      </c>
      <c r="BU62" s="3693"/>
      <c r="BV62" s="3693"/>
      <c r="BW62" s="3694"/>
      <c r="BX62" s="3697">
        <v>40</v>
      </c>
      <c r="BY62" s="3698"/>
      <c r="BZ62" s="3698"/>
      <c r="CA62" s="964" t="s">
        <v>669</v>
      </c>
      <c r="CB62" s="966"/>
      <c r="CC62" s="926"/>
    </row>
    <row r="63" spans="1:81" ht="14.1" customHeight="1">
      <c r="A63" s="920"/>
      <c r="B63" s="37"/>
      <c r="C63" s="3788" t="s">
        <v>1800</v>
      </c>
      <c r="D63" s="3789"/>
      <c r="E63" s="3789"/>
      <c r="F63" s="3789"/>
      <c r="G63" s="3789"/>
      <c r="H63" s="3790"/>
      <c r="I63" s="1558" t="s">
        <v>814</v>
      </c>
      <c r="J63" s="1559"/>
      <c r="K63" s="1559"/>
      <c r="L63" s="1559"/>
      <c r="M63" s="1559"/>
      <c r="N63" s="1559"/>
      <c r="O63" s="1559"/>
      <c r="P63" s="1559"/>
      <c r="Q63" s="1559"/>
      <c r="R63" s="1559"/>
      <c r="S63" s="1559"/>
      <c r="T63" s="1560"/>
      <c r="U63" s="1561"/>
      <c r="V63" s="3794">
        <v>1</v>
      </c>
      <c r="W63" s="3794"/>
      <c r="X63" s="1562" t="s">
        <v>175</v>
      </c>
      <c r="Y63" s="1563" t="s">
        <v>1491</v>
      </c>
      <c r="Z63" s="3794">
        <v>2</v>
      </c>
      <c r="AA63" s="3794"/>
      <c r="AB63" s="3794"/>
      <c r="AC63" s="1564" t="s">
        <v>11</v>
      </c>
      <c r="AD63" s="1557" t="s">
        <v>214</v>
      </c>
      <c r="AE63" s="37"/>
      <c r="AF63" s="37"/>
      <c r="AG63" s="37"/>
      <c r="AH63" s="37"/>
      <c r="AI63" s="37"/>
      <c r="AJ63" s="37"/>
      <c r="AK63" s="145"/>
      <c r="AL63" s="37" t="s">
        <v>231</v>
      </c>
      <c r="AM63" s="3405" t="s">
        <v>1507</v>
      </c>
      <c r="AN63" s="3405"/>
      <c r="AO63" s="3405"/>
      <c r="AP63" s="3405"/>
      <c r="AQ63" s="3405"/>
      <c r="AR63" s="3405"/>
      <c r="AS63" s="3405"/>
      <c r="AT63" s="3405"/>
      <c r="AU63" s="3405"/>
      <c r="AV63" s="3405"/>
      <c r="AW63" s="3405"/>
      <c r="AX63" s="3405"/>
      <c r="AY63" s="3405"/>
      <c r="AZ63" s="3721"/>
      <c r="BA63" s="1219"/>
      <c r="BB63" s="1219"/>
      <c r="BC63" s="1219"/>
      <c r="BD63" s="1219"/>
      <c r="BE63" s="1219"/>
      <c r="BF63" s="980"/>
      <c r="BH63" s="3692">
        <v>23</v>
      </c>
      <c r="BI63" s="3693"/>
      <c r="BJ63" s="3693"/>
      <c r="BK63" s="3694"/>
      <c r="BL63" s="3697">
        <v>152</v>
      </c>
      <c r="BM63" s="3698"/>
      <c r="BN63" s="3698"/>
      <c r="BO63" s="964" t="s">
        <v>669</v>
      </c>
      <c r="BP63" s="966"/>
      <c r="BQ63" s="926"/>
      <c r="BR63" s="984"/>
      <c r="BS63" s="985"/>
      <c r="BT63" s="3692">
        <v>23</v>
      </c>
      <c r="BU63" s="3693"/>
      <c r="BV63" s="3693"/>
      <c r="BW63" s="3694"/>
      <c r="BX63" s="3697">
        <v>35</v>
      </c>
      <c r="BY63" s="3698"/>
      <c r="BZ63" s="3698"/>
      <c r="CA63" s="964" t="s">
        <v>669</v>
      </c>
      <c r="CB63" s="966"/>
      <c r="CC63" s="926"/>
    </row>
    <row r="64" spans="1:81" ht="14.1" customHeight="1" thickBot="1">
      <c r="A64" s="920"/>
      <c r="B64" s="37"/>
      <c r="C64" s="3791"/>
      <c r="D64" s="3792"/>
      <c r="E64" s="3792"/>
      <c r="F64" s="3792"/>
      <c r="G64" s="3792"/>
      <c r="H64" s="3793"/>
      <c r="I64" s="3807" t="s">
        <v>1823</v>
      </c>
      <c r="J64" s="3808"/>
      <c r="K64" s="3808"/>
      <c r="L64" s="3808"/>
      <c r="M64" s="3808"/>
      <c r="N64" s="3808"/>
      <c r="O64" s="3808"/>
      <c r="P64" s="3808"/>
      <c r="Q64" s="3808"/>
      <c r="R64" s="3808"/>
      <c r="S64" s="1565"/>
      <c r="T64" s="1566"/>
      <c r="U64" s="1565"/>
      <c r="V64" s="3809">
        <v>2</v>
      </c>
      <c r="W64" s="3809"/>
      <c r="X64" s="1567" t="s">
        <v>175</v>
      </c>
      <c r="Y64" s="1568" t="s">
        <v>1491</v>
      </c>
      <c r="Z64" s="3809">
        <v>1</v>
      </c>
      <c r="AA64" s="3809"/>
      <c r="AB64" s="3809"/>
      <c r="AC64" s="1556" t="s">
        <v>11</v>
      </c>
      <c r="AD64" s="1289" t="s">
        <v>214</v>
      </c>
      <c r="AE64" s="37"/>
      <c r="AF64" s="37"/>
      <c r="AG64" s="37"/>
      <c r="AH64" s="37"/>
      <c r="AI64" s="37"/>
      <c r="AJ64" s="37"/>
      <c r="AK64" s="145"/>
      <c r="AL64" s="37" t="s">
        <v>231</v>
      </c>
      <c r="AM64" s="3810" t="s">
        <v>1493</v>
      </c>
      <c r="AN64" s="3810"/>
      <c r="AO64" s="3810"/>
      <c r="AP64" s="3810"/>
      <c r="AQ64" s="3810"/>
      <c r="AR64" s="3810"/>
      <c r="AS64" s="3810"/>
      <c r="AT64" s="3810"/>
      <c r="AU64" s="3810"/>
      <c r="AV64" s="3810"/>
      <c r="AW64" s="3810"/>
      <c r="AX64" s="3810"/>
      <c r="AY64" s="3810"/>
      <c r="AZ64" s="3811"/>
      <c r="BA64" s="954"/>
      <c r="BB64" s="954"/>
      <c r="BC64" s="954"/>
      <c r="BD64" s="954"/>
      <c r="BE64" s="1219"/>
      <c r="BF64" s="980"/>
      <c r="BH64" s="3692">
        <v>24</v>
      </c>
      <c r="BI64" s="3693"/>
      <c r="BJ64" s="3693"/>
      <c r="BK64" s="3694"/>
      <c r="BL64" s="3697">
        <v>87</v>
      </c>
      <c r="BM64" s="3698"/>
      <c r="BN64" s="3698"/>
      <c r="BO64" s="964" t="s">
        <v>669</v>
      </c>
      <c r="BP64" s="966"/>
      <c r="BQ64" s="926"/>
      <c r="BR64" s="984"/>
      <c r="BS64" s="985"/>
      <c r="BT64" s="3692">
        <v>24</v>
      </c>
      <c r="BU64" s="3693"/>
      <c r="BV64" s="3693"/>
      <c r="BW64" s="3694"/>
      <c r="BX64" s="3697">
        <v>20</v>
      </c>
      <c r="BY64" s="3698"/>
      <c r="BZ64" s="3698"/>
      <c r="CA64" s="964" t="s">
        <v>669</v>
      </c>
      <c r="CB64" s="966"/>
      <c r="CC64" s="926"/>
    </row>
    <row r="65" spans="1:81" ht="14.1" customHeight="1">
      <c r="A65" s="920"/>
      <c r="B65" s="37"/>
      <c r="C65" s="3733" t="s">
        <v>252</v>
      </c>
      <c r="D65" s="3734"/>
      <c r="E65" s="3734"/>
      <c r="F65" s="3734"/>
      <c r="G65" s="3734"/>
      <c r="H65" s="3735"/>
      <c r="I65" s="1569" t="s">
        <v>1494</v>
      </c>
      <c r="J65" s="3824" t="str">
        <f>IF(BF33=TRUE,IF(BF35=TRUE,J57+SUM(U59:W64),""),"")</f>
        <v/>
      </c>
      <c r="K65" s="3824"/>
      <c r="L65" s="3824"/>
      <c r="M65" s="1570" t="s">
        <v>175</v>
      </c>
      <c r="N65" s="1570" t="s">
        <v>180</v>
      </c>
      <c r="O65" s="3824" t="str">
        <f>IF(BF33=TRUE,IF(BF35=TRUE,O57+SUM(AA60:AB64),""),"")</f>
        <v/>
      </c>
      <c r="P65" s="3824"/>
      <c r="Q65" s="3824"/>
      <c r="R65" s="1571" t="s">
        <v>11</v>
      </c>
      <c r="S65" s="1572" t="s">
        <v>214</v>
      </c>
      <c r="T65" s="1573" t="s">
        <v>1494</v>
      </c>
      <c r="U65" s="3824" t="str">
        <f>IF(BF34=TRUE,IF(BF35=TRUE,U57+SUM(V59:W64),""),"")</f>
        <v/>
      </c>
      <c r="V65" s="3824"/>
      <c r="W65" s="3824"/>
      <c r="X65" s="1570" t="s">
        <v>175</v>
      </c>
      <c r="Y65" s="1570" t="s">
        <v>180</v>
      </c>
      <c r="Z65" s="3824" t="str">
        <f>IF(BF34=TRUE,IF(BF35=TRUE,Z57+SUM(Z60:AB64),""),"")</f>
        <v/>
      </c>
      <c r="AA65" s="3824"/>
      <c r="AB65" s="3824"/>
      <c r="AC65" s="1571" t="s">
        <v>11</v>
      </c>
      <c r="AD65" s="1574" t="s">
        <v>214</v>
      </c>
      <c r="AE65" s="37"/>
      <c r="AF65" s="37"/>
      <c r="AG65" s="37"/>
      <c r="AH65" s="37"/>
      <c r="AI65" s="37"/>
      <c r="AJ65" s="37"/>
      <c r="AK65" s="145"/>
      <c r="AL65" s="37"/>
      <c r="AM65" s="3810"/>
      <c r="AN65" s="3810"/>
      <c r="AO65" s="3810"/>
      <c r="AP65" s="3810"/>
      <c r="AQ65" s="3810"/>
      <c r="AR65" s="3810"/>
      <c r="AS65" s="3810"/>
      <c r="AT65" s="3810"/>
      <c r="AU65" s="3810"/>
      <c r="AV65" s="3810"/>
      <c r="AW65" s="3810"/>
      <c r="AX65" s="3810"/>
      <c r="AY65" s="3810"/>
      <c r="AZ65" s="3811"/>
      <c r="BA65" s="954"/>
      <c r="BB65" s="954"/>
      <c r="BC65" s="954"/>
      <c r="BD65" s="954"/>
      <c r="BE65" s="1220"/>
      <c r="BF65" s="980"/>
      <c r="BH65" s="3692">
        <v>25</v>
      </c>
      <c r="BI65" s="3693"/>
      <c r="BJ65" s="3693"/>
      <c r="BK65" s="3694"/>
      <c r="BL65" s="3697">
        <v>130</v>
      </c>
      <c r="BM65" s="3698"/>
      <c r="BN65" s="3698"/>
      <c r="BO65" s="964" t="s">
        <v>669</v>
      </c>
      <c r="BP65" s="966"/>
      <c r="BQ65" s="926"/>
      <c r="BR65" s="984"/>
      <c r="BS65" s="985"/>
      <c r="BT65" s="3692">
        <v>25</v>
      </c>
      <c r="BU65" s="3693"/>
      <c r="BV65" s="3693"/>
      <c r="BW65" s="3694"/>
      <c r="BX65" s="3697">
        <v>30</v>
      </c>
      <c r="BY65" s="3698"/>
      <c r="BZ65" s="3698"/>
      <c r="CA65" s="964" t="s">
        <v>669</v>
      </c>
      <c r="CB65" s="966"/>
      <c r="CC65" s="926"/>
    </row>
    <row r="66" spans="1:81" ht="14.1" customHeight="1" thickBot="1">
      <c r="A66" s="920"/>
      <c r="B66" s="37"/>
      <c r="C66" s="3819"/>
      <c r="D66" s="3820"/>
      <c r="E66" s="3820"/>
      <c r="F66" s="3820"/>
      <c r="G66" s="3820"/>
      <c r="H66" s="3821"/>
      <c r="I66" s="1575" t="s">
        <v>1495</v>
      </c>
      <c r="J66" s="3822" t="str">
        <f>IF(BF33=TRUE,IF(BF36=TRUE,J58+SUM(V59:W64),""),"")</f>
        <v/>
      </c>
      <c r="K66" s="3822"/>
      <c r="L66" s="3822"/>
      <c r="M66" s="1576" t="s">
        <v>175</v>
      </c>
      <c r="N66" s="1576" t="s">
        <v>180</v>
      </c>
      <c r="O66" s="3822" t="str">
        <f>IF(BF33=TRUE,IF(BF36=TRUE,O58+SUM(Z60:AB64),""),"")</f>
        <v/>
      </c>
      <c r="P66" s="3822"/>
      <c r="Q66" s="3822"/>
      <c r="R66" s="1577" t="s">
        <v>175</v>
      </c>
      <c r="S66" s="1578" t="s">
        <v>214</v>
      </c>
      <c r="T66" s="1579" t="s">
        <v>1495</v>
      </c>
      <c r="U66" s="3823">
        <f>IF(BF34=TRUE,IF(BF36=TRUE,U58+SUM(V59:W64),""),"")</f>
        <v>21</v>
      </c>
      <c r="V66" s="3823"/>
      <c r="W66" s="3823"/>
      <c r="X66" s="1576" t="s">
        <v>175</v>
      </c>
      <c r="Y66" s="1576" t="s">
        <v>180</v>
      </c>
      <c r="Z66" s="3822">
        <f>IF(BF34=TRUE,IF(BF36=TRUE,Z58+SUM(Z60:AB64),""),"")</f>
        <v>17</v>
      </c>
      <c r="AA66" s="3822"/>
      <c r="AB66" s="3822"/>
      <c r="AC66" s="1577" t="s">
        <v>175</v>
      </c>
      <c r="AD66" s="1580" t="s">
        <v>214</v>
      </c>
      <c r="AE66" s="37"/>
      <c r="AF66" s="37"/>
      <c r="AG66" s="37"/>
      <c r="AH66" s="37"/>
      <c r="AI66" s="37"/>
      <c r="AJ66" s="37"/>
      <c r="AK66" s="340" t="s">
        <v>12</v>
      </c>
      <c r="AL66" s="3218" t="s">
        <v>1496</v>
      </c>
      <c r="AM66" s="3218"/>
      <c r="AN66" s="3218"/>
      <c r="AO66" s="3218"/>
      <c r="AP66" s="3218"/>
      <c r="AQ66" s="3218"/>
      <c r="AR66" s="3218"/>
      <c r="AS66" s="3218"/>
      <c r="AT66" s="3218"/>
      <c r="AU66" s="3218"/>
      <c r="AV66" s="3218"/>
      <c r="AW66" s="3218"/>
      <c r="AX66" s="3218"/>
      <c r="AY66" s="3218"/>
      <c r="AZ66" s="3396"/>
      <c r="BA66" s="1220"/>
      <c r="BB66" s="1220"/>
      <c r="BC66" s="1220"/>
      <c r="BD66" s="1220"/>
      <c r="BE66" s="1220"/>
      <c r="BF66" s="980"/>
      <c r="BH66" s="3692">
        <v>26</v>
      </c>
      <c r="BI66" s="3693"/>
      <c r="BJ66" s="3693"/>
      <c r="BK66" s="3694"/>
      <c r="BL66" s="3697">
        <v>87</v>
      </c>
      <c r="BM66" s="3698"/>
      <c r="BN66" s="3698"/>
      <c r="BO66" s="964" t="s">
        <v>669</v>
      </c>
      <c r="BP66" s="1218"/>
      <c r="BQ66" s="965"/>
      <c r="BR66" s="984"/>
      <c r="BS66" s="985"/>
      <c r="BT66" s="3692">
        <v>26</v>
      </c>
      <c r="BU66" s="3693"/>
      <c r="BV66" s="3693"/>
      <c r="BW66" s="3694"/>
      <c r="BX66" s="3697">
        <v>20</v>
      </c>
      <c r="BY66" s="3698"/>
      <c r="BZ66" s="3698"/>
      <c r="CA66" s="964" t="s">
        <v>669</v>
      </c>
      <c r="CB66" s="1218"/>
      <c r="CC66" s="965"/>
    </row>
    <row r="67" spans="1:81" ht="14.1" customHeight="1">
      <c r="A67" s="920"/>
      <c r="B67" s="37"/>
      <c r="C67" s="3812" t="s">
        <v>1497</v>
      </c>
      <c r="D67" s="3813"/>
      <c r="E67" s="3813"/>
      <c r="F67" s="3813"/>
      <c r="G67" s="3813"/>
      <c r="H67" s="3814"/>
      <c r="I67" s="3815" t="s">
        <v>1498</v>
      </c>
      <c r="J67" s="3816"/>
      <c r="K67" s="3816"/>
      <c r="L67" s="3816"/>
      <c r="M67" s="3816"/>
      <c r="N67" s="3816"/>
      <c r="O67" s="3816"/>
      <c r="P67" s="3816"/>
      <c r="Q67" s="3816"/>
      <c r="R67" s="3816"/>
      <c r="S67" s="3816"/>
      <c r="T67" s="3816"/>
      <c r="U67" s="3816"/>
      <c r="V67" s="3817">
        <v>1</v>
      </c>
      <c r="W67" s="3817"/>
      <c r="X67" s="1049" t="s">
        <v>175</v>
      </c>
      <c r="Y67" s="1050" t="s">
        <v>1491</v>
      </c>
      <c r="Z67" s="3818">
        <v>1</v>
      </c>
      <c r="AA67" s="3818"/>
      <c r="AB67" s="3818"/>
      <c r="AC67" s="1581" t="s">
        <v>11</v>
      </c>
      <c r="AD67" s="1582" t="s">
        <v>214</v>
      </c>
      <c r="AE67" s="37"/>
      <c r="AF67" s="37"/>
      <c r="AG67" s="37"/>
      <c r="AH67" s="37"/>
      <c r="AI67" s="37"/>
      <c r="AJ67" s="37"/>
      <c r="AK67" s="1051"/>
      <c r="AL67" s="3218"/>
      <c r="AM67" s="3218"/>
      <c r="AN67" s="3218"/>
      <c r="AO67" s="3218"/>
      <c r="AP67" s="3218"/>
      <c r="AQ67" s="3218"/>
      <c r="AR67" s="3218"/>
      <c r="AS67" s="3218"/>
      <c r="AT67" s="3218"/>
      <c r="AU67" s="3218"/>
      <c r="AV67" s="3218"/>
      <c r="AW67" s="3218"/>
      <c r="AX67" s="3218"/>
      <c r="AY67" s="3218"/>
      <c r="AZ67" s="3396"/>
      <c r="BA67" s="1220"/>
      <c r="BB67" s="980"/>
      <c r="BC67" s="914"/>
      <c r="BD67" s="914"/>
      <c r="BH67" s="3692">
        <v>27</v>
      </c>
      <c r="BI67" s="3693"/>
      <c r="BJ67" s="3693"/>
      <c r="BK67" s="3694"/>
      <c r="BL67" s="3697">
        <v>87</v>
      </c>
      <c r="BM67" s="3698"/>
      <c r="BN67" s="3698"/>
      <c r="BO67" s="964" t="s">
        <v>669</v>
      </c>
      <c r="BP67" s="966"/>
      <c r="BQ67" s="926"/>
      <c r="BR67" s="984"/>
      <c r="BS67" s="985"/>
      <c r="BT67" s="3692">
        <v>27</v>
      </c>
      <c r="BU67" s="3693"/>
      <c r="BV67" s="3693"/>
      <c r="BW67" s="3694"/>
      <c r="BX67" s="3697">
        <v>20</v>
      </c>
      <c r="BY67" s="3698"/>
      <c r="BZ67" s="3698"/>
      <c r="CA67" s="964" t="s">
        <v>669</v>
      </c>
      <c r="CB67" s="966"/>
      <c r="CC67" s="926"/>
    </row>
    <row r="68" spans="1:81" ht="14.1" customHeight="1">
      <c r="A68" s="920"/>
      <c r="B68" s="37"/>
      <c r="C68" s="3830" t="s">
        <v>1499</v>
      </c>
      <c r="D68" s="3831"/>
      <c r="E68" s="3831"/>
      <c r="F68" s="3831"/>
      <c r="G68" s="3831"/>
      <c r="H68" s="3832"/>
      <c r="I68" s="3833" t="s">
        <v>1824</v>
      </c>
      <c r="J68" s="3834"/>
      <c r="K68" s="3834"/>
      <c r="L68" s="3834"/>
      <c r="M68" s="3834"/>
      <c r="N68" s="3834"/>
      <c r="O68" s="3834"/>
      <c r="P68" s="3834"/>
      <c r="Q68" s="3834"/>
      <c r="R68" s="3834"/>
      <c r="S68" s="3834"/>
      <c r="T68" s="1583"/>
      <c r="U68" s="1584"/>
      <c r="V68" s="3835">
        <v>1</v>
      </c>
      <c r="W68" s="3835"/>
      <c r="X68" s="1583" t="s">
        <v>175</v>
      </c>
      <c r="Y68" s="1585" t="s">
        <v>1491</v>
      </c>
      <c r="Z68" s="3835">
        <v>1</v>
      </c>
      <c r="AA68" s="3835"/>
      <c r="AB68" s="3835"/>
      <c r="AC68" s="1586" t="s">
        <v>11</v>
      </c>
      <c r="AD68" s="1587" t="s">
        <v>214</v>
      </c>
      <c r="AE68" s="37"/>
      <c r="AF68" s="37"/>
      <c r="AG68" s="37"/>
      <c r="AH68" s="37"/>
      <c r="AI68" s="37"/>
      <c r="AJ68" s="37"/>
      <c r="AK68" s="1588" t="s">
        <v>1500</v>
      </c>
      <c r="AL68" s="3836" t="s">
        <v>1501</v>
      </c>
      <c r="AM68" s="3836"/>
      <c r="AN68" s="3836"/>
      <c r="AO68" s="3836"/>
      <c r="AP68" s="3836"/>
      <c r="AQ68" s="3836"/>
      <c r="AR68" s="3836"/>
      <c r="AS68" s="3836"/>
      <c r="AT68" s="3836"/>
      <c r="AU68" s="3836"/>
      <c r="AV68" s="3836"/>
      <c r="AW68" s="3836"/>
      <c r="AX68" s="3836"/>
      <c r="AY68" s="3836"/>
      <c r="AZ68" s="3837"/>
      <c r="BA68" s="1217"/>
      <c r="BB68" s="980"/>
      <c r="BH68" s="3692">
        <v>28</v>
      </c>
      <c r="BI68" s="3693"/>
      <c r="BJ68" s="3693"/>
      <c r="BK68" s="3694"/>
      <c r="BL68" s="3695">
        <v>173</v>
      </c>
      <c r="BM68" s="3696"/>
      <c r="BN68" s="3696"/>
      <c r="BO68" s="964" t="s">
        <v>669</v>
      </c>
      <c r="BP68" s="966"/>
      <c r="BQ68" s="926"/>
      <c r="BR68" s="984"/>
      <c r="BS68" s="985"/>
      <c r="BT68" s="3692">
        <v>28</v>
      </c>
      <c r="BU68" s="3693"/>
      <c r="BV68" s="3693"/>
      <c r="BW68" s="3694"/>
      <c r="BX68" s="3695"/>
      <c r="BY68" s="3696"/>
      <c r="BZ68" s="3696"/>
      <c r="CA68" s="964" t="s">
        <v>669</v>
      </c>
      <c r="CB68" s="966"/>
      <c r="CC68" s="926"/>
    </row>
    <row r="69" spans="1:81" ht="14.1" customHeight="1">
      <c r="A69" s="920"/>
      <c r="B69" s="37"/>
      <c r="C69" s="2659" t="s">
        <v>1502</v>
      </c>
      <c r="D69" s="3792"/>
      <c r="E69" s="3792"/>
      <c r="F69" s="3792"/>
      <c r="G69" s="3792"/>
      <c r="H69" s="3793"/>
      <c r="I69" s="1589" t="s">
        <v>1494</v>
      </c>
      <c r="J69" s="3826" t="str">
        <f>IF(BF33=TRUE,IF(BF35=TRUE,J57+SUM(V59:W64)+SUM(V67:W68),""),"")</f>
        <v/>
      </c>
      <c r="K69" s="3826"/>
      <c r="L69" s="3826"/>
      <c r="M69" s="1522" t="s">
        <v>175</v>
      </c>
      <c r="N69" s="1522" t="s">
        <v>180</v>
      </c>
      <c r="O69" s="3826" t="str">
        <f>IF(BF33=TRUE,IF(BF35=TRUE,O57+SUM(Z59:AB64)+SUM(Z67:AB68),""),"")</f>
        <v/>
      </c>
      <c r="P69" s="3826"/>
      <c r="Q69" s="3826"/>
      <c r="R69" s="1414" t="s">
        <v>11</v>
      </c>
      <c r="S69" s="1590" t="s">
        <v>214</v>
      </c>
      <c r="T69" s="588" t="s">
        <v>1494</v>
      </c>
      <c r="U69" s="3826" t="str">
        <f>IF(BF34=TRUE,IF(BF35=TRUE,U57+SUM(V59:W64)+SUM(V67:W68),""),"")</f>
        <v/>
      </c>
      <c r="V69" s="3826"/>
      <c r="W69" s="3826"/>
      <c r="X69" s="1522" t="s">
        <v>175</v>
      </c>
      <c r="Y69" s="1522" t="s">
        <v>180</v>
      </c>
      <c r="Z69" s="3826" t="str">
        <f>IF(BF34=TRUE,IF(BF35=TRUE,Z58+SUM(Z60:AB64)+SUM(Z67:AB68),""),"")</f>
        <v/>
      </c>
      <c r="AA69" s="3826"/>
      <c r="AB69" s="3826"/>
      <c r="AC69" s="1414" t="s">
        <v>11</v>
      </c>
      <c r="AD69" s="1591" t="s">
        <v>214</v>
      </c>
      <c r="AE69" s="37"/>
      <c r="AF69" s="37"/>
      <c r="AG69" s="37"/>
      <c r="AH69" s="37"/>
      <c r="AI69" s="37"/>
      <c r="AJ69" s="37"/>
      <c r="AK69" s="3827" t="s">
        <v>1503</v>
      </c>
      <c r="AL69" s="3828"/>
      <c r="AM69" s="3828"/>
      <c r="AN69" s="3828"/>
      <c r="AO69" s="3828"/>
      <c r="AP69" s="3828"/>
      <c r="AQ69" s="3828"/>
      <c r="AR69" s="3828"/>
      <c r="AS69" s="3828"/>
      <c r="AT69" s="3828"/>
      <c r="AU69" s="3828"/>
      <c r="AV69" s="3828"/>
      <c r="AW69" s="3828"/>
      <c r="AX69" s="3828"/>
      <c r="AY69" s="3828"/>
      <c r="AZ69" s="3829"/>
      <c r="BA69" s="1217"/>
      <c r="BB69" s="980"/>
      <c r="BH69" s="3692">
        <v>29</v>
      </c>
      <c r="BI69" s="3693"/>
      <c r="BJ69" s="3693"/>
      <c r="BK69" s="3694"/>
      <c r="BL69" s="3695">
        <v>87</v>
      </c>
      <c r="BM69" s="3696"/>
      <c r="BN69" s="3696"/>
      <c r="BO69" s="964" t="s">
        <v>669</v>
      </c>
      <c r="BP69" s="966"/>
      <c r="BQ69" s="926"/>
      <c r="BR69" s="984"/>
      <c r="BS69" s="985"/>
      <c r="BT69" s="3692">
        <v>29</v>
      </c>
      <c r="BU69" s="3693"/>
      <c r="BV69" s="3693"/>
      <c r="BW69" s="3694"/>
      <c r="BX69" s="3695"/>
      <c r="BY69" s="3696"/>
      <c r="BZ69" s="3696"/>
      <c r="CA69" s="964" t="s">
        <v>669</v>
      </c>
      <c r="CB69" s="966"/>
      <c r="CC69" s="926"/>
    </row>
    <row r="70" spans="1:81" ht="14.1" customHeight="1">
      <c r="A70" s="920"/>
      <c r="B70" s="37"/>
      <c r="C70" s="3825"/>
      <c r="D70" s="3737"/>
      <c r="E70" s="3737"/>
      <c r="F70" s="3737"/>
      <c r="G70" s="3737"/>
      <c r="H70" s="3738"/>
      <c r="I70" s="1592" t="s">
        <v>1495</v>
      </c>
      <c r="J70" s="3838" t="str">
        <f>IF(BF33=TRUE,IF(BF36=TRUE,J58+SUM(V59:W64)+SUM(V67:W68),""),"")</f>
        <v/>
      </c>
      <c r="K70" s="3838"/>
      <c r="L70" s="3838"/>
      <c r="M70" s="1593" t="s">
        <v>175</v>
      </c>
      <c r="N70" s="1593" t="s">
        <v>180</v>
      </c>
      <c r="O70" s="3838" t="str">
        <f>IF(BF33=TRUE,IF(BF36=TRUE,O58+SUM(Z60:AB64)+SUM(Z67:AB68),""),"")</f>
        <v/>
      </c>
      <c r="P70" s="3838"/>
      <c r="Q70" s="3838"/>
      <c r="R70" s="1316" t="s">
        <v>175</v>
      </c>
      <c r="S70" s="1594" t="s">
        <v>214</v>
      </c>
      <c r="T70" s="1595" t="s">
        <v>1495</v>
      </c>
      <c r="U70" s="3838">
        <f>IF(BF34=TRUE,IF(BF36=TRUE,U58+SUM(V59:W64)+SUM(V67:W68),""),"")</f>
        <v>23</v>
      </c>
      <c r="V70" s="3838"/>
      <c r="W70" s="3838"/>
      <c r="X70" s="1593" t="s">
        <v>175</v>
      </c>
      <c r="Y70" s="1593" t="s">
        <v>180</v>
      </c>
      <c r="Z70" s="3838">
        <f>IF(BF34=TRUE,IF(BF36=TRUE,Z58+SUM(Z59:AB64)+SUM(Z67:AB68),""),"")</f>
        <v>19</v>
      </c>
      <c r="AA70" s="3838"/>
      <c r="AB70" s="3838"/>
      <c r="AC70" s="1316" t="s">
        <v>175</v>
      </c>
      <c r="AD70" s="1596" t="s">
        <v>214</v>
      </c>
      <c r="AE70" s="37"/>
      <c r="AF70" s="37"/>
      <c r="AG70" s="37"/>
      <c r="AH70" s="37"/>
      <c r="AI70" s="37"/>
      <c r="AJ70" s="37"/>
      <c r="AK70" s="1043" t="s">
        <v>494</v>
      </c>
      <c r="AL70" s="3405" t="s">
        <v>804</v>
      </c>
      <c r="AM70" s="3405"/>
      <c r="AN70" s="3405"/>
      <c r="AO70" s="3405"/>
      <c r="AP70" s="3405"/>
      <c r="AQ70" s="3405"/>
      <c r="AR70" s="3405"/>
      <c r="AS70" s="3405"/>
      <c r="AT70" s="3405"/>
      <c r="AU70" s="3405"/>
      <c r="AV70" s="3405"/>
      <c r="AW70" s="3405"/>
      <c r="AX70" s="3405"/>
      <c r="AY70" s="3405"/>
      <c r="AZ70" s="3721"/>
      <c r="BB70" s="980"/>
      <c r="BH70" s="3692">
        <v>30</v>
      </c>
      <c r="BI70" s="3693"/>
      <c r="BJ70" s="3693"/>
      <c r="BK70" s="3694"/>
      <c r="BL70" s="3695">
        <v>87</v>
      </c>
      <c r="BM70" s="3696"/>
      <c r="BN70" s="3696"/>
      <c r="BO70" s="964" t="s">
        <v>669</v>
      </c>
      <c r="BP70" s="966"/>
      <c r="BQ70" s="926"/>
      <c r="BR70" s="984"/>
      <c r="BS70" s="985"/>
      <c r="BT70" s="3692">
        <v>30</v>
      </c>
      <c r="BU70" s="3693"/>
      <c r="BV70" s="3693"/>
      <c r="BW70" s="3694"/>
      <c r="BX70" s="3695"/>
      <c r="BY70" s="3696"/>
      <c r="BZ70" s="3696"/>
      <c r="CA70" s="964" t="s">
        <v>669</v>
      </c>
      <c r="CB70" s="966"/>
      <c r="CC70" s="926"/>
    </row>
    <row r="71" spans="1:81" ht="14.1" customHeight="1">
      <c r="A71" s="920"/>
      <c r="B71" s="37"/>
      <c r="C71" s="1413"/>
      <c r="D71" s="1413"/>
      <c r="E71" s="1413"/>
      <c r="F71" s="1413"/>
      <c r="G71" s="1413"/>
      <c r="H71" s="1413"/>
      <c r="I71" s="588"/>
      <c r="J71" s="499"/>
      <c r="K71" s="499"/>
      <c r="L71" s="499"/>
      <c r="M71" s="1052"/>
      <c r="N71" s="1052"/>
      <c r="O71" s="499"/>
      <c r="P71" s="499"/>
      <c r="Q71" s="499"/>
      <c r="R71" s="1271"/>
      <c r="S71" s="50"/>
      <c r="T71" s="1053"/>
      <c r="U71" s="499"/>
      <c r="V71" s="499"/>
      <c r="W71" s="499"/>
      <c r="X71" s="1052"/>
      <c r="Y71" s="1052"/>
      <c r="Z71" s="499"/>
      <c r="AA71" s="499"/>
      <c r="AB71" s="499"/>
      <c r="AC71" s="1414"/>
      <c r="AD71" s="1301"/>
      <c r="AE71" s="37"/>
      <c r="AF71" s="37"/>
      <c r="AG71" s="37"/>
      <c r="AH71" s="37"/>
      <c r="AI71" s="37"/>
      <c r="AJ71" s="37"/>
      <c r="AK71" s="1033"/>
      <c r="AL71" s="3405"/>
      <c r="AM71" s="3405"/>
      <c r="AN71" s="3405"/>
      <c r="AO71" s="3405"/>
      <c r="AP71" s="3405"/>
      <c r="AQ71" s="3405"/>
      <c r="AR71" s="3405"/>
      <c r="AS71" s="3405"/>
      <c r="AT71" s="3405"/>
      <c r="AU71" s="3405"/>
      <c r="AV71" s="3405"/>
      <c r="AW71" s="3405"/>
      <c r="AX71" s="3405"/>
      <c r="AY71" s="3405"/>
      <c r="AZ71" s="3721"/>
      <c r="BB71" s="946"/>
      <c r="BH71" s="3692">
        <v>31</v>
      </c>
      <c r="BI71" s="3693"/>
      <c r="BJ71" s="3693"/>
      <c r="BK71" s="3694"/>
      <c r="BL71" s="3695">
        <v>130</v>
      </c>
      <c r="BM71" s="3696"/>
      <c r="BN71" s="3696"/>
      <c r="BO71" s="964" t="s">
        <v>669</v>
      </c>
      <c r="BP71" s="1218"/>
      <c r="BQ71" s="965"/>
      <c r="BR71" s="984"/>
      <c r="BS71" s="985"/>
      <c r="BT71" s="3692">
        <v>31</v>
      </c>
      <c r="BU71" s="3693"/>
      <c r="BV71" s="3693"/>
      <c r="BW71" s="3694"/>
      <c r="BX71" s="3695"/>
      <c r="BY71" s="3696"/>
      <c r="BZ71" s="3696"/>
      <c r="CA71" s="964" t="s">
        <v>669</v>
      </c>
      <c r="CB71" s="1218"/>
      <c r="CC71" s="965"/>
    </row>
    <row r="72" spans="1:81" ht="14.1" customHeight="1">
      <c r="A72" s="920"/>
      <c r="B72" s="1292" t="s">
        <v>1504</v>
      </c>
      <c r="C72" s="37"/>
      <c r="D72" s="1292"/>
      <c r="E72" s="37"/>
      <c r="F72" s="1255"/>
      <c r="G72" s="1255"/>
      <c r="H72" s="1255"/>
      <c r="I72" s="1255"/>
      <c r="J72" s="1255"/>
      <c r="K72" s="1255"/>
      <c r="L72" s="1255"/>
      <c r="M72" s="1255"/>
      <c r="N72" s="1255"/>
      <c r="O72" s="1255"/>
      <c r="P72" s="1255"/>
      <c r="Q72" s="1255"/>
      <c r="R72" s="1255"/>
      <c r="S72" s="1255"/>
      <c r="T72" s="1054"/>
      <c r="U72" s="1054"/>
      <c r="V72" s="1054"/>
      <c r="W72" s="1054"/>
      <c r="X72" s="1054"/>
      <c r="Y72" s="1054"/>
      <c r="Z72" s="1054"/>
      <c r="AA72" s="37"/>
      <c r="AB72" s="37"/>
      <c r="AC72" s="37"/>
      <c r="AD72" s="37"/>
      <c r="AE72" s="37"/>
      <c r="AF72" s="37"/>
      <c r="AG72" s="37"/>
      <c r="AH72" s="37"/>
      <c r="AI72" s="37"/>
      <c r="AJ72" s="37"/>
      <c r="AK72" s="1043"/>
      <c r="AL72" s="3405"/>
      <c r="AM72" s="3405"/>
      <c r="AN72" s="3405"/>
      <c r="AO72" s="3405"/>
      <c r="AP72" s="3405"/>
      <c r="AQ72" s="3405"/>
      <c r="AR72" s="3405"/>
      <c r="AS72" s="3405"/>
      <c r="AT72" s="3405"/>
      <c r="AU72" s="3405"/>
      <c r="AV72" s="3405"/>
      <c r="AW72" s="3405"/>
      <c r="AX72" s="3405"/>
      <c r="AY72" s="3405"/>
      <c r="AZ72" s="3721"/>
      <c r="BB72" s="946"/>
      <c r="BH72" s="3692">
        <v>32</v>
      </c>
      <c r="BI72" s="3693"/>
      <c r="BJ72" s="3693"/>
      <c r="BK72" s="3694"/>
      <c r="BL72" s="3695">
        <v>87</v>
      </c>
      <c r="BM72" s="3696"/>
      <c r="BN72" s="3696"/>
      <c r="BO72" s="964" t="s">
        <v>669</v>
      </c>
      <c r="BP72" s="966"/>
      <c r="BQ72" s="926"/>
      <c r="BR72" s="984"/>
      <c r="BS72" s="985"/>
      <c r="BT72" s="3692">
        <v>32</v>
      </c>
      <c r="BU72" s="3693"/>
      <c r="BV72" s="3693"/>
      <c r="BW72" s="3694"/>
      <c r="BX72" s="3695"/>
      <c r="BY72" s="3696"/>
      <c r="BZ72" s="3696"/>
      <c r="CA72" s="964" t="s">
        <v>669</v>
      </c>
      <c r="CB72" s="966"/>
      <c r="CC72" s="926"/>
    </row>
    <row r="73" spans="1:81" ht="14.1" customHeight="1">
      <c r="A73" s="920"/>
      <c r="B73" s="1292" t="s">
        <v>1505</v>
      </c>
      <c r="C73" s="37"/>
      <c r="D73" s="1292"/>
      <c r="E73" s="37"/>
      <c r="F73" s="37"/>
      <c r="G73" s="37"/>
      <c r="H73" s="37"/>
      <c r="I73" s="37"/>
      <c r="J73" s="37"/>
      <c r="K73" s="37"/>
      <c r="L73" s="37"/>
      <c r="M73" s="37"/>
      <c r="N73" s="37"/>
      <c r="O73" s="37"/>
      <c r="P73" s="37"/>
      <c r="Q73" s="37"/>
      <c r="R73" s="37"/>
      <c r="S73" s="37"/>
      <c r="T73" s="1292"/>
      <c r="U73" s="1247"/>
      <c r="V73" s="1247"/>
      <c r="W73" s="301"/>
      <c r="X73" s="1269"/>
      <c r="Y73" s="1269"/>
      <c r="Z73" s="1292"/>
      <c r="AA73" s="37"/>
      <c r="AB73" s="37"/>
      <c r="AC73" s="37"/>
      <c r="AD73" s="37"/>
      <c r="AE73" s="37"/>
      <c r="AF73" s="37"/>
      <c r="AG73" s="37"/>
      <c r="AH73" s="37"/>
      <c r="AI73" s="37"/>
      <c r="AJ73" s="37"/>
      <c r="AK73" s="1033"/>
      <c r="AL73" s="3405"/>
      <c r="AM73" s="3405"/>
      <c r="AN73" s="3405"/>
      <c r="AO73" s="3405"/>
      <c r="AP73" s="3405"/>
      <c r="AQ73" s="3405"/>
      <c r="AR73" s="3405"/>
      <c r="AS73" s="3405"/>
      <c r="AT73" s="3405"/>
      <c r="AU73" s="3405"/>
      <c r="AV73" s="3405"/>
      <c r="AW73" s="3405"/>
      <c r="AX73" s="3405"/>
      <c r="AY73" s="3405"/>
      <c r="AZ73" s="3721"/>
      <c r="BB73" s="990"/>
      <c r="BH73" s="3692">
        <v>33</v>
      </c>
      <c r="BI73" s="3693"/>
      <c r="BJ73" s="3693"/>
      <c r="BK73" s="3694"/>
      <c r="BL73" s="3695"/>
      <c r="BM73" s="3696"/>
      <c r="BN73" s="3696"/>
      <c r="BO73" s="964" t="s">
        <v>669</v>
      </c>
      <c r="BP73" s="966"/>
      <c r="BQ73" s="926"/>
      <c r="BR73" s="984"/>
      <c r="BS73" s="985"/>
      <c r="BT73" s="3692">
        <v>33</v>
      </c>
      <c r="BU73" s="3693"/>
      <c r="BV73" s="3693"/>
      <c r="BW73" s="3694"/>
      <c r="BX73" s="3695"/>
      <c r="BY73" s="3696"/>
      <c r="BZ73" s="3696"/>
      <c r="CA73" s="964" t="s">
        <v>669</v>
      </c>
      <c r="CB73" s="966"/>
      <c r="CC73" s="926"/>
    </row>
    <row r="74" spans="1:81" ht="14.1" customHeight="1">
      <c r="A74" s="920"/>
      <c r="B74" s="914"/>
      <c r="C74" s="898"/>
      <c r="D74" s="914"/>
      <c r="E74" s="914"/>
      <c r="F74" s="914"/>
      <c r="G74" s="914"/>
      <c r="H74" s="914"/>
      <c r="I74" s="914"/>
      <c r="J74" s="914"/>
      <c r="K74" s="914"/>
      <c r="L74" s="914"/>
      <c r="M74" s="914"/>
      <c r="N74" s="914"/>
      <c r="O74" s="914"/>
      <c r="P74" s="914"/>
      <c r="Q74" s="914"/>
      <c r="R74" s="914"/>
      <c r="S74" s="914"/>
      <c r="T74" s="914"/>
      <c r="U74" s="898"/>
      <c r="V74" s="898"/>
      <c r="W74" s="898"/>
      <c r="X74" s="914"/>
      <c r="Y74" s="914"/>
      <c r="Z74" s="914"/>
      <c r="AA74" s="914"/>
      <c r="AB74" s="914"/>
      <c r="AC74" s="914"/>
      <c r="AD74" s="914"/>
      <c r="AE74" s="914"/>
      <c r="AF74" s="914"/>
      <c r="AG74" s="914"/>
      <c r="AH74" s="914"/>
      <c r="AI74" s="914"/>
      <c r="AJ74" s="914"/>
      <c r="AK74" s="973"/>
      <c r="AL74" s="3711"/>
      <c r="AM74" s="3711"/>
      <c r="AN74" s="3711"/>
      <c r="AO74" s="3711"/>
      <c r="AP74" s="3711"/>
      <c r="AQ74" s="3711"/>
      <c r="AR74" s="3711"/>
      <c r="AS74" s="3711"/>
      <c r="AT74" s="3711"/>
      <c r="AU74" s="3711"/>
      <c r="AV74" s="3711"/>
      <c r="AW74" s="3711"/>
      <c r="AX74" s="3711"/>
      <c r="AY74" s="3711"/>
      <c r="AZ74" s="3839"/>
      <c r="BB74" s="990"/>
      <c r="BH74" s="3692">
        <v>34</v>
      </c>
      <c r="BI74" s="3693"/>
      <c r="BJ74" s="3693"/>
      <c r="BK74" s="3694"/>
      <c r="BL74" s="3695"/>
      <c r="BM74" s="3696"/>
      <c r="BN74" s="3696"/>
      <c r="BO74" s="964" t="s">
        <v>669</v>
      </c>
      <c r="BP74" s="966"/>
      <c r="BQ74" s="926"/>
      <c r="BR74" s="984"/>
      <c r="BS74" s="985"/>
      <c r="BT74" s="3692">
        <v>34</v>
      </c>
      <c r="BU74" s="3693"/>
      <c r="BV74" s="3693"/>
      <c r="BW74" s="3694"/>
      <c r="BX74" s="3695"/>
      <c r="BY74" s="3696"/>
      <c r="BZ74" s="3696"/>
      <c r="CA74" s="964" t="s">
        <v>669</v>
      </c>
      <c r="CB74" s="966"/>
      <c r="CC74" s="926"/>
    </row>
    <row r="75" spans="1:81" ht="14.1" customHeight="1">
      <c r="A75" s="920"/>
      <c r="B75" s="914"/>
      <c r="C75" s="914"/>
      <c r="D75" s="914"/>
      <c r="E75" s="914"/>
      <c r="F75" s="914"/>
      <c r="G75" s="914"/>
      <c r="H75" s="914"/>
      <c r="I75" s="914"/>
      <c r="J75" s="914"/>
      <c r="K75" s="914"/>
      <c r="L75" s="914"/>
      <c r="M75" s="914"/>
      <c r="N75" s="914"/>
      <c r="O75" s="914"/>
      <c r="P75" s="914"/>
      <c r="Q75" s="914"/>
      <c r="R75" s="914"/>
      <c r="S75" s="914"/>
      <c r="T75" s="914"/>
      <c r="U75" s="914"/>
      <c r="V75" s="914"/>
      <c r="W75" s="914"/>
      <c r="X75" s="914"/>
      <c r="Y75" s="914"/>
      <c r="Z75" s="914"/>
      <c r="AA75" s="914"/>
      <c r="AB75" s="914"/>
      <c r="AC75" s="914"/>
      <c r="AD75" s="1273"/>
      <c r="AE75" s="1273"/>
      <c r="AF75" s="1273"/>
      <c r="AG75" s="1273"/>
      <c r="AH75" s="1273"/>
      <c r="AI75" s="1273"/>
      <c r="AJ75" s="914"/>
      <c r="AK75" s="957"/>
      <c r="AL75" s="3711"/>
      <c r="AM75" s="3711"/>
      <c r="AN75" s="3711"/>
      <c r="AO75" s="3711"/>
      <c r="AP75" s="3711"/>
      <c r="AQ75" s="3711"/>
      <c r="AR75" s="3711"/>
      <c r="AS75" s="3711"/>
      <c r="AT75" s="3711"/>
      <c r="AU75" s="3711"/>
      <c r="AV75" s="3711"/>
      <c r="AW75" s="3711"/>
      <c r="AX75" s="3711"/>
      <c r="AY75" s="3711"/>
      <c r="AZ75" s="3839"/>
      <c r="BB75" s="990"/>
      <c r="BH75" s="3692">
        <v>35</v>
      </c>
      <c r="BI75" s="3693"/>
      <c r="BJ75" s="3693"/>
      <c r="BK75" s="3694"/>
      <c r="BL75" s="3695"/>
      <c r="BM75" s="3696"/>
      <c r="BN75" s="3696"/>
      <c r="BO75" s="964" t="s">
        <v>669</v>
      </c>
      <c r="BP75" s="966"/>
      <c r="BQ75" s="926"/>
      <c r="BR75" s="984"/>
      <c r="BS75" s="985"/>
      <c r="BT75" s="3692">
        <v>35</v>
      </c>
      <c r="BU75" s="3693"/>
      <c r="BV75" s="3693"/>
      <c r="BW75" s="3694"/>
      <c r="BX75" s="3695"/>
      <c r="BY75" s="3696"/>
      <c r="BZ75" s="3696"/>
      <c r="CA75" s="964" t="s">
        <v>669</v>
      </c>
      <c r="CB75" s="966"/>
      <c r="CC75" s="926"/>
    </row>
    <row r="76" spans="1:81" ht="14.1" customHeight="1" thickBot="1">
      <c r="A76" s="991"/>
      <c r="B76" s="992"/>
      <c r="C76" s="992"/>
      <c r="D76" s="992"/>
      <c r="E76" s="992"/>
      <c r="F76" s="992"/>
      <c r="G76" s="992"/>
      <c r="H76" s="992"/>
      <c r="I76" s="992"/>
      <c r="J76" s="992"/>
      <c r="K76" s="992"/>
      <c r="L76" s="992"/>
      <c r="M76" s="992"/>
      <c r="N76" s="992"/>
      <c r="O76" s="992"/>
      <c r="P76" s="992"/>
      <c r="Q76" s="992"/>
      <c r="R76" s="992"/>
      <c r="S76" s="992"/>
      <c r="T76" s="992"/>
      <c r="U76" s="992"/>
      <c r="V76" s="992"/>
      <c r="W76" s="992"/>
      <c r="X76" s="992"/>
      <c r="Y76" s="992"/>
      <c r="Z76" s="992"/>
      <c r="AA76" s="992"/>
      <c r="AB76" s="992"/>
      <c r="AC76" s="992"/>
      <c r="AD76" s="1272"/>
      <c r="AE76" s="1272"/>
      <c r="AF76" s="1272"/>
      <c r="AG76" s="1272"/>
      <c r="AH76" s="1272"/>
      <c r="AI76" s="1272"/>
      <c r="AJ76" s="992"/>
      <c r="AK76" s="1010"/>
      <c r="AL76" s="992"/>
      <c r="AM76" s="992"/>
      <c r="AN76" s="992"/>
      <c r="AO76" s="992"/>
      <c r="AP76" s="992"/>
      <c r="AQ76" s="992"/>
      <c r="AR76" s="992"/>
      <c r="AS76" s="1011"/>
      <c r="AT76" s="1011"/>
      <c r="AU76" s="1011"/>
      <c r="AV76" s="1011"/>
      <c r="AW76" s="1011"/>
      <c r="AX76" s="1011"/>
      <c r="AY76" s="1011"/>
      <c r="AZ76" s="993"/>
      <c r="BB76" s="990"/>
      <c r="BH76" s="3692">
        <v>36</v>
      </c>
      <c r="BI76" s="3693"/>
      <c r="BJ76" s="3693"/>
      <c r="BK76" s="3694"/>
      <c r="BL76" s="3695"/>
      <c r="BM76" s="3696"/>
      <c r="BN76" s="3696"/>
      <c r="BO76" s="964" t="s">
        <v>669</v>
      </c>
      <c r="BP76" s="1218"/>
      <c r="BQ76" s="965"/>
      <c r="BR76" s="984"/>
      <c r="BS76" s="985"/>
      <c r="BT76" s="3692">
        <v>36</v>
      </c>
      <c r="BU76" s="3693"/>
      <c r="BV76" s="3693"/>
      <c r="BW76" s="3694"/>
      <c r="BX76" s="3695"/>
      <c r="BY76" s="3696"/>
      <c r="BZ76" s="3696"/>
      <c r="CA76" s="964" t="s">
        <v>669</v>
      </c>
      <c r="CB76" s="1218"/>
      <c r="CC76" s="965"/>
    </row>
    <row r="77" spans="1:81" ht="14.1" customHeight="1">
      <c r="AU77" s="1217"/>
      <c r="AV77" s="1220"/>
      <c r="AW77" s="1217"/>
      <c r="AX77" s="1217"/>
      <c r="AY77" s="1217"/>
      <c r="BH77" s="3692">
        <v>37</v>
      </c>
      <c r="BI77" s="3693"/>
      <c r="BJ77" s="3693"/>
      <c r="BK77" s="3694"/>
      <c r="BL77" s="3695"/>
      <c r="BM77" s="3696"/>
      <c r="BN77" s="3696"/>
      <c r="BO77" s="964" t="s">
        <v>669</v>
      </c>
      <c r="BP77" s="966"/>
      <c r="BQ77" s="926"/>
      <c r="BR77" s="984"/>
      <c r="BS77" s="985"/>
      <c r="BT77" s="3692">
        <v>37</v>
      </c>
      <c r="BU77" s="3693"/>
      <c r="BV77" s="3693"/>
      <c r="BW77" s="3694"/>
      <c r="BX77" s="3695"/>
      <c r="BY77" s="3696"/>
      <c r="BZ77" s="3696"/>
      <c r="CA77" s="964" t="s">
        <v>669</v>
      </c>
      <c r="CB77" s="966"/>
      <c r="CC77" s="926"/>
    </row>
    <row r="78" spans="1:81" ht="14.1" customHeight="1">
      <c r="AD78" s="914"/>
      <c r="AU78" s="1217"/>
      <c r="AV78" s="1217"/>
      <c r="AW78" s="1217"/>
      <c r="AX78" s="1217"/>
      <c r="AY78" s="1217"/>
      <c r="BH78" s="3692">
        <v>38</v>
      </c>
      <c r="BI78" s="3693"/>
      <c r="BJ78" s="3693"/>
      <c r="BK78" s="3694"/>
      <c r="BL78" s="3840"/>
      <c r="BM78" s="3841"/>
      <c r="BN78" s="3841"/>
      <c r="BO78" s="964" t="s">
        <v>669</v>
      </c>
      <c r="BP78" s="966"/>
      <c r="BQ78" s="926"/>
      <c r="BR78" s="982"/>
      <c r="BS78" s="983"/>
      <c r="BT78" s="3692">
        <v>38</v>
      </c>
      <c r="BU78" s="3693"/>
      <c r="BV78" s="3693"/>
      <c r="BW78" s="3694"/>
      <c r="BX78" s="3695"/>
      <c r="BY78" s="3696"/>
      <c r="BZ78" s="3696"/>
      <c r="CA78" s="964" t="s">
        <v>669</v>
      </c>
      <c r="CB78" s="966"/>
      <c r="CC78" s="926"/>
    </row>
    <row r="79" spans="1:81" ht="14.1" customHeight="1">
      <c r="AD79" s="914"/>
      <c r="AV79" s="1217"/>
      <c r="BH79" s="3692">
        <v>39</v>
      </c>
      <c r="BI79" s="3693"/>
      <c r="BJ79" s="3693"/>
      <c r="BK79" s="3694"/>
      <c r="BL79" s="3840"/>
      <c r="BM79" s="3841"/>
      <c r="BN79" s="3841"/>
      <c r="BO79" s="964" t="s">
        <v>669</v>
      </c>
      <c r="BP79" s="966"/>
      <c r="BQ79" s="926"/>
      <c r="BR79" s="982"/>
      <c r="BS79" s="983"/>
      <c r="BT79" s="3692">
        <v>39</v>
      </c>
      <c r="BU79" s="3693"/>
      <c r="BV79" s="3693"/>
      <c r="BW79" s="3694"/>
      <c r="BX79" s="3695"/>
      <c r="BY79" s="3696"/>
      <c r="BZ79" s="3696"/>
      <c r="CA79" s="964" t="s">
        <v>669</v>
      </c>
      <c r="CB79" s="966"/>
      <c r="CC79" s="926"/>
    </row>
    <row r="80" spans="1:81" ht="14.1" customHeight="1">
      <c r="AD80" s="914"/>
      <c r="BH80" s="3692">
        <v>40</v>
      </c>
      <c r="BI80" s="3693"/>
      <c r="BJ80" s="3693"/>
      <c r="BK80" s="3694"/>
      <c r="BL80" s="3840"/>
      <c r="BM80" s="3841"/>
      <c r="BN80" s="3841"/>
      <c r="BO80" s="964" t="s">
        <v>669</v>
      </c>
      <c r="BP80" s="966"/>
      <c r="BQ80" s="926"/>
      <c r="BR80" s="984"/>
      <c r="BS80" s="985"/>
      <c r="BT80" s="3692">
        <v>40</v>
      </c>
      <c r="BU80" s="3693"/>
      <c r="BV80" s="3693"/>
      <c r="BW80" s="3694"/>
      <c r="BX80" s="3695"/>
      <c r="BY80" s="3696"/>
      <c r="BZ80" s="3696"/>
      <c r="CA80" s="964" t="s">
        <v>669</v>
      </c>
      <c r="CB80" s="966"/>
      <c r="CC80" s="926"/>
    </row>
    <row r="81" spans="60:81" ht="14.1" customHeight="1">
      <c r="BH81" s="3692">
        <v>41</v>
      </c>
      <c r="BI81" s="3693"/>
      <c r="BJ81" s="3693"/>
      <c r="BK81" s="3694"/>
      <c r="BL81" s="3840"/>
      <c r="BM81" s="3841"/>
      <c r="BN81" s="3841"/>
      <c r="BO81" s="964" t="s">
        <v>669</v>
      </c>
      <c r="BP81" s="1218"/>
      <c r="BQ81" s="965"/>
      <c r="BR81" s="984"/>
      <c r="BS81" s="985"/>
      <c r="BT81" s="3692">
        <v>41</v>
      </c>
      <c r="BU81" s="3693"/>
      <c r="BV81" s="3693"/>
      <c r="BW81" s="3694"/>
      <c r="BX81" s="3695"/>
      <c r="BY81" s="3696"/>
      <c r="BZ81" s="3696"/>
      <c r="CA81" s="964" t="s">
        <v>669</v>
      </c>
      <c r="CB81" s="1218"/>
      <c r="CC81" s="965"/>
    </row>
    <row r="82" spans="60:81" ht="14.1" customHeight="1">
      <c r="BH82" s="3692">
        <v>42</v>
      </c>
      <c r="BI82" s="3693"/>
      <c r="BJ82" s="3693"/>
      <c r="BK82" s="3694"/>
      <c r="BL82" s="3840"/>
      <c r="BM82" s="3841"/>
      <c r="BN82" s="3841"/>
      <c r="BO82" s="964" t="s">
        <v>669</v>
      </c>
      <c r="BP82" s="966"/>
      <c r="BQ82" s="926"/>
      <c r="BR82" s="984"/>
      <c r="BS82" s="985"/>
      <c r="BT82" s="3692">
        <v>42</v>
      </c>
      <c r="BU82" s="3693"/>
      <c r="BV82" s="3693"/>
      <c r="BW82" s="3694"/>
      <c r="BX82" s="3695"/>
      <c r="BY82" s="3696"/>
      <c r="BZ82" s="3696"/>
      <c r="CA82" s="964" t="s">
        <v>669</v>
      </c>
      <c r="CB82" s="966"/>
      <c r="CC82" s="926"/>
    </row>
    <row r="83" spans="60:81" ht="14.1" customHeight="1">
      <c r="BH83" s="3692">
        <v>43</v>
      </c>
      <c r="BI83" s="3693"/>
      <c r="BJ83" s="3693"/>
      <c r="BK83" s="3694"/>
      <c r="BL83" s="3840"/>
      <c r="BM83" s="3841"/>
      <c r="BN83" s="3841"/>
      <c r="BO83" s="964" t="s">
        <v>669</v>
      </c>
      <c r="BP83" s="966"/>
      <c r="BQ83" s="926"/>
      <c r="BR83" s="984"/>
      <c r="BS83" s="985"/>
      <c r="BT83" s="3692">
        <v>43</v>
      </c>
      <c r="BU83" s="3693"/>
      <c r="BV83" s="3693"/>
      <c r="BW83" s="3694"/>
      <c r="BX83" s="3695"/>
      <c r="BY83" s="3696"/>
      <c r="BZ83" s="3696"/>
      <c r="CA83" s="964" t="s">
        <v>669</v>
      </c>
      <c r="CB83" s="966"/>
      <c r="CC83" s="926"/>
    </row>
    <row r="84" spans="60:81" ht="14.1" customHeight="1">
      <c r="BH84" s="3692">
        <v>44</v>
      </c>
      <c r="BI84" s="3693"/>
      <c r="BJ84" s="3693"/>
      <c r="BK84" s="3694"/>
      <c r="BL84" s="3840"/>
      <c r="BM84" s="3841"/>
      <c r="BN84" s="3841"/>
      <c r="BO84" s="964" t="s">
        <v>669</v>
      </c>
      <c r="BP84" s="966"/>
      <c r="BQ84" s="926"/>
      <c r="BR84" s="984"/>
      <c r="BS84" s="985"/>
      <c r="BT84" s="3692">
        <v>44</v>
      </c>
      <c r="BU84" s="3693"/>
      <c r="BV84" s="3693"/>
      <c r="BW84" s="3694"/>
      <c r="BX84" s="3695"/>
      <c r="BY84" s="3696"/>
      <c r="BZ84" s="3696"/>
      <c r="CA84" s="964" t="s">
        <v>669</v>
      </c>
      <c r="CB84" s="966"/>
      <c r="CC84" s="926"/>
    </row>
    <row r="85" spans="60:81" ht="14.1" customHeight="1">
      <c r="BH85" s="3692">
        <v>45</v>
      </c>
      <c r="BI85" s="3693"/>
      <c r="BJ85" s="3693"/>
      <c r="BK85" s="3694"/>
      <c r="BL85" s="3840"/>
      <c r="BM85" s="3841"/>
      <c r="BN85" s="3841"/>
      <c r="BO85" s="964" t="s">
        <v>669</v>
      </c>
      <c r="BP85" s="966"/>
      <c r="BQ85" s="926"/>
      <c r="BR85" s="984"/>
      <c r="BS85" s="985"/>
      <c r="BT85" s="3692">
        <v>45</v>
      </c>
      <c r="BU85" s="3693"/>
      <c r="BV85" s="3693"/>
      <c r="BW85" s="3694"/>
      <c r="BX85" s="3695"/>
      <c r="BY85" s="3696"/>
      <c r="BZ85" s="3696"/>
      <c r="CA85" s="964" t="s">
        <v>669</v>
      </c>
      <c r="CB85" s="966"/>
      <c r="CC85" s="926"/>
    </row>
    <row r="86" spans="60:81" ht="14.1" customHeight="1">
      <c r="BH86" s="3692">
        <v>46</v>
      </c>
      <c r="BI86" s="3693"/>
      <c r="BJ86" s="3693"/>
      <c r="BK86" s="3694"/>
      <c r="BL86" s="3840"/>
      <c r="BM86" s="3841"/>
      <c r="BN86" s="3841"/>
      <c r="BO86" s="964" t="s">
        <v>669</v>
      </c>
      <c r="BP86" s="1218"/>
      <c r="BQ86" s="965"/>
      <c r="BR86" s="984"/>
      <c r="BS86" s="985"/>
      <c r="BT86" s="3692">
        <v>46</v>
      </c>
      <c r="BU86" s="3693"/>
      <c r="BV86" s="3693"/>
      <c r="BW86" s="3694"/>
      <c r="BX86" s="3695"/>
      <c r="BY86" s="3696"/>
      <c r="BZ86" s="3696"/>
      <c r="CA86" s="964" t="s">
        <v>669</v>
      </c>
      <c r="CB86" s="1218"/>
      <c r="CC86" s="965"/>
    </row>
    <row r="87" spans="60:81" ht="14.1" customHeight="1">
      <c r="BH87" s="3692">
        <v>47</v>
      </c>
      <c r="BI87" s="3693"/>
      <c r="BJ87" s="3693"/>
      <c r="BK87" s="3694"/>
      <c r="BL87" s="3840"/>
      <c r="BM87" s="3841"/>
      <c r="BN87" s="3841"/>
      <c r="BO87" s="964" t="s">
        <v>669</v>
      </c>
      <c r="BP87" s="966"/>
      <c r="BQ87" s="926"/>
      <c r="BR87" s="984"/>
      <c r="BS87" s="985"/>
      <c r="BT87" s="3692">
        <v>47</v>
      </c>
      <c r="BU87" s="3693"/>
      <c r="BV87" s="3693"/>
      <c r="BW87" s="3694"/>
      <c r="BX87" s="3695"/>
      <c r="BY87" s="3696"/>
      <c r="BZ87" s="3696"/>
      <c r="CA87" s="964" t="s">
        <v>669</v>
      </c>
      <c r="CB87" s="966"/>
      <c r="CC87" s="926"/>
    </row>
    <row r="88" spans="60:81" ht="14.1" customHeight="1">
      <c r="BH88" s="3692">
        <v>48</v>
      </c>
      <c r="BI88" s="3693"/>
      <c r="BJ88" s="3693"/>
      <c r="BK88" s="3694"/>
      <c r="BL88" s="3840"/>
      <c r="BM88" s="3841"/>
      <c r="BN88" s="3841"/>
      <c r="BO88" s="964" t="s">
        <v>669</v>
      </c>
      <c r="BP88" s="966"/>
      <c r="BQ88" s="926"/>
      <c r="BR88" s="984"/>
      <c r="BS88" s="985"/>
      <c r="BT88" s="3692">
        <v>48</v>
      </c>
      <c r="BU88" s="3693"/>
      <c r="BV88" s="3693"/>
      <c r="BW88" s="3694"/>
      <c r="BX88" s="3695"/>
      <c r="BY88" s="3696"/>
      <c r="BZ88" s="3696"/>
      <c r="CA88" s="964" t="s">
        <v>669</v>
      </c>
      <c r="CB88" s="966"/>
      <c r="CC88" s="926"/>
    </row>
    <row r="89" spans="60:81" ht="14.1" customHeight="1">
      <c r="BH89" s="3692">
        <v>49</v>
      </c>
      <c r="BI89" s="3693"/>
      <c r="BJ89" s="3693"/>
      <c r="BK89" s="3694"/>
      <c r="BL89" s="3840"/>
      <c r="BM89" s="3841"/>
      <c r="BN89" s="3841"/>
      <c r="BO89" s="964" t="s">
        <v>669</v>
      </c>
      <c r="BP89" s="966"/>
      <c r="BQ89" s="926"/>
      <c r="BR89" s="984"/>
      <c r="BS89" s="985"/>
      <c r="BT89" s="3692">
        <v>49</v>
      </c>
      <c r="BU89" s="3693"/>
      <c r="BV89" s="3693"/>
      <c r="BW89" s="3694"/>
      <c r="BX89" s="3695"/>
      <c r="BY89" s="3696"/>
      <c r="BZ89" s="3696"/>
      <c r="CA89" s="964" t="s">
        <v>669</v>
      </c>
      <c r="CB89" s="966"/>
      <c r="CC89" s="926"/>
    </row>
    <row r="90" spans="60:81" ht="14.1" customHeight="1">
      <c r="BH90" s="3692">
        <v>50</v>
      </c>
      <c r="BI90" s="3693"/>
      <c r="BJ90" s="3693"/>
      <c r="BK90" s="3694"/>
      <c r="BL90" s="3840"/>
      <c r="BM90" s="3841"/>
      <c r="BN90" s="3841"/>
      <c r="BO90" s="964" t="s">
        <v>669</v>
      </c>
      <c r="BP90" s="966"/>
      <c r="BQ90" s="926"/>
      <c r="BR90" s="984"/>
      <c r="BS90" s="985"/>
      <c r="BT90" s="3692">
        <v>50</v>
      </c>
      <c r="BU90" s="3693"/>
      <c r="BV90" s="3693"/>
      <c r="BW90" s="3694"/>
      <c r="BX90" s="3695"/>
      <c r="BY90" s="3696"/>
      <c r="BZ90" s="3696"/>
      <c r="CA90" s="964" t="s">
        <v>669</v>
      </c>
      <c r="CB90" s="966"/>
      <c r="CC90" s="926"/>
    </row>
    <row r="91" spans="60:81" ht="14.1" customHeight="1">
      <c r="BH91" s="3692">
        <v>51</v>
      </c>
      <c r="BI91" s="3693"/>
      <c r="BJ91" s="3693"/>
      <c r="BK91" s="3694"/>
      <c r="BL91" s="3840"/>
      <c r="BM91" s="3841"/>
      <c r="BN91" s="3841"/>
      <c r="BO91" s="964" t="s">
        <v>669</v>
      </c>
      <c r="BP91" s="1218"/>
      <c r="BQ91" s="965"/>
      <c r="BR91" s="984"/>
      <c r="BS91" s="985"/>
      <c r="BT91" s="3692">
        <v>51</v>
      </c>
      <c r="BU91" s="3693"/>
      <c r="BV91" s="3693"/>
      <c r="BW91" s="3694"/>
      <c r="BX91" s="3695"/>
      <c r="BY91" s="3696"/>
      <c r="BZ91" s="3696"/>
      <c r="CA91" s="964" t="s">
        <v>669</v>
      </c>
      <c r="CB91" s="1218"/>
      <c r="CC91" s="965"/>
    </row>
    <row r="92" spans="60:81" ht="14.1" customHeight="1">
      <c r="BH92" s="3692">
        <v>52</v>
      </c>
      <c r="BI92" s="3693"/>
      <c r="BJ92" s="3693"/>
      <c r="BK92" s="3694"/>
      <c r="BL92" s="3840"/>
      <c r="BM92" s="3841"/>
      <c r="BN92" s="3841"/>
      <c r="BO92" s="964" t="s">
        <v>669</v>
      </c>
      <c r="BP92" s="966"/>
      <c r="BQ92" s="926"/>
      <c r="BR92" s="984"/>
      <c r="BS92" s="985"/>
      <c r="BT92" s="3692">
        <v>52</v>
      </c>
      <c r="BU92" s="3693"/>
      <c r="BV92" s="3693"/>
      <c r="BW92" s="3694"/>
      <c r="BX92" s="3695"/>
      <c r="BY92" s="3696"/>
      <c r="BZ92" s="3696"/>
      <c r="CA92" s="964" t="s">
        <v>669</v>
      </c>
      <c r="CB92" s="966"/>
      <c r="CC92" s="926"/>
    </row>
    <row r="93" spans="60:81" ht="14.1" customHeight="1">
      <c r="BH93" s="3692">
        <v>53</v>
      </c>
      <c r="BI93" s="3693"/>
      <c r="BJ93" s="3693"/>
      <c r="BK93" s="3694"/>
      <c r="BL93" s="3840"/>
      <c r="BM93" s="3841"/>
      <c r="BN93" s="3841"/>
      <c r="BO93" s="964" t="s">
        <v>669</v>
      </c>
      <c r="BP93" s="966"/>
      <c r="BQ93" s="926"/>
      <c r="BR93" s="984"/>
      <c r="BS93" s="985"/>
      <c r="BT93" s="3692">
        <v>53</v>
      </c>
      <c r="BU93" s="3693"/>
      <c r="BV93" s="3693"/>
      <c r="BW93" s="3694"/>
      <c r="BX93" s="3695"/>
      <c r="BY93" s="3696"/>
      <c r="BZ93" s="3696"/>
      <c r="CA93" s="964" t="s">
        <v>669</v>
      </c>
      <c r="CB93" s="966"/>
      <c r="CC93" s="926"/>
    </row>
    <row r="94" spans="60:81" ht="14.1" customHeight="1">
      <c r="BH94" s="3692">
        <v>54</v>
      </c>
      <c r="BI94" s="3693"/>
      <c r="BJ94" s="3693"/>
      <c r="BK94" s="3694"/>
      <c r="BL94" s="3840"/>
      <c r="BM94" s="3841"/>
      <c r="BN94" s="3841"/>
      <c r="BO94" s="964" t="s">
        <v>669</v>
      </c>
      <c r="BP94" s="966"/>
      <c r="BQ94" s="926"/>
      <c r="BR94" s="984"/>
      <c r="BS94" s="985"/>
      <c r="BT94" s="3692">
        <v>54</v>
      </c>
      <c r="BU94" s="3693"/>
      <c r="BV94" s="3693"/>
      <c r="BW94" s="3694"/>
      <c r="BX94" s="3695"/>
      <c r="BY94" s="3696"/>
      <c r="BZ94" s="3696"/>
      <c r="CA94" s="964" t="s">
        <v>669</v>
      </c>
      <c r="CB94" s="966"/>
      <c r="CC94" s="926"/>
    </row>
    <row r="95" spans="60:81" ht="14.1" customHeight="1">
      <c r="BH95" s="3692">
        <v>55</v>
      </c>
      <c r="BI95" s="3693"/>
      <c r="BJ95" s="3693"/>
      <c r="BK95" s="3694"/>
      <c r="BL95" s="3840"/>
      <c r="BM95" s="3841"/>
      <c r="BN95" s="3841"/>
      <c r="BO95" s="964" t="s">
        <v>669</v>
      </c>
      <c r="BP95" s="966"/>
      <c r="BQ95" s="926"/>
      <c r="BR95" s="984"/>
      <c r="BS95" s="985"/>
      <c r="BT95" s="3692">
        <v>55</v>
      </c>
      <c r="BU95" s="3693"/>
      <c r="BV95" s="3693"/>
      <c r="BW95" s="3694"/>
      <c r="BX95" s="3695"/>
      <c r="BY95" s="3696"/>
      <c r="BZ95" s="3696"/>
      <c r="CA95" s="964" t="s">
        <v>669</v>
      </c>
      <c r="CB95" s="966"/>
      <c r="CC95" s="926"/>
    </row>
    <row r="96" spans="60:81" ht="14.1" customHeight="1">
      <c r="BH96" s="3692">
        <v>56</v>
      </c>
      <c r="BI96" s="3693"/>
      <c r="BJ96" s="3693"/>
      <c r="BK96" s="3694"/>
      <c r="BL96" s="3840"/>
      <c r="BM96" s="3841"/>
      <c r="BN96" s="3841"/>
      <c r="BO96" s="964" t="s">
        <v>669</v>
      </c>
      <c r="BP96" s="1218"/>
      <c r="BQ96" s="965"/>
      <c r="BR96" s="984"/>
      <c r="BS96" s="985"/>
      <c r="BT96" s="3692">
        <v>56</v>
      </c>
      <c r="BU96" s="3693"/>
      <c r="BV96" s="3693"/>
      <c r="BW96" s="3694"/>
      <c r="BX96" s="3695"/>
      <c r="BY96" s="3696"/>
      <c r="BZ96" s="3696"/>
      <c r="CA96" s="964" t="s">
        <v>669</v>
      </c>
      <c r="CB96" s="1218"/>
      <c r="CC96" s="965"/>
    </row>
    <row r="97" spans="60:112" ht="14.1" customHeight="1">
      <c r="BH97" s="3692">
        <v>57</v>
      </c>
      <c r="BI97" s="3693"/>
      <c r="BJ97" s="3693"/>
      <c r="BK97" s="3694"/>
      <c r="BL97" s="3840"/>
      <c r="BM97" s="3841"/>
      <c r="BN97" s="3841"/>
      <c r="BO97" s="964" t="s">
        <v>669</v>
      </c>
      <c r="BP97" s="966"/>
      <c r="BQ97" s="926"/>
      <c r="BR97" s="984"/>
      <c r="BS97" s="985"/>
      <c r="BT97" s="3692">
        <v>57</v>
      </c>
      <c r="BU97" s="3693"/>
      <c r="BV97" s="3693"/>
      <c r="BW97" s="3694"/>
      <c r="BX97" s="3695"/>
      <c r="BY97" s="3696"/>
      <c r="BZ97" s="3696"/>
      <c r="CA97" s="964" t="s">
        <v>669</v>
      </c>
      <c r="CB97" s="966"/>
      <c r="CC97" s="926"/>
    </row>
    <row r="98" spans="60:112" ht="14.1" customHeight="1">
      <c r="BH98" s="3692">
        <v>58</v>
      </c>
      <c r="BI98" s="3693"/>
      <c r="BJ98" s="3693"/>
      <c r="BK98" s="3694"/>
      <c r="BL98" s="3840"/>
      <c r="BM98" s="3841"/>
      <c r="BN98" s="3841"/>
      <c r="BO98" s="964" t="s">
        <v>669</v>
      </c>
      <c r="BP98" s="966"/>
      <c r="BQ98" s="926"/>
      <c r="BR98" s="984"/>
      <c r="BS98" s="985"/>
      <c r="BT98" s="3692">
        <v>58</v>
      </c>
      <c r="BU98" s="3693"/>
      <c r="BV98" s="3693"/>
      <c r="BW98" s="3694"/>
      <c r="BX98" s="3695"/>
      <c r="BY98" s="3696"/>
      <c r="BZ98" s="3696"/>
      <c r="CA98" s="964" t="s">
        <v>669</v>
      </c>
      <c r="CB98" s="966"/>
      <c r="CC98" s="926"/>
    </row>
    <row r="99" spans="60:112" ht="14.1" customHeight="1">
      <c r="BH99" s="3692">
        <v>59</v>
      </c>
      <c r="BI99" s="3693"/>
      <c r="BJ99" s="3693"/>
      <c r="BK99" s="3694"/>
      <c r="BL99" s="3840"/>
      <c r="BM99" s="3841"/>
      <c r="BN99" s="3841"/>
      <c r="BO99" s="964" t="s">
        <v>669</v>
      </c>
      <c r="BP99" s="966"/>
      <c r="BQ99" s="926"/>
      <c r="BR99" s="984"/>
      <c r="BS99" s="985"/>
      <c r="BT99" s="3692">
        <v>59</v>
      </c>
      <c r="BU99" s="3693"/>
      <c r="BV99" s="3693"/>
      <c r="BW99" s="3694"/>
      <c r="BX99" s="3695"/>
      <c r="BY99" s="3696"/>
      <c r="BZ99" s="3696"/>
      <c r="CA99" s="964" t="s">
        <v>669</v>
      </c>
      <c r="CB99" s="966"/>
      <c r="CC99" s="926"/>
    </row>
    <row r="100" spans="60:112" ht="14.1" customHeight="1">
      <c r="BH100" s="3692">
        <v>60</v>
      </c>
      <c r="BI100" s="3693"/>
      <c r="BJ100" s="3693"/>
      <c r="BK100" s="3694"/>
      <c r="BL100" s="3840"/>
      <c r="BM100" s="3841"/>
      <c r="BN100" s="3841"/>
      <c r="BO100" s="964" t="s">
        <v>669</v>
      </c>
      <c r="BP100" s="966"/>
      <c r="BQ100" s="926"/>
      <c r="BR100" s="984"/>
      <c r="BS100" s="985"/>
      <c r="BT100" s="3692">
        <v>60</v>
      </c>
      <c r="BU100" s="3693"/>
      <c r="BV100" s="3693"/>
      <c r="BW100" s="3694"/>
      <c r="BX100" s="3695"/>
      <c r="BY100" s="3696"/>
      <c r="BZ100" s="3696"/>
      <c r="CA100" s="964" t="s">
        <v>669</v>
      </c>
      <c r="CB100" s="966"/>
      <c r="CC100" s="926"/>
    </row>
    <row r="101" spans="60:112" ht="14.1" customHeight="1"/>
    <row r="102" spans="60:112" ht="14.1" customHeight="1"/>
    <row r="103" spans="60:112" ht="14.1" customHeight="1"/>
    <row r="104" spans="60:112" ht="14.1" customHeight="1"/>
    <row r="105" spans="60:112" ht="14.1" customHeight="1"/>
    <row r="106" spans="60:112" ht="14.1" customHeight="1">
      <c r="CG106" s="928"/>
      <c r="CH106" s="928"/>
      <c r="CI106" s="928"/>
      <c r="CJ106" s="928"/>
      <c r="CK106" s="928"/>
      <c r="CL106" s="928"/>
      <c r="CM106" s="928"/>
      <c r="CN106" s="928"/>
      <c r="CO106" s="928"/>
      <c r="CP106" s="928"/>
      <c r="CQ106" s="928"/>
      <c r="CR106" s="928"/>
      <c r="CS106" s="928"/>
      <c r="CT106" s="928"/>
      <c r="CU106" s="928"/>
      <c r="CV106" s="928"/>
      <c r="CW106" s="928"/>
      <c r="CX106" s="928"/>
      <c r="CY106" s="928"/>
      <c r="CZ106" s="928"/>
      <c r="DA106" s="928"/>
      <c r="DB106" s="928"/>
      <c r="DC106" s="928"/>
      <c r="DD106" s="928"/>
      <c r="DE106" s="928"/>
      <c r="DF106" s="928"/>
      <c r="DG106" s="928"/>
      <c r="DH106" s="928"/>
    </row>
    <row r="107" spans="60:112" ht="14.1" customHeight="1">
      <c r="CG107" s="928"/>
      <c r="CH107" s="928"/>
      <c r="CI107" s="928"/>
      <c r="CJ107" s="928"/>
      <c r="CK107" s="928"/>
      <c r="CL107" s="928"/>
      <c r="CM107" s="928"/>
      <c r="CN107" s="928"/>
      <c r="CO107" s="928"/>
      <c r="CP107" s="928"/>
      <c r="CQ107" s="928"/>
      <c r="CR107" s="928"/>
      <c r="CS107" s="928"/>
      <c r="CT107" s="928"/>
      <c r="CU107" s="928"/>
      <c r="CV107" s="928"/>
      <c r="CW107" s="928"/>
      <c r="CX107" s="928"/>
      <c r="CY107" s="928"/>
      <c r="CZ107" s="928"/>
      <c r="DA107" s="928"/>
      <c r="DB107" s="928"/>
      <c r="DC107" s="928"/>
      <c r="DD107" s="928"/>
      <c r="DE107" s="928"/>
      <c r="DF107" s="928"/>
      <c r="DG107" s="928"/>
      <c r="DH107" s="928"/>
    </row>
    <row r="108" spans="60:112" ht="14.1" customHeight="1">
      <c r="CG108" s="928"/>
      <c r="CH108" s="928"/>
      <c r="CI108" s="928"/>
      <c r="CJ108" s="928"/>
      <c r="CK108" s="928"/>
      <c r="CL108" s="928"/>
      <c r="CM108" s="928"/>
      <c r="CN108" s="928"/>
      <c r="CO108" s="928"/>
      <c r="CP108" s="928"/>
      <c r="CQ108" s="928"/>
      <c r="CR108" s="928"/>
      <c r="CS108" s="928"/>
      <c r="CT108" s="928"/>
      <c r="CU108" s="928"/>
      <c r="CV108" s="928"/>
      <c r="CW108" s="928"/>
      <c r="CX108" s="928"/>
      <c r="CY108" s="928"/>
      <c r="CZ108" s="928"/>
      <c r="DA108" s="928"/>
      <c r="DB108" s="928"/>
      <c r="DC108" s="928"/>
      <c r="DD108" s="1222"/>
      <c r="DE108" s="1222"/>
      <c r="DF108" s="1222"/>
      <c r="DG108" s="928"/>
      <c r="DH108" s="928"/>
    </row>
    <row r="109" spans="60:112" ht="14.1" customHeight="1">
      <c r="CG109" s="928"/>
      <c r="CH109" s="928"/>
      <c r="CI109" s="928"/>
      <c r="CJ109" s="928"/>
      <c r="CK109" s="928"/>
      <c r="CL109" s="928"/>
      <c r="CM109" s="928"/>
      <c r="CN109" s="928"/>
      <c r="CO109" s="928"/>
      <c r="CP109" s="928"/>
      <c r="CQ109" s="928"/>
      <c r="CR109" s="928"/>
      <c r="CS109" s="928"/>
      <c r="CT109" s="1210"/>
      <c r="CU109" s="1210"/>
      <c r="CV109" s="1210"/>
      <c r="CW109" s="928"/>
      <c r="CX109" s="928"/>
      <c r="CY109" s="928"/>
      <c r="CZ109" s="928"/>
      <c r="DA109" s="928"/>
      <c r="DB109" s="994"/>
      <c r="DC109" s="994"/>
      <c r="DD109" s="1222"/>
      <c r="DE109" s="1222"/>
      <c r="DF109" s="1222"/>
      <c r="DG109" s="928"/>
      <c r="DH109" s="928"/>
    </row>
    <row r="110" spans="60:112" ht="14.1" customHeight="1">
      <c r="CG110" s="928"/>
      <c r="CH110" s="928"/>
      <c r="CI110" s="928"/>
      <c r="CJ110" s="928"/>
      <c r="CK110" s="928"/>
      <c r="CL110" s="928"/>
      <c r="CM110" s="928"/>
      <c r="CN110" s="928"/>
      <c r="CO110" s="928"/>
      <c r="CP110" s="928"/>
      <c r="CQ110" s="928"/>
      <c r="CR110" s="928"/>
      <c r="CS110" s="928"/>
      <c r="CT110" s="1210"/>
      <c r="CU110" s="1210"/>
      <c r="CV110" s="1210"/>
      <c r="CW110" s="1210"/>
      <c r="CX110" s="1210"/>
      <c r="CY110" s="1210"/>
      <c r="CZ110" s="1210"/>
      <c r="DA110" s="1210"/>
      <c r="DB110" s="994"/>
      <c r="DC110" s="994"/>
      <c r="DD110" s="1222"/>
      <c r="DE110" s="1222"/>
      <c r="DF110" s="1222"/>
      <c r="DG110" s="928"/>
      <c r="DH110" s="928"/>
    </row>
    <row r="111" spans="60:112" ht="14.1" customHeight="1">
      <c r="CG111" s="928"/>
      <c r="CH111" s="928"/>
      <c r="CI111" s="928"/>
      <c r="CJ111" s="928"/>
      <c r="CK111" s="928"/>
      <c r="CL111" s="928"/>
      <c r="CM111" s="928"/>
      <c r="CN111" s="928"/>
      <c r="CO111" s="928"/>
      <c r="CP111" s="928"/>
      <c r="CQ111" s="928"/>
      <c r="CR111" s="928"/>
      <c r="CS111" s="928"/>
      <c r="CT111" s="928"/>
      <c r="CU111" s="928"/>
      <c r="CV111" s="928"/>
      <c r="CW111" s="928"/>
      <c r="CX111" s="928"/>
      <c r="CY111" s="928"/>
      <c r="CZ111" s="928"/>
      <c r="DA111" s="928"/>
      <c r="DB111" s="928"/>
      <c r="DC111" s="928"/>
      <c r="DD111" s="928"/>
      <c r="DE111" s="928"/>
      <c r="DF111" s="928"/>
      <c r="DG111" s="928"/>
      <c r="DH111" s="928"/>
    </row>
    <row r="112" spans="60:112" ht="14.1" customHeight="1">
      <c r="CG112" s="928"/>
      <c r="CH112" s="928"/>
      <c r="CI112" s="928"/>
      <c r="CJ112" s="928"/>
      <c r="CK112" s="928"/>
      <c r="CL112" s="928"/>
      <c r="CM112" s="928"/>
      <c r="CN112" s="928"/>
      <c r="CO112" s="928"/>
      <c r="CP112" s="928"/>
      <c r="CQ112" s="928"/>
      <c r="CR112" s="928"/>
      <c r="CS112" s="928"/>
      <c r="CT112" s="928"/>
      <c r="CU112" s="928"/>
      <c r="CV112" s="928"/>
      <c r="CW112" s="928"/>
      <c r="CX112" s="928"/>
      <c r="CY112" s="928"/>
      <c r="CZ112" s="928"/>
      <c r="DA112" s="928"/>
      <c r="DB112" s="928"/>
      <c r="DC112" s="928"/>
      <c r="DD112" s="928"/>
      <c r="DE112" s="928"/>
      <c r="DF112" s="928"/>
      <c r="DG112" s="928"/>
      <c r="DH112" s="928"/>
    </row>
    <row r="113" spans="52:112">
      <c r="CG113" s="928"/>
      <c r="CH113" s="928"/>
      <c r="CI113" s="928"/>
      <c r="CJ113" s="928"/>
      <c r="CK113" s="928"/>
      <c r="CL113" s="928"/>
      <c r="CM113" s="928"/>
      <c r="CN113" s="928"/>
      <c r="CO113" s="928"/>
      <c r="CP113" s="928"/>
      <c r="CQ113" s="928"/>
      <c r="CR113" s="928"/>
      <c r="CS113" s="928"/>
      <c r="CT113" s="1211"/>
      <c r="CU113" s="1211"/>
      <c r="CV113" s="1211"/>
      <c r="CW113" s="1211"/>
      <c r="CX113" s="928"/>
      <c r="CY113" s="928"/>
      <c r="CZ113" s="928"/>
      <c r="DA113" s="928"/>
      <c r="DB113" s="928"/>
      <c r="DC113" s="928"/>
      <c r="DD113" s="928"/>
      <c r="DE113" s="928"/>
      <c r="DF113" s="928"/>
      <c r="DG113" s="928"/>
      <c r="DH113" s="928"/>
    </row>
    <row r="114" spans="52:112">
      <c r="CG114" s="928"/>
      <c r="CH114" s="928"/>
      <c r="CI114" s="928"/>
      <c r="CJ114" s="928"/>
      <c r="CK114" s="928"/>
      <c r="CL114" s="928"/>
      <c r="CM114" s="928"/>
      <c r="CN114" s="928"/>
      <c r="CO114" s="928"/>
      <c r="CP114" s="928"/>
      <c r="CQ114" s="928"/>
      <c r="CR114" s="928"/>
      <c r="CS114" s="928"/>
      <c r="CT114" s="928"/>
      <c r="CU114" s="928"/>
      <c r="CV114" s="928"/>
      <c r="CW114" s="928"/>
      <c r="CX114" s="928"/>
      <c r="CY114" s="928"/>
      <c r="CZ114" s="928"/>
      <c r="DA114" s="928"/>
      <c r="DB114" s="928"/>
      <c r="DC114" s="928"/>
      <c r="DD114" s="928"/>
      <c r="DE114" s="928"/>
      <c r="DF114" s="928"/>
      <c r="DG114" s="928"/>
      <c r="DH114" s="928"/>
    </row>
    <row r="115" spans="52:112">
      <c r="CG115" s="928"/>
      <c r="CH115" s="928"/>
      <c r="CI115" s="928"/>
      <c r="CJ115" s="928"/>
      <c r="CK115" s="928"/>
      <c r="CL115" s="928"/>
      <c r="CM115" s="928"/>
      <c r="CN115" s="928"/>
      <c r="CO115" s="928"/>
      <c r="CP115" s="928"/>
      <c r="CQ115" s="928"/>
      <c r="CR115" s="928"/>
      <c r="CS115" s="928"/>
      <c r="CT115" s="1214"/>
      <c r="CU115" s="1214"/>
      <c r="CV115" s="1214"/>
      <c r="CW115" s="1214"/>
      <c r="CX115" s="1214"/>
      <c r="CY115" s="1214"/>
      <c r="CZ115" s="1214"/>
      <c r="DA115" s="1214"/>
      <c r="DB115" s="1214"/>
      <c r="DC115" s="1214"/>
      <c r="DD115" s="1214"/>
      <c r="DE115" s="928"/>
      <c r="DF115" s="928"/>
      <c r="DG115" s="928"/>
      <c r="DH115" s="928"/>
    </row>
    <row r="116" spans="52:112" ht="12" customHeight="1">
      <c r="CG116" s="928"/>
      <c r="CH116" s="928"/>
      <c r="CI116" s="928"/>
      <c r="CJ116" s="928"/>
      <c r="CK116" s="928"/>
      <c r="CL116" s="928"/>
      <c r="CM116" s="928"/>
      <c r="CN116" s="928"/>
      <c r="CO116" s="928"/>
      <c r="CP116" s="928"/>
      <c r="CQ116" s="928"/>
      <c r="CR116" s="928"/>
      <c r="CS116" s="928"/>
      <c r="CT116" s="928"/>
      <c r="CU116" s="928"/>
      <c r="CV116" s="928"/>
      <c r="CW116" s="928"/>
      <c r="CX116" s="928"/>
      <c r="CY116" s="928"/>
      <c r="CZ116" s="928"/>
      <c r="DA116" s="928"/>
      <c r="DB116" s="928"/>
      <c r="DC116" s="928"/>
      <c r="DD116" s="928"/>
      <c r="DE116" s="928"/>
      <c r="DF116" s="928"/>
      <c r="DG116" s="928"/>
      <c r="DH116" s="928"/>
    </row>
    <row r="117" spans="52:112">
      <c r="CG117" s="928"/>
      <c r="CH117" s="928"/>
      <c r="CI117" s="928"/>
      <c r="CJ117" s="928"/>
      <c r="CK117" s="928"/>
      <c r="CL117" s="928"/>
      <c r="CM117" s="928"/>
      <c r="CN117" s="928"/>
      <c r="CO117" s="928"/>
      <c r="CP117" s="928"/>
      <c r="CQ117" s="928"/>
      <c r="CR117" s="928"/>
      <c r="CS117" s="928"/>
      <c r="CT117" s="928"/>
      <c r="CU117" s="928"/>
      <c r="CV117" s="928"/>
      <c r="CW117" s="928"/>
      <c r="CX117" s="928"/>
      <c r="CY117" s="928"/>
      <c r="CZ117" s="928"/>
      <c r="DA117" s="928"/>
      <c r="DB117" s="928"/>
      <c r="DC117" s="928"/>
      <c r="DD117" s="928"/>
      <c r="DE117" s="928"/>
      <c r="DF117" s="928"/>
      <c r="DG117" s="928"/>
      <c r="DH117" s="928"/>
    </row>
    <row r="118" spans="52:112">
      <c r="CG118" s="928"/>
      <c r="CH118" s="928"/>
      <c r="CI118" s="928"/>
      <c r="CJ118" s="928"/>
      <c r="CK118" s="928"/>
      <c r="CL118" s="928"/>
      <c r="CM118" s="928"/>
      <c r="CN118" s="928"/>
      <c r="CO118" s="928"/>
      <c r="CP118" s="928"/>
      <c r="CQ118" s="928"/>
      <c r="CR118" s="928"/>
      <c r="CS118" s="928"/>
      <c r="CT118" s="928"/>
      <c r="CU118" s="928"/>
      <c r="CV118" s="928"/>
      <c r="CW118" s="928"/>
      <c r="CX118" s="928"/>
      <c r="CY118" s="928"/>
      <c r="CZ118" s="928"/>
      <c r="DA118" s="928"/>
      <c r="DB118" s="928"/>
      <c r="DC118" s="928"/>
      <c r="DD118" s="928"/>
      <c r="DE118" s="928"/>
      <c r="DF118" s="928"/>
      <c r="DG118" s="928"/>
      <c r="DH118" s="928"/>
    </row>
    <row r="119" spans="52:112" ht="13.5">
      <c r="CG119" s="928"/>
      <c r="CH119" s="928"/>
      <c r="CI119" s="928"/>
      <c r="CJ119" s="928"/>
      <c r="CK119" s="928"/>
      <c r="CL119" s="928"/>
      <c r="CM119" s="928"/>
      <c r="CN119" s="928"/>
      <c r="CO119" s="928"/>
      <c r="CP119" s="928"/>
      <c r="CQ119" s="928"/>
      <c r="CR119" s="928"/>
      <c r="CS119" s="928"/>
      <c r="CT119" s="1211"/>
      <c r="CU119" s="1211"/>
      <c r="CV119" s="1211"/>
      <c r="CW119" s="1211"/>
      <c r="CX119" s="1211"/>
      <c r="CY119" s="1211"/>
      <c r="CZ119" s="1211"/>
      <c r="DA119" s="1211"/>
      <c r="DB119" s="995"/>
      <c r="DC119" s="995"/>
      <c r="DD119" s="862"/>
      <c r="DE119" s="996"/>
      <c r="DF119" s="996"/>
      <c r="DG119" s="996"/>
      <c r="DH119" s="996"/>
    </row>
    <row r="120" spans="52:112" ht="13.5" customHeight="1">
      <c r="CG120" s="928"/>
      <c r="CH120" s="928"/>
      <c r="CI120" s="928"/>
      <c r="CJ120" s="928"/>
      <c r="CK120" s="928"/>
      <c r="CL120" s="928"/>
      <c r="CM120" s="928"/>
      <c r="CN120" s="928"/>
      <c r="CO120" s="928"/>
      <c r="CP120" s="928"/>
      <c r="CQ120" s="928"/>
      <c r="CR120" s="928"/>
      <c r="CS120" s="928"/>
      <c r="CT120" s="1211"/>
      <c r="CU120" s="1211"/>
      <c r="CV120" s="1211"/>
      <c r="CW120" s="1211"/>
      <c r="CX120" s="1211"/>
      <c r="CY120" s="1211"/>
      <c r="CZ120" s="1211"/>
      <c r="DA120" s="1211"/>
      <c r="DB120" s="995"/>
      <c r="DC120" s="995"/>
      <c r="DD120" s="862"/>
      <c r="DE120" s="996"/>
      <c r="DF120" s="996"/>
      <c r="DG120" s="996"/>
      <c r="DH120" s="996"/>
    </row>
    <row r="121" spans="52:112" ht="14.25" customHeight="1">
      <c r="BA121" s="928"/>
      <c r="BB121" s="928"/>
      <c r="BC121" s="928"/>
      <c r="BD121" s="928"/>
      <c r="BE121" s="928"/>
      <c r="BF121" s="928"/>
      <c r="BG121" s="928"/>
      <c r="BH121" s="928"/>
      <c r="BI121" s="928"/>
      <c r="BJ121" s="928"/>
      <c r="BK121" s="928"/>
      <c r="CG121" s="928"/>
      <c r="CH121" s="928"/>
      <c r="CI121" s="928"/>
      <c r="CJ121" s="928"/>
      <c r="CK121" s="928"/>
      <c r="CL121" s="928"/>
      <c r="CM121" s="928"/>
      <c r="CN121" s="928"/>
      <c r="CO121" s="928"/>
      <c r="CP121" s="928"/>
      <c r="CQ121" s="928"/>
      <c r="CR121" s="928"/>
      <c r="CS121" s="928"/>
      <c r="CT121" s="928"/>
      <c r="CU121" s="928"/>
      <c r="CV121" s="928"/>
      <c r="CW121" s="928"/>
      <c r="CX121" s="928"/>
      <c r="CY121" s="928"/>
      <c r="CZ121" s="928"/>
      <c r="DA121" s="928"/>
      <c r="DB121" s="928"/>
      <c r="DC121" s="928"/>
      <c r="DD121" s="928"/>
      <c r="DE121" s="928"/>
      <c r="DF121" s="928"/>
      <c r="DG121" s="928"/>
      <c r="DH121" s="928"/>
    </row>
    <row r="122" spans="52:112" ht="13.5" customHeight="1">
      <c r="BA122" s="928"/>
      <c r="BB122" s="997"/>
      <c r="BC122" s="997"/>
      <c r="BD122" s="997"/>
      <c r="BE122" s="997"/>
      <c r="BG122" s="998"/>
      <c r="BH122" s="998"/>
      <c r="BI122" s="999"/>
      <c r="BJ122" s="999"/>
      <c r="BK122" s="1069"/>
      <c r="BL122" s="1000"/>
      <c r="BM122" s="1000"/>
      <c r="BN122" s="1000"/>
      <c r="BO122" s="1000"/>
      <c r="BY122" s="1214"/>
      <c r="CG122" s="928"/>
      <c r="CH122" s="928"/>
      <c r="CI122" s="928"/>
      <c r="CJ122" s="928"/>
      <c r="CK122" s="928"/>
      <c r="CL122" s="928"/>
      <c r="CM122" s="928"/>
      <c r="CN122" s="928"/>
      <c r="CO122" s="928"/>
      <c r="CP122" s="928"/>
      <c r="CQ122" s="928"/>
      <c r="CR122" s="928"/>
      <c r="CS122" s="928"/>
      <c r="CT122" s="928"/>
      <c r="CU122" s="928"/>
      <c r="CV122" s="928"/>
      <c r="CW122" s="928"/>
      <c r="CX122" s="928"/>
      <c r="CY122" s="928"/>
      <c r="CZ122" s="928"/>
      <c r="DA122" s="928"/>
      <c r="DB122" s="928"/>
      <c r="DC122" s="928"/>
      <c r="DD122" s="928"/>
      <c r="DE122" s="928"/>
      <c r="DF122" s="928"/>
      <c r="DG122" s="928"/>
      <c r="DH122" s="928"/>
    </row>
    <row r="123" spans="52:112" ht="13.5" customHeight="1">
      <c r="BA123" s="928"/>
      <c r="BB123" s="997"/>
      <c r="BC123" s="997"/>
      <c r="BD123" s="997"/>
      <c r="BE123" s="997"/>
      <c r="BF123" s="997"/>
      <c r="BG123" s="998"/>
      <c r="BH123" s="998"/>
      <c r="BI123" s="999"/>
      <c r="BJ123" s="999"/>
      <c r="BK123" s="1069"/>
      <c r="BL123" s="1000"/>
      <c r="BM123" s="1000"/>
      <c r="BN123" s="1000"/>
      <c r="BO123" s="1000"/>
      <c r="BY123" s="1214"/>
      <c r="CG123" s="928"/>
      <c r="CH123" s="928"/>
      <c r="CI123" s="928"/>
      <c r="CJ123" s="928"/>
      <c r="CK123" s="928"/>
      <c r="CL123" s="928"/>
      <c r="CM123" s="928"/>
      <c r="CN123" s="928"/>
      <c r="CO123" s="928"/>
      <c r="CP123" s="928"/>
      <c r="CQ123" s="928"/>
      <c r="CR123" s="928"/>
      <c r="CS123" s="928"/>
      <c r="CT123" s="928"/>
      <c r="CU123" s="928"/>
      <c r="CV123" s="928"/>
      <c r="CW123" s="928"/>
      <c r="CX123" s="928"/>
      <c r="CY123" s="928"/>
      <c r="CZ123" s="928"/>
      <c r="DA123" s="928"/>
      <c r="DB123" s="928"/>
      <c r="DC123" s="928"/>
      <c r="DD123" s="928"/>
      <c r="DE123" s="928"/>
      <c r="DF123" s="928"/>
      <c r="DG123" s="928"/>
      <c r="DH123" s="928"/>
    </row>
    <row r="124" spans="52:112" ht="13.5" customHeight="1">
      <c r="BA124" s="928"/>
      <c r="BB124" s="997"/>
      <c r="BC124" s="997"/>
      <c r="BD124" s="997"/>
      <c r="BY124" s="1214"/>
      <c r="CG124" s="928"/>
      <c r="CH124" s="928"/>
      <c r="CI124" s="928"/>
      <c r="CJ124" s="928"/>
      <c r="CK124" s="928"/>
      <c r="CL124" s="928"/>
      <c r="CM124" s="928"/>
      <c r="CN124" s="928"/>
      <c r="CO124" s="928"/>
      <c r="CP124" s="928"/>
      <c r="CQ124" s="928"/>
      <c r="CR124" s="928"/>
      <c r="CS124" s="928"/>
      <c r="CT124" s="928"/>
      <c r="CU124" s="928"/>
      <c r="CV124" s="928"/>
      <c r="CW124" s="928"/>
      <c r="CX124" s="928"/>
      <c r="CY124" s="928"/>
      <c r="CZ124" s="928"/>
      <c r="DA124" s="928"/>
      <c r="DB124" s="928"/>
      <c r="DC124" s="928"/>
      <c r="DD124" s="928"/>
      <c r="DE124" s="928"/>
      <c r="DF124" s="928"/>
      <c r="DG124" s="928"/>
      <c r="DH124" s="928"/>
    </row>
    <row r="125" spans="52:112">
      <c r="BA125" s="1210"/>
      <c r="BB125" s="997"/>
      <c r="BC125" s="997"/>
      <c r="BD125" s="997"/>
      <c r="BY125" s="1214"/>
      <c r="CG125" s="928"/>
      <c r="CH125" s="1210"/>
      <c r="CI125" s="1210"/>
      <c r="CJ125" s="1210"/>
      <c r="CK125" s="928"/>
      <c r="CL125" s="928"/>
      <c r="CM125" s="928"/>
      <c r="CN125" s="928"/>
      <c r="CO125" s="928"/>
      <c r="CP125" s="928"/>
      <c r="CQ125" s="928"/>
      <c r="CR125" s="928"/>
      <c r="CS125" s="928"/>
      <c r="CT125" s="928"/>
      <c r="CU125" s="928"/>
      <c r="CV125" s="928"/>
      <c r="CW125" s="928"/>
      <c r="CX125" s="928"/>
      <c r="CY125" s="928"/>
      <c r="CZ125" s="928"/>
      <c r="DA125" s="928"/>
      <c r="DB125" s="928"/>
      <c r="DC125" s="928"/>
      <c r="DD125" s="928"/>
      <c r="DE125" s="928"/>
      <c r="DF125" s="928"/>
      <c r="DG125" s="928"/>
      <c r="DH125" s="928"/>
    </row>
    <row r="126" spans="52:112" ht="13.5" customHeight="1">
      <c r="BA126" s="1210"/>
      <c r="BB126" s="928"/>
      <c r="BC126" s="928"/>
      <c r="BD126" s="928"/>
      <c r="BE126" s="928"/>
      <c r="BF126" s="1001"/>
      <c r="BG126" s="1001"/>
      <c r="BH126" s="1001"/>
      <c r="BI126" s="1002"/>
      <c r="BJ126" s="1002"/>
      <c r="BK126" s="1069"/>
      <c r="BL126" s="1000"/>
      <c r="BM126" s="1000"/>
      <c r="BN126" s="1000"/>
      <c r="BO126" s="1000"/>
      <c r="BY126" s="1214"/>
      <c r="CG126" s="928"/>
      <c r="CH126" s="862"/>
      <c r="CI126" s="862"/>
      <c r="CJ126" s="862"/>
      <c r="CK126" s="928"/>
      <c r="CL126" s="928"/>
      <c r="CM126" s="928"/>
      <c r="CN126" s="928"/>
      <c r="CO126" s="928"/>
      <c r="CP126" s="928"/>
      <c r="CQ126" s="928"/>
      <c r="CR126" s="928"/>
      <c r="CS126" s="928"/>
      <c r="CT126" s="928"/>
      <c r="CU126" s="928"/>
      <c r="CV126" s="928"/>
      <c r="CW126" s="928"/>
      <c r="CX126" s="928"/>
      <c r="CY126" s="928"/>
      <c r="CZ126" s="928"/>
      <c r="DA126" s="928"/>
      <c r="DB126" s="928"/>
      <c r="DC126" s="928"/>
      <c r="DD126" s="928"/>
      <c r="DE126" s="928"/>
      <c r="DF126" s="928"/>
      <c r="DG126" s="928"/>
      <c r="DH126" s="928"/>
    </row>
    <row r="127" spans="52:112">
      <c r="AZ127" s="928"/>
      <c r="BA127" s="1210"/>
      <c r="BB127" s="928"/>
      <c r="BC127" s="928"/>
      <c r="BD127" s="928"/>
      <c r="BE127" s="928"/>
      <c r="BF127" s="1001"/>
      <c r="BG127" s="1001"/>
      <c r="BH127" s="1001"/>
      <c r="BI127" s="1002"/>
      <c r="BJ127" s="1002"/>
      <c r="BK127" s="1069"/>
      <c r="BL127" s="1000"/>
      <c r="BM127" s="1000"/>
      <c r="BN127" s="1000"/>
      <c r="BO127" s="1000"/>
      <c r="BY127" s="1214"/>
      <c r="CG127" s="928"/>
      <c r="CH127" s="928"/>
      <c r="CI127" s="928"/>
      <c r="CJ127" s="928"/>
      <c r="CK127" s="928"/>
      <c r="CL127" s="928"/>
      <c r="CM127" s="928"/>
      <c r="CN127" s="928"/>
      <c r="CO127" s="928"/>
      <c r="CP127" s="928"/>
      <c r="CQ127" s="928"/>
      <c r="CR127" s="928"/>
      <c r="CS127" s="928"/>
      <c r="CT127" s="928"/>
      <c r="CU127" s="928"/>
      <c r="CV127" s="928"/>
      <c r="CW127" s="928"/>
      <c r="CX127" s="928"/>
      <c r="CY127" s="928"/>
      <c r="CZ127" s="928"/>
      <c r="DA127" s="928"/>
      <c r="DB127" s="928"/>
      <c r="DC127" s="928"/>
      <c r="DD127" s="928"/>
      <c r="DE127" s="928"/>
      <c r="DF127" s="928"/>
      <c r="DG127" s="928"/>
      <c r="DH127" s="928"/>
    </row>
    <row r="128" spans="52:112">
      <c r="AZ128" s="928"/>
      <c r="BA128" s="906"/>
      <c r="BB128" s="928"/>
      <c r="BC128" s="928"/>
      <c r="BD128" s="928"/>
      <c r="BE128" s="928"/>
      <c r="BF128" s="1001"/>
      <c r="BG128" s="1001"/>
      <c r="BH128" s="1001"/>
      <c r="BI128" s="1002"/>
      <c r="BJ128" s="1002"/>
      <c r="BK128" s="1069"/>
      <c r="BL128" s="1000"/>
      <c r="BM128" s="1000"/>
      <c r="BN128" s="1000"/>
      <c r="BO128" s="1000"/>
      <c r="BY128" s="1214"/>
    </row>
    <row r="129" spans="33:78" ht="13.5">
      <c r="AZ129" s="928"/>
      <c r="BA129" s="906"/>
      <c r="BB129" s="928"/>
      <c r="BC129" s="928"/>
      <c r="BD129" s="928"/>
      <c r="BE129" s="928"/>
      <c r="BF129" s="1001"/>
      <c r="BG129" s="1001"/>
      <c r="BH129" s="1001"/>
      <c r="BI129" s="1002"/>
      <c r="BJ129" s="1002"/>
      <c r="BK129" s="1069"/>
      <c r="BL129" s="1000"/>
      <c r="BM129" s="1000"/>
      <c r="BN129" s="1000"/>
      <c r="BO129" s="1000"/>
      <c r="BY129" s="1003"/>
    </row>
    <row r="130" spans="33:78" ht="13.5">
      <c r="AM130" s="922"/>
      <c r="AN130" s="928"/>
      <c r="AO130" s="928"/>
      <c r="AP130" s="928"/>
      <c r="AQ130" s="928"/>
      <c r="AR130" s="928"/>
      <c r="AS130" s="928"/>
      <c r="AT130" s="928"/>
      <c r="AU130" s="928"/>
      <c r="AW130" s="928"/>
      <c r="AX130" s="928"/>
      <c r="AY130" s="928"/>
      <c r="AZ130" s="928"/>
      <c r="BA130" s="906"/>
      <c r="BB130" s="928"/>
      <c r="BC130" s="928"/>
      <c r="BD130" s="928"/>
      <c r="BE130" s="928"/>
      <c r="BF130" s="898"/>
      <c r="BG130" s="906"/>
      <c r="BH130" s="906"/>
      <c r="BI130" s="988"/>
      <c r="BJ130" s="988"/>
      <c r="BK130" s="1069"/>
      <c r="BL130" s="1000"/>
      <c r="BM130" s="1000"/>
      <c r="BN130" s="1000"/>
      <c r="BO130" s="1000"/>
      <c r="BY130" s="1003"/>
    </row>
    <row r="131" spans="33:78">
      <c r="AR131" s="928"/>
      <c r="AS131" s="928"/>
      <c r="AT131" s="928"/>
      <c r="AU131" s="928"/>
      <c r="AV131" s="928"/>
      <c r="AW131" s="928"/>
      <c r="AX131" s="928"/>
      <c r="AY131" s="928"/>
      <c r="AZ131" s="1210"/>
      <c r="BA131" s="906"/>
      <c r="BB131" s="928"/>
      <c r="BC131" s="928"/>
      <c r="BD131" s="928"/>
      <c r="BE131" s="928"/>
      <c r="BF131" s="906"/>
      <c r="BG131" s="906"/>
      <c r="BH131" s="906"/>
      <c r="BI131" s="988"/>
      <c r="BJ131" s="988"/>
      <c r="BK131" s="1069"/>
      <c r="BL131" s="1000"/>
      <c r="BM131" s="1000"/>
      <c r="BN131" s="1000"/>
      <c r="BO131" s="1000"/>
    </row>
    <row r="132" spans="33:78">
      <c r="AG132" s="1214"/>
      <c r="AH132" s="1214"/>
      <c r="AI132" s="1214"/>
      <c r="AJ132" s="928"/>
      <c r="AK132" s="928"/>
      <c r="AL132" s="928"/>
      <c r="AR132" s="928"/>
      <c r="AS132" s="928"/>
      <c r="AT132" s="928"/>
      <c r="AU132" s="928"/>
      <c r="AV132" s="928"/>
      <c r="AW132" s="928"/>
      <c r="AX132" s="928"/>
      <c r="AY132" s="928"/>
      <c r="AZ132" s="1210"/>
      <c r="BI132" s="1000"/>
      <c r="BJ132" s="1000"/>
      <c r="BK132" s="1000"/>
      <c r="BL132" s="1000"/>
      <c r="BM132" s="1000"/>
      <c r="BN132" s="1000"/>
      <c r="BO132" s="1000"/>
    </row>
    <row r="133" spans="33:78" ht="13.5" customHeight="1">
      <c r="AG133" s="897"/>
      <c r="AH133" s="897"/>
      <c r="AI133" s="897"/>
      <c r="AR133" s="928"/>
      <c r="AS133" s="928"/>
      <c r="AT133" s="928"/>
      <c r="AU133" s="928"/>
      <c r="AV133" s="928"/>
      <c r="AW133" s="928"/>
      <c r="AX133" s="928"/>
      <c r="AY133" s="928"/>
      <c r="AZ133" s="1210"/>
      <c r="BI133" s="3842"/>
      <c r="BJ133" s="3842"/>
      <c r="BK133" s="3842"/>
      <c r="BL133" s="1000"/>
      <c r="BM133" s="1000"/>
      <c r="BN133" s="1000"/>
      <c r="BO133" s="1000"/>
    </row>
    <row r="134" spans="33:78">
      <c r="AG134" s="897"/>
      <c r="AH134" s="897"/>
      <c r="AI134" s="897"/>
      <c r="AR134" s="1210"/>
      <c r="AS134" s="1210"/>
      <c r="AT134" s="1210"/>
      <c r="AU134" s="1210"/>
      <c r="AV134" s="928"/>
      <c r="AW134" s="1210"/>
      <c r="AX134" s="1210"/>
      <c r="AY134" s="1210"/>
      <c r="AZ134" s="906"/>
    </row>
    <row r="135" spans="33:78">
      <c r="AG135" s="897"/>
      <c r="AH135" s="897"/>
      <c r="AI135" s="897"/>
      <c r="AR135" s="1210"/>
      <c r="AS135" s="1210"/>
      <c r="AT135" s="1210"/>
      <c r="AU135" s="1210"/>
      <c r="AV135" s="1210"/>
      <c r="AW135" s="1210"/>
      <c r="AX135" s="1210"/>
      <c r="AY135" s="1210"/>
      <c r="AZ135" s="906"/>
      <c r="BN135" s="928"/>
      <c r="BO135" s="928"/>
      <c r="BP135" s="1210"/>
      <c r="BQ135" s="1210"/>
      <c r="BR135" s="1210"/>
      <c r="BS135" s="1210"/>
      <c r="BT135" s="1210"/>
      <c r="BU135" s="1004"/>
      <c r="BV135" s="1004"/>
      <c r="BW135" s="1004"/>
      <c r="BX135" s="1004"/>
      <c r="BY135" s="1005"/>
      <c r="BZ135" s="1005"/>
    </row>
    <row r="136" spans="33:78">
      <c r="AG136" s="897"/>
      <c r="AH136" s="897"/>
      <c r="AI136" s="897"/>
      <c r="AR136" s="1210"/>
      <c r="AS136" s="1210"/>
      <c r="AT136" s="1210"/>
      <c r="AU136" s="1210"/>
      <c r="AV136" s="1210"/>
      <c r="AW136" s="1210"/>
      <c r="AX136" s="1210"/>
      <c r="AY136" s="1210"/>
      <c r="AZ136" s="906"/>
      <c r="BN136" s="928"/>
      <c r="BO136" s="928"/>
      <c r="BP136" s="1210"/>
      <c r="BQ136" s="1210"/>
      <c r="BR136" s="1210"/>
      <c r="BS136" s="1210"/>
      <c r="BT136" s="1210"/>
      <c r="BU136" s="1004"/>
      <c r="BV136" s="1004"/>
      <c r="BW136" s="1004"/>
      <c r="BX136" s="1004"/>
      <c r="BY136" s="1005"/>
      <c r="BZ136" s="1005"/>
    </row>
    <row r="137" spans="33:78" ht="13.5" customHeight="1">
      <c r="AG137" s="897"/>
      <c r="AH137" s="897"/>
      <c r="AI137" s="897"/>
      <c r="AR137" s="906"/>
      <c r="AS137" s="906"/>
      <c r="AT137" s="906"/>
      <c r="AU137" s="906"/>
      <c r="AV137" s="1210"/>
      <c r="AW137" s="906"/>
      <c r="AX137" s="906"/>
      <c r="AY137" s="906"/>
      <c r="AZ137" s="906"/>
      <c r="BN137" s="928"/>
      <c r="BO137" s="928"/>
      <c r="BP137" s="1210"/>
      <c r="BQ137" s="1210"/>
      <c r="BR137" s="1210"/>
      <c r="BS137" s="1210"/>
      <c r="BT137" s="1210"/>
      <c r="BU137" s="1006"/>
      <c r="BV137" s="1006"/>
      <c r="BW137" s="1006"/>
      <c r="BX137" s="1006"/>
      <c r="BY137" s="1005"/>
      <c r="BZ137" s="1005"/>
    </row>
    <row r="138" spans="33:78" ht="13.5" customHeight="1">
      <c r="AG138" s="897"/>
      <c r="AH138" s="897"/>
      <c r="AI138" s="897"/>
      <c r="AR138" s="906"/>
      <c r="AS138" s="906"/>
      <c r="AT138" s="906"/>
      <c r="AU138" s="906"/>
      <c r="AV138" s="906"/>
      <c r="AW138" s="906"/>
      <c r="AX138" s="906"/>
      <c r="AY138" s="906"/>
      <c r="BN138" s="928"/>
      <c r="BO138" s="928"/>
      <c r="BP138" s="928"/>
      <c r="BQ138" s="928"/>
      <c r="BR138" s="928"/>
      <c r="BS138" s="928"/>
      <c r="BT138" s="928"/>
      <c r="BU138" s="928"/>
      <c r="BV138" s="928"/>
      <c r="BW138" s="928"/>
      <c r="BX138" s="928"/>
      <c r="BY138" s="928"/>
      <c r="BZ138" s="928"/>
    </row>
    <row r="139" spans="33:78">
      <c r="AG139" s="897"/>
      <c r="AH139" s="897"/>
      <c r="AI139" s="897"/>
      <c r="AR139" s="906"/>
      <c r="AS139" s="906"/>
      <c r="AT139" s="906"/>
      <c r="AU139" s="906"/>
      <c r="AV139" s="906"/>
      <c r="AW139" s="906"/>
      <c r="AX139" s="906"/>
      <c r="AY139" s="906"/>
      <c r="BN139" s="928"/>
      <c r="BO139" s="928"/>
      <c r="BP139" s="928"/>
      <c r="BQ139" s="928"/>
      <c r="BR139" s="928"/>
      <c r="BS139" s="928"/>
      <c r="BT139" s="928"/>
      <c r="BU139" s="928"/>
      <c r="BV139" s="928"/>
      <c r="BW139" s="928"/>
      <c r="BX139" s="928"/>
      <c r="BY139" s="928"/>
      <c r="BZ139" s="928"/>
    </row>
    <row r="140" spans="33:78">
      <c r="AG140" s="897"/>
      <c r="AH140" s="897"/>
      <c r="AI140" s="897"/>
      <c r="AR140" s="906"/>
      <c r="AS140" s="906"/>
      <c r="AT140" s="906"/>
      <c r="AU140" s="906"/>
      <c r="AV140" s="906"/>
      <c r="AW140" s="906"/>
      <c r="AX140" s="906"/>
      <c r="AY140" s="906"/>
      <c r="BN140" s="928"/>
      <c r="BO140" s="928"/>
      <c r="BP140" s="928"/>
      <c r="BQ140" s="928"/>
      <c r="BR140" s="928"/>
      <c r="BS140" s="928"/>
      <c r="BT140" s="928"/>
      <c r="BU140" s="928"/>
      <c r="BV140" s="928"/>
      <c r="BW140" s="928"/>
      <c r="BX140" s="928"/>
      <c r="BY140" s="928"/>
      <c r="BZ140" s="928"/>
    </row>
    <row r="141" spans="33:78">
      <c r="AG141" s="897"/>
      <c r="AH141" s="897"/>
      <c r="AI141" s="897"/>
      <c r="AV141" s="906"/>
      <c r="BN141" s="928"/>
      <c r="BO141" s="928"/>
      <c r="BP141" s="1210"/>
      <c r="BQ141" s="1210"/>
      <c r="BR141" s="1210"/>
      <c r="BS141" s="1210"/>
      <c r="BT141" s="1210"/>
      <c r="BU141" s="1006"/>
      <c r="BV141" s="1006"/>
      <c r="BW141" s="1006"/>
      <c r="BX141" s="1006"/>
      <c r="BY141" s="1005"/>
      <c r="BZ141" s="1005"/>
    </row>
    <row r="142" spans="33:78">
      <c r="AG142" s="897"/>
      <c r="AH142" s="897"/>
      <c r="AI142" s="897"/>
      <c r="BN142" s="928"/>
      <c r="BO142" s="928"/>
      <c r="BP142" s="928"/>
      <c r="BQ142" s="928"/>
      <c r="BR142" s="928"/>
      <c r="BS142" s="928"/>
      <c r="BT142" s="928"/>
      <c r="BU142" s="928"/>
      <c r="BV142" s="928"/>
      <c r="BW142" s="928"/>
      <c r="BX142" s="928"/>
      <c r="BY142" s="928"/>
      <c r="BZ142" s="928"/>
    </row>
    <row r="143" spans="33:78">
      <c r="AG143" s="897"/>
      <c r="AH143" s="897"/>
      <c r="AI143" s="897"/>
      <c r="BN143" s="928"/>
      <c r="BO143" s="928"/>
      <c r="BP143" s="1210"/>
      <c r="BQ143" s="1210"/>
      <c r="BR143" s="1210"/>
      <c r="BS143" s="1210"/>
      <c r="BT143" s="1210"/>
      <c r="BU143" s="1006"/>
      <c r="BV143" s="1006"/>
      <c r="BW143" s="1006"/>
      <c r="BX143" s="1006"/>
      <c r="BY143" s="1005"/>
      <c r="BZ143" s="1005"/>
    </row>
    <row r="144" spans="33:78">
      <c r="AG144" s="897"/>
      <c r="AH144" s="897"/>
      <c r="AI144" s="897"/>
      <c r="BN144" s="928"/>
      <c r="BO144" s="928"/>
      <c r="BP144" s="1210"/>
      <c r="BQ144" s="1210"/>
      <c r="BR144" s="1210"/>
      <c r="BS144" s="1210"/>
      <c r="BT144" s="1210"/>
      <c r="BU144" s="1004"/>
      <c r="BV144" s="1004"/>
      <c r="BW144" s="1004"/>
      <c r="BX144" s="1004"/>
      <c r="BY144" s="1005"/>
      <c r="BZ144" s="1005"/>
    </row>
    <row r="145" spans="33:78">
      <c r="AG145" s="897"/>
      <c r="AH145" s="897"/>
      <c r="AI145" s="897"/>
      <c r="BN145" s="928"/>
      <c r="BO145" s="928"/>
      <c r="BP145" s="928"/>
      <c r="BQ145" s="928"/>
      <c r="BR145" s="928"/>
      <c r="BS145" s="928"/>
      <c r="BT145" s="928"/>
      <c r="BU145" s="928"/>
      <c r="BV145" s="928"/>
      <c r="BW145" s="928"/>
      <c r="BX145" s="928"/>
      <c r="BY145" s="928"/>
      <c r="BZ145" s="928"/>
    </row>
    <row r="146" spans="33:78">
      <c r="AG146" s="897"/>
      <c r="AH146" s="897"/>
      <c r="AI146" s="897"/>
    </row>
    <row r="147" spans="33:78">
      <c r="AG147" s="897"/>
      <c r="AH147" s="897"/>
      <c r="AI147" s="897"/>
    </row>
    <row r="148" spans="33:78">
      <c r="AG148" s="897"/>
      <c r="AH148" s="897"/>
      <c r="AI148" s="897"/>
    </row>
    <row r="149" spans="33:78">
      <c r="AG149" s="897"/>
      <c r="AH149" s="897"/>
      <c r="AI149" s="897"/>
    </row>
    <row r="150" spans="33:78">
      <c r="AG150" s="897"/>
      <c r="AH150" s="897"/>
      <c r="AI150" s="897"/>
    </row>
    <row r="151" spans="33:78">
      <c r="AG151" s="897"/>
      <c r="AH151" s="897"/>
      <c r="AI151" s="897"/>
    </row>
  </sheetData>
  <mergeCells count="541">
    <mergeCell ref="AS15:AW15"/>
    <mergeCell ref="AV16:AW17"/>
    <mergeCell ref="AS16:AU17"/>
    <mergeCell ref="AS18:AU19"/>
    <mergeCell ref="AV18:AW19"/>
    <mergeCell ref="BH100:BK100"/>
    <mergeCell ref="BL100:BN100"/>
    <mergeCell ref="BT100:BW100"/>
    <mergeCell ref="BX100:BZ100"/>
    <mergeCell ref="BX98:BZ98"/>
    <mergeCell ref="BX99:BZ99"/>
    <mergeCell ref="BX96:BZ96"/>
    <mergeCell ref="BX97:BZ97"/>
    <mergeCell ref="BX94:BZ94"/>
    <mergeCell ref="BX95:BZ95"/>
    <mergeCell ref="BH92:BK92"/>
    <mergeCell ref="BL92:BN92"/>
    <mergeCell ref="BT92:BW92"/>
    <mergeCell ref="BX92:BZ92"/>
    <mergeCell ref="BH93:BK93"/>
    <mergeCell ref="BL93:BN93"/>
    <mergeCell ref="BT93:BW93"/>
    <mergeCell ref="BX93:BZ93"/>
    <mergeCell ref="BH90:BK90"/>
    <mergeCell ref="BI133:BK133"/>
    <mergeCell ref="AT11:AU12"/>
    <mergeCell ref="AX11:AY12"/>
    <mergeCell ref="AX13:AY17"/>
    <mergeCell ref="AX18:AY19"/>
    <mergeCell ref="AQ13:AW14"/>
    <mergeCell ref="BH98:BK98"/>
    <mergeCell ref="BL98:BN98"/>
    <mergeCell ref="BT98:BW98"/>
    <mergeCell ref="BH99:BK99"/>
    <mergeCell ref="BL99:BN99"/>
    <mergeCell ref="BT99:BW99"/>
    <mergeCell ref="BH96:BK96"/>
    <mergeCell ref="BL96:BN96"/>
    <mergeCell ref="BT96:BW96"/>
    <mergeCell ref="BH97:BK97"/>
    <mergeCell ref="BL97:BN97"/>
    <mergeCell ref="BT97:BW97"/>
    <mergeCell ref="BH94:BK94"/>
    <mergeCell ref="BL94:BN94"/>
    <mergeCell ref="BT94:BW94"/>
    <mergeCell ref="BH95:BK95"/>
    <mergeCell ref="BL95:BN95"/>
    <mergeCell ref="BT95:BW95"/>
    <mergeCell ref="BL90:BN90"/>
    <mergeCell ref="BT90:BW90"/>
    <mergeCell ref="BX90:BZ90"/>
    <mergeCell ref="BH91:BK91"/>
    <mergeCell ref="BL91:BN91"/>
    <mergeCell ref="BT91:BW91"/>
    <mergeCell ref="BX91:BZ91"/>
    <mergeCell ref="BH88:BK88"/>
    <mergeCell ref="BL88:BN88"/>
    <mergeCell ref="BT88:BW88"/>
    <mergeCell ref="BX88:BZ88"/>
    <mergeCell ref="BH89:BK89"/>
    <mergeCell ref="BL89:BN89"/>
    <mergeCell ref="BT89:BW89"/>
    <mergeCell ref="BX89:BZ89"/>
    <mergeCell ref="BH86:BK86"/>
    <mergeCell ref="BL86:BN86"/>
    <mergeCell ref="BT86:BW86"/>
    <mergeCell ref="BX86:BZ86"/>
    <mergeCell ref="BH87:BK87"/>
    <mergeCell ref="BL87:BN87"/>
    <mergeCell ref="BT87:BW87"/>
    <mergeCell ref="BX87:BZ87"/>
    <mergeCell ref="BH84:BK84"/>
    <mergeCell ref="BL84:BN84"/>
    <mergeCell ref="BT84:BW84"/>
    <mergeCell ref="BX84:BZ84"/>
    <mergeCell ref="BH85:BK85"/>
    <mergeCell ref="BL85:BN85"/>
    <mergeCell ref="BT85:BW85"/>
    <mergeCell ref="BX85:BZ85"/>
    <mergeCell ref="BH82:BK82"/>
    <mergeCell ref="BL82:BN82"/>
    <mergeCell ref="BT82:BW82"/>
    <mergeCell ref="BX82:BZ82"/>
    <mergeCell ref="BH83:BK83"/>
    <mergeCell ref="BL83:BN83"/>
    <mergeCell ref="BT83:BW83"/>
    <mergeCell ref="BX83:BZ83"/>
    <mergeCell ref="BH80:BK80"/>
    <mergeCell ref="BL80:BN80"/>
    <mergeCell ref="BT80:BW80"/>
    <mergeCell ref="BX80:BZ80"/>
    <mergeCell ref="BH81:BK81"/>
    <mergeCell ref="BL81:BN81"/>
    <mergeCell ref="BT81:BW81"/>
    <mergeCell ref="BX81:BZ81"/>
    <mergeCell ref="BH78:BK78"/>
    <mergeCell ref="BL78:BN78"/>
    <mergeCell ref="BT78:BW78"/>
    <mergeCell ref="BX78:BZ78"/>
    <mergeCell ref="BH79:BK79"/>
    <mergeCell ref="BL79:BN79"/>
    <mergeCell ref="BT79:BW79"/>
    <mergeCell ref="BX79:BZ79"/>
    <mergeCell ref="BH76:BK76"/>
    <mergeCell ref="BL76:BN76"/>
    <mergeCell ref="BT76:BW76"/>
    <mergeCell ref="BX76:BZ76"/>
    <mergeCell ref="BH77:BK77"/>
    <mergeCell ref="BL77:BN77"/>
    <mergeCell ref="BT77:BW77"/>
    <mergeCell ref="BX77:BZ77"/>
    <mergeCell ref="AL74:AZ75"/>
    <mergeCell ref="BH74:BK74"/>
    <mergeCell ref="BL74:BN74"/>
    <mergeCell ref="BT74:BW74"/>
    <mergeCell ref="BX74:BZ74"/>
    <mergeCell ref="BH75:BK75"/>
    <mergeCell ref="BL75:BN75"/>
    <mergeCell ref="BT75:BW75"/>
    <mergeCell ref="BX75:BZ75"/>
    <mergeCell ref="BX70:BZ70"/>
    <mergeCell ref="BH71:BK71"/>
    <mergeCell ref="BL71:BN71"/>
    <mergeCell ref="BT71:BW71"/>
    <mergeCell ref="BX71:BZ71"/>
    <mergeCell ref="BL69:BN69"/>
    <mergeCell ref="BT69:BW69"/>
    <mergeCell ref="BX69:BZ69"/>
    <mergeCell ref="AL72:AZ73"/>
    <mergeCell ref="BH72:BK72"/>
    <mergeCell ref="BL72:BN72"/>
    <mergeCell ref="BT72:BW72"/>
    <mergeCell ref="BX72:BZ72"/>
    <mergeCell ref="BH73:BK73"/>
    <mergeCell ref="BL73:BN73"/>
    <mergeCell ref="BT73:BW73"/>
    <mergeCell ref="BX73:BZ73"/>
    <mergeCell ref="BX68:BZ68"/>
    <mergeCell ref="C69:H70"/>
    <mergeCell ref="J69:L69"/>
    <mergeCell ref="O69:Q69"/>
    <mergeCell ref="U69:W69"/>
    <mergeCell ref="Z69:AB69"/>
    <mergeCell ref="AK69:AZ69"/>
    <mergeCell ref="BH69:BK69"/>
    <mergeCell ref="C68:H68"/>
    <mergeCell ref="I68:S68"/>
    <mergeCell ref="V68:W68"/>
    <mergeCell ref="Z68:AB68"/>
    <mergeCell ref="AL68:AZ68"/>
    <mergeCell ref="BH68:BK68"/>
    <mergeCell ref="J70:L70"/>
    <mergeCell ref="O70:Q70"/>
    <mergeCell ref="U70:W70"/>
    <mergeCell ref="Z70:AB70"/>
    <mergeCell ref="AL70:AZ71"/>
    <mergeCell ref="BH70:BK70"/>
    <mergeCell ref="BL70:BN70"/>
    <mergeCell ref="BL68:BN68"/>
    <mergeCell ref="BT68:BW68"/>
    <mergeCell ref="BT70:BW70"/>
    <mergeCell ref="BT66:BW66"/>
    <mergeCell ref="BX66:BZ66"/>
    <mergeCell ref="C67:H67"/>
    <mergeCell ref="I67:U67"/>
    <mergeCell ref="V67:W67"/>
    <mergeCell ref="Z67:AB67"/>
    <mergeCell ref="BH67:BK67"/>
    <mergeCell ref="BL67:BN67"/>
    <mergeCell ref="BT67:BW67"/>
    <mergeCell ref="BX67:BZ67"/>
    <mergeCell ref="C65:H66"/>
    <mergeCell ref="J66:L66"/>
    <mergeCell ref="O66:Q66"/>
    <mergeCell ref="U66:W66"/>
    <mergeCell ref="Z66:AB66"/>
    <mergeCell ref="AL66:AZ67"/>
    <mergeCell ref="BH66:BK66"/>
    <mergeCell ref="BL66:BN66"/>
    <mergeCell ref="J65:L65"/>
    <mergeCell ref="O65:Q65"/>
    <mergeCell ref="U65:W65"/>
    <mergeCell ref="Z65:AB65"/>
    <mergeCell ref="BH65:BK65"/>
    <mergeCell ref="BT63:BW63"/>
    <mergeCell ref="BX63:BZ63"/>
    <mergeCell ref="I64:R64"/>
    <mergeCell ref="V64:W64"/>
    <mergeCell ref="Z64:AB64"/>
    <mergeCell ref="AM64:AZ65"/>
    <mergeCell ref="BH64:BK64"/>
    <mergeCell ref="BL64:BN64"/>
    <mergeCell ref="BT64:BW64"/>
    <mergeCell ref="BX64:BZ64"/>
    <mergeCell ref="BL65:BN65"/>
    <mergeCell ref="BT65:BW65"/>
    <mergeCell ref="BX65:BZ65"/>
    <mergeCell ref="C63:H64"/>
    <mergeCell ref="V63:W63"/>
    <mergeCell ref="Z63:AB63"/>
    <mergeCell ref="AM63:AZ63"/>
    <mergeCell ref="BH63:BK63"/>
    <mergeCell ref="BL63:BN63"/>
    <mergeCell ref="V62:W62"/>
    <mergeCell ref="Z62:AB62"/>
    <mergeCell ref="BH62:BK62"/>
    <mergeCell ref="BL62:BN62"/>
    <mergeCell ref="C51:C62"/>
    <mergeCell ref="BL58:BN58"/>
    <mergeCell ref="E56:H56"/>
    <mergeCell ref="J56:L56"/>
    <mergeCell ref="O56:Q56"/>
    <mergeCell ref="U56:W56"/>
    <mergeCell ref="Z56:AB56"/>
    <mergeCell ref="BH56:BK56"/>
    <mergeCell ref="BL57:BN57"/>
    <mergeCell ref="E54:G55"/>
    <mergeCell ref="BL52:BN52"/>
    <mergeCell ref="U51:W51"/>
    <mergeCell ref="Z51:AB51"/>
    <mergeCell ref="BH51:BK51"/>
    <mergeCell ref="BT62:BW62"/>
    <mergeCell ref="BX62:BZ62"/>
    <mergeCell ref="BX60:BZ60"/>
    <mergeCell ref="I61:U61"/>
    <mergeCell ref="V61:W61"/>
    <mergeCell ref="Z61:AB61"/>
    <mergeCell ref="AL61:AZ62"/>
    <mergeCell ref="BH61:BK61"/>
    <mergeCell ref="BL61:BN61"/>
    <mergeCell ref="BT61:BW61"/>
    <mergeCell ref="BX61:BZ61"/>
    <mergeCell ref="I62:U62"/>
    <mergeCell ref="I60:S60"/>
    <mergeCell ref="V60:W60"/>
    <mergeCell ref="Z60:AB60"/>
    <mergeCell ref="BH60:BK60"/>
    <mergeCell ref="BL60:BN60"/>
    <mergeCell ref="BT60:BW60"/>
    <mergeCell ref="BT58:BW58"/>
    <mergeCell ref="BX58:BZ58"/>
    <mergeCell ref="D59:H59"/>
    <mergeCell ref="V59:W59"/>
    <mergeCell ref="Z59:AB59"/>
    <mergeCell ref="AL59:AZ59"/>
    <mergeCell ref="BH59:BK59"/>
    <mergeCell ref="BL59:BN59"/>
    <mergeCell ref="BT59:BW59"/>
    <mergeCell ref="BX59:BZ59"/>
    <mergeCell ref="D51:D58"/>
    <mergeCell ref="E51:H51"/>
    <mergeCell ref="J51:L51"/>
    <mergeCell ref="O51:Q51"/>
    <mergeCell ref="BL56:BN56"/>
    <mergeCell ref="BT56:BW56"/>
    <mergeCell ref="BX56:BZ56"/>
    <mergeCell ref="E57:G58"/>
    <mergeCell ref="J57:L57"/>
    <mergeCell ref="O57:Q57"/>
    <mergeCell ref="U57:W57"/>
    <mergeCell ref="Z57:AB57"/>
    <mergeCell ref="AL57:AZ58"/>
    <mergeCell ref="BH57:BK57"/>
    <mergeCell ref="BT57:BW57"/>
    <mergeCell ref="BX57:BZ57"/>
    <mergeCell ref="J58:L58"/>
    <mergeCell ref="O58:Q58"/>
    <mergeCell ref="U58:W58"/>
    <mergeCell ref="Z58:AB58"/>
    <mergeCell ref="BH58:BK58"/>
    <mergeCell ref="BX54:BZ54"/>
    <mergeCell ref="J55:L55"/>
    <mergeCell ref="O55:Q55"/>
    <mergeCell ref="U55:W55"/>
    <mergeCell ref="Z55:AB55"/>
    <mergeCell ref="BH55:BK55"/>
    <mergeCell ref="BL55:BN55"/>
    <mergeCell ref="BT55:BW55"/>
    <mergeCell ref="BX55:BZ55"/>
    <mergeCell ref="J54:L54"/>
    <mergeCell ref="O54:Q54"/>
    <mergeCell ref="U54:W54"/>
    <mergeCell ref="Z54:AB54"/>
    <mergeCell ref="AL54:AZ55"/>
    <mergeCell ref="BH54:BK54"/>
    <mergeCell ref="BL54:BN54"/>
    <mergeCell ref="BT54:BW54"/>
    <mergeCell ref="BT52:BW52"/>
    <mergeCell ref="BX52:BZ52"/>
    <mergeCell ref="E53:H53"/>
    <mergeCell ref="J53:L53"/>
    <mergeCell ref="O53:Q53"/>
    <mergeCell ref="U53:W53"/>
    <mergeCell ref="Z53:AB53"/>
    <mergeCell ref="BH53:BK53"/>
    <mergeCell ref="BL53:BN53"/>
    <mergeCell ref="E52:H52"/>
    <mergeCell ref="J52:L52"/>
    <mergeCell ref="O52:Q52"/>
    <mergeCell ref="U52:W52"/>
    <mergeCell ref="Z52:AB52"/>
    <mergeCell ref="BH52:BK52"/>
    <mergeCell ref="BT53:BW53"/>
    <mergeCell ref="BX53:BZ53"/>
    <mergeCell ref="BL51:BN51"/>
    <mergeCell ref="BT51:BW51"/>
    <mergeCell ref="BX51:BZ51"/>
    <mergeCell ref="BX49:BZ49"/>
    <mergeCell ref="BH50:BK50"/>
    <mergeCell ref="BL50:BN50"/>
    <mergeCell ref="BT50:BW50"/>
    <mergeCell ref="BX50:BZ50"/>
    <mergeCell ref="C49:H50"/>
    <mergeCell ref="I49:S50"/>
    <mergeCell ref="T49:AD50"/>
    <mergeCell ref="BH49:BK49"/>
    <mergeCell ref="BL49:BN49"/>
    <mergeCell ref="BT49:BW49"/>
    <mergeCell ref="BX47:BZ47"/>
    <mergeCell ref="BH48:BK48"/>
    <mergeCell ref="BL48:BN48"/>
    <mergeCell ref="BT48:BW48"/>
    <mergeCell ref="BX48:BZ48"/>
    <mergeCell ref="BL45:BN45"/>
    <mergeCell ref="BT45:BW45"/>
    <mergeCell ref="BX45:BZ45"/>
    <mergeCell ref="BH46:BK46"/>
    <mergeCell ref="BL46:BN46"/>
    <mergeCell ref="BT46:BW46"/>
    <mergeCell ref="BX46:BZ46"/>
    <mergeCell ref="E45:H45"/>
    <mergeCell ref="I45:K45"/>
    <mergeCell ref="L45:N45"/>
    <mergeCell ref="O45:Q45"/>
    <mergeCell ref="AM45:AZ48"/>
    <mergeCell ref="BH45:BK45"/>
    <mergeCell ref="BH47:BK47"/>
    <mergeCell ref="BL43:BN43"/>
    <mergeCell ref="BT43:BW43"/>
    <mergeCell ref="BL47:BN47"/>
    <mergeCell ref="BT47:BW47"/>
    <mergeCell ref="BX43:BZ43"/>
    <mergeCell ref="E44:H44"/>
    <mergeCell ref="I44:K44"/>
    <mergeCell ref="L44:N44"/>
    <mergeCell ref="O44:Q44"/>
    <mergeCell ref="BH44:BK44"/>
    <mergeCell ref="BL44:BN44"/>
    <mergeCell ref="BT44:BW44"/>
    <mergeCell ref="BX44:BZ44"/>
    <mergeCell ref="BH41:BK41"/>
    <mergeCell ref="BL41:BN41"/>
    <mergeCell ref="BT41:BW41"/>
    <mergeCell ref="BX41:BZ41"/>
    <mergeCell ref="E42:H42"/>
    <mergeCell ref="I42:K42"/>
    <mergeCell ref="L42:N42"/>
    <mergeCell ref="O42:Q42"/>
    <mergeCell ref="BE42:BG45"/>
    <mergeCell ref="BH42:BK42"/>
    <mergeCell ref="E41:H41"/>
    <mergeCell ref="I41:K41"/>
    <mergeCell ref="L41:N41"/>
    <mergeCell ref="O41:Q41"/>
    <mergeCell ref="AL41:AZ43"/>
    <mergeCell ref="BE41:BG41"/>
    <mergeCell ref="BL42:BN42"/>
    <mergeCell ref="BT42:BW42"/>
    <mergeCell ref="BX42:BZ42"/>
    <mergeCell ref="E43:H43"/>
    <mergeCell ref="I43:K43"/>
    <mergeCell ref="L43:N43"/>
    <mergeCell ref="O43:Q43"/>
    <mergeCell ref="BH43:BK43"/>
    <mergeCell ref="BX39:CC39"/>
    <mergeCell ref="E40:H40"/>
    <mergeCell ref="I40:K40"/>
    <mergeCell ref="L40:N40"/>
    <mergeCell ref="O40:Q40"/>
    <mergeCell ref="BE40:BG40"/>
    <mergeCell ref="BH40:BK40"/>
    <mergeCell ref="BL40:BN40"/>
    <mergeCell ref="BT40:BW40"/>
    <mergeCell ref="BX40:BZ40"/>
    <mergeCell ref="I39:K39"/>
    <mergeCell ref="L39:N39"/>
    <mergeCell ref="O39:Q39"/>
    <mergeCell ref="BH39:BK39"/>
    <mergeCell ref="BL39:BQ39"/>
    <mergeCell ref="BT39:BW39"/>
    <mergeCell ref="CA33:CC34"/>
    <mergeCell ref="BT35:BW36"/>
    <mergeCell ref="BX35:BZ36"/>
    <mergeCell ref="CA35:CC36"/>
    <mergeCell ref="BF36:BG36"/>
    <mergeCell ref="U37:W37"/>
    <mergeCell ref="X37:AB37"/>
    <mergeCell ref="BH37:BQ38"/>
    <mergeCell ref="BT37:CC38"/>
    <mergeCell ref="C34:AI35"/>
    <mergeCell ref="BF34:BG34"/>
    <mergeCell ref="BF35:BG35"/>
    <mergeCell ref="BH35:BK36"/>
    <mergeCell ref="BL35:BN36"/>
    <mergeCell ref="BO35:BQ36"/>
    <mergeCell ref="Y31:Z31"/>
    <mergeCell ref="BH31:BK32"/>
    <mergeCell ref="BL31:BN32"/>
    <mergeCell ref="BO31:BQ32"/>
    <mergeCell ref="BT31:BW32"/>
    <mergeCell ref="BX31:BZ32"/>
    <mergeCell ref="E22:AQ23"/>
    <mergeCell ref="E25:AQ25"/>
    <mergeCell ref="Q29:R29"/>
    <mergeCell ref="Y29:Z29"/>
    <mergeCell ref="AL29:AZ35"/>
    <mergeCell ref="BT29:CC30"/>
    <mergeCell ref="Q30:R30"/>
    <mergeCell ref="Y30:Z30"/>
    <mergeCell ref="D31:O31"/>
    <mergeCell ref="Q31:R31"/>
    <mergeCell ref="CA31:CC32"/>
    <mergeCell ref="BE32:BG32"/>
    <mergeCell ref="BF33:BG33"/>
    <mergeCell ref="BH33:BK34"/>
    <mergeCell ref="BL33:BN34"/>
    <mergeCell ref="BO33:BQ34"/>
    <mergeCell ref="BT33:BW34"/>
    <mergeCell ref="BX33:BZ34"/>
    <mergeCell ref="AL18:AM19"/>
    <mergeCell ref="AN18:AP19"/>
    <mergeCell ref="AQ18:AR19"/>
    <mergeCell ref="W18:Y19"/>
    <mergeCell ref="Z18:AA19"/>
    <mergeCell ref="AB18:AC19"/>
    <mergeCell ref="AD18:AF19"/>
    <mergeCell ref="AG18:AI19"/>
    <mergeCell ref="AJ18:AK19"/>
    <mergeCell ref="AN15:AP17"/>
    <mergeCell ref="AQ15:AR17"/>
    <mergeCell ref="AE17:AF17"/>
    <mergeCell ref="BE17:CH18"/>
    <mergeCell ref="C18:D19"/>
    <mergeCell ref="E18:F19"/>
    <mergeCell ref="G18:H19"/>
    <mergeCell ref="I18:J19"/>
    <mergeCell ref="K18:L19"/>
    <mergeCell ref="M18:O19"/>
    <mergeCell ref="P18:Q19"/>
    <mergeCell ref="R18:S19"/>
    <mergeCell ref="T18:V19"/>
    <mergeCell ref="I17:J17"/>
    <mergeCell ref="K17:L17"/>
    <mergeCell ref="N17:O17"/>
    <mergeCell ref="P17:Q17"/>
    <mergeCell ref="R17:S17"/>
    <mergeCell ref="U17:V17"/>
    <mergeCell ref="X17:Y17"/>
    <mergeCell ref="Z17:AA17"/>
    <mergeCell ref="AB17:AC17"/>
    <mergeCell ref="E16:F17"/>
    <mergeCell ref="G16:H17"/>
    <mergeCell ref="C15:D17"/>
    <mergeCell ref="E15:H15"/>
    <mergeCell ref="I15:L16"/>
    <mergeCell ref="N15:O15"/>
    <mergeCell ref="P15:S16"/>
    <mergeCell ref="U15:V15"/>
    <mergeCell ref="X15:Y15"/>
    <mergeCell ref="AL11:AM12"/>
    <mergeCell ref="AE16:AF16"/>
    <mergeCell ref="AJ16:AK17"/>
    <mergeCell ref="AL16:AM17"/>
    <mergeCell ref="Z15:AC16"/>
    <mergeCell ref="AE15:AF15"/>
    <mergeCell ref="AG15:AI17"/>
    <mergeCell ref="AJ15:AM15"/>
    <mergeCell ref="N16:O16"/>
    <mergeCell ref="U16:V16"/>
    <mergeCell ref="X16:Y16"/>
    <mergeCell ref="AN11:AP12"/>
    <mergeCell ref="AQ11:AS12"/>
    <mergeCell ref="AV11:AW12"/>
    <mergeCell ref="C13:L13"/>
    <mergeCell ref="M13:S14"/>
    <mergeCell ref="T13:V14"/>
    <mergeCell ref="W13:AC14"/>
    <mergeCell ref="AD13:AF14"/>
    <mergeCell ref="AG13:AP14"/>
    <mergeCell ref="T11:V12"/>
    <mergeCell ref="W11:Y12"/>
    <mergeCell ref="Z11:AA12"/>
    <mergeCell ref="AB11:AE12"/>
    <mergeCell ref="AF11:AH12"/>
    <mergeCell ref="AI11:AK12"/>
    <mergeCell ref="C11:E12"/>
    <mergeCell ref="F11:H12"/>
    <mergeCell ref="I11:K12"/>
    <mergeCell ref="L11:N12"/>
    <mergeCell ref="O11:P12"/>
    <mergeCell ref="Q11:S12"/>
    <mergeCell ref="C14:L14"/>
    <mergeCell ref="AB9:AH9"/>
    <mergeCell ref="AI9:AM9"/>
    <mergeCell ref="AN9:AS9"/>
    <mergeCell ref="AT9:AU10"/>
    <mergeCell ref="AV9:AW10"/>
    <mergeCell ref="AX9:AY10"/>
    <mergeCell ref="D9:E9"/>
    <mergeCell ref="G9:H9"/>
    <mergeCell ref="J9:K9"/>
    <mergeCell ref="L9:P9"/>
    <mergeCell ref="Q9:V9"/>
    <mergeCell ref="W9:AA9"/>
    <mergeCell ref="Z10:AA10"/>
    <mergeCell ref="AB10:AE10"/>
    <mergeCell ref="AF10:AH10"/>
    <mergeCell ref="AL10:AM10"/>
    <mergeCell ref="AN10:AP10"/>
    <mergeCell ref="AQ10:AS10"/>
    <mergeCell ref="D10:E10"/>
    <mergeCell ref="G10:H10"/>
    <mergeCell ref="J10:K10"/>
    <mergeCell ref="O10:P10"/>
    <mergeCell ref="Q10:S10"/>
    <mergeCell ref="T10:V10"/>
    <mergeCell ref="B1:AS1"/>
    <mergeCell ref="B3:AD3"/>
    <mergeCell ref="BI4:CG4"/>
    <mergeCell ref="B5:AJ5"/>
    <mergeCell ref="BD5:BH5"/>
    <mergeCell ref="BI5:CG5"/>
    <mergeCell ref="C6:E8"/>
    <mergeCell ref="F6:AY6"/>
    <mergeCell ref="F7:H8"/>
    <mergeCell ref="I7:K8"/>
    <mergeCell ref="L7:AS7"/>
    <mergeCell ref="AT7:AY8"/>
    <mergeCell ref="L8:V8"/>
    <mergeCell ref="W8:AH8"/>
    <mergeCell ref="AI8:AS8"/>
  </mergeCells>
  <phoneticPr fontId="3"/>
  <conditionalFormatting sqref="Q31:R31 Y31:Z31">
    <cfRule type="containsBlanks" dxfId="4" priority="2">
      <formula>LEN(TRIM(Q31))=0</formula>
    </cfRule>
  </conditionalFormatting>
  <conditionalFormatting sqref="Q29:R29 Y29:Z29">
    <cfRule type="containsBlanks" dxfId="3" priority="1">
      <formula>LEN(TRIM(Q29))=0</formula>
    </cfRule>
  </conditionalFormatting>
  <printOptions horizontalCentered="1"/>
  <pageMargins left="0.70866141732283472" right="0.51181102362204722" top="0.39370078740157483" bottom="0.39370078740157483" header="0.19685039370078741" footer="0.51181102362204722"/>
  <pageSetup paperSize="9" scale="8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83777" r:id="rId4" name="Check Box 1">
              <controlPr defaultSize="0" autoFill="0" autoLine="0" autoPict="0" altText="">
                <anchor moveWithCells="1">
                  <from>
                    <xdr:col>20</xdr:col>
                    <xdr:colOff>114300</xdr:colOff>
                    <xdr:row>39</xdr:row>
                    <xdr:rowOff>0</xdr:rowOff>
                  </from>
                  <to>
                    <xdr:col>22</xdr:col>
                    <xdr:colOff>19050</xdr:colOff>
                    <xdr:row>40</xdr:row>
                    <xdr:rowOff>0</xdr:rowOff>
                  </to>
                </anchor>
              </controlPr>
            </control>
          </mc:Choice>
        </mc:AlternateContent>
        <mc:AlternateContent xmlns:mc="http://schemas.openxmlformats.org/markup-compatibility/2006">
          <mc:Choice Requires="x14">
            <control shapeId="1483778" r:id="rId5" name="Check Box 2">
              <controlPr defaultSize="0" autoFill="0" autoLine="0" autoPict="0" altText="">
                <anchor moveWithCells="1">
                  <from>
                    <xdr:col>20</xdr:col>
                    <xdr:colOff>114300</xdr:colOff>
                    <xdr:row>40</xdr:row>
                    <xdr:rowOff>0</xdr:rowOff>
                  </from>
                  <to>
                    <xdr:col>22</xdr:col>
                    <xdr:colOff>19050</xdr:colOff>
                    <xdr:row>41</xdr:row>
                    <xdr:rowOff>0</xdr:rowOff>
                  </to>
                </anchor>
              </controlPr>
            </control>
          </mc:Choice>
        </mc:AlternateContent>
        <mc:AlternateContent xmlns:mc="http://schemas.openxmlformats.org/markup-compatibility/2006">
          <mc:Choice Requires="x14">
            <control shapeId="1483779" r:id="rId6" name="Check Box 3">
              <controlPr defaultSize="0" autoFill="0" autoLine="0" autoPict="0" altText="">
                <anchor moveWithCells="1">
                  <from>
                    <xdr:col>20</xdr:col>
                    <xdr:colOff>114300</xdr:colOff>
                    <xdr:row>43</xdr:row>
                    <xdr:rowOff>0</xdr:rowOff>
                  </from>
                  <to>
                    <xdr:col>22</xdr:col>
                    <xdr:colOff>19050</xdr:colOff>
                    <xdr:row>44</xdr:row>
                    <xdr:rowOff>0</xdr:rowOff>
                  </to>
                </anchor>
              </controlPr>
            </control>
          </mc:Choice>
        </mc:AlternateContent>
        <mc:AlternateContent xmlns:mc="http://schemas.openxmlformats.org/markup-compatibility/2006">
          <mc:Choice Requires="x14">
            <control shapeId="1483780" r:id="rId7" name="Check Box 4">
              <controlPr defaultSize="0" autoFill="0" autoLine="0" autoPict="0" altText="">
                <anchor moveWithCells="1">
                  <from>
                    <xdr:col>20</xdr:col>
                    <xdr:colOff>114300</xdr:colOff>
                    <xdr:row>44</xdr:row>
                    <xdr:rowOff>0</xdr:rowOff>
                  </from>
                  <to>
                    <xdr:col>22</xdr:col>
                    <xdr:colOff>19050</xdr:colOff>
                    <xdr:row>45</xdr:row>
                    <xdr:rowOff>0</xdr:rowOff>
                  </to>
                </anchor>
              </controlPr>
            </control>
          </mc:Choice>
        </mc:AlternateContent>
        <mc:AlternateContent xmlns:mc="http://schemas.openxmlformats.org/markup-compatibility/2006">
          <mc:Choice Requires="x14">
            <control shapeId="1483781" r:id="rId8" name="Check Box 5">
              <controlPr defaultSize="0" autoFill="0" autoLine="0" autoPict="0" altText="ない">
                <anchor moveWithCells="1">
                  <from>
                    <xdr:col>24</xdr:col>
                    <xdr:colOff>85725</xdr:colOff>
                    <xdr:row>70</xdr:row>
                    <xdr:rowOff>142875</xdr:rowOff>
                  </from>
                  <to>
                    <xdr:col>27</xdr:col>
                    <xdr:colOff>66675</xdr:colOff>
                    <xdr:row>71</xdr:row>
                    <xdr:rowOff>152400</xdr:rowOff>
                  </to>
                </anchor>
              </controlPr>
            </control>
          </mc:Choice>
        </mc:AlternateContent>
        <mc:AlternateContent xmlns:mc="http://schemas.openxmlformats.org/markup-compatibility/2006">
          <mc:Choice Requires="x14">
            <control shapeId="1483782" r:id="rId9" name="Check Box 6">
              <controlPr defaultSize="0" autoFill="0" autoLine="0" autoPict="0" altText="ない">
                <anchor moveWithCells="1">
                  <from>
                    <xdr:col>28</xdr:col>
                    <xdr:colOff>57150</xdr:colOff>
                    <xdr:row>70</xdr:row>
                    <xdr:rowOff>142875</xdr:rowOff>
                  </from>
                  <to>
                    <xdr:col>31</xdr:col>
                    <xdr:colOff>28575</xdr:colOff>
                    <xdr:row>71</xdr:row>
                    <xdr:rowOff>152400</xdr:rowOff>
                  </to>
                </anchor>
              </controlPr>
            </control>
          </mc:Choice>
        </mc:AlternateContent>
        <mc:AlternateContent xmlns:mc="http://schemas.openxmlformats.org/markup-compatibility/2006">
          <mc:Choice Requires="x14">
            <control shapeId="1483783" r:id="rId10" name="Check Box 7">
              <controlPr defaultSize="0" autoFill="0" autoLine="0" autoPict="0" altText="ない">
                <anchor moveWithCells="1">
                  <from>
                    <xdr:col>24</xdr:col>
                    <xdr:colOff>85725</xdr:colOff>
                    <xdr:row>73</xdr:row>
                    <xdr:rowOff>76200</xdr:rowOff>
                  </from>
                  <to>
                    <xdr:col>27</xdr:col>
                    <xdr:colOff>66675</xdr:colOff>
                    <xdr:row>74</xdr:row>
                    <xdr:rowOff>85725</xdr:rowOff>
                  </to>
                </anchor>
              </controlPr>
            </control>
          </mc:Choice>
        </mc:AlternateContent>
        <mc:AlternateContent xmlns:mc="http://schemas.openxmlformats.org/markup-compatibility/2006">
          <mc:Choice Requires="x14">
            <control shapeId="1483784" r:id="rId11" name="Check Box 8">
              <controlPr defaultSize="0" autoFill="0" autoLine="0" autoPict="0" altText="ない">
                <anchor moveWithCells="1">
                  <from>
                    <xdr:col>28</xdr:col>
                    <xdr:colOff>57150</xdr:colOff>
                    <xdr:row>73</xdr:row>
                    <xdr:rowOff>76200</xdr:rowOff>
                  </from>
                  <to>
                    <xdr:col>31</xdr:col>
                    <xdr:colOff>28575</xdr:colOff>
                    <xdr:row>74</xdr:row>
                    <xdr:rowOff>85725</xdr:rowOff>
                  </to>
                </anchor>
              </controlPr>
            </control>
          </mc:Choice>
        </mc:AlternateContent>
        <mc:AlternateContent xmlns:mc="http://schemas.openxmlformats.org/markup-compatibility/2006">
          <mc:Choice Requires="x14">
            <control shapeId="1483785" r:id="rId12" name="Check Box 9">
              <controlPr defaultSize="0" autoFill="0" autoLine="0" autoPict="0" altText="">
                <anchor moveWithCells="1">
                  <from>
                    <xdr:col>18</xdr:col>
                    <xdr:colOff>133350</xdr:colOff>
                    <xdr:row>14</xdr:row>
                    <xdr:rowOff>0</xdr:rowOff>
                  </from>
                  <to>
                    <xdr:col>20</xdr:col>
                    <xdr:colOff>66675</xdr:colOff>
                    <xdr:row>15</xdr:row>
                    <xdr:rowOff>28575</xdr:rowOff>
                  </to>
                </anchor>
              </controlPr>
            </control>
          </mc:Choice>
        </mc:AlternateContent>
        <mc:AlternateContent xmlns:mc="http://schemas.openxmlformats.org/markup-compatibility/2006">
          <mc:Choice Requires="x14">
            <control shapeId="1483786" r:id="rId13" name="Check Box 10">
              <controlPr defaultSize="0" autoFill="0" autoLine="0" autoPict="0" altText="">
                <anchor moveWithCells="1">
                  <from>
                    <xdr:col>18</xdr:col>
                    <xdr:colOff>133350</xdr:colOff>
                    <xdr:row>14</xdr:row>
                    <xdr:rowOff>152400</xdr:rowOff>
                  </from>
                  <to>
                    <xdr:col>20</xdr:col>
                    <xdr:colOff>66675</xdr:colOff>
                    <xdr:row>16</xdr:row>
                    <xdr:rowOff>9525</xdr:rowOff>
                  </to>
                </anchor>
              </controlPr>
            </control>
          </mc:Choice>
        </mc:AlternateContent>
        <mc:AlternateContent xmlns:mc="http://schemas.openxmlformats.org/markup-compatibility/2006">
          <mc:Choice Requires="x14">
            <control shapeId="1483787" r:id="rId14" name="Check Box 11">
              <controlPr defaultSize="0" autoFill="0" autoLine="0" autoPict="0" altText="">
                <anchor moveWithCells="1">
                  <from>
                    <xdr:col>18</xdr:col>
                    <xdr:colOff>133350</xdr:colOff>
                    <xdr:row>15</xdr:row>
                    <xdr:rowOff>123825</xdr:rowOff>
                  </from>
                  <to>
                    <xdr:col>20</xdr:col>
                    <xdr:colOff>66675</xdr:colOff>
                    <xdr:row>16</xdr:row>
                    <xdr:rowOff>152400</xdr:rowOff>
                  </to>
                </anchor>
              </controlPr>
            </control>
          </mc:Choice>
        </mc:AlternateContent>
        <mc:AlternateContent xmlns:mc="http://schemas.openxmlformats.org/markup-compatibility/2006">
          <mc:Choice Requires="x14">
            <control shapeId="1483788" r:id="rId15" name="Check Box 12">
              <controlPr defaultSize="0" autoFill="0" autoLine="0" autoPict="0" altText="">
                <anchor moveWithCells="1">
                  <from>
                    <xdr:col>1</xdr:col>
                    <xdr:colOff>142875</xdr:colOff>
                    <xdr:row>8</xdr:row>
                    <xdr:rowOff>142875</xdr:rowOff>
                  </from>
                  <to>
                    <xdr:col>3</xdr:col>
                    <xdr:colOff>123825</xdr:colOff>
                    <xdr:row>9</xdr:row>
                    <xdr:rowOff>152400</xdr:rowOff>
                  </to>
                </anchor>
              </controlPr>
            </control>
          </mc:Choice>
        </mc:AlternateContent>
        <mc:AlternateContent xmlns:mc="http://schemas.openxmlformats.org/markup-compatibility/2006">
          <mc:Choice Requires="x14">
            <control shapeId="1483789" r:id="rId16" name="Check Box 13">
              <controlPr defaultSize="0" autoFill="0" autoLine="0" autoPict="0" altText="">
                <anchor moveWithCells="1">
                  <from>
                    <xdr:col>1</xdr:col>
                    <xdr:colOff>142875</xdr:colOff>
                    <xdr:row>8</xdr:row>
                    <xdr:rowOff>9525</xdr:rowOff>
                  </from>
                  <to>
                    <xdr:col>3</xdr:col>
                    <xdr:colOff>123825</xdr:colOff>
                    <xdr:row>9</xdr:row>
                    <xdr:rowOff>19050</xdr:rowOff>
                  </to>
                </anchor>
              </controlPr>
            </control>
          </mc:Choice>
        </mc:AlternateContent>
        <mc:AlternateContent xmlns:mc="http://schemas.openxmlformats.org/markup-compatibility/2006">
          <mc:Choice Requires="x14">
            <control shapeId="1483790" r:id="rId17" name="Check Box 14">
              <controlPr defaultSize="0" autoFill="0" autoLine="0" autoPict="0" altText="">
                <anchor moveWithCells="1">
                  <from>
                    <xdr:col>21</xdr:col>
                    <xdr:colOff>133350</xdr:colOff>
                    <xdr:row>14</xdr:row>
                    <xdr:rowOff>0</xdr:rowOff>
                  </from>
                  <to>
                    <xdr:col>23</xdr:col>
                    <xdr:colOff>152400</xdr:colOff>
                    <xdr:row>15</xdr:row>
                    <xdr:rowOff>19050</xdr:rowOff>
                  </to>
                </anchor>
              </controlPr>
            </control>
          </mc:Choice>
        </mc:AlternateContent>
        <mc:AlternateContent xmlns:mc="http://schemas.openxmlformats.org/markup-compatibility/2006">
          <mc:Choice Requires="x14">
            <control shapeId="1483791" r:id="rId18" name="Check Box 15">
              <controlPr defaultSize="0" autoFill="0" autoLine="0" autoPict="0" altText="">
                <anchor moveWithCells="1">
                  <from>
                    <xdr:col>21</xdr:col>
                    <xdr:colOff>133350</xdr:colOff>
                    <xdr:row>14</xdr:row>
                    <xdr:rowOff>142875</xdr:rowOff>
                  </from>
                  <to>
                    <xdr:col>23</xdr:col>
                    <xdr:colOff>152400</xdr:colOff>
                    <xdr:row>15</xdr:row>
                    <xdr:rowOff>161925</xdr:rowOff>
                  </to>
                </anchor>
              </controlPr>
            </control>
          </mc:Choice>
        </mc:AlternateContent>
        <mc:AlternateContent xmlns:mc="http://schemas.openxmlformats.org/markup-compatibility/2006">
          <mc:Choice Requires="x14">
            <control shapeId="1483792" r:id="rId19" name="Check Box 16">
              <controlPr defaultSize="0" autoFill="0" autoLine="0" autoPict="0" altText="">
                <anchor moveWithCells="1">
                  <from>
                    <xdr:col>21</xdr:col>
                    <xdr:colOff>133350</xdr:colOff>
                    <xdr:row>15</xdr:row>
                    <xdr:rowOff>114300</xdr:rowOff>
                  </from>
                  <to>
                    <xdr:col>23</xdr:col>
                    <xdr:colOff>152400</xdr:colOff>
                    <xdr:row>16</xdr:row>
                    <xdr:rowOff>133350</xdr:rowOff>
                  </to>
                </anchor>
              </controlPr>
            </control>
          </mc:Choice>
        </mc:AlternateContent>
        <mc:AlternateContent xmlns:mc="http://schemas.openxmlformats.org/markup-compatibility/2006">
          <mc:Choice Requires="x14">
            <control shapeId="1483793" r:id="rId20" name="Check Box 17">
              <controlPr defaultSize="0" autoFill="0" autoLine="0" autoPict="0" altText="">
                <anchor moveWithCells="1">
                  <from>
                    <xdr:col>4</xdr:col>
                    <xdr:colOff>142875</xdr:colOff>
                    <xdr:row>8</xdr:row>
                    <xdr:rowOff>152400</xdr:rowOff>
                  </from>
                  <to>
                    <xdr:col>6</xdr:col>
                    <xdr:colOff>123825</xdr:colOff>
                    <xdr:row>10</xdr:row>
                    <xdr:rowOff>0</xdr:rowOff>
                  </to>
                </anchor>
              </controlPr>
            </control>
          </mc:Choice>
        </mc:AlternateContent>
        <mc:AlternateContent xmlns:mc="http://schemas.openxmlformats.org/markup-compatibility/2006">
          <mc:Choice Requires="x14">
            <control shapeId="1483794" r:id="rId21" name="Check Box 18">
              <controlPr defaultSize="0" autoFill="0" autoLine="0" autoPict="0" altText="">
                <anchor moveWithCells="1">
                  <from>
                    <xdr:col>4</xdr:col>
                    <xdr:colOff>142875</xdr:colOff>
                    <xdr:row>8</xdr:row>
                    <xdr:rowOff>9525</xdr:rowOff>
                  </from>
                  <to>
                    <xdr:col>6</xdr:col>
                    <xdr:colOff>123825</xdr:colOff>
                    <xdr:row>9</xdr:row>
                    <xdr:rowOff>28575</xdr:rowOff>
                  </to>
                </anchor>
              </controlPr>
            </control>
          </mc:Choice>
        </mc:AlternateContent>
        <mc:AlternateContent xmlns:mc="http://schemas.openxmlformats.org/markup-compatibility/2006">
          <mc:Choice Requires="x14">
            <control shapeId="1483795" r:id="rId22" name="Check Box 19">
              <controlPr defaultSize="0" autoFill="0" autoLine="0" autoPict="0" altText="">
                <anchor moveWithCells="1">
                  <from>
                    <xdr:col>7</xdr:col>
                    <xdr:colOff>142875</xdr:colOff>
                    <xdr:row>8</xdr:row>
                    <xdr:rowOff>142875</xdr:rowOff>
                  </from>
                  <to>
                    <xdr:col>9</xdr:col>
                    <xdr:colOff>123825</xdr:colOff>
                    <xdr:row>9</xdr:row>
                    <xdr:rowOff>152400</xdr:rowOff>
                  </to>
                </anchor>
              </controlPr>
            </control>
          </mc:Choice>
        </mc:AlternateContent>
        <mc:AlternateContent xmlns:mc="http://schemas.openxmlformats.org/markup-compatibility/2006">
          <mc:Choice Requires="x14">
            <control shapeId="1483796" r:id="rId23" name="Check Box 20">
              <controlPr defaultSize="0" autoFill="0" autoLine="0" autoPict="0" altText="">
                <anchor moveWithCells="1">
                  <from>
                    <xdr:col>7</xdr:col>
                    <xdr:colOff>142875</xdr:colOff>
                    <xdr:row>8</xdr:row>
                    <xdr:rowOff>9525</xdr:rowOff>
                  </from>
                  <to>
                    <xdr:col>9</xdr:col>
                    <xdr:colOff>123825</xdr:colOff>
                    <xdr:row>9</xdr:row>
                    <xdr:rowOff>19050</xdr:rowOff>
                  </to>
                </anchor>
              </controlPr>
            </control>
          </mc:Choice>
        </mc:AlternateContent>
        <mc:AlternateContent xmlns:mc="http://schemas.openxmlformats.org/markup-compatibility/2006">
          <mc:Choice Requires="x14">
            <control shapeId="1483797" r:id="rId24" name="Check Box 21">
              <controlPr defaultSize="0" autoFill="0" autoLine="0" autoPict="0" altText="">
                <anchor moveWithCells="1">
                  <from>
                    <xdr:col>7</xdr:col>
                    <xdr:colOff>142875</xdr:colOff>
                    <xdr:row>13</xdr:row>
                    <xdr:rowOff>38100</xdr:rowOff>
                  </from>
                  <to>
                    <xdr:col>8</xdr:col>
                    <xdr:colOff>0</xdr:colOff>
                    <xdr:row>14</xdr:row>
                    <xdr:rowOff>38100</xdr:rowOff>
                  </to>
                </anchor>
              </controlPr>
            </control>
          </mc:Choice>
        </mc:AlternateContent>
        <mc:AlternateContent xmlns:mc="http://schemas.openxmlformats.org/markup-compatibility/2006">
          <mc:Choice Requires="x14">
            <control shapeId="1483798" r:id="rId25" name="Check Box 22">
              <controlPr defaultSize="0" autoFill="0" autoLine="0" autoPict="0" altText="">
                <anchor moveWithCells="1">
                  <from>
                    <xdr:col>7</xdr:col>
                    <xdr:colOff>142875</xdr:colOff>
                    <xdr:row>14</xdr:row>
                    <xdr:rowOff>0</xdr:rowOff>
                  </from>
                  <to>
                    <xdr:col>8</xdr:col>
                    <xdr:colOff>0</xdr:colOff>
                    <xdr:row>15</xdr:row>
                    <xdr:rowOff>9525</xdr:rowOff>
                  </to>
                </anchor>
              </controlPr>
            </control>
          </mc:Choice>
        </mc:AlternateContent>
        <mc:AlternateContent xmlns:mc="http://schemas.openxmlformats.org/markup-compatibility/2006">
          <mc:Choice Requires="x14">
            <control shapeId="1483799" r:id="rId26" name="Check Box 23">
              <controlPr defaultSize="0" autoFill="0" autoLine="0" autoPict="0" altText="">
                <anchor moveWithCells="1">
                  <from>
                    <xdr:col>7</xdr:col>
                    <xdr:colOff>142875</xdr:colOff>
                    <xdr:row>14</xdr:row>
                    <xdr:rowOff>133350</xdr:rowOff>
                  </from>
                  <to>
                    <xdr:col>8</xdr:col>
                    <xdr:colOff>0</xdr:colOff>
                    <xdr:row>15</xdr:row>
                    <xdr:rowOff>133350</xdr:rowOff>
                  </to>
                </anchor>
              </controlPr>
            </control>
          </mc:Choice>
        </mc:AlternateContent>
        <mc:AlternateContent xmlns:mc="http://schemas.openxmlformats.org/markup-compatibility/2006">
          <mc:Choice Requires="x14">
            <control shapeId="1483800" r:id="rId27" name="Check Box 24">
              <controlPr defaultSize="0" autoFill="0" autoLine="0" autoPict="0" altText="">
                <anchor moveWithCells="1">
                  <from>
                    <xdr:col>28</xdr:col>
                    <xdr:colOff>142875</xdr:colOff>
                    <xdr:row>14</xdr:row>
                    <xdr:rowOff>0</xdr:rowOff>
                  </from>
                  <to>
                    <xdr:col>30</xdr:col>
                    <xdr:colOff>66675</xdr:colOff>
                    <xdr:row>15</xdr:row>
                    <xdr:rowOff>28575</xdr:rowOff>
                  </to>
                </anchor>
              </controlPr>
            </control>
          </mc:Choice>
        </mc:AlternateContent>
        <mc:AlternateContent xmlns:mc="http://schemas.openxmlformats.org/markup-compatibility/2006">
          <mc:Choice Requires="x14">
            <control shapeId="1483801" r:id="rId28" name="Check Box 25">
              <controlPr defaultSize="0" autoFill="0" autoLine="0" autoPict="0" altText="">
                <anchor moveWithCells="1">
                  <from>
                    <xdr:col>28</xdr:col>
                    <xdr:colOff>142875</xdr:colOff>
                    <xdr:row>14</xdr:row>
                    <xdr:rowOff>152400</xdr:rowOff>
                  </from>
                  <to>
                    <xdr:col>30</xdr:col>
                    <xdr:colOff>66675</xdr:colOff>
                    <xdr:row>16</xdr:row>
                    <xdr:rowOff>9525</xdr:rowOff>
                  </to>
                </anchor>
              </controlPr>
            </control>
          </mc:Choice>
        </mc:AlternateContent>
        <mc:AlternateContent xmlns:mc="http://schemas.openxmlformats.org/markup-compatibility/2006">
          <mc:Choice Requires="x14">
            <control shapeId="1483802" r:id="rId29" name="Check Box 26">
              <controlPr defaultSize="0" autoFill="0" autoLine="0" autoPict="0" altText="">
                <anchor moveWithCells="1">
                  <from>
                    <xdr:col>28</xdr:col>
                    <xdr:colOff>142875</xdr:colOff>
                    <xdr:row>15</xdr:row>
                    <xdr:rowOff>123825</xdr:rowOff>
                  </from>
                  <to>
                    <xdr:col>30</xdr:col>
                    <xdr:colOff>66675</xdr:colOff>
                    <xdr:row>16</xdr:row>
                    <xdr:rowOff>152400</xdr:rowOff>
                  </to>
                </anchor>
              </controlPr>
            </control>
          </mc:Choice>
        </mc:AlternateContent>
        <mc:AlternateContent xmlns:mc="http://schemas.openxmlformats.org/markup-compatibility/2006">
          <mc:Choice Requires="x14">
            <control shapeId="1483803" r:id="rId30" name="Check Box 27">
              <controlPr defaultSize="0" autoFill="0" autoLine="0" autoPict="0" altText="">
                <anchor moveWithCells="1">
                  <from>
                    <xdr:col>11</xdr:col>
                    <xdr:colOff>133350</xdr:colOff>
                    <xdr:row>14</xdr:row>
                    <xdr:rowOff>19050</xdr:rowOff>
                  </from>
                  <to>
                    <xdr:col>14</xdr:col>
                    <xdr:colOff>9525</xdr:colOff>
                    <xdr:row>15</xdr:row>
                    <xdr:rowOff>28575</xdr:rowOff>
                  </to>
                </anchor>
              </controlPr>
            </control>
          </mc:Choice>
        </mc:AlternateContent>
        <mc:AlternateContent xmlns:mc="http://schemas.openxmlformats.org/markup-compatibility/2006">
          <mc:Choice Requires="x14">
            <control shapeId="1483804" r:id="rId31" name="Check Box 28">
              <controlPr defaultSize="0" autoFill="0" autoLine="0" autoPict="0" altText="">
                <anchor moveWithCells="1">
                  <from>
                    <xdr:col>11</xdr:col>
                    <xdr:colOff>133350</xdr:colOff>
                    <xdr:row>14</xdr:row>
                    <xdr:rowOff>161925</xdr:rowOff>
                  </from>
                  <to>
                    <xdr:col>14</xdr:col>
                    <xdr:colOff>9525</xdr:colOff>
                    <xdr:row>15</xdr:row>
                    <xdr:rowOff>161925</xdr:rowOff>
                  </to>
                </anchor>
              </controlPr>
            </control>
          </mc:Choice>
        </mc:AlternateContent>
        <mc:AlternateContent xmlns:mc="http://schemas.openxmlformats.org/markup-compatibility/2006">
          <mc:Choice Requires="x14">
            <control shapeId="1483805" r:id="rId32" name="Check Box 29">
              <controlPr defaultSize="0" autoFill="0" autoLine="0" autoPict="0" altText="">
                <anchor moveWithCells="1">
                  <from>
                    <xdr:col>11</xdr:col>
                    <xdr:colOff>133350</xdr:colOff>
                    <xdr:row>15</xdr:row>
                    <xdr:rowOff>114300</xdr:rowOff>
                  </from>
                  <to>
                    <xdr:col>14</xdr:col>
                    <xdr:colOff>9525</xdr:colOff>
                    <xdr:row>16</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A151"/>
  <sheetViews>
    <sheetView showGridLines="0" zoomScaleNormal="100" zoomScaleSheetLayoutView="100" workbookViewId="0">
      <selection activeCell="B3" sqref="B3:AD3"/>
    </sheetView>
  </sheetViews>
  <sheetFormatPr defaultColWidth="8" defaultRowHeight="12"/>
  <cols>
    <col min="1" max="1" width="2.25" style="897" customWidth="1"/>
    <col min="2" max="32" width="2.125" style="897" customWidth="1"/>
    <col min="33" max="35" width="2.125" style="1215" customWidth="1"/>
    <col min="36" max="38" width="2.125" style="897" customWidth="1"/>
    <col min="39" max="39" width="2.125" style="899" customWidth="1"/>
    <col min="40" max="44" width="2.125" style="897" customWidth="1"/>
    <col min="45" max="45" width="0.75" style="897" customWidth="1"/>
    <col min="46" max="46" width="2.125" style="897" customWidth="1"/>
    <col min="47" max="51" width="2.625" style="897" customWidth="1"/>
    <col min="52" max="52" width="3.25" style="897" customWidth="1"/>
    <col min="53" max="53" width="2.625" style="897" customWidth="1"/>
    <col min="54" max="86" width="2.375" style="897" customWidth="1"/>
    <col min="87" max="153" width="2.125" style="897" customWidth="1"/>
    <col min="154" max="16384" width="8" style="897"/>
  </cols>
  <sheetData>
    <row r="1" spans="1:112" ht="14.1" customHeight="1">
      <c r="B1" s="3414" t="s">
        <v>1460</v>
      </c>
      <c r="C1" s="3414"/>
      <c r="D1" s="3414"/>
      <c r="E1" s="3414"/>
      <c r="F1" s="3414"/>
      <c r="G1" s="3414"/>
      <c r="H1" s="3414"/>
      <c r="I1" s="3414"/>
      <c r="J1" s="3414"/>
      <c r="K1" s="3414"/>
      <c r="L1" s="3414"/>
      <c r="M1" s="3414"/>
      <c r="N1" s="3414"/>
      <c r="O1" s="3414"/>
      <c r="P1" s="3414"/>
      <c r="Q1" s="3414"/>
      <c r="R1" s="3414"/>
      <c r="S1" s="3414"/>
      <c r="T1" s="3414"/>
      <c r="U1" s="3414"/>
      <c r="V1" s="3414"/>
      <c r="W1" s="3414"/>
      <c r="X1" s="3414"/>
      <c r="Y1" s="3414"/>
      <c r="Z1" s="3414"/>
      <c r="AA1" s="3414"/>
      <c r="AB1" s="3414"/>
      <c r="AC1" s="3414"/>
      <c r="AD1" s="3414"/>
      <c r="AE1" s="3414"/>
      <c r="AF1" s="3414"/>
      <c r="AG1" s="3414"/>
      <c r="AH1" s="3414"/>
      <c r="AI1" s="3414"/>
      <c r="AJ1" s="3414"/>
      <c r="AK1" s="3414"/>
      <c r="AL1" s="3414"/>
      <c r="AM1" s="3414"/>
      <c r="AN1" s="3414"/>
      <c r="AO1" s="3414"/>
      <c r="AP1" s="3414"/>
      <c r="AQ1" s="3414"/>
      <c r="AR1" s="3414"/>
      <c r="AS1" s="3414"/>
      <c r="AT1" s="1266"/>
      <c r="AU1" s="1266"/>
      <c r="AV1" s="1266"/>
      <c r="AW1" s="1266"/>
      <c r="AX1" s="1266"/>
      <c r="AY1" s="1266"/>
      <c r="AZ1" s="1266"/>
      <c r="BA1" s="1207"/>
      <c r="BC1" s="898" t="s">
        <v>659</v>
      </c>
    </row>
    <row r="2" spans="1:112" ht="5.0999999999999996" customHeight="1" thickBot="1">
      <c r="AG2" s="1277"/>
      <c r="AH2" s="1277"/>
      <c r="AI2" s="1277"/>
    </row>
    <row r="3" spans="1:112" ht="14.1" customHeight="1">
      <c r="A3" s="900"/>
      <c r="B3" s="3415" t="s">
        <v>49</v>
      </c>
      <c r="C3" s="3415"/>
      <c r="D3" s="3415"/>
      <c r="E3" s="3415"/>
      <c r="F3" s="3415"/>
      <c r="G3" s="3415"/>
      <c r="H3" s="3415"/>
      <c r="I3" s="3415"/>
      <c r="J3" s="3415"/>
      <c r="K3" s="3415"/>
      <c r="L3" s="3415"/>
      <c r="M3" s="3415"/>
      <c r="N3" s="3415"/>
      <c r="O3" s="3415"/>
      <c r="P3" s="3415"/>
      <c r="Q3" s="3415"/>
      <c r="R3" s="3415"/>
      <c r="S3" s="3415"/>
      <c r="T3" s="3415"/>
      <c r="U3" s="3415"/>
      <c r="V3" s="3415"/>
      <c r="W3" s="3415"/>
      <c r="X3" s="3415"/>
      <c r="Y3" s="3415"/>
      <c r="Z3" s="3415"/>
      <c r="AA3" s="3415"/>
      <c r="AB3" s="3415"/>
      <c r="AC3" s="3415"/>
      <c r="AD3" s="3415"/>
      <c r="AE3" s="901"/>
      <c r="AF3" s="902"/>
      <c r="AG3" s="902"/>
      <c r="AH3" s="902"/>
      <c r="AI3" s="902"/>
      <c r="AJ3" s="902"/>
      <c r="AK3" s="903"/>
      <c r="AL3" s="902" t="s">
        <v>5</v>
      </c>
      <c r="AM3" s="902"/>
      <c r="AN3" s="902"/>
      <c r="AO3" s="902"/>
      <c r="AP3" s="902"/>
      <c r="AQ3" s="902"/>
      <c r="AR3" s="902"/>
      <c r="AS3" s="902"/>
      <c r="AT3" s="1267"/>
      <c r="AU3" s="1267"/>
      <c r="AV3" s="1267"/>
      <c r="AW3" s="1267"/>
      <c r="AX3" s="1267"/>
      <c r="AY3" s="1267"/>
      <c r="AZ3" s="1287"/>
      <c r="BA3" s="904"/>
      <c r="BC3" s="905" t="s">
        <v>663</v>
      </c>
      <c r="BD3" s="1210"/>
      <c r="BE3" s="1210"/>
      <c r="BF3" s="1210"/>
      <c r="BG3" s="906"/>
      <c r="BH3" s="906"/>
      <c r="BI3" s="906"/>
      <c r="BJ3" s="906"/>
      <c r="BK3" s="1210"/>
      <c r="BL3" s="1210"/>
      <c r="BM3" s="1210"/>
      <c r="BN3" s="1210"/>
      <c r="BO3" s="1210"/>
      <c r="BP3" s="1210"/>
      <c r="BQ3" s="1210"/>
      <c r="BR3" s="1210"/>
      <c r="BS3" s="1210"/>
      <c r="BT3" s="1210"/>
      <c r="BU3" s="1210"/>
      <c r="BV3" s="1210"/>
      <c r="BW3" s="1210"/>
      <c r="BX3" s="1210"/>
      <c r="BY3" s="1210"/>
      <c r="BZ3" s="1210"/>
      <c r="CA3" s="1210"/>
      <c r="CB3" s="1210"/>
      <c r="CC3" s="1210"/>
      <c r="CD3" s="1210"/>
      <c r="CE3" s="1210"/>
    </row>
    <row r="4" spans="1:112" ht="14.1" customHeight="1">
      <c r="A4" s="907"/>
      <c r="B4" s="908" t="s">
        <v>672</v>
      </c>
      <c r="C4" s="909"/>
      <c r="D4" s="909"/>
      <c r="E4" s="909"/>
      <c r="F4" s="909"/>
      <c r="G4" s="909"/>
      <c r="H4" s="909"/>
      <c r="I4" s="909"/>
      <c r="J4" s="909"/>
      <c r="K4" s="909"/>
      <c r="L4" s="898"/>
      <c r="M4" s="898"/>
      <c r="N4" s="898"/>
      <c r="O4" s="898"/>
      <c r="P4" s="898"/>
      <c r="Q4" s="898"/>
      <c r="R4" s="898"/>
      <c r="S4" s="898"/>
      <c r="T4" s="898"/>
      <c r="U4" s="910"/>
      <c r="V4" s="911"/>
      <c r="W4" s="898"/>
      <c r="X4" s="911"/>
      <c r="Y4" s="910"/>
      <c r="Z4" s="898"/>
      <c r="AA4" s="898"/>
      <c r="AB4" s="912"/>
      <c r="AC4" s="912"/>
      <c r="AD4" s="912"/>
      <c r="AE4" s="1210"/>
      <c r="AF4" s="898"/>
      <c r="AG4" s="898"/>
      <c r="AH4" s="898"/>
      <c r="AI4" s="898"/>
      <c r="AJ4" s="898"/>
      <c r="AK4" s="913"/>
      <c r="AL4" s="898"/>
      <c r="AM4" s="1208"/>
      <c r="AN4" s="914"/>
      <c r="AO4" s="914"/>
      <c r="AP4" s="914"/>
      <c r="AQ4" s="914"/>
      <c r="AR4" s="915"/>
      <c r="AS4" s="915"/>
      <c r="AT4" s="915"/>
      <c r="AU4" s="915"/>
      <c r="AV4" s="915"/>
      <c r="AW4" s="915"/>
      <c r="AX4" s="915"/>
      <c r="AY4" s="915"/>
      <c r="AZ4" s="916"/>
      <c r="BA4" s="915"/>
      <c r="BC4" s="917" t="s">
        <v>176</v>
      </c>
      <c r="BD4" s="918" t="s">
        <v>64</v>
      </c>
      <c r="BE4" s="918"/>
      <c r="BF4" s="918"/>
      <c r="BG4" s="919"/>
      <c r="BH4" s="919"/>
      <c r="BI4" s="3416" t="s">
        <v>661</v>
      </c>
      <c r="BJ4" s="3417"/>
      <c r="BK4" s="3417"/>
      <c r="BL4" s="3417"/>
      <c r="BM4" s="3417"/>
      <c r="BN4" s="3417"/>
      <c r="BO4" s="3417"/>
      <c r="BP4" s="3417"/>
      <c r="BQ4" s="3417"/>
      <c r="BR4" s="3417"/>
      <c r="BS4" s="3417"/>
      <c r="BT4" s="3417"/>
      <c r="BU4" s="3417"/>
      <c r="BV4" s="3417"/>
      <c r="BW4" s="3417"/>
      <c r="BX4" s="3417"/>
      <c r="BY4" s="3417"/>
      <c r="BZ4" s="3417"/>
      <c r="CA4" s="3417"/>
      <c r="CB4" s="3417"/>
      <c r="CC4" s="3417"/>
      <c r="CD4" s="3417"/>
      <c r="CE4" s="3417"/>
      <c r="CF4" s="3417"/>
      <c r="CG4" s="3418"/>
    </row>
    <row r="5" spans="1:112" ht="13.5" customHeight="1" thickBot="1">
      <c r="A5" s="920"/>
      <c r="B5" s="3419" t="s">
        <v>2105</v>
      </c>
      <c r="C5" s="3419"/>
      <c r="D5" s="3419"/>
      <c r="E5" s="3419"/>
      <c r="F5" s="3419"/>
      <c r="G5" s="3419"/>
      <c r="H5" s="3419"/>
      <c r="I5" s="3419"/>
      <c r="J5" s="3419"/>
      <c r="K5" s="3419"/>
      <c r="L5" s="3419"/>
      <c r="M5" s="3419"/>
      <c r="N5" s="3419"/>
      <c r="O5" s="3419"/>
      <c r="P5" s="3419"/>
      <c r="Q5" s="3419"/>
      <c r="R5" s="3419"/>
      <c r="S5" s="3419"/>
      <c r="T5" s="3419"/>
      <c r="U5" s="3419"/>
      <c r="V5" s="3419"/>
      <c r="W5" s="3419"/>
      <c r="X5" s="3419"/>
      <c r="Y5" s="3419"/>
      <c r="Z5" s="3419"/>
      <c r="AA5" s="3419"/>
      <c r="AB5" s="3419"/>
      <c r="AC5" s="3419"/>
      <c r="AD5" s="3419"/>
      <c r="AE5" s="3419"/>
      <c r="AF5" s="3419"/>
      <c r="AG5" s="3419"/>
      <c r="AH5" s="3419"/>
      <c r="AI5" s="3419"/>
      <c r="AJ5" s="3420"/>
      <c r="AK5" s="921"/>
      <c r="AL5" s="914"/>
      <c r="AM5" s="922"/>
      <c r="AN5" s="914"/>
      <c r="AO5" s="914"/>
      <c r="AP5" s="914"/>
      <c r="AQ5" s="914"/>
      <c r="AR5" s="915"/>
      <c r="AS5" s="915"/>
      <c r="AT5" s="923"/>
      <c r="AU5" s="923"/>
      <c r="AV5" s="915"/>
      <c r="AW5" s="915"/>
      <c r="AX5" s="915"/>
      <c r="AY5" s="915"/>
      <c r="AZ5" s="916"/>
      <c r="BA5" s="915"/>
      <c r="BC5" s="917" t="s">
        <v>177</v>
      </c>
      <c r="BD5" s="3421" t="s">
        <v>701</v>
      </c>
      <c r="BE5" s="3421"/>
      <c r="BF5" s="3421"/>
      <c r="BG5" s="3421"/>
      <c r="BH5" s="3422"/>
      <c r="BI5" s="3416" t="s">
        <v>662</v>
      </c>
      <c r="BJ5" s="3417"/>
      <c r="BK5" s="3417"/>
      <c r="BL5" s="3417"/>
      <c r="BM5" s="3417"/>
      <c r="BN5" s="3417"/>
      <c r="BO5" s="3417"/>
      <c r="BP5" s="3417"/>
      <c r="BQ5" s="3417"/>
      <c r="BR5" s="3417"/>
      <c r="BS5" s="3417"/>
      <c r="BT5" s="3417"/>
      <c r="BU5" s="3417"/>
      <c r="BV5" s="3417"/>
      <c r="BW5" s="3417"/>
      <c r="BX5" s="3417"/>
      <c r="BY5" s="3417"/>
      <c r="BZ5" s="3417"/>
      <c r="CA5" s="3417"/>
      <c r="CB5" s="3417"/>
      <c r="CC5" s="3417"/>
      <c r="CD5" s="3417"/>
      <c r="CE5" s="3417"/>
      <c r="CF5" s="3417"/>
      <c r="CG5" s="3418"/>
    </row>
    <row r="6" spans="1:112" ht="14.1" customHeight="1">
      <c r="A6" s="920"/>
      <c r="B6" s="914"/>
      <c r="C6" s="3423" t="s">
        <v>1024</v>
      </c>
      <c r="D6" s="3424"/>
      <c r="E6" s="3425"/>
      <c r="F6" s="3432" t="s">
        <v>1163</v>
      </c>
      <c r="G6" s="3433"/>
      <c r="H6" s="3433"/>
      <c r="I6" s="3433"/>
      <c r="J6" s="3433"/>
      <c r="K6" s="3433"/>
      <c r="L6" s="3433"/>
      <c r="M6" s="3433"/>
      <c r="N6" s="3433"/>
      <c r="O6" s="3433"/>
      <c r="P6" s="3433"/>
      <c r="Q6" s="3433"/>
      <c r="R6" s="3433"/>
      <c r="S6" s="3433"/>
      <c r="T6" s="3433"/>
      <c r="U6" s="3433"/>
      <c r="V6" s="3433"/>
      <c r="W6" s="3433"/>
      <c r="X6" s="3433"/>
      <c r="Y6" s="3433"/>
      <c r="Z6" s="3433"/>
      <c r="AA6" s="3433"/>
      <c r="AB6" s="3433"/>
      <c r="AC6" s="3433"/>
      <c r="AD6" s="3433"/>
      <c r="AE6" s="3433"/>
      <c r="AF6" s="3433"/>
      <c r="AG6" s="3433"/>
      <c r="AH6" s="3433"/>
      <c r="AI6" s="3433"/>
      <c r="AJ6" s="3433"/>
      <c r="AK6" s="3433"/>
      <c r="AL6" s="3433"/>
      <c r="AM6" s="3433"/>
      <c r="AN6" s="3433"/>
      <c r="AO6" s="3433"/>
      <c r="AP6" s="3433"/>
      <c r="AQ6" s="3433"/>
      <c r="AR6" s="3433"/>
      <c r="AS6" s="3433"/>
      <c r="AT6" s="3433"/>
      <c r="AU6" s="3433"/>
      <c r="AV6" s="3433"/>
      <c r="AW6" s="3433"/>
      <c r="AX6" s="3433"/>
      <c r="AY6" s="3434"/>
      <c r="AZ6" s="1212"/>
      <c r="BA6" s="1209"/>
      <c r="BC6" s="917" t="s">
        <v>178</v>
      </c>
      <c r="BD6" s="918" t="s">
        <v>41</v>
      </c>
      <c r="BE6" s="918"/>
      <c r="BF6" s="918"/>
      <c r="BG6" s="919"/>
      <c r="BH6" s="919"/>
      <c r="BI6" s="924" t="s">
        <v>660</v>
      </c>
      <c r="BJ6" s="925"/>
      <c r="BK6" s="925"/>
      <c r="BL6" s="925"/>
      <c r="BM6" s="925"/>
      <c r="BN6" s="925"/>
      <c r="BO6" s="925"/>
      <c r="BP6" s="925"/>
      <c r="BQ6" s="925"/>
      <c r="BR6" s="925"/>
      <c r="BS6" s="925"/>
      <c r="BT6" s="925"/>
      <c r="BU6" s="925"/>
      <c r="BV6" s="925"/>
      <c r="BW6" s="925"/>
      <c r="BX6" s="925"/>
      <c r="BY6" s="925"/>
      <c r="BZ6" s="925"/>
      <c r="CA6" s="925"/>
      <c r="CB6" s="925"/>
      <c r="CC6" s="925"/>
      <c r="CD6" s="925"/>
      <c r="CE6" s="925"/>
      <c r="CF6" s="925"/>
      <c r="CG6" s="926"/>
    </row>
    <row r="7" spans="1:112" ht="14.1" customHeight="1">
      <c r="A7" s="920"/>
      <c r="B7" s="914"/>
      <c r="C7" s="3426"/>
      <c r="D7" s="3427"/>
      <c r="E7" s="3428"/>
      <c r="F7" s="3435" t="s">
        <v>1079</v>
      </c>
      <c r="G7" s="2922"/>
      <c r="H7" s="2922"/>
      <c r="I7" s="3435" t="s">
        <v>1080</v>
      </c>
      <c r="J7" s="2922"/>
      <c r="K7" s="2923"/>
      <c r="L7" s="3122" t="s">
        <v>1082</v>
      </c>
      <c r="M7" s="3123"/>
      <c r="N7" s="3123"/>
      <c r="O7" s="3123"/>
      <c r="P7" s="3123"/>
      <c r="Q7" s="3123"/>
      <c r="R7" s="3123"/>
      <c r="S7" s="3123"/>
      <c r="T7" s="3123"/>
      <c r="U7" s="3123"/>
      <c r="V7" s="3123"/>
      <c r="W7" s="3123"/>
      <c r="X7" s="3123"/>
      <c r="Y7" s="3123"/>
      <c r="Z7" s="3123"/>
      <c r="AA7" s="3123"/>
      <c r="AB7" s="3123"/>
      <c r="AC7" s="3123"/>
      <c r="AD7" s="3123"/>
      <c r="AE7" s="3123"/>
      <c r="AF7" s="3123"/>
      <c r="AG7" s="3123"/>
      <c r="AH7" s="3123"/>
      <c r="AI7" s="3123"/>
      <c r="AJ7" s="3123"/>
      <c r="AK7" s="3123"/>
      <c r="AL7" s="3123"/>
      <c r="AM7" s="3123"/>
      <c r="AN7" s="3123"/>
      <c r="AO7" s="3123"/>
      <c r="AP7" s="3123"/>
      <c r="AQ7" s="3123"/>
      <c r="AR7" s="3123"/>
      <c r="AS7" s="3124"/>
      <c r="AT7" s="3337" t="s">
        <v>1161</v>
      </c>
      <c r="AU7" s="3337"/>
      <c r="AV7" s="3337"/>
      <c r="AW7" s="3337"/>
      <c r="AX7" s="3337"/>
      <c r="AY7" s="3436"/>
      <c r="AZ7" s="927"/>
      <c r="BA7" s="1069"/>
      <c r="BC7" s="928" t="s">
        <v>664</v>
      </c>
      <c r="BE7" s="898"/>
      <c r="BF7" s="928"/>
    </row>
    <row r="8" spans="1:112" ht="14.1" customHeight="1">
      <c r="A8" s="920"/>
      <c r="B8" s="914"/>
      <c r="C8" s="3429"/>
      <c r="D8" s="3430"/>
      <c r="E8" s="3431"/>
      <c r="F8" s="2924"/>
      <c r="G8" s="2886"/>
      <c r="H8" s="2886"/>
      <c r="I8" s="2924"/>
      <c r="J8" s="2886"/>
      <c r="K8" s="2887"/>
      <c r="L8" s="3438" t="s">
        <v>1155</v>
      </c>
      <c r="M8" s="3439"/>
      <c r="N8" s="3439"/>
      <c r="O8" s="3439"/>
      <c r="P8" s="3439"/>
      <c r="Q8" s="3439"/>
      <c r="R8" s="3439"/>
      <c r="S8" s="3439"/>
      <c r="T8" s="3439"/>
      <c r="U8" s="3439"/>
      <c r="V8" s="3439"/>
      <c r="W8" s="3440" t="s">
        <v>805</v>
      </c>
      <c r="X8" s="3441"/>
      <c r="Y8" s="3441"/>
      <c r="Z8" s="3441"/>
      <c r="AA8" s="3441"/>
      <c r="AB8" s="3441"/>
      <c r="AC8" s="3441"/>
      <c r="AD8" s="3441"/>
      <c r="AE8" s="3441"/>
      <c r="AF8" s="3441"/>
      <c r="AG8" s="3441"/>
      <c r="AH8" s="3442"/>
      <c r="AI8" s="2886" t="s">
        <v>808</v>
      </c>
      <c r="AJ8" s="2886"/>
      <c r="AK8" s="2886"/>
      <c r="AL8" s="2886"/>
      <c r="AM8" s="2886"/>
      <c r="AN8" s="2886"/>
      <c r="AO8" s="2886"/>
      <c r="AP8" s="2886"/>
      <c r="AQ8" s="2886"/>
      <c r="AR8" s="3443"/>
      <c r="AS8" s="3444"/>
      <c r="AT8" s="3340"/>
      <c r="AU8" s="3340"/>
      <c r="AV8" s="3340"/>
      <c r="AW8" s="3340"/>
      <c r="AX8" s="3340"/>
      <c r="AY8" s="3437"/>
      <c r="AZ8" s="929"/>
      <c r="BA8" s="930"/>
      <c r="BC8" s="1210"/>
      <c r="BE8" s="1210"/>
      <c r="BF8" s="1210"/>
      <c r="BG8" s="1210"/>
      <c r="BH8" s="1210"/>
      <c r="BI8" s="1210"/>
      <c r="BJ8" s="1210"/>
      <c r="BK8" s="1210"/>
      <c r="BL8" s="1210"/>
      <c r="BM8" s="1210"/>
      <c r="BN8" s="1210"/>
      <c r="BO8" s="1210"/>
      <c r="BP8" s="1210"/>
      <c r="BQ8" s="1210"/>
      <c r="BR8" s="1210"/>
      <c r="BS8" s="1210"/>
      <c r="BT8" s="1210"/>
      <c r="BU8" s="1210"/>
      <c r="BV8" s="1210"/>
      <c r="BW8" s="1210"/>
      <c r="BX8" s="1210"/>
      <c r="BY8" s="1210"/>
      <c r="BZ8" s="1210"/>
      <c r="CA8" s="1210"/>
      <c r="CB8" s="1210"/>
      <c r="CC8" s="1210"/>
      <c r="CD8" s="1210"/>
      <c r="CE8" s="1210"/>
      <c r="CS8" s="1210"/>
      <c r="CT8" s="1210"/>
    </row>
    <row r="9" spans="1:112" ht="14.1" customHeight="1">
      <c r="A9" s="920"/>
      <c r="B9" s="914"/>
      <c r="C9" s="1012"/>
      <c r="D9" s="3409" t="s">
        <v>1077</v>
      </c>
      <c r="E9" s="3409"/>
      <c r="F9" s="68"/>
      <c r="G9" s="3460" t="s">
        <v>1077</v>
      </c>
      <c r="H9" s="3461"/>
      <c r="I9" s="68"/>
      <c r="J9" s="3460" t="s">
        <v>1077</v>
      </c>
      <c r="K9" s="3461"/>
      <c r="L9" s="3462" t="s">
        <v>658</v>
      </c>
      <c r="M9" s="3448"/>
      <c r="N9" s="3448"/>
      <c r="O9" s="3448"/>
      <c r="P9" s="3448"/>
      <c r="Q9" s="3445" t="s">
        <v>401</v>
      </c>
      <c r="R9" s="3446"/>
      <c r="S9" s="3446"/>
      <c r="T9" s="3446"/>
      <c r="U9" s="3446"/>
      <c r="V9" s="3446"/>
      <c r="W9" s="3462" t="s">
        <v>658</v>
      </c>
      <c r="X9" s="3448"/>
      <c r="Y9" s="3448"/>
      <c r="Z9" s="3448"/>
      <c r="AA9" s="3448"/>
      <c r="AB9" s="3445" t="s">
        <v>401</v>
      </c>
      <c r="AC9" s="3446"/>
      <c r="AD9" s="3446"/>
      <c r="AE9" s="3446"/>
      <c r="AF9" s="3446"/>
      <c r="AG9" s="3446"/>
      <c r="AH9" s="3447"/>
      <c r="AI9" s="3448" t="s">
        <v>658</v>
      </c>
      <c r="AJ9" s="3448"/>
      <c r="AK9" s="3448"/>
      <c r="AL9" s="3448"/>
      <c r="AM9" s="3448"/>
      <c r="AN9" s="3445" t="s">
        <v>401</v>
      </c>
      <c r="AO9" s="3446"/>
      <c r="AP9" s="3446"/>
      <c r="AQ9" s="3446"/>
      <c r="AR9" s="3446"/>
      <c r="AS9" s="3447"/>
      <c r="AT9" s="3449" t="s">
        <v>1025</v>
      </c>
      <c r="AU9" s="3450"/>
      <c r="AV9" s="3453" t="s">
        <v>792</v>
      </c>
      <c r="AW9" s="3454"/>
      <c r="AX9" s="3453" t="s">
        <v>402</v>
      </c>
      <c r="AY9" s="3457"/>
      <c r="AZ9" s="934"/>
      <c r="BA9" s="935"/>
      <c r="BC9" s="898" t="s">
        <v>1461</v>
      </c>
      <c r="BD9" s="898"/>
      <c r="BE9" s="1210"/>
      <c r="BF9" s="1210"/>
      <c r="BG9" s="1210"/>
      <c r="BH9" s="1210"/>
      <c r="BI9" s="1210"/>
      <c r="BJ9" s="1210"/>
      <c r="BK9" s="1210"/>
      <c r="BL9" s="1210"/>
      <c r="BM9" s="1210"/>
      <c r="BN9" s="1210"/>
      <c r="BO9" s="1210"/>
      <c r="BP9" s="1210"/>
      <c r="BQ9" s="1210"/>
      <c r="BR9" s="1210"/>
      <c r="BS9" s="936"/>
      <c r="BT9" s="936"/>
      <c r="BU9" s="1210"/>
      <c r="BV9" s="1210"/>
      <c r="BW9" s="1210"/>
      <c r="BX9" s="1210"/>
      <c r="BY9" s="1210"/>
      <c r="BZ9" s="1210"/>
      <c r="CA9" s="1210"/>
      <c r="CB9" s="1210"/>
      <c r="CC9" s="1210"/>
      <c r="CD9" s="1210"/>
      <c r="CE9" s="1210"/>
      <c r="CS9" s="1210"/>
      <c r="CT9" s="1210"/>
    </row>
    <row r="10" spans="1:112" ht="14.1" customHeight="1" thickBot="1">
      <c r="A10" s="920"/>
      <c r="B10" s="914"/>
      <c r="C10" s="1013" t="b">
        <v>0</v>
      </c>
      <c r="D10" s="3469" t="s">
        <v>1078</v>
      </c>
      <c r="E10" s="3469"/>
      <c r="F10" s="1014"/>
      <c r="G10" s="3469" t="s">
        <v>1078</v>
      </c>
      <c r="H10" s="3470"/>
      <c r="I10" s="1014"/>
      <c r="J10" s="3469" t="s">
        <v>1078</v>
      </c>
      <c r="K10" s="3470"/>
      <c r="L10" s="1296"/>
      <c r="M10" s="1297"/>
      <c r="N10" s="1297"/>
      <c r="O10" s="3463" t="s">
        <v>1462</v>
      </c>
      <c r="P10" s="3464"/>
      <c r="Q10" s="3466" t="s">
        <v>792</v>
      </c>
      <c r="R10" s="3466"/>
      <c r="S10" s="3466"/>
      <c r="T10" s="3463" t="s">
        <v>41</v>
      </c>
      <c r="U10" s="3467"/>
      <c r="V10" s="3467"/>
      <c r="W10" s="1296"/>
      <c r="X10" s="1297"/>
      <c r="Y10" s="1297"/>
      <c r="Z10" s="3463" t="s">
        <v>1462</v>
      </c>
      <c r="AA10" s="3464"/>
      <c r="AB10" s="3465" t="s">
        <v>792</v>
      </c>
      <c r="AC10" s="3466"/>
      <c r="AD10" s="3466"/>
      <c r="AE10" s="3466"/>
      <c r="AF10" s="3463" t="s">
        <v>41</v>
      </c>
      <c r="AG10" s="3467"/>
      <c r="AH10" s="3468"/>
      <c r="AI10" s="1297"/>
      <c r="AJ10" s="1297"/>
      <c r="AK10" s="1297"/>
      <c r="AL10" s="3463" t="s">
        <v>1462</v>
      </c>
      <c r="AM10" s="3464"/>
      <c r="AN10" s="3466" t="s">
        <v>792</v>
      </c>
      <c r="AO10" s="3466"/>
      <c r="AP10" s="3466"/>
      <c r="AQ10" s="3463" t="s">
        <v>41</v>
      </c>
      <c r="AR10" s="3467"/>
      <c r="AS10" s="3468"/>
      <c r="AT10" s="3451"/>
      <c r="AU10" s="3452"/>
      <c r="AV10" s="3455"/>
      <c r="AW10" s="3456"/>
      <c r="AX10" s="3458"/>
      <c r="AY10" s="3459"/>
      <c r="AZ10" s="937"/>
      <c r="BA10" s="1223"/>
      <c r="BB10" s="1221" t="b">
        <f>IF(C10=TRUE,TRUE,FALSE)</f>
        <v>0</v>
      </c>
      <c r="BC10" s="897" t="s">
        <v>1463</v>
      </c>
      <c r="DE10" s="1209"/>
      <c r="DF10" s="1209"/>
      <c r="DG10" s="1209"/>
      <c r="DH10" s="914"/>
    </row>
    <row r="11" spans="1:112" ht="14.1" customHeight="1" thickTop="1">
      <c r="A11" s="920"/>
      <c r="B11" s="914"/>
      <c r="C11" s="3506"/>
      <c r="D11" s="3271"/>
      <c r="E11" s="3271"/>
      <c r="F11" s="3270"/>
      <c r="G11" s="3271"/>
      <c r="H11" s="3272"/>
      <c r="I11" s="3270"/>
      <c r="J11" s="3271"/>
      <c r="K11" s="3272"/>
      <c r="L11" s="3500"/>
      <c r="M11" s="3471"/>
      <c r="N11" s="3471"/>
      <c r="O11" s="3502"/>
      <c r="P11" s="3503"/>
      <c r="Q11" s="3471"/>
      <c r="R11" s="3471"/>
      <c r="S11" s="3471"/>
      <c r="T11" s="3473"/>
      <c r="U11" s="3471"/>
      <c r="V11" s="3471"/>
      <c r="W11" s="3500"/>
      <c r="X11" s="3471"/>
      <c r="Y11" s="3471"/>
      <c r="Z11" s="3502"/>
      <c r="AA11" s="3503"/>
      <c r="AB11" s="3473"/>
      <c r="AC11" s="3471"/>
      <c r="AD11" s="3471"/>
      <c r="AE11" s="3471"/>
      <c r="AF11" s="3473"/>
      <c r="AG11" s="3471"/>
      <c r="AH11" s="3474"/>
      <c r="AI11" s="3471"/>
      <c r="AJ11" s="3471"/>
      <c r="AK11" s="3471"/>
      <c r="AL11" s="3502"/>
      <c r="AM11" s="3503"/>
      <c r="AN11" s="3471"/>
      <c r="AO11" s="3471"/>
      <c r="AP11" s="3471"/>
      <c r="AQ11" s="3473"/>
      <c r="AR11" s="3471"/>
      <c r="AS11" s="3474"/>
      <c r="AT11" s="3843"/>
      <c r="AU11" s="3478"/>
      <c r="AV11" s="3477"/>
      <c r="AW11" s="3478"/>
      <c r="AX11" s="3477"/>
      <c r="AY11" s="3844"/>
      <c r="AZ11" s="938"/>
      <c r="BA11" s="1211"/>
      <c r="BB11" s="914"/>
      <c r="BC11" s="898" t="s">
        <v>810</v>
      </c>
      <c r="BD11" s="1210"/>
      <c r="BE11" s="1210"/>
      <c r="BF11" s="1210"/>
      <c r="BG11" s="1210"/>
      <c r="BH11" s="1210"/>
      <c r="BI11" s="1210"/>
      <c r="BJ11" s="1210"/>
      <c r="BK11" s="1210"/>
      <c r="BL11" s="1210"/>
      <c r="BM11" s="1210"/>
      <c r="BN11" s="1210"/>
      <c r="BO11" s="1210"/>
      <c r="BP11" s="1210"/>
      <c r="BQ11" s="1210"/>
      <c r="BR11" s="1210"/>
      <c r="BS11" s="936"/>
      <c r="BT11" s="936"/>
      <c r="BU11" s="1210"/>
      <c r="BV11" s="1210"/>
      <c r="BW11" s="1210"/>
      <c r="BX11" s="1210"/>
      <c r="BY11" s="1210"/>
      <c r="BZ11" s="1210"/>
      <c r="CA11" s="1210"/>
      <c r="CB11" s="1210"/>
      <c r="CC11" s="1210"/>
      <c r="CD11" s="1210"/>
      <c r="CE11" s="1210"/>
      <c r="CG11" s="1210"/>
      <c r="DE11" s="1209"/>
      <c r="DF11" s="1209"/>
      <c r="DG11" s="1209"/>
      <c r="DH11" s="914"/>
    </row>
    <row r="12" spans="1:112" ht="14.1" customHeight="1" thickBot="1">
      <c r="A12" s="920"/>
      <c r="B12" s="914"/>
      <c r="C12" s="3506"/>
      <c r="D12" s="3271"/>
      <c r="E12" s="3271"/>
      <c r="F12" s="3270"/>
      <c r="G12" s="3271"/>
      <c r="H12" s="3272"/>
      <c r="I12" s="3270"/>
      <c r="J12" s="3271"/>
      <c r="K12" s="3272"/>
      <c r="L12" s="3500"/>
      <c r="M12" s="3472"/>
      <c r="N12" s="3472"/>
      <c r="O12" s="3504"/>
      <c r="P12" s="3505"/>
      <c r="Q12" s="3472"/>
      <c r="R12" s="3472"/>
      <c r="S12" s="3472"/>
      <c r="T12" s="3475"/>
      <c r="U12" s="3472"/>
      <c r="V12" s="3472"/>
      <c r="W12" s="3501"/>
      <c r="X12" s="3472"/>
      <c r="Y12" s="3472"/>
      <c r="Z12" s="3504"/>
      <c r="AA12" s="3505"/>
      <c r="AB12" s="3475"/>
      <c r="AC12" s="3472"/>
      <c r="AD12" s="3472"/>
      <c r="AE12" s="3472"/>
      <c r="AF12" s="3475"/>
      <c r="AG12" s="3472"/>
      <c r="AH12" s="3476"/>
      <c r="AI12" s="3472"/>
      <c r="AJ12" s="3472"/>
      <c r="AK12" s="3472"/>
      <c r="AL12" s="3504"/>
      <c r="AM12" s="3505"/>
      <c r="AN12" s="3472"/>
      <c r="AO12" s="3472"/>
      <c r="AP12" s="3472"/>
      <c r="AQ12" s="3475"/>
      <c r="AR12" s="3472"/>
      <c r="AS12" s="3476"/>
      <c r="AT12" s="3501"/>
      <c r="AU12" s="3479"/>
      <c r="AV12" s="3475"/>
      <c r="AW12" s="3479"/>
      <c r="AX12" s="3475"/>
      <c r="AY12" s="3845"/>
      <c r="AZ12" s="938"/>
      <c r="BA12" s="1211"/>
      <c r="BB12" s="914"/>
      <c r="BC12" s="1210"/>
      <c r="BD12" s="898" t="s">
        <v>665</v>
      </c>
      <c r="BE12" s="1210"/>
      <c r="BF12" s="1210"/>
      <c r="BG12" s="1210"/>
      <c r="BH12" s="1210"/>
      <c r="BI12" s="1210"/>
      <c r="BJ12" s="1210"/>
      <c r="BK12" s="1210"/>
      <c r="BL12" s="1210"/>
      <c r="BM12" s="1210"/>
      <c r="BN12" s="1210"/>
      <c r="BO12" s="1210"/>
      <c r="BP12" s="1210"/>
      <c r="BQ12" s="1210"/>
      <c r="BR12" s="1210"/>
      <c r="BS12" s="939"/>
      <c r="BT12" s="939"/>
      <c r="BU12" s="1210"/>
      <c r="BV12" s="1210"/>
      <c r="BW12" s="1210"/>
      <c r="BX12" s="1210"/>
      <c r="BY12" s="1210"/>
      <c r="BZ12" s="1210"/>
      <c r="CA12" s="1210"/>
      <c r="CB12" s="1210"/>
      <c r="CC12" s="1210"/>
      <c r="CD12" s="1210"/>
      <c r="CE12" s="1210"/>
      <c r="DE12" s="914"/>
      <c r="DF12" s="914"/>
      <c r="DG12" s="914"/>
      <c r="DH12" s="914"/>
    </row>
    <row r="13" spans="1:112" ht="14.1" customHeight="1">
      <c r="A13" s="920"/>
      <c r="B13" s="940"/>
      <c r="C13" s="3480" t="s">
        <v>1162</v>
      </c>
      <c r="D13" s="3481"/>
      <c r="E13" s="3481"/>
      <c r="F13" s="3481"/>
      <c r="G13" s="3481"/>
      <c r="H13" s="3481"/>
      <c r="I13" s="3481"/>
      <c r="J13" s="3481"/>
      <c r="K13" s="3481"/>
      <c r="L13" s="3481"/>
      <c r="M13" s="3482" t="s">
        <v>1026</v>
      </c>
      <c r="N13" s="3483"/>
      <c r="O13" s="3483"/>
      <c r="P13" s="3483"/>
      <c r="Q13" s="3483"/>
      <c r="R13" s="3483"/>
      <c r="S13" s="3484"/>
      <c r="T13" s="3482" t="s">
        <v>1156</v>
      </c>
      <c r="U13" s="3483"/>
      <c r="V13" s="3484"/>
      <c r="W13" s="3488" t="s">
        <v>1464</v>
      </c>
      <c r="X13" s="3489"/>
      <c r="Y13" s="3489"/>
      <c r="Z13" s="3489"/>
      <c r="AA13" s="3489"/>
      <c r="AB13" s="3489"/>
      <c r="AC13" s="3490"/>
      <c r="AD13" s="2921" t="s">
        <v>1465</v>
      </c>
      <c r="AE13" s="3337"/>
      <c r="AF13" s="3338"/>
      <c r="AG13" s="3494" t="s">
        <v>1164</v>
      </c>
      <c r="AH13" s="3495"/>
      <c r="AI13" s="3495"/>
      <c r="AJ13" s="3495"/>
      <c r="AK13" s="3495"/>
      <c r="AL13" s="3495"/>
      <c r="AM13" s="3495"/>
      <c r="AN13" s="3495"/>
      <c r="AO13" s="3495"/>
      <c r="AP13" s="3496"/>
      <c r="AQ13" s="3854" t="s">
        <v>1819</v>
      </c>
      <c r="AR13" s="3424"/>
      <c r="AS13" s="3424"/>
      <c r="AT13" s="3424"/>
      <c r="AU13" s="3424"/>
      <c r="AV13" s="3424"/>
      <c r="AW13" s="3425"/>
      <c r="AX13" s="3424" t="s">
        <v>1798</v>
      </c>
      <c r="AY13" s="3846"/>
      <c r="AZ13" s="940"/>
      <c r="BA13" s="914"/>
      <c r="BB13" s="914"/>
      <c r="BC13" s="914"/>
      <c r="BD13" s="1210"/>
      <c r="BE13" s="898" t="s">
        <v>666</v>
      </c>
      <c r="BF13" s="1210"/>
      <c r="BG13" s="1210"/>
      <c r="BH13" s="1210"/>
      <c r="BI13" s="1210"/>
      <c r="CZ13" s="914"/>
      <c r="DA13" s="914"/>
      <c r="DB13" s="914"/>
      <c r="DC13" s="914"/>
    </row>
    <row r="14" spans="1:112" ht="14.1" customHeight="1">
      <c r="A14" s="920"/>
      <c r="B14" s="940"/>
      <c r="C14" s="3507" t="s">
        <v>1320</v>
      </c>
      <c r="D14" s="3508"/>
      <c r="E14" s="3508"/>
      <c r="F14" s="3508"/>
      <c r="G14" s="3508"/>
      <c r="H14" s="3508"/>
      <c r="I14" s="3508"/>
      <c r="J14" s="3508"/>
      <c r="K14" s="3508"/>
      <c r="L14" s="3508"/>
      <c r="M14" s="3485"/>
      <c r="N14" s="3486"/>
      <c r="O14" s="3486"/>
      <c r="P14" s="3486"/>
      <c r="Q14" s="3486"/>
      <c r="R14" s="3486"/>
      <c r="S14" s="3487"/>
      <c r="T14" s="3485"/>
      <c r="U14" s="3486"/>
      <c r="V14" s="3487"/>
      <c r="W14" s="3491"/>
      <c r="X14" s="3492"/>
      <c r="Y14" s="3492"/>
      <c r="Z14" s="3492"/>
      <c r="AA14" s="3492"/>
      <c r="AB14" s="3492"/>
      <c r="AC14" s="3493"/>
      <c r="AD14" s="3339"/>
      <c r="AE14" s="3340"/>
      <c r="AF14" s="3341"/>
      <c r="AG14" s="3497"/>
      <c r="AH14" s="3498"/>
      <c r="AI14" s="3498"/>
      <c r="AJ14" s="3498"/>
      <c r="AK14" s="3498"/>
      <c r="AL14" s="3498"/>
      <c r="AM14" s="3498"/>
      <c r="AN14" s="3498"/>
      <c r="AO14" s="3498"/>
      <c r="AP14" s="3499"/>
      <c r="AQ14" s="3855"/>
      <c r="AR14" s="3427"/>
      <c r="AS14" s="3427"/>
      <c r="AT14" s="3427"/>
      <c r="AU14" s="3427"/>
      <c r="AV14" s="3427"/>
      <c r="AW14" s="3428"/>
      <c r="AX14" s="3427"/>
      <c r="AY14" s="3847"/>
      <c r="AZ14" s="940"/>
      <c r="BA14" s="914"/>
      <c r="BB14" s="914"/>
      <c r="BC14" s="914"/>
      <c r="BD14" s="897" t="s">
        <v>809</v>
      </c>
    </row>
    <row r="15" spans="1:112" ht="14.1" customHeight="1">
      <c r="A15" s="920"/>
      <c r="B15" s="914"/>
      <c r="C15" s="3509" t="s">
        <v>1025</v>
      </c>
      <c r="D15" s="3510"/>
      <c r="E15" s="3515" t="s">
        <v>1466</v>
      </c>
      <c r="F15" s="3515"/>
      <c r="G15" s="3515"/>
      <c r="H15" s="3516"/>
      <c r="I15" s="3517" t="s">
        <v>1796</v>
      </c>
      <c r="J15" s="3518"/>
      <c r="K15" s="3518"/>
      <c r="L15" s="3518"/>
      <c r="M15" s="1270"/>
      <c r="N15" s="3519" t="s">
        <v>1083</v>
      </c>
      <c r="O15" s="3520"/>
      <c r="P15" s="3521" t="s">
        <v>1467</v>
      </c>
      <c r="Q15" s="3522"/>
      <c r="R15" s="3522"/>
      <c r="S15" s="3522"/>
      <c r="T15" s="1270"/>
      <c r="U15" s="3519" t="s">
        <v>1083</v>
      </c>
      <c r="V15" s="3520"/>
      <c r="W15" s="1270"/>
      <c r="X15" s="3519" t="s">
        <v>1083</v>
      </c>
      <c r="Y15" s="3520"/>
      <c r="Z15" s="3521" t="s">
        <v>1797</v>
      </c>
      <c r="AA15" s="3522"/>
      <c r="AB15" s="3522"/>
      <c r="AC15" s="3530"/>
      <c r="AD15" s="1015"/>
      <c r="AE15" s="3519" t="s">
        <v>1083</v>
      </c>
      <c r="AF15" s="3520"/>
      <c r="AG15" s="3532" t="s">
        <v>1025</v>
      </c>
      <c r="AH15" s="3533"/>
      <c r="AI15" s="3534"/>
      <c r="AJ15" s="3541" t="s">
        <v>401</v>
      </c>
      <c r="AK15" s="3542"/>
      <c r="AL15" s="3542"/>
      <c r="AM15" s="3543"/>
      <c r="AN15" s="3544" t="s">
        <v>1321</v>
      </c>
      <c r="AO15" s="3337"/>
      <c r="AP15" s="3338"/>
      <c r="AQ15" s="2921" t="s">
        <v>409</v>
      </c>
      <c r="AR15" s="3551"/>
      <c r="AS15" s="3856" t="s">
        <v>401</v>
      </c>
      <c r="AT15" s="2922"/>
      <c r="AU15" s="2922"/>
      <c r="AV15" s="2922"/>
      <c r="AW15" s="2923"/>
      <c r="AX15" s="3427"/>
      <c r="AY15" s="3847"/>
      <c r="AZ15" s="940"/>
      <c r="BA15" s="914"/>
      <c r="BB15" s="914"/>
      <c r="BC15" s="914"/>
      <c r="BE15" s="897" t="s">
        <v>1468</v>
      </c>
      <c r="CI15" s="1210"/>
      <c r="CJ15" s="1210"/>
      <c r="CK15" s="1210"/>
    </row>
    <row r="16" spans="1:112" ht="14.1" customHeight="1">
      <c r="A16" s="920"/>
      <c r="B16" s="914"/>
      <c r="C16" s="3511"/>
      <c r="D16" s="3512"/>
      <c r="E16" s="3591" t="s">
        <v>792</v>
      </c>
      <c r="F16" s="3592"/>
      <c r="G16" s="3527" t="s">
        <v>402</v>
      </c>
      <c r="H16" s="3595"/>
      <c r="I16" s="3518"/>
      <c r="J16" s="3518"/>
      <c r="K16" s="3518"/>
      <c r="L16" s="3518"/>
      <c r="M16" s="1283"/>
      <c r="N16" s="3525" t="s">
        <v>792</v>
      </c>
      <c r="O16" s="3526"/>
      <c r="P16" s="3523"/>
      <c r="Q16" s="3524"/>
      <c r="R16" s="3524"/>
      <c r="S16" s="3524"/>
      <c r="T16" s="1283"/>
      <c r="U16" s="3525" t="s">
        <v>792</v>
      </c>
      <c r="V16" s="3526"/>
      <c r="W16" s="1283"/>
      <c r="X16" s="3525" t="s">
        <v>792</v>
      </c>
      <c r="Y16" s="3526"/>
      <c r="Z16" s="3523"/>
      <c r="AA16" s="3524"/>
      <c r="AB16" s="3524"/>
      <c r="AC16" s="3531"/>
      <c r="AD16" s="1016"/>
      <c r="AE16" s="3525" t="s">
        <v>792</v>
      </c>
      <c r="AF16" s="3526"/>
      <c r="AG16" s="3535"/>
      <c r="AH16" s="3536"/>
      <c r="AI16" s="3537"/>
      <c r="AJ16" s="3527" t="s">
        <v>792</v>
      </c>
      <c r="AK16" s="3528"/>
      <c r="AL16" s="3527" t="s">
        <v>402</v>
      </c>
      <c r="AM16" s="3528"/>
      <c r="AN16" s="3545"/>
      <c r="AO16" s="3546"/>
      <c r="AP16" s="3547"/>
      <c r="AQ16" s="3552"/>
      <c r="AR16" s="3553"/>
      <c r="AS16" s="3527" t="s">
        <v>792</v>
      </c>
      <c r="AT16" s="3857"/>
      <c r="AU16" s="3857"/>
      <c r="AV16" s="3527" t="s">
        <v>1799</v>
      </c>
      <c r="AW16" s="3595"/>
      <c r="AX16" s="3427"/>
      <c r="AY16" s="3847"/>
      <c r="AZ16" s="940"/>
      <c r="BA16" s="914"/>
      <c r="BB16" s="914"/>
      <c r="BC16" s="914"/>
      <c r="BD16" s="897" t="s">
        <v>667</v>
      </c>
      <c r="BE16" s="1210"/>
      <c r="BF16" s="914"/>
      <c r="BJ16" s="928"/>
      <c r="BK16" s="928"/>
      <c r="BL16" s="928"/>
      <c r="BM16" s="928"/>
      <c r="BN16" s="928"/>
      <c r="BO16" s="928"/>
      <c r="BP16" s="928"/>
      <c r="BQ16" s="928"/>
      <c r="BR16" s="928"/>
      <c r="BS16" s="928"/>
      <c r="BT16" s="928"/>
      <c r="BU16" s="928"/>
      <c r="BV16" s="928"/>
      <c r="BW16" s="928"/>
      <c r="BX16" s="928"/>
      <c r="BY16" s="928"/>
      <c r="BZ16" s="928"/>
      <c r="CA16" s="928"/>
      <c r="CB16" s="928"/>
      <c r="CC16" s="928"/>
      <c r="CD16" s="928"/>
      <c r="CE16" s="928"/>
      <c r="CF16" s="928"/>
      <c r="CG16" s="1214"/>
    </row>
    <row r="17" spans="1:131" ht="14.1" customHeight="1" thickBot="1">
      <c r="A17" s="920"/>
      <c r="B17" s="914"/>
      <c r="C17" s="3513"/>
      <c r="D17" s="3514"/>
      <c r="E17" s="3593"/>
      <c r="F17" s="3594"/>
      <c r="G17" s="3458"/>
      <c r="H17" s="3557"/>
      <c r="I17" s="3583" t="s">
        <v>1083</v>
      </c>
      <c r="J17" s="3584"/>
      <c r="K17" s="3585" t="s">
        <v>1466</v>
      </c>
      <c r="L17" s="3586"/>
      <c r="M17" s="1017"/>
      <c r="N17" s="3556" t="s">
        <v>402</v>
      </c>
      <c r="O17" s="3557"/>
      <c r="P17" s="3587" t="s">
        <v>1083</v>
      </c>
      <c r="Q17" s="3588"/>
      <c r="R17" s="3589" t="s">
        <v>1466</v>
      </c>
      <c r="S17" s="3590"/>
      <c r="T17" s="1017"/>
      <c r="U17" s="3556" t="s">
        <v>402</v>
      </c>
      <c r="V17" s="3557"/>
      <c r="W17" s="1017"/>
      <c r="X17" s="3556" t="s">
        <v>402</v>
      </c>
      <c r="Y17" s="3557"/>
      <c r="Z17" s="3587" t="s">
        <v>1083</v>
      </c>
      <c r="AA17" s="3588"/>
      <c r="AB17" s="3589" t="s">
        <v>1466</v>
      </c>
      <c r="AC17" s="3590"/>
      <c r="AD17" s="1018"/>
      <c r="AE17" s="3556" t="s">
        <v>402</v>
      </c>
      <c r="AF17" s="3557"/>
      <c r="AG17" s="3538"/>
      <c r="AH17" s="3539"/>
      <c r="AI17" s="3540"/>
      <c r="AJ17" s="3458"/>
      <c r="AK17" s="3529"/>
      <c r="AL17" s="3458"/>
      <c r="AM17" s="3529"/>
      <c r="AN17" s="3548"/>
      <c r="AO17" s="3549"/>
      <c r="AP17" s="3550"/>
      <c r="AQ17" s="3554"/>
      <c r="AR17" s="3555"/>
      <c r="AS17" s="3458"/>
      <c r="AT17" s="3556"/>
      <c r="AU17" s="3556"/>
      <c r="AV17" s="3458"/>
      <c r="AW17" s="3557"/>
      <c r="AX17" s="3848"/>
      <c r="AY17" s="3849"/>
      <c r="AZ17" s="940"/>
      <c r="BA17" s="914"/>
      <c r="BB17" s="914"/>
      <c r="BC17" s="914"/>
      <c r="BE17" s="3558" t="s">
        <v>1469</v>
      </c>
      <c r="BF17" s="3558"/>
      <c r="BG17" s="3558"/>
      <c r="BH17" s="3558"/>
      <c r="BI17" s="3558"/>
      <c r="BJ17" s="3558"/>
      <c r="BK17" s="3558"/>
      <c r="BL17" s="3558"/>
      <c r="BM17" s="3558"/>
      <c r="BN17" s="3558"/>
      <c r="BO17" s="3558"/>
      <c r="BP17" s="3558"/>
      <c r="BQ17" s="3558"/>
      <c r="BR17" s="3558"/>
      <c r="BS17" s="3558"/>
      <c r="BT17" s="3558"/>
      <c r="BU17" s="3558"/>
      <c r="BV17" s="3558"/>
      <c r="BW17" s="3558"/>
      <c r="BX17" s="3558"/>
      <c r="BY17" s="3558"/>
      <c r="BZ17" s="3558"/>
      <c r="CA17" s="3558"/>
      <c r="CB17" s="3558"/>
      <c r="CC17" s="3558"/>
      <c r="CD17" s="3558"/>
      <c r="CE17" s="3558"/>
      <c r="CF17" s="3558"/>
      <c r="CG17" s="3558"/>
      <c r="CH17" s="3558"/>
    </row>
    <row r="18" spans="1:131" ht="14.1" customHeight="1" thickTop="1">
      <c r="A18" s="920"/>
      <c r="B18" s="914"/>
      <c r="C18" s="3559"/>
      <c r="D18" s="3560"/>
      <c r="E18" s="3563"/>
      <c r="F18" s="3560"/>
      <c r="G18" s="3563"/>
      <c r="H18" s="3560"/>
      <c r="I18" s="3565"/>
      <c r="J18" s="3566"/>
      <c r="K18" s="3569"/>
      <c r="L18" s="3570"/>
      <c r="M18" s="3572"/>
      <c r="N18" s="3573"/>
      <c r="O18" s="3574"/>
      <c r="P18" s="3573"/>
      <c r="Q18" s="3574"/>
      <c r="R18" s="3573"/>
      <c r="S18" s="3578"/>
      <c r="T18" s="3580"/>
      <c r="U18" s="3581"/>
      <c r="V18" s="3582"/>
      <c r="W18" s="3572"/>
      <c r="X18" s="3573"/>
      <c r="Y18" s="3574"/>
      <c r="Z18" s="3573"/>
      <c r="AA18" s="3574"/>
      <c r="AB18" s="3573"/>
      <c r="AC18" s="3578"/>
      <c r="AD18" s="3604"/>
      <c r="AE18" s="3605"/>
      <c r="AF18" s="3606"/>
      <c r="AG18" s="3602"/>
      <c r="AH18" s="3609"/>
      <c r="AI18" s="3560"/>
      <c r="AJ18" s="3563"/>
      <c r="AK18" s="3560"/>
      <c r="AL18" s="3563"/>
      <c r="AM18" s="3560"/>
      <c r="AN18" s="3596"/>
      <c r="AO18" s="3597"/>
      <c r="AP18" s="3598"/>
      <c r="AQ18" s="3602"/>
      <c r="AR18" s="3560"/>
      <c r="AS18" s="3563"/>
      <c r="AT18" s="3609"/>
      <c r="AU18" s="3609"/>
      <c r="AV18" s="3563"/>
      <c r="AW18" s="3858"/>
      <c r="AX18" s="3859">
        <f>SUM(C11:AY12)-O11-Z11-AL11+SUM(C18:AW19)-I18-K18-P18-R18-Z18-AB18-AN18</f>
        <v>0</v>
      </c>
      <c r="AY18" s="3860"/>
      <c r="AZ18" s="940"/>
      <c r="BA18" s="914"/>
      <c r="BB18" s="914"/>
      <c r="BC18" s="914"/>
      <c r="BE18" s="3558"/>
      <c r="BF18" s="3558"/>
      <c r="BG18" s="3558"/>
      <c r="BH18" s="3558"/>
      <c r="BI18" s="3558"/>
      <c r="BJ18" s="3558"/>
      <c r="BK18" s="3558"/>
      <c r="BL18" s="3558"/>
      <c r="BM18" s="3558"/>
      <c r="BN18" s="3558"/>
      <c r="BO18" s="3558"/>
      <c r="BP18" s="3558"/>
      <c r="BQ18" s="3558"/>
      <c r="BR18" s="3558"/>
      <c r="BS18" s="3558"/>
      <c r="BT18" s="3558"/>
      <c r="BU18" s="3558"/>
      <c r="BV18" s="3558"/>
      <c r="BW18" s="3558"/>
      <c r="BX18" s="3558"/>
      <c r="BY18" s="3558"/>
      <c r="BZ18" s="3558"/>
      <c r="CA18" s="3558"/>
      <c r="CB18" s="3558"/>
      <c r="CC18" s="3558"/>
      <c r="CD18" s="3558"/>
      <c r="CE18" s="3558"/>
      <c r="CF18" s="3558"/>
      <c r="CG18" s="3558"/>
      <c r="CH18" s="3558"/>
    </row>
    <row r="19" spans="1:131" ht="14.1" customHeight="1" thickBot="1">
      <c r="A19" s="920"/>
      <c r="B19" s="914"/>
      <c r="C19" s="3561"/>
      <c r="D19" s="3562"/>
      <c r="E19" s="3564"/>
      <c r="F19" s="3562"/>
      <c r="G19" s="3564"/>
      <c r="H19" s="3562"/>
      <c r="I19" s="3567"/>
      <c r="J19" s="3568"/>
      <c r="K19" s="3567"/>
      <c r="L19" s="3571"/>
      <c r="M19" s="3575"/>
      <c r="N19" s="3576"/>
      <c r="O19" s="3577"/>
      <c r="P19" s="3576"/>
      <c r="Q19" s="3577"/>
      <c r="R19" s="3576"/>
      <c r="S19" s="3579"/>
      <c r="T19" s="3575"/>
      <c r="U19" s="3576"/>
      <c r="V19" s="3579"/>
      <c r="W19" s="3575"/>
      <c r="X19" s="3576"/>
      <c r="Y19" s="3577"/>
      <c r="Z19" s="3576"/>
      <c r="AA19" s="3577"/>
      <c r="AB19" s="3576"/>
      <c r="AC19" s="3579"/>
      <c r="AD19" s="3603"/>
      <c r="AE19" s="3607"/>
      <c r="AF19" s="3608"/>
      <c r="AG19" s="3603"/>
      <c r="AH19" s="3607"/>
      <c r="AI19" s="3562"/>
      <c r="AJ19" s="3564"/>
      <c r="AK19" s="3562"/>
      <c r="AL19" s="3564"/>
      <c r="AM19" s="3562"/>
      <c r="AN19" s="3599"/>
      <c r="AO19" s="3600"/>
      <c r="AP19" s="3601"/>
      <c r="AQ19" s="3603"/>
      <c r="AR19" s="3562"/>
      <c r="AS19" s="3564"/>
      <c r="AT19" s="3607"/>
      <c r="AU19" s="3607"/>
      <c r="AV19" s="3564"/>
      <c r="AW19" s="3608"/>
      <c r="AX19" s="3861"/>
      <c r="AY19" s="3862"/>
      <c r="AZ19" s="940"/>
      <c r="BA19" s="914"/>
      <c r="BB19" s="914"/>
      <c r="BC19" s="914"/>
      <c r="BD19" s="897" t="s">
        <v>1470</v>
      </c>
      <c r="BE19" s="1210"/>
      <c r="BF19" s="1210"/>
      <c r="BG19" s="1210"/>
      <c r="BH19" s="1210"/>
      <c r="BI19" s="1213"/>
      <c r="BJ19" s="1213"/>
      <c r="BK19" s="1213"/>
      <c r="BL19" s="1213"/>
      <c r="BM19" s="1213"/>
      <c r="BN19" s="1213"/>
      <c r="BO19" s="1213"/>
      <c r="BP19" s="1213"/>
      <c r="BQ19" s="1213"/>
      <c r="BR19" s="1213"/>
      <c r="BS19" s="1213"/>
      <c r="BT19" s="1213"/>
      <c r="BU19" s="1213"/>
      <c r="BV19" s="1213"/>
      <c r="BW19" s="1213"/>
      <c r="BX19" s="1213"/>
      <c r="BY19" s="1213"/>
      <c r="BZ19" s="1213"/>
      <c r="CA19" s="1213"/>
      <c r="CB19" s="1213"/>
      <c r="CC19" s="1213"/>
      <c r="CD19" s="1213"/>
      <c r="CE19" s="1213"/>
      <c r="CF19" s="1213"/>
      <c r="CG19" s="1213"/>
      <c r="CH19" s="1213"/>
    </row>
    <row r="20" spans="1:131" ht="14.1" customHeight="1">
      <c r="A20" s="920"/>
      <c r="B20" s="914"/>
      <c r="C20" s="1274"/>
      <c r="D20" s="1274"/>
      <c r="E20" s="1274"/>
      <c r="F20" s="1274"/>
      <c r="G20" s="1274"/>
      <c r="H20" s="1274"/>
      <c r="I20" s="1273"/>
      <c r="J20" s="1273"/>
      <c r="K20" s="1273"/>
      <c r="L20" s="1273"/>
      <c r="M20" s="1273"/>
      <c r="N20" s="1273"/>
      <c r="O20" s="1273"/>
      <c r="P20" s="1273"/>
      <c r="Q20" s="1273"/>
      <c r="R20" s="1273"/>
      <c r="S20" s="1273"/>
      <c r="T20" s="1273"/>
      <c r="U20" s="1273"/>
      <c r="V20" s="1273"/>
      <c r="W20" s="1273"/>
      <c r="X20" s="1274"/>
      <c r="Y20" s="1274"/>
      <c r="Z20" s="1274"/>
      <c r="AA20" s="1274"/>
      <c r="AB20" s="1274"/>
      <c r="AC20" s="1274"/>
      <c r="AD20" s="1274"/>
      <c r="AE20" s="1274"/>
      <c r="AF20" s="1274"/>
      <c r="AG20" s="1274"/>
      <c r="AH20" s="939"/>
      <c r="AI20" s="939"/>
      <c r="AJ20" s="939"/>
      <c r="AK20" s="1274"/>
      <c r="AL20" s="1274"/>
      <c r="AM20" s="941"/>
      <c r="AN20" s="1274"/>
      <c r="AO20" s="1274"/>
      <c r="AP20" s="1274"/>
      <c r="AQ20" s="942"/>
      <c r="AR20" s="942"/>
      <c r="AS20" s="942"/>
      <c r="AT20" s="942"/>
      <c r="AU20" s="942"/>
      <c r="AV20" s="942"/>
      <c r="AW20" s="942"/>
      <c r="AX20" s="942"/>
      <c r="AY20" s="942"/>
      <c r="AZ20" s="940"/>
      <c r="BA20" s="914"/>
      <c r="BB20" s="914"/>
      <c r="BC20" s="914"/>
      <c r="BD20" s="914"/>
      <c r="BE20" s="914"/>
      <c r="BF20" s="914"/>
      <c r="BG20" s="943"/>
      <c r="BH20" s="897" t="s">
        <v>1471</v>
      </c>
      <c r="BI20" s="943"/>
      <c r="BJ20" s="943"/>
      <c r="BK20" s="943"/>
      <c r="BL20" s="1217"/>
      <c r="BM20" s="1217"/>
      <c r="BN20" s="1217"/>
      <c r="BO20" s="1217"/>
      <c r="BP20" s="1217"/>
      <c r="BQ20" s="1217"/>
      <c r="BR20" s="1217"/>
      <c r="BS20" s="1217"/>
      <c r="BT20" s="1217"/>
      <c r="BU20" s="1217"/>
      <c r="BZ20" s="944"/>
      <c r="CA20" s="944"/>
      <c r="CB20" s="944"/>
      <c r="CC20" s="944"/>
      <c r="CD20" s="944"/>
      <c r="CE20" s="944"/>
      <c r="CF20" s="944"/>
      <c r="CG20" s="944"/>
      <c r="CH20" s="944"/>
      <c r="CI20" s="944"/>
      <c r="CJ20" s="944"/>
      <c r="CK20" s="944"/>
    </row>
    <row r="21" spans="1:131" ht="14.1" customHeight="1">
      <c r="A21" s="920"/>
      <c r="B21" s="65" t="s">
        <v>253</v>
      </c>
      <c r="C21" s="684"/>
      <c r="D21" s="18"/>
      <c r="E21" s="37"/>
      <c r="F21" s="37"/>
      <c r="G21" s="37"/>
      <c r="H21" s="37"/>
      <c r="I21" s="684"/>
      <c r="J21" s="684"/>
      <c r="K21" s="684"/>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K21" s="1019"/>
      <c r="AL21" s="1019"/>
      <c r="AM21" s="1020"/>
      <c r="AN21" s="684"/>
      <c r="AO21" s="684"/>
      <c r="AP21" s="684"/>
      <c r="AQ21" s="684"/>
      <c r="AR21" s="684"/>
      <c r="AS21" s="684"/>
      <c r="AT21" s="684"/>
      <c r="AU21" s="684"/>
      <c r="AV21" s="684"/>
      <c r="AW21" s="684"/>
      <c r="AX21" s="684"/>
      <c r="AY21" s="37"/>
      <c r="AZ21" s="126"/>
      <c r="BA21" s="915"/>
      <c r="BB21" s="915"/>
      <c r="BC21" s="897" t="s">
        <v>1030</v>
      </c>
      <c r="BH21" s="943"/>
      <c r="BI21" s="943"/>
      <c r="BJ21" s="943"/>
      <c r="BK21" s="943"/>
      <c r="BL21" s="943"/>
      <c r="BM21" s="943"/>
      <c r="BN21" s="943"/>
      <c r="BO21" s="943"/>
      <c r="BP21" s="943"/>
      <c r="BQ21" s="943"/>
      <c r="BR21" s="943"/>
      <c r="BS21" s="943"/>
      <c r="BT21" s="943"/>
      <c r="BU21" s="943"/>
      <c r="BV21" s="943"/>
      <c r="BW21" s="943"/>
      <c r="BX21" s="943"/>
      <c r="CC21" s="943"/>
      <c r="CD21" s="943"/>
      <c r="CE21" s="943"/>
      <c r="CF21" s="943"/>
      <c r="CG21" s="943"/>
      <c r="CH21" s="943"/>
      <c r="CI21" s="943"/>
      <c r="CJ21" s="943"/>
      <c r="CK21" s="943"/>
    </row>
    <row r="22" spans="1:131" ht="17.25" customHeight="1">
      <c r="A22" s="920"/>
      <c r="B22" s="18"/>
      <c r="C22" s="1021" t="s">
        <v>1472</v>
      </c>
      <c r="D22" s="18"/>
      <c r="E22" s="3625" t="s">
        <v>1506</v>
      </c>
      <c r="F22" s="3625"/>
      <c r="G22" s="3625"/>
      <c r="H22" s="3625"/>
      <c r="I22" s="3625"/>
      <c r="J22" s="3625"/>
      <c r="K22" s="3625"/>
      <c r="L22" s="3625"/>
      <c r="M22" s="3625"/>
      <c r="N22" s="3625"/>
      <c r="O22" s="3625"/>
      <c r="P22" s="3625"/>
      <c r="Q22" s="3625"/>
      <c r="R22" s="3625"/>
      <c r="S22" s="3625"/>
      <c r="T22" s="3625"/>
      <c r="U22" s="3625"/>
      <c r="V22" s="3625"/>
      <c r="W22" s="3625"/>
      <c r="X22" s="3625"/>
      <c r="Y22" s="3625"/>
      <c r="Z22" s="3625"/>
      <c r="AA22" s="3625"/>
      <c r="AB22" s="3625"/>
      <c r="AC22" s="3625"/>
      <c r="AD22" s="3625"/>
      <c r="AE22" s="3625"/>
      <c r="AF22" s="3625"/>
      <c r="AG22" s="3625"/>
      <c r="AH22" s="3625"/>
      <c r="AI22" s="3625"/>
      <c r="AJ22" s="3625"/>
      <c r="AK22" s="3625"/>
      <c r="AL22" s="3625"/>
      <c r="AM22" s="3625"/>
      <c r="AN22" s="3625"/>
      <c r="AO22" s="3625"/>
      <c r="AP22" s="3625"/>
      <c r="AQ22" s="3625"/>
      <c r="AR22" s="1022"/>
      <c r="AS22" s="1022"/>
      <c r="AT22" s="1022"/>
      <c r="AU22" s="1022"/>
      <c r="AV22" s="1022"/>
      <c r="AW22" s="37"/>
      <c r="AX22" s="1275"/>
      <c r="AY22" s="1023"/>
      <c r="AZ22" s="93"/>
      <c r="BA22" s="1219"/>
      <c r="BB22" s="1219"/>
      <c r="BC22" s="943" t="s">
        <v>1031</v>
      </c>
      <c r="BD22" s="943"/>
      <c r="BE22" s="943"/>
      <c r="BF22" s="943"/>
      <c r="BG22" s="943"/>
      <c r="BH22" s="943"/>
      <c r="BI22" s="943"/>
      <c r="BJ22" s="943"/>
      <c r="BK22" s="943"/>
      <c r="BL22" s="943"/>
      <c r="BM22" s="943"/>
      <c r="BN22" s="943"/>
      <c r="BO22" s="943"/>
      <c r="BP22" s="943"/>
      <c r="BQ22" s="943"/>
      <c r="BR22" s="943"/>
      <c r="BS22" s="943"/>
      <c r="BT22" s="943"/>
      <c r="BU22" s="943"/>
      <c r="BV22" s="943"/>
      <c r="BW22" s="943"/>
      <c r="BX22" s="943"/>
    </row>
    <row r="23" spans="1:131" ht="14.1" customHeight="1">
      <c r="A23" s="920"/>
      <c r="B23" s="18"/>
      <c r="C23" s="1021"/>
      <c r="D23" s="18"/>
      <c r="E23" s="3625"/>
      <c r="F23" s="3625"/>
      <c r="G23" s="3625"/>
      <c r="H23" s="3625"/>
      <c r="I23" s="3625"/>
      <c r="J23" s="3625"/>
      <c r="K23" s="3625"/>
      <c r="L23" s="3625"/>
      <c r="M23" s="3625"/>
      <c r="N23" s="3625"/>
      <c r="O23" s="3625"/>
      <c r="P23" s="3625"/>
      <c r="Q23" s="3625"/>
      <c r="R23" s="3625"/>
      <c r="S23" s="3625"/>
      <c r="T23" s="3625"/>
      <c r="U23" s="3625"/>
      <c r="V23" s="3625"/>
      <c r="W23" s="3625"/>
      <c r="X23" s="3625"/>
      <c r="Y23" s="3625"/>
      <c r="Z23" s="3625"/>
      <c r="AA23" s="3625"/>
      <c r="AB23" s="3625"/>
      <c r="AC23" s="3625"/>
      <c r="AD23" s="3625"/>
      <c r="AE23" s="3625"/>
      <c r="AF23" s="3625"/>
      <c r="AG23" s="3625"/>
      <c r="AH23" s="3625"/>
      <c r="AI23" s="3625"/>
      <c r="AJ23" s="3625"/>
      <c r="AK23" s="3625"/>
      <c r="AL23" s="3625"/>
      <c r="AM23" s="3625"/>
      <c r="AN23" s="3625"/>
      <c r="AO23" s="3625"/>
      <c r="AP23" s="3625"/>
      <c r="AQ23" s="3625"/>
      <c r="AR23" s="1022"/>
      <c r="AS23" s="1022"/>
      <c r="AT23" s="1022"/>
      <c r="AU23" s="1022"/>
      <c r="AV23" s="1022"/>
      <c r="AW23" s="37"/>
      <c r="AX23" s="1275"/>
      <c r="AY23" s="1263"/>
      <c r="AZ23" s="1280"/>
      <c r="BA23" s="1219"/>
      <c r="BB23" s="1219"/>
      <c r="BC23" s="943"/>
      <c r="BD23" s="943"/>
      <c r="BE23" s="943"/>
      <c r="BF23" s="943"/>
      <c r="BG23" s="943"/>
      <c r="BH23" s="943"/>
      <c r="BI23" s="943"/>
      <c r="BJ23" s="943"/>
      <c r="BK23" s="943"/>
      <c r="BL23" s="943"/>
      <c r="BM23" s="943"/>
      <c r="BN23" s="943"/>
      <c r="BO23" s="943"/>
      <c r="BP23" s="943"/>
      <c r="BQ23" s="943"/>
      <c r="BR23" s="943"/>
      <c r="BS23" s="943"/>
      <c r="BT23" s="943"/>
      <c r="BU23" s="943"/>
      <c r="BV23" s="943"/>
      <c r="BW23" s="943"/>
      <c r="BX23" s="943"/>
    </row>
    <row r="24" spans="1:131" ht="14.1" customHeight="1">
      <c r="A24" s="920"/>
      <c r="B24" s="18"/>
      <c r="C24" s="1021" t="s">
        <v>1473</v>
      </c>
      <c r="D24" s="18"/>
      <c r="E24" s="1276" t="s">
        <v>1257</v>
      </c>
      <c r="F24" s="37"/>
      <c r="G24" s="37"/>
      <c r="H24" s="37"/>
      <c r="I24" s="1276"/>
      <c r="J24" s="1276"/>
      <c r="K24" s="1276"/>
      <c r="L24" s="1276"/>
      <c r="M24" s="1276"/>
      <c r="N24" s="1276"/>
      <c r="O24" s="1276"/>
      <c r="P24" s="1276"/>
      <c r="Q24" s="1276"/>
      <c r="R24" s="1276"/>
      <c r="S24" s="1276"/>
      <c r="T24" s="1276"/>
      <c r="U24" s="1276"/>
      <c r="V24" s="1276"/>
      <c r="W24" s="1276"/>
      <c r="X24" s="1276"/>
      <c r="Y24" s="1276"/>
      <c r="Z24" s="1276"/>
      <c r="AA24" s="1276"/>
      <c r="AB24" s="1276"/>
      <c r="AC24" s="1276"/>
      <c r="AD24" s="1276"/>
      <c r="AE24" s="1276"/>
      <c r="AF24" s="1276"/>
      <c r="AG24" s="1276"/>
      <c r="AH24" s="1276"/>
      <c r="AI24" s="1276"/>
      <c r="AJ24" s="1276"/>
      <c r="AK24" s="1276"/>
      <c r="AL24" s="1276"/>
      <c r="AM24" s="1291"/>
      <c r="AN24" s="1276"/>
      <c r="AO24" s="1276"/>
      <c r="AP24" s="1276"/>
      <c r="AQ24" s="1276"/>
      <c r="AR24" s="1276"/>
      <c r="AS24" s="1276"/>
      <c r="AT24" s="1276"/>
      <c r="AU24" s="1276"/>
      <c r="AV24" s="1276"/>
      <c r="AW24" s="37"/>
      <c r="AX24" s="1276"/>
      <c r="AY24" s="1263"/>
      <c r="AZ24" s="1280"/>
      <c r="BA24" s="1219"/>
      <c r="BB24" s="1219"/>
      <c r="BD24" s="946" t="s">
        <v>2103</v>
      </c>
      <c r="BQ24" s="1985"/>
      <c r="CL24" s="944"/>
      <c r="CM24" s="944"/>
      <c r="CN24" s="944"/>
      <c r="CO24" s="944"/>
      <c r="CP24" s="944"/>
    </row>
    <row r="25" spans="1:131" ht="14.1" customHeight="1">
      <c r="A25" s="920"/>
      <c r="B25" s="18"/>
      <c r="C25" s="1021" t="s">
        <v>1474</v>
      </c>
      <c r="D25" s="18"/>
      <c r="E25" s="3626" t="s">
        <v>1081</v>
      </c>
      <c r="F25" s="3626"/>
      <c r="G25" s="3626"/>
      <c r="H25" s="3626"/>
      <c r="I25" s="3626"/>
      <c r="J25" s="3626"/>
      <c r="K25" s="3626"/>
      <c r="L25" s="3626"/>
      <c r="M25" s="3626"/>
      <c r="N25" s="3626"/>
      <c r="O25" s="3626"/>
      <c r="P25" s="3626"/>
      <c r="Q25" s="3626"/>
      <c r="R25" s="3626"/>
      <c r="S25" s="3626"/>
      <c r="T25" s="3626"/>
      <c r="U25" s="3626"/>
      <c r="V25" s="3626"/>
      <c r="W25" s="3626"/>
      <c r="X25" s="3626"/>
      <c r="Y25" s="3626"/>
      <c r="Z25" s="3626"/>
      <c r="AA25" s="3626"/>
      <c r="AB25" s="3626"/>
      <c r="AC25" s="3626"/>
      <c r="AD25" s="3626"/>
      <c r="AE25" s="3626"/>
      <c r="AF25" s="3626"/>
      <c r="AG25" s="3626"/>
      <c r="AH25" s="3626"/>
      <c r="AI25" s="3626"/>
      <c r="AJ25" s="3626"/>
      <c r="AK25" s="3626"/>
      <c r="AL25" s="3626"/>
      <c r="AM25" s="3626"/>
      <c r="AN25" s="3626"/>
      <c r="AO25" s="3626"/>
      <c r="AP25" s="3626"/>
      <c r="AQ25" s="3626"/>
      <c r="AR25" s="1276"/>
      <c r="AS25" s="1276"/>
      <c r="AT25" s="1276"/>
      <c r="AU25" s="1276"/>
      <c r="AV25" s="1276"/>
      <c r="AW25" s="1276"/>
      <c r="AX25" s="1276"/>
      <c r="AY25" s="37"/>
      <c r="AZ25" s="1024"/>
      <c r="BA25" s="1219"/>
      <c r="BB25" s="1219"/>
      <c r="BC25" s="1219"/>
      <c r="BD25" s="1219"/>
      <c r="BG25" s="946" t="s">
        <v>283</v>
      </c>
      <c r="BL25" s="1217"/>
      <c r="BM25" s="1217"/>
      <c r="BN25" s="1217"/>
      <c r="BO25" s="1217"/>
      <c r="BP25" s="1217"/>
      <c r="BR25" s="1985"/>
      <c r="BS25" s="1985"/>
      <c r="BT25" s="1985"/>
      <c r="BU25" s="1985"/>
      <c r="BV25" s="1985"/>
      <c r="BW25" s="1985"/>
      <c r="BX25" s="1985"/>
      <c r="BY25" s="1985"/>
      <c r="BZ25" s="1985"/>
      <c r="CN25" s="944"/>
      <c r="CO25" s="944"/>
      <c r="CP25" s="944"/>
      <c r="CQ25" s="944"/>
      <c r="CR25" s="944"/>
    </row>
    <row r="26" spans="1:131" ht="14.1" customHeight="1">
      <c r="A26" s="920"/>
      <c r="B26" s="1025"/>
      <c r="C26" s="1025"/>
      <c r="D26" s="18"/>
      <c r="E26" s="1276"/>
      <c r="F26" s="37"/>
      <c r="G26" s="37"/>
      <c r="H26" s="37"/>
      <c r="I26" s="1276"/>
      <c r="J26" s="1276"/>
      <c r="K26" s="1276"/>
      <c r="L26" s="127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026"/>
      <c r="AL26" s="1276"/>
      <c r="AM26" s="1276"/>
      <c r="AN26" s="1276"/>
      <c r="AO26" s="1276"/>
      <c r="AP26" s="1276"/>
      <c r="AQ26" s="1276"/>
      <c r="AR26" s="1276"/>
      <c r="AS26" s="1276"/>
      <c r="AT26" s="1276"/>
      <c r="AU26" s="37"/>
      <c r="AV26" s="1276"/>
      <c r="AW26" s="1276"/>
      <c r="AX26" s="1276"/>
      <c r="AY26" s="1263"/>
      <c r="AZ26" s="1280"/>
      <c r="BA26" s="914"/>
      <c r="BB26" s="914"/>
      <c r="BD26" s="1210"/>
      <c r="BE26" s="946" t="s">
        <v>284</v>
      </c>
      <c r="BF26" s="1210"/>
      <c r="BG26" s="1224"/>
      <c r="BH26" s="1217"/>
      <c r="BI26" s="1217"/>
      <c r="BJ26" s="1217"/>
      <c r="BK26" s="1217"/>
      <c r="BL26" s="1217"/>
      <c r="BM26" s="1217"/>
      <c r="BN26" s="1217"/>
      <c r="CL26" s="944"/>
      <c r="CM26" s="944"/>
      <c r="CN26" s="944"/>
      <c r="CO26" s="944"/>
      <c r="CP26" s="944"/>
    </row>
    <row r="27" spans="1:131" ht="14.1" customHeight="1">
      <c r="A27" s="920"/>
      <c r="B27" s="1292" t="s">
        <v>1073</v>
      </c>
      <c r="C27" s="37"/>
      <c r="D27" s="18"/>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1413"/>
      <c r="AK27" s="1027"/>
      <c r="AL27" s="37"/>
      <c r="AM27" s="37"/>
      <c r="AN27" s="37"/>
      <c r="AO27" s="37"/>
      <c r="AP27" s="37"/>
      <c r="AQ27" s="37"/>
      <c r="AR27" s="37"/>
      <c r="AS27" s="37"/>
      <c r="AT27" s="37"/>
      <c r="AU27" s="37"/>
      <c r="AV27" s="37"/>
      <c r="AW27" s="37"/>
      <c r="AX27" s="37"/>
      <c r="AY27" s="1263"/>
      <c r="AZ27" s="1280"/>
      <c r="BA27" s="947"/>
      <c r="BB27" s="947"/>
      <c r="BD27" s="1210"/>
      <c r="BE27" s="946" t="s">
        <v>285</v>
      </c>
      <c r="BF27" s="1210"/>
      <c r="BG27" s="1224"/>
      <c r="BH27" s="1217"/>
      <c r="BI27" s="1217"/>
      <c r="CL27" s="944"/>
      <c r="CM27" s="944"/>
      <c r="CN27" s="944"/>
      <c r="CO27" s="944"/>
      <c r="CP27" s="944"/>
    </row>
    <row r="28" spans="1:131" ht="14.1" customHeight="1">
      <c r="A28" s="920"/>
      <c r="B28" s="1292" t="s">
        <v>1475</v>
      </c>
      <c r="C28" s="37"/>
      <c r="D28" s="18"/>
      <c r="E28" s="37"/>
      <c r="F28" s="37"/>
      <c r="G28" s="37"/>
      <c r="H28" s="1315"/>
      <c r="I28" s="1315"/>
      <c r="J28" s="1315"/>
      <c r="K28" s="1315"/>
      <c r="L28" s="1315"/>
      <c r="M28" s="1255"/>
      <c r="N28" s="1255"/>
      <c r="O28" s="1255"/>
      <c r="P28" s="1417"/>
      <c r="Q28" s="1417"/>
      <c r="R28" s="1417"/>
      <c r="S28" s="1417"/>
      <c r="T28" s="1417"/>
      <c r="U28" s="1417"/>
      <c r="V28" s="37"/>
      <c r="W28" s="1247"/>
      <c r="X28" s="1247"/>
      <c r="Y28" s="301"/>
      <c r="Z28" s="1269"/>
      <c r="AA28" s="1269"/>
      <c r="AB28" s="1292"/>
      <c r="AC28" s="1292"/>
      <c r="AD28" s="1292"/>
      <c r="AE28" s="1292"/>
      <c r="AF28" s="1292"/>
      <c r="AG28" s="1292"/>
      <c r="AH28" s="37"/>
      <c r="AI28" s="37"/>
      <c r="AJ28" s="1413"/>
      <c r="AK28" s="1028" t="s">
        <v>702</v>
      </c>
      <c r="AL28" s="247"/>
      <c r="AM28" s="247"/>
      <c r="AN28" s="247"/>
      <c r="AO28" s="247"/>
      <c r="AP28" s="247"/>
      <c r="AQ28" s="247"/>
      <c r="AR28" s="247"/>
      <c r="AS28" s="247"/>
      <c r="AT28" s="247"/>
      <c r="AU28" s="247"/>
      <c r="AV28" s="247"/>
      <c r="AW28" s="247"/>
      <c r="AX28" s="247"/>
      <c r="AY28" s="247"/>
      <c r="AZ28" s="1029"/>
      <c r="BA28" s="947"/>
      <c r="BE28" s="1220"/>
      <c r="BF28" s="1220"/>
      <c r="BG28" s="914"/>
      <c r="BI28" s="914"/>
      <c r="BS28" s="897" t="s">
        <v>668</v>
      </c>
      <c r="CL28" s="944"/>
      <c r="CM28" s="944"/>
      <c r="CN28" s="944"/>
      <c r="CO28" s="944"/>
      <c r="CP28" s="944"/>
      <c r="CQ28" s="944"/>
    </row>
    <row r="29" spans="1:131" ht="14.1" customHeight="1">
      <c r="A29" s="920"/>
      <c r="B29" s="37"/>
      <c r="C29" s="1292" t="s">
        <v>1476</v>
      </c>
      <c r="D29" s="1417" t="s">
        <v>1029</v>
      </c>
      <c r="E29" s="37"/>
      <c r="F29" s="37"/>
      <c r="G29" s="37"/>
      <c r="H29" s="1417"/>
      <c r="I29" s="1417"/>
      <c r="J29" s="1417"/>
      <c r="K29" s="1417"/>
      <c r="L29" s="1417"/>
      <c r="M29" s="1417"/>
      <c r="N29" s="1417"/>
      <c r="O29" s="1417"/>
      <c r="P29" s="37" t="s">
        <v>1477</v>
      </c>
      <c r="Q29" s="3627">
        <f>SUM(J69,J70,U69,U70)</f>
        <v>0</v>
      </c>
      <c r="R29" s="3627"/>
      <c r="S29" s="1255" t="s">
        <v>179</v>
      </c>
      <c r="T29" s="37" t="s">
        <v>939</v>
      </c>
      <c r="U29" s="1030"/>
      <c r="V29" s="1030"/>
      <c r="W29" s="1030"/>
      <c r="X29" s="37"/>
      <c r="Y29" s="3627">
        <f>SUM(O69,O70,Z69,Z70)</f>
        <v>0</v>
      </c>
      <c r="Z29" s="3627"/>
      <c r="AA29" s="37"/>
      <c r="AB29" s="1255" t="s">
        <v>471</v>
      </c>
      <c r="AC29" s="37"/>
      <c r="AD29" s="1255"/>
      <c r="AE29" s="37"/>
      <c r="AF29" s="37"/>
      <c r="AG29" s="37"/>
      <c r="AH29" s="37"/>
      <c r="AI29" s="37"/>
      <c r="AJ29" s="1413"/>
      <c r="AK29" s="1031" t="s">
        <v>494</v>
      </c>
      <c r="AL29" s="3218" t="s">
        <v>1508</v>
      </c>
      <c r="AM29" s="3218"/>
      <c r="AN29" s="3218"/>
      <c r="AO29" s="3218"/>
      <c r="AP29" s="3218"/>
      <c r="AQ29" s="3218"/>
      <c r="AR29" s="3218"/>
      <c r="AS29" s="3218"/>
      <c r="AT29" s="3218"/>
      <c r="AU29" s="3218"/>
      <c r="AV29" s="3218"/>
      <c r="AW29" s="3218"/>
      <c r="AX29" s="3218"/>
      <c r="AY29" s="3218"/>
      <c r="AZ29" s="3396"/>
      <c r="BA29" s="947"/>
      <c r="BE29" s="947"/>
      <c r="BF29" s="947"/>
      <c r="BG29" s="947"/>
      <c r="BI29" s="947"/>
      <c r="BJ29" s="1215"/>
      <c r="BK29" s="1215"/>
      <c r="BL29" s="1215"/>
      <c r="BM29" s="1215"/>
      <c r="BN29" s="1215"/>
      <c r="BO29" s="1215"/>
      <c r="BP29" s="1215"/>
      <c r="BQ29" s="1215"/>
      <c r="BR29" s="949"/>
      <c r="BS29" s="950"/>
      <c r="BT29" s="3628" t="s">
        <v>1286</v>
      </c>
      <c r="BU29" s="3629"/>
      <c r="BV29" s="3629"/>
      <c r="BW29" s="3629"/>
      <c r="BX29" s="3629"/>
      <c r="BY29" s="3629"/>
      <c r="BZ29" s="3629"/>
      <c r="CA29" s="3629"/>
      <c r="CB29" s="3629"/>
      <c r="CC29" s="3629"/>
      <c r="CL29" s="944"/>
      <c r="CM29" s="944"/>
      <c r="CN29" s="944"/>
      <c r="CO29" s="944"/>
      <c r="CP29" s="944"/>
      <c r="DZ29" s="914"/>
      <c r="EA29" s="914"/>
    </row>
    <row r="30" spans="1:131" ht="14.1" customHeight="1">
      <c r="A30" s="920"/>
      <c r="B30" s="37"/>
      <c r="C30" s="1292" t="s">
        <v>1478</v>
      </c>
      <c r="D30" s="1417" t="s">
        <v>1028</v>
      </c>
      <c r="E30" s="37"/>
      <c r="F30" s="37"/>
      <c r="G30" s="37"/>
      <c r="H30" s="1417"/>
      <c r="I30" s="1417"/>
      <c r="J30" s="1417"/>
      <c r="K30" s="1417"/>
      <c r="L30" s="1417"/>
      <c r="M30" s="1417"/>
      <c r="N30" s="1417"/>
      <c r="O30" s="1417"/>
      <c r="P30" s="37" t="s">
        <v>1477</v>
      </c>
      <c r="Q30" s="3610">
        <f>SUM(F11:AY12)-O11-Z11-AL11+SUM(C18:H19)+COUNTA(Z18)+COUNTA(P18)</f>
        <v>0</v>
      </c>
      <c r="R30" s="3610"/>
      <c r="S30" s="1247" t="s">
        <v>179</v>
      </c>
      <c r="T30" s="37" t="s">
        <v>939</v>
      </c>
      <c r="U30" s="1030"/>
      <c r="V30" s="1030"/>
      <c r="W30" s="1030"/>
      <c r="X30" s="37"/>
      <c r="Y30" s="3610">
        <f>SUM(F11:AH12)-O11-Z11+I18+K18+P18+R18+Z18+AB18</f>
        <v>0</v>
      </c>
      <c r="Z30" s="3610"/>
      <c r="AA30" s="37"/>
      <c r="AB30" s="1255" t="s">
        <v>471</v>
      </c>
      <c r="AC30" s="37"/>
      <c r="AD30" s="1255"/>
      <c r="AE30" s="37"/>
      <c r="AF30" s="37"/>
      <c r="AG30" s="37"/>
      <c r="AH30" s="37"/>
      <c r="AI30" s="37"/>
      <c r="AJ30" s="1413"/>
      <c r="AK30" s="1027"/>
      <c r="AL30" s="3218"/>
      <c r="AM30" s="3218"/>
      <c r="AN30" s="3218"/>
      <c r="AO30" s="3218"/>
      <c r="AP30" s="3218"/>
      <c r="AQ30" s="3218"/>
      <c r="AR30" s="3218"/>
      <c r="AS30" s="3218"/>
      <c r="AT30" s="3218"/>
      <c r="AU30" s="3218"/>
      <c r="AV30" s="3218"/>
      <c r="AW30" s="3218"/>
      <c r="AX30" s="3218"/>
      <c r="AY30" s="3218"/>
      <c r="AZ30" s="3396"/>
      <c r="BA30" s="947"/>
      <c r="BB30" s="947"/>
      <c r="BC30" s="947"/>
      <c r="BD30" s="947"/>
      <c r="BE30" s="914"/>
      <c r="BF30" s="914"/>
      <c r="BH30" s="1216"/>
      <c r="BI30" s="1216"/>
      <c r="BJ30" s="1216"/>
      <c r="BK30" s="1216"/>
      <c r="BL30" s="1216"/>
      <c r="BM30" s="1216"/>
      <c r="BN30" s="1216"/>
      <c r="BO30" s="1216"/>
      <c r="BP30" s="1216"/>
      <c r="BQ30" s="1216"/>
      <c r="BR30" s="951"/>
      <c r="BS30" s="952"/>
      <c r="BT30" s="3630"/>
      <c r="BU30" s="3630"/>
      <c r="BV30" s="3630"/>
      <c r="BW30" s="3630"/>
      <c r="BX30" s="3630"/>
      <c r="BY30" s="3630"/>
      <c r="BZ30" s="3630"/>
      <c r="CA30" s="3630"/>
      <c r="CB30" s="3630"/>
      <c r="CC30" s="3630"/>
      <c r="CL30" s="944"/>
      <c r="CM30" s="944"/>
      <c r="CN30" s="944"/>
      <c r="CO30" s="944"/>
      <c r="CP30" s="944"/>
      <c r="DZ30" s="914"/>
      <c r="EA30" s="914"/>
    </row>
    <row r="31" spans="1:131" ht="14.1" customHeight="1">
      <c r="A31" s="920"/>
      <c r="B31" s="37"/>
      <c r="C31" s="1292" t="s">
        <v>1479</v>
      </c>
      <c r="D31" s="3419" t="s">
        <v>1027</v>
      </c>
      <c r="E31" s="3419"/>
      <c r="F31" s="3419"/>
      <c r="G31" s="3419"/>
      <c r="H31" s="3419"/>
      <c r="I31" s="3419"/>
      <c r="J31" s="3419"/>
      <c r="K31" s="3419"/>
      <c r="L31" s="3419"/>
      <c r="M31" s="3419"/>
      <c r="N31" s="3419"/>
      <c r="O31" s="3419"/>
      <c r="P31" s="37" t="s">
        <v>1477</v>
      </c>
      <c r="Q31" s="3610" t="str">
        <f>BL35</f>
        <v/>
      </c>
      <c r="R31" s="3610"/>
      <c r="S31" s="1247" t="s">
        <v>179</v>
      </c>
      <c r="T31" s="37" t="s">
        <v>939</v>
      </c>
      <c r="U31" s="1030"/>
      <c r="V31" s="1030"/>
      <c r="W31" s="1030"/>
      <c r="X31" s="37"/>
      <c r="Y31" s="3610" t="str">
        <f>BX35</f>
        <v/>
      </c>
      <c r="Z31" s="3610"/>
      <c r="AA31" s="37"/>
      <c r="AB31" s="1255" t="s">
        <v>471</v>
      </c>
      <c r="AC31" s="37"/>
      <c r="AD31" s="1255"/>
      <c r="AE31" s="37"/>
      <c r="AF31" s="37"/>
      <c r="AG31" s="37"/>
      <c r="AH31" s="37"/>
      <c r="AI31" s="37"/>
      <c r="AJ31" s="1413"/>
      <c r="AK31" s="1027"/>
      <c r="AL31" s="3218"/>
      <c r="AM31" s="3218"/>
      <c r="AN31" s="3218"/>
      <c r="AO31" s="3218"/>
      <c r="AP31" s="3218"/>
      <c r="AQ31" s="3218"/>
      <c r="AR31" s="3218"/>
      <c r="AS31" s="3218"/>
      <c r="AT31" s="3218"/>
      <c r="AU31" s="3218"/>
      <c r="AV31" s="3218"/>
      <c r="AW31" s="3218"/>
      <c r="AX31" s="3218"/>
      <c r="AY31" s="3218"/>
      <c r="AZ31" s="3396"/>
      <c r="BA31" s="947"/>
      <c r="BB31" s="947"/>
      <c r="BC31" s="947"/>
      <c r="BD31" s="947"/>
      <c r="BE31" s="914"/>
      <c r="BH31" s="3611" t="s">
        <v>281</v>
      </c>
      <c r="BI31" s="3612"/>
      <c r="BJ31" s="3612"/>
      <c r="BK31" s="3613"/>
      <c r="BL31" s="3617"/>
      <c r="BM31" s="3618"/>
      <c r="BN31" s="3618"/>
      <c r="BO31" s="3621" t="s">
        <v>282</v>
      </c>
      <c r="BP31" s="3621"/>
      <c r="BQ31" s="3622"/>
      <c r="BR31" s="951"/>
      <c r="BS31" s="952"/>
      <c r="BT31" s="3611" t="s">
        <v>281</v>
      </c>
      <c r="BU31" s="3612"/>
      <c r="BV31" s="3612"/>
      <c r="BW31" s="3613"/>
      <c r="BX31" s="3617"/>
      <c r="BY31" s="3618"/>
      <c r="BZ31" s="3618"/>
      <c r="CA31" s="3621" t="s">
        <v>1279</v>
      </c>
      <c r="CB31" s="3621"/>
      <c r="CC31" s="3622"/>
      <c r="CL31" s="944"/>
      <c r="CM31" s="944"/>
      <c r="CN31" s="944"/>
      <c r="CO31" s="944"/>
      <c r="CP31" s="944"/>
      <c r="DZ31" s="914"/>
      <c r="EA31" s="914"/>
    </row>
    <row r="32" spans="1:131" ht="14.1" customHeight="1">
      <c r="A32" s="920"/>
      <c r="B32" s="37"/>
      <c r="C32" s="1292"/>
      <c r="D32" s="1268"/>
      <c r="E32" s="1268"/>
      <c r="F32" s="1268"/>
      <c r="G32" s="1268"/>
      <c r="H32" s="1268"/>
      <c r="I32" s="1268"/>
      <c r="J32" s="1268"/>
      <c r="K32" s="1268"/>
      <c r="L32" s="1268"/>
      <c r="M32" s="1268"/>
      <c r="N32" s="1268"/>
      <c r="O32" s="1268"/>
      <c r="P32" s="37"/>
      <c r="Q32" s="525"/>
      <c r="R32" s="525"/>
      <c r="S32" s="1247"/>
      <c r="T32" s="1250"/>
      <c r="U32" s="403"/>
      <c r="V32" s="403"/>
      <c r="W32" s="403"/>
      <c r="X32" s="1250"/>
      <c r="Y32" s="525"/>
      <c r="Z32" s="525"/>
      <c r="AA32" s="1250"/>
      <c r="AB32" s="1255"/>
      <c r="AC32" s="37"/>
      <c r="AD32" s="1255"/>
      <c r="AE32" s="37"/>
      <c r="AF32" s="37"/>
      <c r="AG32" s="37"/>
      <c r="AH32" s="37"/>
      <c r="AI32" s="37"/>
      <c r="AJ32" s="1413"/>
      <c r="AK32" s="1027"/>
      <c r="AL32" s="3218"/>
      <c r="AM32" s="3218"/>
      <c r="AN32" s="3218"/>
      <c r="AO32" s="3218"/>
      <c r="AP32" s="3218"/>
      <c r="AQ32" s="3218"/>
      <c r="AR32" s="3218"/>
      <c r="AS32" s="3218"/>
      <c r="AT32" s="3218"/>
      <c r="AU32" s="3218"/>
      <c r="AV32" s="3218"/>
      <c r="AW32" s="3218"/>
      <c r="AX32" s="3218"/>
      <c r="AY32" s="3218"/>
      <c r="AZ32" s="3396"/>
      <c r="BA32" s="947"/>
      <c r="BB32" s="947"/>
      <c r="BC32" s="947"/>
      <c r="BD32" s="947"/>
      <c r="BE32" s="3631" t="s">
        <v>1288</v>
      </c>
      <c r="BF32" s="3631"/>
      <c r="BG32" s="3632"/>
      <c r="BH32" s="3614"/>
      <c r="BI32" s="3615"/>
      <c r="BJ32" s="3615"/>
      <c r="BK32" s="3616"/>
      <c r="BL32" s="3619"/>
      <c r="BM32" s="3620"/>
      <c r="BN32" s="3620"/>
      <c r="BO32" s="3623"/>
      <c r="BP32" s="3623"/>
      <c r="BQ32" s="3624"/>
      <c r="BR32" s="951"/>
      <c r="BS32" s="952"/>
      <c r="BT32" s="3614"/>
      <c r="BU32" s="3615"/>
      <c r="BV32" s="3615"/>
      <c r="BW32" s="3616"/>
      <c r="BX32" s="3619"/>
      <c r="BY32" s="3620"/>
      <c r="BZ32" s="3620"/>
      <c r="CA32" s="3623"/>
      <c r="CB32" s="3623"/>
      <c r="CC32" s="3624"/>
      <c r="CL32" s="944"/>
      <c r="CM32" s="944"/>
      <c r="CN32" s="944"/>
      <c r="CO32" s="944"/>
      <c r="CP32" s="944"/>
      <c r="DZ32" s="914"/>
      <c r="EA32" s="914"/>
    </row>
    <row r="33" spans="1:131" ht="14.1" customHeight="1">
      <c r="A33" s="920"/>
      <c r="B33" s="37"/>
      <c r="C33" s="1292" t="s">
        <v>1480</v>
      </c>
      <c r="D33" s="1030"/>
      <c r="E33" s="1030"/>
      <c r="F33" s="1030"/>
      <c r="G33" s="1030"/>
      <c r="H33" s="1030"/>
      <c r="I33" s="1030"/>
      <c r="J33" s="1030"/>
      <c r="K33" s="1030"/>
      <c r="L33" s="1030"/>
      <c r="M33" s="1030"/>
      <c r="N33" s="1030"/>
      <c r="O33" s="1030"/>
      <c r="P33" s="525"/>
      <c r="Q33" s="525"/>
      <c r="R33" s="1247"/>
      <c r="S33" s="1246"/>
      <c r="T33" s="1246"/>
      <c r="U33" s="1246"/>
      <c r="V33" s="1246"/>
      <c r="W33" s="525"/>
      <c r="X33" s="525"/>
      <c r="Y33" s="1247"/>
      <c r="Z33" s="1413"/>
      <c r="AA33" s="18"/>
      <c r="AB33" s="525"/>
      <c r="AC33" s="525"/>
      <c r="AD33" s="37"/>
      <c r="AE33" s="1255"/>
      <c r="AF33" s="1255"/>
      <c r="AG33" s="37"/>
      <c r="AH33" s="37"/>
      <c r="AI33" s="1413"/>
      <c r="AJ33" s="1413"/>
      <c r="AK33" s="1027"/>
      <c r="AL33" s="3218"/>
      <c r="AM33" s="3218"/>
      <c r="AN33" s="3218"/>
      <c r="AO33" s="3218"/>
      <c r="AP33" s="3218"/>
      <c r="AQ33" s="3218"/>
      <c r="AR33" s="3218"/>
      <c r="AS33" s="3218"/>
      <c r="AT33" s="3218"/>
      <c r="AU33" s="3218"/>
      <c r="AV33" s="3218"/>
      <c r="AW33" s="3218"/>
      <c r="AX33" s="3218"/>
      <c r="AY33" s="3218"/>
      <c r="AZ33" s="3396"/>
      <c r="BA33" s="1217"/>
      <c r="BB33" s="1217"/>
      <c r="BC33" s="1217"/>
      <c r="BD33" s="1217"/>
      <c r="BE33" s="1214"/>
      <c r="BF33" s="3633" t="b">
        <v>0</v>
      </c>
      <c r="BG33" s="3634"/>
      <c r="BH33" s="3635" t="s">
        <v>811</v>
      </c>
      <c r="BI33" s="3636"/>
      <c r="BJ33" s="3636"/>
      <c r="BK33" s="3637"/>
      <c r="BL33" s="3641">
        <f>BL40</f>
        <v>0</v>
      </c>
      <c r="BM33" s="3642"/>
      <c r="BN33" s="3642"/>
      <c r="BO33" s="3621" t="s">
        <v>282</v>
      </c>
      <c r="BP33" s="3621"/>
      <c r="BQ33" s="3622"/>
      <c r="BR33" s="951"/>
      <c r="BS33" s="952"/>
      <c r="BT33" s="3635" t="s">
        <v>811</v>
      </c>
      <c r="BU33" s="3636"/>
      <c r="BV33" s="3636"/>
      <c r="BW33" s="3637"/>
      <c r="BX33" s="3641">
        <f>BX40</f>
        <v>0</v>
      </c>
      <c r="BY33" s="3647"/>
      <c r="BZ33" s="3647"/>
      <c r="CA33" s="3621" t="s">
        <v>1279</v>
      </c>
      <c r="CB33" s="3621"/>
      <c r="CC33" s="3622"/>
      <c r="CL33" s="944"/>
      <c r="CM33" s="944"/>
      <c r="CN33" s="944"/>
      <c r="CO33" s="944"/>
      <c r="CP33" s="944"/>
      <c r="DZ33" s="914"/>
      <c r="EA33" s="914"/>
    </row>
    <row r="34" spans="1:131" ht="14.1" customHeight="1" thickBot="1">
      <c r="A34" s="920"/>
      <c r="B34" s="37"/>
      <c r="C34" s="3399" t="s">
        <v>1820</v>
      </c>
      <c r="D34" s="3399"/>
      <c r="E34" s="3399"/>
      <c r="F34" s="3399"/>
      <c r="G34" s="3399"/>
      <c r="H34" s="3399"/>
      <c r="I34" s="3399"/>
      <c r="J34" s="3399"/>
      <c r="K34" s="3399"/>
      <c r="L34" s="3399"/>
      <c r="M34" s="3399"/>
      <c r="N34" s="3399"/>
      <c r="O34" s="3399"/>
      <c r="P34" s="3399"/>
      <c r="Q34" s="3399"/>
      <c r="R34" s="3399"/>
      <c r="S34" s="3399"/>
      <c r="T34" s="3399"/>
      <c r="U34" s="3399"/>
      <c r="V34" s="3399"/>
      <c r="W34" s="3399"/>
      <c r="X34" s="3399"/>
      <c r="Y34" s="3399"/>
      <c r="Z34" s="3399"/>
      <c r="AA34" s="3399"/>
      <c r="AB34" s="3399"/>
      <c r="AC34" s="3399"/>
      <c r="AD34" s="3399"/>
      <c r="AE34" s="3399"/>
      <c r="AF34" s="3399"/>
      <c r="AG34" s="3399"/>
      <c r="AH34" s="3399"/>
      <c r="AI34" s="3399"/>
      <c r="AJ34" s="1413"/>
      <c r="AK34" s="1027"/>
      <c r="AL34" s="3218"/>
      <c r="AM34" s="3218"/>
      <c r="AN34" s="3218"/>
      <c r="AO34" s="3218"/>
      <c r="AP34" s="3218"/>
      <c r="AQ34" s="3218"/>
      <c r="AR34" s="3218"/>
      <c r="AS34" s="3218"/>
      <c r="AT34" s="3218"/>
      <c r="AU34" s="3218"/>
      <c r="AV34" s="3218"/>
      <c r="AW34" s="3218"/>
      <c r="AX34" s="3218"/>
      <c r="AY34" s="3218"/>
      <c r="AZ34" s="3396"/>
      <c r="BA34" s="954"/>
      <c r="BB34" s="954"/>
      <c r="BC34" s="954"/>
      <c r="BD34" s="954"/>
      <c r="BE34" s="1214"/>
      <c r="BF34" s="3633" t="b">
        <v>0</v>
      </c>
      <c r="BG34" s="3634"/>
      <c r="BH34" s="3638"/>
      <c r="BI34" s="3639"/>
      <c r="BJ34" s="3639"/>
      <c r="BK34" s="3640"/>
      <c r="BL34" s="3643"/>
      <c r="BM34" s="3644"/>
      <c r="BN34" s="3644"/>
      <c r="BO34" s="3645"/>
      <c r="BP34" s="3645"/>
      <c r="BQ34" s="3646"/>
      <c r="BR34" s="951"/>
      <c r="BS34" s="952"/>
      <c r="BT34" s="3638"/>
      <c r="BU34" s="3639"/>
      <c r="BV34" s="3639"/>
      <c r="BW34" s="3640"/>
      <c r="BX34" s="3648"/>
      <c r="BY34" s="3649"/>
      <c r="BZ34" s="3649"/>
      <c r="CA34" s="3645"/>
      <c r="CB34" s="3645"/>
      <c r="CC34" s="3646"/>
      <c r="CL34" s="944"/>
      <c r="CM34" s="944"/>
      <c r="CN34" s="944"/>
      <c r="CO34" s="944"/>
      <c r="CP34" s="944"/>
    </row>
    <row r="35" spans="1:131" ht="14.1" customHeight="1">
      <c r="A35" s="920"/>
      <c r="B35" s="37"/>
      <c r="C35" s="3399"/>
      <c r="D35" s="3399"/>
      <c r="E35" s="3399"/>
      <c r="F35" s="3399"/>
      <c r="G35" s="3399"/>
      <c r="H35" s="3399"/>
      <c r="I35" s="3399"/>
      <c r="J35" s="3399"/>
      <c r="K35" s="3399"/>
      <c r="L35" s="3399"/>
      <c r="M35" s="3399"/>
      <c r="N35" s="3399"/>
      <c r="O35" s="3399"/>
      <c r="P35" s="3399"/>
      <c r="Q35" s="3399"/>
      <c r="R35" s="3399"/>
      <c r="S35" s="3399"/>
      <c r="T35" s="3399"/>
      <c r="U35" s="3399"/>
      <c r="V35" s="3399"/>
      <c r="W35" s="3399"/>
      <c r="X35" s="3399"/>
      <c r="Y35" s="3399"/>
      <c r="Z35" s="3399"/>
      <c r="AA35" s="3399"/>
      <c r="AB35" s="3399"/>
      <c r="AC35" s="3399"/>
      <c r="AD35" s="3399"/>
      <c r="AE35" s="3399"/>
      <c r="AF35" s="3399"/>
      <c r="AG35" s="3399"/>
      <c r="AH35" s="3399"/>
      <c r="AI35" s="3399"/>
      <c r="AJ35" s="1413"/>
      <c r="AK35" s="1027"/>
      <c r="AL35" s="3218"/>
      <c r="AM35" s="3218"/>
      <c r="AN35" s="3218"/>
      <c r="AO35" s="3218"/>
      <c r="AP35" s="3218"/>
      <c r="AQ35" s="3218"/>
      <c r="AR35" s="3218"/>
      <c r="AS35" s="3218"/>
      <c r="AT35" s="3218"/>
      <c r="AU35" s="3218"/>
      <c r="AV35" s="3218"/>
      <c r="AW35" s="3218"/>
      <c r="AX35" s="3218"/>
      <c r="AY35" s="3218"/>
      <c r="AZ35" s="3396"/>
      <c r="BA35" s="954"/>
      <c r="BB35" s="954"/>
      <c r="BC35" s="954"/>
      <c r="BD35" s="954"/>
      <c r="BE35" s="1214"/>
      <c r="BF35" s="3633" t="b">
        <v>0</v>
      </c>
      <c r="BG35" s="3664"/>
      <c r="BH35" s="3650" t="s">
        <v>279</v>
      </c>
      <c r="BI35" s="3651"/>
      <c r="BJ35" s="3651"/>
      <c r="BK35" s="3652"/>
      <c r="BL35" s="3656" t="str">
        <f>IF(ISERROR(ROUND(BL33/BL31,1)),"",ROUND(BL33/BL31,1))</f>
        <v/>
      </c>
      <c r="BM35" s="3657"/>
      <c r="BN35" s="3657"/>
      <c r="BO35" s="3660" t="s">
        <v>175</v>
      </c>
      <c r="BP35" s="3660"/>
      <c r="BQ35" s="3661"/>
      <c r="BR35" s="951"/>
      <c r="BS35" s="952"/>
      <c r="BT35" s="3650" t="s">
        <v>279</v>
      </c>
      <c r="BU35" s="3651"/>
      <c r="BV35" s="3651"/>
      <c r="BW35" s="3652"/>
      <c r="BX35" s="3656" t="str">
        <f>IF(ISERROR(ROUND(BX33/BX31,1)),"",ROUND(BX33/BX31,1))</f>
        <v/>
      </c>
      <c r="BY35" s="3657"/>
      <c r="BZ35" s="3657"/>
      <c r="CA35" s="3660" t="s">
        <v>175</v>
      </c>
      <c r="CB35" s="3660"/>
      <c r="CC35" s="3661"/>
      <c r="CL35" s="944"/>
      <c r="CM35" s="944"/>
      <c r="CN35" s="944"/>
      <c r="CO35" s="944"/>
      <c r="CP35" s="944"/>
    </row>
    <row r="36" spans="1:131" ht="14.1" customHeight="1" thickBot="1">
      <c r="A36" s="920"/>
      <c r="B36" s="37"/>
      <c r="C36" s="37"/>
      <c r="D36" s="37"/>
      <c r="E36" s="1292"/>
      <c r="F36" s="1268"/>
      <c r="G36" s="1268"/>
      <c r="H36" s="1268"/>
      <c r="I36" s="1268"/>
      <c r="J36" s="1268"/>
      <c r="K36" s="1268"/>
      <c r="L36" s="1268"/>
      <c r="M36" s="1268"/>
      <c r="N36" s="1268"/>
      <c r="O36" s="1268"/>
      <c r="P36" s="1268"/>
      <c r="Q36" s="1268"/>
      <c r="R36" s="37"/>
      <c r="S36" s="1032"/>
      <c r="T36" s="525"/>
      <c r="U36" s="18"/>
      <c r="V36" s="18"/>
      <c r="W36" s="18"/>
      <c r="X36" s="18"/>
      <c r="Y36" s="18"/>
      <c r="Z36" s="18"/>
      <c r="AA36" s="18"/>
      <c r="AB36" s="18"/>
      <c r="AC36" s="525"/>
      <c r="AD36" s="37"/>
      <c r="AE36" s="1255"/>
      <c r="AF36" s="1255"/>
      <c r="AG36" s="37"/>
      <c r="AH36" s="37"/>
      <c r="AI36" s="1413"/>
      <c r="AJ36" s="1413"/>
      <c r="AK36" s="1027"/>
      <c r="AL36" s="1405"/>
      <c r="AM36" s="1405"/>
      <c r="AN36" s="1405"/>
      <c r="AO36" s="1405"/>
      <c r="AP36" s="1405"/>
      <c r="AQ36" s="1405"/>
      <c r="AR36" s="1405"/>
      <c r="AS36" s="1405"/>
      <c r="AT36" s="1405"/>
      <c r="AU36" s="1405"/>
      <c r="AV36" s="1405"/>
      <c r="AW36" s="1405"/>
      <c r="AX36" s="1405"/>
      <c r="AY36" s="1405"/>
      <c r="AZ36" s="1411"/>
      <c r="BA36" s="954"/>
      <c r="BB36" s="954"/>
      <c r="BC36" s="954"/>
      <c r="BD36" s="954"/>
      <c r="BE36" s="1214"/>
      <c r="BF36" s="3633" t="b">
        <v>0</v>
      </c>
      <c r="BG36" s="3664"/>
      <c r="BH36" s="3653"/>
      <c r="BI36" s="3654"/>
      <c r="BJ36" s="3654"/>
      <c r="BK36" s="3655"/>
      <c r="BL36" s="3658"/>
      <c r="BM36" s="3659"/>
      <c r="BN36" s="3659"/>
      <c r="BO36" s="3662"/>
      <c r="BP36" s="3662"/>
      <c r="BQ36" s="3663"/>
      <c r="BR36" s="951"/>
      <c r="BS36" s="952"/>
      <c r="BT36" s="3653"/>
      <c r="BU36" s="3654"/>
      <c r="BV36" s="3654"/>
      <c r="BW36" s="3655"/>
      <c r="BX36" s="3658"/>
      <c r="BY36" s="3659"/>
      <c r="BZ36" s="3659"/>
      <c r="CA36" s="3662"/>
      <c r="CB36" s="3662"/>
      <c r="CC36" s="3663"/>
      <c r="CL36" s="944"/>
      <c r="CM36" s="944"/>
      <c r="CN36" s="944"/>
      <c r="CO36" s="944"/>
      <c r="CP36" s="944"/>
    </row>
    <row r="37" spans="1:131" ht="14.1" customHeight="1">
      <c r="A37" s="920"/>
      <c r="B37" s="37"/>
      <c r="C37" s="37"/>
      <c r="D37" s="37"/>
      <c r="E37" s="37"/>
      <c r="F37" s="37"/>
      <c r="G37" s="1292"/>
      <c r="H37" s="1292"/>
      <c r="I37" s="37"/>
      <c r="J37" s="37"/>
      <c r="K37" s="37"/>
      <c r="L37" s="37"/>
      <c r="M37" s="37"/>
      <c r="N37" s="37"/>
      <c r="O37" s="37"/>
      <c r="P37" s="37"/>
      <c r="Q37" s="37"/>
      <c r="R37" s="37"/>
      <c r="S37" s="37"/>
      <c r="T37" s="37"/>
      <c r="U37" s="3665" t="s">
        <v>1481</v>
      </c>
      <c r="V37" s="3665"/>
      <c r="W37" s="3665"/>
      <c r="X37" s="3666" t="e">
        <f>(F11+I11+L11+W11+AI11+I18+P18+Z18)/(F11+I11+L11+Q11+W11+AB11+AI11+AN11+AT11+AV11+I18+K18+P18+R18+Z18+AB18)</f>
        <v>#DIV/0!</v>
      </c>
      <c r="Y37" s="3666"/>
      <c r="Z37" s="3666"/>
      <c r="AA37" s="3666"/>
      <c r="AB37" s="3666"/>
      <c r="AC37" s="37"/>
      <c r="AD37" s="18"/>
      <c r="AE37" s="37"/>
      <c r="AF37" s="167"/>
      <c r="AG37" s="167"/>
      <c r="AH37" s="37"/>
      <c r="AI37" s="37"/>
      <c r="AJ37" s="37"/>
      <c r="AK37" s="1033"/>
      <c r="AL37" s="1405"/>
      <c r="AM37" s="1405"/>
      <c r="AN37" s="1405"/>
      <c r="AO37" s="1405"/>
      <c r="AP37" s="1405"/>
      <c r="AQ37" s="1405"/>
      <c r="AR37" s="1405"/>
      <c r="AS37" s="1405"/>
      <c r="AT37" s="1405"/>
      <c r="AU37" s="1405"/>
      <c r="AV37" s="1405"/>
      <c r="AW37" s="1405"/>
      <c r="AX37" s="1405"/>
      <c r="AY37" s="1405"/>
      <c r="AZ37" s="1411"/>
      <c r="BA37" s="914"/>
      <c r="BB37" s="914"/>
      <c r="BC37" s="914"/>
      <c r="BD37" s="914"/>
      <c r="BE37" s="928"/>
      <c r="BF37" s="928"/>
      <c r="BH37" s="3667" t="s">
        <v>812</v>
      </c>
      <c r="BI37" s="3667"/>
      <c r="BJ37" s="3667"/>
      <c r="BK37" s="3667"/>
      <c r="BL37" s="3667"/>
      <c r="BM37" s="3667"/>
      <c r="BN37" s="3667"/>
      <c r="BO37" s="3667"/>
      <c r="BP37" s="3667"/>
      <c r="BQ37" s="3667"/>
      <c r="BR37" s="1008"/>
      <c r="BS37" s="1009"/>
      <c r="BT37" s="3667" t="s">
        <v>1285</v>
      </c>
      <c r="BU37" s="3667"/>
      <c r="BV37" s="3667"/>
      <c r="BW37" s="3667"/>
      <c r="BX37" s="3667"/>
      <c r="BY37" s="3667"/>
      <c r="BZ37" s="3667"/>
      <c r="CA37" s="3667"/>
      <c r="CB37" s="3667"/>
      <c r="CC37" s="3667"/>
      <c r="CL37" s="944"/>
      <c r="CM37" s="944"/>
      <c r="CN37" s="944"/>
      <c r="CO37" s="944"/>
      <c r="CP37" s="944"/>
    </row>
    <row r="38" spans="1:131" ht="14.1" customHeight="1">
      <c r="A38" s="920"/>
      <c r="B38" s="37"/>
      <c r="C38" s="1292"/>
      <c r="D38" s="37" t="s">
        <v>938</v>
      </c>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1033"/>
      <c r="AL38" s="1405"/>
      <c r="AM38" s="1405"/>
      <c r="AN38" s="1405"/>
      <c r="AO38" s="1405"/>
      <c r="AP38" s="1405"/>
      <c r="AQ38" s="1405"/>
      <c r="AR38" s="1405"/>
      <c r="AS38" s="1405"/>
      <c r="AT38" s="1405"/>
      <c r="AU38" s="1405"/>
      <c r="AV38" s="1405"/>
      <c r="AW38" s="1405"/>
      <c r="AX38" s="1405"/>
      <c r="AY38" s="1405"/>
      <c r="AZ38" s="1411"/>
      <c r="BA38" s="954"/>
      <c r="BB38" s="954"/>
      <c r="BC38" s="954"/>
      <c r="BD38" s="954"/>
      <c r="BE38" s="958"/>
      <c r="BF38" s="958"/>
      <c r="BG38" s="958"/>
      <c r="BH38" s="3668"/>
      <c r="BI38" s="3668"/>
      <c r="BJ38" s="3668"/>
      <c r="BK38" s="3668"/>
      <c r="BL38" s="3668"/>
      <c r="BM38" s="3668"/>
      <c r="BN38" s="3668"/>
      <c r="BO38" s="3668"/>
      <c r="BP38" s="3668"/>
      <c r="BQ38" s="3668"/>
      <c r="BR38" s="1008"/>
      <c r="BS38" s="1009"/>
      <c r="BT38" s="3668"/>
      <c r="BU38" s="3668"/>
      <c r="BV38" s="3668"/>
      <c r="BW38" s="3668"/>
      <c r="BX38" s="3668"/>
      <c r="BY38" s="3668"/>
      <c r="BZ38" s="3668"/>
      <c r="CA38" s="3668"/>
      <c r="CB38" s="3668"/>
      <c r="CC38" s="3668"/>
      <c r="CL38" s="944"/>
      <c r="CM38" s="944"/>
      <c r="CN38" s="944"/>
      <c r="CO38" s="944"/>
      <c r="CP38" s="944"/>
    </row>
    <row r="39" spans="1:131" ht="14.1" customHeight="1" thickBot="1">
      <c r="A39" s="920"/>
      <c r="B39" s="37"/>
      <c r="C39" s="37"/>
      <c r="D39" s="1413"/>
      <c r="E39" s="1034"/>
      <c r="F39" s="1035"/>
      <c r="G39" s="1035"/>
      <c r="H39" s="1036"/>
      <c r="I39" s="3689" t="s">
        <v>769</v>
      </c>
      <c r="J39" s="3690"/>
      <c r="K39" s="3691"/>
      <c r="L39" s="3689" t="s">
        <v>794</v>
      </c>
      <c r="M39" s="3690"/>
      <c r="N39" s="3691"/>
      <c r="O39" s="3689" t="s">
        <v>181</v>
      </c>
      <c r="P39" s="3690"/>
      <c r="Q39" s="3691"/>
      <c r="R39" s="37"/>
      <c r="S39" s="37"/>
      <c r="T39" s="37" t="s">
        <v>796</v>
      </c>
      <c r="U39" s="37"/>
      <c r="V39" s="37"/>
      <c r="W39" s="37"/>
      <c r="X39" s="37"/>
      <c r="Y39" s="37"/>
      <c r="Z39" s="37"/>
      <c r="AA39" s="1255"/>
      <c r="AB39" s="1255"/>
      <c r="AC39" s="1255"/>
      <c r="AD39" s="1255"/>
      <c r="AE39" s="37"/>
      <c r="AF39" s="37"/>
      <c r="AG39" s="37"/>
      <c r="AH39" s="37"/>
      <c r="AI39" s="37"/>
      <c r="AJ39" s="37"/>
      <c r="AK39" s="1033"/>
      <c r="AL39" s="1405"/>
      <c r="AM39" s="1405"/>
      <c r="AN39" s="1405"/>
      <c r="AO39" s="1405"/>
      <c r="AP39" s="1405"/>
      <c r="AQ39" s="1405"/>
      <c r="AR39" s="1405"/>
      <c r="AS39" s="1405"/>
      <c r="AT39" s="1405"/>
      <c r="AU39" s="1405"/>
      <c r="AV39" s="1405"/>
      <c r="AW39" s="1405"/>
      <c r="AX39" s="1405"/>
      <c r="AY39" s="1405"/>
      <c r="AZ39" s="1411"/>
      <c r="BA39" s="954"/>
      <c r="BB39" s="954"/>
      <c r="BC39" s="954"/>
      <c r="BD39" s="954"/>
      <c r="BE39" s="958"/>
      <c r="BF39" s="958"/>
      <c r="BG39" s="958"/>
      <c r="BH39" s="3692"/>
      <c r="BI39" s="3693"/>
      <c r="BJ39" s="3693"/>
      <c r="BK39" s="3694"/>
      <c r="BL39" s="3669" t="s">
        <v>671</v>
      </c>
      <c r="BM39" s="3670"/>
      <c r="BN39" s="3670"/>
      <c r="BO39" s="3670"/>
      <c r="BP39" s="3670"/>
      <c r="BQ39" s="3671"/>
      <c r="BR39" s="951"/>
      <c r="BS39" s="952"/>
      <c r="BT39" s="3692"/>
      <c r="BU39" s="3693"/>
      <c r="BV39" s="3693"/>
      <c r="BW39" s="3694"/>
      <c r="BX39" s="3669" t="s">
        <v>1284</v>
      </c>
      <c r="BY39" s="3670"/>
      <c r="BZ39" s="3670"/>
      <c r="CA39" s="3670"/>
      <c r="CB39" s="3670"/>
      <c r="CC39" s="3671"/>
      <c r="CL39" s="944"/>
      <c r="CM39" s="944"/>
      <c r="CN39" s="944"/>
      <c r="CO39" s="944"/>
      <c r="CP39" s="944"/>
    </row>
    <row r="40" spans="1:131" ht="14.1" customHeight="1" thickTop="1" thickBot="1">
      <c r="A40" s="920"/>
      <c r="B40" s="37"/>
      <c r="C40" s="37"/>
      <c r="D40" s="1413"/>
      <c r="E40" s="3672" t="s">
        <v>256</v>
      </c>
      <c r="F40" s="3673"/>
      <c r="G40" s="3673"/>
      <c r="H40" s="3673"/>
      <c r="I40" s="3674"/>
      <c r="J40" s="3675"/>
      <c r="K40" s="3676"/>
      <c r="L40" s="3677"/>
      <c r="M40" s="3678"/>
      <c r="N40" s="3679"/>
      <c r="O40" s="3680">
        <f>L40</f>
        <v>0</v>
      </c>
      <c r="P40" s="3681"/>
      <c r="Q40" s="3682"/>
      <c r="R40" s="37"/>
      <c r="S40" s="37"/>
      <c r="T40" s="37"/>
      <c r="U40" s="37"/>
      <c r="V40" s="37"/>
      <c r="W40" s="65" t="s">
        <v>1482</v>
      </c>
      <c r="X40" s="37"/>
      <c r="Y40" s="37"/>
      <c r="Z40" s="37"/>
      <c r="AA40" s="37"/>
      <c r="AB40" s="37"/>
      <c r="AC40" s="37"/>
      <c r="AD40" s="37"/>
      <c r="AE40" s="37"/>
      <c r="AF40" s="37"/>
      <c r="AG40" s="37"/>
      <c r="AH40" s="37"/>
      <c r="AI40" s="37"/>
      <c r="AJ40" s="37"/>
      <c r="AK40" s="1037" t="s">
        <v>1271</v>
      </c>
      <c r="AL40" s="1301"/>
      <c r="AM40" s="1301"/>
      <c r="AN40" s="1301"/>
      <c r="AO40" s="1301"/>
      <c r="AP40" s="1301"/>
      <c r="AQ40" s="1301"/>
      <c r="AR40" s="1301"/>
      <c r="AS40" s="1301"/>
      <c r="AT40" s="1301"/>
      <c r="AU40" s="1301"/>
      <c r="AV40" s="1301"/>
      <c r="AW40" s="1301"/>
      <c r="AX40" s="1301"/>
      <c r="AY40" s="1301"/>
      <c r="AZ40" s="1302"/>
      <c r="BA40" s="954"/>
      <c r="BB40" s="954"/>
      <c r="BC40" s="954"/>
      <c r="BD40" s="954"/>
      <c r="BE40" s="3683">
        <f>SUM(F11:AY12)-O11-Z11-AL11+I18+K18+P18+R18+Z18+AB18</f>
        <v>0</v>
      </c>
      <c r="BF40" s="3683"/>
      <c r="BG40" s="3684"/>
      <c r="BH40" s="3685">
        <f>COUNTA(BL41:BN100)</f>
        <v>0</v>
      </c>
      <c r="BI40" s="3686"/>
      <c r="BJ40" s="3686"/>
      <c r="BK40" s="3686"/>
      <c r="BL40" s="3687">
        <f>SUM(BL41:BN100)</f>
        <v>0</v>
      </c>
      <c r="BM40" s="3687"/>
      <c r="BN40" s="3688"/>
      <c r="BO40" s="960" t="s">
        <v>669</v>
      </c>
      <c r="BP40" s="961"/>
      <c r="BQ40" s="962"/>
      <c r="BR40" s="951"/>
      <c r="BS40" s="952"/>
      <c r="BT40" s="3685">
        <f>COUNTA(BX41:BZ100)</f>
        <v>0</v>
      </c>
      <c r="BU40" s="3686"/>
      <c r="BV40" s="3686"/>
      <c r="BW40" s="3686"/>
      <c r="BX40" s="3687">
        <f>SUM(BX41:BZ100)</f>
        <v>0</v>
      </c>
      <c r="BY40" s="3687"/>
      <c r="BZ40" s="3688"/>
      <c r="CA40" s="960" t="s">
        <v>669</v>
      </c>
      <c r="CB40" s="961"/>
      <c r="CC40" s="962"/>
      <c r="CL40" s="944"/>
      <c r="CM40" s="944"/>
      <c r="CN40" s="944"/>
      <c r="CO40" s="944"/>
      <c r="CP40" s="944"/>
    </row>
    <row r="41" spans="1:131" ht="14.1" customHeight="1">
      <c r="A41" s="920"/>
      <c r="B41" s="37"/>
      <c r="C41" s="37"/>
      <c r="D41" s="1300"/>
      <c r="E41" s="3713" t="s">
        <v>258</v>
      </c>
      <c r="F41" s="3714"/>
      <c r="G41" s="3714"/>
      <c r="H41" s="3714"/>
      <c r="I41" s="3705"/>
      <c r="J41" s="3706"/>
      <c r="K41" s="3707"/>
      <c r="L41" s="3715"/>
      <c r="M41" s="3716"/>
      <c r="N41" s="3717"/>
      <c r="O41" s="3718">
        <f>L41</f>
        <v>0</v>
      </c>
      <c r="P41" s="3719"/>
      <c r="Q41" s="3720"/>
      <c r="R41" s="37"/>
      <c r="S41" s="37"/>
      <c r="T41" s="37"/>
      <c r="U41" s="37"/>
      <c r="V41" s="37"/>
      <c r="W41" s="65" t="s">
        <v>1483</v>
      </c>
      <c r="X41" s="37"/>
      <c r="Y41" s="37"/>
      <c r="Z41" s="37"/>
      <c r="AA41" s="37"/>
      <c r="AB41" s="37"/>
      <c r="AC41" s="37"/>
      <c r="AD41" s="37"/>
      <c r="AE41" s="37"/>
      <c r="AF41" s="37"/>
      <c r="AG41" s="37"/>
      <c r="AH41" s="37"/>
      <c r="AI41" s="37"/>
      <c r="AJ41" s="37"/>
      <c r="AK41" s="1027"/>
      <c r="AL41" s="3405" t="s">
        <v>813</v>
      </c>
      <c r="AM41" s="3405"/>
      <c r="AN41" s="3405"/>
      <c r="AO41" s="3405"/>
      <c r="AP41" s="3405"/>
      <c r="AQ41" s="3405"/>
      <c r="AR41" s="3405"/>
      <c r="AS41" s="3405"/>
      <c r="AT41" s="3405"/>
      <c r="AU41" s="3405"/>
      <c r="AV41" s="3405"/>
      <c r="AW41" s="3405"/>
      <c r="AX41" s="3405"/>
      <c r="AY41" s="3405"/>
      <c r="AZ41" s="3721"/>
      <c r="BA41" s="954"/>
      <c r="BB41" s="954"/>
      <c r="BC41" s="954"/>
      <c r="BD41" s="954"/>
      <c r="BE41" s="3722">
        <f>SUM(F11:AH12)-O11-Z11+I18+K18+P18+R18+Z18+AB18</f>
        <v>0</v>
      </c>
      <c r="BF41" s="3722"/>
      <c r="BG41" s="3723"/>
      <c r="BH41" s="3692">
        <v>1</v>
      </c>
      <c r="BI41" s="3693"/>
      <c r="BJ41" s="3693"/>
      <c r="BK41" s="3694"/>
      <c r="BL41" s="3695"/>
      <c r="BM41" s="3696"/>
      <c r="BN41" s="3696"/>
      <c r="BO41" s="964" t="s">
        <v>669</v>
      </c>
      <c r="BP41" s="1218"/>
      <c r="BQ41" s="965"/>
      <c r="BR41" s="951"/>
      <c r="BS41" s="952"/>
      <c r="BT41" s="3692">
        <v>1</v>
      </c>
      <c r="BU41" s="3693"/>
      <c r="BV41" s="3693"/>
      <c r="BW41" s="3694"/>
      <c r="BX41" s="3697"/>
      <c r="BY41" s="3698"/>
      <c r="BZ41" s="3698"/>
      <c r="CA41" s="964" t="s">
        <v>669</v>
      </c>
      <c r="CB41" s="1218"/>
      <c r="CC41" s="965"/>
    </row>
    <row r="42" spans="1:131" ht="14.1" customHeight="1">
      <c r="A42" s="920"/>
      <c r="B42" s="37"/>
      <c r="C42" s="37"/>
      <c r="D42" s="1413"/>
      <c r="E42" s="3699" t="s">
        <v>795</v>
      </c>
      <c r="F42" s="3700"/>
      <c r="G42" s="3700"/>
      <c r="H42" s="3701"/>
      <c r="I42" s="3702"/>
      <c r="J42" s="3703"/>
      <c r="K42" s="3704"/>
      <c r="L42" s="3705"/>
      <c r="M42" s="3706"/>
      <c r="N42" s="3707"/>
      <c r="O42" s="3708">
        <f>I42</f>
        <v>0</v>
      </c>
      <c r="P42" s="3709"/>
      <c r="Q42" s="3710"/>
      <c r="R42" s="37"/>
      <c r="S42" s="37"/>
      <c r="T42" s="37"/>
      <c r="U42" s="37"/>
      <c r="V42" s="37"/>
      <c r="W42" s="37"/>
      <c r="X42" s="37"/>
      <c r="Y42" s="37"/>
      <c r="Z42" s="37"/>
      <c r="AA42" s="37"/>
      <c r="AB42" s="37"/>
      <c r="AC42" s="37"/>
      <c r="AD42" s="37"/>
      <c r="AE42" s="37"/>
      <c r="AF42" s="37"/>
      <c r="AG42" s="37"/>
      <c r="AH42" s="37"/>
      <c r="AI42" s="37"/>
      <c r="AJ42" s="37"/>
      <c r="AK42" s="1033"/>
      <c r="AL42" s="3405"/>
      <c r="AM42" s="3405"/>
      <c r="AN42" s="3405"/>
      <c r="AO42" s="3405"/>
      <c r="AP42" s="3405"/>
      <c r="AQ42" s="3405"/>
      <c r="AR42" s="3405"/>
      <c r="AS42" s="3405"/>
      <c r="AT42" s="3405"/>
      <c r="AU42" s="3405"/>
      <c r="AV42" s="3405"/>
      <c r="AW42" s="3405"/>
      <c r="AX42" s="3405"/>
      <c r="AY42" s="3405"/>
      <c r="AZ42" s="3721"/>
      <c r="BA42" s="954"/>
      <c r="BB42" s="954"/>
      <c r="BC42" s="954"/>
      <c r="BD42" s="954"/>
      <c r="BE42" s="3711" t="s">
        <v>1287</v>
      </c>
      <c r="BF42" s="3711"/>
      <c r="BG42" s="3712"/>
      <c r="BH42" s="3692">
        <v>2</v>
      </c>
      <c r="BI42" s="3693"/>
      <c r="BJ42" s="3693"/>
      <c r="BK42" s="3694"/>
      <c r="BL42" s="3695"/>
      <c r="BM42" s="3696"/>
      <c r="BN42" s="3696"/>
      <c r="BO42" s="964" t="s">
        <v>669</v>
      </c>
      <c r="BP42" s="966"/>
      <c r="BQ42" s="926"/>
      <c r="BR42" s="951"/>
      <c r="BS42" s="952"/>
      <c r="BT42" s="3692">
        <v>2</v>
      </c>
      <c r="BU42" s="3693"/>
      <c r="BV42" s="3693"/>
      <c r="BW42" s="3694"/>
      <c r="BX42" s="3697"/>
      <c r="BY42" s="3698"/>
      <c r="BZ42" s="3698"/>
      <c r="CA42" s="964" t="s">
        <v>669</v>
      </c>
      <c r="CB42" s="966"/>
      <c r="CC42" s="926"/>
    </row>
    <row r="43" spans="1:131" ht="14.1" customHeight="1">
      <c r="A43" s="920"/>
      <c r="B43" s="37"/>
      <c r="C43" s="37"/>
      <c r="D43" s="1413"/>
      <c r="E43" s="3724" t="s">
        <v>772</v>
      </c>
      <c r="F43" s="3724"/>
      <c r="G43" s="3724"/>
      <c r="H43" s="3724"/>
      <c r="I43" s="3725"/>
      <c r="J43" s="3725"/>
      <c r="K43" s="3725"/>
      <c r="L43" s="3725"/>
      <c r="M43" s="3725"/>
      <c r="N43" s="3725"/>
      <c r="O43" s="3726">
        <f>I43+L43</f>
        <v>0</v>
      </c>
      <c r="P43" s="3726"/>
      <c r="Q43" s="3726"/>
      <c r="R43" s="37"/>
      <c r="S43" s="37"/>
      <c r="T43" s="37" t="s">
        <v>797</v>
      </c>
      <c r="U43" s="37"/>
      <c r="V43" s="37"/>
      <c r="W43" s="37"/>
      <c r="X43" s="37"/>
      <c r="Y43" s="37"/>
      <c r="Z43" s="37"/>
      <c r="AA43" s="37"/>
      <c r="AB43" s="37"/>
      <c r="AC43" s="37"/>
      <c r="AD43" s="37"/>
      <c r="AE43" s="37"/>
      <c r="AF43" s="37"/>
      <c r="AG43" s="37"/>
      <c r="AH43" s="37"/>
      <c r="AI43" s="37"/>
      <c r="AJ43" s="37"/>
      <c r="AK43" s="1033"/>
      <c r="AL43" s="3405"/>
      <c r="AM43" s="3405"/>
      <c r="AN43" s="3405"/>
      <c r="AO43" s="3405"/>
      <c r="AP43" s="3405"/>
      <c r="AQ43" s="3405"/>
      <c r="AR43" s="3405"/>
      <c r="AS43" s="3405"/>
      <c r="AT43" s="3405"/>
      <c r="AU43" s="3405"/>
      <c r="AV43" s="3405"/>
      <c r="AW43" s="3405"/>
      <c r="AX43" s="3405"/>
      <c r="AY43" s="3405"/>
      <c r="AZ43" s="3721"/>
      <c r="BA43" s="914"/>
      <c r="BB43" s="914"/>
      <c r="BC43" s="914"/>
      <c r="BD43" s="914"/>
      <c r="BE43" s="3711"/>
      <c r="BF43" s="3711"/>
      <c r="BG43" s="3712"/>
      <c r="BH43" s="3692">
        <v>3</v>
      </c>
      <c r="BI43" s="3693"/>
      <c r="BJ43" s="3693"/>
      <c r="BK43" s="3694"/>
      <c r="BL43" s="3695"/>
      <c r="BM43" s="3696"/>
      <c r="BN43" s="3696"/>
      <c r="BO43" s="964" t="s">
        <v>669</v>
      </c>
      <c r="BP43" s="966"/>
      <c r="BQ43" s="926"/>
      <c r="BR43" s="951"/>
      <c r="BS43" s="952"/>
      <c r="BT43" s="3692">
        <v>3</v>
      </c>
      <c r="BU43" s="3693"/>
      <c r="BV43" s="3693"/>
      <c r="BW43" s="3694"/>
      <c r="BX43" s="3697"/>
      <c r="BY43" s="3698"/>
      <c r="BZ43" s="3698"/>
      <c r="CA43" s="964" t="s">
        <v>669</v>
      </c>
      <c r="CB43" s="966"/>
      <c r="CC43" s="926"/>
    </row>
    <row r="44" spans="1:131" ht="14.1" customHeight="1" thickBot="1">
      <c r="A44" s="920"/>
      <c r="B44" s="37"/>
      <c r="C44" s="37"/>
      <c r="D44" s="1413"/>
      <c r="E44" s="3699" t="s">
        <v>1484</v>
      </c>
      <c r="F44" s="3700"/>
      <c r="G44" s="3700"/>
      <c r="H44" s="3701"/>
      <c r="I44" s="3727"/>
      <c r="J44" s="3728"/>
      <c r="K44" s="3729"/>
      <c r="L44" s="3727"/>
      <c r="M44" s="3728"/>
      <c r="N44" s="3729"/>
      <c r="O44" s="3708">
        <f>I44+L44</f>
        <v>0</v>
      </c>
      <c r="P44" s="3709"/>
      <c r="Q44" s="3710"/>
      <c r="R44" s="37"/>
      <c r="S44" s="37"/>
      <c r="T44" s="37"/>
      <c r="U44" s="37"/>
      <c r="V44" s="37"/>
      <c r="W44" s="65" t="s">
        <v>1485</v>
      </c>
      <c r="X44" s="37"/>
      <c r="Y44" s="37"/>
      <c r="Z44" s="37"/>
      <c r="AA44" s="37"/>
      <c r="AB44" s="37"/>
      <c r="AC44" s="37"/>
      <c r="AD44" s="37"/>
      <c r="AE44" s="37"/>
      <c r="AF44" s="37"/>
      <c r="AG44" s="37"/>
      <c r="AH44" s="37"/>
      <c r="AI44" s="37"/>
      <c r="AJ44" s="37"/>
      <c r="AK44" s="1037" t="s">
        <v>259</v>
      </c>
      <c r="AL44" s="1301"/>
      <c r="AM44" s="1301"/>
      <c r="AN44" s="1301"/>
      <c r="AO44" s="1301"/>
      <c r="AP44" s="1301"/>
      <c r="AQ44" s="1301"/>
      <c r="AR44" s="1301"/>
      <c r="AS44" s="1301"/>
      <c r="AT44" s="1301"/>
      <c r="AU44" s="1301"/>
      <c r="AV44" s="1301"/>
      <c r="AW44" s="1301"/>
      <c r="AX44" s="1301"/>
      <c r="AY44" s="1301"/>
      <c r="AZ44" s="1302"/>
      <c r="BA44" s="914"/>
      <c r="BB44" s="914"/>
      <c r="BC44" s="914"/>
      <c r="BD44" s="914"/>
      <c r="BE44" s="3711"/>
      <c r="BF44" s="3711"/>
      <c r="BG44" s="3712"/>
      <c r="BH44" s="3692">
        <v>4</v>
      </c>
      <c r="BI44" s="3693"/>
      <c r="BJ44" s="3693"/>
      <c r="BK44" s="3694"/>
      <c r="BL44" s="3695"/>
      <c r="BM44" s="3696"/>
      <c r="BN44" s="3696"/>
      <c r="BO44" s="964" t="s">
        <v>669</v>
      </c>
      <c r="BP44" s="966"/>
      <c r="BQ44" s="926"/>
      <c r="BR44" s="951"/>
      <c r="BS44" s="952"/>
      <c r="BT44" s="3692">
        <v>4</v>
      </c>
      <c r="BU44" s="3693"/>
      <c r="BV44" s="3693"/>
      <c r="BW44" s="3694"/>
      <c r="BX44" s="3697"/>
      <c r="BY44" s="3698"/>
      <c r="BZ44" s="3698"/>
      <c r="CA44" s="964" t="s">
        <v>669</v>
      </c>
      <c r="CB44" s="966"/>
      <c r="CC44" s="926"/>
    </row>
    <row r="45" spans="1:131" ht="14.1" customHeight="1" thickTop="1">
      <c r="A45" s="920"/>
      <c r="B45" s="37"/>
      <c r="C45" s="37"/>
      <c r="D45" s="1413"/>
      <c r="E45" s="3730" t="s">
        <v>181</v>
      </c>
      <c r="F45" s="3731"/>
      <c r="G45" s="3731"/>
      <c r="H45" s="3732"/>
      <c r="I45" s="3680">
        <f>SUM(I42:K44)</f>
        <v>0</v>
      </c>
      <c r="J45" s="3681"/>
      <c r="K45" s="3682"/>
      <c r="L45" s="3680">
        <f>SUM(L40:N44)</f>
        <v>0</v>
      </c>
      <c r="M45" s="3681"/>
      <c r="N45" s="3682"/>
      <c r="O45" s="3680">
        <f>SUM(O40:Q44)</f>
        <v>0</v>
      </c>
      <c r="P45" s="3681"/>
      <c r="Q45" s="3682"/>
      <c r="R45" s="37"/>
      <c r="S45" s="37"/>
      <c r="T45" s="37"/>
      <c r="U45" s="37"/>
      <c r="V45" s="37"/>
      <c r="W45" s="65" t="s">
        <v>1486</v>
      </c>
      <c r="X45" s="37"/>
      <c r="Y45" s="37"/>
      <c r="Z45" s="37"/>
      <c r="AA45" s="37"/>
      <c r="AB45" s="37"/>
      <c r="AC45" s="37"/>
      <c r="AD45" s="37"/>
      <c r="AE45" s="37"/>
      <c r="AF45" s="37"/>
      <c r="AG45" s="37"/>
      <c r="AH45" s="37"/>
      <c r="AI45" s="37"/>
      <c r="AJ45" s="37"/>
      <c r="AK45" s="1033"/>
      <c r="AL45" s="37"/>
      <c r="AM45" s="3405" t="s">
        <v>1487</v>
      </c>
      <c r="AN45" s="3405"/>
      <c r="AO45" s="3405"/>
      <c r="AP45" s="3405"/>
      <c r="AQ45" s="3405"/>
      <c r="AR45" s="3405"/>
      <c r="AS45" s="3405"/>
      <c r="AT45" s="3405"/>
      <c r="AU45" s="3405"/>
      <c r="AV45" s="3405"/>
      <c r="AW45" s="3405"/>
      <c r="AX45" s="3405"/>
      <c r="AY45" s="3405"/>
      <c r="AZ45" s="3721"/>
      <c r="BA45" s="914"/>
      <c r="BB45" s="914"/>
      <c r="BC45" s="914"/>
      <c r="BD45" s="914"/>
      <c r="BE45" s="3711"/>
      <c r="BF45" s="3711"/>
      <c r="BG45" s="3712"/>
      <c r="BH45" s="3692">
        <v>5</v>
      </c>
      <c r="BI45" s="3693"/>
      <c r="BJ45" s="3693"/>
      <c r="BK45" s="3694"/>
      <c r="BL45" s="3695"/>
      <c r="BM45" s="3696"/>
      <c r="BN45" s="3696"/>
      <c r="BO45" s="964" t="s">
        <v>669</v>
      </c>
      <c r="BP45" s="966"/>
      <c r="BQ45" s="926"/>
      <c r="BR45" s="951"/>
      <c r="BS45" s="952"/>
      <c r="BT45" s="3692">
        <v>5</v>
      </c>
      <c r="BU45" s="3693"/>
      <c r="BV45" s="3693"/>
      <c r="BW45" s="3694"/>
      <c r="BX45" s="3697"/>
      <c r="BY45" s="3698"/>
      <c r="BZ45" s="3698"/>
      <c r="CA45" s="964" t="s">
        <v>669</v>
      </c>
      <c r="CB45" s="966"/>
      <c r="CC45" s="926"/>
    </row>
    <row r="46" spans="1:131" ht="14.1" customHeight="1">
      <c r="A46" s="920"/>
      <c r="B46" s="37"/>
      <c r="C46" s="37"/>
      <c r="D46" s="1413"/>
      <c r="E46" s="1255"/>
      <c r="F46" s="1255"/>
      <c r="G46" s="1255"/>
      <c r="H46" s="1247"/>
      <c r="I46" s="1038"/>
      <c r="J46" s="1038"/>
      <c r="K46" s="1038"/>
      <c r="L46" s="1038"/>
      <c r="M46" s="1038"/>
      <c r="N46" s="1038"/>
      <c r="O46" s="1038"/>
      <c r="P46" s="1038"/>
      <c r="Q46" s="1038"/>
      <c r="R46" s="37"/>
      <c r="S46" s="37"/>
      <c r="T46" s="37"/>
      <c r="U46" s="37"/>
      <c r="V46" s="37"/>
      <c r="W46" s="65"/>
      <c r="X46" s="37"/>
      <c r="Y46" s="37"/>
      <c r="Z46" s="37"/>
      <c r="AA46" s="37"/>
      <c r="AB46" s="37"/>
      <c r="AC46" s="37"/>
      <c r="AD46" s="37"/>
      <c r="AE46" s="37"/>
      <c r="AF46" s="37"/>
      <c r="AG46" s="37"/>
      <c r="AH46" s="37"/>
      <c r="AI46" s="37"/>
      <c r="AJ46" s="37"/>
      <c r="AK46" s="1033"/>
      <c r="AL46" s="37"/>
      <c r="AM46" s="3405"/>
      <c r="AN46" s="3405"/>
      <c r="AO46" s="3405"/>
      <c r="AP46" s="3405"/>
      <c r="AQ46" s="3405"/>
      <c r="AR46" s="3405"/>
      <c r="AS46" s="3405"/>
      <c r="AT46" s="3405"/>
      <c r="AU46" s="3405"/>
      <c r="AV46" s="3405"/>
      <c r="AW46" s="3405"/>
      <c r="AX46" s="3405"/>
      <c r="AY46" s="3405"/>
      <c r="AZ46" s="3721"/>
      <c r="BA46" s="1217"/>
      <c r="BB46" s="1217"/>
      <c r="BC46" s="1217"/>
      <c r="BD46" s="1217"/>
      <c r="BE46" s="954"/>
      <c r="BF46" s="954"/>
      <c r="BG46" s="967"/>
      <c r="BH46" s="3692">
        <v>6</v>
      </c>
      <c r="BI46" s="3693"/>
      <c r="BJ46" s="3693"/>
      <c r="BK46" s="3694"/>
      <c r="BL46" s="3695"/>
      <c r="BM46" s="3696"/>
      <c r="BN46" s="3696"/>
      <c r="BO46" s="964" t="s">
        <v>669</v>
      </c>
      <c r="BP46" s="1218"/>
      <c r="BQ46" s="965"/>
      <c r="BR46" s="968"/>
      <c r="BS46" s="969"/>
      <c r="BT46" s="3692">
        <v>6</v>
      </c>
      <c r="BU46" s="3693"/>
      <c r="BV46" s="3693"/>
      <c r="BW46" s="3694"/>
      <c r="BX46" s="3697"/>
      <c r="BY46" s="3698"/>
      <c r="BZ46" s="3698"/>
      <c r="CA46" s="964" t="s">
        <v>669</v>
      </c>
      <c r="CB46" s="1218"/>
      <c r="CC46" s="965"/>
    </row>
    <row r="47" spans="1:131" ht="14.1" customHeight="1">
      <c r="A47" s="920"/>
      <c r="B47" s="37"/>
      <c r="C47" s="37"/>
      <c r="D47" s="1413"/>
      <c r="E47" s="1255"/>
      <c r="F47" s="1255"/>
      <c r="G47" s="1255"/>
      <c r="H47" s="1247"/>
      <c r="I47" s="1038"/>
      <c r="J47" s="1038"/>
      <c r="K47" s="1038"/>
      <c r="L47" s="1038"/>
      <c r="M47" s="1038"/>
      <c r="N47" s="1038"/>
      <c r="O47" s="1038"/>
      <c r="P47" s="1038"/>
      <c r="Q47" s="1038"/>
      <c r="R47" s="37"/>
      <c r="S47" s="37"/>
      <c r="T47" s="37"/>
      <c r="U47" s="37"/>
      <c r="V47" s="37"/>
      <c r="W47" s="65"/>
      <c r="X47" s="37"/>
      <c r="Y47" s="37"/>
      <c r="Z47" s="37"/>
      <c r="AA47" s="37"/>
      <c r="AB47" s="37"/>
      <c r="AC47" s="37"/>
      <c r="AD47" s="37"/>
      <c r="AE47" s="37"/>
      <c r="AF47" s="37"/>
      <c r="AG47" s="37"/>
      <c r="AH47" s="37"/>
      <c r="AI47" s="37"/>
      <c r="AJ47" s="37"/>
      <c r="AK47" s="1033"/>
      <c r="AL47" s="37"/>
      <c r="AM47" s="3405"/>
      <c r="AN47" s="3405"/>
      <c r="AO47" s="3405"/>
      <c r="AP47" s="3405"/>
      <c r="AQ47" s="3405"/>
      <c r="AR47" s="3405"/>
      <c r="AS47" s="3405"/>
      <c r="AT47" s="3405"/>
      <c r="AU47" s="3405"/>
      <c r="AV47" s="3405"/>
      <c r="AW47" s="3405"/>
      <c r="AX47" s="3405"/>
      <c r="AY47" s="3405"/>
      <c r="AZ47" s="3721"/>
      <c r="BA47" s="947"/>
      <c r="BB47" s="947"/>
      <c r="BC47" s="947"/>
      <c r="BD47" s="947"/>
      <c r="BE47" s="970"/>
      <c r="BF47" s="970"/>
      <c r="BG47" s="946"/>
      <c r="BH47" s="3692">
        <v>7</v>
      </c>
      <c r="BI47" s="3693"/>
      <c r="BJ47" s="3693"/>
      <c r="BK47" s="3694"/>
      <c r="BL47" s="3695"/>
      <c r="BM47" s="3696"/>
      <c r="BN47" s="3696"/>
      <c r="BO47" s="964" t="s">
        <v>669</v>
      </c>
      <c r="BP47" s="966"/>
      <c r="BQ47" s="926"/>
      <c r="BR47" s="951"/>
      <c r="BS47" s="952"/>
      <c r="BT47" s="3692">
        <v>7</v>
      </c>
      <c r="BU47" s="3693"/>
      <c r="BV47" s="3693"/>
      <c r="BW47" s="3694"/>
      <c r="BX47" s="3697"/>
      <c r="BY47" s="3698"/>
      <c r="BZ47" s="3698"/>
      <c r="CA47" s="964" t="s">
        <v>669</v>
      </c>
      <c r="CB47" s="966"/>
      <c r="CC47" s="926"/>
    </row>
    <row r="48" spans="1:131" ht="14.1" customHeight="1" thickBot="1">
      <c r="A48" s="920"/>
      <c r="B48" s="37"/>
      <c r="C48" s="1039" t="s">
        <v>1074</v>
      </c>
      <c r="D48" s="1039"/>
      <c r="E48" s="1039"/>
      <c r="F48" s="1039"/>
      <c r="G48" s="1039"/>
      <c r="H48" s="1039"/>
      <c r="I48" s="1039"/>
      <c r="J48" s="1039"/>
      <c r="K48" s="1039"/>
      <c r="L48" s="1039"/>
      <c r="M48" s="1039"/>
      <c r="N48" s="1039"/>
      <c r="O48" s="1039"/>
      <c r="P48" s="1039"/>
      <c r="Q48" s="1039"/>
      <c r="R48" s="1039"/>
      <c r="S48" s="1039"/>
      <c r="T48" s="1039"/>
      <c r="U48" s="1039"/>
      <c r="V48" s="1039"/>
      <c r="W48" s="1039"/>
      <c r="X48" s="1039"/>
      <c r="Y48" s="1039"/>
      <c r="Z48" s="1039"/>
      <c r="AA48" s="1039"/>
      <c r="AB48" s="1039"/>
      <c r="AC48" s="1039"/>
      <c r="AD48" s="37"/>
      <c r="AE48" s="37"/>
      <c r="AF48" s="37"/>
      <c r="AG48" s="37"/>
      <c r="AH48" s="37"/>
      <c r="AI48" s="37"/>
      <c r="AJ48" s="37"/>
      <c r="AK48" s="1033"/>
      <c r="AL48" s="37"/>
      <c r="AM48" s="3405"/>
      <c r="AN48" s="3405"/>
      <c r="AO48" s="3405"/>
      <c r="AP48" s="3405"/>
      <c r="AQ48" s="3405"/>
      <c r="AR48" s="3405"/>
      <c r="AS48" s="3405"/>
      <c r="AT48" s="3405"/>
      <c r="AU48" s="3405"/>
      <c r="AV48" s="3405"/>
      <c r="AW48" s="3405"/>
      <c r="AX48" s="3405"/>
      <c r="AY48" s="3405"/>
      <c r="AZ48" s="3721"/>
      <c r="BA48" s="947"/>
      <c r="BB48" s="947"/>
      <c r="BC48" s="947"/>
      <c r="BD48" s="947"/>
      <c r="BE48" s="970"/>
      <c r="BF48" s="970"/>
      <c r="BG48" s="946"/>
      <c r="BH48" s="3692">
        <v>8</v>
      </c>
      <c r="BI48" s="3693"/>
      <c r="BJ48" s="3693"/>
      <c r="BK48" s="3694"/>
      <c r="BL48" s="3695"/>
      <c r="BM48" s="3696"/>
      <c r="BN48" s="3696"/>
      <c r="BO48" s="964" t="s">
        <v>669</v>
      </c>
      <c r="BP48" s="966"/>
      <c r="BQ48" s="926"/>
      <c r="BR48" s="971"/>
      <c r="BS48" s="972"/>
      <c r="BT48" s="3692">
        <v>8</v>
      </c>
      <c r="BU48" s="3693"/>
      <c r="BV48" s="3693"/>
      <c r="BW48" s="3694"/>
      <c r="BX48" s="3697"/>
      <c r="BY48" s="3698"/>
      <c r="BZ48" s="3698"/>
      <c r="CA48" s="964" t="s">
        <v>669</v>
      </c>
      <c r="CB48" s="966"/>
      <c r="CC48" s="926"/>
    </row>
    <row r="49" spans="1:81" ht="14.1" customHeight="1">
      <c r="A49" s="920"/>
      <c r="B49" s="37"/>
      <c r="C49" s="3733" t="s">
        <v>397</v>
      </c>
      <c r="D49" s="3734"/>
      <c r="E49" s="3734"/>
      <c r="F49" s="3734"/>
      <c r="G49" s="3734"/>
      <c r="H49" s="3735"/>
      <c r="I49" s="3739" t="s">
        <v>1488</v>
      </c>
      <c r="J49" s="3740"/>
      <c r="K49" s="3740"/>
      <c r="L49" s="3740"/>
      <c r="M49" s="3740"/>
      <c r="N49" s="3740"/>
      <c r="O49" s="3740"/>
      <c r="P49" s="3740"/>
      <c r="Q49" s="3740"/>
      <c r="R49" s="3740"/>
      <c r="S49" s="3741"/>
      <c r="T49" s="3745" t="s">
        <v>1489</v>
      </c>
      <c r="U49" s="3746"/>
      <c r="V49" s="3746"/>
      <c r="W49" s="3746"/>
      <c r="X49" s="3746"/>
      <c r="Y49" s="3746"/>
      <c r="Z49" s="3746"/>
      <c r="AA49" s="3746"/>
      <c r="AB49" s="3746"/>
      <c r="AC49" s="3746"/>
      <c r="AD49" s="3747"/>
      <c r="AE49" s="1040"/>
      <c r="AF49" s="37"/>
      <c r="AG49" s="37"/>
      <c r="AH49" s="37"/>
      <c r="AI49" s="37"/>
      <c r="AJ49" s="37"/>
      <c r="AK49" s="1033"/>
      <c r="AL49" s="37"/>
      <c r="AM49" s="1041"/>
      <c r="AN49" s="1041"/>
      <c r="AO49" s="1041"/>
      <c r="AP49" s="1041"/>
      <c r="AQ49" s="1041"/>
      <c r="AR49" s="1041"/>
      <c r="AS49" s="1041"/>
      <c r="AT49" s="1041"/>
      <c r="AU49" s="1041"/>
      <c r="AV49" s="1041"/>
      <c r="AW49" s="1041"/>
      <c r="AX49" s="1041"/>
      <c r="AY49" s="1041"/>
      <c r="AZ49" s="1042"/>
      <c r="BA49" s="914"/>
      <c r="BB49" s="914"/>
      <c r="BC49" s="914"/>
      <c r="BD49" s="914"/>
      <c r="BE49" s="970"/>
      <c r="BF49" s="970"/>
      <c r="BG49" s="946"/>
      <c r="BH49" s="3692">
        <v>9</v>
      </c>
      <c r="BI49" s="3693"/>
      <c r="BJ49" s="3693"/>
      <c r="BK49" s="3694"/>
      <c r="BL49" s="3695"/>
      <c r="BM49" s="3696"/>
      <c r="BN49" s="3696"/>
      <c r="BO49" s="964" t="s">
        <v>669</v>
      </c>
      <c r="BP49" s="966"/>
      <c r="BQ49" s="926"/>
      <c r="BR49" s="971"/>
      <c r="BS49" s="972"/>
      <c r="BT49" s="3692">
        <v>9</v>
      </c>
      <c r="BU49" s="3693"/>
      <c r="BV49" s="3693"/>
      <c r="BW49" s="3694"/>
      <c r="BX49" s="3697"/>
      <c r="BY49" s="3698"/>
      <c r="BZ49" s="3698"/>
      <c r="CA49" s="964" t="s">
        <v>669</v>
      </c>
      <c r="CB49" s="966"/>
      <c r="CC49" s="926"/>
    </row>
    <row r="50" spans="1:81" ht="14.1" customHeight="1">
      <c r="A50" s="920"/>
      <c r="B50" s="37"/>
      <c r="C50" s="3736"/>
      <c r="D50" s="3737"/>
      <c r="E50" s="3737"/>
      <c r="F50" s="3737"/>
      <c r="G50" s="3737"/>
      <c r="H50" s="3738"/>
      <c r="I50" s="3742"/>
      <c r="J50" s="3743"/>
      <c r="K50" s="3743"/>
      <c r="L50" s="3743"/>
      <c r="M50" s="3743"/>
      <c r="N50" s="3743"/>
      <c r="O50" s="3743"/>
      <c r="P50" s="3743"/>
      <c r="Q50" s="3743"/>
      <c r="R50" s="3743"/>
      <c r="S50" s="3744"/>
      <c r="T50" s="3748"/>
      <c r="U50" s="3749"/>
      <c r="V50" s="3749"/>
      <c r="W50" s="3749"/>
      <c r="X50" s="3749"/>
      <c r="Y50" s="3749"/>
      <c r="Z50" s="3749"/>
      <c r="AA50" s="3749"/>
      <c r="AB50" s="3749"/>
      <c r="AC50" s="3749"/>
      <c r="AD50" s="3750"/>
      <c r="AE50" s="1040"/>
      <c r="AF50" s="37"/>
      <c r="AG50" s="37"/>
      <c r="AH50" s="37"/>
      <c r="AI50" s="37"/>
      <c r="AJ50" s="37"/>
      <c r="AK50" s="1043" t="s">
        <v>12</v>
      </c>
      <c r="AL50" s="1886" t="s">
        <v>1859</v>
      </c>
      <c r="AM50" s="1413"/>
      <c r="AN50" s="37"/>
      <c r="AO50" s="37"/>
      <c r="AP50" s="37"/>
      <c r="AQ50" s="37"/>
      <c r="AR50" s="37"/>
      <c r="AS50" s="1413"/>
      <c r="AT50" s="1413"/>
      <c r="AU50" s="37"/>
      <c r="AV50" s="37"/>
      <c r="AW50" s="37"/>
      <c r="AX50" s="37"/>
      <c r="AY50" s="37"/>
      <c r="AZ50" s="126"/>
      <c r="BA50" s="947"/>
      <c r="BB50" s="947"/>
      <c r="BC50" s="947"/>
      <c r="BD50" s="947"/>
      <c r="BE50" s="970"/>
      <c r="BF50" s="970"/>
      <c r="BG50" s="946"/>
      <c r="BH50" s="3692">
        <v>10</v>
      </c>
      <c r="BI50" s="3693"/>
      <c r="BJ50" s="3693"/>
      <c r="BK50" s="3694"/>
      <c r="BL50" s="3695"/>
      <c r="BM50" s="3696"/>
      <c r="BN50" s="3696"/>
      <c r="BO50" s="964" t="s">
        <v>669</v>
      </c>
      <c r="BP50" s="966"/>
      <c r="BQ50" s="926"/>
      <c r="BR50" s="975"/>
      <c r="BS50" s="976"/>
      <c r="BT50" s="3692">
        <v>10</v>
      </c>
      <c r="BU50" s="3693"/>
      <c r="BV50" s="3693"/>
      <c r="BW50" s="3694"/>
      <c r="BX50" s="3697"/>
      <c r="BY50" s="3698"/>
      <c r="BZ50" s="3698"/>
      <c r="CA50" s="964" t="s">
        <v>669</v>
      </c>
      <c r="CB50" s="966"/>
      <c r="CC50" s="926"/>
    </row>
    <row r="51" spans="1:81" ht="14.1" customHeight="1">
      <c r="A51" s="920"/>
      <c r="B51" s="37"/>
      <c r="C51" s="3796" t="s">
        <v>1490</v>
      </c>
      <c r="D51" s="3766" t="s">
        <v>255</v>
      </c>
      <c r="E51" s="3769" t="s">
        <v>799</v>
      </c>
      <c r="F51" s="3770"/>
      <c r="G51" s="3770"/>
      <c r="H51" s="3771"/>
      <c r="I51" s="1485"/>
      <c r="J51" s="3758" t="str">
        <f>IF(BF33=TRUE,ROUNDDOWN(O40/3,1),"")</f>
        <v/>
      </c>
      <c r="K51" s="3758"/>
      <c r="L51" s="3758"/>
      <c r="M51" s="1486" t="s">
        <v>175</v>
      </c>
      <c r="N51" s="1487" t="s">
        <v>180</v>
      </c>
      <c r="O51" s="3758" t="str">
        <f>J51</f>
        <v/>
      </c>
      <c r="P51" s="3758"/>
      <c r="Q51" s="3758"/>
      <c r="R51" s="1488" t="s">
        <v>175</v>
      </c>
      <c r="S51" s="1489" t="s">
        <v>214</v>
      </c>
      <c r="T51" s="1485"/>
      <c r="U51" s="3758" t="str">
        <f>IF(BF34=TRUE,ROUNDDOWN(O40/3,1),"")</f>
        <v/>
      </c>
      <c r="V51" s="3758"/>
      <c r="W51" s="3758"/>
      <c r="X51" s="1490" t="s">
        <v>175</v>
      </c>
      <c r="Y51" s="1487" t="s">
        <v>180</v>
      </c>
      <c r="Z51" s="3758" t="str">
        <f>U51</f>
        <v/>
      </c>
      <c r="AA51" s="3758"/>
      <c r="AB51" s="3758"/>
      <c r="AC51" s="1491" t="s">
        <v>175</v>
      </c>
      <c r="AD51" s="1492" t="s">
        <v>214</v>
      </c>
      <c r="AE51" s="37"/>
      <c r="AF51" s="37"/>
      <c r="AG51" s="37"/>
      <c r="AH51" s="37"/>
      <c r="AI51" s="37"/>
      <c r="AJ51" s="37"/>
      <c r="AK51" s="1033"/>
      <c r="AL51" s="37"/>
      <c r="AM51" s="37"/>
      <c r="AN51" s="37"/>
      <c r="AO51" s="37"/>
      <c r="AP51" s="37"/>
      <c r="AQ51" s="37"/>
      <c r="AR51" s="1413"/>
      <c r="AS51" s="1413"/>
      <c r="AT51" s="1413"/>
      <c r="AU51" s="37"/>
      <c r="AV51" s="37"/>
      <c r="AW51" s="37"/>
      <c r="AX51" s="37"/>
      <c r="AY51" s="37"/>
      <c r="AZ51" s="126"/>
      <c r="BA51" s="947"/>
      <c r="BB51" s="947"/>
      <c r="BC51" s="947"/>
      <c r="BD51" s="947"/>
      <c r="BE51" s="970"/>
      <c r="BF51" s="970"/>
      <c r="BG51" s="946"/>
      <c r="BH51" s="3692">
        <v>11</v>
      </c>
      <c r="BI51" s="3693"/>
      <c r="BJ51" s="3693"/>
      <c r="BK51" s="3694"/>
      <c r="BL51" s="3695"/>
      <c r="BM51" s="3696"/>
      <c r="BN51" s="3696"/>
      <c r="BO51" s="964" t="s">
        <v>669</v>
      </c>
      <c r="BP51" s="1218"/>
      <c r="BQ51" s="965"/>
      <c r="BR51" s="975"/>
      <c r="BS51" s="976"/>
      <c r="BT51" s="3692">
        <v>11</v>
      </c>
      <c r="BU51" s="3693"/>
      <c r="BV51" s="3693"/>
      <c r="BW51" s="3694"/>
      <c r="BX51" s="3697"/>
      <c r="BY51" s="3698"/>
      <c r="BZ51" s="3698"/>
      <c r="CA51" s="964" t="s">
        <v>669</v>
      </c>
      <c r="CB51" s="1218"/>
      <c r="CC51" s="965"/>
    </row>
    <row r="52" spans="1:81" ht="14.1" customHeight="1">
      <c r="A52" s="920"/>
      <c r="B52" s="37"/>
      <c r="C52" s="3797"/>
      <c r="D52" s="3767"/>
      <c r="E52" s="3751" t="s">
        <v>800</v>
      </c>
      <c r="F52" s="3752"/>
      <c r="G52" s="3752"/>
      <c r="H52" s="3753"/>
      <c r="I52" s="1493"/>
      <c r="J52" s="3755" t="str">
        <f>IF(BF33=TRUE,ROUNDDOWN(O41/6,1),"")</f>
        <v/>
      </c>
      <c r="K52" s="3755"/>
      <c r="L52" s="3755"/>
      <c r="M52" s="1494" t="s">
        <v>175</v>
      </c>
      <c r="N52" s="1495" t="s">
        <v>180</v>
      </c>
      <c r="O52" s="3755" t="str">
        <f>J52</f>
        <v/>
      </c>
      <c r="P52" s="3755"/>
      <c r="Q52" s="3755"/>
      <c r="R52" s="1496" t="s">
        <v>175</v>
      </c>
      <c r="S52" s="1497" t="s">
        <v>214</v>
      </c>
      <c r="T52" s="1493"/>
      <c r="U52" s="3755" t="str">
        <f>IF(BF34=TRUE,ROUNDDOWN(O41/6,1),"")</f>
        <v/>
      </c>
      <c r="V52" s="3755"/>
      <c r="W52" s="3755"/>
      <c r="X52" s="1498" t="s">
        <v>175</v>
      </c>
      <c r="Y52" s="1495" t="s">
        <v>180</v>
      </c>
      <c r="Z52" s="3755" t="str">
        <f>U52</f>
        <v/>
      </c>
      <c r="AA52" s="3755"/>
      <c r="AB52" s="3755"/>
      <c r="AC52" s="1499" t="s">
        <v>175</v>
      </c>
      <c r="AD52" s="1500" t="s">
        <v>214</v>
      </c>
      <c r="AE52" s="37"/>
      <c r="AF52" s="37"/>
      <c r="AG52" s="37"/>
      <c r="AH52" s="37"/>
      <c r="AI52" s="37"/>
      <c r="AJ52" s="37"/>
      <c r="AK52" s="1033"/>
      <c r="AL52" s="37"/>
      <c r="AM52" s="37"/>
      <c r="AN52" s="37"/>
      <c r="AO52" s="37"/>
      <c r="AP52" s="37"/>
      <c r="AQ52" s="37"/>
      <c r="AR52" s="1413"/>
      <c r="AS52" s="1413"/>
      <c r="AT52" s="1413"/>
      <c r="AU52" s="37"/>
      <c r="AV52" s="37"/>
      <c r="AW52" s="37"/>
      <c r="AX52" s="37"/>
      <c r="AY52" s="37"/>
      <c r="AZ52" s="126"/>
      <c r="BA52" s="947"/>
      <c r="BB52" s="947"/>
      <c r="BC52" s="947"/>
      <c r="BD52" s="947"/>
      <c r="BE52" s="970"/>
      <c r="BF52" s="970"/>
      <c r="BG52" s="946"/>
      <c r="BH52" s="3692">
        <v>12</v>
      </c>
      <c r="BI52" s="3693"/>
      <c r="BJ52" s="3693"/>
      <c r="BK52" s="3694"/>
      <c r="BL52" s="3695"/>
      <c r="BM52" s="3696"/>
      <c r="BN52" s="3696"/>
      <c r="BO52" s="964" t="s">
        <v>669</v>
      </c>
      <c r="BP52" s="966"/>
      <c r="BQ52" s="926"/>
      <c r="BR52" s="975"/>
      <c r="BS52" s="976"/>
      <c r="BT52" s="3692">
        <v>12</v>
      </c>
      <c r="BU52" s="3693"/>
      <c r="BV52" s="3693"/>
      <c r="BW52" s="3694"/>
      <c r="BX52" s="3697"/>
      <c r="BY52" s="3698"/>
      <c r="BZ52" s="3698"/>
      <c r="CA52" s="964" t="s">
        <v>669</v>
      </c>
      <c r="CB52" s="966"/>
      <c r="CC52" s="926"/>
    </row>
    <row r="53" spans="1:81" ht="14.1" customHeight="1">
      <c r="A53" s="920"/>
      <c r="B53" s="37"/>
      <c r="C53" s="3797"/>
      <c r="D53" s="3767"/>
      <c r="E53" s="3751" t="s">
        <v>801</v>
      </c>
      <c r="F53" s="3752"/>
      <c r="G53" s="3752"/>
      <c r="H53" s="3753"/>
      <c r="I53" s="1501"/>
      <c r="J53" s="3754"/>
      <c r="K53" s="3754"/>
      <c r="L53" s="3754"/>
      <c r="M53" s="1502"/>
      <c r="N53" s="1503"/>
      <c r="O53" s="3754"/>
      <c r="P53" s="3754"/>
      <c r="Q53" s="3754"/>
      <c r="R53" s="1504"/>
      <c r="S53" s="1505"/>
      <c r="T53" s="1493"/>
      <c r="U53" s="3755" t="str">
        <f>IF(BF34=TRUE,ROUNDDOWN(O42/6,1),"")</f>
        <v/>
      </c>
      <c r="V53" s="3755"/>
      <c r="W53" s="3755"/>
      <c r="X53" s="1506" t="s">
        <v>175</v>
      </c>
      <c r="Y53" s="1507"/>
      <c r="Z53" s="3756"/>
      <c r="AA53" s="3756"/>
      <c r="AB53" s="3756"/>
      <c r="AC53" s="1508"/>
      <c r="AD53" s="1509"/>
      <c r="AE53" s="37"/>
      <c r="AF53" s="37"/>
      <c r="AG53" s="37"/>
      <c r="AH53" s="37"/>
      <c r="AI53" s="37"/>
      <c r="AJ53" s="37"/>
      <c r="AK53" s="1033"/>
      <c r="AL53" s="37"/>
      <c r="AM53" s="37"/>
      <c r="AN53" s="37"/>
      <c r="AO53" s="37"/>
      <c r="AP53" s="37"/>
      <c r="AQ53" s="37"/>
      <c r="AR53" s="1304"/>
      <c r="AS53" s="1304"/>
      <c r="AT53" s="1304"/>
      <c r="AU53" s="1304"/>
      <c r="AV53" s="1304"/>
      <c r="AW53" s="1304"/>
      <c r="AX53" s="1304"/>
      <c r="AY53" s="1304"/>
      <c r="AZ53" s="1303"/>
      <c r="BA53" s="954"/>
      <c r="BB53" s="954"/>
      <c r="BC53" s="954"/>
      <c r="BD53" s="954"/>
      <c r="BE53" s="970"/>
      <c r="BF53" s="970"/>
      <c r="BG53" s="946"/>
      <c r="BH53" s="3692">
        <v>13</v>
      </c>
      <c r="BI53" s="3693"/>
      <c r="BJ53" s="3693"/>
      <c r="BK53" s="3694"/>
      <c r="BL53" s="3695"/>
      <c r="BM53" s="3696"/>
      <c r="BN53" s="3696"/>
      <c r="BO53" s="964" t="s">
        <v>669</v>
      </c>
      <c r="BP53" s="966"/>
      <c r="BQ53" s="926"/>
      <c r="BR53" s="975"/>
      <c r="BS53" s="976"/>
      <c r="BT53" s="3692">
        <v>13</v>
      </c>
      <c r="BU53" s="3693"/>
      <c r="BV53" s="3693"/>
      <c r="BW53" s="3694"/>
      <c r="BX53" s="3697"/>
      <c r="BY53" s="3698"/>
      <c r="BZ53" s="3698"/>
      <c r="CA53" s="964" t="s">
        <v>669</v>
      </c>
      <c r="CB53" s="966"/>
      <c r="CC53" s="926"/>
    </row>
    <row r="54" spans="1:81" ht="14.1" customHeight="1">
      <c r="A54" s="920"/>
      <c r="B54" s="37"/>
      <c r="C54" s="3797"/>
      <c r="D54" s="3767"/>
      <c r="E54" s="3803" t="s">
        <v>802</v>
      </c>
      <c r="F54" s="3804"/>
      <c r="G54" s="3804"/>
      <c r="H54" s="1510" t="s">
        <v>176</v>
      </c>
      <c r="I54" s="1511"/>
      <c r="J54" s="3759" t="str">
        <f>IF(BF33=TRUE,IF(BF35=TRUE,ROUNDDOWN((O42+O43)/20,1),""),"")</f>
        <v/>
      </c>
      <c r="K54" s="3759"/>
      <c r="L54" s="3759"/>
      <c r="M54" s="1512" t="s">
        <v>175</v>
      </c>
      <c r="N54" s="1513" t="s">
        <v>180</v>
      </c>
      <c r="O54" s="3759" t="str">
        <f>IF(BF33=TRUE,IF(BF35=TRUE,ROUNDDOWN(L43/20,1),""),"")</f>
        <v/>
      </c>
      <c r="P54" s="3759"/>
      <c r="Q54" s="3759"/>
      <c r="R54" s="1514" t="s">
        <v>175</v>
      </c>
      <c r="S54" s="1515" t="s">
        <v>214</v>
      </c>
      <c r="T54" s="1511"/>
      <c r="U54" s="3759" t="str">
        <f>IF(BF34=TRUE,IF(BF35=TRUE,ROUNDDOWN(O43/20,1),""),"")</f>
        <v/>
      </c>
      <c r="V54" s="3759"/>
      <c r="W54" s="3759"/>
      <c r="X54" s="1516" t="s">
        <v>175</v>
      </c>
      <c r="Y54" s="1513" t="s">
        <v>180</v>
      </c>
      <c r="Z54" s="3759" t="str">
        <f>IF(BF34=TRUE,IF(BF35=TRUE,ROUNDDOWN(L43/20,1),""),"")</f>
        <v/>
      </c>
      <c r="AA54" s="3759"/>
      <c r="AB54" s="3759"/>
      <c r="AC54" s="1517" t="s">
        <v>175</v>
      </c>
      <c r="AD54" s="1518" t="s">
        <v>214</v>
      </c>
      <c r="AE54" s="37"/>
      <c r="AF54" s="37"/>
      <c r="AG54" s="37"/>
      <c r="AH54" s="37"/>
      <c r="AI54" s="37"/>
      <c r="AJ54" s="37"/>
      <c r="AK54" s="1031" t="s">
        <v>12</v>
      </c>
      <c r="AL54" s="3218" t="s">
        <v>1821</v>
      </c>
      <c r="AM54" s="3218"/>
      <c r="AN54" s="3218"/>
      <c r="AO54" s="3218"/>
      <c r="AP54" s="3218"/>
      <c r="AQ54" s="3218"/>
      <c r="AR54" s="3218"/>
      <c r="AS54" s="3218"/>
      <c r="AT54" s="3218"/>
      <c r="AU54" s="3218"/>
      <c r="AV54" s="3218"/>
      <c r="AW54" s="3218"/>
      <c r="AX54" s="3218"/>
      <c r="AY54" s="3218"/>
      <c r="AZ54" s="3396"/>
      <c r="BA54" s="954"/>
      <c r="BB54" s="954"/>
      <c r="BC54" s="954"/>
      <c r="BD54" s="954"/>
      <c r="BE54" s="970"/>
      <c r="BF54" s="970"/>
      <c r="BG54" s="946"/>
      <c r="BH54" s="3692">
        <v>14</v>
      </c>
      <c r="BI54" s="3693"/>
      <c r="BJ54" s="3693"/>
      <c r="BK54" s="3694"/>
      <c r="BL54" s="3697"/>
      <c r="BM54" s="3698"/>
      <c r="BN54" s="3698"/>
      <c r="BO54" s="964" t="s">
        <v>669</v>
      </c>
      <c r="BP54" s="966"/>
      <c r="BQ54" s="926"/>
      <c r="BR54" s="975"/>
      <c r="BS54" s="976"/>
      <c r="BT54" s="3692">
        <v>14</v>
      </c>
      <c r="BU54" s="3693"/>
      <c r="BV54" s="3693"/>
      <c r="BW54" s="3694"/>
      <c r="BX54" s="3697"/>
      <c r="BY54" s="3698"/>
      <c r="BZ54" s="3698"/>
      <c r="CA54" s="964" t="s">
        <v>669</v>
      </c>
      <c r="CB54" s="966"/>
      <c r="CC54" s="926"/>
    </row>
    <row r="55" spans="1:81" ht="14.1" customHeight="1">
      <c r="A55" s="920"/>
      <c r="B55" s="37"/>
      <c r="C55" s="3797"/>
      <c r="D55" s="3767"/>
      <c r="E55" s="3805"/>
      <c r="F55" s="3806"/>
      <c r="G55" s="3806"/>
      <c r="H55" s="1519" t="s">
        <v>177</v>
      </c>
      <c r="I55" s="1520"/>
      <c r="J55" s="3758" t="str">
        <f>IF(BF33=TRUE,IF(BF36=TRUE,ROUNDDOWN((I43+L43)/15,1),""),"")</f>
        <v/>
      </c>
      <c r="K55" s="3758"/>
      <c r="L55" s="3758"/>
      <c r="M55" s="1486" t="s">
        <v>175</v>
      </c>
      <c r="N55" s="1487" t="s">
        <v>180</v>
      </c>
      <c r="O55" s="3758" t="str">
        <f>IF(BF33=TRUE,IF(BF36=TRUE,ROUNDDOWN(L43/15,1),""),"")</f>
        <v/>
      </c>
      <c r="P55" s="3758"/>
      <c r="Q55" s="3758"/>
      <c r="R55" s="1488" t="s">
        <v>175</v>
      </c>
      <c r="S55" s="1489" t="s">
        <v>214</v>
      </c>
      <c r="T55" s="1520"/>
      <c r="U55" s="3758" t="str">
        <f>IF(BF34=TRUE,IF(BF36=TRUE,ROUNDDOWN(O43/15,1),""),"")</f>
        <v/>
      </c>
      <c r="V55" s="3758"/>
      <c r="W55" s="3758"/>
      <c r="X55" s="1521" t="s">
        <v>175</v>
      </c>
      <c r="Y55" s="1487" t="s">
        <v>180</v>
      </c>
      <c r="Z55" s="3758" t="str">
        <f>IF(BF34=TRUE,IF(BF36=TRUE,ROUNDDOWN(L43/15,1),""),"")</f>
        <v/>
      </c>
      <c r="AA55" s="3758"/>
      <c r="AB55" s="3758"/>
      <c r="AC55" s="1491" t="s">
        <v>175</v>
      </c>
      <c r="AD55" s="1518" t="s">
        <v>214</v>
      </c>
      <c r="AE55" s="37"/>
      <c r="AF55" s="37"/>
      <c r="AG55" s="37"/>
      <c r="AH55" s="37"/>
      <c r="AI55" s="37"/>
      <c r="AJ55" s="37"/>
      <c r="AK55" s="1033"/>
      <c r="AL55" s="3218"/>
      <c r="AM55" s="3218"/>
      <c r="AN55" s="3218"/>
      <c r="AO55" s="3218"/>
      <c r="AP55" s="3218"/>
      <c r="AQ55" s="3218"/>
      <c r="AR55" s="3218"/>
      <c r="AS55" s="3218"/>
      <c r="AT55" s="3218"/>
      <c r="AU55" s="3218"/>
      <c r="AV55" s="3218"/>
      <c r="AW55" s="3218"/>
      <c r="AX55" s="3218"/>
      <c r="AY55" s="3218"/>
      <c r="AZ55" s="3396"/>
      <c r="BA55" s="954"/>
      <c r="BB55" s="954"/>
      <c r="BC55" s="954"/>
      <c r="BD55" s="954"/>
      <c r="BE55" s="977"/>
      <c r="BF55" s="978"/>
      <c r="BG55" s="946"/>
      <c r="BH55" s="3692">
        <v>15</v>
      </c>
      <c r="BI55" s="3693"/>
      <c r="BJ55" s="3693"/>
      <c r="BK55" s="3694"/>
      <c r="BL55" s="3697"/>
      <c r="BM55" s="3698"/>
      <c r="BN55" s="3698"/>
      <c r="BO55" s="964" t="s">
        <v>669</v>
      </c>
      <c r="BP55" s="966"/>
      <c r="BQ55" s="926"/>
      <c r="BR55" s="975"/>
      <c r="BS55" s="976"/>
      <c r="BT55" s="3692">
        <v>15</v>
      </c>
      <c r="BU55" s="3693"/>
      <c r="BV55" s="3693"/>
      <c r="BW55" s="3694"/>
      <c r="BX55" s="3697"/>
      <c r="BY55" s="3698"/>
      <c r="BZ55" s="3698"/>
      <c r="CA55" s="964" t="s">
        <v>669</v>
      </c>
      <c r="CB55" s="966"/>
      <c r="CC55" s="926"/>
    </row>
    <row r="56" spans="1:81" ht="14.1" customHeight="1">
      <c r="A56" s="920"/>
      <c r="B56" s="37"/>
      <c r="C56" s="3797"/>
      <c r="D56" s="3767"/>
      <c r="E56" s="3799" t="s">
        <v>803</v>
      </c>
      <c r="F56" s="3800"/>
      <c r="G56" s="3800"/>
      <c r="H56" s="3801"/>
      <c r="I56" s="1315"/>
      <c r="J56" s="3802" t="str">
        <f>IF(BF33=TRUE,ROUNDDOWN((I44+L44)/30,1),"")</f>
        <v/>
      </c>
      <c r="K56" s="3802"/>
      <c r="L56" s="3802"/>
      <c r="M56" s="1522" t="s">
        <v>175</v>
      </c>
      <c r="N56" s="1523" t="s">
        <v>180</v>
      </c>
      <c r="O56" s="3802" t="str">
        <f>IF(BF33=TRUE,ROUNDDOWN(L44/30,1),"")</f>
        <v/>
      </c>
      <c r="P56" s="3802"/>
      <c r="Q56" s="3802"/>
      <c r="R56" s="1524" t="s">
        <v>175</v>
      </c>
      <c r="S56" s="1525" t="s">
        <v>214</v>
      </c>
      <c r="T56" s="1315"/>
      <c r="U56" s="3802" t="str">
        <f>IF(BF34=TRUE,ROUNDDOWN(O44/30,1),"")</f>
        <v/>
      </c>
      <c r="V56" s="3802"/>
      <c r="W56" s="3802"/>
      <c r="X56" s="1526" t="s">
        <v>175</v>
      </c>
      <c r="Y56" s="1523" t="s">
        <v>180</v>
      </c>
      <c r="Z56" s="3802" t="str">
        <f>IF(BF34=TRUE,ROUNDDOWN(L44/30,1),"")</f>
        <v/>
      </c>
      <c r="AA56" s="3802"/>
      <c r="AB56" s="3802"/>
      <c r="AC56" s="1527" t="s">
        <v>175</v>
      </c>
      <c r="AD56" s="1518" t="s">
        <v>214</v>
      </c>
      <c r="AE56" s="37"/>
      <c r="AF56" s="37"/>
      <c r="AG56" s="37"/>
      <c r="AH56" s="37"/>
      <c r="AI56" s="37"/>
      <c r="AJ56" s="37"/>
      <c r="AK56" s="156" t="s">
        <v>807</v>
      </c>
      <c r="AL56" s="37"/>
      <c r="AM56" s="37"/>
      <c r="AN56" s="167"/>
      <c r="AO56" s="167"/>
      <c r="AP56" s="167"/>
      <c r="AQ56" s="37"/>
      <c r="AR56" s="1413"/>
      <c r="AS56" s="1413"/>
      <c r="AT56" s="1413"/>
      <c r="AU56" s="167"/>
      <c r="AV56" s="167"/>
      <c r="AW56" s="167"/>
      <c r="AX56" s="167"/>
      <c r="AY56" s="167"/>
      <c r="AZ56" s="248"/>
      <c r="BA56" s="954"/>
      <c r="BB56" s="954"/>
      <c r="BC56" s="954"/>
      <c r="BD56" s="954"/>
      <c r="BE56" s="970"/>
      <c r="BF56" s="970"/>
      <c r="BG56" s="946"/>
      <c r="BH56" s="3692">
        <v>16</v>
      </c>
      <c r="BI56" s="3693"/>
      <c r="BJ56" s="3693"/>
      <c r="BK56" s="3694"/>
      <c r="BL56" s="3697"/>
      <c r="BM56" s="3698"/>
      <c r="BN56" s="3698"/>
      <c r="BO56" s="964" t="s">
        <v>669</v>
      </c>
      <c r="BP56" s="1218"/>
      <c r="BQ56" s="965"/>
      <c r="BR56" s="971"/>
      <c r="BS56" s="972"/>
      <c r="BT56" s="3692">
        <v>16</v>
      </c>
      <c r="BU56" s="3693"/>
      <c r="BV56" s="3693"/>
      <c r="BW56" s="3694"/>
      <c r="BX56" s="3697"/>
      <c r="BY56" s="3698"/>
      <c r="BZ56" s="3698"/>
      <c r="CA56" s="964" t="s">
        <v>669</v>
      </c>
      <c r="CB56" s="1218"/>
      <c r="CC56" s="965"/>
    </row>
    <row r="57" spans="1:81" ht="14.1" customHeight="1">
      <c r="A57" s="920"/>
      <c r="B57" s="37"/>
      <c r="C57" s="3797"/>
      <c r="D57" s="3767"/>
      <c r="E57" s="3772" t="s">
        <v>798</v>
      </c>
      <c r="F57" s="3773"/>
      <c r="G57" s="3773"/>
      <c r="H57" s="1528" t="s">
        <v>176</v>
      </c>
      <c r="I57" s="1529"/>
      <c r="J57" s="3776" t="str">
        <f>IF(BF35=TRUE,ROUND(SUM(J51,J52,J54,J56),0),"")</f>
        <v/>
      </c>
      <c r="K57" s="3776"/>
      <c r="L57" s="3776"/>
      <c r="M57" s="1530" t="s">
        <v>175</v>
      </c>
      <c r="N57" s="1531" t="s">
        <v>1491</v>
      </c>
      <c r="O57" s="3777" t="str">
        <f>IF(BF35=TRUE,ROUND(SUM(O51,O52,O54,O56),0),"")</f>
        <v/>
      </c>
      <c r="P57" s="3777"/>
      <c r="Q57" s="3777"/>
      <c r="R57" s="1532" t="s">
        <v>175</v>
      </c>
      <c r="S57" s="1533" t="s">
        <v>214</v>
      </c>
      <c r="T57" s="1529"/>
      <c r="U57" s="3776" t="str">
        <f>IF(BF35=TRUE,ROUND(SUM(U51,U52,U53,U54,U56),0),"")</f>
        <v/>
      </c>
      <c r="V57" s="3776"/>
      <c r="W57" s="3776"/>
      <c r="X57" s="1534" t="s">
        <v>175</v>
      </c>
      <c r="Y57" s="1531" t="s">
        <v>1491</v>
      </c>
      <c r="Z57" s="3777" t="str">
        <f>IF(BF35=TRUE,ROUND(SUM(Z51,Z52,Z54,Z56),0),"")</f>
        <v/>
      </c>
      <c r="AA57" s="3777"/>
      <c r="AB57" s="3777"/>
      <c r="AC57" s="1535" t="s">
        <v>175</v>
      </c>
      <c r="AD57" s="1518" t="s">
        <v>214</v>
      </c>
      <c r="AE57" s="37"/>
      <c r="AF57" s="37"/>
      <c r="AG57" s="37"/>
      <c r="AH57" s="37"/>
      <c r="AI57" s="37"/>
      <c r="AJ57" s="37"/>
      <c r="AK57" s="340" t="s">
        <v>12</v>
      </c>
      <c r="AL57" s="3218" t="s">
        <v>257</v>
      </c>
      <c r="AM57" s="3218"/>
      <c r="AN57" s="3218"/>
      <c r="AO57" s="3218"/>
      <c r="AP57" s="3218"/>
      <c r="AQ57" s="3218"/>
      <c r="AR57" s="3218"/>
      <c r="AS57" s="3218"/>
      <c r="AT57" s="3218"/>
      <c r="AU57" s="3218"/>
      <c r="AV57" s="3218"/>
      <c r="AW57" s="3218"/>
      <c r="AX57" s="3218"/>
      <c r="AY57" s="3218"/>
      <c r="AZ57" s="3396"/>
      <c r="BA57" s="947"/>
      <c r="BB57" s="947"/>
      <c r="BC57" s="947"/>
      <c r="BD57" s="947"/>
      <c r="BE57" s="979"/>
      <c r="BF57" s="980"/>
      <c r="BG57" s="946"/>
      <c r="BH57" s="3692">
        <v>17</v>
      </c>
      <c r="BI57" s="3693"/>
      <c r="BJ57" s="3693"/>
      <c r="BK57" s="3694"/>
      <c r="BL57" s="3697"/>
      <c r="BM57" s="3698"/>
      <c r="BN57" s="3698"/>
      <c r="BO57" s="964" t="s">
        <v>669</v>
      </c>
      <c r="BP57" s="966"/>
      <c r="BQ57" s="926"/>
      <c r="BR57" s="971"/>
      <c r="BS57" s="972"/>
      <c r="BT57" s="3692">
        <v>17</v>
      </c>
      <c r="BU57" s="3693"/>
      <c r="BV57" s="3693"/>
      <c r="BW57" s="3694"/>
      <c r="BX57" s="3697"/>
      <c r="BY57" s="3698"/>
      <c r="BZ57" s="3698"/>
      <c r="CA57" s="964" t="s">
        <v>669</v>
      </c>
      <c r="CB57" s="966"/>
      <c r="CC57" s="926"/>
    </row>
    <row r="58" spans="1:81" ht="14.1" customHeight="1">
      <c r="A58" s="920"/>
      <c r="B58" s="37"/>
      <c r="C58" s="3797"/>
      <c r="D58" s="3768"/>
      <c r="E58" s="3774"/>
      <c r="F58" s="3775"/>
      <c r="G58" s="3775"/>
      <c r="H58" s="1536" t="s">
        <v>177</v>
      </c>
      <c r="I58" s="1537"/>
      <c r="J58" s="2771" t="str">
        <f>IF(BF36=TRUE,ROUND(SUM(J51,J52,J55,J56),0),"")</f>
        <v/>
      </c>
      <c r="K58" s="2771"/>
      <c r="L58" s="2771"/>
      <c r="M58" s="1538" t="s">
        <v>175</v>
      </c>
      <c r="N58" s="1539" t="s">
        <v>1491</v>
      </c>
      <c r="O58" s="3757" t="str">
        <f>IF(BF36=TRUE,ROUND(SUM(O51,O52,O55,O56),0),"")</f>
        <v/>
      </c>
      <c r="P58" s="3757"/>
      <c r="Q58" s="3757"/>
      <c r="R58" s="1540" t="s">
        <v>175</v>
      </c>
      <c r="S58" s="1541" t="s">
        <v>214</v>
      </c>
      <c r="T58" s="1537"/>
      <c r="U58" s="2771" t="str">
        <f>IF(BF36=TRUE,ROUND(SUM(U51,U52,U53,U55,U56),0),"")</f>
        <v/>
      </c>
      <c r="V58" s="2771"/>
      <c r="W58" s="2771"/>
      <c r="X58" s="1542" t="s">
        <v>175</v>
      </c>
      <c r="Y58" s="1539" t="s">
        <v>1491</v>
      </c>
      <c r="Z58" s="3757" t="str">
        <f>IF(BF36=TRUE,ROUND(SUM(Z51,Z52,Z55,Z56),0),"")</f>
        <v/>
      </c>
      <c r="AA58" s="3757"/>
      <c r="AB58" s="3757"/>
      <c r="AC58" s="1543" t="s">
        <v>175</v>
      </c>
      <c r="AD58" s="1544" t="s">
        <v>214</v>
      </c>
      <c r="AE58" s="1044"/>
      <c r="AF58" s="37"/>
      <c r="AG58" s="37"/>
      <c r="AH58" s="37"/>
      <c r="AI58" s="37"/>
      <c r="AJ58" s="37"/>
      <c r="AK58" s="340"/>
      <c r="AL58" s="3218"/>
      <c r="AM58" s="3218"/>
      <c r="AN58" s="3218"/>
      <c r="AO58" s="3218"/>
      <c r="AP58" s="3218"/>
      <c r="AQ58" s="3218"/>
      <c r="AR58" s="3218"/>
      <c r="AS58" s="3218"/>
      <c r="AT58" s="3218"/>
      <c r="AU58" s="3218"/>
      <c r="AV58" s="3218"/>
      <c r="AW58" s="3218"/>
      <c r="AX58" s="3218"/>
      <c r="AY58" s="3218"/>
      <c r="AZ58" s="3396"/>
      <c r="BA58" s="947"/>
      <c r="BB58" s="947"/>
      <c r="BC58" s="947"/>
      <c r="BD58" s="947"/>
      <c r="BE58" s="979"/>
      <c r="BF58" s="980"/>
      <c r="BG58" s="946"/>
      <c r="BH58" s="3692">
        <v>18</v>
      </c>
      <c r="BI58" s="3693"/>
      <c r="BJ58" s="3693"/>
      <c r="BK58" s="3694"/>
      <c r="BL58" s="3697"/>
      <c r="BM58" s="3698"/>
      <c r="BN58" s="3698"/>
      <c r="BO58" s="964" t="s">
        <v>669</v>
      </c>
      <c r="BP58" s="966"/>
      <c r="BQ58" s="926"/>
      <c r="BR58" s="971"/>
      <c r="BS58" s="972"/>
      <c r="BT58" s="3692">
        <v>18</v>
      </c>
      <c r="BU58" s="3693"/>
      <c r="BV58" s="3693"/>
      <c r="BW58" s="3694"/>
      <c r="BX58" s="3697"/>
      <c r="BY58" s="3698"/>
      <c r="BZ58" s="3698"/>
      <c r="CA58" s="964" t="s">
        <v>669</v>
      </c>
      <c r="CB58" s="966"/>
      <c r="CC58" s="926"/>
    </row>
    <row r="59" spans="1:81" ht="14.1" customHeight="1">
      <c r="A59" s="920"/>
      <c r="B59" s="37"/>
      <c r="C59" s="3797"/>
      <c r="D59" s="2655" t="s">
        <v>270</v>
      </c>
      <c r="E59" s="3760"/>
      <c r="F59" s="3760"/>
      <c r="G59" s="3760"/>
      <c r="H59" s="3761"/>
      <c r="I59" s="1545" t="s">
        <v>1084</v>
      </c>
      <c r="J59" s="133"/>
      <c r="K59" s="133"/>
      <c r="L59" s="133"/>
      <c r="M59" s="133"/>
      <c r="N59" s="133"/>
      <c r="O59" s="133"/>
      <c r="P59" s="133"/>
      <c r="Q59" s="133"/>
      <c r="R59" s="133"/>
      <c r="S59" s="133"/>
      <c r="T59" s="133"/>
      <c r="U59" s="1546"/>
      <c r="V59" s="3762"/>
      <c r="W59" s="3762"/>
      <c r="X59" s="1542" t="s">
        <v>175</v>
      </c>
      <c r="Y59" s="1539"/>
      <c r="Z59" s="3763"/>
      <c r="AA59" s="3763"/>
      <c r="AB59" s="3763"/>
      <c r="AC59" s="1547"/>
      <c r="AD59" s="1548"/>
      <c r="AE59" s="37"/>
      <c r="AF59" s="37"/>
      <c r="AG59" s="37"/>
      <c r="AH59" s="37"/>
      <c r="AI59" s="37"/>
      <c r="AJ59" s="37"/>
      <c r="AK59" s="1045" t="s">
        <v>12</v>
      </c>
      <c r="AL59" s="3764" t="s">
        <v>806</v>
      </c>
      <c r="AM59" s="3764"/>
      <c r="AN59" s="3764"/>
      <c r="AO59" s="3764"/>
      <c r="AP59" s="3764"/>
      <c r="AQ59" s="3764"/>
      <c r="AR59" s="3764"/>
      <c r="AS59" s="3764"/>
      <c r="AT59" s="3764"/>
      <c r="AU59" s="3764"/>
      <c r="AV59" s="3764"/>
      <c r="AW59" s="3764"/>
      <c r="AX59" s="3764"/>
      <c r="AY59" s="3764"/>
      <c r="AZ59" s="3765"/>
      <c r="BA59" s="954"/>
      <c r="BB59" s="954"/>
      <c r="BC59" s="954"/>
      <c r="BD59" s="954"/>
      <c r="BE59" s="928"/>
      <c r="BF59" s="980"/>
      <c r="BG59" s="981"/>
      <c r="BH59" s="3692">
        <v>19</v>
      </c>
      <c r="BI59" s="3693"/>
      <c r="BJ59" s="3693"/>
      <c r="BK59" s="3694"/>
      <c r="BL59" s="3697"/>
      <c r="BM59" s="3698"/>
      <c r="BN59" s="3698"/>
      <c r="BO59" s="964" t="s">
        <v>669</v>
      </c>
      <c r="BP59" s="966"/>
      <c r="BQ59" s="926"/>
      <c r="BR59" s="971"/>
      <c r="BS59" s="972"/>
      <c r="BT59" s="3692">
        <v>19</v>
      </c>
      <c r="BU59" s="3693"/>
      <c r="BV59" s="3693"/>
      <c r="BW59" s="3694"/>
      <c r="BX59" s="3697"/>
      <c r="BY59" s="3698"/>
      <c r="BZ59" s="3698"/>
      <c r="CA59" s="964" t="s">
        <v>669</v>
      </c>
      <c r="CB59" s="966"/>
      <c r="CC59" s="926"/>
    </row>
    <row r="60" spans="1:81" ht="14.1" customHeight="1">
      <c r="A60" s="920"/>
      <c r="B60" s="37"/>
      <c r="C60" s="3797"/>
      <c r="D60" s="677" t="s">
        <v>1492</v>
      </c>
      <c r="E60" s="291"/>
      <c r="F60" s="291"/>
      <c r="G60" s="291"/>
      <c r="H60" s="1549"/>
      <c r="I60" s="3784" t="s">
        <v>936</v>
      </c>
      <c r="J60" s="3785"/>
      <c r="K60" s="3785"/>
      <c r="L60" s="3785"/>
      <c r="M60" s="3785"/>
      <c r="N60" s="3785"/>
      <c r="O60" s="3785"/>
      <c r="P60" s="3785"/>
      <c r="Q60" s="3785"/>
      <c r="R60" s="3785"/>
      <c r="S60" s="3785"/>
      <c r="T60" s="1550"/>
      <c r="U60" s="1551"/>
      <c r="V60" s="3786"/>
      <c r="W60" s="3786"/>
      <c r="X60" s="1552" t="s">
        <v>175</v>
      </c>
      <c r="Y60" s="1553" t="s">
        <v>1491</v>
      </c>
      <c r="Z60" s="3787">
        <f>V60</f>
        <v>0</v>
      </c>
      <c r="AA60" s="3787"/>
      <c r="AB60" s="3787"/>
      <c r="AC60" s="1554" t="s">
        <v>11</v>
      </c>
      <c r="AD60" s="1555" t="s">
        <v>214</v>
      </c>
      <c r="AE60" s="37"/>
      <c r="AF60" s="37"/>
      <c r="AG60" s="37"/>
      <c r="AH60" s="37"/>
      <c r="AI60" s="37"/>
      <c r="AJ60" s="37"/>
      <c r="AK60" s="1046"/>
      <c r="AL60" s="1047"/>
      <c r="AM60" s="167"/>
      <c r="AN60" s="167"/>
      <c r="AO60" s="167"/>
      <c r="AP60" s="167"/>
      <c r="AQ60" s="37"/>
      <c r="AR60" s="247"/>
      <c r="AS60" s="247"/>
      <c r="AT60" s="247"/>
      <c r="AU60" s="247"/>
      <c r="AV60" s="247"/>
      <c r="AW60" s="247"/>
      <c r="AX60" s="247"/>
      <c r="AY60" s="247"/>
      <c r="AZ60" s="1029"/>
      <c r="BA60" s="954"/>
      <c r="BB60" s="954"/>
      <c r="BC60" s="954"/>
      <c r="BD60" s="954"/>
      <c r="BE60" s="1219"/>
      <c r="BF60" s="980"/>
      <c r="BG60" s="981"/>
      <c r="BH60" s="3692">
        <v>20</v>
      </c>
      <c r="BI60" s="3693"/>
      <c r="BJ60" s="3693"/>
      <c r="BK60" s="3694"/>
      <c r="BL60" s="3697"/>
      <c r="BM60" s="3698"/>
      <c r="BN60" s="3698"/>
      <c r="BO60" s="964" t="s">
        <v>669</v>
      </c>
      <c r="BP60" s="966"/>
      <c r="BQ60" s="926"/>
      <c r="BR60" s="982"/>
      <c r="BS60" s="983"/>
      <c r="BT60" s="3692">
        <v>20</v>
      </c>
      <c r="BU60" s="3693"/>
      <c r="BV60" s="3693"/>
      <c r="BW60" s="3694"/>
      <c r="BX60" s="3697"/>
      <c r="BY60" s="3698"/>
      <c r="BZ60" s="3698"/>
      <c r="CA60" s="964" t="s">
        <v>669</v>
      </c>
      <c r="CB60" s="966"/>
      <c r="CC60" s="926"/>
    </row>
    <row r="61" spans="1:81" ht="14.1" customHeight="1">
      <c r="A61" s="920"/>
      <c r="B61" s="37"/>
      <c r="C61" s="3797"/>
      <c r="D61" s="471"/>
      <c r="E61" s="167"/>
      <c r="F61" s="167"/>
      <c r="G61" s="167"/>
      <c r="H61" s="283"/>
      <c r="I61" s="3778" t="s">
        <v>935</v>
      </c>
      <c r="J61" s="3779"/>
      <c r="K61" s="3779"/>
      <c r="L61" s="3779"/>
      <c r="M61" s="3779"/>
      <c r="N61" s="3779"/>
      <c r="O61" s="3779"/>
      <c r="P61" s="3779"/>
      <c r="Q61" s="3779"/>
      <c r="R61" s="3779"/>
      <c r="S61" s="3779"/>
      <c r="T61" s="3779"/>
      <c r="U61" s="3779"/>
      <c r="V61" s="3780"/>
      <c r="W61" s="3780"/>
      <c r="X61" s="895" t="s">
        <v>175</v>
      </c>
      <c r="Y61" s="896" t="s">
        <v>1491</v>
      </c>
      <c r="Z61" s="3781"/>
      <c r="AA61" s="3781"/>
      <c r="AB61" s="3781"/>
      <c r="AC61" s="1556" t="s">
        <v>11</v>
      </c>
      <c r="AD61" s="1557" t="s">
        <v>214</v>
      </c>
      <c r="AE61" s="37"/>
      <c r="AF61" s="37"/>
      <c r="AG61" s="37"/>
      <c r="AH61" s="37"/>
      <c r="AI61" s="37"/>
      <c r="AJ61" s="37"/>
      <c r="AK61" s="1045" t="s">
        <v>12</v>
      </c>
      <c r="AL61" s="3405" t="s">
        <v>1822</v>
      </c>
      <c r="AM61" s="3405"/>
      <c r="AN61" s="3405"/>
      <c r="AO61" s="3405"/>
      <c r="AP61" s="3405"/>
      <c r="AQ61" s="3405"/>
      <c r="AR61" s="3405"/>
      <c r="AS61" s="3405"/>
      <c r="AT61" s="3405"/>
      <c r="AU61" s="3405"/>
      <c r="AV61" s="3405"/>
      <c r="AW61" s="3405"/>
      <c r="AX61" s="3405"/>
      <c r="AY61" s="3405"/>
      <c r="AZ61" s="3721"/>
      <c r="BA61" s="1219"/>
      <c r="BB61" s="1219"/>
      <c r="BC61" s="1219"/>
      <c r="BD61" s="1219"/>
      <c r="BE61" s="1219"/>
      <c r="BF61" s="980"/>
      <c r="BG61" s="981"/>
      <c r="BH61" s="3692">
        <v>21</v>
      </c>
      <c r="BI61" s="3693"/>
      <c r="BJ61" s="3693"/>
      <c r="BK61" s="3694"/>
      <c r="BL61" s="3697"/>
      <c r="BM61" s="3698"/>
      <c r="BN61" s="3698"/>
      <c r="BO61" s="964" t="s">
        <v>669</v>
      </c>
      <c r="BP61" s="1218"/>
      <c r="BQ61" s="965"/>
      <c r="BR61" s="984"/>
      <c r="BS61" s="985"/>
      <c r="BT61" s="3692">
        <v>21</v>
      </c>
      <c r="BU61" s="3693"/>
      <c r="BV61" s="3693"/>
      <c r="BW61" s="3694"/>
      <c r="BX61" s="3697"/>
      <c r="BY61" s="3698"/>
      <c r="BZ61" s="3698"/>
      <c r="CA61" s="964" t="s">
        <v>669</v>
      </c>
      <c r="CB61" s="1218"/>
      <c r="CC61" s="965"/>
    </row>
    <row r="62" spans="1:81" ht="14.1" customHeight="1">
      <c r="A62" s="920"/>
      <c r="B62" s="37"/>
      <c r="C62" s="3798"/>
      <c r="D62" s="471"/>
      <c r="E62" s="167"/>
      <c r="F62" s="167"/>
      <c r="G62" s="167"/>
      <c r="H62" s="283"/>
      <c r="I62" s="3782" t="s">
        <v>937</v>
      </c>
      <c r="J62" s="3783"/>
      <c r="K62" s="3783"/>
      <c r="L62" s="3783"/>
      <c r="M62" s="3783"/>
      <c r="N62" s="3783"/>
      <c r="O62" s="3783"/>
      <c r="P62" s="3783"/>
      <c r="Q62" s="3783"/>
      <c r="R62" s="3783"/>
      <c r="S62" s="3783"/>
      <c r="T62" s="3783"/>
      <c r="U62" s="3783"/>
      <c r="V62" s="3780"/>
      <c r="W62" s="3780"/>
      <c r="X62" s="895" t="s">
        <v>175</v>
      </c>
      <c r="Y62" s="896" t="s">
        <v>1491</v>
      </c>
      <c r="Z62" s="3795">
        <f>V62</f>
        <v>0</v>
      </c>
      <c r="AA62" s="3795"/>
      <c r="AB62" s="3795"/>
      <c r="AC62" s="1556" t="s">
        <v>11</v>
      </c>
      <c r="AD62" s="1557" t="s">
        <v>214</v>
      </c>
      <c r="AE62" s="37"/>
      <c r="AF62" s="37"/>
      <c r="AG62" s="37"/>
      <c r="AH62" s="37"/>
      <c r="AI62" s="37"/>
      <c r="AJ62" s="37"/>
      <c r="AK62" s="1048"/>
      <c r="AL62" s="3405"/>
      <c r="AM62" s="3405"/>
      <c r="AN62" s="3405"/>
      <c r="AO62" s="3405"/>
      <c r="AP62" s="3405"/>
      <c r="AQ62" s="3405"/>
      <c r="AR62" s="3405"/>
      <c r="AS62" s="3405"/>
      <c r="AT62" s="3405"/>
      <c r="AU62" s="3405"/>
      <c r="AV62" s="3405"/>
      <c r="AW62" s="3405"/>
      <c r="AX62" s="3405"/>
      <c r="AY62" s="3405"/>
      <c r="AZ62" s="3721"/>
      <c r="BA62" s="1219"/>
      <c r="BB62" s="1219"/>
      <c r="BC62" s="1219"/>
      <c r="BD62" s="1219"/>
      <c r="BE62" s="1219"/>
      <c r="BF62" s="1214"/>
      <c r="BG62" s="981"/>
      <c r="BH62" s="3692">
        <v>22</v>
      </c>
      <c r="BI62" s="3693"/>
      <c r="BJ62" s="3693"/>
      <c r="BK62" s="3694"/>
      <c r="BL62" s="3697"/>
      <c r="BM62" s="3698"/>
      <c r="BN62" s="3698"/>
      <c r="BO62" s="964" t="s">
        <v>669</v>
      </c>
      <c r="BP62" s="966"/>
      <c r="BQ62" s="926"/>
      <c r="BR62" s="984"/>
      <c r="BS62" s="985"/>
      <c r="BT62" s="3692">
        <v>22</v>
      </c>
      <c r="BU62" s="3693"/>
      <c r="BV62" s="3693"/>
      <c r="BW62" s="3694"/>
      <c r="BX62" s="3697"/>
      <c r="BY62" s="3698"/>
      <c r="BZ62" s="3698"/>
      <c r="CA62" s="964" t="s">
        <v>669</v>
      </c>
      <c r="CB62" s="966"/>
      <c r="CC62" s="926"/>
    </row>
    <row r="63" spans="1:81" ht="14.1" customHeight="1">
      <c r="A63" s="920"/>
      <c r="B63" s="37"/>
      <c r="C63" s="3788" t="s">
        <v>1800</v>
      </c>
      <c r="D63" s="3789"/>
      <c r="E63" s="3789"/>
      <c r="F63" s="3789"/>
      <c r="G63" s="3789"/>
      <c r="H63" s="3790"/>
      <c r="I63" s="1558" t="s">
        <v>814</v>
      </c>
      <c r="J63" s="1559"/>
      <c r="K63" s="1559"/>
      <c r="L63" s="1559"/>
      <c r="M63" s="1559"/>
      <c r="N63" s="1559"/>
      <c r="O63" s="1559"/>
      <c r="P63" s="1559"/>
      <c r="Q63" s="1559"/>
      <c r="R63" s="1559"/>
      <c r="S63" s="1559"/>
      <c r="T63" s="1560"/>
      <c r="U63" s="1561"/>
      <c r="V63" s="3794"/>
      <c r="W63" s="3794"/>
      <c r="X63" s="1562" t="s">
        <v>175</v>
      </c>
      <c r="Y63" s="1563" t="s">
        <v>1491</v>
      </c>
      <c r="Z63" s="3794"/>
      <c r="AA63" s="3794"/>
      <c r="AB63" s="3794"/>
      <c r="AC63" s="1564" t="s">
        <v>11</v>
      </c>
      <c r="AD63" s="1557" t="s">
        <v>214</v>
      </c>
      <c r="AE63" s="37"/>
      <c r="AF63" s="37"/>
      <c r="AG63" s="37"/>
      <c r="AH63" s="37"/>
      <c r="AI63" s="37"/>
      <c r="AJ63" s="37"/>
      <c r="AK63" s="145"/>
      <c r="AL63" s="37" t="s">
        <v>231</v>
      </c>
      <c r="AM63" s="3405" t="s">
        <v>1507</v>
      </c>
      <c r="AN63" s="3405"/>
      <c r="AO63" s="3405"/>
      <c r="AP63" s="3405"/>
      <c r="AQ63" s="3405"/>
      <c r="AR63" s="3405"/>
      <c r="AS63" s="3405"/>
      <c r="AT63" s="3405"/>
      <c r="AU63" s="3405"/>
      <c r="AV63" s="3405"/>
      <c r="AW63" s="3405"/>
      <c r="AX63" s="3405"/>
      <c r="AY63" s="3405"/>
      <c r="AZ63" s="3721"/>
      <c r="BA63" s="1219"/>
      <c r="BB63" s="1219"/>
      <c r="BC63" s="1219"/>
      <c r="BD63" s="1219"/>
      <c r="BE63" s="1219"/>
      <c r="BF63" s="980"/>
      <c r="BH63" s="3692">
        <v>23</v>
      </c>
      <c r="BI63" s="3693"/>
      <c r="BJ63" s="3693"/>
      <c r="BK63" s="3694"/>
      <c r="BL63" s="3697"/>
      <c r="BM63" s="3698"/>
      <c r="BN63" s="3698"/>
      <c r="BO63" s="964" t="s">
        <v>669</v>
      </c>
      <c r="BP63" s="966"/>
      <c r="BQ63" s="926"/>
      <c r="BR63" s="984"/>
      <c r="BS63" s="985"/>
      <c r="BT63" s="3692">
        <v>23</v>
      </c>
      <c r="BU63" s="3693"/>
      <c r="BV63" s="3693"/>
      <c r="BW63" s="3694"/>
      <c r="BX63" s="3697"/>
      <c r="BY63" s="3698"/>
      <c r="BZ63" s="3698"/>
      <c r="CA63" s="964" t="s">
        <v>669</v>
      </c>
      <c r="CB63" s="966"/>
      <c r="CC63" s="926"/>
    </row>
    <row r="64" spans="1:81" ht="14.1" customHeight="1" thickBot="1">
      <c r="A64" s="920"/>
      <c r="B64" s="37"/>
      <c r="C64" s="3791"/>
      <c r="D64" s="3792"/>
      <c r="E64" s="3792"/>
      <c r="F64" s="3792"/>
      <c r="G64" s="3792"/>
      <c r="H64" s="3793"/>
      <c r="I64" s="3807" t="s">
        <v>1823</v>
      </c>
      <c r="J64" s="3808"/>
      <c r="K64" s="3808"/>
      <c r="L64" s="3808"/>
      <c r="M64" s="3808"/>
      <c r="N64" s="3808"/>
      <c r="O64" s="3808"/>
      <c r="P64" s="3808"/>
      <c r="Q64" s="3808"/>
      <c r="R64" s="3808"/>
      <c r="S64" s="1565"/>
      <c r="T64" s="1566"/>
      <c r="U64" s="1565"/>
      <c r="V64" s="3809"/>
      <c r="W64" s="3809"/>
      <c r="X64" s="1567" t="s">
        <v>175</v>
      </c>
      <c r="Y64" s="1568" t="s">
        <v>1491</v>
      </c>
      <c r="Z64" s="3809"/>
      <c r="AA64" s="3809"/>
      <c r="AB64" s="3809"/>
      <c r="AC64" s="1556" t="s">
        <v>11</v>
      </c>
      <c r="AD64" s="1289" t="s">
        <v>214</v>
      </c>
      <c r="AE64" s="37"/>
      <c r="AF64" s="37"/>
      <c r="AG64" s="37"/>
      <c r="AH64" s="37"/>
      <c r="AI64" s="37"/>
      <c r="AJ64" s="37"/>
      <c r="AK64" s="145"/>
      <c r="AL64" s="37" t="s">
        <v>231</v>
      </c>
      <c r="AM64" s="3810" t="s">
        <v>1493</v>
      </c>
      <c r="AN64" s="3810"/>
      <c r="AO64" s="3810"/>
      <c r="AP64" s="3810"/>
      <c r="AQ64" s="3810"/>
      <c r="AR64" s="3810"/>
      <c r="AS64" s="3810"/>
      <c r="AT64" s="3810"/>
      <c r="AU64" s="3810"/>
      <c r="AV64" s="3810"/>
      <c r="AW64" s="3810"/>
      <c r="AX64" s="3810"/>
      <c r="AY64" s="3810"/>
      <c r="AZ64" s="3811"/>
      <c r="BA64" s="954"/>
      <c r="BB64" s="954"/>
      <c r="BC64" s="954"/>
      <c r="BD64" s="954"/>
      <c r="BE64" s="1219"/>
      <c r="BF64" s="980"/>
      <c r="BH64" s="3692">
        <v>24</v>
      </c>
      <c r="BI64" s="3693"/>
      <c r="BJ64" s="3693"/>
      <c r="BK64" s="3694"/>
      <c r="BL64" s="3697"/>
      <c r="BM64" s="3698"/>
      <c r="BN64" s="3698"/>
      <c r="BO64" s="964" t="s">
        <v>669</v>
      </c>
      <c r="BP64" s="966"/>
      <c r="BQ64" s="926"/>
      <c r="BR64" s="984"/>
      <c r="BS64" s="985"/>
      <c r="BT64" s="3692">
        <v>24</v>
      </c>
      <c r="BU64" s="3693"/>
      <c r="BV64" s="3693"/>
      <c r="BW64" s="3694"/>
      <c r="BX64" s="3697"/>
      <c r="BY64" s="3698"/>
      <c r="BZ64" s="3698"/>
      <c r="CA64" s="964" t="s">
        <v>669</v>
      </c>
      <c r="CB64" s="966"/>
      <c r="CC64" s="926"/>
    </row>
    <row r="65" spans="1:81" ht="14.1" customHeight="1">
      <c r="A65" s="920"/>
      <c r="B65" s="37"/>
      <c r="C65" s="3733" t="s">
        <v>252</v>
      </c>
      <c r="D65" s="3734"/>
      <c r="E65" s="3734"/>
      <c r="F65" s="3734"/>
      <c r="G65" s="3734"/>
      <c r="H65" s="3735"/>
      <c r="I65" s="1569" t="s">
        <v>1494</v>
      </c>
      <c r="J65" s="3824" t="str">
        <f>IF(BF33=TRUE,IF(BF35=TRUE,J57+SUM(U59:W64),""),"")</f>
        <v/>
      </c>
      <c r="K65" s="3824"/>
      <c r="L65" s="3824"/>
      <c r="M65" s="1570" t="s">
        <v>175</v>
      </c>
      <c r="N65" s="1570" t="s">
        <v>180</v>
      </c>
      <c r="O65" s="3824" t="str">
        <f>IF(BF33=TRUE,IF(BF35=TRUE,O57+SUM(AA60:AB64),""),"")</f>
        <v/>
      </c>
      <c r="P65" s="3824"/>
      <c r="Q65" s="3824"/>
      <c r="R65" s="1571" t="s">
        <v>11</v>
      </c>
      <c r="S65" s="1572" t="s">
        <v>214</v>
      </c>
      <c r="T65" s="1573" t="s">
        <v>1494</v>
      </c>
      <c r="U65" s="3824" t="str">
        <f>IF(BF34=TRUE,IF(BF35=TRUE,U57+SUM(V59:W64),""),"")</f>
        <v/>
      </c>
      <c r="V65" s="3824"/>
      <c r="W65" s="3824"/>
      <c r="X65" s="1570" t="s">
        <v>175</v>
      </c>
      <c r="Y65" s="1570" t="s">
        <v>180</v>
      </c>
      <c r="Z65" s="3824" t="str">
        <f>IF(BF34=TRUE,IF(BF35=TRUE,Z57+SUM(Z60:AB64),""),"")</f>
        <v/>
      </c>
      <c r="AA65" s="3824"/>
      <c r="AB65" s="3824"/>
      <c r="AC65" s="1571" t="s">
        <v>11</v>
      </c>
      <c r="AD65" s="1574" t="s">
        <v>214</v>
      </c>
      <c r="AE65" s="37"/>
      <c r="AF65" s="37"/>
      <c r="AG65" s="37"/>
      <c r="AH65" s="37"/>
      <c r="AI65" s="37"/>
      <c r="AJ65" s="37"/>
      <c r="AK65" s="145"/>
      <c r="AL65" s="37"/>
      <c r="AM65" s="3810"/>
      <c r="AN65" s="3810"/>
      <c r="AO65" s="3810"/>
      <c r="AP65" s="3810"/>
      <c r="AQ65" s="3810"/>
      <c r="AR65" s="3810"/>
      <c r="AS65" s="3810"/>
      <c r="AT65" s="3810"/>
      <c r="AU65" s="3810"/>
      <c r="AV65" s="3810"/>
      <c r="AW65" s="3810"/>
      <c r="AX65" s="3810"/>
      <c r="AY65" s="3810"/>
      <c r="AZ65" s="3811"/>
      <c r="BA65" s="954"/>
      <c r="BB65" s="954"/>
      <c r="BC65" s="954"/>
      <c r="BD65" s="954"/>
      <c r="BE65" s="1220"/>
      <c r="BF65" s="980"/>
      <c r="BH65" s="3692">
        <v>25</v>
      </c>
      <c r="BI65" s="3693"/>
      <c r="BJ65" s="3693"/>
      <c r="BK65" s="3694"/>
      <c r="BL65" s="3697"/>
      <c r="BM65" s="3698"/>
      <c r="BN65" s="3698"/>
      <c r="BO65" s="964" t="s">
        <v>669</v>
      </c>
      <c r="BP65" s="966"/>
      <c r="BQ65" s="926"/>
      <c r="BR65" s="984"/>
      <c r="BS65" s="985"/>
      <c r="BT65" s="3692">
        <v>25</v>
      </c>
      <c r="BU65" s="3693"/>
      <c r="BV65" s="3693"/>
      <c r="BW65" s="3694"/>
      <c r="BX65" s="3697"/>
      <c r="BY65" s="3698"/>
      <c r="BZ65" s="3698"/>
      <c r="CA65" s="964" t="s">
        <v>669</v>
      </c>
      <c r="CB65" s="966"/>
      <c r="CC65" s="926"/>
    </row>
    <row r="66" spans="1:81" ht="14.1" customHeight="1" thickBot="1">
      <c r="A66" s="920"/>
      <c r="B66" s="37"/>
      <c r="C66" s="3819"/>
      <c r="D66" s="3820"/>
      <c r="E66" s="3820"/>
      <c r="F66" s="3820"/>
      <c r="G66" s="3820"/>
      <c r="H66" s="3821"/>
      <c r="I66" s="1575" t="s">
        <v>1495</v>
      </c>
      <c r="J66" s="3822" t="str">
        <f>IF(BF33=TRUE,IF(BF36=TRUE,J58+SUM(V59:W64),""),"")</f>
        <v/>
      </c>
      <c r="K66" s="3822"/>
      <c r="L66" s="3822"/>
      <c r="M66" s="1576" t="s">
        <v>175</v>
      </c>
      <c r="N66" s="1576" t="s">
        <v>180</v>
      </c>
      <c r="O66" s="3822" t="str">
        <f>IF(BF33=TRUE,IF(BF36=TRUE,O58+SUM(Z60:AB64),""),"")</f>
        <v/>
      </c>
      <c r="P66" s="3822"/>
      <c r="Q66" s="3822"/>
      <c r="R66" s="1577" t="s">
        <v>175</v>
      </c>
      <c r="S66" s="1578" t="s">
        <v>214</v>
      </c>
      <c r="T66" s="1579" t="s">
        <v>1495</v>
      </c>
      <c r="U66" s="3823" t="str">
        <f>IF(BF34=TRUE,IF(BF36=TRUE,U58+SUM(V59:W64),""),"")</f>
        <v/>
      </c>
      <c r="V66" s="3823"/>
      <c r="W66" s="3823"/>
      <c r="X66" s="1576" t="s">
        <v>175</v>
      </c>
      <c r="Y66" s="1576" t="s">
        <v>180</v>
      </c>
      <c r="Z66" s="3822" t="str">
        <f>IF(BF34=TRUE,IF(BF36=TRUE,Z58+SUM(Z60:AB64),""),"")</f>
        <v/>
      </c>
      <c r="AA66" s="3822"/>
      <c r="AB66" s="3822"/>
      <c r="AC66" s="1577" t="s">
        <v>175</v>
      </c>
      <c r="AD66" s="1580" t="s">
        <v>214</v>
      </c>
      <c r="AE66" s="37"/>
      <c r="AF66" s="37"/>
      <c r="AG66" s="37"/>
      <c r="AH66" s="37"/>
      <c r="AI66" s="37"/>
      <c r="AJ66" s="37"/>
      <c r="AK66" s="340" t="s">
        <v>12</v>
      </c>
      <c r="AL66" s="3218" t="s">
        <v>1496</v>
      </c>
      <c r="AM66" s="3218"/>
      <c r="AN66" s="3218"/>
      <c r="AO66" s="3218"/>
      <c r="AP66" s="3218"/>
      <c r="AQ66" s="3218"/>
      <c r="AR66" s="3218"/>
      <c r="AS66" s="3218"/>
      <c r="AT66" s="3218"/>
      <c r="AU66" s="3218"/>
      <c r="AV66" s="3218"/>
      <c r="AW66" s="3218"/>
      <c r="AX66" s="3218"/>
      <c r="AY66" s="3218"/>
      <c r="AZ66" s="3396"/>
      <c r="BA66" s="1220"/>
      <c r="BB66" s="1220"/>
      <c r="BC66" s="1220"/>
      <c r="BD66" s="1220"/>
      <c r="BE66" s="1220"/>
      <c r="BF66" s="980"/>
      <c r="BH66" s="3692">
        <v>26</v>
      </c>
      <c r="BI66" s="3693"/>
      <c r="BJ66" s="3693"/>
      <c r="BK66" s="3694"/>
      <c r="BL66" s="3697"/>
      <c r="BM66" s="3698"/>
      <c r="BN66" s="3698"/>
      <c r="BO66" s="964" t="s">
        <v>669</v>
      </c>
      <c r="BP66" s="1218"/>
      <c r="BQ66" s="965"/>
      <c r="BR66" s="984"/>
      <c r="BS66" s="985"/>
      <c r="BT66" s="3692">
        <v>26</v>
      </c>
      <c r="BU66" s="3693"/>
      <c r="BV66" s="3693"/>
      <c r="BW66" s="3694"/>
      <c r="BX66" s="3697"/>
      <c r="BY66" s="3698"/>
      <c r="BZ66" s="3698"/>
      <c r="CA66" s="964" t="s">
        <v>669</v>
      </c>
      <c r="CB66" s="1218"/>
      <c r="CC66" s="965"/>
    </row>
    <row r="67" spans="1:81" ht="14.1" customHeight="1">
      <c r="A67" s="920"/>
      <c r="B67" s="37"/>
      <c r="C67" s="3812" t="s">
        <v>1497</v>
      </c>
      <c r="D67" s="3813"/>
      <c r="E67" s="3813"/>
      <c r="F67" s="3813"/>
      <c r="G67" s="3813"/>
      <c r="H67" s="3814"/>
      <c r="I67" s="3815" t="s">
        <v>1498</v>
      </c>
      <c r="J67" s="3816"/>
      <c r="K67" s="3816"/>
      <c r="L67" s="3816"/>
      <c r="M67" s="3816"/>
      <c r="N67" s="3816"/>
      <c r="O67" s="3816"/>
      <c r="P67" s="3816"/>
      <c r="Q67" s="3816"/>
      <c r="R67" s="3816"/>
      <c r="S67" s="3816"/>
      <c r="T67" s="3816"/>
      <c r="U67" s="3816"/>
      <c r="V67" s="3817"/>
      <c r="W67" s="3817"/>
      <c r="X67" s="1049" t="s">
        <v>175</v>
      </c>
      <c r="Y67" s="1050" t="s">
        <v>1491</v>
      </c>
      <c r="Z67" s="3818"/>
      <c r="AA67" s="3818"/>
      <c r="AB67" s="3818"/>
      <c r="AC67" s="1581" t="s">
        <v>11</v>
      </c>
      <c r="AD67" s="1582" t="s">
        <v>214</v>
      </c>
      <c r="AE67" s="37"/>
      <c r="AF67" s="37"/>
      <c r="AG67" s="37"/>
      <c r="AH67" s="37"/>
      <c r="AI67" s="37"/>
      <c r="AJ67" s="37"/>
      <c r="AK67" s="1051"/>
      <c r="AL67" s="3218"/>
      <c r="AM67" s="3218"/>
      <c r="AN67" s="3218"/>
      <c r="AO67" s="3218"/>
      <c r="AP67" s="3218"/>
      <c r="AQ67" s="3218"/>
      <c r="AR67" s="3218"/>
      <c r="AS67" s="3218"/>
      <c r="AT67" s="3218"/>
      <c r="AU67" s="3218"/>
      <c r="AV67" s="3218"/>
      <c r="AW67" s="3218"/>
      <c r="AX67" s="3218"/>
      <c r="AY67" s="3218"/>
      <c r="AZ67" s="3396"/>
      <c r="BA67" s="1220"/>
      <c r="BB67" s="980"/>
      <c r="BC67" s="914"/>
      <c r="BD67" s="914"/>
      <c r="BH67" s="3692">
        <v>27</v>
      </c>
      <c r="BI67" s="3693"/>
      <c r="BJ67" s="3693"/>
      <c r="BK67" s="3694"/>
      <c r="BL67" s="3697"/>
      <c r="BM67" s="3698"/>
      <c r="BN67" s="3698"/>
      <c r="BO67" s="964" t="s">
        <v>669</v>
      </c>
      <c r="BP67" s="966"/>
      <c r="BQ67" s="926"/>
      <c r="BR67" s="984"/>
      <c r="BS67" s="985"/>
      <c r="BT67" s="3692">
        <v>27</v>
      </c>
      <c r="BU67" s="3693"/>
      <c r="BV67" s="3693"/>
      <c r="BW67" s="3694"/>
      <c r="BX67" s="3697"/>
      <c r="BY67" s="3698"/>
      <c r="BZ67" s="3698"/>
      <c r="CA67" s="964" t="s">
        <v>669</v>
      </c>
      <c r="CB67" s="966"/>
      <c r="CC67" s="926"/>
    </row>
    <row r="68" spans="1:81" ht="14.1" customHeight="1">
      <c r="A68" s="920"/>
      <c r="B68" s="37"/>
      <c r="C68" s="3830" t="s">
        <v>1499</v>
      </c>
      <c r="D68" s="3831"/>
      <c r="E68" s="3831"/>
      <c r="F68" s="3831"/>
      <c r="G68" s="3831"/>
      <c r="H68" s="3832"/>
      <c r="I68" s="3833" t="s">
        <v>1824</v>
      </c>
      <c r="J68" s="3834"/>
      <c r="K68" s="3834"/>
      <c r="L68" s="3834"/>
      <c r="M68" s="3834"/>
      <c r="N68" s="3834"/>
      <c r="O68" s="3834"/>
      <c r="P68" s="3834"/>
      <c r="Q68" s="3834"/>
      <c r="R68" s="3834"/>
      <c r="S68" s="3834"/>
      <c r="T68" s="1583"/>
      <c r="U68" s="1584"/>
      <c r="V68" s="3835"/>
      <c r="W68" s="3835"/>
      <c r="X68" s="1583" t="s">
        <v>175</v>
      </c>
      <c r="Y68" s="1585" t="s">
        <v>1491</v>
      </c>
      <c r="Z68" s="3835"/>
      <c r="AA68" s="3835"/>
      <c r="AB68" s="3835"/>
      <c r="AC68" s="1586" t="s">
        <v>11</v>
      </c>
      <c r="AD68" s="1587" t="s">
        <v>214</v>
      </c>
      <c r="AE68" s="37"/>
      <c r="AF68" s="37"/>
      <c r="AG68" s="37"/>
      <c r="AH68" s="37"/>
      <c r="AI68" s="37"/>
      <c r="AJ68" s="37"/>
      <c r="AK68" s="1588" t="s">
        <v>1500</v>
      </c>
      <c r="AL68" s="3836" t="s">
        <v>1501</v>
      </c>
      <c r="AM68" s="3836"/>
      <c r="AN68" s="3836"/>
      <c r="AO68" s="3836"/>
      <c r="AP68" s="3836"/>
      <c r="AQ68" s="3836"/>
      <c r="AR68" s="3836"/>
      <c r="AS68" s="3836"/>
      <c r="AT68" s="3836"/>
      <c r="AU68" s="3836"/>
      <c r="AV68" s="3836"/>
      <c r="AW68" s="3836"/>
      <c r="AX68" s="3836"/>
      <c r="AY68" s="3836"/>
      <c r="AZ68" s="3837"/>
      <c r="BA68" s="1217"/>
      <c r="BB68" s="980"/>
      <c r="BH68" s="3692">
        <v>28</v>
      </c>
      <c r="BI68" s="3693"/>
      <c r="BJ68" s="3693"/>
      <c r="BK68" s="3694"/>
      <c r="BL68" s="3695"/>
      <c r="BM68" s="3696"/>
      <c r="BN68" s="3696"/>
      <c r="BO68" s="964" t="s">
        <v>669</v>
      </c>
      <c r="BP68" s="966"/>
      <c r="BQ68" s="926"/>
      <c r="BR68" s="984"/>
      <c r="BS68" s="985"/>
      <c r="BT68" s="3692">
        <v>28</v>
      </c>
      <c r="BU68" s="3693"/>
      <c r="BV68" s="3693"/>
      <c r="BW68" s="3694"/>
      <c r="BX68" s="3695"/>
      <c r="BY68" s="3696"/>
      <c r="BZ68" s="3696"/>
      <c r="CA68" s="964" t="s">
        <v>669</v>
      </c>
      <c r="CB68" s="966"/>
      <c r="CC68" s="926"/>
    </row>
    <row r="69" spans="1:81" ht="14.1" customHeight="1">
      <c r="A69" s="920"/>
      <c r="B69" s="37"/>
      <c r="C69" s="2659" t="s">
        <v>1502</v>
      </c>
      <c r="D69" s="3792"/>
      <c r="E69" s="3792"/>
      <c r="F69" s="3792"/>
      <c r="G69" s="3792"/>
      <c r="H69" s="3793"/>
      <c r="I69" s="1589" t="s">
        <v>1494</v>
      </c>
      <c r="J69" s="3826" t="str">
        <f>IF(BF33=TRUE,IF(BF35=TRUE,J57+SUM(V59:W64)+SUM(V67:W68),""),"")</f>
        <v/>
      </c>
      <c r="K69" s="3826"/>
      <c r="L69" s="3826"/>
      <c r="M69" s="1522" t="s">
        <v>175</v>
      </c>
      <c r="N69" s="1522" t="s">
        <v>180</v>
      </c>
      <c r="O69" s="3826" t="str">
        <f>IF(BF33=TRUE,IF(BF35=TRUE,O57+SUM(Z59:AB64)+SUM(Z67:AB68),""),"")</f>
        <v/>
      </c>
      <c r="P69" s="3826"/>
      <c r="Q69" s="3826"/>
      <c r="R69" s="1414" t="s">
        <v>11</v>
      </c>
      <c r="S69" s="1590" t="s">
        <v>214</v>
      </c>
      <c r="T69" s="588" t="s">
        <v>1494</v>
      </c>
      <c r="U69" s="3826" t="str">
        <f>IF(BF34=TRUE,IF(BF35=TRUE,U57+SUM(V59:W64)+SUM(V67:W68),""),"")</f>
        <v/>
      </c>
      <c r="V69" s="3826"/>
      <c r="W69" s="3826"/>
      <c r="X69" s="1522" t="s">
        <v>175</v>
      </c>
      <c r="Y69" s="1522" t="s">
        <v>180</v>
      </c>
      <c r="Z69" s="3826" t="str">
        <f>IF(BF34=TRUE,IF(BF35=TRUE,Z58+SUM(Z60:AB64)+SUM(Z67:AB68),""),"")</f>
        <v/>
      </c>
      <c r="AA69" s="3826"/>
      <c r="AB69" s="3826"/>
      <c r="AC69" s="1414" t="s">
        <v>11</v>
      </c>
      <c r="AD69" s="1591" t="s">
        <v>214</v>
      </c>
      <c r="AE69" s="37"/>
      <c r="AF69" s="37"/>
      <c r="AG69" s="37"/>
      <c r="AH69" s="37"/>
      <c r="AI69" s="37"/>
      <c r="AJ69" s="37"/>
      <c r="AK69" s="3827" t="s">
        <v>1503</v>
      </c>
      <c r="AL69" s="3828"/>
      <c r="AM69" s="3828"/>
      <c r="AN69" s="3828"/>
      <c r="AO69" s="3828"/>
      <c r="AP69" s="3828"/>
      <c r="AQ69" s="3828"/>
      <c r="AR69" s="3828"/>
      <c r="AS69" s="3828"/>
      <c r="AT69" s="3828"/>
      <c r="AU69" s="3828"/>
      <c r="AV69" s="3828"/>
      <c r="AW69" s="3828"/>
      <c r="AX69" s="3828"/>
      <c r="AY69" s="3828"/>
      <c r="AZ69" s="3829"/>
      <c r="BA69" s="1217"/>
      <c r="BB69" s="980"/>
      <c r="BH69" s="3692">
        <v>29</v>
      </c>
      <c r="BI69" s="3693"/>
      <c r="BJ69" s="3693"/>
      <c r="BK69" s="3694"/>
      <c r="BL69" s="3695"/>
      <c r="BM69" s="3696"/>
      <c r="BN69" s="3696"/>
      <c r="BO69" s="964" t="s">
        <v>669</v>
      </c>
      <c r="BP69" s="966"/>
      <c r="BQ69" s="926"/>
      <c r="BR69" s="984"/>
      <c r="BS69" s="985"/>
      <c r="BT69" s="3692">
        <v>29</v>
      </c>
      <c r="BU69" s="3693"/>
      <c r="BV69" s="3693"/>
      <c r="BW69" s="3694"/>
      <c r="BX69" s="3695"/>
      <c r="BY69" s="3696"/>
      <c r="BZ69" s="3696"/>
      <c r="CA69" s="964" t="s">
        <v>669</v>
      </c>
      <c r="CB69" s="966"/>
      <c r="CC69" s="926"/>
    </row>
    <row r="70" spans="1:81" ht="14.1" customHeight="1">
      <c r="A70" s="920"/>
      <c r="B70" s="37"/>
      <c r="C70" s="3825"/>
      <c r="D70" s="3737"/>
      <c r="E70" s="3737"/>
      <c r="F70" s="3737"/>
      <c r="G70" s="3737"/>
      <c r="H70" s="3738"/>
      <c r="I70" s="1592" t="s">
        <v>1495</v>
      </c>
      <c r="J70" s="3838" t="str">
        <f>IF(BF33=TRUE,IF(BF36=TRUE,J58+SUM(V59:W64)+SUM(V67:W68),""),"")</f>
        <v/>
      </c>
      <c r="K70" s="3838"/>
      <c r="L70" s="3838"/>
      <c r="M70" s="1593" t="s">
        <v>175</v>
      </c>
      <c r="N70" s="1593" t="s">
        <v>180</v>
      </c>
      <c r="O70" s="3838" t="str">
        <f>IF(BF33=TRUE,IF(BF36=TRUE,O58+SUM(Z60:AB64)+SUM(Z67:AB68),""),"")</f>
        <v/>
      </c>
      <c r="P70" s="3838"/>
      <c r="Q70" s="3838"/>
      <c r="R70" s="1316" t="s">
        <v>175</v>
      </c>
      <c r="S70" s="1594" t="s">
        <v>214</v>
      </c>
      <c r="T70" s="1595" t="s">
        <v>1495</v>
      </c>
      <c r="U70" s="3838" t="str">
        <f>IF(BF34=TRUE,IF(BF36=TRUE,U58+SUM(V59:W64)+SUM(V67:W68),""),"")</f>
        <v/>
      </c>
      <c r="V70" s="3838"/>
      <c r="W70" s="3838"/>
      <c r="X70" s="1593" t="s">
        <v>175</v>
      </c>
      <c r="Y70" s="1593" t="s">
        <v>180</v>
      </c>
      <c r="Z70" s="3838" t="str">
        <f>IF(BF34=TRUE,IF(BF36=TRUE,Z58+SUM(Z59:AB64)+SUM(Z67:AB68),""),"")</f>
        <v/>
      </c>
      <c r="AA70" s="3838"/>
      <c r="AB70" s="3838"/>
      <c r="AC70" s="1316" t="s">
        <v>175</v>
      </c>
      <c r="AD70" s="1596" t="s">
        <v>214</v>
      </c>
      <c r="AE70" s="37"/>
      <c r="AF70" s="37"/>
      <c r="AG70" s="37"/>
      <c r="AH70" s="37"/>
      <c r="AI70" s="37"/>
      <c r="AJ70" s="37"/>
      <c r="AK70" s="1043" t="s">
        <v>494</v>
      </c>
      <c r="AL70" s="3405" t="s">
        <v>804</v>
      </c>
      <c r="AM70" s="3405"/>
      <c r="AN70" s="3405"/>
      <c r="AO70" s="3405"/>
      <c r="AP70" s="3405"/>
      <c r="AQ70" s="3405"/>
      <c r="AR70" s="3405"/>
      <c r="AS70" s="3405"/>
      <c r="AT70" s="3405"/>
      <c r="AU70" s="3405"/>
      <c r="AV70" s="3405"/>
      <c r="AW70" s="3405"/>
      <c r="AX70" s="3405"/>
      <c r="AY70" s="3405"/>
      <c r="AZ70" s="3721"/>
      <c r="BB70" s="980"/>
      <c r="BH70" s="3692">
        <v>30</v>
      </c>
      <c r="BI70" s="3693"/>
      <c r="BJ70" s="3693"/>
      <c r="BK70" s="3694"/>
      <c r="BL70" s="3695"/>
      <c r="BM70" s="3696"/>
      <c r="BN70" s="3696"/>
      <c r="BO70" s="964" t="s">
        <v>669</v>
      </c>
      <c r="BP70" s="966"/>
      <c r="BQ70" s="926"/>
      <c r="BR70" s="984"/>
      <c r="BS70" s="985"/>
      <c r="BT70" s="3692">
        <v>30</v>
      </c>
      <c r="BU70" s="3693"/>
      <c r="BV70" s="3693"/>
      <c r="BW70" s="3694"/>
      <c r="BX70" s="3695"/>
      <c r="BY70" s="3696"/>
      <c r="BZ70" s="3696"/>
      <c r="CA70" s="964" t="s">
        <v>669</v>
      </c>
      <c r="CB70" s="966"/>
      <c r="CC70" s="926"/>
    </row>
    <row r="71" spans="1:81" ht="14.1" customHeight="1">
      <c r="A71" s="920"/>
      <c r="B71" s="37"/>
      <c r="C71" s="1413"/>
      <c r="D71" s="1413"/>
      <c r="E71" s="1413"/>
      <c r="F71" s="1413"/>
      <c r="G71" s="1413"/>
      <c r="H71" s="1413"/>
      <c r="I71" s="588"/>
      <c r="J71" s="499"/>
      <c r="K71" s="499"/>
      <c r="L71" s="499"/>
      <c r="M71" s="1052"/>
      <c r="N71" s="1052"/>
      <c r="O71" s="499"/>
      <c r="P71" s="499"/>
      <c r="Q71" s="499"/>
      <c r="R71" s="1271"/>
      <c r="S71" s="50"/>
      <c r="T71" s="1053"/>
      <c r="U71" s="499"/>
      <c r="V71" s="499"/>
      <c r="W71" s="499"/>
      <c r="X71" s="1052"/>
      <c r="Y71" s="1052"/>
      <c r="Z71" s="499"/>
      <c r="AA71" s="499"/>
      <c r="AB71" s="499"/>
      <c r="AC71" s="1414"/>
      <c r="AD71" s="1301"/>
      <c r="AE71" s="37"/>
      <c r="AF71" s="37"/>
      <c r="AG71" s="37"/>
      <c r="AH71" s="37"/>
      <c r="AI71" s="37"/>
      <c r="AJ71" s="37"/>
      <c r="AK71" s="1033"/>
      <c r="AL71" s="3405"/>
      <c r="AM71" s="3405"/>
      <c r="AN71" s="3405"/>
      <c r="AO71" s="3405"/>
      <c r="AP71" s="3405"/>
      <c r="AQ71" s="3405"/>
      <c r="AR71" s="3405"/>
      <c r="AS71" s="3405"/>
      <c r="AT71" s="3405"/>
      <c r="AU71" s="3405"/>
      <c r="AV71" s="3405"/>
      <c r="AW71" s="3405"/>
      <c r="AX71" s="3405"/>
      <c r="AY71" s="3405"/>
      <c r="AZ71" s="3721"/>
      <c r="BB71" s="946"/>
      <c r="BH71" s="3692">
        <v>31</v>
      </c>
      <c r="BI71" s="3693"/>
      <c r="BJ71" s="3693"/>
      <c r="BK71" s="3694"/>
      <c r="BL71" s="3695"/>
      <c r="BM71" s="3696"/>
      <c r="BN71" s="3696"/>
      <c r="BO71" s="964" t="s">
        <v>669</v>
      </c>
      <c r="BP71" s="1218"/>
      <c r="BQ71" s="965"/>
      <c r="BR71" s="984"/>
      <c r="BS71" s="985"/>
      <c r="BT71" s="3692">
        <v>31</v>
      </c>
      <c r="BU71" s="3693"/>
      <c r="BV71" s="3693"/>
      <c r="BW71" s="3694"/>
      <c r="BX71" s="3695"/>
      <c r="BY71" s="3696"/>
      <c r="BZ71" s="3696"/>
      <c r="CA71" s="964" t="s">
        <v>669</v>
      </c>
      <c r="CB71" s="1218"/>
      <c r="CC71" s="965"/>
    </row>
    <row r="72" spans="1:81" ht="14.1" customHeight="1">
      <c r="A72" s="920"/>
      <c r="B72" s="1292" t="s">
        <v>1504</v>
      </c>
      <c r="C72" s="37"/>
      <c r="D72" s="1292"/>
      <c r="E72" s="37"/>
      <c r="F72" s="1255"/>
      <c r="G72" s="1255"/>
      <c r="H72" s="1255"/>
      <c r="I72" s="1255"/>
      <c r="J72" s="1255"/>
      <c r="K72" s="1255"/>
      <c r="L72" s="1255"/>
      <c r="M72" s="1255"/>
      <c r="N72" s="1255"/>
      <c r="O72" s="1255"/>
      <c r="P72" s="1255"/>
      <c r="Q72" s="1255"/>
      <c r="R72" s="1255"/>
      <c r="S72" s="1255"/>
      <c r="T72" s="1054"/>
      <c r="U72" s="1054"/>
      <c r="V72" s="1054"/>
      <c r="W72" s="1054"/>
      <c r="X72" s="1054"/>
      <c r="Y72" s="1054"/>
      <c r="Z72" s="1054"/>
      <c r="AA72" s="37"/>
      <c r="AB72" s="37"/>
      <c r="AC72" s="37"/>
      <c r="AD72" s="37"/>
      <c r="AE72" s="37"/>
      <c r="AF72" s="37"/>
      <c r="AG72" s="37"/>
      <c r="AH72" s="37"/>
      <c r="AI72" s="37"/>
      <c r="AJ72" s="37"/>
      <c r="AK72" s="1043"/>
      <c r="AL72" s="3405"/>
      <c r="AM72" s="3405"/>
      <c r="AN72" s="3405"/>
      <c r="AO72" s="3405"/>
      <c r="AP72" s="3405"/>
      <c r="AQ72" s="3405"/>
      <c r="AR72" s="3405"/>
      <c r="AS72" s="3405"/>
      <c r="AT72" s="3405"/>
      <c r="AU72" s="3405"/>
      <c r="AV72" s="3405"/>
      <c r="AW72" s="3405"/>
      <c r="AX72" s="3405"/>
      <c r="AY72" s="3405"/>
      <c r="AZ72" s="3721"/>
      <c r="BB72" s="946"/>
      <c r="BH72" s="3692">
        <v>32</v>
      </c>
      <c r="BI72" s="3693"/>
      <c r="BJ72" s="3693"/>
      <c r="BK72" s="3694"/>
      <c r="BL72" s="3695"/>
      <c r="BM72" s="3696"/>
      <c r="BN72" s="3696"/>
      <c r="BO72" s="964" t="s">
        <v>669</v>
      </c>
      <c r="BP72" s="966"/>
      <c r="BQ72" s="926"/>
      <c r="BR72" s="984"/>
      <c r="BS72" s="985"/>
      <c r="BT72" s="3692">
        <v>32</v>
      </c>
      <c r="BU72" s="3693"/>
      <c r="BV72" s="3693"/>
      <c r="BW72" s="3694"/>
      <c r="BX72" s="3695"/>
      <c r="BY72" s="3696"/>
      <c r="BZ72" s="3696"/>
      <c r="CA72" s="964" t="s">
        <v>669</v>
      </c>
      <c r="CB72" s="966"/>
      <c r="CC72" s="926"/>
    </row>
    <row r="73" spans="1:81" ht="14.1" customHeight="1">
      <c r="A73" s="920"/>
      <c r="B73" s="1292" t="s">
        <v>1505</v>
      </c>
      <c r="C73" s="37"/>
      <c r="D73" s="1292"/>
      <c r="E73" s="37"/>
      <c r="F73" s="37"/>
      <c r="G73" s="37"/>
      <c r="H73" s="37"/>
      <c r="I73" s="37"/>
      <c r="J73" s="37"/>
      <c r="K73" s="37"/>
      <c r="L73" s="37"/>
      <c r="M73" s="37"/>
      <c r="N73" s="37"/>
      <c r="O73" s="37"/>
      <c r="P73" s="37"/>
      <c r="Q73" s="37"/>
      <c r="R73" s="37"/>
      <c r="S73" s="37"/>
      <c r="T73" s="1292"/>
      <c r="U73" s="1247"/>
      <c r="V73" s="1247"/>
      <c r="W73" s="301"/>
      <c r="X73" s="1269"/>
      <c r="Y73" s="1269"/>
      <c r="Z73" s="1292"/>
      <c r="AA73" s="37"/>
      <c r="AB73" s="37"/>
      <c r="AC73" s="37"/>
      <c r="AD73" s="37"/>
      <c r="AE73" s="37"/>
      <c r="AF73" s="37"/>
      <c r="AG73" s="37"/>
      <c r="AH73" s="37"/>
      <c r="AI73" s="37"/>
      <c r="AJ73" s="37"/>
      <c r="AK73" s="1033"/>
      <c r="AL73" s="3405"/>
      <c r="AM73" s="3405"/>
      <c r="AN73" s="3405"/>
      <c r="AO73" s="3405"/>
      <c r="AP73" s="3405"/>
      <c r="AQ73" s="3405"/>
      <c r="AR73" s="3405"/>
      <c r="AS73" s="3405"/>
      <c r="AT73" s="3405"/>
      <c r="AU73" s="3405"/>
      <c r="AV73" s="3405"/>
      <c r="AW73" s="3405"/>
      <c r="AX73" s="3405"/>
      <c r="AY73" s="3405"/>
      <c r="AZ73" s="3721"/>
      <c r="BB73" s="990"/>
      <c r="BH73" s="3692">
        <v>33</v>
      </c>
      <c r="BI73" s="3693"/>
      <c r="BJ73" s="3693"/>
      <c r="BK73" s="3694"/>
      <c r="BL73" s="3695"/>
      <c r="BM73" s="3696"/>
      <c r="BN73" s="3696"/>
      <c r="BO73" s="964" t="s">
        <v>669</v>
      </c>
      <c r="BP73" s="966"/>
      <c r="BQ73" s="926"/>
      <c r="BR73" s="984"/>
      <c r="BS73" s="985"/>
      <c r="BT73" s="3692">
        <v>33</v>
      </c>
      <c r="BU73" s="3693"/>
      <c r="BV73" s="3693"/>
      <c r="BW73" s="3694"/>
      <c r="BX73" s="3695"/>
      <c r="BY73" s="3696"/>
      <c r="BZ73" s="3696"/>
      <c r="CA73" s="964" t="s">
        <v>669</v>
      </c>
      <c r="CB73" s="966"/>
      <c r="CC73" s="926"/>
    </row>
    <row r="74" spans="1:81" ht="14.1" customHeight="1">
      <c r="A74" s="920"/>
      <c r="B74" s="914"/>
      <c r="C74" s="898"/>
      <c r="D74" s="914"/>
      <c r="E74" s="914"/>
      <c r="F74" s="914"/>
      <c r="G74" s="914"/>
      <c r="H74" s="914"/>
      <c r="I74" s="914"/>
      <c r="J74" s="914"/>
      <c r="K74" s="914"/>
      <c r="L74" s="914"/>
      <c r="M74" s="914"/>
      <c r="N74" s="914"/>
      <c r="O74" s="914"/>
      <c r="P74" s="914"/>
      <c r="Q74" s="914"/>
      <c r="R74" s="914"/>
      <c r="S74" s="914"/>
      <c r="T74" s="914"/>
      <c r="U74" s="898"/>
      <c r="V74" s="898"/>
      <c r="W74" s="898"/>
      <c r="X74" s="914"/>
      <c r="Y74" s="914"/>
      <c r="Z74" s="914"/>
      <c r="AA74" s="914"/>
      <c r="AB74" s="914"/>
      <c r="AC74" s="914"/>
      <c r="AD74" s="914"/>
      <c r="AE74" s="914"/>
      <c r="AF74" s="914"/>
      <c r="AG74" s="914"/>
      <c r="AH74" s="914"/>
      <c r="AI74" s="914"/>
      <c r="AJ74" s="914"/>
      <c r="AK74" s="973"/>
      <c r="AL74" s="3711"/>
      <c r="AM74" s="3711"/>
      <c r="AN74" s="3711"/>
      <c r="AO74" s="3711"/>
      <c r="AP74" s="3711"/>
      <c r="AQ74" s="3711"/>
      <c r="AR74" s="3711"/>
      <c r="AS74" s="3711"/>
      <c r="AT74" s="3711"/>
      <c r="AU74" s="3711"/>
      <c r="AV74" s="3711"/>
      <c r="AW74" s="3711"/>
      <c r="AX74" s="3711"/>
      <c r="AY74" s="3711"/>
      <c r="AZ74" s="3839"/>
      <c r="BB74" s="990"/>
      <c r="BH74" s="3692">
        <v>34</v>
      </c>
      <c r="BI74" s="3693"/>
      <c r="BJ74" s="3693"/>
      <c r="BK74" s="3694"/>
      <c r="BL74" s="3695"/>
      <c r="BM74" s="3696"/>
      <c r="BN74" s="3696"/>
      <c r="BO74" s="964" t="s">
        <v>669</v>
      </c>
      <c r="BP74" s="966"/>
      <c r="BQ74" s="926"/>
      <c r="BR74" s="984"/>
      <c r="BS74" s="985"/>
      <c r="BT74" s="3692">
        <v>34</v>
      </c>
      <c r="BU74" s="3693"/>
      <c r="BV74" s="3693"/>
      <c r="BW74" s="3694"/>
      <c r="BX74" s="3695"/>
      <c r="BY74" s="3696"/>
      <c r="BZ74" s="3696"/>
      <c r="CA74" s="964" t="s">
        <v>669</v>
      </c>
      <c r="CB74" s="966"/>
      <c r="CC74" s="926"/>
    </row>
    <row r="75" spans="1:81" ht="14.1" customHeight="1">
      <c r="A75" s="920"/>
      <c r="B75" s="914"/>
      <c r="C75" s="914"/>
      <c r="D75" s="914"/>
      <c r="E75" s="914"/>
      <c r="F75" s="914"/>
      <c r="G75" s="914"/>
      <c r="H75" s="914"/>
      <c r="I75" s="914"/>
      <c r="J75" s="914"/>
      <c r="K75" s="914"/>
      <c r="L75" s="914"/>
      <c r="M75" s="914"/>
      <c r="N75" s="914"/>
      <c r="O75" s="914"/>
      <c r="P75" s="914"/>
      <c r="Q75" s="914"/>
      <c r="R75" s="914"/>
      <c r="S75" s="914"/>
      <c r="T75" s="914"/>
      <c r="U75" s="914"/>
      <c r="V75" s="914"/>
      <c r="W75" s="914"/>
      <c r="X75" s="914"/>
      <c r="Y75" s="914"/>
      <c r="Z75" s="914"/>
      <c r="AA75" s="914"/>
      <c r="AB75" s="914"/>
      <c r="AC75" s="914"/>
      <c r="AD75" s="1273"/>
      <c r="AE75" s="1273"/>
      <c r="AF75" s="1273"/>
      <c r="AG75" s="1273"/>
      <c r="AH75" s="1273"/>
      <c r="AI75" s="1273"/>
      <c r="AJ75" s="914"/>
      <c r="AK75" s="957"/>
      <c r="AL75" s="3711"/>
      <c r="AM75" s="3711"/>
      <c r="AN75" s="3711"/>
      <c r="AO75" s="3711"/>
      <c r="AP75" s="3711"/>
      <c r="AQ75" s="3711"/>
      <c r="AR75" s="3711"/>
      <c r="AS75" s="3711"/>
      <c r="AT75" s="3711"/>
      <c r="AU75" s="3711"/>
      <c r="AV75" s="3711"/>
      <c r="AW75" s="3711"/>
      <c r="AX75" s="3711"/>
      <c r="AY75" s="3711"/>
      <c r="AZ75" s="3839"/>
      <c r="BB75" s="990"/>
      <c r="BH75" s="3692">
        <v>35</v>
      </c>
      <c r="BI75" s="3693"/>
      <c r="BJ75" s="3693"/>
      <c r="BK75" s="3694"/>
      <c r="BL75" s="3695"/>
      <c r="BM75" s="3696"/>
      <c r="BN75" s="3696"/>
      <c r="BO75" s="964" t="s">
        <v>669</v>
      </c>
      <c r="BP75" s="966"/>
      <c r="BQ75" s="926"/>
      <c r="BR75" s="984"/>
      <c r="BS75" s="985"/>
      <c r="BT75" s="3692">
        <v>35</v>
      </c>
      <c r="BU75" s="3693"/>
      <c r="BV75" s="3693"/>
      <c r="BW75" s="3694"/>
      <c r="BX75" s="3695"/>
      <c r="BY75" s="3696"/>
      <c r="BZ75" s="3696"/>
      <c r="CA75" s="964" t="s">
        <v>669</v>
      </c>
      <c r="CB75" s="966"/>
      <c r="CC75" s="926"/>
    </row>
    <row r="76" spans="1:81" ht="14.1" customHeight="1" thickBot="1">
      <c r="A76" s="991"/>
      <c r="B76" s="992"/>
      <c r="C76" s="992"/>
      <c r="D76" s="992"/>
      <c r="E76" s="992"/>
      <c r="F76" s="992"/>
      <c r="G76" s="992"/>
      <c r="H76" s="992"/>
      <c r="I76" s="992"/>
      <c r="J76" s="992"/>
      <c r="K76" s="992"/>
      <c r="L76" s="992"/>
      <c r="M76" s="992"/>
      <c r="N76" s="992"/>
      <c r="O76" s="992"/>
      <c r="P76" s="992"/>
      <c r="Q76" s="992"/>
      <c r="R76" s="992"/>
      <c r="S76" s="992"/>
      <c r="T76" s="992"/>
      <c r="U76" s="992"/>
      <c r="V76" s="992"/>
      <c r="W76" s="992"/>
      <c r="X76" s="992"/>
      <c r="Y76" s="992"/>
      <c r="Z76" s="992"/>
      <c r="AA76" s="992"/>
      <c r="AB76" s="992"/>
      <c r="AC76" s="992"/>
      <c r="AD76" s="1272"/>
      <c r="AE76" s="1272"/>
      <c r="AF76" s="1272"/>
      <c r="AG76" s="1272"/>
      <c r="AH76" s="1272"/>
      <c r="AI76" s="1272"/>
      <c r="AJ76" s="992"/>
      <c r="AK76" s="1010"/>
      <c r="AL76" s="992"/>
      <c r="AM76" s="992"/>
      <c r="AN76" s="992"/>
      <c r="AO76" s="992"/>
      <c r="AP76" s="992"/>
      <c r="AQ76" s="992"/>
      <c r="AR76" s="992"/>
      <c r="AS76" s="1011"/>
      <c r="AT76" s="1011"/>
      <c r="AU76" s="1011"/>
      <c r="AV76" s="1011"/>
      <c r="AW76" s="1011"/>
      <c r="AX76" s="1011"/>
      <c r="AY76" s="1011"/>
      <c r="AZ76" s="993"/>
      <c r="BB76" s="990"/>
      <c r="BH76" s="3692">
        <v>36</v>
      </c>
      <c r="BI76" s="3693"/>
      <c r="BJ76" s="3693"/>
      <c r="BK76" s="3694"/>
      <c r="BL76" s="3695"/>
      <c r="BM76" s="3696"/>
      <c r="BN76" s="3696"/>
      <c r="BO76" s="964" t="s">
        <v>669</v>
      </c>
      <c r="BP76" s="1218"/>
      <c r="BQ76" s="965"/>
      <c r="BR76" s="984"/>
      <c r="BS76" s="985"/>
      <c r="BT76" s="3692">
        <v>36</v>
      </c>
      <c r="BU76" s="3693"/>
      <c r="BV76" s="3693"/>
      <c r="BW76" s="3694"/>
      <c r="BX76" s="3695"/>
      <c r="BY76" s="3696"/>
      <c r="BZ76" s="3696"/>
      <c r="CA76" s="964" t="s">
        <v>669</v>
      </c>
      <c r="CB76" s="1218"/>
      <c r="CC76" s="965"/>
    </row>
    <row r="77" spans="1:81" ht="14.1" customHeight="1">
      <c r="AU77" s="1217"/>
      <c r="AV77" s="1220"/>
      <c r="AW77" s="1217"/>
      <c r="AX77" s="1217"/>
      <c r="AY77" s="1217"/>
      <c r="BH77" s="3692">
        <v>37</v>
      </c>
      <c r="BI77" s="3693"/>
      <c r="BJ77" s="3693"/>
      <c r="BK77" s="3694"/>
      <c r="BL77" s="3695"/>
      <c r="BM77" s="3696"/>
      <c r="BN77" s="3696"/>
      <c r="BO77" s="964" t="s">
        <v>669</v>
      </c>
      <c r="BP77" s="966"/>
      <c r="BQ77" s="926"/>
      <c r="BR77" s="984"/>
      <c r="BS77" s="985"/>
      <c r="BT77" s="3692">
        <v>37</v>
      </c>
      <c r="BU77" s="3693"/>
      <c r="BV77" s="3693"/>
      <c r="BW77" s="3694"/>
      <c r="BX77" s="3695"/>
      <c r="BY77" s="3696"/>
      <c r="BZ77" s="3696"/>
      <c r="CA77" s="964" t="s">
        <v>669</v>
      </c>
      <c r="CB77" s="966"/>
      <c r="CC77" s="926"/>
    </row>
    <row r="78" spans="1:81" ht="14.1" customHeight="1">
      <c r="AD78" s="914"/>
      <c r="AU78" s="1217"/>
      <c r="AV78" s="1217"/>
      <c r="AW78" s="1217"/>
      <c r="AX78" s="1217"/>
      <c r="AY78" s="1217"/>
      <c r="BH78" s="3692">
        <v>38</v>
      </c>
      <c r="BI78" s="3693"/>
      <c r="BJ78" s="3693"/>
      <c r="BK78" s="3694"/>
      <c r="BL78" s="3840"/>
      <c r="BM78" s="3841"/>
      <c r="BN78" s="3841"/>
      <c r="BO78" s="964" t="s">
        <v>669</v>
      </c>
      <c r="BP78" s="966"/>
      <c r="BQ78" s="926"/>
      <c r="BR78" s="982"/>
      <c r="BS78" s="983"/>
      <c r="BT78" s="3692">
        <v>38</v>
      </c>
      <c r="BU78" s="3693"/>
      <c r="BV78" s="3693"/>
      <c r="BW78" s="3694"/>
      <c r="BX78" s="3695"/>
      <c r="BY78" s="3696"/>
      <c r="BZ78" s="3696"/>
      <c r="CA78" s="964" t="s">
        <v>669</v>
      </c>
      <c r="CB78" s="966"/>
      <c r="CC78" s="926"/>
    </row>
    <row r="79" spans="1:81" ht="14.1" customHeight="1">
      <c r="AD79" s="914"/>
      <c r="AV79" s="1217"/>
      <c r="BH79" s="3692">
        <v>39</v>
      </c>
      <c r="BI79" s="3693"/>
      <c r="BJ79" s="3693"/>
      <c r="BK79" s="3694"/>
      <c r="BL79" s="3840"/>
      <c r="BM79" s="3841"/>
      <c r="BN79" s="3841"/>
      <c r="BO79" s="964" t="s">
        <v>669</v>
      </c>
      <c r="BP79" s="966"/>
      <c r="BQ79" s="926"/>
      <c r="BR79" s="982"/>
      <c r="BS79" s="983"/>
      <c r="BT79" s="3692">
        <v>39</v>
      </c>
      <c r="BU79" s="3693"/>
      <c r="BV79" s="3693"/>
      <c r="BW79" s="3694"/>
      <c r="BX79" s="3695"/>
      <c r="BY79" s="3696"/>
      <c r="BZ79" s="3696"/>
      <c r="CA79" s="964" t="s">
        <v>669</v>
      </c>
      <c r="CB79" s="966"/>
      <c r="CC79" s="926"/>
    </row>
    <row r="80" spans="1:81" ht="14.1" customHeight="1">
      <c r="AD80" s="914"/>
      <c r="BH80" s="3692">
        <v>40</v>
      </c>
      <c r="BI80" s="3693"/>
      <c r="BJ80" s="3693"/>
      <c r="BK80" s="3694"/>
      <c r="BL80" s="3840"/>
      <c r="BM80" s="3841"/>
      <c r="BN80" s="3841"/>
      <c r="BO80" s="964" t="s">
        <v>669</v>
      </c>
      <c r="BP80" s="966"/>
      <c r="BQ80" s="926"/>
      <c r="BR80" s="984"/>
      <c r="BS80" s="985"/>
      <c r="BT80" s="3692">
        <v>40</v>
      </c>
      <c r="BU80" s="3693"/>
      <c r="BV80" s="3693"/>
      <c r="BW80" s="3694"/>
      <c r="BX80" s="3695"/>
      <c r="BY80" s="3696"/>
      <c r="BZ80" s="3696"/>
      <c r="CA80" s="964" t="s">
        <v>669</v>
      </c>
      <c r="CB80" s="966"/>
      <c r="CC80" s="926"/>
    </row>
    <row r="81" spans="60:81" ht="14.1" customHeight="1">
      <c r="BH81" s="3692">
        <v>41</v>
      </c>
      <c r="BI81" s="3693"/>
      <c r="BJ81" s="3693"/>
      <c r="BK81" s="3694"/>
      <c r="BL81" s="3840"/>
      <c r="BM81" s="3841"/>
      <c r="BN81" s="3841"/>
      <c r="BO81" s="964" t="s">
        <v>669</v>
      </c>
      <c r="BP81" s="1218"/>
      <c r="BQ81" s="965"/>
      <c r="BR81" s="984"/>
      <c r="BS81" s="985"/>
      <c r="BT81" s="3692">
        <v>41</v>
      </c>
      <c r="BU81" s="3693"/>
      <c r="BV81" s="3693"/>
      <c r="BW81" s="3694"/>
      <c r="BX81" s="3695"/>
      <c r="BY81" s="3696"/>
      <c r="BZ81" s="3696"/>
      <c r="CA81" s="964" t="s">
        <v>669</v>
      </c>
      <c r="CB81" s="1218"/>
      <c r="CC81" s="965"/>
    </row>
    <row r="82" spans="60:81" ht="14.1" customHeight="1">
      <c r="BH82" s="3692">
        <v>42</v>
      </c>
      <c r="BI82" s="3693"/>
      <c r="BJ82" s="3693"/>
      <c r="BK82" s="3694"/>
      <c r="BL82" s="3840"/>
      <c r="BM82" s="3841"/>
      <c r="BN82" s="3841"/>
      <c r="BO82" s="964" t="s">
        <v>669</v>
      </c>
      <c r="BP82" s="966"/>
      <c r="BQ82" s="926"/>
      <c r="BR82" s="984"/>
      <c r="BS82" s="985"/>
      <c r="BT82" s="3692">
        <v>42</v>
      </c>
      <c r="BU82" s="3693"/>
      <c r="BV82" s="3693"/>
      <c r="BW82" s="3694"/>
      <c r="BX82" s="3695"/>
      <c r="BY82" s="3696"/>
      <c r="BZ82" s="3696"/>
      <c r="CA82" s="964" t="s">
        <v>669</v>
      </c>
      <c r="CB82" s="966"/>
      <c r="CC82" s="926"/>
    </row>
    <row r="83" spans="60:81" ht="14.1" customHeight="1">
      <c r="BH83" s="3692">
        <v>43</v>
      </c>
      <c r="BI83" s="3693"/>
      <c r="BJ83" s="3693"/>
      <c r="BK83" s="3694"/>
      <c r="BL83" s="3840"/>
      <c r="BM83" s="3841"/>
      <c r="BN83" s="3841"/>
      <c r="BO83" s="964" t="s">
        <v>669</v>
      </c>
      <c r="BP83" s="966"/>
      <c r="BQ83" s="926"/>
      <c r="BR83" s="984"/>
      <c r="BS83" s="985"/>
      <c r="BT83" s="3692">
        <v>43</v>
      </c>
      <c r="BU83" s="3693"/>
      <c r="BV83" s="3693"/>
      <c r="BW83" s="3694"/>
      <c r="BX83" s="3695"/>
      <c r="BY83" s="3696"/>
      <c r="BZ83" s="3696"/>
      <c r="CA83" s="964" t="s">
        <v>669</v>
      </c>
      <c r="CB83" s="966"/>
      <c r="CC83" s="926"/>
    </row>
    <row r="84" spans="60:81" ht="14.1" customHeight="1">
      <c r="BH84" s="3692">
        <v>44</v>
      </c>
      <c r="BI84" s="3693"/>
      <c r="BJ84" s="3693"/>
      <c r="BK84" s="3694"/>
      <c r="BL84" s="3840"/>
      <c r="BM84" s="3841"/>
      <c r="BN84" s="3841"/>
      <c r="BO84" s="964" t="s">
        <v>669</v>
      </c>
      <c r="BP84" s="966"/>
      <c r="BQ84" s="926"/>
      <c r="BR84" s="984"/>
      <c r="BS84" s="985"/>
      <c r="BT84" s="3692">
        <v>44</v>
      </c>
      <c r="BU84" s="3693"/>
      <c r="BV84" s="3693"/>
      <c r="BW84" s="3694"/>
      <c r="BX84" s="3695"/>
      <c r="BY84" s="3696"/>
      <c r="BZ84" s="3696"/>
      <c r="CA84" s="964" t="s">
        <v>669</v>
      </c>
      <c r="CB84" s="966"/>
      <c r="CC84" s="926"/>
    </row>
    <row r="85" spans="60:81" ht="14.1" customHeight="1">
      <c r="BH85" s="3692">
        <v>45</v>
      </c>
      <c r="BI85" s="3693"/>
      <c r="BJ85" s="3693"/>
      <c r="BK85" s="3694"/>
      <c r="BL85" s="3840"/>
      <c r="BM85" s="3841"/>
      <c r="BN85" s="3841"/>
      <c r="BO85" s="964" t="s">
        <v>669</v>
      </c>
      <c r="BP85" s="966"/>
      <c r="BQ85" s="926"/>
      <c r="BR85" s="984"/>
      <c r="BS85" s="985"/>
      <c r="BT85" s="3692">
        <v>45</v>
      </c>
      <c r="BU85" s="3693"/>
      <c r="BV85" s="3693"/>
      <c r="BW85" s="3694"/>
      <c r="BX85" s="3695"/>
      <c r="BY85" s="3696"/>
      <c r="BZ85" s="3696"/>
      <c r="CA85" s="964" t="s">
        <v>669</v>
      </c>
      <c r="CB85" s="966"/>
      <c r="CC85" s="926"/>
    </row>
    <row r="86" spans="60:81" ht="14.1" customHeight="1">
      <c r="BH86" s="3692">
        <v>46</v>
      </c>
      <c r="BI86" s="3693"/>
      <c r="BJ86" s="3693"/>
      <c r="BK86" s="3694"/>
      <c r="BL86" s="3840"/>
      <c r="BM86" s="3841"/>
      <c r="BN86" s="3841"/>
      <c r="BO86" s="964" t="s">
        <v>669</v>
      </c>
      <c r="BP86" s="1218"/>
      <c r="BQ86" s="965"/>
      <c r="BR86" s="984"/>
      <c r="BS86" s="985"/>
      <c r="BT86" s="3692">
        <v>46</v>
      </c>
      <c r="BU86" s="3693"/>
      <c r="BV86" s="3693"/>
      <c r="BW86" s="3694"/>
      <c r="BX86" s="3695"/>
      <c r="BY86" s="3696"/>
      <c r="BZ86" s="3696"/>
      <c r="CA86" s="964" t="s">
        <v>669</v>
      </c>
      <c r="CB86" s="1218"/>
      <c r="CC86" s="965"/>
    </row>
    <row r="87" spans="60:81" ht="14.1" customHeight="1">
      <c r="BH87" s="3692">
        <v>47</v>
      </c>
      <c r="BI87" s="3693"/>
      <c r="BJ87" s="3693"/>
      <c r="BK87" s="3694"/>
      <c r="BL87" s="3840"/>
      <c r="BM87" s="3841"/>
      <c r="BN87" s="3841"/>
      <c r="BO87" s="964" t="s">
        <v>669</v>
      </c>
      <c r="BP87" s="966"/>
      <c r="BQ87" s="926"/>
      <c r="BR87" s="984"/>
      <c r="BS87" s="985"/>
      <c r="BT87" s="3692">
        <v>47</v>
      </c>
      <c r="BU87" s="3693"/>
      <c r="BV87" s="3693"/>
      <c r="BW87" s="3694"/>
      <c r="BX87" s="3695"/>
      <c r="BY87" s="3696"/>
      <c r="BZ87" s="3696"/>
      <c r="CA87" s="964" t="s">
        <v>669</v>
      </c>
      <c r="CB87" s="966"/>
      <c r="CC87" s="926"/>
    </row>
    <row r="88" spans="60:81" ht="14.1" customHeight="1">
      <c r="BH88" s="3692">
        <v>48</v>
      </c>
      <c r="BI88" s="3693"/>
      <c r="BJ88" s="3693"/>
      <c r="BK88" s="3694"/>
      <c r="BL88" s="3840"/>
      <c r="BM88" s="3841"/>
      <c r="BN88" s="3841"/>
      <c r="BO88" s="964" t="s">
        <v>669</v>
      </c>
      <c r="BP88" s="966"/>
      <c r="BQ88" s="926"/>
      <c r="BR88" s="984"/>
      <c r="BS88" s="985"/>
      <c r="BT88" s="3692">
        <v>48</v>
      </c>
      <c r="BU88" s="3693"/>
      <c r="BV88" s="3693"/>
      <c r="BW88" s="3694"/>
      <c r="BX88" s="3695"/>
      <c r="BY88" s="3696"/>
      <c r="BZ88" s="3696"/>
      <c r="CA88" s="964" t="s">
        <v>669</v>
      </c>
      <c r="CB88" s="966"/>
      <c r="CC88" s="926"/>
    </row>
    <row r="89" spans="60:81" ht="14.1" customHeight="1">
      <c r="BH89" s="3692">
        <v>49</v>
      </c>
      <c r="BI89" s="3693"/>
      <c r="BJ89" s="3693"/>
      <c r="BK89" s="3694"/>
      <c r="BL89" s="3840"/>
      <c r="BM89" s="3841"/>
      <c r="BN89" s="3841"/>
      <c r="BO89" s="964" t="s">
        <v>669</v>
      </c>
      <c r="BP89" s="966"/>
      <c r="BQ89" s="926"/>
      <c r="BR89" s="984"/>
      <c r="BS89" s="985"/>
      <c r="BT89" s="3692">
        <v>49</v>
      </c>
      <c r="BU89" s="3693"/>
      <c r="BV89" s="3693"/>
      <c r="BW89" s="3694"/>
      <c r="BX89" s="3695"/>
      <c r="BY89" s="3696"/>
      <c r="BZ89" s="3696"/>
      <c r="CA89" s="964" t="s">
        <v>669</v>
      </c>
      <c r="CB89" s="966"/>
      <c r="CC89" s="926"/>
    </row>
    <row r="90" spans="60:81" ht="14.1" customHeight="1">
      <c r="BH90" s="3692">
        <v>50</v>
      </c>
      <c r="BI90" s="3693"/>
      <c r="BJ90" s="3693"/>
      <c r="BK90" s="3694"/>
      <c r="BL90" s="3840"/>
      <c r="BM90" s="3841"/>
      <c r="BN90" s="3841"/>
      <c r="BO90" s="964" t="s">
        <v>669</v>
      </c>
      <c r="BP90" s="966"/>
      <c r="BQ90" s="926"/>
      <c r="BR90" s="984"/>
      <c r="BS90" s="985"/>
      <c r="BT90" s="3692">
        <v>50</v>
      </c>
      <c r="BU90" s="3693"/>
      <c r="BV90" s="3693"/>
      <c r="BW90" s="3694"/>
      <c r="BX90" s="3695"/>
      <c r="BY90" s="3696"/>
      <c r="BZ90" s="3696"/>
      <c r="CA90" s="964" t="s">
        <v>669</v>
      </c>
      <c r="CB90" s="966"/>
      <c r="CC90" s="926"/>
    </row>
    <row r="91" spans="60:81" ht="14.1" customHeight="1">
      <c r="BH91" s="3692">
        <v>51</v>
      </c>
      <c r="BI91" s="3693"/>
      <c r="BJ91" s="3693"/>
      <c r="BK91" s="3694"/>
      <c r="BL91" s="3840"/>
      <c r="BM91" s="3841"/>
      <c r="BN91" s="3841"/>
      <c r="BO91" s="964" t="s">
        <v>669</v>
      </c>
      <c r="BP91" s="1218"/>
      <c r="BQ91" s="965"/>
      <c r="BR91" s="984"/>
      <c r="BS91" s="985"/>
      <c r="BT91" s="3692">
        <v>51</v>
      </c>
      <c r="BU91" s="3693"/>
      <c r="BV91" s="3693"/>
      <c r="BW91" s="3694"/>
      <c r="BX91" s="3695"/>
      <c r="BY91" s="3696"/>
      <c r="BZ91" s="3696"/>
      <c r="CA91" s="964" t="s">
        <v>669</v>
      </c>
      <c r="CB91" s="1218"/>
      <c r="CC91" s="965"/>
    </row>
    <row r="92" spans="60:81" ht="14.1" customHeight="1">
      <c r="BH92" s="3692">
        <v>52</v>
      </c>
      <c r="BI92" s="3693"/>
      <c r="BJ92" s="3693"/>
      <c r="BK92" s="3694"/>
      <c r="BL92" s="3840"/>
      <c r="BM92" s="3841"/>
      <c r="BN92" s="3841"/>
      <c r="BO92" s="964" t="s">
        <v>669</v>
      </c>
      <c r="BP92" s="966"/>
      <c r="BQ92" s="926"/>
      <c r="BR92" s="984"/>
      <c r="BS92" s="985"/>
      <c r="BT92" s="3692">
        <v>52</v>
      </c>
      <c r="BU92" s="3693"/>
      <c r="BV92" s="3693"/>
      <c r="BW92" s="3694"/>
      <c r="BX92" s="3695"/>
      <c r="BY92" s="3696"/>
      <c r="BZ92" s="3696"/>
      <c r="CA92" s="964" t="s">
        <v>669</v>
      </c>
      <c r="CB92" s="966"/>
      <c r="CC92" s="926"/>
    </row>
    <row r="93" spans="60:81" ht="14.1" customHeight="1">
      <c r="BH93" s="3692">
        <v>53</v>
      </c>
      <c r="BI93" s="3693"/>
      <c r="BJ93" s="3693"/>
      <c r="BK93" s="3694"/>
      <c r="BL93" s="3840"/>
      <c r="BM93" s="3841"/>
      <c r="BN93" s="3841"/>
      <c r="BO93" s="964" t="s">
        <v>669</v>
      </c>
      <c r="BP93" s="966"/>
      <c r="BQ93" s="926"/>
      <c r="BR93" s="984"/>
      <c r="BS93" s="985"/>
      <c r="BT93" s="3692">
        <v>53</v>
      </c>
      <c r="BU93" s="3693"/>
      <c r="BV93" s="3693"/>
      <c r="BW93" s="3694"/>
      <c r="BX93" s="3695"/>
      <c r="BY93" s="3696"/>
      <c r="BZ93" s="3696"/>
      <c r="CA93" s="964" t="s">
        <v>669</v>
      </c>
      <c r="CB93" s="966"/>
      <c r="CC93" s="926"/>
    </row>
    <row r="94" spans="60:81" ht="14.1" customHeight="1">
      <c r="BH94" s="3692">
        <v>54</v>
      </c>
      <c r="BI94" s="3693"/>
      <c r="BJ94" s="3693"/>
      <c r="BK94" s="3694"/>
      <c r="BL94" s="3840"/>
      <c r="BM94" s="3841"/>
      <c r="BN94" s="3841"/>
      <c r="BO94" s="964" t="s">
        <v>669</v>
      </c>
      <c r="BP94" s="966"/>
      <c r="BQ94" s="926"/>
      <c r="BR94" s="984"/>
      <c r="BS94" s="985"/>
      <c r="BT94" s="3692">
        <v>54</v>
      </c>
      <c r="BU94" s="3693"/>
      <c r="BV94" s="3693"/>
      <c r="BW94" s="3694"/>
      <c r="BX94" s="3695"/>
      <c r="BY94" s="3696"/>
      <c r="BZ94" s="3696"/>
      <c r="CA94" s="964" t="s">
        <v>669</v>
      </c>
      <c r="CB94" s="966"/>
      <c r="CC94" s="926"/>
    </row>
    <row r="95" spans="60:81" ht="14.1" customHeight="1">
      <c r="BH95" s="3692">
        <v>55</v>
      </c>
      <c r="BI95" s="3693"/>
      <c r="BJ95" s="3693"/>
      <c r="BK95" s="3694"/>
      <c r="BL95" s="3840"/>
      <c r="BM95" s="3841"/>
      <c r="BN95" s="3841"/>
      <c r="BO95" s="964" t="s">
        <v>669</v>
      </c>
      <c r="BP95" s="966"/>
      <c r="BQ95" s="926"/>
      <c r="BR95" s="984"/>
      <c r="BS95" s="985"/>
      <c r="BT95" s="3692">
        <v>55</v>
      </c>
      <c r="BU95" s="3693"/>
      <c r="BV95" s="3693"/>
      <c r="BW95" s="3694"/>
      <c r="BX95" s="3695"/>
      <c r="BY95" s="3696"/>
      <c r="BZ95" s="3696"/>
      <c r="CA95" s="964" t="s">
        <v>669</v>
      </c>
      <c r="CB95" s="966"/>
      <c r="CC95" s="926"/>
    </row>
    <row r="96" spans="60:81" ht="14.1" customHeight="1">
      <c r="BH96" s="3692">
        <v>56</v>
      </c>
      <c r="BI96" s="3693"/>
      <c r="BJ96" s="3693"/>
      <c r="BK96" s="3694"/>
      <c r="BL96" s="3840"/>
      <c r="BM96" s="3841"/>
      <c r="BN96" s="3841"/>
      <c r="BO96" s="964" t="s">
        <v>669</v>
      </c>
      <c r="BP96" s="1218"/>
      <c r="BQ96" s="965"/>
      <c r="BR96" s="984"/>
      <c r="BS96" s="985"/>
      <c r="BT96" s="3692">
        <v>56</v>
      </c>
      <c r="BU96" s="3693"/>
      <c r="BV96" s="3693"/>
      <c r="BW96" s="3694"/>
      <c r="BX96" s="3695"/>
      <c r="BY96" s="3696"/>
      <c r="BZ96" s="3696"/>
      <c r="CA96" s="964" t="s">
        <v>669</v>
      </c>
      <c r="CB96" s="1218"/>
      <c r="CC96" s="965"/>
    </row>
    <row r="97" spans="60:112" ht="14.1" customHeight="1">
      <c r="BH97" s="3692">
        <v>57</v>
      </c>
      <c r="BI97" s="3693"/>
      <c r="BJ97" s="3693"/>
      <c r="BK97" s="3694"/>
      <c r="BL97" s="3840"/>
      <c r="BM97" s="3841"/>
      <c r="BN97" s="3841"/>
      <c r="BO97" s="964" t="s">
        <v>669</v>
      </c>
      <c r="BP97" s="966"/>
      <c r="BQ97" s="926"/>
      <c r="BR97" s="984"/>
      <c r="BS97" s="985"/>
      <c r="BT97" s="3692">
        <v>57</v>
      </c>
      <c r="BU97" s="3693"/>
      <c r="BV97" s="3693"/>
      <c r="BW97" s="3694"/>
      <c r="BX97" s="3695"/>
      <c r="BY97" s="3696"/>
      <c r="BZ97" s="3696"/>
      <c r="CA97" s="964" t="s">
        <v>669</v>
      </c>
      <c r="CB97" s="966"/>
      <c r="CC97" s="926"/>
    </row>
    <row r="98" spans="60:112" ht="14.1" customHeight="1">
      <c r="BH98" s="3692">
        <v>58</v>
      </c>
      <c r="BI98" s="3693"/>
      <c r="BJ98" s="3693"/>
      <c r="BK98" s="3694"/>
      <c r="BL98" s="3840"/>
      <c r="BM98" s="3841"/>
      <c r="BN98" s="3841"/>
      <c r="BO98" s="964" t="s">
        <v>669</v>
      </c>
      <c r="BP98" s="966"/>
      <c r="BQ98" s="926"/>
      <c r="BR98" s="984"/>
      <c r="BS98" s="985"/>
      <c r="BT98" s="3692">
        <v>58</v>
      </c>
      <c r="BU98" s="3693"/>
      <c r="BV98" s="3693"/>
      <c r="BW98" s="3694"/>
      <c r="BX98" s="3695"/>
      <c r="BY98" s="3696"/>
      <c r="BZ98" s="3696"/>
      <c r="CA98" s="964" t="s">
        <v>669</v>
      </c>
      <c r="CB98" s="966"/>
      <c r="CC98" s="926"/>
    </row>
    <row r="99" spans="60:112" ht="14.1" customHeight="1">
      <c r="BH99" s="3692">
        <v>59</v>
      </c>
      <c r="BI99" s="3693"/>
      <c r="BJ99" s="3693"/>
      <c r="BK99" s="3694"/>
      <c r="BL99" s="3840"/>
      <c r="BM99" s="3841"/>
      <c r="BN99" s="3841"/>
      <c r="BO99" s="964" t="s">
        <v>669</v>
      </c>
      <c r="BP99" s="966"/>
      <c r="BQ99" s="926"/>
      <c r="BR99" s="984"/>
      <c r="BS99" s="985"/>
      <c r="BT99" s="3692">
        <v>59</v>
      </c>
      <c r="BU99" s="3693"/>
      <c r="BV99" s="3693"/>
      <c r="BW99" s="3694"/>
      <c r="BX99" s="3695"/>
      <c r="BY99" s="3696"/>
      <c r="BZ99" s="3696"/>
      <c r="CA99" s="964" t="s">
        <v>669</v>
      </c>
      <c r="CB99" s="966"/>
      <c r="CC99" s="926"/>
    </row>
    <row r="100" spans="60:112" ht="14.1" customHeight="1">
      <c r="BH100" s="3692">
        <v>60</v>
      </c>
      <c r="BI100" s="3693"/>
      <c r="BJ100" s="3693"/>
      <c r="BK100" s="3694"/>
      <c r="BL100" s="3840"/>
      <c r="BM100" s="3841"/>
      <c r="BN100" s="3841"/>
      <c r="BO100" s="964" t="s">
        <v>669</v>
      </c>
      <c r="BP100" s="966"/>
      <c r="BQ100" s="926"/>
      <c r="BR100" s="984"/>
      <c r="BS100" s="985"/>
      <c r="BT100" s="3692">
        <v>60</v>
      </c>
      <c r="BU100" s="3693"/>
      <c r="BV100" s="3693"/>
      <c r="BW100" s="3694"/>
      <c r="BX100" s="3695"/>
      <c r="BY100" s="3696"/>
      <c r="BZ100" s="3696"/>
      <c r="CA100" s="964" t="s">
        <v>669</v>
      </c>
      <c r="CB100" s="966"/>
      <c r="CC100" s="926"/>
    </row>
    <row r="101" spans="60:112" ht="14.1" customHeight="1"/>
    <row r="102" spans="60:112" ht="14.1" customHeight="1"/>
    <row r="103" spans="60:112" ht="14.1" customHeight="1"/>
    <row r="104" spans="60:112" ht="14.1" customHeight="1"/>
    <row r="105" spans="60:112" ht="14.1" customHeight="1"/>
    <row r="106" spans="60:112" ht="14.1" customHeight="1">
      <c r="CG106" s="928"/>
      <c r="CH106" s="928"/>
      <c r="CI106" s="928"/>
      <c r="CJ106" s="928"/>
      <c r="CK106" s="928"/>
      <c r="CL106" s="928"/>
      <c r="CM106" s="928"/>
      <c r="CN106" s="928"/>
      <c r="CO106" s="928"/>
      <c r="CP106" s="928"/>
      <c r="CQ106" s="928"/>
      <c r="CR106" s="928"/>
      <c r="CS106" s="928"/>
      <c r="CT106" s="928"/>
      <c r="CU106" s="928"/>
      <c r="CV106" s="928"/>
      <c r="CW106" s="928"/>
      <c r="CX106" s="928"/>
      <c r="CY106" s="928"/>
      <c r="CZ106" s="928"/>
      <c r="DA106" s="928"/>
      <c r="DB106" s="928"/>
      <c r="DC106" s="928"/>
      <c r="DD106" s="928"/>
      <c r="DE106" s="928"/>
      <c r="DF106" s="928"/>
      <c r="DG106" s="928"/>
      <c r="DH106" s="928"/>
    </row>
    <row r="107" spans="60:112" ht="14.1" customHeight="1">
      <c r="CG107" s="928"/>
      <c r="CH107" s="928"/>
      <c r="CI107" s="928"/>
      <c r="CJ107" s="928"/>
      <c r="CK107" s="928"/>
      <c r="CL107" s="928"/>
      <c r="CM107" s="928"/>
      <c r="CN107" s="928"/>
      <c r="CO107" s="928"/>
      <c r="CP107" s="928"/>
      <c r="CQ107" s="928"/>
      <c r="CR107" s="928"/>
      <c r="CS107" s="928"/>
      <c r="CT107" s="928"/>
      <c r="CU107" s="928"/>
      <c r="CV107" s="928"/>
      <c r="CW107" s="928"/>
      <c r="CX107" s="928"/>
      <c r="CY107" s="928"/>
      <c r="CZ107" s="928"/>
      <c r="DA107" s="928"/>
      <c r="DB107" s="928"/>
      <c r="DC107" s="928"/>
      <c r="DD107" s="928"/>
      <c r="DE107" s="928"/>
      <c r="DF107" s="928"/>
      <c r="DG107" s="928"/>
      <c r="DH107" s="928"/>
    </row>
    <row r="108" spans="60:112" ht="14.1" customHeight="1">
      <c r="CG108" s="928"/>
      <c r="CH108" s="928"/>
      <c r="CI108" s="928"/>
      <c r="CJ108" s="928"/>
      <c r="CK108" s="928"/>
      <c r="CL108" s="928"/>
      <c r="CM108" s="928"/>
      <c r="CN108" s="928"/>
      <c r="CO108" s="928"/>
      <c r="CP108" s="928"/>
      <c r="CQ108" s="928"/>
      <c r="CR108" s="928"/>
      <c r="CS108" s="928"/>
      <c r="CT108" s="928"/>
      <c r="CU108" s="928"/>
      <c r="CV108" s="928"/>
      <c r="CW108" s="928"/>
      <c r="CX108" s="928"/>
      <c r="CY108" s="928"/>
      <c r="CZ108" s="928"/>
      <c r="DA108" s="928"/>
      <c r="DB108" s="928"/>
      <c r="DC108" s="928"/>
      <c r="DD108" s="1222"/>
      <c r="DE108" s="1222"/>
      <c r="DF108" s="1222"/>
      <c r="DG108" s="928"/>
      <c r="DH108" s="928"/>
    </row>
    <row r="109" spans="60:112" ht="14.1" customHeight="1">
      <c r="CG109" s="928"/>
      <c r="CH109" s="928"/>
      <c r="CI109" s="928"/>
      <c r="CJ109" s="928"/>
      <c r="CK109" s="928"/>
      <c r="CL109" s="928"/>
      <c r="CM109" s="928"/>
      <c r="CN109" s="928"/>
      <c r="CO109" s="928"/>
      <c r="CP109" s="928"/>
      <c r="CQ109" s="928"/>
      <c r="CR109" s="928"/>
      <c r="CS109" s="928"/>
      <c r="CT109" s="1210"/>
      <c r="CU109" s="1210"/>
      <c r="CV109" s="1210"/>
      <c r="CW109" s="928"/>
      <c r="CX109" s="928"/>
      <c r="CY109" s="928"/>
      <c r="CZ109" s="928"/>
      <c r="DA109" s="928"/>
      <c r="DB109" s="994"/>
      <c r="DC109" s="994"/>
      <c r="DD109" s="1222"/>
      <c r="DE109" s="1222"/>
      <c r="DF109" s="1222"/>
      <c r="DG109" s="928"/>
      <c r="DH109" s="928"/>
    </row>
    <row r="110" spans="60:112" ht="14.1" customHeight="1">
      <c r="CG110" s="928"/>
      <c r="CH110" s="928"/>
      <c r="CI110" s="928"/>
      <c r="CJ110" s="928"/>
      <c r="CK110" s="928"/>
      <c r="CL110" s="928"/>
      <c r="CM110" s="928"/>
      <c r="CN110" s="928"/>
      <c r="CO110" s="928"/>
      <c r="CP110" s="928"/>
      <c r="CQ110" s="928"/>
      <c r="CR110" s="928"/>
      <c r="CS110" s="928"/>
      <c r="CT110" s="1210"/>
      <c r="CU110" s="1210"/>
      <c r="CV110" s="1210"/>
      <c r="CW110" s="1210"/>
      <c r="CX110" s="1210"/>
      <c r="CY110" s="1210"/>
      <c r="CZ110" s="1210"/>
      <c r="DA110" s="1210"/>
      <c r="DB110" s="994"/>
      <c r="DC110" s="994"/>
      <c r="DD110" s="1222"/>
      <c r="DE110" s="1222"/>
      <c r="DF110" s="1222"/>
      <c r="DG110" s="928"/>
      <c r="DH110" s="928"/>
    </row>
    <row r="111" spans="60:112" ht="14.1" customHeight="1">
      <c r="CG111" s="928"/>
      <c r="CH111" s="928"/>
      <c r="CI111" s="928"/>
      <c r="CJ111" s="928"/>
      <c r="CK111" s="928"/>
      <c r="CL111" s="928"/>
      <c r="CM111" s="928"/>
      <c r="CN111" s="928"/>
      <c r="CO111" s="928"/>
      <c r="CP111" s="928"/>
      <c r="CQ111" s="928"/>
      <c r="CR111" s="928"/>
      <c r="CS111" s="928"/>
      <c r="CT111" s="928"/>
      <c r="CU111" s="928"/>
      <c r="CV111" s="928"/>
      <c r="CW111" s="928"/>
      <c r="CX111" s="928"/>
      <c r="CY111" s="928"/>
      <c r="CZ111" s="928"/>
      <c r="DA111" s="928"/>
      <c r="DB111" s="928"/>
      <c r="DC111" s="928"/>
      <c r="DD111" s="928"/>
      <c r="DE111" s="928"/>
      <c r="DF111" s="928"/>
      <c r="DG111" s="928"/>
      <c r="DH111" s="928"/>
    </row>
    <row r="112" spans="60:112" ht="14.1" customHeight="1">
      <c r="CG112" s="928"/>
      <c r="CH112" s="928"/>
      <c r="CI112" s="928"/>
      <c r="CJ112" s="928"/>
      <c r="CK112" s="928"/>
      <c r="CL112" s="928"/>
      <c r="CM112" s="928"/>
      <c r="CN112" s="928"/>
      <c r="CO112" s="928"/>
      <c r="CP112" s="928"/>
      <c r="CQ112" s="928"/>
      <c r="CR112" s="928"/>
      <c r="CS112" s="928"/>
      <c r="CT112" s="928"/>
      <c r="CU112" s="928"/>
      <c r="CV112" s="928"/>
      <c r="CW112" s="928"/>
      <c r="CX112" s="928"/>
      <c r="CY112" s="928"/>
      <c r="CZ112" s="928"/>
      <c r="DA112" s="928"/>
      <c r="DB112" s="928"/>
      <c r="DC112" s="928"/>
      <c r="DD112" s="928"/>
      <c r="DE112" s="928"/>
      <c r="DF112" s="928"/>
      <c r="DG112" s="928"/>
      <c r="DH112" s="928"/>
    </row>
    <row r="113" spans="52:112">
      <c r="CG113" s="928"/>
      <c r="CH113" s="928"/>
      <c r="CI113" s="928"/>
      <c r="CJ113" s="928"/>
      <c r="CK113" s="928"/>
      <c r="CL113" s="928"/>
      <c r="CM113" s="928"/>
      <c r="CN113" s="928"/>
      <c r="CO113" s="928"/>
      <c r="CP113" s="928"/>
      <c r="CQ113" s="928"/>
      <c r="CR113" s="928"/>
      <c r="CS113" s="928"/>
      <c r="CT113" s="1211"/>
      <c r="CU113" s="1211"/>
      <c r="CV113" s="1211"/>
      <c r="CW113" s="1211"/>
      <c r="CX113" s="928"/>
      <c r="CY113" s="928"/>
      <c r="CZ113" s="928"/>
      <c r="DA113" s="928"/>
      <c r="DB113" s="928"/>
      <c r="DC113" s="928"/>
      <c r="DD113" s="928"/>
      <c r="DE113" s="928"/>
      <c r="DF113" s="928"/>
      <c r="DG113" s="928"/>
      <c r="DH113" s="928"/>
    </row>
    <row r="114" spans="52:112">
      <c r="CG114" s="928"/>
      <c r="CH114" s="928"/>
      <c r="CI114" s="928"/>
      <c r="CJ114" s="928"/>
      <c r="CK114" s="928"/>
      <c r="CL114" s="928"/>
      <c r="CM114" s="928"/>
      <c r="CN114" s="928"/>
      <c r="CO114" s="928"/>
      <c r="CP114" s="928"/>
      <c r="CQ114" s="928"/>
      <c r="CR114" s="928"/>
      <c r="CS114" s="928"/>
      <c r="CT114" s="928"/>
      <c r="CU114" s="928"/>
      <c r="CV114" s="928"/>
      <c r="CW114" s="928"/>
      <c r="CX114" s="928"/>
      <c r="CY114" s="928"/>
      <c r="CZ114" s="928"/>
      <c r="DA114" s="928"/>
      <c r="DB114" s="928"/>
      <c r="DC114" s="928"/>
      <c r="DD114" s="928"/>
      <c r="DE114" s="928"/>
      <c r="DF114" s="928"/>
      <c r="DG114" s="928"/>
      <c r="DH114" s="928"/>
    </row>
    <row r="115" spans="52:112">
      <c r="CG115" s="928"/>
      <c r="CH115" s="928"/>
      <c r="CI115" s="928"/>
      <c r="CJ115" s="928"/>
      <c r="CK115" s="928"/>
      <c r="CL115" s="928"/>
      <c r="CM115" s="928"/>
      <c r="CN115" s="928"/>
      <c r="CO115" s="928"/>
      <c r="CP115" s="928"/>
      <c r="CQ115" s="928"/>
      <c r="CR115" s="928"/>
      <c r="CS115" s="928"/>
      <c r="CT115" s="1214"/>
      <c r="CU115" s="1214"/>
      <c r="CV115" s="1214"/>
      <c r="CW115" s="1214"/>
      <c r="CX115" s="1214"/>
      <c r="CY115" s="1214"/>
      <c r="CZ115" s="1214"/>
      <c r="DA115" s="1214"/>
      <c r="DB115" s="1214"/>
      <c r="DC115" s="1214"/>
      <c r="DD115" s="1214"/>
      <c r="DE115" s="928"/>
      <c r="DF115" s="928"/>
      <c r="DG115" s="928"/>
      <c r="DH115" s="928"/>
    </row>
    <row r="116" spans="52:112" ht="12" customHeight="1">
      <c r="CG116" s="928"/>
      <c r="CH116" s="928"/>
      <c r="CI116" s="928"/>
      <c r="CJ116" s="928"/>
      <c r="CK116" s="928"/>
      <c r="CL116" s="928"/>
      <c r="CM116" s="928"/>
      <c r="CN116" s="928"/>
      <c r="CO116" s="928"/>
      <c r="CP116" s="928"/>
      <c r="CQ116" s="928"/>
      <c r="CR116" s="928"/>
      <c r="CS116" s="928"/>
      <c r="CT116" s="928"/>
      <c r="CU116" s="928"/>
      <c r="CV116" s="928"/>
      <c r="CW116" s="928"/>
      <c r="CX116" s="928"/>
      <c r="CY116" s="928"/>
      <c r="CZ116" s="928"/>
      <c r="DA116" s="928"/>
      <c r="DB116" s="928"/>
      <c r="DC116" s="928"/>
      <c r="DD116" s="928"/>
      <c r="DE116" s="928"/>
      <c r="DF116" s="928"/>
      <c r="DG116" s="928"/>
      <c r="DH116" s="928"/>
    </row>
    <row r="117" spans="52:112">
      <c r="CG117" s="928"/>
      <c r="CH117" s="928"/>
      <c r="CI117" s="928"/>
      <c r="CJ117" s="928"/>
      <c r="CK117" s="928"/>
      <c r="CL117" s="928"/>
      <c r="CM117" s="928"/>
      <c r="CN117" s="928"/>
      <c r="CO117" s="928"/>
      <c r="CP117" s="928"/>
      <c r="CQ117" s="928"/>
      <c r="CR117" s="928"/>
      <c r="CS117" s="928"/>
      <c r="CT117" s="928"/>
      <c r="CU117" s="928"/>
      <c r="CV117" s="928"/>
      <c r="CW117" s="928"/>
      <c r="CX117" s="928"/>
      <c r="CY117" s="928"/>
      <c r="CZ117" s="928"/>
      <c r="DA117" s="928"/>
      <c r="DB117" s="928"/>
      <c r="DC117" s="928"/>
      <c r="DD117" s="928"/>
      <c r="DE117" s="928"/>
      <c r="DF117" s="928"/>
      <c r="DG117" s="928"/>
      <c r="DH117" s="928"/>
    </row>
    <row r="118" spans="52:112">
      <c r="CG118" s="928"/>
      <c r="CH118" s="928"/>
      <c r="CI118" s="928"/>
      <c r="CJ118" s="928"/>
      <c r="CK118" s="928"/>
      <c r="CL118" s="928"/>
      <c r="CM118" s="928"/>
      <c r="CN118" s="928"/>
      <c r="CO118" s="928"/>
      <c r="CP118" s="928"/>
      <c r="CQ118" s="928"/>
      <c r="CR118" s="928"/>
      <c r="CS118" s="928"/>
      <c r="CT118" s="928"/>
      <c r="CU118" s="928"/>
      <c r="CV118" s="928"/>
      <c r="CW118" s="928"/>
      <c r="CX118" s="928"/>
      <c r="CY118" s="928"/>
      <c r="CZ118" s="928"/>
      <c r="DA118" s="928"/>
      <c r="DB118" s="928"/>
      <c r="DC118" s="928"/>
      <c r="DD118" s="928"/>
      <c r="DE118" s="928"/>
      <c r="DF118" s="928"/>
      <c r="DG118" s="928"/>
      <c r="DH118" s="928"/>
    </row>
    <row r="119" spans="52:112" ht="13.5">
      <c r="CG119" s="928"/>
      <c r="CH119" s="928"/>
      <c r="CI119" s="928"/>
      <c r="CJ119" s="928"/>
      <c r="CK119" s="928"/>
      <c r="CL119" s="928"/>
      <c r="CM119" s="928"/>
      <c r="CN119" s="928"/>
      <c r="CO119" s="928"/>
      <c r="CP119" s="928"/>
      <c r="CQ119" s="928"/>
      <c r="CR119" s="928"/>
      <c r="CS119" s="928"/>
      <c r="CT119" s="1211"/>
      <c r="CU119" s="1211"/>
      <c r="CV119" s="1211"/>
      <c r="CW119" s="1211"/>
      <c r="CX119" s="1211"/>
      <c r="CY119" s="1211"/>
      <c r="CZ119" s="1211"/>
      <c r="DA119" s="1211"/>
      <c r="DB119" s="995"/>
      <c r="DC119" s="995"/>
      <c r="DD119" s="862"/>
      <c r="DE119" s="996"/>
      <c r="DF119" s="996"/>
      <c r="DG119" s="996"/>
      <c r="DH119" s="996"/>
    </row>
    <row r="120" spans="52:112" ht="13.5" customHeight="1">
      <c r="CG120" s="928"/>
      <c r="CH120" s="928"/>
      <c r="CI120" s="928"/>
      <c r="CJ120" s="928"/>
      <c r="CK120" s="928"/>
      <c r="CL120" s="928"/>
      <c r="CM120" s="928"/>
      <c r="CN120" s="928"/>
      <c r="CO120" s="928"/>
      <c r="CP120" s="928"/>
      <c r="CQ120" s="928"/>
      <c r="CR120" s="928"/>
      <c r="CS120" s="928"/>
      <c r="CT120" s="1211"/>
      <c r="CU120" s="1211"/>
      <c r="CV120" s="1211"/>
      <c r="CW120" s="1211"/>
      <c r="CX120" s="1211"/>
      <c r="CY120" s="1211"/>
      <c r="CZ120" s="1211"/>
      <c r="DA120" s="1211"/>
      <c r="DB120" s="995"/>
      <c r="DC120" s="995"/>
      <c r="DD120" s="862"/>
      <c r="DE120" s="996"/>
      <c r="DF120" s="996"/>
      <c r="DG120" s="996"/>
      <c r="DH120" s="996"/>
    </row>
    <row r="121" spans="52:112" ht="14.25" customHeight="1">
      <c r="BA121" s="928"/>
      <c r="BB121" s="928"/>
      <c r="BC121" s="928"/>
      <c r="BD121" s="928"/>
      <c r="BE121" s="928"/>
      <c r="BF121" s="928"/>
      <c r="BG121" s="928"/>
      <c r="BH121" s="928"/>
      <c r="BI121" s="928"/>
      <c r="BJ121" s="928"/>
      <c r="BK121" s="928"/>
      <c r="CG121" s="928"/>
      <c r="CH121" s="928"/>
      <c r="CI121" s="928"/>
      <c r="CJ121" s="928"/>
      <c r="CK121" s="928"/>
      <c r="CL121" s="928"/>
      <c r="CM121" s="928"/>
      <c r="CN121" s="928"/>
      <c r="CO121" s="928"/>
      <c r="CP121" s="928"/>
      <c r="CQ121" s="928"/>
      <c r="CR121" s="928"/>
      <c r="CS121" s="928"/>
      <c r="CT121" s="928"/>
      <c r="CU121" s="928"/>
      <c r="CV121" s="928"/>
      <c r="CW121" s="928"/>
      <c r="CX121" s="928"/>
      <c r="CY121" s="928"/>
      <c r="CZ121" s="928"/>
      <c r="DA121" s="928"/>
      <c r="DB121" s="928"/>
      <c r="DC121" s="928"/>
      <c r="DD121" s="928"/>
      <c r="DE121" s="928"/>
      <c r="DF121" s="928"/>
      <c r="DG121" s="928"/>
      <c r="DH121" s="928"/>
    </row>
    <row r="122" spans="52:112" ht="13.5" customHeight="1">
      <c r="BA122" s="928"/>
      <c r="BB122" s="997"/>
      <c r="BC122" s="997"/>
      <c r="BD122" s="997"/>
      <c r="BE122" s="997"/>
      <c r="BG122" s="998"/>
      <c r="BH122" s="998"/>
      <c r="BI122" s="999"/>
      <c r="BJ122" s="999"/>
      <c r="BK122" s="1069"/>
      <c r="BL122" s="1000"/>
      <c r="BM122" s="1000"/>
      <c r="BN122" s="1000"/>
      <c r="BO122" s="1000"/>
      <c r="BY122" s="1214"/>
      <c r="CG122" s="928"/>
      <c r="CH122" s="928"/>
      <c r="CI122" s="928"/>
      <c r="CJ122" s="928"/>
      <c r="CK122" s="928"/>
      <c r="CL122" s="928"/>
      <c r="CM122" s="928"/>
      <c r="CN122" s="928"/>
      <c r="CO122" s="928"/>
      <c r="CP122" s="928"/>
      <c r="CQ122" s="928"/>
      <c r="CR122" s="928"/>
      <c r="CS122" s="928"/>
      <c r="CT122" s="928"/>
      <c r="CU122" s="928"/>
      <c r="CV122" s="928"/>
      <c r="CW122" s="928"/>
      <c r="CX122" s="928"/>
      <c r="CY122" s="928"/>
      <c r="CZ122" s="928"/>
      <c r="DA122" s="928"/>
      <c r="DB122" s="928"/>
      <c r="DC122" s="928"/>
      <c r="DD122" s="928"/>
      <c r="DE122" s="928"/>
      <c r="DF122" s="928"/>
      <c r="DG122" s="928"/>
      <c r="DH122" s="928"/>
    </row>
    <row r="123" spans="52:112" ht="13.5" customHeight="1">
      <c r="BA123" s="928"/>
      <c r="BB123" s="997"/>
      <c r="BC123" s="997"/>
      <c r="BD123" s="997"/>
      <c r="BE123" s="997"/>
      <c r="BF123" s="997"/>
      <c r="BG123" s="998"/>
      <c r="BH123" s="998"/>
      <c r="BI123" s="999"/>
      <c r="BJ123" s="999"/>
      <c r="BK123" s="1069"/>
      <c r="BL123" s="1000"/>
      <c r="BM123" s="1000"/>
      <c r="BN123" s="1000"/>
      <c r="BO123" s="1000"/>
      <c r="BY123" s="1214"/>
      <c r="CG123" s="928"/>
      <c r="CH123" s="928"/>
      <c r="CI123" s="928"/>
      <c r="CJ123" s="928"/>
      <c r="CK123" s="928"/>
      <c r="CL123" s="928"/>
      <c r="CM123" s="928"/>
      <c r="CN123" s="928"/>
      <c r="CO123" s="928"/>
      <c r="CP123" s="928"/>
      <c r="CQ123" s="928"/>
      <c r="CR123" s="928"/>
      <c r="CS123" s="928"/>
      <c r="CT123" s="928"/>
      <c r="CU123" s="928"/>
      <c r="CV123" s="928"/>
      <c r="CW123" s="928"/>
      <c r="CX123" s="928"/>
      <c r="CY123" s="928"/>
      <c r="CZ123" s="928"/>
      <c r="DA123" s="928"/>
      <c r="DB123" s="928"/>
      <c r="DC123" s="928"/>
      <c r="DD123" s="928"/>
      <c r="DE123" s="928"/>
      <c r="DF123" s="928"/>
      <c r="DG123" s="928"/>
      <c r="DH123" s="928"/>
    </row>
    <row r="124" spans="52:112" ht="13.5" customHeight="1">
      <c r="BA124" s="928"/>
      <c r="BB124" s="997"/>
      <c r="BC124" s="997"/>
      <c r="BD124" s="997"/>
      <c r="BY124" s="1214"/>
      <c r="CG124" s="928"/>
      <c r="CH124" s="928"/>
      <c r="CI124" s="928"/>
      <c r="CJ124" s="928"/>
      <c r="CK124" s="928"/>
      <c r="CL124" s="928"/>
      <c r="CM124" s="928"/>
      <c r="CN124" s="928"/>
      <c r="CO124" s="928"/>
      <c r="CP124" s="928"/>
      <c r="CQ124" s="928"/>
      <c r="CR124" s="928"/>
      <c r="CS124" s="928"/>
      <c r="CT124" s="928"/>
      <c r="CU124" s="928"/>
      <c r="CV124" s="928"/>
      <c r="CW124" s="928"/>
      <c r="CX124" s="928"/>
      <c r="CY124" s="928"/>
      <c r="CZ124" s="928"/>
      <c r="DA124" s="928"/>
      <c r="DB124" s="928"/>
      <c r="DC124" s="928"/>
      <c r="DD124" s="928"/>
      <c r="DE124" s="928"/>
      <c r="DF124" s="928"/>
      <c r="DG124" s="928"/>
      <c r="DH124" s="928"/>
    </row>
    <row r="125" spans="52:112">
      <c r="BA125" s="1210"/>
      <c r="BB125" s="997"/>
      <c r="BC125" s="997"/>
      <c r="BD125" s="997"/>
      <c r="BY125" s="1214"/>
      <c r="CG125" s="928"/>
      <c r="CH125" s="1210"/>
      <c r="CI125" s="1210"/>
      <c r="CJ125" s="1210"/>
      <c r="CK125" s="928"/>
      <c r="CL125" s="928"/>
      <c r="CM125" s="928"/>
      <c r="CN125" s="928"/>
      <c r="CO125" s="928"/>
      <c r="CP125" s="928"/>
      <c r="CQ125" s="928"/>
      <c r="CR125" s="928"/>
      <c r="CS125" s="928"/>
      <c r="CT125" s="928"/>
      <c r="CU125" s="928"/>
      <c r="CV125" s="928"/>
      <c r="CW125" s="928"/>
      <c r="CX125" s="928"/>
      <c r="CY125" s="928"/>
      <c r="CZ125" s="928"/>
      <c r="DA125" s="928"/>
      <c r="DB125" s="928"/>
      <c r="DC125" s="928"/>
      <c r="DD125" s="928"/>
      <c r="DE125" s="928"/>
      <c r="DF125" s="928"/>
      <c r="DG125" s="928"/>
      <c r="DH125" s="928"/>
    </row>
    <row r="126" spans="52:112" ht="13.5" customHeight="1">
      <c r="BA126" s="1210"/>
      <c r="BB126" s="928"/>
      <c r="BC126" s="928"/>
      <c r="BD126" s="928"/>
      <c r="BE126" s="928"/>
      <c r="BF126" s="1001"/>
      <c r="BG126" s="1001"/>
      <c r="BH126" s="1001"/>
      <c r="BI126" s="1002"/>
      <c r="BJ126" s="1002"/>
      <c r="BK126" s="1069"/>
      <c r="BL126" s="1000"/>
      <c r="BM126" s="1000"/>
      <c r="BN126" s="1000"/>
      <c r="BO126" s="1000"/>
      <c r="BY126" s="1214"/>
      <c r="CG126" s="928"/>
      <c r="CH126" s="862"/>
      <c r="CI126" s="862"/>
      <c r="CJ126" s="862"/>
      <c r="CK126" s="928"/>
      <c r="CL126" s="928"/>
      <c r="CM126" s="928"/>
      <c r="CN126" s="928"/>
      <c r="CO126" s="928"/>
      <c r="CP126" s="928"/>
      <c r="CQ126" s="928"/>
      <c r="CR126" s="928"/>
      <c r="CS126" s="928"/>
      <c r="CT126" s="928"/>
      <c r="CU126" s="928"/>
      <c r="CV126" s="928"/>
      <c r="CW126" s="928"/>
      <c r="CX126" s="928"/>
      <c r="CY126" s="928"/>
      <c r="CZ126" s="928"/>
      <c r="DA126" s="928"/>
      <c r="DB126" s="928"/>
      <c r="DC126" s="928"/>
      <c r="DD126" s="928"/>
      <c r="DE126" s="928"/>
      <c r="DF126" s="928"/>
      <c r="DG126" s="928"/>
      <c r="DH126" s="928"/>
    </row>
    <row r="127" spans="52:112">
      <c r="AZ127" s="928"/>
      <c r="BA127" s="1210"/>
      <c r="BB127" s="928"/>
      <c r="BC127" s="928"/>
      <c r="BD127" s="928"/>
      <c r="BE127" s="928"/>
      <c r="BF127" s="1001"/>
      <c r="BG127" s="1001"/>
      <c r="BH127" s="1001"/>
      <c r="BI127" s="1002"/>
      <c r="BJ127" s="1002"/>
      <c r="BK127" s="1069"/>
      <c r="BL127" s="1000"/>
      <c r="BM127" s="1000"/>
      <c r="BN127" s="1000"/>
      <c r="BO127" s="1000"/>
      <c r="BY127" s="1214"/>
      <c r="CG127" s="928"/>
      <c r="CH127" s="928"/>
      <c r="CI127" s="928"/>
      <c r="CJ127" s="928"/>
      <c r="CK127" s="928"/>
      <c r="CL127" s="928"/>
      <c r="CM127" s="928"/>
      <c r="CN127" s="928"/>
      <c r="CO127" s="928"/>
      <c r="CP127" s="928"/>
      <c r="CQ127" s="928"/>
      <c r="CR127" s="928"/>
      <c r="CS127" s="928"/>
      <c r="CT127" s="928"/>
      <c r="CU127" s="928"/>
      <c r="CV127" s="928"/>
      <c r="CW127" s="928"/>
      <c r="CX127" s="928"/>
      <c r="CY127" s="928"/>
      <c r="CZ127" s="928"/>
      <c r="DA127" s="928"/>
      <c r="DB127" s="928"/>
      <c r="DC127" s="928"/>
      <c r="DD127" s="928"/>
      <c r="DE127" s="928"/>
      <c r="DF127" s="928"/>
      <c r="DG127" s="928"/>
      <c r="DH127" s="928"/>
    </row>
    <row r="128" spans="52:112">
      <c r="AZ128" s="928"/>
      <c r="BA128" s="906"/>
      <c r="BB128" s="928"/>
      <c r="BC128" s="928"/>
      <c r="BD128" s="928"/>
      <c r="BE128" s="928"/>
      <c r="BF128" s="1001"/>
      <c r="BG128" s="1001"/>
      <c r="BH128" s="1001"/>
      <c r="BI128" s="1002"/>
      <c r="BJ128" s="1002"/>
      <c r="BK128" s="1069"/>
      <c r="BL128" s="1000"/>
      <c r="BM128" s="1000"/>
      <c r="BN128" s="1000"/>
      <c r="BO128" s="1000"/>
      <c r="BY128" s="1214"/>
    </row>
    <row r="129" spans="33:78" ht="13.5">
      <c r="AZ129" s="928"/>
      <c r="BA129" s="906"/>
      <c r="BB129" s="928"/>
      <c r="BC129" s="928"/>
      <c r="BD129" s="928"/>
      <c r="BE129" s="928"/>
      <c r="BF129" s="1001"/>
      <c r="BG129" s="1001"/>
      <c r="BH129" s="1001"/>
      <c r="BI129" s="1002"/>
      <c r="BJ129" s="1002"/>
      <c r="BK129" s="1069"/>
      <c r="BL129" s="1000"/>
      <c r="BM129" s="1000"/>
      <c r="BN129" s="1000"/>
      <c r="BO129" s="1000"/>
      <c r="BY129" s="1003"/>
    </row>
    <row r="130" spans="33:78" ht="13.5">
      <c r="AM130" s="922"/>
      <c r="AN130" s="928"/>
      <c r="AO130" s="928"/>
      <c r="AP130" s="928"/>
      <c r="AQ130" s="928"/>
      <c r="AR130" s="928"/>
      <c r="AS130" s="928"/>
      <c r="AT130" s="928"/>
      <c r="AU130" s="928"/>
      <c r="AW130" s="928"/>
      <c r="AX130" s="928"/>
      <c r="AY130" s="928"/>
      <c r="AZ130" s="928"/>
      <c r="BA130" s="906"/>
      <c r="BB130" s="928"/>
      <c r="BC130" s="928"/>
      <c r="BD130" s="928"/>
      <c r="BE130" s="928"/>
      <c r="BF130" s="898"/>
      <c r="BG130" s="906"/>
      <c r="BH130" s="906"/>
      <c r="BI130" s="988"/>
      <c r="BJ130" s="988"/>
      <c r="BK130" s="1069"/>
      <c r="BL130" s="1000"/>
      <c r="BM130" s="1000"/>
      <c r="BN130" s="1000"/>
      <c r="BO130" s="1000"/>
      <c r="BY130" s="1003"/>
    </row>
    <row r="131" spans="33:78">
      <c r="AR131" s="928"/>
      <c r="AS131" s="928"/>
      <c r="AT131" s="928"/>
      <c r="AU131" s="928"/>
      <c r="AV131" s="928"/>
      <c r="AW131" s="928"/>
      <c r="AX131" s="928"/>
      <c r="AY131" s="928"/>
      <c r="AZ131" s="1210"/>
      <c r="BA131" s="906"/>
      <c r="BB131" s="928"/>
      <c r="BC131" s="928"/>
      <c r="BD131" s="928"/>
      <c r="BE131" s="928"/>
      <c r="BF131" s="906"/>
      <c r="BG131" s="906"/>
      <c r="BH131" s="906"/>
      <c r="BI131" s="988"/>
      <c r="BJ131" s="988"/>
      <c r="BK131" s="1069"/>
      <c r="BL131" s="1000"/>
      <c r="BM131" s="1000"/>
      <c r="BN131" s="1000"/>
      <c r="BO131" s="1000"/>
    </row>
    <row r="132" spans="33:78">
      <c r="AG132" s="1214"/>
      <c r="AH132" s="1214"/>
      <c r="AI132" s="1214"/>
      <c r="AJ132" s="928"/>
      <c r="AK132" s="928"/>
      <c r="AL132" s="928"/>
      <c r="AR132" s="928"/>
      <c r="AS132" s="928"/>
      <c r="AT132" s="928"/>
      <c r="AU132" s="928"/>
      <c r="AV132" s="928"/>
      <c r="AW132" s="928"/>
      <c r="AX132" s="928"/>
      <c r="AY132" s="928"/>
      <c r="AZ132" s="1210"/>
      <c r="BI132" s="1000"/>
      <c r="BJ132" s="1000"/>
      <c r="BK132" s="1000"/>
      <c r="BL132" s="1000"/>
      <c r="BM132" s="1000"/>
      <c r="BN132" s="1000"/>
      <c r="BO132" s="1000"/>
    </row>
    <row r="133" spans="33:78" ht="13.5" customHeight="1">
      <c r="AG133" s="897"/>
      <c r="AH133" s="897"/>
      <c r="AI133" s="897"/>
      <c r="AR133" s="928"/>
      <c r="AS133" s="928"/>
      <c r="AT133" s="928"/>
      <c r="AU133" s="928"/>
      <c r="AV133" s="928"/>
      <c r="AW133" s="928"/>
      <c r="AX133" s="928"/>
      <c r="AY133" s="928"/>
      <c r="AZ133" s="1210"/>
      <c r="BI133" s="3842"/>
      <c r="BJ133" s="3842"/>
      <c r="BK133" s="3842"/>
      <c r="BL133" s="1000"/>
      <c r="BM133" s="1000"/>
      <c r="BN133" s="1000"/>
      <c r="BO133" s="1000"/>
    </row>
    <row r="134" spans="33:78">
      <c r="AG134" s="897"/>
      <c r="AH134" s="897"/>
      <c r="AI134" s="897"/>
      <c r="AR134" s="1210"/>
      <c r="AS134" s="1210"/>
      <c r="AT134" s="1210"/>
      <c r="AU134" s="1210"/>
      <c r="AV134" s="928"/>
      <c r="AW134" s="1210"/>
      <c r="AX134" s="1210"/>
      <c r="AY134" s="1210"/>
      <c r="AZ134" s="906"/>
    </row>
    <row r="135" spans="33:78">
      <c r="AG135" s="897"/>
      <c r="AH135" s="897"/>
      <c r="AI135" s="897"/>
      <c r="AR135" s="1210"/>
      <c r="AS135" s="1210"/>
      <c r="AT135" s="1210"/>
      <c r="AU135" s="1210"/>
      <c r="AV135" s="1210"/>
      <c r="AW135" s="1210"/>
      <c r="AX135" s="1210"/>
      <c r="AY135" s="1210"/>
      <c r="AZ135" s="906"/>
      <c r="BN135" s="928"/>
      <c r="BO135" s="928"/>
      <c r="BP135" s="1210"/>
      <c r="BQ135" s="1210"/>
      <c r="BR135" s="1210"/>
      <c r="BS135" s="1210"/>
      <c r="BT135" s="1210"/>
      <c r="BU135" s="1004"/>
      <c r="BV135" s="1004"/>
      <c r="BW135" s="1004"/>
      <c r="BX135" s="1004"/>
      <c r="BY135" s="1005"/>
      <c r="BZ135" s="1005"/>
    </row>
    <row r="136" spans="33:78">
      <c r="AG136" s="897"/>
      <c r="AH136" s="897"/>
      <c r="AI136" s="897"/>
      <c r="AR136" s="1210"/>
      <c r="AS136" s="1210"/>
      <c r="AT136" s="1210"/>
      <c r="AU136" s="1210"/>
      <c r="AV136" s="1210"/>
      <c r="AW136" s="1210"/>
      <c r="AX136" s="1210"/>
      <c r="AY136" s="1210"/>
      <c r="AZ136" s="906"/>
      <c r="BN136" s="928"/>
      <c r="BO136" s="928"/>
      <c r="BP136" s="1210"/>
      <c r="BQ136" s="1210"/>
      <c r="BR136" s="1210"/>
      <c r="BS136" s="1210"/>
      <c r="BT136" s="1210"/>
      <c r="BU136" s="1004"/>
      <c r="BV136" s="1004"/>
      <c r="BW136" s="1004"/>
      <c r="BX136" s="1004"/>
      <c r="BY136" s="1005"/>
      <c r="BZ136" s="1005"/>
    </row>
    <row r="137" spans="33:78" ht="13.5" customHeight="1">
      <c r="AG137" s="897"/>
      <c r="AH137" s="897"/>
      <c r="AI137" s="897"/>
      <c r="AR137" s="906"/>
      <c r="AS137" s="906"/>
      <c r="AT137" s="906"/>
      <c r="AU137" s="906"/>
      <c r="AV137" s="1210"/>
      <c r="AW137" s="906"/>
      <c r="AX137" s="906"/>
      <c r="AY137" s="906"/>
      <c r="AZ137" s="906"/>
      <c r="BN137" s="928"/>
      <c r="BO137" s="928"/>
      <c r="BP137" s="1210"/>
      <c r="BQ137" s="1210"/>
      <c r="BR137" s="1210"/>
      <c r="BS137" s="1210"/>
      <c r="BT137" s="1210"/>
      <c r="BU137" s="1006"/>
      <c r="BV137" s="1006"/>
      <c r="BW137" s="1006"/>
      <c r="BX137" s="1006"/>
      <c r="BY137" s="1005"/>
      <c r="BZ137" s="1005"/>
    </row>
    <row r="138" spans="33:78" ht="13.5" customHeight="1">
      <c r="AG138" s="897"/>
      <c r="AH138" s="897"/>
      <c r="AI138" s="897"/>
      <c r="AR138" s="906"/>
      <c r="AS138" s="906"/>
      <c r="AT138" s="906"/>
      <c r="AU138" s="906"/>
      <c r="AV138" s="906"/>
      <c r="AW138" s="906"/>
      <c r="AX138" s="906"/>
      <c r="AY138" s="906"/>
      <c r="BN138" s="928"/>
      <c r="BO138" s="928"/>
      <c r="BP138" s="928"/>
      <c r="BQ138" s="928"/>
      <c r="BR138" s="928"/>
      <c r="BS138" s="928"/>
      <c r="BT138" s="928"/>
      <c r="BU138" s="928"/>
      <c r="BV138" s="928"/>
      <c r="BW138" s="928"/>
      <c r="BX138" s="928"/>
      <c r="BY138" s="928"/>
      <c r="BZ138" s="928"/>
    </row>
    <row r="139" spans="33:78">
      <c r="AG139" s="897"/>
      <c r="AH139" s="897"/>
      <c r="AI139" s="897"/>
      <c r="AR139" s="906"/>
      <c r="AS139" s="906"/>
      <c r="AT139" s="906"/>
      <c r="AU139" s="906"/>
      <c r="AV139" s="906"/>
      <c r="AW139" s="906"/>
      <c r="AX139" s="906"/>
      <c r="AY139" s="906"/>
      <c r="BN139" s="928"/>
      <c r="BO139" s="928"/>
      <c r="BP139" s="928"/>
      <c r="BQ139" s="928"/>
      <c r="BR139" s="928"/>
      <c r="BS139" s="928"/>
      <c r="BT139" s="928"/>
      <c r="BU139" s="928"/>
      <c r="BV139" s="928"/>
      <c r="BW139" s="928"/>
      <c r="BX139" s="928"/>
      <c r="BY139" s="928"/>
      <c r="BZ139" s="928"/>
    </row>
    <row r="140" spans="33:78">
      <c r="AG140" s="897"/>
      <c r="AH140" s="897"/>
      <c r="AI140" s="897"/>
      <c r="AR140" s="906"/>
      <c r="AS140" s="906"/>
      <c r="AT140" s="906"/>
      <c r="AU140" s="906"/>
      <c r="AV140" s="906"/>
      <c r="AW140" s="906"/>
      <c r="AX140" s="906"/>
      <c r="AY140" s="906"/>
      <c r="BN140" s="928"/>
      <c r="BO140" s="928"/>
      <c r="BP140" s="928"/>
      <c r="BQ140" s="928"/>
      <c r="BR140" s="928"/>
      <c r="BS140" s="928"/>
      <c r="BT140" s="928"/>
      <c r="BU140" s="928"/>
      <c r="BV140" s="928"/>
      <c r="BW140" s="928"/>
      <c r="BX140" s="928"/>
      <c r="BY140" s="928"/>
      <c r="BZ140" s="928"/>
    </row>
    <row r="141" spans="33:78">
      <c r="AG141" s="897"/>
      <c r="AH141" s="897"/>
      <c r="AI141" s="897"/>
      <c r="AV141" s="906"/>
      <c r="BN141" s="928"/>
      <c r="BO141" s="928"/>
      <c r="BP141" s="1210"/>
      <c r="BQ141" s="1210"/>
      <c r="BR141" s="1210"/>
      <c r="BS141" s="1210"/>
      <c r="BT141" s="1210"/>
      <c r="BU141" s="1006"/>
      <c r="BV141" s="1006"/>
      <c r="BW141" s="1006"/>
      <c r="BX141" s="1006"/>
      <c r="BY141" s="1005"/>
      <c r="BZ141" s="1005"/>
    </row>
    <row r="142" spans="33:78">
      <c r="AG142" s="897"/>
      <c r="AH142" s="897"/>
      <c r="AI142" s="897"/>
      <c r="BN142" s="928"/>
      <c r="BO142" s="928"/>
      <c r="BP142" s="928"/>
      <c r="BQ142" s="928"/>
      <c r="BR142" s="928"/>
      <c r="BS142" s="928"/>
      <c r="BT142" s="928"/>
      <c r="BU142" s="928"/>
      <c r="BV142" s="928"/>
      <c r="BW142" s="928"/>
      <c r="BX142" s="928"/>
      <c r="BY142" s="928"/>
      <c r="BZ142" s="928"/>
    </row>
    <row r="143" spans="33:78">
      <c r="AG143" s="897"/>
      <c r="AH143" s="897"/>
      <c r="AI143" s="897"/>
      <c r="BN143" s="928"/>
      <c r="BO143" s="928"/>
      <c r="BP143" s="1210"/>
      <c r="BQ143" s="1210"/>
      <c r="BR143" s="1210"/>
      <c r="BS143" s="1210"/>
      <c r="BT143" s="1210"/>
      <c r="BU143" s="1006"/>
      <c r="BV143" s="1006"/>
      <c r="BW143" s="1006"/>
      <c r="BX143" s="1006"/>
      <c r="BY143" s="1005"/>
      <c r="BZ143" s="1005"/>
    </row>
    <row r="144" spans="33:78">
      <c r="AG144" s="897"/>
      <c r="AH144" s="897"/>
      <c r="AI144" s="897"/>
      <c r="BN144" s="928"/>
      <c r="BO144" s="928"/>
      <c r="BP144" s="1210"/>
      <c r="BQ144" s="1210"/>
      <c r="BR144" s="1210"/>
      <c r="BS144" s="1210"/>
      <c r="BT144" s="1210"/>
      <c r="BU144" s="1004"/>
      <c r="BV144" s="1004"/>
      <c r="BW144" s="1004"/>
      <c r="BX144" s="1004"/>
      <c r="BY144" s="1005"/>
      <c r="BZ144" s="1005"/>
    </row>
    <row r="145" spans="33:78">
      <c r="AG145" s="897"/>
      <c r="AH145" s="897"/>
      <c r="AI145" s="897"/>
      <c r="BN145" s="928"/>
      <c r="BO145" s="928"/>
      <c r="BP145" s="928"/>
      <c r="BQ145" s="928"/>
      <c r="BR145" s="928"/>
      <c r="BS145" s="928"/>
      <c r="BT145" s="928"/>
      <c r="BU145" s="928"/>
      <c r="BV145" s="928"/>
      <c r="BW145" s="928"/>
      <c r="BX145" s="928"/>
      <c r="BY145" s="928"/>
      <c r="BZ145" s="928"/>
    </row>
    <row r="146" spans="33:78">
      <c r="AG146" s="897"/>
      <c r="AH146" s="897"/>
      <c r="AI146" s="897"/>
    </row>
    <row r="147" spans="33:78">
      <c r="AG147" s="897"/>
      <c r="AH147" s="897"/>
      <c r="AI147" s="897"/>
    </row>
    <row r="148" spans="33:78">
      <c r="AG148" s="897"/>
      <c r="AH148" s="897"/>
      <c r="AI148" s="897"/>
    </row>
    <row r="149" spans="33:78">
      <c r="AG149" s="897"/>
      <c r="AH149" s="897"/>
      <c r="AI149" s="897"/>
    </row>
    <row r="150" spans="33:78">
      <c r="AG150" s="897"/>
      <c r="AH150" s="897"/>
      <c r="AI150" s="897"/>
    </row>
    <row r="151" spans="33:78">
      <c r="AG151" s="897"/>
      <c r="AH151" s="897"/>
      <c r="AI151" s="897"/>
    </row>
  </sheetData>
  <mergeCells count="541">
    <mergeCell ref="BH100:BK100"/>
    <mergeCell ref="BL100:BN100"/>
    <mergeCell ref="BT100:BW100"/>
    <mergeCell ref="BX100:BZ100"/>
    <mergeCell ref="BI133:BK133"/>
    <mergeCell ref="BH98:BK98"/>
    <mergeCell ref="BL98:BN98"/>
    <mergeCell ref="BT98:BW98"/>
    <mergeCell ref="BX98:BZ98"/>
    <mergeCell ref="BH99:BK99"/>
    <mergeCell ref="BL99:BN99"/>
    <mergeCell ref="BT99:BW99"/>
    <mergeCell ref="BX99:BZ99"/>
    <mergeCell ref="BH96:BK96"/>
    <mergeCell ref="BL96:BN96"/>
    <mergeCell ref="BT96:BW96"/>
    <mergeCell ref="BX96:BZ96"/>
    <mergeCell ref="BH97:BK97"/>
    <mergeCell ref="BL97:BN97"/>
    <mergeCell ref="BT97:BW97"/>
    <mergeCell ref="BX97:BZ97"/>
    <mergeCell ref="BH94:BK94"/>
    <mergeCell ref="BL94:BN94"/>
    <mergeCell ref="BT94:BW94"/>
    <mergeCell ref="BX94:BZ94"/>
    <mergeCell ref="BH95:BK95"/>
    <mergeCell ref="BL95:BN95"/>
    <mergeCell ref="BT95:BW95"/>
    <mergeCell ref="BX95:BZ95"/>
    <mergeCell ref="BH92:BK92"/>
    <mergeCell ref="BL92:BN92"/>
    <mergeCell ref="BT92:BW92"/>
    <mergeCell ref="BX92:BZ92"/>
    <mergeCell ref="BH93:BK93"/>
    <mergeCell ref="BL93:BN93"/>
    <mergeCell ref="BT93:BW93"/>
    <mergeCell ref="BX93:BZ93"/>
    <mergeCell ref="BH90:BK90"/>
    <mergeCell ref="BL90:BN90"/>
    <mergeCell ref="BT90:BW90"/>
    <mergeCell ref="BX90:BZ90"/>
    <mergeCell ref="BH91:BK91"/>
    <mergeCell ref="BL91:BN91"/>
    <mergeCell ref="BT91:BW91"/>
    <mergeCell ref="BX91:BZ91"/>
    <mergeCell ref="BH88:BK88"/>
    <mergeCell ref="BL88:BN88"/>
    <mergeCell ref="BT88:BW88"/>
    <mergeCell ref="BX88:BZ88"/>
    <mergeCell ref="BH89:BK89"/>
    <mergeCell ref="BL89:BN89"/>
    <mergeCell ref="BT89:BW89"/>
    <mergeCell ref="BX89:BZ89"/>
    <mergeCell ref="BH86:BK86"/>
    <mergeCell ref="BL86:BN86"/>
    <mergeCell ref="BT86:BW86"/>
    <mergeCell ref="BX86:BZ86"/>
    <mergeCell ref="BH87:BK87"/>
    <mergeCell ref="BL87:BN87"/>
    <mergeCell ref="BT87:BW87"/>
    <mergeCell ref="BX87:BZ87"/>
    <mergeCell ref="BH84:BK84"/>
    <mergeCell ref="BL84:BN84"/>
    <mergeCell ref="BT84:BW84"/>
    <mergeCell ref="BX84:BZ84"/>
    <mergeCell ref="BH85:BK85"/>
    <mergeCell ref="BL85:BN85"/>
    <mergeCell ref="BT85:BW85"/>
    <mergeCell ref="BX85:BZ85"/>
    <mergeCell ref="BH82:BK82"/>
    <mergeCell ref="BL82:BN82"/>
    <mergeCell ref="BT82:BW82"/>
    <mergeCell ref="BX82:BZ82"/>
    <mergeCell ref="BH83:BK83"/>
    <mergeCell ref="BL83:BN83"/>
    <mergeCell ref="BT83:BW83"/>
    <mergeCell ref="BX83:BZ83"/>
    <mergeCell ref="BH80:BK80"/>
    <mergeCell ref="BL80:BN80"/>
    <mergeCell ref="BT80:BW80"/>
    <mergeCell ref="BX80:BZ80"/>
    <mergeCell ref="BH81:BK81"/>
    <mergeCell ref="BL81:BN81"/>
    <mergeCell ref="BT81:BW81"/>
    <mergeCell ref="BX81:BZ81"/>
    <mergeCell ref="BH78:BK78"/>
    <mergeCell ref="BL78:BN78"/>
    <mergeCell ref="BT78:BW78"/>
    <mergeCell ref="BX78:BZ78"/>
    <mergeCell ref="BH79:BK79"/>
    <mergeCell ref="BL79:BN79"/>
    <mergeCell ref="BT79:BW79"/>
    <mergeCell ref="BX79:BZ79"/>
    <mergeCell ref="BH76:BK76"/>
    <mergeCell ref="BL76:BN76"/>
    <mergeCell ref="BT76:BW76"/>
    <mergeCell ref="BX76:BZ76"/>
    <mergeCell ref="BH77:BK77"/>
    <mergeCell ref="BL77:BN77"/>
    <mergeCell ref="BT77:BW77"/>
    <mergeCell ref="BX77:BZ77"/>
    <mergeCell ref="AL74:AZ75"/>
    <mergeCell ref="BH74:BK74"/>
    <mergeCell ref="BL74:BN74"/>
    <mergeCell ref="BT74:BW74"/>
    <mergeCell ref="BX74:BZ74"/>
    <mergeCell ref="BH75:BK75"/>
    <mergeCell ref="BL75:BN75"/>
    <mergeCell ref="BT75:BW75"/>
    <mergeCell ref="BX75:BZ75"/>
    <mergeCell ref="BX70:BZ70"/>
    <mergeCell ref="BH71:BK71"/>
    <mergeCell ref="BL71:BN71"/>
    <mergeCell ref="BT71:BW71"/>
    <mergeCell ref="BX71:BZ71"/>
    <mergeCell ref="BL69:BN69"/>
    <mergeCell ref="BT69:BW69"/>
    <mergeCell ref="BX69:BZ69"/>
    <mergeCell ref="AL72:AZ73"/>
    <mergeCell ref="BH72:BK72"/>
    <mergeCell ref="BL72:BN72"/>
    <mergeCell ref="BT72:BW72"/>
    <mergeCell ref="BX72:BZ72"/>
    <mergeCell ref="BH73:BK73"/>
    <mergeCell ref="BL73:BN73"/>
    <mergeCell ref="BT73:BW73"/>
    <mergeCell ref="BX73:BZ73"/>
    <mergeCell ref="BX68:BZ68"/>
    <mergeCell ref="C69:H70"/>
    <mergeCell ref="J69:L69"/>
    <mergeCell ref="O69:Q69"/>
    <mergeCell ref="U69:W69"/>
    <mergeCell ref="Z69:AB69"/>
    <mergeCell ref="AK69:AZ69"/>
    <mergeCell ref="BH69:BK69"/>
    <mergeCell ref="C68:H68"/>
    <mergeCell ref="I68:S68"/>
    <mergeCell ref="V68:W68"/>
    <mergeCell ref="Z68:AB68"/>
    <mergeCell ref="AL68:AZ68"/>
    <mergeCell ref="BH68:BK68"/>
    <mergeCell ref="J70:L70"/>
    <mergeCell ref="O70:Q70"/>
    <mergeCell ref="U70:W70"/>
    <mergeCell ref="Z70:AB70"/>
    <mergeCell ref="AL70:AZ71"/>
    <mergeCell ref="BH70:BK70"/>
    <mergeCell ref="BL70:BN70"/>
    <mergeCell ref="BL68:BN68"/>
    <mergeCell ref="BT68:BW68"/>
    <mergeCell ref="BT70:BW70"/>
    <mergeCell ref="BT66:BW66"/>
    <mergeCell ref="BX66:BZ66"/>
    <mergeCell ref="C67:H67"/>
    <mergeCell ref="I67:U67"/>
    <mergeCell ref="V67:W67"/>
    <mergeCell ref="Z67:AB67"/>
    <mergeCell ref="BH67:BK67"/>
    <mergeCell ref="BL67:BN67"/>
    <mergeCell ref="BT67:BW67"/>
    <mergeCell ref="BX67:BZ67"/>
    <mergeCell ref="C65:H66"/>
    <mergeCell ref="J66:L66"/>
    <mergeCell ref="O66:Q66"/>
    <mergeCell ref="U66:W66"/>
    <mergeCell ref="Z66:AB66"/>
    <mergeCell ref="AL66:AZ67"/>
    <mergeCell ref="BH66:BK66"/>
    <mergeCell ref="BL66:BN66"/>
    <mergeCell ref="J65:L65"/>
    <mergeCell ref="O65:Q65"/>
    <mergeCell ref="U65:W65"/>
    <mergeCell ref="Z65:AB65"/>
    <mergeCell ref="BH65:BK65"/>
    <mergeCell ref="BT63:BW63"/>
    <mergeCell ref="BX63:BZ63"/>
    <mergeCell ref="I64:R64"/>
    <mergeCell ref="V64:W64"/>
    <mergeCell ref="Z64:AB64"/>
    <mergeCell ref="AM64:AZ65"/>
    <mergeCell ref="BH64:BK64"/>
    <mergeCell ref="BL64:BN64"/>
    <mergeCell ref="BT64:BW64"/>
    <mergeCell ref="BX64:BZ64"/>
    <mergeCell ref="BL65:BN65"/>
    <mergeCell ref="BT65:BW65"/>
    <mergeCell ref="BX65:BZ65"/>
    <mergeCell ref="C63:H64"/>
    <mergeCell ref="V63:W63"/>
    <mergeCell ref="Z63:AB63"/>
    <mergeCell ref="AM63:AZ63"/>
    <mergeCell ref="BH63:BK63"/>
    <mergeCell ref="BL63:BN63"/>
    <mergeCell ref="V62:W62"/>
    <mergeCell ref="Z62:AB62"/>
    <mergeCell ref="BH62:BK62"/>
    <mergeCell ref="BL62:BN62"/>
    <mergeCell ref="C51:C62"/>
    <mergeCell ref="BL58:BN58"/>
    <mergeCell ref="E56:H56"/>
    <mergeCell ref="J56:L56"/>
    <mergeCell ref="O56:Q56"/>
    <mergeCell ref="U56:W56"/>
    <mergeCell ref="Z56:AB56"/>
    <mergeCell ref="BH56:BK56"/>
    <mergeCell ref="BL57:BN57"/>
    <mergeCell ref="E54:G55"/>
    <mergeCell ref="BL52:BN52"/>
    <mergeCell ref="U51:W51"/>
    <mergeCell ref="Z51:AB51"/>
    <mergeCell ref="BH51:BK51"/>
    <mergeCell ref="BT62:BW62"/>
    <mergeCell ref="BX62:BZ62"/>
    <mergeCell ref="BX60:BZ60"/>
    <mergeCell ref="I61:U61"/>
    <mergeCell ref="V61:W61"/>
    <mergeCell ref="Z61:AB61"/>
    <mergeCell ref="AL61:AZ62"/>
    <mergeCell ref="BH61:BK61"/>
    <mergeCell ref="BL61:BN61"/>
    <mergeCell ref="BT61:BW61"/>
    <mergeCell ref="BX61:BZ61"/>
    <mergeCell ref="I62:U62"/>
    <mergeCell ref="I60:S60"/>
    <mergeCell ref="V60:W60"/>
    <mergeCell ref="Z60:AB60"/>
    <mergeCell ref="BH60:BK60"/>
    <mergeCell ref="BL60:BN60"/>
    <mergeCell ref="BT60:BW60"/>
    <mergeCell ref="BT58:BW58"/>
    <mergeCell ref="BX58:BZ58"/>
    <mergeCell ref="D59:H59"/>
    <mergeCell ref="V59:W59"/>
    <mergeCell ref="Z59:AB59"/>
    <mergeCell ref="AL59:AZ59"/>
    <mergeCell ref="BH59:BK59"/>
    <mergeCell ref="BL59:BN59"/>
    <mergeCell ref="BT59:BW59"/>
    <mergeCell ref="BX59:BZ59"/>
    <mergeCell ref="D51:D58"/>
    <mergeCell ref="E51:H51"/>
    <mergeCell ref="J51:L51"/>
    <mergeCell ref="O51:Q51"/>
    <mergeCell ref="BL56:BN56"/>
    <mergeCell ref="BT56:BW56"/>
    <mergeCell ref="BX56:BZ56"/>
    <mergeCell ref="E57:G58"/>
    <mergeCell ref="J57:L57"/>
    <mergeCell ref="O57:Q57"/>
    <mergeCell ref="U57:W57"/>
    <mergeCell ref="Z57:AB57"/>
    <mergeCell ref="AL57:AZ58"/>
    <mergeCell ref="BH57:BK57"/>
    <mergeCell ref="BT57:BW57"/>
    <mergeCell ref="BX57:BZ57"/>
    <mergeCell ref="J58:L58"/>
    <mergeCell ref="O58:Q58"/>
    <mergeCell ref="U58:W58"/>
    <mergeCell ref="Z58:AB58"/>
    <mergeCell ref="BH58:BK58"/>
    <mergeCell ref="BX54:BZ54"/>
    <mergeCell ref="J55:L55"/>
    <mergeCell ref="O55:Q55"/>
    <mergeCell ref="U55:W55"/>
    <mergeCell ref="Z55:AB55"/>
    <mergeCell ref="BH55:BK55"/>
    <mergeCell ref="BL55:BN55"/>
    <mergeCell ref="BT55:BW55"/>
    <mergeCell ref="BX55:BZ55"/>
    <mergeCell ref="J54:L54"/>
    <mergeCell ref="O54:Q54"/>
    <mergeCell ref="U54:W54"/>
    <mergeCell ref="Z54:AB54"/>
    <mergeCell ref="AL54:AZ55"/>
    <mergeCell ref="BH54:BK54"/>
    <mergeCell ref="BL54:BN54"/>
    <mergeCell ref="BT54:BW54"/>
    <mergeCell ref="BT52:BW52"/>
    <mergeCell ref="BX52:BZ52"/>
    <mergeCell ref="E53:H53"/>
    <mergeCell ref="J53:L53"/>
    <mergeCell ref="O53:Q53"/>
    <mergeCell ref="U53:W53"/>
    <mergeCell ref="Z53:AB53"/>
    <mergeCell ref="BH53:BK53"/>
    <mergeCell ref="BL53:BN53"/>
    <mergeCell ref="E52:H52"/>
    <mergeCell ref="J52:L52"/>
    <mergeCell ref="O52:Q52"/>
    <mergeCell ref="U52:W52"/>
    <mergeCell ref="Z52:AB52"/>
    <mergeCell ref="BH52:BK52"/>
    <mergeCell ref="BT53:BW53"/>
    <mergeCell ref="BX53:BZ53"/>
    <mergeCell ref="BL51:BN51"/>
    <mergeCell ref="BT51:BW51"/>
    <mergeCell ref="BX51:BZ51"/>
    <mergeCell ref="BX49:BZ49"/>
    <mergeCell ref="BH50:BK50"/>
    <mergeCell ref="BL50:BN50"/>
    <mergeCell ref="BT50:BW50"/>
    <mergeCell ref="BX50:BZ50"/>
    <mergeCell ref="C49:H50"/>
    <mergeCell ref="I49:S50"/>
    <mergeCell ref="T49:AD50"/>
    <mergeCell ref="BH49:BK49"/>
    <mergeCell ref="BL49:BN49"/>
    <mergeCell ref="BT49:BW49"/>
    <mergeCell ref="BX47:BZ47"/>
    <mergeCell ref="BH48:BK48"/>
    <mergeCell ref="BL48:BN48"/>
    <mergeCell ref="BT48:BW48"/>
    <mergeCell ref="BX48:BZ48"/>
    <mergeCell ref="BL45:BN45"/>
    <mergeCell ref="BT45:BW45"/>
    <mergeCell ref="BX45:BZ45"/>
    <mergeCell ref="BH46:BK46"/>
    <mergeCell ref="BL46:BN46"/>
    <mergeCell ref="BT46:BW46"/>
    <mergeCell ref="BX46:BZ46"/>
    <mergeCell ref="E45:H45"/>
    <mergeCell ref="I45:K45"/>
    <mergeCell ref="L45:N45"/>
    <mergeCell ref="O45:Q45"/>
    <mergeCell ref="AM45:AZ48"/>
    <mergeCell ref="BH45:BK45"/>
    <mergeCell ref="BH47:BK47"/>
    <mergeCell ref="BL43:BN43"/>
    <mergeCell ref="BT43:BW43"/>
    <mergeCell ref="BL47:BN47"/>
    <mergeCell ref="BT47:BW47"/>
    <mergeCell ref="BX43:BZ43"/>
    <mergeCell ref="E44:H44"/>
    <mergeCell ref="I44:K44"/>
    <mergeCell ref="L44:N44"/>
    <mergeCell ref="O44:Q44"/>
    <mergeCell ref="BH44:BK44"/>
    <mergeCell ref="BL44:BN44"/>
    <mergeCell ref="BT44:BW44"/>
    <mergeCell ref="BX44:BZ44"/>
    <mergeCell ref="BH41:BK41"/>
    <mergeCell ref="BL41:BN41"/>
    <mergeCell ref="BT41:BW41"/>
    <mergeCell ref="BX41:BZ41"/>
    <mergeCell ref="E42:H42"/>
    <mergeCell ref="I42:K42"/>
    <mergeCell ref="L42:N42"/>
    <mergeCell ref="O42:Q42"/>
    <mergeCell ref="BE42:BG45"/>
    <mergeCell ref="BH42:BK42"/>
    <mergeCell ref="E41:H41"/>
    <mergeCell ref="I41:K41"/>
    <mergeCell ref="L41:N41"/>
    <mergeCell ref="O41:Q41"/>
    <mergeCell ref="AL41:AZ43"/>
    <mergeCell ref="BE41:BG41"/>
    <mergeCell ref="BL42:BN42"/>
    <mergeCell ref="BT42:BW42"/>
    <mergeCell ref="BX42:BZ42"/>
    <mergeCell ref="E43:H43"/>
    <mergeCell ref="I43:K43"/>
    <mergeCell ref="L43:N43"/>
    <mergeCell ref="O43:Q43"/>
    <mergeCell ref="BH43:BK43"/>
    <mergeCell ref="BX39:CC39"/>
    <mergeCell ref="E40:H40"/>
    <mergeCell ref="I40:K40"/>
    <mergeCell ref="L40:N40"/>
    <mergeCell ref="O40:Q40"/>
    <mergeCell ref="BE40:BG40"/>
    <mergeCell ref="BH40:BK40"/>
    <mergeCell ref="BL40:BN40"/>
    <mergeCell ref="BT40:BW40"/>
    <mergeCell ref="BX40:BZ40"/>
    <mergeCell ref="I39:K39"/>
    <mergeCell ref="L39:N39"/>
    <mergeCell ref="O39:Q39"/>
    <mergeCell ref="BH39:BK39"/>
    <mergeCell ref="BL39:BQ39"/>
    <mergeCell ref="BT39:BW39"/>
    <mergeCell ref="BT35:BW36"/>
    <mergeCell ref="BX35:BZ36"/>
    <mergeCell ref="CA35:CC36"/>
    <mergeCell ref="BF36:BG36"/>
    <mergeCell ref="U37:W37"/>
    <mergeCell ref="X37:AB37"/>
    <mergeCell ref="BH37:BQ38"/>
    <mergeCell ref="BT37:CC38"/>
    <mergeCell ref="C34:AI35"/>
    <mergeCell ref="BF34:BG34"/>
    <mergeCell ref="BF35:BG35"/>
    <mergeCell ref="BH35:BK36"/>
    <mergeCell ref="BL35:BN36"/>
    <mergeCell ref="BO35:BQ36"/>
    <mergeCell ref="BH31:BK32"/>
    <mergeCell ref="BL31:BN32"/>
    <mergeCell ref="BO31:BQ32"/>
    <mergeCell ref="BT31:BW32"/>
    <mergeCell ref="BX31:BZ32"/>
    <mergeCell ref="E22:AQ23"/>
    <mergeCell ref="E25:AQ25"/>
    <mergeCell ref="Q29:R29"/>
    <mergeCell ref="Y29:Z29"/>
    <mergeCell ref="AL29:AZ35"/>
    <mergeCell ref="BT29:CC30"/>
    <mergeCell ref="Q30:R30"/>
    <mergeCell ref="Y30:Z30"/>
    <mergeCell ref="D31:O31"/>
    <mergeCell ref="Q31:R31"/>
    <mergeCell ref="CA31:CC32"/>
    <mergeCell ref="BE32:BG32"/>
    <mergeCell ref="BF33:BG33"/>
    <mergeCell ref="BH33:BK34"/>
    <mergeCell ref="BL33:BN34"/>
    <mergeCell ref="BO33:BQ34"/>
    <mergeCell ref="BT33:BW34"/>
    <mergeCell ref="BX33:BZ34"/>
    <mergeCell ref="CA33:CC34"/>
    <mergeCell ref="AV18:AW19"/>
    <mergeCell ref="AX18:AY19"/>
    <mergeCell ref="W18:Y19"/>
    <mergeCell ref="Z18:AA19"/>
    <mergeCell ref="AB18:AC19"/>
    <mergeCell ref="AD18:AF19"/>
    <mergeCell ref="AG18:AI19"/>
    <mergeCell ref="AJ18:AK19"/>
    <mergeCell ref="Y31:Z31"/>
    <mergeCell ref="BE17:CH18"/>
    <mergeCell ref="C18:D19"/>
    <mergeCell ref="E18:F19"/>
    <mergeCell ref="G18:H19"/>
    <mergeCell ref="I18:J19"/>
    <mergeCell ref="K18:L19"/>
    <mergeCell ref="M18:O19"/>
    <mergeCell ref="P18:Q19"/>
    <mergeCell ref="R18:S19"/>
    <mergeCell ref="T18:V19"/>
    <mergeCell ref="AV16:AW17"/>
    <mergeCell ref="I17:J17"/>
    <mergeCell ref="K17:L17"/>
    <mergeCell ref="N17:O17"/>
    <mergeCell ref="P17:Q17"/>
    <mergeCell ref="R17:S17"/>
    <mergeCell ref="U17:V17"/>
    <mergeCell ref="X17:Y17"/>
    <mergeCell ref="Z17:AA17"/>
    <mergeCell ref="AB17:AC17"/>
    <mergeCell ref="AL18:AM19"/>
    <mergeCell ref="AN18:AP19"/>
    <mergeCell ref="AQ18:AR19"/>
    <mergeCell ref="AS18:AU19"/>
    <mergeCell ref="AL16:AM17"/>
    <mergeCell ref="AS16:AU17"/>
    <mergeCell ref="Z15:AC16"/>
    <mergeCell ref="AE15:AF15"/>
    <mergeCell ref="AG15:AI17"/>
    <mergeCell ref="AJ15:AM15"/>
    <mergeCell ref="AN15:AP17"/>
    <mergeCell ref="AQ15:AR17"/>
    <mergeCell ref="AE17:AF17"/>
    <mergeCell ref="AQ13:AW14"/>
    <mergeCell ref="AX13:AY17"/>
    <mergeCell ref="C14:L14"/>
    <mergeCell ref="C15:D17"/>
    <mergeCell ref="E15:H15"/>
    <mergeCell ref="I15:L16"/>
    <mergeCell ref="N15:O15"/>
    <mergeCell ref="P15:S16"/>
    <mergeCell ref="U15:V15"/>
    <mergeCell ref="X15:Y15"/>
    <mergeCell ref="C13:L13"/>
    <mergeCell ref="M13:S14"/>
    <mergeCell ref="T13:V14"/>
    <mergeCell ref="W13:AC14"/>
    <mergeCell ref="AD13:AF14"/>
    <mergeCell ref="AG13:AP14"/>
    <mergeCell ref="AS15:AW15"/>
    <mergeCell ref="E16:F17"/>
    <mergeCell ref="G16:H17"/>
    <mergeCell ref="N16:O16"/>
    <mergeCell ref="U16:V16"/>
    <mergeCell ref="X16:Y16"/>
    <mergeCell ref="AE16:AF16"/>
    <mergeCell ref="AJ16:AK17"/>
    <mergeCell ref="AL11:AM12"/>
    <mergeCell ref="AN11:AP12"/>
    <mergeCell ref="AQ11:AS12"/>
    <mergeCell ref="AT11:AU12"/>
    <mergeCell ref="AV11:AW12"/>
    <mergeCell ref="AX11:AY12"/>
    <mergeCell ref="T11:V12"/>
    <mergeCell ref="W11:Y12"/>
    <mergeCell ref="Z11:AA12"/>
    <mergeCell ref="AB11:AE12"/>
    <mergeCell ref="AF11:AH12"/>
    <mergeCell ref="AI11:AK12"/>
    <mergeCell ref="C11:E12"/>
    <mergeCell ref="F11:H12"/>
    <mergeCell ref="I11:K12"/>
    <mergeCell ref="L11:N12"/>
    <mergeCell ref="O11:P12"/>
    <mergeCell ref="Q11:S12"/>
    <mergeCell ref="Z10:AA10"/>
    <mergeCell ref="AB10:AE10"/>
    <mergeCell ref="AF10:AH10"/>
    <mergeCell ref="AB9:AH9"/>
    <mergeCell ref="AI9:AM9"/>
    <mergeCell ref="AN9:AS9"/>
    <mergeCell ref="AT9:AU10"/>
    <mergeCell ref="AV9:AW10"/>
    <mergeCell ref="AX9:AY10"/>
    <mergeCell ref="D9:E9"/>
    <mergeCell ref="G9:H9"/>
    <mergeCell ref="J9:K9"/>
    <mergeCell ref="L9:P9"/>
    <mergeCell ref="Q9:V9"/>
    <mergeCell ref="W9:AA9"/>
    <mergeCell ref="AL10:AM10"/>
    <mergeCell ref="AN10:AP10"/>
    <mergeCell ref="AQ10:AS10"/>
    <mergeCell ref="D10:E10"/>
    <mergeCell ref="G10:H10"/>
    <mergeCell ref="J10:K10"/>
    <mergeCell ref="O10:P10"/>
    <mergeCell ref="Q10:S10"/>
    <mergeCell ref="T10:V10"/>
    <mergeCell ref="B1:AS1"/>
    <mergeCell ref="B3:AD3"/>
    <mergeCell ref="BI4:CG4"/>
    <mergeCell ref="B5:AJ5"/>
    <mergeCell ref="BD5:BH5"/>
    <mergeCell ref="BI5:CG5"/>
    <mergeCell ref="C6:E8"/>
    <mergeCell ref="F6:AY6"/>
    <mergeCell ref="F7:H8"/>
    <mergeCell ref="I7:K8"/>
    <mergeCell ref="L7:AS7"/>
    <mergeCell ref="AT7:AY8"/>
    <mergeCell ref="L8:V8"/>
    <mergeCell ref="W8:AH8"/>
    <mergeCell ref="AI8:AS8"/>
  </mergeCells>
  <phoneticPr fontId="3"/>
  <conditionalFormatting sqref="Q31:R31 Y31:Z31">
    <cfRule type="containsBlanks" dxfId="2" priority="2">
      <formula>LEN(TRIM(Q31))=0</formula>
    </cfRule>
  </conditionalFormatting>
  <conditionalFormatting sqref="Q29:R29 Y29:Z29">
    <cfRule type="containsBlanks" dxfId="1" priority="1">
      <formula>LEN(TRIM(Q29))=0</formula>
    </cfRule>
  </conditionalFormatting>
  <printOptions horizontalCentered="1"/>
  <pageMargins left="0.70866141732283472" right="0.51181102362204722" top="0.39370078740157483" bottom="0.39370078740157483" header="0.19685039370078741" footer="0.51181102362204722"/>
  <pageSetup paperSize="9" scale="8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84801" r:id="rId4" name="Check Box 1">
              <controlPr defaultSize="0" autoFill="0" autoLine="0" autoPict="0" altText="">
                <anchor moveWithCells="1">
                  <from>
                    <xdr:col>20</xdr:col>
                    <xdr:colOff>114300</xdr:colOff>
                    <xdr:row>39</xdr:row>
                    <xdr:rowOff>0</xdr:rowOff>
                  </from>
                  <to>
                    <xdr:col>22</xdr:col>
                    <xdr:colOff>19050</xdr:colOff>
                    <xdr:row>40</xdr:row>
                    <xdr:rowOff>0</xdr:rowOff>
                  </to>
                </anchor>
              </controlPr>
            </control>
          </mc:Choice>
        </mc:AlternateContent>
        <mc:AlternateContent xmlns:mc="http://schemas.openxmlformats.org/markup-compatibility/2006">
          <mc:Choice Requires="x14">
            <control shapeId="1484802" r:id="rId5" name="Check Box 2">
              <controlPr defaultSize="0" autoFill="0" autoLine="0" autoPict="0" altText="">
                <anchor moveWithCells="1">
                  <from>
                    <xdr:col>20</xdr:col>
                    <xdr:colOff>114300</xdr:colOff>
                    <xdr:row>40</xdr:row>
                    <xdr:rowOff>0</xdr:rowOff>
                  </from>
                  <to>
                    <xdr:col>22</xdr:col>
                    <xdr:colOff>19050</xdr:colOff>
                    <xdr:row>41</xdr:row>
                    <xdr:rowOff>0</xdr:rowOff>
                  </to>
                </anchor>
              </controlPr>
            </control>
          </mc:Choice>
        </mc:AlternateContent>
        <mc:AlternateContent xmlns:mc="http://schemas.openxmlformats.org/markup-compatibility/2006">
          <mc:Choice Requires="x14">
            <control shapeId="1484803" r:id="rId6" name="Check Box 3">
              <controlPr defaultSize="0" autoFill="0" autoLine="0" autoPict="0" altText="">
                <anchor moveWithCells="1">
                  <from>
                    <xdr:col>20</xdr:col>
                    <xdr:colOff>114300</xdr:colOff>
                    <xdr:row>43</xdr:row>
                    <xdr:rowOff>0</xdr:rowOff>
                  </from>
                  <to>
                    <xdr:col>22</xdr:col>
                    <xdr:colOff>19050</xdr:colOff>
                    <xdr:row>44</xdr:row>
                    <xdr:rowOff>0</xdr:rowOff>
                  </to>
                </anchor>
              </controlPr>
            </control>
          </mc:Choice>
        </mc:AlternateContent>
        <mc:AlternateContent xmlns:mc="http://schemas.openxmlformats.org/markup-compatibility/2006">
          <mc:Choice Requires="x14">
            <control shapeId="1484804" r:id="rId7" name="Check Box 4">
              <controlPr defaultSize="0" autoFill="0" autoLine="0" autoPict="0" altText="">
                <anchor moveWithCells="1">
                  <from>
                    <xdr:col>20</xdr:col>
                    <xdr:colOff>114300</xdr:colOff>
                    <xdr:row>44</xdr:row>
                    <xdr:rowOff>0</xdr:rowOff>
                  </from>
                  <to>
                    <xdr:col>22</xdr:col>
                    <xdr:colOff>19050</xdr:colOff>
                    <xdr:row>45</xdr:row>
                    <xdr:rowOff>0</xdr:rowOff>
                  </to>
                </anchor>
              </controlPr>
            </control>
          </mc:Choice>
        </mc:AlternateContent>
        <mc:AlternateContent xmlns:mc="http://schemas.openxmlformats.org/markup-compatibility/2006">
          <mc:Choice Requires="x14">
            <control shapeId="1484805" r:id="rId8" name="Check Box 5">
              <controlPr defaultSize="0" autoFill="0" autoLine="0" autoPict="0" altText="ない">
                <anchor moveWithCells="1">
                  <from>
                    <xdr:col>24</xdr:col>
                    <xdr:colOff>85725</xdr:colOff>
                    <xdr:row>70</xdr:row>
                    <xdr:rowOff>142875</xdr:rowOff>
                  </from>
                  <to>
                    <xdr:col>29</xdr:col>
                    <xdr:colOff>9525</xdr:colOff>
                    <xdr:row>72</xdr:row>
                    <xdr:rowOff>19050</xdr:rowOff>
                  </to>
                </anchor>
              </controlPr>
            </control>
          </mc:Choice>
        </mc:AlternateContent>
        <mc:AlternateContent xmlns:mc="http://schemas.openxmlformats.org/markup-compatibility/2006">
          <mc:Choice Requires="x14">
            <control shapeId="1484806" r:id="rId9" name="Check Box 6">
              <controlPr defaultSize="0" autoFill="0" autoLine="0" autoPict="0" altText="ない">
                <anchor moveWithCells="1">
                  <from>
                    <xdr:col>29</xdr:col>
                    <xdr:colOff>38100</xdr:colOff>
                    <xdr:row>70</xdr:row>
                    <xdr:rowOff>142875</xdr:rowOff>
                  </from>
                  <to>
                    <xdr:col>32</xdr:col>
                    <xdr:colOff>123825</xdr:colOff>
                    <xdr:row>71</xdr:row>
                    <xdr:rowOff>152400</xdr:rowOff>
                  </to>
                </anchor>
              </controlPr>
            </control>
          </mc:Choice>
        </mc:AlternateContent>
        <mc:AlternateContent xmlns:mc="http://schemas.openxmlformats.org/markup-compatibility/2006">
          <mc:Choice Requires="x14">
            <control shapeId="1484807" r:id="rId10" name="Check Box 7">
              <controlPr defaultSize="0" autoFill="0" autoLine="0" autoPict="0" altText="ない">
                <anchor moveWithCells="1">
                  <from>
                    <xdr:col>24</xdr:col>
                    <xdr:colOff>85725</xdr:colOff>
                    <xdr:row>73</xdr:row>
                    <xdr:rowOff>76200</xdr:rowOff>
                  </from>
                  <to>
                    <xdr:col>28</xdr:col>
                    <xdr:colOff>9525</xdr:colOff>
                    <xdr:row>74</xdr:row>
                    <xdr:rowOff>85725</xdr:rowOff>
                  </to>
                </anchor>
              </controlPr>
            </control>
          </mc:Choice>
        </mc:AlternateContent>
        <mc:AlternateContent xmlns:mc="http://schemas.openxmlformats.org/markup-compatibility/2006">
          <mc:Choice Requires="x14">
            <control shapeId="1484808" r:id="rId11" name="Check Box 8">
              <controlPr defaultSize="0" autoFill="0" autoLine="0" autoPict="0" altText="ない">
                <anchor moveWithCells="1">
                  <from>
                    <xdr:col>29</xdr:col>
                    <xdr:colOff>38100</xdr:colOff>
                    <xdr:row>73</xdr:row>
                    <xdr:rowOff>76200</xdr:rowOff>
                  </from>
                  <to>
                    <xdr:col>32</xdr:col>
                    <xdr:colOff>123825</xdr:colOff>
                    <xdr:row>74</xdr:row>
                    <xdr:rowOff>85725</xdr:rowOff>
                  </to>
                </anchor>
              </controlPr>
            </control>
          </mc:Choice>
        </mc:AlternateContent>
        <mc:AlternateContent xmlns:mc="http://schemas.openxmlformats.org/markup-compatibility/2006">
          <mc:Choice Requires="x14">
            <control shapeId="1484809" r:id="rId12" name="Check Box 9">
              <controlPr defaultSize="0" autoFill="0" autoLine="0" autoPict="0" altText="">
                <anchor moveWithCells="1">
                  <from>
                    <xdr:col>18</xdr:col>
                    <xdr:colOff>133350</xdr:colOff>
                    <xdr:row>14</xdr:row>
                    <xdr:rowOff>0</xdr:rowOff>
                  </from>
                  <to>
                    <xdr:col>20</xdr:col>
                    <xdr:colOff>66675</xdr:colOff>
                    <xdr:row>15</xdr:row>
                    <xdr:rowOff>28575</xdr:rowOff>
                  </to>
                </anchor>
              </controlPr>
            </control>
          </mc:Choice>
        </mc:AlternateContent>
        <mc:AlternateContent xmlns:mc="http://schemas.openxmlformats.org/markup-compatibility/2006">
          <mc:Choice Requires="x14">
            <control shapeId="1484810" r:id="rId13" name="Check Box 10">
              <controlPr defaultSize="0" autoFill="0" autoLine="0" autoPict="0" altText="">
                <anchor moveWithCells="1">
                  <from>
                    <xdr:col>18</xdr:col>
                    <xdr:colOff>133350</xdr:colOff>
                    <xdr:row>14</xdr:row>
                    <xdr:rowOff>152400</xdr:rowOff>
                  </from>
                  <to>
                    <xdr:col>20</xdr:col>
                    <xdr:colOff>66675</xdr:colOff>
                    <xdr:row>16</xdr:row>
                    <xdr:rowOff>9525</xdr:rowOff>
                  </to>
                </anchor>
              </controlPr>
            </control>
          </mc:Choice>
        </mc:AlternateContent>
        <mc:AlternateContent xmlns:mc="http://schemas.openxmlformats.org/markup-compatibility/2006">
          <mc:Choice Requires="x14">
            <control shapeId="1484811" r:id="rId14" name="Check Box 11">
              <controlPr defaultSize="0" autoFill="0" autoLine="0" autoPict="0" altText="">
                <anchor moveWithCells="1">
                  <from>
                    <xdr:col>18</xdr:col>
                    <xdr:colOff>133350</xdr:colOff>
                    <xdr:row>15</xdr:row>
                    <xdr:rowOff>123825</xdr:rowOff>
                  </from>
                  <to>
                    <xdr:col>20</xdr:col>
                    <xdr:colOff>66675</xdr:colOff>
                    <xdr:row>16</xdr:row>
                    <xdr:rowOff>152400</xdr:rowOff>
                  </to>
                </anchor>
              </controlPr>
            </control>
          </mc:Choice>
        </mc:AlternateContent>
        <mc:AlternateContent xmlns:mc="http://schemas.openxmlformats.org/markup-compatibility/2006">
          <mc:Choice Requires="x14">
            <control shapeId="1484812" r:id="rId15" name="Check Box 12">
              <controlPr defaultSize="0" autoFill="0" autoLine="0" autoPict="0" altText="">
                <anchor moveWithCells="1">
                  <from>
                    <xdr:col>1</xdr:col>
                    <xdr:colOff>142875</xdr:colOff>
                    <xdr:row>8</xdr:row>
                    <xdr:rowOff>142875</xdr:rowOff>
                  </from>
                  <to>
                    <xdr:col>3</xdr:col>
                    <xdr:colOff>123825</xdr:colOff>
                    <xdr:row>9</xdr:row>
                    <xdr:rowOff>152400</xdr:rowOff>
                  </to>
                </anchor>
              </controlPr>
            </control>
          </mc:Choice>
        </mc:AlternateContent>
        <mc:AlternateContent xmlns:mc="http://schemas.openxmlformats.org/markup-compatibility/2006">
          <mc:Choice Requires="x14">
            <control shapeId="1484813" r:id="rId16" name="Check Box 13">
              <controlPr defaultSize="0" autoFill="0" autoLine="0" autoPict="0" altText="">
                <anchor moveWithCells="1">
                  <from>
                    <xdr:col>1</xdr:col>
                    <xdr:colOff>142875</xdr:colOff>
                    <xdr:row>8</xdr:row>
                    <xdr:rowOff>9525</xdr:rowOff>
                  </from>
                  <to>
                    <xdr:col>3</xdr:col>
                    <xdr:colOff>123825</xdr:colOff>
                    <xdr:row>9</xdr:row>
                    <xdr:rowOff>19050</xdr:rowOff>
                  </to>
                </anchor>
              </controlPr>
            </control>
          </mc:Choice>
        </mc:AlternateContent>
        <mc:AlternateContent xmlns:mc="http://schemas.openxmlformats.org/markup-compatibility/2006">
          <mc:Choice Requires="x14">
            <control shapeId="1484814" r:id="rId17" name="Check Box 14">
              <controlPr defaultSize="0" autoFill="0" autoLine="0" autoPict="0" altText="">
                <anchor moveWithCells="1">
                  <from>
                    <xdr:col>21</xdr:col>
                    <xdr:colOff>133350</xdr:colOff>
                    <xdr:row>14</xdr:row>
                    <xdr:rowOff>0</xdr:rowOff>
                  </from>
                  <to>
                    <xdr:col>23</xdr:col>
                    <xdr:colOff>152400</xdr:colOff>
                    <xdr:row>15</xdr:row>
                    <xdr:rowOff>19050</xdr:rowOff>
                  </to>
                </anchor>
              </controlPr>
            </control>
          </mc:Choice>
        </mc:AlternateContent>
        <mc:AlternateContent xmlns:mc="http://schemas.openxmlformats.org/markup-compatibility/2006">
          <mc:Choice Requires="x14">
            <control shapeId="1484815" r:id="rId18" name="Check Box 15">
              <controlPr defaultSize="0" autoFill="0" autoLine="0" autoPict="0" altText="">
                <anchor moveWithCells="1">
                  <from>
                    <xdr:col>21</xdr:col>
                    <xdr:colOff>133350</xdr:colOff>
                    <xdr:row>14</xdr:row>
                    <xdr:rowOff>142875</xdr:rowOff>
                  </from>
                  <to>
                    <xdr:col>23</xdr:col>
                    <xdr:colOff>152400</xdr:colOff>
                    <xdr:row>15</xdr:row>
                    <xdr:rowOff>161925</xdr:rowOff>
                  </to>
                </anchor>
              </controlPr>
            </control>
          </mc:Choice>
        </mc:AlternateContent>
        <mc:AlternateContent xmlns:mc="http://schemas.openxmlformats.org/markup-compatibility/2006">
          <mc:Choice Requires="x14">
            <control shapeId="1484816" r:id="rId19" name="Check Box 16">
              <controlPr defaultSize="0" autoFill="0" autoLine="0" autoPict="0" altText="">
                <anchor moveWithCells="1">
                  <from>
                    <xdr:col>21</xdr:col>
                    <xdr:colOff>133350</xdr:colOff>
                    <xdr:row>15</xdr:row>
                    <xdr:rowOff>114300</xdr:rowOff>
                  </from>
                  <to>
                    <xdr:col>23</xdr:col>
                    <xdr:colOff>152400</xdr:colOff>
                    <xdr:row>16</xdr:row>
                    <xdr:rowOff>133350</xdr:rowOff>
                  </to>
                </anchor>
              </controlPr>
            </control>
          </mc:Choice>
        </mc:AlternateContent>
        <mc:AlternateContent xmlns:mc="http://schemas.openxmlformats.org/markup-compatibility/2006">
          <mc:Choice Requires="x14">
            <control shapeId="1484817" r:id="rId20" name="Check Box 17">
              <controlPr defaultSize="0" autoFill="0" autoLine="0" autoPict="0" altText="">
                <anchor moveWithCells="1">
                  <from>
                    <xdr:col>4</xdr:col>
                    <xdr:colOff>142875</xdr:colOff>
                    <xdr:row>8</xdr:row>
                    <xdr:rowOff>152400</xdr:rowOff>
                  </from>
                  <to>
                    <xdr:col>6</xdr:col>
                    <xdr:colOff>123825</xdr:colOff>
                    <xdr:row>10</xdr:row>
                    <xdr:rowOff>0</xdr:rowOff>
                  </to>
                </anchor>
              </controlPr>
            </control>
          </mc:Choice>
        </mc:AlternateContent>
        <mc:AlternateContent xmlns:mc="http://schemas.openxmlformats.org/markup-compatibility/2006">
          <mc:Choice Requires="x14">
            <control shapeId="1484818" r:id="rId21" name="Check Box 18">
              <controlPr defaultSize="0" autoFill="0" autoLine="0" autoPict="0" altText="">
                <anchor moveWithCells="1">
                  <from>
                    <xdr:col>4</xdr:col>
                    <xdr:colOff>142875</xdr:colOff>
                    <xdr:row>8</xdr:row>
                    <xdr:rowOff>9525</xdr:rowOff>
                  </from>
                  <to>
                    <xdr:col>6</xdr:col>
                    <xdr:colOff>123825</xdr:colOff>
                    <xdr:row>9</xdr:row>
                    <xdr:rowOff>28575</xdr:rowOff>
                  </to>
                </anchor>
              </controlPr>
            </control>
          </mc:Choice>
        </mc:AlternateContent>
        <mc:AlternateContent xmlns:mc="http://schemas.openxmlformats.org/markup-compatibility/2006">
          <mc:Choice Requires="x14">
            <control shapeId="1484819" r:id="rId22" name="Check Box 19">
              <controlPr defaultSize="0" autoFill="0" autoLine="0" autoPict="0" altText="">
                <anchor moveWithCells="1">
                  <from>
                    <xdr:col>7</xdr:col>
                    <xdr:colOff>142875</xdr:colOff>
                    <xdr:row>8</xdr:row>
                    <xdr:rowOff>142875</xdr:rowOff>
                  </from>
                  <to>
                    <xdr:col>9</xdr:col>
                    <xdr:colOff>123825</xdr:colOff>
                    <xdr:row>9</xdr:row>
                    <xdr:rowOff>152400</xdr:rowOff>
                  </to>
                </anchor>
              </controlPr>
            </control>
          </mc:Choice>
        </mc:AlternateContent>
        <mc:AlternateContent xmlns:mc="http://schemas.openxmlformats.org/markup-compatibility/2006">
          <mc:Choice Requires="x14">
            <control shapeId="1484820" r:id="rId23" name="Check Box 20">
              <controlPr defaultSize="0" autoFill="0" autoLine="0" autoPict="0" altText="">
                <anchor moveWithCells="1">
                  <from>
                    <xdr:col>7</xdr:col>
                    <xdr:colOff>142875</xdr:colOff>
                    <xdr:row>8</xdr:row>
                    <xdr:rowOff>9525</xdr:rowOff>
                  </from>
                  <to>
                    <xdr:col>9</xdr:col>
                    <xdr:colOff>123825</xdr:colOff>
                    <xdr:row>9</xdr:row>
                    <xdr:rowOff>19050</xdr:rowOff>
                  </to>
                </anchor>
              </controlPr>
            </control>
          </mc:Choice>
        </mc:AlternateContent>
        <mc:AlternateContent xmlns:mc="http://schemas.openxmlformats.org/markup-compatibility/2006">
          <mc:Choice Requires="x14">
            <control shapeId="1484821" r:id="rId24" name="Check Box 21">
              <controlPr defaultSize="0" autoFill="0" autoLine="0" autoPict="0" altText="">
                <anchor moveWithCells="1">
                  <from>
                    <xdr:col>7</xdr:col>
                    <xdr:colOff>142875</xdr:colOff>
                    <xdr:row>13</xdr:row>
                    <xdr:rowOff>38100</xdr:rowOff>
                  </from>
                  <to>
                    <xdr:col>8</xdr:col>
                    <xdr:colOff>0</xdr:colOff>
                    <xdr:row>14</xdr:row>
                    <xdr:rowOff>38100</xdr:rowOff>
                  </to>
                </anchor>
              </controlPr>
            </control>
          </mc:Choice>
        </mc:AlternateContent>
        <mc:AlternateContent xmlns:mc="http://schemas.openxmlformats.org/markup-compatibility/2006">
          <mc:Choice Requires="x14">
            <control shapeId="1484822" r:id="rId25" name="Check Box 22">
              <controlPr defaultSize="0" autoFill="0" autoLine="0" autoPict="0" altText="">
                <anchor moveWithCells="1">
                  <from>
                    <xdr:col>7</xdr:col>
                    <xdr:colOff>142875</xdr:colOff>
                    <xdr:row>14</xdr:row>
                    <xdr:rowOff>0</xdr:rowOff>
                  </from>
                  <to>
                    <xdr:col>8</xdr:col>
                    <xdr:colOff>0</xdr:colOff>
                    <xdr:row>15</xdr:row>
                    <xdr:rowOff>9525</xdr:rowOff>
                  </to>
                </anchor>
              </controlPr>
            </control>
          </mc:Choice>
        </mc:AlternateContent>
        <mc:AlternateContent xmlns:mc="http://schemas.openxmlformats.org/markup-compatibility/2006">
          <mc:Choice Requires="x14">
            <control shapeId="1484823" r:id="rId26" name="Check Box 23">
              <controlPr defaultSize="0" autoFill="0" autoLine="0" autoPict="0" altText="">
                <anchor moveWithCells="1">
                  <from>
                    <xdr:col>7</xdr:col>
                    <xdr:colOff>142875</xdr:colOff>
                    <xdr:row>14</xdr:row>
                    <xdr:rowOff>133350</xdr:rowOff>
                  </from>
                  <to>
                    <xdr:col>8</xdr:col>
                    <xdr:colOff>0</xdr:colOff>
                    <xdr:row>15</xdr:row>
                    <xdr:rowOff>133350</xdr:rowOff>
                  </to>
                </anchor>
              </controlPr>
            </control>
          </mc:Choice>
        </mc:AlternateContent>
        <mc:AlternateContent xmlns:mc="http://schemas.openxmlformats.org/markup-compatibility/2006">
          <mc:Choice Requires="x14">
            <control shapeId="1484824" r:id="rId27" name="Check Box 24">
              <controlPr defaultSize="0" autoFill="0" autoLine="0" autoPict="0" altText="">
                <anchor moveWithCells="1">
                  <from>
                    <xdr:col>28</xdr:col>
                    <xdr:colOff>142875</xdr:colOff>
                    <xdr:row>14</xdr:row>
                    <xdr:rowOff>0</xdr:rowOff>
                  </from>
                  <to>
                    <xdr:col>30</xdr:col>
                    <xdr:colOff>66675</xdr:colOff>
                    <xdr:row>15</xdr:row>
                    <xdr:rowOff>28575</xdr:rowOff>
                  </to>
                </anchor>
              </controlPr>
            </control>
          </mc:Choice>
        </mc:AlternateContent>
        <mc:AlternateContent xmlns:mc="http://schemas.openxmlformats.org/markup-compatibility/2006">
          <mc:Choice Requires="x14">
            <control shapeId="1484825" r:id="rId28" name="Check Box 25">
              <controlPr defaultSize="0" autoFill="0" autoLine="0" autoPict="0" altText="">
                <anchor moveWithCells="1">
                  <from>
                    <xdr:col>28</xdr:col>
                    <xdr:colOff>142875</xdr:colOff>
                    <xdr:row>14</xdr:row>
                    <xdr:rowOff>152400</xdr:rowOff>
                  </from>
                  <to>
                    <xdr:col>30</xdr:col>
                    <xdr:colOff>66675</xdr:colOff>
                    <xdr:row>16</xdr:row>
                    <xdr:rowOff>9525</xdr:rowOff>
                  </to>
                </anchor>
              </controlPr>
            </control>
          </mc:Choice>
        </mc:AlternateContent>
        <mc:AlternateContent xmlns:mc="http://schemas.openxmlformats.org/markup-compatibility/2006">
          <mc:Choice Requires="x14">
            <control shapeId="1484826" r:id="rId29" name="Check Box 26">
              <controlPr defaultSize="0" autoFill="0" autoLine="0" autoPict="0" altText="">
                <anchor moveWithCells="1">
                  <from>
                    <xdr:col>28</xdr:col>
                    <xdr:colOff>142875</xdr:colOff>
                    <xdr:row>15</xdr:row>
                    <xdr:rowOff>123825</xdr:rowOff>
                  </from>
                  <to>
                    <xdr:col>30</xdr:col>
                    <xdr:colOff>66675</xdr:colOff>
                    <xdr:row>16</xdr:row>
                    <xdr:rowOff>152400</xdr:rowOff>
                  </to>
                </anchor>
              </controlPr>
            </control>
          </mc:Choice>
        </mc:AlternateContent>
        <mc:AlternateContent xmlns:mc="http://schemas.openxmlformats.org/markup-compatibility/2006">
          <mc:Choice Requires="x14">
            <control shapeId="1484827" r:id="rId30" name="Check Box 27">
              <controlPr defaultSize="0" autoFill="0" autoLine="0" autoPict="0" altText="">
                <anchor moveWithCells="1">
                  <from>
                    <xdr:col>11</xdr:col>
                    <xdr:colOff>133350</xdr:colOff>
                    <xdr:row>14</xdr:row>
                    <xdr:rowOff>19050</xdr:rowOff>
                  </from>
                  <to>
                    <xdr:col>14</xdr:col>
                    <xdr:colOff>9525</xdr:colOff>
                    <xdr:row>15</xdr:row>
                    <xdr:rowOff>28575</xdr:rowOff>
                  </to>
                </anchor>
              </controlPr>
            </control>
          </mc:Choice>
        </mc:AlternateContent>
        <mc:AlternateContent xmlns:mc="http://schemas.openxmlformats.org/markup-compatibility/2006">
          <mc:Choice Requires="x14">
            <control shapeId="1484828" r:id="rId31" name="Check Box 28">
              <controlPr defaultSize="0" autoFill="0" autoLine="0" autoPict="0" altText="">
                <anchor moveWithCells="1">
                  <from>
                    <xdr:col>11</xdr:col>
                    <xdr:colOff>133350</xdr:colOff>
                    <xdr:row>14</xdr:row>
                    <xdr:rowOff>161925</xdr:rowOff>
                  </from>
                  <to>
                    <xdr:col>14</xdr:col>
                    <xdr:colOff>9525</xdr:colOff>
                    <xdr:row>15</xdr:row>
                    <xdr:rowOff>161925</xdr:rowOff>
                  </to>
                </anchor>
              </controlPr>
            </control>
          </mc:Choice>
        </mc:AlternateContent>
        <mc:AlternateContent xmlns:mc="http://schemas.openxmlformats.org/markup-compatibility/2006">
          <mc:Choice Requires="x14">
            <control shapeId="1484829" r:id="rId32" name="Check Box 29">
              <controlPr defaultSize="0" autoFill="0" autoLine="0" autoPict="0" altText="">
                <anchor moveWithCells="1">
                  <from>
                    <xdr:col>11</xdr:col>
                    <xdr:colOff>133350</xdr:colOff>
                    <xdr:row>15</xdr:row>
                    <xdr:rowOff>114300</xdr:rowOff>
                  </from>
                  <to>
                    <xdr:col>14</xdr:col>
                    <xdr:colOff>9525</xdr:colOff>
                    <xdr:row>16</xdr:row>
                    <xdr:rowOff>123825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46</vt:i4>
      </vt:variant>
    </vt:vector>
  </HeadingPairs>
  <TitlesOfParts>
    <vt:vector size="92" baseType="lpstr">
      <vt:lpstr>留意事項・添付書類等 </vt:lpstr>
      <vt:lpstr>平面図（参考）</vt:lpstr>
      <vt:lpstr>表紙</vt:lpstr>
      <vt:lpstr>No1</vt:lpstr>
      <vt:lpstr>No2</vt:lpstr>
      <vt:lpstr>No3</vt:lpstr>
      <vt:lpstr>No4</vt:lpstr>
      <vt:lpstr>記入例No5</vt:lpstr>
      <vt:lpstr>No5</vt:lpstr>
      <vt:lpstr>記入例No6-①</vt:lpstr>
      <vt:lpstr>No6-①</vt:lpstr>
      <vt:lpstr>No6 -②</vt:lpstr>
      <vt:lpstr>No6-③ </vt:lpstr>
      <vt:lpstr>No6-④ </vt:lpstr>
      <vt:lpstr>No7</vt:lpstr>
      <vt:lpstr>No8</vt:lpstr>
      <vt:lpstr>No9</vt:lpstr>
      <vt:lpstr>No10</vt:lpstr>
      <vt:lpstr>No11 </vt:lpstr>
      <vt:lpstr>No12</vt:lpstr>
      <vt:lpstr>No13</vt:lpstr>
      <vt:lpstr>No14</vt:lpstr>
      <vt:lpstr>No15</vt:lpstr>
      <vt:lpstr>No16</vt:lpstr>
      <vt:lpstr>No17</vt:lpstr>
      <vt:lpstr>No18</vt:lpstr>
      <vt:lpstr>No19</vt:lpstr>
      <vt:lpstr>No20</vt:lpstr>
      <vt:lpstr>No21</vt:lpstr>
      <vt:lpstr>No22 </vt:lpstr>
      <vt:lpstr>No23</vt:lpstr>
      <vt:lpstr>№24</vt:lpstr>
      <vt:lpstr>No25</vt:lpstr>
      <vt:lpstr>No26</vt:lpstr>
      <vt:lpstr>No27</vt:lpstr>
      <vt:lpstr>Nｏ28</vt:lpstr>
      <vt:lpstr>No29</vt:lpstr>
      <vt:lpstr>No30</vt:lpstr>
      <vt:lpstr>No31</vt:lpstr>
      <vt:lpstr>No32</vt:lpstr>
      <vt:lpstr>No33</vt:lpstr>
      <vt:lpstr>No34</vt:lpstr>
      <vt:lpstr>No35</vt:lpstr>
      <vt:lpstr>No36</vt:lpstr>
      <vt:lpstr>No37</vt:lpstr>
      <vt:lpstr>No38</vt:lpstr>
      <vt:lpstr>'No1'!Print_Area</vt:lpstr>
      <vt:lpstr>'No10'!Print_Area</vt:lpstr>
      <vt:lpstr>'No11 '!Print_Area</vt:lpstr>
      <vt:lpstr>'No12'!Print_Area</vt:lpstr>
      <vt:lpstr>'No13'!Print_Area</vt:lpstr>
      <vt:lpstr>'No14'!Print_Area</vt:lpstr>
      <vt:lpstr>'No15'!Print_Area</vt:lpstr>
      <vt:lpstr>'No16'!Print_Area</vt:lpstr>
      <vt:lpstr>'No17'!Print_Area</vt:lpstr>
      <vt:lpstr>'No18'!Print_Area</vt:lpstr>
      <vt:lpstr>'No19'!Print_Area</vt:lpstr>
      <vt:lpstr>'No2'!Print_Area</vt:lpstr>
      <vt:lpstr>'No20'!Print_Area</vt:lpstr>
      <vt:lpstr>'No21'!Print_Area</vt:lpstr>
      <vt:lpstr>'No22 '!Print_Area</vt:lpstr>
      <vt:lpstr>'No23'!Print_Area</vt:lpstr>
      <vt:lpstr>'No25'!Print_Area</vt:lpstr>
      <vt:lpstr>'No26'!Print_Area</vt:lpstr>
      <vt:lpstr>'No27'!Print_Area</vt:lpstr>
      <vt:lpstr>'Nｏ28'!Print_Area</vt:lpstr>
      <vt:lpstr>'No29'!Print_Area</vt:lpstr>
      <vt:lpstr>'No3'!Print_Area</vt:lpstr>
      <vt:lpstr>'No30'!Print_Area</vt:lpstr>
      <vt:lpstr>'No31'!Print_Area</vt:lpstr>
      <vt:lpstr>'No32'!Print_Area</vt:lpstr>
      <vt:lpstr>'No33'!Print_Area</vt:lpstr>
      <vt:lpstr>'No34'!Print_Area</vt:lpstr>
      <vt:lpstr>'No35'!Print_Area</vt:lpstr>
      <vt:lpstr>'No36'!Print_Area</vt:lpstr>
      <vt:lpstr>'No37'!Print_Area</vt:lpstr>
      <vt:lpstr>'No38'!Print_Area</vt:lpstr>
      <vt:lpstr>'No4'!Print_Area</vt:lpstr>
      <vt:lpstr>'No5'!Print_Area</vt:lpstr>
      <vt:lpstr>'No6 -②'!Print_Area</vt:lpstr>
      <vt:lpstr>'No6-①'!Print_Area</vt:lpstr>
      <vt:lpstr>'No6-③ '!Print_Area</vt:lpstr>
      <vt:lpstr>'No6-④ '!Print_Area</vt:lpstr>
      <vt:lpstr>'No7'!Print_Area</vt:lpstr>
      <vt:lpstr>'No8'!Print_Area</vt:lpstr>
      <vt:lpstr>'No9'!Print_Area</vt:lpstr>
      <vt:lpstr>№24!Print_Area</vt:lpstr>
      <vt:lpstr>記入例No5!Print_Area</vt:lpstr>
      <vt:lpstr>'記入例No6-①'!Print_Area</vt:lpstr>
      <vt:lpstr>表紙!Print_Area</vt:lpstr>
      <vt:lpstr>'平面図（参考）'!Print_Area</vt:lpstr>
      <vt:lpstr>'留意事項・添付書類等 '!Print_Area</vt:lpstr>
    </vt:vector>
  </TitlesOfParts>
  <Company>沖縄県庁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沖縄県庁</dc:creator>
  <cp:lastModifiedBy>那覇市役所</cp:lastModifiedBy>
  <cp:lastPrinted>2023-05-25T23:53:40Z</cp:lastPrinted>
  <dcterms:created xsi:type="dcterms:W3CDTF">2008-12-17T04:20:29Z</dcterms:created>
  <dcterms:modified xsi:type="dcterms:W3CDTF">2023-05-25T23:59:57Z</dcterms:modified>
</cp:coreProperties>
</file>